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mc:AlternateContent xmlns:mc="http://schemas.openxmlformats.org/markup-compatibility/2006">
    <mc:Choice Requires="x15">
      <x15ac:absPath xmlns:x15ac="http://schemas.microsoft.com/office/spreadsheetml/2010/11/ac" url="C:\Users\User\OneDrive\Робочий стіл\Прайси сайт\"/>
    </mc:Choice>
  </mc:AlternateContent>
  <xr:revisionPtr revIDLastSave="0" documentId="13_ncr:1_{5D98C638-1109-4E0C-A6C1-1774A661C906}" xr6:coauthVersionLast="37" xr6:coauthVersionMax="37" xr10:uidLastSave="{00000000-0000-0000-0000-000000000000}"/>
  <bookViews>
    <workbookView xWindow="0" yWindow="0" windowWidth="21570" windowHeight="7980" xr2:uid="{00000000-000D-0000-FFFF-FFFF00000000}"/>
  </bookViews>
  <sheets>
    <sheet name="1. Зміст" sheetId="1" r:id="rId1"/>
    <sheet name="2. Новинки" sheetId="2" r:id="rId2"/>
    <sheet name="3. Програми підбору" sheetId="3" r:id="rId3"/>
    <sheet name="4. Повітря" sheetId="4" r:id="rId4"/>
    <sheet name="5. Протипожежні" sheetId="5" r:id="rId5"/>
    <sheet name="6. Кульові регулюючі" sheetId="6" r:id="rId6"/>
    <sheet name="7. Кульові відкр-закр" sheetId="7" r:id="rId7"/>
    <sheet name="8. Сідельні" sheetId="8" r:id="rId8"/>
    <sheet name="9. Батерфляй" sheetId="9" r:id="rId9"/>
    <sheet name="10. Комбі PIQCV PIFLV EPIV" sheetId="10" r:id="rId10"/>
    <sheet name="11. Energy Valve " sheetId="11" r:id="rId11"/>
    <sheet name="12. Зональні" sheetId="12" r:id="rId12"/>
    <sheet name="13. Retrofit" sheetId="13" r:id="rId13"/>
    <sheet name="14. Приводи Lineg" sheetId="14" r:id="rId14"/>
    <sheet name="15. Bus та MF приводи" sheetId="15" r:id="rId15"/>
    <sheet name="16. IP66_67 Robust Line, Nema4" sheetId="16" r:id="rId16"/>
    <sheet name="17. Шестиходові" sheetId="17" r:id="rId17"/>
    <sheet name="18. Ex Edelweiss" sheetId="18" r:id="rId18"/>
    <sheet name="19. Для залізн. транспорту" sheetId="19" r:id="rId19"/>
    <sheet name="20. Датчики" sheetId="20" r:id="rId20"/>
    <sheet name="21. Повний прайс списком" sheetId="21" r:id="rId21"/>
  </sheets>
  <definedNames>
    <definedName name="_xlnm._FilterDatabase" localSheetId="20" hidden="1">'21. Повний прайс списком'!$A$6:$G$6</definedName>
  </definedNames>
  <calcPr calcId="179021" refMode="R1C1"/>
</workbook>
</file>

<file path=xl/calcChain.xml><?xml version="1.0" encoding="utf-8"?>
<calcChain xmlns="http://schemas.openxmlformats.org/spreadsheetml/2006/main">
  <c r="G1748" i="21" l="1"/>
  <c r="F1748" i="21"/>
  <c r="G1747" i="21"/>
  <c r="F1747" i="21"/>
  <c r="F1746" i="21"/>
  <c r="G1746" i="21" s="1"/>
  <c r="G1745" i="21"/>
  <c r="F1745" i="21"/>
  <c r="G1744" i="21"/>
  <c r="F1744" i="21"/>
  <c r="F1743" i="21"/>
  <c r="G1743" i="21" s="1"/>
  <c r="G1742" i="21"/>
  <c r="F1742" i="21"/>
  <c r="G1741" i="21"/>
  <c r="F1741" i="21"/>
  <c r="F1740" i="21"/>
  <c r="G1740" i="21" s="1"/>
  <c r="G1739" i="21"/>
  <c r="F1739" i="21"/>
  <c r="G1738" i="21"/>
  <c r="F1738" i="21"/>
  <c r="F1737" i="21"/>
  <c r="G1737" i="21" s="1"/>
  <c r="G1736" i="21"/>
  <c r="F1736" i="21"/>
  <c r="G1735" i="21"/>
  <c r="F1735" i="21"/>
  <c r="F1734" i="21"/>
  <c r="G1734" i="21" s="1"/>
  <c r="G1733" i="21"/>
  <c r="F1733" i="21"/>
  <c r="G1732" i="21"/>
  <c r="F1732" i="21"/>
  <c r="F1731" i="21"/>
  <c r="G1731" i="21" s="1"/>
  <c r="G1730" i="21"/>
  <c r="F1730" i="21"/>
  <c r="G1729" i="21"/>
  <c r="F1729" i="21"/>
  <c r="F1728" i="21"/>
  <c r="G1728" i="21" s="1"/>
  <c r="G1727" i="21"/>
  <c r="F1727" i="21"/>
  <c r="G1726" i="21"/>
  <c r="F1726" i="21"/>
  <c r="F1725" i="21"/>
  <c r="G1725" i="21" s="1"/>
  <c r="G1724" i="21"/>
  <c r="F1724" i="21"/>
  <c r="G1723" i="21"/>
  <c r="F1723" i="21"/>
  <c r="F1722" i="21"/>
  <c r="G1722" i="21" s="1"/>
  <c r="G1721" i="21"/>
  <c r="F1721" i="21"/>
  <c r="G1720" i="21"/>
  <c r="F1720" i="21"/>
  <c r="F1719" i="21"/>
  <c r="G1719" i="21" s="1"/>
  <c r="G1718" i="21"/>
  <c r="F1718" i="21"/>
  <c r="G1717" i="21"/>
  <c r="F1717" i="21"/>
  <c r="F1716" i="21"/>
  <c r="G1716" i="21" s="1"/>
  <c r="G1715" i="21"/>
  <c r="F1715" i="21"/>
  <c r="G1714" i="21"/>
  <c r="F1714" i="21"/>
  <c r="F1713" i="21"/>
  <c r="G1713" i="21" s="1"/>
  <c r="G1712" i="21"/>
  <c r="F1712" i="21"/>
  <c r="G1711" i="21"/>
  <c r="F1711" i="21"/>
  <c r="F1710" i="21"/>
  <c r="G1710" i="21" s="1"/>
  <c r="G1709" i="21"/>
  <c r="F1709" i="21"/>
  <c r="G1708" i="21"/>
  <c r="F1708" i="21"/>
  <c r="F1707" i="21"/>
  <c r="G1707" i="21" s="1"/>
  <c r="G1706" i="21"/>
  <c r="F1706" i="21"/>
  <c r="G1705" i="21"/>
  <c r="F1705" i="21"/>
  <c r="F1704" i="21"/>
  <c r="G1704" i="21" s="1"/>
  <c r="G1703" i="21"/>
  <c r="F1703" i="21"/>
  <c r="G1702" i="21"/>
  <c r="F1702" i="21"/>
  <c r="F1701" i="21"/>
  <c r="G1701" i="21" s="1"/>
  <c r="G1700" i="21"/>
  <c r="F1700" i="21"/>
  <c r="G1699" i="21"/>
  <c r="F1699" i="21"/>
  <c r="F1698" i="21"/>
  <c r="G1698" i="21" s="1"/>
  <c r="G1697" i="21"/>
  <c r="F1697" i="21"/>
  <c r="G1696" i="21"/>
  <c r="F1696" i="21"/>
  <c r="F1695" i="21"/>
  <c r="G1695" i="21" s="1"/>
  <c r="G1694" i="21"/>
  <c r="F1694" i="21"/>
  <c r="G1693" i="21"/>
  <c r="F1693" i="21"/>
  <c r="F1692" i="21"/>
  <c r="G1692" i="21" s="1"/>
  <c r="G1691" i="21"/>
  <c r="F1691" i="21"/>
  <c r="G1690" i="21"/>
  <c r="F1690" i="21"/>
  <c r="F1689" i="21"/>
  <c r="G1689" i="21" s="1"/>
  <c r="G1688" i="21"/>
  <c r="F1688" i="21"/>
  <c r="G1687" i="21"/>
  <c r="F1687" i="21"/>
  <c r="F1686" i="21"/>
  <c r="G1686" i="21" s="1"/>
  <c r="G1685" i="21"/>
  <c r="F1685" i="21"/>
  <c r="G1684" i="21"/>
  <c r="F1684" i="21"/>
  <c r="F1683" i="21"/>
  <c r="G1683" i="21" s="1"/>
  <c r="G1682" i="21"/>
  <c r="F1682" i="21"/>
  <c r="G1681" i="21"/>
  <c r="F1681" i="21"/>
  <c r="F1680" i="21"/>
  <c r="G1680" i="21" s="1"/>
  <c r="G1679" i="21"/>
  <c r="F1679" i="21"/>
  <c r="G1678" i="21"/>
  <c r="F1678" i="21"/>
  <c r="F1677" i="21"/>
  <c r="G1677" i="21" s="1"/>
  <c r="G1676" i="21"/>
  <c r="F1676" i="21"/>
  <c r="G1675" i="21"/>
  <c r="F1675" i="21"/>
  <c r="F1674" i="21"/>
  <c r="G1674" i="21" s="1"/>
  <c r="G1673" i="21"/>
  <c r="F1673" i="21"/>
  <c r="G1672" i="21"/>
  <c r="F1672" i="21"/>
  <c r="F1671" i="21"/>
  <c r="G1671" i="21" s="1"/>
  <c r="G1670" i="21"/>
  <c r="F1670" i="21"/>
  <c r="G1669" i="21"/>
  <c r="F1669" i="21"/>
  <c r="F1668" i="21"/>
  <c r="G1668" i="21" s="1"/>
  <c r="G1667" i="21"/>
  <c r="F1667" i="21"/>
  <c r="G1666" i="21"/>
  <c r="F1666" i="21"/>
  <c r="F1665" i="21"/>
  <c r="G1665" i="21" s="1"/>
  <c r="G1664" i="21"/>
  <c r="F1664" i="21"/>
  <c r="G1663" i="21"/>
  <c r="F1663" i="21"/>
  <c r="F1662" i="21"/>
  <c r="G1662" i="21" s="1"/>
  <c r="G1661" i="21"/>
  <c r="F1661" i="21"/>
  <c r="G1660" i="21"/>
  <c r="F1660" i="21"/>
  <c r="F1659" i="21"/>
  <c r="G1659" i="21" s="1"/>
  <c r="G1658" i="21"/>
  <c r="F1658" i="21"/>
  <c r="G1657" i="21"/>
  <c r="F1657" i="21"/>
  <c r="F1656" i="21"/>
  <c r="G1656" i="21" s="1"/>
  <c r="G1655" i="21"/>
  <c r="F1655" i="21"/>
  <c r="G1654" i="21"/>
  <c r="F1654" i="21"/>
  <c r="F1653" i="21"/>
  <c r="G1653" i="21" s="1"/>
  <c r="G1652" i="21"/>
  <c r="F1652" i="21"/>
  <c r="G1651" i="21"/>
  <c r="F1651" i="21"/>
  <c r="F1650" i="21"/>
  <c r="G1650" i="21" s="1"/>
  <c r="G1649" i="21"/>
  <c r="F1649" i="21"/>
  <c r="G1648" i="21"/>
  <c r="F1648" i="21"/>
  <c r="F1647" i="21"/>
  <c r="G1647" i="21" s="1"/>
  <c r="G1646" i="21"/>
  <c r="F1646" i="21"/>
  <c r="G1645" i="21"/>
  <c r="F1645" i="21"/>
  <c r="F1644" i="21"/>
  <c r="G1644" i="21" s="1"/>
  <c r="G1643" i="21"/>
  <c r="F1643" i="21"/>
  <c r="G1642" i="21"/>
  <c r="F1642" i="21"/>
  <c r="F1641" i="21"/>
  <c r="G1641" i="21" s="1"/>
  <c r="G1640" i="21"/>
  <c r="F1640" i="21"/>
  <c r="G1639" i="21"/>
  <c r="F1639" i="21"/>
  <c r="F1638" i="21"/>
  <c r="G1638" i="21" s="1"/>
  <c r="G1637" i="21"/>
  <c r="F1637" i="21"/>
  <c r="G1636" i="21"/>
  <c r="F1636" i="21"/>
  <c r="F1635" i="21"/>
  <c r="G1635" i="21" s="1"/>
  <c r="G1634" i="21"/>
  <c r="F1634" i="21"/>
  <c r="G1633" i="21"/>
  <c r="F1633" i="21"/>
  <c r="F1632" i="21"/>
  <c r="G1632" i="21" s="1"/>
  <c r="G1631" i="21"/>
  <c r="F1631" i="21"/>
  <c r="G1630" i="21"/>
  <c r="F1630" i="21"/>
  <c r="F1629" i="21"/>
  <c r="G1629" i="21" s="1"/>
  <c r="G1628" i="21"/>
  <c r="F1628" i="21"/>
  <c r="G1627" i="21"/>
  <c r="F1627" i="21"/>
  <c r="F1626" i="21"/>
  <c r="G1626" i="21" s="1"/>
  <c r="G1625" i="21"/>
  <c r="F1625" i="21"/>
  <c r="G1624" i="21"/>
  <c r="F1624" i="21"/>
  <c r="F1623" i="21"/>
  <c r="G1623" i="21" s="1"/>
  <c r="G1622" i="21"/>
  <c r="F1622" i="21"/>
  <c r="G1621" i="21"/>
  <c r="F1621" i="21"/>
  <c r="F1620" i="21"/>
  <c r="G1620" i="21" s="1"/>
  <c r="G1619" i="21"/>
  <c r="F1619" i="21"/>
  <c r="G1618" i="21"/>
  <c r="F1618" i="21"/>
  <c r="F1617" i="21"/>
  <c r="G1617" i="21" s="1"/>
  <c r="G1616" i="21"/>
  <c r="F1616" i="21"/>
  <c r="G1615" i="21"/>
  <c r="F1615" i="21"/>
  <c r="F1614" i="21"/>
  <c r="G1614" i="21" s="1"/>
  <c r="G1613" i="21"/>
  <c r="F1613" i="21"/>
  <c r="G1612" i="21"/>
  <c r="F1612" i="21"/>
  <c r="F1611" i="21"/>
  <c r="G1611" i="21" s="1"/>
  <c r="G1610" i="21"/>
  <c r="F1610" i="21"/>
  <c r="G1609" i="21"/>
  <c r="F1609" i="21"/>
  <c r="F1608" i="21"/>
  <c r="G1608" i="21" s="1"/>
  <c r="G1607" i="21"/>
  <c r="F1607" i="21"/>
  <c r="G1606" i="21"/>
  <c r="F1606" i="21"/>
  <c r="F1605" i="21"/>
  <c r="G1605" i="21" s="1"/>
  <c r="G1604" i="21"/>
  <c r="F1604" i="21"/>
  <c r="G1603" i="21"/>
  <c r="F1603" i="21"/>
  <c r="F1602" i="21"/>
  <c r="G1602" i="21" s="1"/>
  <c r="G1601" i="21"/>
  <c r="F1601" i="21"/>
  <c r="G1600" i="21"/>
  <c r="F1600" i="21"/>
  <c r="F1599" i="21"/>
  <c r="G1599" i="21" s="1"/>
  <c r="G1598" i="21"/>
  <c r="F1598" i="21"/>
  <c r="G1597" i="21"/>
  <c r="F1597" i="21"/>
  <c r="F1596" i="21"/>
  <c r="G1596" i="21" s="1"/>
  <c r="G1595" i="21"/>
  <c r="F1595" i="21"/>
  <c r="G1594" i="21"/>
  <c r="F1594" i="21"/>
  <c r="F1593" i="21"/>
  <c r="G1593" i="21" s="1"/>
  <c r="G1592" i="21"/>
  <c r="F1592" i="21"/>
  <c r="F1591" i="21"/>
  <c r="G1591" i="21" s="1"/>
  <c r="F1590" i="21"/>
  <c r="G1590" i="21" s="1"/>
  <c r="G1589" i="21"/>
  <c r="F1589" i="21"/>
  <c r="F1588" i="21"/>
  <c r="G1588" i="21" s="1"/>
  <c r="F1587" i="21"/>
  <c r="G1587" i="21" s="1"/>
  <c r="G1586" i="21"/>
  <c r="F1586" i="21"/>
  <c r="G1585" i="21"/>
  <c r="F1585" i="21"/>
  <c r="F1584" i="21"/>
  <c r="G1584" i="21" s="1"/>
  <c r="G1583" i="21"/>
  <c r="F1583" i="21"/>
  <c r="F1582" i="21"/>
  <c r="G1582" i="21" s="1"/>
  <c r="F1581" i="21"/>
  <c r="G1581" i="21" s="1"/>
  <c r="G1580" i="21"/>
  <c r="F1580" i="21"/>
  <c r="F1579" i="21"/>
  <c r="G1579" i="21" s="1"/>
  <c r="F1578" i="21"/>
  <c r="G1578" i="21" s="1"/>
  <c r="G1577" i="21"/>
  <c r="F1577" i="21"/>
  <c r="G1576" i="21"/>
  <c r="F1576" i="21"/>
  <c r="F1575" i="21"/>
  <c r="G1575" i="21" s="1"/>
  <c r="G1574" i="21"/>
  <c r="F1574" i="21"/>
  <c r="F1573" i="21"/>
  <c r="G1573" i="21" s="1"/>
  <c r="F1572" i="21"/>
  <c r="G1572" i="21" s="1"/>
  <c r="G1571" i="21"/>
  <c r="F1571" i="21"/>
  <c r="F1570" i="21"/>
  <c r="G1570" i="21" s="1"/>
  <c r="F1569" i="21"/>
  <c r="G1569" i="21" s="1"/>
  <c r="G1568" i="21"/>
  <c r="F1568" i="21"/>
  <c r="G1567" i="21"/>
  <c r="F1567" i="21"/>
  <c r="F1566" i="21"/>
  <c r="G1566" i="21" s="1"/>
  <c r="G1565" i="21"/>
  <c r="F1565" i="21"/>
  <c r="F1564" i="21"/>
  <c r="G1564" i="21" s="1"/>
  <c r="F1563" i="21"/>
  <c r="G1563" i="21" s="1"/>
  <c r="G1562" i="21"/>
  <c r="F1562" i="21"/>
  <c r="F1561" i="21"/>
  <c r="G1561" i="21" s="1"/>
  <c r="F1560" i="21"/>
  <c r="G1560" i="21" s="1"/>
  <c r="G1559" i="21"/>
  <c r="F1559" i="21"/>
  <c r="G1558" i="21"/>
  <c r="F1558" i="21"/>
  <c r="F1557" i="21"/>
  <c r="G1557" i="21" s="1"/>
  <c r="G1556" i="21"/>
  <c r="F1556" i="21"/>
  <c r="F1555" i="21"/>
  <c r="G1555" i="21" s="1"/>
  <c r="F1554" i="21"/>
  <c r="G1554" i="21" s="1"/>
  <c r="G1553" i="21"/>
  <c r="F1553" i="21"/>
  <c r="F1552" i="21"/>
  <c r="G1552" i="21" s="1"/>
  <c r="F1551" i="21"/>
  <c r="G1551" i="21" s="1"/>
  <c r="G1550" i="21"/>
  <c r="F1550" i="21"/>
  <c r="G1549" i="21"/>
  <c r="F1549" i="21"/>
  <c r="F1548" i="21"/>
  <c r="G1548" i="21" s="1"/>
  <c r="G1547" i="21"/>
  <c r="F1547" i="21"/>
  <c r="F1546" i="21"/>
  <c r="G1546" i="21" s="1"/>
  <c r="F1545" i="21"/>
  <c r="G1545" i="21" s="1"/>
  <c r="G1544" i="21"/>
  <c r="F1544" i="21"/>
  <c r="F1543" i="21"/>
  <c r="G1543" i="21" s="1"/>
  <c r="F1542" i="21"/>
  <c r="G1542" i="21" s="1"/>
  <c r="G1541" i="21"/>
  <c r="F1541" i="21"/>
  <c r="G1540" i="21"/>
  <c r="F1540" i="21"/>
  <c r="F1539" i="21"/>
  <c r="G1539" i="21" s="1"/>
  <c r="G1538" i="21"/>
  <c r="F1538" i="21"/>
  <c r="F1537" i="21"/>
  <c r="G1537" i="21" s="1"/>
  <c r="F1536" i="21"/>
  <c r="G1536" i="21" s="1"/>
  <c r="G1535" i="21"/>
  <c r="F1535" i="21"/>
  <c r="F1534" i="21"/>
  <c r="G1534" i="21" s="1"/>
  <c r="F1533" i="21"/>
  <c r="G1533" i="21" s="1"/>
  <c r="G1532" i="21"/>
  <c r="F1532" i="21"/>
  <c r="G1531" i="21"/>
  <c r="F1531" i="21"/>
  <c r="F1530" i="21"/>
  <c r="G1530" i="21" s="1"/>
  <c r="G1529" i="21"/>
  <c r="F1529" i="21"/>
  <c r="F1528" i="21"/>
  <c r="G1528" i="21" s="1"/>
  <c r="F1527" i="21"/>
  <c r="G1527" i="21" s="1"/>
  <c r="G1526" i="21"/>
  <c r="F1526" i="21"/>
  <c r="G1525" i="21"/>
  <c r="F1525" i="21"/>
  <c r="F1524" i="21"/>
  <c r="G1524" i="21" s="1"/>
  <c r="G1523" i="21"/>
  <c r="F1523" i="21"/>
  <c r="G1522" i="21"/>
  <c r="F1522" i="21"/>
  <c r="F1521" i="21"/>
  <c r="G1521" i="21" s="1"/>
  <c r="G1520" i="21"/>
  <c r="F1520" i="21"/>
  <c r="F1519" i="21"/>
  <c r="G1519" i="21" s="1"/>
  <c r="F1518" i="21"/>
  <c r="G1518" i="21" s="1"/>
  <c r="G1517" i="21"/>
  <c r="F1517" i="21"/>
  <c r="G1516" i="21"/>
  <c r="F1516" i="21"/>
  <c r="F1515" i="21"/>
  <c r="G1515" i="21" s="1"/>
  <c r="G1514" i="21"/>
  <c r="F1514" i="21"/>
  <c r="G1513" i="21"/>
  <c r="F1513" i="21"/>
  <c r="F1512" i="21"/>
  <c r="G1512" i="21" s="1"/>
  <c r="G1511" i="21"/>
  <c r="F1511" i="21"/>
  <c r="F1510" i="21"/>
  <c r="G1510" i="21" s="1"/>
  <c r="F1509" i="21"/>
  <c r="G1509" i="21" s="1"/>
  <c r="G1508" i="21"/>
  <c r="F1508" i="21"/>
  <c r="G1507" i="21"/>
  <c r="F1507" i="21"/>
  <c r="F1506" i="21"/>
  <c r="G1506" i="21" s="1"/>
  <c r="G1505" i="21"/>
  <c r="F1505" i="21"/>
  <c r="G1504" i="21"/>
  <c r="F1504" i="21"/>
  <c r="F1503" i="21"/>
  <c r="G1503" i="21" s="1"/>
  <c r="G1502" i="21"/>
  <c r="F1502" i="21"/>
  <c r="F1501" i="21"/>
  <c r="G1501" i="21" s="1"/>
  <c r="F1500" i="21"/>
  <c r="G1500" i="21" s="1"/>
  <c r="G1499" i="21"/>
  <c r="F1499" i="21"/>
  <c r="G1498" i="21"/>
  <c r="F1498" i="21"/>
  <c r="F1497" i="21"/>
  <c r="G1497" i="21" s="1"/>
  <c r="G1496" i="21"/>
  <c r="F1496" i="21"/>
  <c r="G1495" i="21"/>
  <c r="F1495" i="21"/>
  <c r="F1494" i="21"/>
  <c r="G1494" i="21" s="1"/>
  <c r="G1493" i="21"/>
  <c r="F1493" i="21"/>
  <c r="F1492" i="21"/>
  <c r="G1492" i="21" s="1"/>
  <c r="G1491" i="21"/>
  <c r="F1491" i="21"/>
  <c r="G1490" i="21"/>
  <c r="F1490" i="21"/>
  <c r="F1489" i="21"/>
  <c r="G1489" i="21" s="1"/>
  <c r="G1488" i="21"/>
  <c r="F1488" i="21"/>
  <c r="G1487" i="21"/>
  <c r="F1487" i="21"/>
  <c r="F1486" i="21"/>
  <c r="G1486" i="21" s="1"/>
  <c r="G1485" i="21"/>
  <c r="F1485" i="21"/>
  <c r="G1484" i="21"/>
  <c r="F1484" i="21"/>
  <c r="F1483" i="21"/>
  <c r="G1483" i="21" s="1"/>
  <c r="G1482" i="21"/>
  <c r="F1482" i="21"/>
  <c r="G1481" i="21"/>
  <c r="F1481" i="21"/>
  <c r="F1480" i="21"/>
  <c r="G1480" i="21" s="1"/>
  <c r="G1479" i="21"/>
  <c r="F1479" i="21"/>
  <c r="G1478" i="21"/>
  <c r="F1478" i="21"/>
  <c r="F1477" i="21"/>
  <c r="G1477" i="21" s="1"/>
  <c r="G1476" i="21"/>
  <c r="F1476" i="21"/>
  <c r="G1475" i="21"/>
  <c r="F1475" i="21"/>
  <c r="F1474" i="21"/>
  <c r="G1474" i="21" s="1"/>
  <c r="G1473" i="21"/>
  <c r="F1473" i="21"/>
  <c r="G1472" i="21"/>
  <c r="F1472" i="21"/>
  <c r="F1471" i="21"/>
  <c r="G1471" i="21" s="1"/>
  <c r="G1470" i="21"/>
  <c r="F1470" i="21"/>
  <c r="G1469" i="21"/>
  <c r="F1469" i="21"/>
  <c r="F1468" i="21"/>
  <c r="G1468" i="21" s="1"/>
  <c r="G1467" i="21"/>
  <c r="F1467" i="21"/>
  <c r="G1466" i="21"/>
  <c r="F1466" i="21"/>
  <c r="F1465" i="21"/>
  <c r="G1465" i="21" s="1"/>
  <c r="G1464" i="21"/>
  <c r="F1464" i="21"/>
  <c r="G1463" i="21"/>
  <c r="F1463" i="21"/>
  <c r="F1462" i="21"/>
  <c r="G1462" i="21" s="1"/>
  <c r="G1461" i="21"/>
  <c r="F1461" i="21"/>
  <c r="G1460" i="21"/>
  <c r="F1460" i="21"/>
  <c r="F1459" i="21"/>
  <c r="G1459" i="21" s="1"/>
  <c r="G1458" i="21"/>
  <c r="F1458" i="21"/>
  <c r="G1457" i="21"/>
  <c r="F1457" i="21"/>
  <c r="F1456" i="21"/>
  <c r="G1456" i="21" s="1"/>
  <c r="G1455" i="21"/>
  <c r="F1455" i="21"/>
  <c r="G1454" i="21"/>
  <c r="F1454" i="21"/>
  <c r="F1453" i="21"/>
  <c r="G1453" i="21" s="1"/>
  <c r="G1452" i="21"/>
  <c r="F1452" i="21"/>
  <c r="G1451" i="21"/>
  <c r="F1451" i="21"/>
  <c r="F1450" i="21"/>
  <c r="G1450" i="21" s="1"/>
  <c r="G1449" i="21"/>
  <c r="F1449" i="21"/>
  <c r="G1448" i="21"/>
  <c r="F1448" i="21"/>
  <c r="F1447" i="21"/>
  <c r="G1447" i="21" s="1"/>
  <c r="G1446" i="21"/>
  <c r="F1446" i="21"/>
  <c r="G1445" i="21"/>
  <c r="F1445" i="21"/>
  <c r="F1444" i="21"/>
  <c r="G1444" i="21" s="1"/>
  <c r="G1443" i="21"/>
  <c r="F1443" i="21"/>
  <c r="G1442" i="21"/>
  <c r="F1442" i="21"/>
  <c r="F1441" i="21"/>
  <c r="G1441" i="21" s="1"/>
  <c r="G1440" i="21"/>
  <c r="F1440" i="21"/>
  <c r="G1439" i="21"/>
  <c r="F1439" i="21"/>
  <c r="F1438" i="21"/>
  <c r="G1438" i="21" s="1"/>
  <c r="G1437" i="21"/>
  <c r="F1437" i="21"/>
  <c r="G1436" i="21"/>
  <c r="F1436" i="21"/>
  <c r="F1435" i="21"/>
  <c r="G1435" i="21" s="1"/>
  <c r="G1434" i="21"/>
  <c r="F1434" i="21"/>
  <c r="G1433" i="21"/>
  <c r="F1433" i="21"/>
  <c r="F1432" i="21"/>
  <c r="G1432" i="21" s="1"/>
  <c r="G1431" i="21"/>
  <c r="F1431" i="21"/>
  <c r="G1430" i="21"/>
  <c r="F1430" i="21"/>
  <c r="F1429" i="21"/>
  <c r="G1429" i="21" s="1"/>
  <c r="G1428" i="21"/>
  <c r="F1428" i="21"/>
  <c r="G1427" i="21"/>
  <c r="F1427" i="21"/>
  <c r="F1426" i="21"/>
  <c r="G1426" i="21" s="1"/>
  <c r="G1425" i="21"/>
  <c r="F1425" i="21"/>
  <c r="G1424" i="21"/>
  <c r="F1424" i="21"/>
  <c r="F1423" i="21"/>
  <c r="G1423" i="21" s="1"/>
  <c r="G1422" i="21"/>
  <c r="F1422" i="21"/>
  <c r="G1421" i="21"/>
  <c r="F1421" i="21"/>
  <c r="F1420" i="21"/>
  <c r="G1420" i="21" s="1"/>
  <c r="G1419" i="21"/>
  <c r="F1419" i="21"/>
  <c r="G1418" i="21"/>
  <c r="F1418" i="21"/>
  <c r="F1417" i="21"/>
  <c r="G1417" i="21" s="1"/>
  <c r="G1416" i="21"/>
  <c r="F1416" i="21"/>
  <c r="G1415" i="21"/>
  <c r="F1415" i="21"/>
  <c r="F1414" i="21"/>
  <c r="G1414" i="21" s="1"/>
  <c r="G1413" i="21"/>
  <c r="F1413" i="21"/>
  <c r="G1412" i="21"/>
  <c r="F1412" i="21"/>
  <c r="F1411" i="21"/>
  <c r="G1411" i="21" s="1"/>
  <c r="G1410" i="21"/>
  <c r="F1410" i="21"/>
  <c r="G1409" i="21"/>
  <c r="F1409" i="21"/>
  <c r="F1408" i="21"/>
  <c r="G1408" i="21" s="1"/>
  <c r="G1407" i="21"/>
  <c r="F1407" i="21"/>
  <c r="G1406" i="21"/>
  <c r="F1406" i="21"/>
  <c r="F1405" i="21"/>
  <c r="G1405" i="21" s="1"/>
  <c r="G1404" i="21"/>
  <c r="F1404" i="21"/>
  <c r="G1403" i="21"/>
  <c r="F1403" i="21"/>
  <c r="F1402" i="21"/>
  <c r="G1402" i="21" s="1"/>
  <c r="G1401" i="21"/>
  <c r="F1401" i="21"/>
  <c r="G1400" i="21"/>
  <c r="F1400" i="21"/>
  <c r="F1399" i="21"/>
  <c r="G1399" i="21" s="1"/>
  <c r="G1398" i="21"/>
  <c r="F1398" i="21"/>
  <c r="G1397" i="21"/>
  <c r="F1397" i="21"/>
  <c r="F1396" i="21"/>
  <c r="G1396" i="21" s="1"/>
  <c r="G1395" i="21"/>
  <c r="F1395" i="21"/>
  <c r="G1394" i="21"/>
  <c r="F1394" i="21"/>
  <c r="F1393" i="21"/>
  <c r="G1393" i="21" s="1"/>
  <c r="G1392" i="21"/>
  <c r="F1392" i="21"/>
  <c r="G1391" i="21"/>
  <c r="F1391" i="21"/>
  <c r="F1390" i="21"/>
  <c r="G1390" i="21" s="1"/>
  <c r="G1389" i="21"/>
  <c r="F1389" i="21"/>
  <c r="G1388" i="21"/>
  <c r="F1388" i="21"/>
  <c r="F1387" i="21"/>
  <c r="G1387" i="21" s="1"/>
  <c r="G1386" i="21"/>
  <c r="F1386" i="21"/>
  <c r="G1385" i="21"/>
  <c r="F1385" i="21"/>
  <c r="F1384" i="21"/>
  <c r="G1384" i="21" s="1"/>
  <c r="G1383" i="21"/>
  <c r="F1383" i="21"/>
  <c r="G1382" i="21"/>
  <c r="F1382" i="21"/>
  <c r="F1381" i="21"/>
  <c r="G1381" i="21" s="1"/>
  <c r="G1380" i="21"/>
  <c r="F1380" i="21"/>
  <c r="G1379" i="21"/>
  <c r="F1379" i="21"/>
  <c r="F1378" i="21"/>
  <c r="G1378" i="21" s="1"/>
  <c r="G1377" i="21"/>
  <c r="F1377" i="21"/>
  <c r="G1376" i="21"/>
  <c r="F1376" i="21"/>
  <c r="F1375" i="21"/>
  <c r="G1375" i="21" s="1"/>
  <c r="G1374" i="21"/>
  <c r="F1374" i="21"/>
  <c r="G1373" i="21"/>
  <c r="F1373" i="21"/>
  <c r="F1372" i="21"/>
  <c r="G1372" i="21" s="1"/>
  <c r="G1371" i="21"/>
  <c r="F1371" i="21"/>
  <c r="G1370" i="21"/>
  <c r="F1370" i="21"/>
  <c r="F1369" i="21"/>
  <c r="G1369" i="21" s="1"/>
  <c r="G1368" i="21"/>
  <c r="F1368" i="21"/>
  <c r="G1367" i="21"/>
  <c r="F1367" i="21"/>
  <c r="F1366" i="21"/>
  <c r="G1366" i="21" s="1"/>
  <c r="G1365" i="21"/>
  <c r="F1365" i="21"/>
  <c r="G1364" i="21"/>
  <c r="F1364" i="21"/>
  <c r="F1363" i="21"/>
  <c r="G1363" i="21" s="1"/>
  <c r="G1362" i="21"/>
  <c r="F1362" i="21"/>
  <c r="G1361" i="21"/>
  <c r="F1361" i="21"/>
  <c r="F1360" i="21"/>
  <c r="G1360" i="21" s="1"/>
  <c r="G1359" i="21"/>
  <c r="F1359" i="21"/>
  <c r="G1358" i="21"/>
  <c r="F1358" i="21"/>
  <c r="F1357" i="21"/>
  <c r="G1357" i="21" s="1"/>
  <c r="G1356" i="21"/>
  <c r="F1356" i="21"/>
  <c r="G1355" i="21"/>
  <c r="F1355" i="21"/>
  <c r="F1354" i="21"/>
  <c r="G1354" i="21" s="1"/>
  <c r="G1353" i="21"/>
  <c r="F1353" i="21"/>
  <c r="G1352" i="21"/>
  <c r="F1352" i="21"/>
  <c r="F1351" i="21"/>
  <c r="G1351" i="21" s="1"/>
  <c r="G1350" i="21"/>
  <c r="F1350" i="21"/>
  <c r="G1349" i="21"/>
  <c r="F1349" i="21"/>
  <c r="F1348" i="21"/>
  <c r="G1348" i="21" s="1"/>
  <c r="G1347" i="21"/>
  <c r="F1347" i="21"/>
  <c r="G1346" i="21"/>
  <c r="F1346" i="21"/>
  <c r="F1345" i="21"/>
  <c r="G1345" i="21" s="1"/>
  <c r="G1344" i="21"/>
  <c r="F1344" i="21"/>
  <c r="G1343" i="21"/>
  <c r="F1343" i="21"/>
  <c r="F1342" i="21"/>
  <c r="G1342" i="21" s="1"/>
  <c r="G1341" i="21"/>
  <c r="F1341" i="21"/>
  <c r="G1340" i="21"/>
  <c r="F1340" i="21"/>
  <c r="F1339" i="21"/>
  <c r="G1339" i="21" s="1"/>
  <c r="G1338" i="21"/>
  <c r="F1338" i="21"/>
  <c r="G1337" i="21"/>
  <c r="F1337" i="21"/>
  <c r="F1336" i="21"/>
  <c r="G1336" i="21" s="1"/>
  <c r="G1335" i="21"/>
  <c r="F1335" i="21"/>
  <c r="G1334" i="21"/>
  <c r="F1334" i="21"/>
  <c r="F1333" i="21"/>
  <c r="G1333" i="21" s="1"/>
  <c r="G1332" i="21"/>
  <c r="F1332" i="21"/>
  <c r="G1331" i="21"/>
  <c r="F1331" i="21"/>
  <c r="F1330" i="21"/>
  <c r="G1330" i="21" s="1"/>
  <c r="G1329" i="21"/>
  <c r="F1329" i="21"/>
  <c r="G1328" i="21"/>
  <c r="F1328" i="21"/>
  <c r="F1327" i="21"/>
  <c r="G1327" i="21" s="1"/>
  <c r="G1326" i="21"/>
  <c r="F1326" i="21"/>
  <c r="G1325" i="21"/>
  <c r="F1325" i="21"/>
  <c r="F1324" i="21"/>
  <c r="G1324" i="21" s="1"/>
  <c r="G1323" i="21"/>
  <c r="F1323" i="21"/>
  <c r="G1322" i="21"/>
  <c r="F1322" i="21"/>
  <c r="F1321" i="21"/>
  <c r="G1321" i="21" s="1"/>
  <c r="G1320" i="21"/>
  <c r="F1320" i="21"/>
  <c r="G1319" i="21"/>
  <c r="F1319" i="21"/>
  <c r="F1318" i="21"/>
  <c r="G1318" i="21" s="1"/>
  <c r="G1317" i="21"/>
  <c r="F1317" i="21"/>
  <c r="G1316" i="21"/>
  <c r="F1316" i="21"/>
  <c r="F1315" i="21"/>
  <c r="G1315" i="21" s="1"/>
  <c r="G1314" i="21"/>
  <c r="F1314" i="21"/>
  <c r="G1313" i="21"/>
  <c r="F1313" i="21"/>
  <c r="F1312" i="21"/>
  <c r="G1312" i="21" s="1"/>
  <c r="G1311" i="21"/>
  <c r="F1311" i="21"/>
  <c r="G1310" i="21"/>
  <c r="F1310" i="21"/>
  <c r="F1309" i="21"/>
  <c r="G1309" i="21" s="1"/>
  <c r="G1308" i="21"/>
  <c r="F1308" i="21"/>
  <c r="G1307" i="21"/>
  <c r="F1307" i="21"/>
  <c r="F1306" i="21"/>
  <c r="G1306" i="21" s="1"/>
  <c r="G1305" i="21"/>
  <c r="F1305" i="21"/>
  <c r="G1304" i="21"/>
  <c r="F1304" i="21"/>
  <c r="F1303" i="21"/>
  <c r="G1303" i="21" s="1"/>
  <c r="G1302" i="21"/>
  <c r="F1302" i="21"/>
  <c r="G1301" i="21"/>
  <c r="F1301" i="21"/>
  <c r="F1300" i="21"/>
  <c r="G1300" i="21" s="1"/>
  <c r="G1299" i="21"/>
  <c r="F1299" i="21"/>
  <c r="G1298" i="21"/>
  <c r="F1298" i="21"/>
  <c r="F1297" i="21"/>
  <c r="G1297" i="21" s="1"/>
  <c r="G1296" i="21"/>
  <c r="F1296" i="21"/>
  <c r="G1295" i="21"/>
  <c r="F1295" i="21"/>
  <c r="F1294" i="21"/>
  <c r="G1294" i="21" s="1"/>
  <c r="G1293" i="21"/>
  <c r="F1293" i="21"/>
  <c r="G1292" i="21"/>
  <c r="F1292" i="21"/>
  <c r="F1291" i="21"/>
  <c r="G1291" i="21" s="1"/>
  <c r="G1290" i="21"/>
  <c r="F1290" i="21"/>
  <c r="G1289" i="21"/>
  <c r="F1289" i="21"/>
  <c r="F1288" i="21"/>
  <c r="G1288" i="21" s="1"/>
  <c r="G1287" i="21"/>
  <c r="F1287" i="21"/>
  <c r="G1286" i="21"/>
  <c r="F1286" i="21"/>
  <c r="F1285" i="21"/>
  <c r="G1285" i="21" s="1"/>
  <c r="G1284" i="21"/>
  <c r="F1284" i="21"/>
  <c r="G1283" i="21"/>
  <c r="F1283" i="21"/>
  <c r="F1282" i="21"/>
  <c r="G1282" i="21" s="1"/>
  <c r="G1281" i="21"/>
  <c r="F1281" i="21"/>
  <c r="G1280" i="21"/>
  <c r="F1280" i="21"/>
  <c r="F1279" i="21"/>
  <c r="G1279" i="21" s="1"/>
  <c r="G1278" i="21"/>
  <c r="F1278" i="21"/>
  <c r="G1277" i="21"/>
  <c r="F1277" i="21"/>
  <c r="F1276" i="21"/>
  <c r="G1276" i="21" s="1"/>
  <c r="G1275" i="21"/>
  <c r="F1275" i="21"/>
  <c r="G1274" i="21"/>
  <c r="F1274" i="21"/>
  <c r="F1273" i="21"/>
  <c r="G1273" i="21" s="1"/>
  <c r="G1272" i="21"/>
  <c r="F1272" i="21"/>
  <c r="G1271" i="21"/>
  <c r="F1271" i="21"/>
  <c r="F1270" i="21"/>
  <c r="G1270" i="21" s="1"/>
  <c r="G1269" i="21"/>
  <c r="F1269" i="21"/>
  <c r="G1268" i="21"/>
  <c r="F1268" i="21"/>
  <c r="F1267" i="21"/>
  <c r="G1267" i="21" s="1"/>
  <c r="G1266" i="21"/>
  <c r="F1266" i="21"/>
  <c r="G1265" i="21"/>
  <c r="F1265" i="21"/>
  <c r="F1264" i="21"/>
  <c r="G1264" i="21" s="1"/>
  <c r="G1263" i="21"/>
  <c r="F1263" i="21"/>
  <c r="G1262" i="21"/>
  <c r="F1262" i="21"/>
  <c r="F1261" i="21"/>
  <c r="G1261" i="21" s="1"/>
  <c r="G1260" i="21"/>
  <c r="F1260" i="21"/>
  <c r="G1259" i="21"/>
  <c r="F1259" i="21"/>
  <c r="F1258" i="21"/>
  <c r="G1258" i="21" s="1"/>
  <c r="G1257" i="21"/>
  <c r="F1257" i="21"/>
  <c r="G1256" i="21"/>
  <c r="F1256" i="21"/>
  <c r="F1255" i="21"/>
  <c r="G1255" i="21" s="1"/>
  <c r="G1254" i="21"/>
  <c r="F1254" i="21"/>
  <c r="G1253" i="21"/>
  <c r="F1253" i="21"/>
  <c r="F1252" i="21"/>
  <c r="G1252" i="21" s="1"/>
  <c r="G1251" i="21"/>
  <c r="F1251" i="21"/>
  <c r="G1250" i="21"/>
  <c r="F1250" i="21"/>
  <c r="F1249" i="21"/>
  <c r="G1249" i="21" s="1"/>
  <c r="G1248" i="21"/>
  <c r="F1248" i="21"/>
  <c r="G1247" i="21"/>
  <c r="F1247" i="21"/>
  <c r="F1246" i="21"/>
  <c r="G1246" i="21" s="1"/>
  <c r="G1245" i="21"/>
  <c r="F1245" i="21"/>
  <c r="G1244" i="21"/>
  <c r="F1244" i="21"/>
  <c r="F1243" i="21"/>
  <c r="G1243" i="21" s="1"/>
  <c r="G1242" i="21"/>
  <c r="F1242" i="21"/>
  <c r="G1241" i="21"/>
  <c r="F1241" i="21"/>
  <c r="F1240" i="21"/>
  <c r="G1240" i="21" s="1"/>
  <c r="G1239" i="21"/>
  <c r="F1239" i="21"/>
  <c r="G1238" i="21"/>
  <c r="F1238" i="21"/>
  <c r="F1237" i="21"/>
  <c r="G1237" i="21" s="1"/>
  <c r="G1236" i="21"/>
  <c r="F1236" i="21"/>
  <c r="G1235" i="21"/>
  <c r="F1235" i="21"/>
  <c r="F1234" i="21"/>
  <c r="G1234" i="21" s="1"/>
  <c r="G1233" i="21"/>
  <c r="F1233" i="21"/>
  <c r="G1232" i="21"/>
  <c r="F1232" i="21"/>
  <c r="F1231" i="21"/>
  <c r="G1231" i="21" s="1"/>
  <c r="G1230" i="21"/>
  <c r="F1230" i="21"/>
  <c r="G1229" i="21"/>
  <c r="F1229" i="21"/>
  <c r="F1228" i="21"/>
  <c r="G1228" i="21" s="1"/>
  <c r="G1227" i="21"/>
  <c r="F1227" i="21"/>
  <c r="G1226" i="21"/>
  <c r="F1226" i="21"/>
  <c r="F1225" i="21"/>
  <c r="G1225" i="21" s="1"/>
  <c r="G1224" i="21"/>
  <c r="F1224" i="21"/>
  <c r="G1223" i="21"/>
  <c r="F1223" i="21"/>
  <c r="F1222" i="21"/>
  <c r="G1222" i="21" s="1"/>
  <c r="G1221" i="21"/>
  <c r="F1221" i="21"/>
  <c r="G1220" i="21"/>
  <c r="F1220" i="21"/>
  <c r="F1219" i="21"/>
  <c r="G1219" i="21" s="1"/>
  <c r="G1218" i="21"/>
  <c r="F1218" i="21"/>
  <c r="G1217" i="21"/>
  <c r="F1217" i="21"/>
  <c r="F1216" i="21"/>
  <c r="G1216" i="21" s="1"/>
  <c r="G1215" i="21"/>
  <c r="F1215" i="21"/>
  <c r="G1214" i="21"/>
  <c r="F1214" i="21"/>
  <c r="F1213" i="21"/>
  <c r="G1213" i="21" s="1"/>
  <c r="G1212" i="21"/>
  <c r="F1212" i="21"/>
  <c r="G1211" i="21"/>
  <c r="F1211" i="21"/>
  <c r="F1210" i="21"/>
  <c r="G1210" i="21" s="1"/>
  <c r="G1209" i="21"/>
  <c r="F1209" i="21"/>
  <c r="G1208" i="21"/>
  <c r="F1208" i="21"/>
  <c r="F1207" i="21"/>
  <c r="G1207" i="21" s="1"/>
  <c r="G1206" i="21"/>
  <c r="F1206" i="21"/>
  <c r="G1205" i="21"/>
  <c r="F1205" i="21"/>
  <c r="F1204" i="21"/>
  <c r="G1204" i="21" s="1"/>
  <c r="G1203" i="21"/>
  <c r="F1203" i="21"/>
  <c r="G1202" i="21"/>
  <c r="F1202" i="21"/>
  <c r="F1201" i="21"/>
  <c r="G1201" i="21" s="1"/>
  <c r="G1200" i="21"/>
  <c r="F1200" i="21"/>
  <c r="G1199" i="21"/>
  <c r="F1199" i="21"/>
  <c r="F1198" i="21"/>
  <c r="G1198" i="21" s="1"/>
  <c r="G1197" i="21"/>
  <c r="F1197" i="21"/>
  <c r="G1196" i="21"/>
  <c r="F1196" i="21"/>
  <c r="F1195" i="21"/>
  <c r="G1195" i="21" s="1"/>
  <c r="G1194" i="21"/>
  <c r="F1194" i="21"/>
  <c r="G1193" i="21"/>
  <c r="F1193" i="21"/>
  <c r="F1192" i="21"/>
  <c r="G1192" i="21" s="1"/>
  <c r="G1191" i="21"/>
  <c r="F1191" i="21"/>
  <c r="G1190" i="21"/>
  <c r="F1190" i="21"/>
  <c r="F1189" i="21"/>
  <c r="G1189" i="21" s="1"/>
  <c r="G1188" i="21"/>
  <c r="F1188" i="21"/>
  <c r="G1187" i="21"/>
  <c r="F1187" i="21"/>
  <c r="F1186" i="21"/>
  <c r="G1186" i="21" s="1"/>
  <c r="G1185" i="21"/>
  <c r="F1185" i="21"/>
  <c r="G1184" i="21"/>
  <c r="F1184" i="21"/>
  <c r="F1183" i="21"/>
  <c r="G1183" i="21" s="1"/>
  <c r="G1182" i="21"/>
  <c r="F1182" i="21"/>
  <c r="G1181" i="21"/>
  <c r="F1181" i="21"/>
  <c r="F1180" i="21"/>
  <c r="G1180" i="21" s="1"/>
  <c r="G1179" i="21"/>
  <c r="F1179" i="21"/>
  <c r="G1178" i="21"/>
  <c r="F1178" i="21"/>
  <c r="F1177" i="21"/>
  <c r="G1177" i="21" s="1"/>
  <c r="G1176" i="21"/>
  <c r="F1176" i="21"/>
  <c r="G1175" i="21"/>
  <c r="F1175" i="21"/>
  <c r="F1174" i="21"/>
  <c r="G1174" i="21" s="1"/>
  <c r="G1173" i="21"/>
  <c r="F1173" i="21"/>
  <c r="G1172" i="21"/>
  <c r="F1172" i="21"/>
  <c r="F1171" i="21"/>
  <c r="G1171" i="21" s="1"/>
  <c r="G1170" i="21"/>
  <c r="F1170" i="21"/>
  <c r="G1169" i="21"/>
  <c r="F1169" i="21"/>
  <c r="F1168" i="21"/>
  <c r="G1168" i="21" s="1"/>
  <c r="G1167" i="21"/>
  <c r="F1167" i="21"/>
  <c r="G1166" i="21"/>
  <c r="F1166" i="21"/>
  <c r="F1165" i="21"/>
  <c r="G1165" i="21" s="1"/>
  <c r="G1164" i="21"/>
  <c r="F1164" i="21"/>
  <c r="G1163" i="21"/>
  <c r="F1163" i="21"/>
  <c r="F1162" i="21"/>
  <c r="G1162" i="21" s="1"/>
  <c r="G1161" i="21"/>
  <c r="F1161" i="21"/>
  <c r="G1160" i="21"/>
  <c r="F1160" i="21"/>
  <c r="F1159" i="21"/>
  <c r="G1159" i="21" s="1"/>
  <c r="G1158" i="21"/>
  <c r="F1158" i="21"/>
  <c r="G1157" i="21"/>
  <c r="F1157" i="21"/>
  <c r="F1156" i="21"/>
  <c r="G1156" i="21" s="1"/>
  <c r="G1155" i="21"/>
  <c r="F1155" i="21"/>
  <c r="G1154" i="21"/>
  <c r="F1154" i="21"/>
  <c r="F1153" i="21"/>
  <c r="G1153" i="21" s="1"/>
  <c r="G1152" i="21"/>
  <c r="F1152" i="21"/>
  <c r="G1151" i="21"/>
  <c r="F1151" i="21"/>
  <c r="F1150" i="21"/>
  <c r="G1150" i="21" s="1"/>
  <c r="G1149" i="21"/>
  <c r="F1149" i="21"/>
  <c r="G1148" i="21"/>
  <c r="F1148" i="21"/>
  <c r="F1147" i="21"/>
  <c r="G1147" i="21" s="1"/>
  <c r="G1146" i="21"/>
  <c r="F1146" i="21"/>
  <c r="G1145" i="21"/>
  <c r="F1145" i="21"/>
  <c r="F1144" i="21"/>
  <c r="G1144" i="21" s="1"/>
  <c r="G1143" i="21"/>
  <c r="F1143" i="21"/>
  <c r="G1142" i="21"/>
  <c r="F1142" i="21"/>
  <c r="F1141" i="21"/>
  <c r="G1141" i="21" s="1"/>
  <c r="G1140" i="21"/>
  <c r="F1140" i="21"/>
  <c r="G1139" i="21"/>
  <c r="F1139" i="21"/>
  <c r="F1138" i="21"/>
  <c r="G1138" i="21" s="1"/>
  <c r="G1137" i="21"/>
  <c r="F1137" i="21"/>
  <c r="G1136" i="21"/>
  <c r="F1136" i="21"/>
  <c r="F1135" i="21"/>
  <c r="G1135" i="21" s="1"/>
  <c r="G1134" i="21"/>
  <c r="F1134" i="21"/>
  <c r="G1133" i="21"/>
  <c r="F1133" i="21"/>
  <c r="F1132" i="21"/>
  <c r="G1132" i="21" s="1"/>
  <c r="G1131" i="21"/>
  <c r="F1131" i="21"/>
  <c r="G1130" i="21"/>
  <c r="F1130" i="21"/>
  <c r="F1129" i="21"/>
  <c r="G1129" i="21" s="1"/>
  <c r="G1128" i="21"/>
  <c r="F1128" i="21"/>
  <c r="G1127" i="21"/>
  <c r="F1127" i="21"/>
  <c r="F1126" i="21"/>
  <c r="G1126" i="21" s="1"/>
  <c r="G1125" i="21"/>
  <c r="F1125" i="21"/>
  <c r="G1124" i="21"/>
  <c r="F1124" i="21"/>
  <c r="F1123" i="21"/>
  <c r="G1123" i="21" s="1"/>
  <c r="G1122" i="21"/>
  <c r="F1122" i="21"/>
  <c r="G1121" i="21"/>
  <c r="F1121" i="21"/>
  <c r="F1120" i="21"/>
  <c r="G1120" i="21" s="1"/>
  <c r="G1119" i="21"/>
  <c r="F1119" i="21"/>
  <c r="G1118" i="21"/>
  <c r="F1118" i="21"/>
  <c r="F1117" i="21"/>
  <c r="G1117" i="21" s="1"/>
  <c r="G1116" i="21"/>
  <c r="F1116" i="21"/>
  <c r="G1115" i="21"/>
  <c r="F1115" i="21"/>
  <c r="F1114" i="21"/>
  <c r="G1114" i="21" s="1"/>
  <c r="G1113" i="21"/>
  <c r="F1113" i="21"/>
  <c r="G1112" i="21"/>
  <c r="F1112" i="21"/>
  <c r="F1111" i="21"/>
  <c r="G1111" i="21" s="1"/>
  <c r="G1110" i="21"/>
  <c r="F1110" i="21"/>
  <c r="G1109" i="21"/>
  <c r="F1109" i="21"/>
  <c r="F1108" i="21"/>
  <c r="G1108" i="21" s="1"/>
  <c r="G1107" i="21"/>
  <c r="F1107" i="21"/>
  <c r="G1106" i="21"/>
  <c r="F1106" i="21"/>
  <c r="F1105" i="21"/>
  <c r="G1105" i="21" s="1"/>
  <c r="G1104" i="21"/>
  <c r="F1104" i="21"/>
  <c r="G1103" i="21"/>
  <c r="F1103" i="21"/>
  <c r="F1102" i="21"/>
  <c r="G1102" i="21" s="1"/>
  <c r="G1101" i="21"/>
  <c r="F1101" i="21"/>
  <c r="G1100" i="21"/>
  <c r="F1100" i="21"/>
  <c r="F1099" i="21"/>
  <c r="G1099" i="21" s="1"/>
  <c r="G1098" i="21"/>
  <c r="F1098" i="21"/>
  <c r="G1097" i="21"/>
  <c r="F1097" i="21"/>
  <c r="F1096" i="21"/>
  <c r="G1096" i="21" s="1"/>
  <c r="G1095" i="21"/>
  <c r="F1095" i="21"/>
  <c r="G1094" i="21"/>
  <c r="F1094" i="21"/>
  <c r="F1093" i="21"/>
  <c r="G1093" i="21" s="1"/>
  <c r="G1092" i="21"/>
  <c r="F1092" i="21"/>
  <c r="G1091" i="21"/>
  <c r="F1091" i="21"/>
  <c r="F1090" i="21"/>
  <c r="G1090" i="21" s="1"/>
  <c r="G1089" i="21"/>
  <c r="F1089" i="21"/>
  <c r="G1088" i="21"/>
  <c r="F1088" i="21"/>
  <c r="F1087" i="21"/>
  <c r="G1087" i="21" s="1"/>
  <c r="G1086" i="21"/>
  <c r="F1086" i="21"/>
  <c r="G1085" i="21"/>
  <c r="F1085" i="21"/>
  <c r="F1084" i="21"/>
  <c r="G1084" i="21" s="1"/>
  <c r="G1083" i="21"/>
  <c r="F1083" i="21"/>
  <c r="G1082" i="21"/>
  <c r="F1082" i="21"/>
  <c r="F1081" i="21"/>
  <c r="G1081" i="21" s="1"/>
  <c r="G1080" i="21"/>
  <c r="F1080" i="21"/>
  <c r="G1079" i="21"/>
  <c r="F1079" i="21"/>
  <c r="F1078" i="21"/>
  <c r="G1078" i="21" s="1"/>
  <c r="G1077" i="21"/>
  <c r="F1077" i="21"/>
  <c r="G1076" i="21"/>
  <c r="F1076" i="21"/>
  <c r="F1075" i="21"/>
  <c r="G1075" i="21" s="1"/>
  <c r="G1074" i="21"/>
  <c r="F1074" i="21"/>
  <c r="G1073" i="21"/>
  <c r="F1073" i="21"/>
  <c r="F1072" i="21"/>
  <c r="G1072" i="21" s="1"/>
  <c r="G1071" i="21"/>
  <c r="F1071" i="21"/>
  <c r="G1070" i="21"/>
  <c r="F1070" i="21"/>
  <c r="F1069" i="21"/>
  <c r="G1069" i="21" s="1"/>
  <c r="G1068" i="21"/>
  <c r="F1068" i="21"/>
  <c r="F1067" i="21"/>
  <c r="G1067" i="21" s="1"/>
  <c r="F1066" i="21"/>
  <c r="G1066" i="21" s="1"/>
  <c r="G1065" i="21"/>
  <c r="F1065" i="21"/>
  <c r="G1064" i="21"/>
  <c r="F1064" i="21"/>
  <c r="F1063" i="21"/>
  <c r="G1063" i="21" s="1"/>
  <c r="G1062" i="21"/>
  <c r="F1062" i="21"/>
  <c r="G1061" i="21"/>
  <c r="F1061" i="21"/>
  <c r="F1060" i="21"/>
  <c r="G1060" i="21" s="1"/>
  <c r="G1059" i="21"/>
  <c r="F1059" i="21"/>
  <c r="F1058" i="21"/>
  <c r="G1058" i="21" s="1"/>
  <c r="F1057" i="21"/>
  <c r="G1057" i="21" s="1"/>
  <c r="G1056" i="21"/>
  <c r="F1056" i="21"/>
  <c r="G1055" i="21"/>
  <c r="F1055" i="21"/>
  <c r="F1054" i="21"/>
  <c r="G1054" i="21" s="1"/>
  <c r="G1053" i="21"/>
  <c r="F1053" i="21"/>
  <c r="G1052" i="21"/>
  <c r="F1052" i="21"/>
  <c r="F1051" i="21"/>
  <c r="G1051" i="21" s="1"/>
  <c r="G1050" i="21"/>
  <c r="F1050" i="21"/>
  <c r="F1049" i="21"/>
  <c r="G1049" i="21" s="1"/>
  <c r="F1048" i="21"/>
  <c r="G1048" i="21" s="1"/>
  <c r="G1047" i="21"/>
  <c r="F1047" i="21"/>
  <c r="G1046" i="21"/>
  <c r="F1046" i="21"/>
  <c r="F1045" i="21"/>
  <c r="G1045" i="21" s="1"/>
  <c r="G1044" i="21"/>
  <c r="F1044" i="21"/>
  <c r="G1043" i="21"/>
  <c r="F1043" i="21"/>
  <c r="F1042" i="21"/>
  <c r="G1042" i="21" s="1"/>
  <c r="G1041" i="21"/>
  <c r="F1041" i="21"/>
  <c r="F1040" i="21"/>
  <c r="G1040" i="21" s="1"/>
  <c r="F1039" i="21"/>
  <c r="G1039" i="21" s="1"/>
  <c r="G1038" i="21"/>
  <c r="F1038" i="21"/>
  <c r="G1037" i="21"/>
  <c r="F1037" i="21"/>
  <c r="F1036" i="21"/>
  <c r="G1036" i="21" s="1"/>
  <c r="G1035" i="21"/>
  <c r="F1035" i="21"/>
  <c r="G1034" i="21"/>
  <c r="F1034" i="21"/>
  <c r="F1033" i="21"/>
  <c r="G1033" i="21" s="1"/>
  <c r="G1032" i="21"/>
  <c r="F1032" i="21"/>
  <c r="F1031" i="21"/>
  <c r="G1031" i="21" s="1"/>
  <c r="F1030" i="21"/>
  <c r="G1030" i="21" s="1"/>
  <c r="G1029" i="21"/>
  <c r="F1029" i="21"/>
  <c r="G1028" i="21"/>
  <c r="F1028" i="21"/>
  <c r="F1027" i="21"/>
  <c r="G1027" i="21" s="1"/>
  <c r="G1026" i="21"/>
  <c r="F1026" i="21"/>
  <c r="G1025" i="21"/>
  <c r="F1025" i="21"/>
  <c r="F1024" i="21"/>
  <c r="G1024" i="21" s="1"/>
  <c r="G1023" i="21"/>
  <c r="F1023" i="21"/>
  <c r="F1022" i="21"/>
  <c r="G1022" i="21" s="1"/>
  <c r="F1021" i="21"/>
  <c r="G1021" i="21" s="1"/>
  <c r="G1020" i="21"/>
  <c r="F1020" i="21"/>
  <c r="G1019" i="21"/>
  <c r="F1019" i="21"/>
  <c r="F1018" i="21"/>
  <c r="G1018" i="21" s="1"/>
  <c r="G1017" i="21"/>
  <c r="F1017" i="21"/>
  <c r="G1016" i="21"/>
  <c r="F1016" i="21"/>
  <c r="F1015" i="21"/>
  <c r="G1015" i="21" s="1"/>
  <c r="G1014" i="21"/>
  <c r="F1014" i="21"/>
  <c r="G1013" i="21"/>
  <c r="F1013" i="21"/>
  <c r="F1012" i="21"/>
  <c r="G1012" i="21" s="1"/>
  <c r="G1011" i="21"/>
  <c r="F1011" i="21"/>
  <c r="G1010" i="21"/>
  <c r="F1010" i="21"/>
  <c r="F1009" i="21"/>
  <c r="G1009" i="21" s="1"/>
  <c r="G1008" i="21"/>
  <c r="F1008" i="21"/>
  <c r="G1007" i="21"/>
  <c r="F1007" i="21"/>
  <c r="F1006" i="21"/>
  <c r="G1006" i="21" s="1"/>
  <c r="G1005" i="21"/>
  <c r="F1005" i="21"/>
  <c r="G1004" i="21"/>
  <c r="F1004" i="21"/>
  <c r="F1003" i="21"/>
  <c r="G1003" i="21" s="1"/>
  <c r="G1002" i="21"/>
  <c r="F1002" i="21"/>
  <c r="G1001" i="21"/>
  <c r="F1001" i="21"/>
  <c r="F1000" i="21"/>
  <c r="G1000" i="21" s="1"/>
  <c r="G999" i="21"/>
  <c r="F999" i="21"/>
  <c r="G998" i="21"/>
  <c r="F998" i="21"/>
  <c r="F997" i="21"/>
  <c r="G997" i="21" s="1"/>
  <c r="G996" i="21"/>
  <c r="F996" i="21"/>
  <c r="G995" i="21"/>
  <c r="F995" i="21"/>
  <c r="F994" i="21"/>
  <c r="G994" i="21" s="1"/>
  <c r="G993" i="21"/>
  <c r="F993" i="21"/>
  <c r="G992" i="21"/>
  <c r="F992" i="21"/>
  <c r="F991" i="21"/>
  <c r="G991" i="21" s="1"/>
  <c r="G990" i="21"/>
  <c r="F990" i="21"/>
  <c r="G989" i="21"/>
  <c r="F989" i="21"/>
  <c r="F988" i="21"/>
  <c r="G988" i="21" s="1"/>
  <c r="G987" i="21"/>
  <c r="F987" i="21"/>
  <c r="G986" i="21"/>
  <c r="F986" i="21"/>
  <c r="F985" i="21"/>
  <c r="G985" i="21" s="1"/>
  <c r="G984" i="21"/>
  <c r="F984" i="21"/>
  <c r="G983" i="21"/>
  <c r="F983" i="21"/>
  <c r="F982" i="21"/>
  <c r="G982" i="21" s="1"/>
  <c r="G981" i="21"/>
  <c r="F981" i="21"/>
  <c r="G980" i="21"/>
  <c r="F980" i="21"/>
  <c r="F979" i="21"/>
  <c r="G979" i="21" s="1"/>
  <c r="G978" i="21"/>
  <c r="F978" i="21"/>
  <c r="G977" i="21"/>
  <c r="F977" i="21"/>
  <c r="F976" i="21"/>
  <c r="G976" i="21" s="1"/>
  <c r="G975" i="21"/>
  <c r="F975" i="21"/>
  <c r="G974" i="21"/>
  <c r="F974" i="21"/>
  <c r="F973" i="21"/>
  <c r="G973" i="21" s="1"/>
  <c r="G972" i="21"/>
  <c r="F972" i="21"/>
  <c r="G971" i="21"/>
  <c r="F971" i="21"/>
  <c r="F970" i="21"/>
  <c r="G970" i="21" s="1"/>
  <c r="G969" i="21"/>
  <c r="F969" i="21"/>
  <c r="G968" i="21"/>
  <c r="F968" i="21"/>
  <c r="F967" i="21"/>
  <c r="G967" i="21" s="1"/>
  <c r="G966" i="21"/>
  <c r="F966" i="21"/>
  <c r="G965" i="21"/>
  <c r="F965" i="21"/>
  <c r="F964" i="21"/>
  <c r="G964" i="21" s="1"/>
  <c r="G963" i="21"/>
  <c r="F963" i="21"/>
  <c r="G962" i="21"/>
  <c r="F962" i="21"/>
  <c r="F961" i="21"/>
  <c r="G961" i="21" s="1"/>
  <c r="G960" i="21"/>
  <c r="F960" i="21"/>
  <c r="G959" i="21"/>
  <c r="F959" i="21"/>
  <c r="F958" i="21"/>
  <c r="G958" i="21" s="1"/>
  <c r="G957" i="21"/>
  <c r="F957" i="21"/>
  <c r="G956" i="21"/>
  <c r="F956" i="21"/>
  <c r="F955" i="21"/>
  <c r="G955" i="21" s="1"/>
  <c r="G954" i="21"/>
  <c r="F954" i="21"/>
  <c r="G953" i="21"/>
  <c r="F953" i="21"/>
  <c r="F952" i="21"/>
  <c r="G952" i="21" s="1"/>
  <c r="G951" i="21"/>
  <c r="F951" i="21"/>
  <c r="G950" i="21"/>
  <c r="F950" i="21"/>
  <c r="F949" i="21"/>
  <c r="G949" i="21" s="1"/>
  <c r="G948" i="21"/>
  <c r="F948" i="21"/>
  <c r="G947" i="21"/>
  <c r="F947" i="21"/>
  <c r="F946" i="21"/>
  <c r="G946" i="21" s="1"/>
  <c r="G945" i="21"/>
  <c r="F945" i="21"/>
  <c r="G944" i="21"/>
  <c r="F944" i="21"/>
  <c r="F943" i="21"/>
  <c r="G943" i="21" s="1"/>
  <c r="G942" i="21"/>
  <c r="F942" i="21"/>
  <c r="G941" i="21"/>
  <c r="F941" i="21"/>
  <c r="F940" i="21"/>
  <c r="G940" i="21" s="1"/>
  <c r="G939" i="21"/>
  <c r="F939" i="21"/>
  <c r="G938" i="21"/>
  <c r="F938" i="21"/>
  <c r="F937" i="21"/>
  <c r="G937" i="21" s="1"/>
  <c r="G936" i="21"/>
  <c r="F936" i="21"/>
  <c r="G935" i="21"/>
  <c r="F935" i="21"/>
  <c r="F934" i="21"/>
  <c r="G934" i="21" s="1"/>
  <c r="G933" i="21"/>
  <c r="F933" i="21"/>
  <c r="G932" i="21"/>
  <c r="F932" i="21"/>
  <c r="F931" i="21"/>
  <c r="G931" i="21" s="1"/>
  <c r="G930" i="21"/>
  <c r="F930" i="21"/>
  <c r="G929" i="21"/>
  <c r="F929" i="21"/>
  <c r="F928" i="21"/>
  <c r="G928" i="21" s="1"/>
  <c r="G927" i="21"/>
  <c r="F927" i="21"/>
  <c r="G926" i="21"/>
  <c r="F926" i="21"/>
  <c r="F925" i="21"/>
  <c r="G925" i="21" s="1"/>
  <c r="G924" i="21"/>
  <c r="F924" i="21"/>
  <c r="G923" i="21"/>
  <c r="F923" i="21"/>
  <c r="F922" i="21"/>
  <c r="G922" i="21" s="1"/>
  <c r="G921" i="21"/>
  <c r="F921" i="21"/>
  <c r="G920" i="21"/>
  <c r="F920" i="21"/>
  <c r="F919" i="21"/>
  <c r="G919" i="21" s="1"/>
  <c r="G918" i="21"/>
  <c r="F918" i="21"/>
  <c r="G917" i="21"/>
  <c r="F917" i="21"/>
  <c r="F916" i="21"/>
  <c r="G916" i="21" s="1"/>
  <c r="G915" i="21"/>
  <c r="F915" i="21"/>
  <c r="G914" i="21"/>
  <c r="F914" i="21"/>
  <c r="F913" i="21"/>
  <c r="G913" i="21" s="1"/>
  <c r="G912" i="21"/>
  <c r="F912" i="21"/>
  <c r="G911" i="21"/>
  <c r="F911" i="21"/>
  <c r="F910" i="21"/>
  <c r="G910" i="21" s="1"/>
  <c r="G909" i="21"/>
  <c r="F909" i="21"/>
  <c r="G908" i="21"/>
  <c r="F908" i="21"/>
  <c r="F907" i="21"/>
  <c r="G907" i="21" s="1"/>
  <c r="G906" i="21"/>
  <c r="F906" i="21"/>
  <c r="G905" i="21"/>
  <c r="F905" i="21"/>
  <c r="F904" i="21"/>
  <c r="G904" i="21" s="1"/>
  <c r="G903" i="21"/>
  <c r="F903" i="21"/>
  <c r="G902" i="21"/>
  <c r="F902" i="21"/>
  <c r="F901" i="21"/>
  <c r="G901" i="21" s="1"/>
  <c r="G900" i="21"/>
  <c r="F900" i="21"/>
  <c r="G899" i="21"/>
  <c r="F899" i="21"/>
  <c r="F898" i="21"/>
  <c r="G898" i="21" s="1"/>
  <c r="G897" i="21"/>
  <c r="F897" i="21"/>
  <c r="G896" i="21"/>
  <c r="F896" i="21"/>
  <c r="F895" i="21"/>
  <c r="G895" i="21" s="1"/>
  <c r="G894" i="21"/>
  <c r="F894" i="21"/>
  <c r="G893" i="21"/>
  <c r="F893" i="21"/>
  <c r="F892" i="21"/>
  <c r="G892" i="21" s="1"/>
  <c r="G891" i="21"/>
  <c r="F891" i="21"/>
  <c r="G890" i="21"/>
  <c r="F890" i="21"/>
  <c r="F889" i="21"/>
  <c r="G889" i="21" s="1"/>
  <c r="G888" i="21"/>
  <c r="F888" i="21"/>
  <c r="G887" i="21"/>
  <c r="F887" i="21"/>
  <c r="F886" i="21"/>
  <c r="G886" i="21" s="1"/>
  <c r="G885" i="21"/>
  <c r="F885" i="21"/>
  <c r="G884" i="21"/>
  <c r="F884" i="21"/>
  <c r="F883" i="21"/>
  <c r="G883" i="21" s="1"/>
  <c r="G882" i="21"/>
  <c r="F882" i="21"/>
  <c r="G881" i="21"/>
  <c r="F881" i="21"/>
  <c r="F880" i="21"/>
  <c r="G880" i="21" s="1"/>
  <c r="G879" i="21"/>
  <c r="F879" i="21"/>
  <c r="G878" i="21"/>
  <c r="F878" i="21"/>
  <c r="F877" i="21"/>
  <c r="G877" i="21" s="1"/>
  <c r="G876" i="21"/>
  <c r="F876" i="21"/>
  <c r="G875" i="21"/>
  <c r="F875" i="21"/>
  <c r="F874" i="21"/>
  <c r="G874" i="21" s="1"/>
  <c r="G873" i="21"/>
  <c r="F873" i="21"/>
  <c r="G872" i="21"/>
  <c r="F872" i="21"/>
  <c r="F871" i="21"/>
  <c r="G871" i="21" s="1"/>
  <c r="G870" i="21"/>
  <c r="F870" i="21"/>
  <c r="G869" i="21"/>
  <c r="F869" i="21"/>
  <c r="F868" i="21"/>
  <c r="G868" i="21" s="1"/>
  <c r="G867" i="21"/>
  <c r="F867" i="21"/>
  <c r="G866" i="21"/>
  <c r="F866" i="21"/>
  <c r="F865" i="21"/>
  <c r="G865" i="21" s="1"/>
  <c r="G864" i="21"/>
  <c r="F864" i="21"/>
  <c r="G863" i="21"/>
  <c r="F863" i="21"/>
  <c r="F862" i="21"/>
  <c r="G862" i="21" s="1"/>
  <c r="G861" i="21"/>
  <c r="F861" i="21"/>
  <c r="G860" i="21"/>
  <c r="F860" i="21"/>
  <c r="F859" i="21"/>
  <c r="G859" i="21" s="1"/>
  <c r="G858" i="21"/>
  <c r="F858" i="21"/>
  <c r="G857" i="21"/>
  <c r="F857" i="21"/>
  <c r="F856" i="21"/>
  <c r="G856" i="21" s="1"/>
  <c r="G855" i="21"/>
  <c r="F855" i="21"/>
  <c r="G854" i="21"/>
  <c r="F854" i="21"/>
  <c r="F853" i="21"/>
  <c r="G853" i="21" s="1"/>
  <c r="G852" i="21"/>
  <c r="F852" i="21"/>
  <c r="G851" i="21"/>
  <c r="F851" i="21"/>
  <c r="F850" i="21"/>
  <c r="G850" i="21" s="1"/>
  <c r="G849" i="21"/>
  <c r="F849" i="21"/>
  <c r="G848" i="21"/>
  <c r="F848" i="21"/>
  <c r="F847" i="21"/>
  <c r="G847" i="21" s="1"/>
  <c r="G846" i="21"/>
  <c r="F846" i="21"/>
  <c r="G845" i="21"/>
  <c r="F845" i="21"/>
  <c r="F844" i="21"/>
  <c r="G844" i="21" s="1"/>
  <c r="G843" i="21"/>
  <c r="F843" i="21"/>
  <c r="G842" i="21"/>
  <c r="F842" i="21"/>
  <c r="F841" i="21"/>
  <c r="G841" i="21" s="1"/>
  <c r="G840" i="21"/>
  <c r="F840" i="21"/>
  <c r="G839" i="21"/>
  <c r="F839" i="21"/>
  <c r="F838" i="21"/>
  <c r="G838" i="21" s="1"/>
  <c r="G837" i="21"/>
  <c r="F837" i="21"/>
  <c r="G836" i="21"/>
  <c r="F836" i="21"/>
  <c r="F835" i="21"/>
  <c r="G835" i="21" s="1"/>
  <c r="G834" i="21"/>
  <c r="F834" i="21"/>
  <c r="G833" i="21"/>
  <c r="F833" i="21"/>
  <c r="F832" i="21"/>
  <c r="G832" i="21" s="1"/>
  <c r="G831" i="21"/>
  <c r="F831" i="21"/>
  <c r="G830" i="21"/>
  <c r="F830" i="21"/>
  <c r="F829" i="21"/>
  <c r="G829" i="21" s="1"/>
  <c r="G828" i="21"/>
  <c r="F828" i="21"/>
  <c r="G827" i="21"/>
  <c r="F827" i="21"/>
  <c r="F826" i="21"/>
  <c r="G826" i="21" s="1"/>
  <c r="G825" i="21"/>
  <c r="F825" i="21"/>
  <c r="G824" i="21"/>
  <c r="F824" i="21"/>
  <c r="F823" i="21"/>
  <c r="G823" i="21" s="1"/>
  <c r="G822" i="21"/>
  <c r="F822" i="21"/>
  <c r="G821" i="21"/>
  <c r="F821" i="21"/>
  <c r="F820" i="21"/>
  <c r="G820" i="21" s="1"/>
  <c r="G819" i="21"/>
  <c r="F819" i="21"/>
  <c r="G818" i="21"/>
  <c r="F818" i="21"/>
  <c r="F817" i="21"/>
  <c r="G817" i="21" s="1"/>
  <c r="G816" i="21"/>
  <c r="F816" i="21"/>
  <c r="G815" i="21"/>
  <c r="F815" i="21"/>
  <c r="F814" i="21"/>
  <c r="G814" i="21" s="1"/>
  <c r="G813" i="21"/>
  <c r="F813" i="21"/>
  <c r="G812" i="21"/>
  <c r="F812" i="21"/>
  <c r="F811" i="21"/>
  <c r="G811" i="21" s="1"/>
  <c r="G810" i="21"/>
  <c r="F810" i="21"/>
  <c r="G809" i="21"/>
  <c r="F809" i="21"/>
  <c r="F808" i="21"/>
  <c r="G808" i="21" s="1"/>
  <c r="G807" i="21"/>
  <c r="F807" i="21"/>
  <c r="G806" i="21"/>
  <c r="F806" i="21"/>
  <c r="F805" i="21"/>
  <c r="G805" i="21" s="1"/>
  <c r="G804" i="21"/>
  <c r="F804" i="21"/>
  <c r="G803" i="21"/>
  <c r="F803" i="21"/>
  <c r="F802" i="21"/>
  <c r="G802" i="21" s="1"/>
  <c r="G801" i="21"/>
  <c r="F801" i="21"/>
  <c r="G800" i="21"/>
  <c r="F800" i="21"/>
  <c r="F799" i="21"/>
  <c r="G799" i="21" s="1"/>
  <c r="G798" i="21"/>
  <c r="F798" i="21"/>
  <c r="G797" i="21"/>
  <c r="F797" i="21"/>
  <c r="F796" i="21"/>
  <c r="G796" i="21" s="1"/>
  <c r="G795" i="21"/>
  <c r="F795" i="21"/>
  <c r="G794" i="21"/>
  <c r="F794" i="21"/>
  <c r="F793" i="21"/>
  <c r="G793" i="21" s="1"/>
  <c r="G792" i="21"/>
  <c r="F792" i="21"/>
  <c r="G791" i="21"/>
  <c r="F791" i="21"/>
  <c r="F790" i="21"/>
  <c r="G790" i="21" s="1"/>
  <c r="G789" i="21"/>
  <c r="F789" i="21"/>
  <c r="G788" i="21"/>
  <c r="F788" i="21"/>
  <c r="F787" i="21"/>
  <c r="G787" i="21" s="1"/>
  <c r="G786" i="21"/>
  <c r="F786" i="21"/>
  <c r="G785" i="21"/>
  <c r="F785" i="21"/>
  <c r="F784" i="21"/>
  <c r="G784" i="21" s="1"/>
  <c r="G783" i="21"/>
  <c r="F783" i="21"/>
  <c r="G782" i="21"/>
  <c r="F782" i="21"/>
  <c r="F781" i="21"/>
  <c r="G781" i="21" s="1"/>
  <c r="G780" i="21"/>
  <c r="F780" i="21"/>
  <c r="G779" i="21"/>
  <c r="F779" i="21"/>
  <c r="F778" i="21"/>
  <c r="G778" i="21" s="1"/>
  <c r="G777" i="21"/>
  <c r="F777" i="21"/>
  <c r="G776" i="21"/>
  <c r="F776" i="21"/>
  <c r="F775" i="21"/>
  <c r="G775" i="21" s="1"/>
  <c r="G774" i="21"/>
  <c r="F774" i="21"/>
  <c r="G773" i="21"/>
  <c r="F773" i="21"/>
  <c r="F772" i="21"/>
  <c r="G772" i="21" s="1"/>
  <c r="G771" i="21"/>
  <c r="F771" i="21"/>
  <c r="G770" i="21"/>
  <c r="F770" i="21"/>
  <c r="F769" i="21"/>
  <c r="G769" i="21" s="1"/>
  <c r="G768" i="21"/>
  <c r="F768" i="21"/>
  <c r="G767" i="21"/>
  <c r="F767" i="21"/>
  <c r="F766" i="21"/>
  <c r="G766" i="21" s="1"/>
  <c r="G765" i="21"/>
  <c r="F765" i="21"/>
  <c r="G764" i="21"/>
  <c r="F764" i="21"/>
  <c r="F763" i="21"/>
  <c r="G763" i="21" s="1"/>
  <c r="G762" i="21"/>
  <c r="F762" i="21"/>
  <c r="G761" i="21"/>
  <c r="F761" i="21"/>
  <c r="F760" i="21"/>
  <c r="G760" i="21" s="1"/>
  <c r="G759" i="21"/>
  <c r="F759" i="21"/>
  <c r="G758" i="21"/>
  <c r="F758" i="21"/>
  <c r="F757" i="21"/>
  <c r="G757" i="21" s="1"/>
  <c r="G756" i="21"/>
  <c r="F756" i="21"/>
  <c r="G755" i="21"/>
  <c r="F755" i="21"/>
  <c r="F754" i="21"/>
  <c r="G754" i="21" s="1"/>
  <c r="G753" i="21"/>
  <c r="F753" i="21"/>
  <c r="G752" i="21"/>
  <c r="F752" i="21"/>
  <c r="F751" i="21"/>
  <c r="G751" i="21" s="1"/>
  <c r="G750" i="21"/>
  <c r="F750" i="21"/>
  <c r="G749" i="21"/>
  <c r="F749" i="21"/>
  <c r="F748" i="21"/>
  <c r="G748" i="21" s="1"/>
  <c r="G747" i="21"/>
  <c r="F747" i="21"/>
  <c r="G746" i="21"/>
  <c r="F746" i="21"/>
  <c r="F745" i="21"/>
  <c r="G745" i="21" s="1"/>
  <c r="G744" i="21"/>
  <c r="F744" i="21"/>
  <c r="G743" i="21"/>
  <c r="F743" i="21"/>
  <c r="F742" i="21"/>
  <c r="G742" i="21" s="1"/>
  <c r="G741" i="21"/>
  <c r="F741" i="21"/>
  <c r="G740" i="21"/>
  <c r="F740" i="21"/>
  <c r="F739" i="21"/>
  <c r="G739" i="21" s="1"/>
  <c r="G738" i="21"/>
  <c r="F738" i="21"/>
  <c r="G737" i="21"/>
  <c r="F737" i="21"/>
  <c r="F736" i="21"/>
  <c r="G736" i="21" s="1"/>
  <c r="G735" i="21"/>
  <c r="F735" i="21"/>
  <c r="G734" i="21"/>
  <c r="F734" i="21"/>
  <c r="F733" i="21"/>
  <c r="G733" i="21" s="1"/>
  <c r="G732" i="21"/>
  <c r="F732" i="21"/>
  <c r="G731" i="21"/>
  <c r="F731" i="21"/>
  <c r="F730" i="21"/>
  <c r="G730" i="21" s="1"/>
  <c r="G729" i="21"/>
  <c r="F729" i="21"/>
  <c r="G728" i="21"/>
  <c r="F728" i="21"/>
  <c r="F727" i="21"/>
  <c r="G727" i="21" s="1"/>
  <c r="G726" i="21"/>
  <c r="F726" i="21"/>
  <c r="G725" i="21"/>
  <c r="F725" i="21"/>
  <c r="F724" i="21"/>
  <c r="G724" i="21" s="1"/>
  <c r="G723" i="21"/>
  <c r="F723" i="21"/>
  <c r="G722" i="21"/>
  <c r="F722" i="21"/>
  <c r="F721" i="21"/>
  <c r="G721" i="21" s="1"/>
  <c r="G720" i="21"/>
  <c r="F720" i="21"/>
  <c r="G719" i="21"/>
  <c r="F719" i="21"/>
  <c r="F718" i="21"/>
  <c r="G718" i="21" s="1"/>
  <c r="G717" i="21"/>
  <c r="F717" i="21"/>
  <c r="G716" i="21"/>
  <c r="F716" i="21"/>
  <c r="F715" i="21"/>
  <c r="G715" i="21" s="1"/>
  <c r="G714" i="21"/>
  <c r="F714" i="21"/>
  <c r="G713" i="21"/>
  <c r="F713" i="21"/>
  <c r="F712" i="21"/>
  <c r="G712" i="21" s="1"/>
  <c r="G711" i="21"/>
  <c r="F711" i="21"/>
  <c r="G710" i="21"/>
  <c r="F710" i="21"/>
  <c r="F709" i="21"/>
  <c r="G709" i="21" s="1"/>
  <c r="G708" i="21"/>
  <c r="F708" i="21"/>
  <c r="G707" i="21"/>
  <c r="F707" i="21"/>
  <c r="F706" i="21"/>
  <c r="G706" i="21" s="1"/>
  <c r="G705" i="21"/>
  <c r="F705" i="21"/>
  <c r="G704" i="21"/>
  <c r="F704" i="21"/>
  <c r="F703" i="21"/>
  <c r="G703" i="21" s="1"/>
  <c r="G702" i="21"/>
  <c r="F702" i="21"/>
  <c r="G701" i="21"/>
  <c r="F701" i="21"/>
  <c r="F700" i="21"/>
  <c r="G700" i="21" s="1"/>
  <c r="G699" i="21"/>
  <c r="F699" i="21"/>
  <c r="G698" i="21"/>
  <c r="F698" i="21"/>
  <c r="F697" i="21"/>
  <c r="G697" i="21" s="1"/>
  <c r="G696" i="21"/>
  <c r="F696" i="21"/>
  <c r="G695" i="21"/>
  <c r="F695" i="21"/>
  <c r="F694" i="21"/>
  <c r="G694" i="21" s="1"/>
  <c r="G693" i="21"/>
  <c r="F693" i="21"/>
  <c r="G692" i="21"/>
  <c r="F692" i="21"/>
  <c r="F691" i="21"/>
  <c r="G691" i="21" s="1"/>
  <c r="G690" i="21"/>
  <c r="F690" i="21"/>
  <c r="G689" i="21"/>
  <c r="F689" i="21"/>
  <c r="F688" i="21"/>
  <c r="G688" i="21" s="1"/>
  <c r="G687" i="21"/>
  <c r="F687" i="21"/>
  <c r="G686" i="21"/>
  <c r="F686" i="21"/>
  <c r="F685" i="21"/>
  <c r="G685" i="21" s="1"/>
  <c r="G684" i="21"/>
  <c r="F684" i="21"/>
  <c r="G683" i="21"/>
  <c r="F683" i="21"/>
  <c r="F682" i="21"/>
  <c r="G682" i="21" s="1"/>
  <c r="G681" i="21"/>
  <c r="F681" i="21"/>
  <c r="G680" i="21"/>
  <c r="F680" i="21"/>
  <c r="F679" i="21"/>
  <c r="G679" i="21" s="1"/>
  <c r="G678" i="21"/>
  <c r="F678" i="21"/>
  <c r="G677" i="21"/>
  <c r="F677" i="21"/>
  <c r="F676" i="21"/>
  <c r="G676" i="21" s="1"/>
  <c r="G675" i="21"/>
  <c r="F675" i="21"/>
  <c r="G674" i="21"/>
  <c r="F674" i="21"/>
  <c r="F673" i="21"/>
  <c r="G673" i="21" s="1"/>
  <c r="G672" i="21"/>
  <c r="F672" i="21"/>
  <c r="G671" i="21"/>
  <c r="F671" i="21"/>
  <c r="F670" i="21"/>
  <c r="G670" i="21" s="1"/>
  <c r="G669" i="21"/>
  <c r="F669" i="21"/>
  <c r="G668" i="21"/>
  <c r="F668" i="21"/>
  <c r="F667" i="21"/>
  <c r="G667" i="21" s="1"/>
  <c r="G666" i="21"/>
  <c r="F666" i="21"/>
  <c r="G665" i="21"/>
  <c r="F665" i="21"/>
  <c r="F664" i="21"/>
  <c r="G664" i="21" s="1"/>
  <c r="G663" i="21"/>
  <c r="F663" i="21"/>
  <c r="G662" i="21"/>
  <c r="F662" i="21"/>
  <c r="F661" i="21"/>
  <c r="G661" i="21" s="1"/>
  <c r="G660" i="21"/>
  <c r="F660" i="21"/>
  <c r="G659" i="21"/>
  <c r="F659" i="21"/>
  <c r="F658" i="21"/>
  <c r="G658" i="21" s="1"/>
  <c r="G657" i="21"/>
  <c r="F657" i="21"/>
  <c r="G656" i="21"/>
  <c r="F656" i="21"/>
  <c r="F655" i="21"/>
  <c r="G655" i="21" s="1"/>
  <c r="G654" i="21"/>
  <c r="F654" i="21"/>
  <c r="G653" i="21"/>
  <c r="F653" i="21"/>
  <c r="F652" i="21"/>
  <c r="G652" i="21" s="1"/>
  <c r="G651" i="21"/>
  <c r="F651" i="21"/>
  <c r="G650" i="21"/>
  <c r="F650" i="21"/>
  <c r="F649" i="21"/>
  <c r="G649" i="21" s="1"/>
  <c r="G648" i="21"/>
  <c r="F648" i="21"/>
  <c r="G647" i="21"/>
  <c r="F647" i="21"/>
  <c r="F646" i="21"/>
  <c r="G646" i="21" s="1"/>
  <c r="G645" i="21"/>
  <c r="F645" i="21"/>
  <c r="G644" i="21"/>
  <c r="F644" i="21"/>
  <c r="F643" i="21"/>
  <c r="G643" i="21" s="1"/>
  <c r="G642" i="21"/>
  <c r="F642" i="21"/>
  <c r="G641" i="21"/>
  <c r="F641" i="21"/>
  <c r="F640" i="21"/>
  <c r="G640" i="21" s="1"/>
  <c r="G639" i="21"/>
  <c r="F639" i="21"/>
  <c r="G638" i="21"/>
  <c r="F638" i="21"/>
  <c r="F637" i="21"/>
  <c r="G637" i="21" s="1"/>
  <c r="G636" i="21"/>
  <c r="F636" i="21"/>
  <c r="G635" i="21"/>
  <c r="F635" i="21"/>
  <c r="F634" i="21"/>
  <c r="G634" i="21" s="1"/>
  <c r="G633" i="21"/>
  <c r="F633" i="21"/>
  <c r="G632" i="21"/>
  <c r="F632" i="21"/>
  <c r="F631" i="21"/>
  <c r="G631" i="21" s="1"/>
  <c r="G630" i="21"/>
  <c r="F630" i="21"/>
  <c r="G629" i="21"/>
  <c r="F629" i="21"/>
  <c r="F628" i="21"/>
  <c r="G628" i="21" s="1"/>
  <c r="G627" i="21"/>
  <c r="F627" i="21"/>
  <c r="G626" i="21"/>
  <c r="F626" i="21"/>
  <c r="F625" i="21"/>
  <c r="G625" i="21" s="1"/>
  <c r="G624" i="21"/>
  <c r="F624" i="21"/>
  <c r="G623" i="21"/>
  <c r="F623" i="21"/>
  <c r="F622" i="21"/>
  <c r="G622" i="21" s="1"/>
  <c r="G621" i="21"/>
  <c r="F621" i="21"/>
  <c r="G620" i="21"/>
  <c r="F620" i="21"/>
  <c r="F619" i="21"/>
  <c r="G619" i="21" s="1"/>
  <c r="G618" i="21"/>
  <c r="F618" i="21"/>
  <c r="G617" i="21"/>
  <c r="F617" i="21"/>
  <c r="F616" i="21"/>
  <c r="G616" i="21" s="1"/>
  <c r="G615" i="21"/>
  <c r="F615" i="21"/>
  <c r="G614" i="21"/>
  <c r="F614" i="21"/>
  <c r="F613" i="21"/>
  <c r="G613" i="21" s="1"/>
  <c r="G612" i="21"/>
  <c r="F612" i="21"/>
  <c r="G611" i="21"/>
  <c r="F611" i="21"/>
  <c r="F610" i="21"/>
  <c r="G610" i="21" s="1"/>
  <c r="G609" i="21"/>
  <c r="F609" i="21"/>
  <c r="G608" i="21"/>
  <c r="F608" i="21"/>
  <c r="F607" i="21"/>
  <c r="G607" i="21" s="1"/>
  <c r="G606" i="21"/>
  <c r="F606" i="21"/>
  <c r="G605" i="21"/>
  <c r="F605" i="21"/>
  <c r="F604" i="21"/>
  <c r="G604" i="21" s="1"/>
  <c r="G603" i="21"/>
  <c r="F603" i="21"/>
  <c r="G602" i="21"/>
  <c r="F602" i="21"/>
  <c r="F601" i="21"/>
  <c r="G601" i="21" s="1"/>
  <c r="G600" i="21"/>
  <c r="F600" i="21"/>
  <c r="G599" i="21"/>
  <c r="F599" i="21"/>
  <c r="F598" i="21"/>
  <c r="G598" i="21" s="1"/>
  <c r="G597" i="21"/>
  <c r="F597" i="21"/>
  <c r="G596" i="21"/>
  <c r="F596" i="21"/>
  <c r="F595" i="21"/>
  <c r="G595" i="21" s="1"/>
  <c r="G594" i="21"/>
  <c r="F594" i="21"/>
  <c r="G593" i="21"/>
  <c r="F593" i="21"/>
  <c r="F592" i="21"/>
  <c r="G592" i="21" s="1"/>
  <c r="G591" i="21"/>
  <c r="F591" i="21"/>
  <c r="G590" i="21"/>
  <c r="F590" i="21"/>
  <c r="F589" i="21"/>
  <c r="G589" i="21" s="1"/>
  <c r="G588" i="21"/>
  <c r="F588" i="21"/>
  <c r="G587" i="21"/>
  <c r="F587" i="21"/>
  <c r="F586" i="21"/>
  <c r="G586" i="21" s="1"/>
  <c r="G585" i="21"/>
  <c r="F585" i="21"/>
  <c r="G584" i="21"/>
  <c r="F584" i="21"/>
  <c r="F583" i="21"/>
  <c r="G583" i="21" s="1"/>
  <c r="G582" i="21"/>
  <c r="F582" i="21"/>
  <c r="G581" i="21"/>
  <c r="F581" i="21"/>
  <c r="F580" i="21"/>
  <c r="G580" i="21" s="1"/>
  <c r="G579" i="21"/>
  <c r="F579" i="21"/>
  <c r="G578" i="21"/>
  <c r="F578" i="21"/>
  <c r="F577" i="21"/>
  <c r="G577" i="21" s="1"/>
  <c r="G576" i="21"/>
  <c r="F576" i="21"/>
  <c r="G575" i="21"/>
  <c r="F575" i="21"/>
  <c r="F574" i="21"/>
  <c r="G574" i="21" s="1"/>
  <c r="G573" i="21"/>
  <c r="F573" i="21"/>
  <c r="G572" i="21"/>
  <c r="F572" i="21"/>
  <c r="F571" i="21"/>
  <c r="G571" i="21" s="1"/>
  <c r="G570" i="21"/>
  <c r="F570" i="21"/>
  <c r="G569" i="21"/>
  <c r="F569" i="21"/>
  <c r="F568" i="21"/>
  <c r="G568" i="21" s="1"/>
  <c r="G567" i="21"/>
  <c r="F567" i="21"/>
  <c r="G566" i="21"/>
  <c r="F566" i="21"/>
  <c r="F565" i="21"/>
  <c r="G565" i="21" s="1"/>
  <c r="G564" i="21"/>
  <c r="F564" i="21"/>
  <c r="G563" i="21"/>
  <c r="F563" i="21"/>
  <c r="F562" i="21"/>
  <c r="G562" i="21" s="1"/>
  <c r="G561" i="21"/>
  <c r="F561" i="21"/>
  <c r="G560" i="21"/>
  <c r="F560" i="21"/>
  <c r="F559" i="21"/>
  <c r="G559" i="21" s="1"/>
  <c r="G558" i="21"/>
  <c r="F558" i="21"/>
  <c r="G557" i="21"/>
  <c r="F557" i="21"/>
  <c r="F556" i="21"/>
  <c r="G556" i="21" s="1"/>
  <c r="G555" i="21"/>
  <c r="F555" i="21"/>
  <c r="G554" i="21"/>
  <c r="F554" i="21"/>
  <c r="F553" i="21"/>
  <c r="G553" i="21" s="1"/>
  <c r="G552" i="21"/>
  <c r="F552" i="21"/>
  <c r="G551" i="21"/>
  <c r="F551" i="21"/>
  <c r="F550" i="21"/>
  <c r="G550" i="21" s="1"/>
  <c r="G549" i="21"/>
  <c r="F549" i="21"/>
  <c r="G548" i="21"/>
  <c r="F548" i="21"/>
  <c r="F547" i="21"/>
  <c r="G547" i="21" s="1"/>
  <c r="G546" i="21"/>
  <c r="F546" i="21"/>
  <c r="G545" i="21"/>
  <c r="F545" i="21"/>
  <c r="F544" i="21"/>
  <c r="G544" i="21" s="1"/>
  <c r="G543" i="21"/>
  <c r="F543" i="21"/>
  <c r="G542" i="21"/>
  <c r="F542" i="21"/>
  <c r="F541" i="21"/>
  <c r="G541" i="21" s="1"/>
  <c r="G540" i="21"/>
  <c r="F540" i="21"/>
  <c r="G539" i="21"/>
  <c r="F539" i="21"/>
  <c r="F538" i="21"/>
  <c r="G538" i="21" s="1"/>
  <c r="G537" i="21"/>
  <c r="F537" i="21"/>
  <c r="G536" i="21"/>
  <c r="F536" i="21"/>
  <c r="F535" i="21"/>
  <c r="G535" i="21" s="1"/>
  <c r="G534" i="21"/>
  <c r="F534" i="21"/>
  <c r="G533" i="21"/>
  <c r="F533" i="21"/>
  <c r="F532" i="21"/>
  <c r="G532" i="21" s="1"/>
  <c r="G531" i="21"/>
  <c r="F531" i="21"/>
  <c r="G530" i="21"/>
  <c r="F530" i="21"/>
  <c r="F529" i="21"/>
  <c r="G529" i="21" s="1"/>
  <c r="G528" i="21"/>
  <c r="F528" i="21"/>
  <c r="G527" i="21"/>
  <c r="F527" i="21"/>
  <c r="F526" i="21"/>
  <c r="G526" i="21" s="1"/>
  <c r="G525" i="21"/>
  <c r="F525" i="21"/>
  <c r="G524" i="21"/>
  <c r="F524" i="21"/>
  <c r="F523" i="21"/>
  <c r="G523" i="21" s="1"/>
  <c r="G522" i="21"/>
  <c r="F522" i="21"/>
  <c r="G521" i="21"/>
  <c r="F521" i="21"/>
  <c r="F520" i="21"/>
  <c r="G520" i="21" s="1"/>
  <c r="G519" i="21"/>
  <c r="F519" i="21"/>
  <c r="G518" i="21"/>
  <c r="F518" i="21"/>
  <c r="F517" i="21"/>
  <c r="G517" i="21" s="1"/>
  <c r="G516" i="21"/>
  <c r="F516" i="21"/>
  <c r="G515" i="21"/>
  <c r="F515" i="21"/>
  <c r="F514" i="21"/>
  <c r="G514" i="21" s="1"/>
  <c r="G513" i="21"/>
  <c r="F513" i="21"/>
  <c r="G512" i="21"/>
  <c r="F512" i="21"/>
  <c r="F511" i="21"/>
  <c r="G511" i="21" s="1"/>
  <c r="G510" i="21"/>
  <c r="F510" i="21"/>
  <c r="G509" i="21"/>
  <c r="F509" i="21"/>
  <c r="F508" i="21"/>
  <c r="G508" i="21" s="1"/>
  <c r="G507" i="21"/>
  <c r="F507" i="21"/>
  <c r="G506" i="21"/>
  <c r="F506" i="21"/>
  <c r="F505" i="21"/>
  <c r="G505" i="21" s="1"/>
  <c r="G504" i="21"/>
  <c r="F504" i="21"/>
  <c r="G503" i="21"/>
  <c r="F503" i="21"/>
  <c r="F502" i="21"/>
  <c r="G502" i="21" s="1"/>
  <c r="G501" i="21"/>
  <c r="F501" i="21"/>
  <c r="G500" i="21"/>
  <c r="F500" i="21"/>
  <c r="F499" i="21"/>
  <c r="G499" i="21" s="1"/>
  <c r="G498" i="21"/>
  <c r="F498" i="21"/>
  <c r="G497" i="21"/>
  <c r="F497" i="21"/>
  <c r="F496" i="21"/>
  <c r="G496" i="21" s="1"/>
  <c r="G495" i="21"/>
  <c r="F495" i="21"/>
  <c r="G494" i="21"/>
  <c r="F494" i="21"/>
  <c r="F493" i="21"/>
  <c r="G493" i="21" s="1"/>
  <c r="G492" i="21"/>
  <c r="F492" i="21"/>
  <c r="G491" i="21"/>
  <c r="F491" i="21"/>
  <c r="F490" i="21"/>
  <c r="G490" i="21" s="1"/>
  <c r="G489" i="21"/>
  <c r="F489" i="21"/>
  <c r="G488" i="21"/>
  <c r="F488" i="21"/>
  <c r="F487" i="21"/>
  <c r="G487" i="21" s="1"/>
  <c r="G486" i="21"/>
  <c r="F486" i="21"/>
  <c r="G485" i="21"/>
  <c r="F485" i="21"/>
  <c r="F484" i="21"/>
  <c r="G484" i="21" s="1"/>
  <c r="G483" i="21"/>
  <c r="F483" i="21"/>
  <c r="G482" i="21"/>
  <c r="F482" i="21"/>
  <c r="F481" i="21"/>
  <c r="G481" i="21" s="1"/>
  <c r="G480" i="21"/>
  <c r="F480" i="21"/>
  <c r="G479" i="21"/>
  <c r="F479" i="21"/>
  <c r="F478" i="21"/>
  <c r="G478" i="21" s="1"/>
  <c r="G477" i="21"/>
  <c r="F477" i="21"/>
  <c r="G476" i="21"/>
  <c r="F476" i="21"/>
  <c r="F475" i="21"/>
  <c r="G475" i="21" s="1"/>
  <c r="G474" i="21"/>
  <c r="F474" i="21"/>
  <c r="G473" i="21"/>
  <c r="F473" i="21"/>
  <c r="F472" i="21"/>
  <c r="G472" i="21" s="1"/>
  <c r="G471" i="21"/>
  <c r="F471" i="21"/>
  <c r="G470" i="21"/>
  <c r="F470" i="21"/>
  <c r="F469" i="21"/>
  <c r="G469" i="21" s="1"/>
  <c r="G468" i="21"/>
  <c r="F468" i="21"/>
  <c r="G467" i="21"/>
  <c r="F467" i="21"/>
  <c r="F466" i="21"/>
  <c r="G466" i="21" s="1"/>
  <c r="G465" i="21"/>
  <c r="F465" i="21"/>
  <c r="F464" i="21"/>
  <c r="G464" i="21" s="1"/>
  <c r="F463" i="21"/>
  <c r="G463" i="21" s="1"/>
  <c r="G462" i="21"/>
  <c r="F462" i="21"/>
  <c r="F461" i="21"/>
  <c r="G461" i="21" s="1"/>
  <c r="F460" i="21"/>
  <c r="G460" i="21" s="1"/>
  <c r="G459" i="21"/>
  <c r="F459" i="21"/>
  <c r="F458" i="21"/>
  <c r="G458" i="21" s="1"/>
  <c r="F457" i="21"/>
  <c r="G457" i="21" s="1"/>
  <c r="G456" i="21"/>
  <c r="F456" i="21"/>
  <c r="F455" i="21"/>
  <c r="G455" i="21" s="1"/>
  <c r="F454" i="21"/>
  <c r="G454" i="21" s="1"/>
  <c r="G453" i="21"/>
  <c r="F453" i="21"/>
  <c r="F452" i="21"/>
  <c r="G452" i="21" s="1"/>
  <c r="F451" i="21"/>
  <c r="G451" i="21" s="1"/>
  <c r="G450" i="21"/>
  <c r="F450" i="21"/>
  <c r="F449" i="21"/>
  <c r="G449" i="21" s="1"/>
  <c r="F448" i="21"/>
  <c r="G448" i="21" s="1"/>
  <c r="G447" i="21"/>
  <c r="F447" i="21"/>
  <c r="F446" i="21"/>
  <c r="G446" i="21" s="1"/>
  <c r="F445" i="21"/>
  <c r="G445" i="21" s="1"/>
  <c r="G444" i="21"/>
  <c r="F444" i="21"/>
  <c r="F443" i="21"/>
  <c r="G443" i="21" s="1"/>
  <c r="F442" i="21"/>
  <c r="G442" i="21" s="1"/>
  <c r="G441" i="21"/>
  <c r="F441" i="21"/>
  <c r="F440" i="21"/>
  <c r="G440" i="21" s="1"/>
  <c r="F439" i="21"/>
  <c r="G439" i="21" s="1"/>
  <c r="G438" i="21"/>
  <c r="F438" i="21"/>
  <c r="F437" i="21"/>
  <c r="G437" i="21" s="1"/>
  <c r="F436" i="21"/>
  <c r="G436" i="21" s="1"/>
  <c r="G435" i="21"/>
  <c r="F435" i="21"/>
  <c r="F434" i="21"/>
  <c r="G434" i="21" s="1"/>
  <c r="F433" i="21"/>
  <c r="G433" i="21" s="1"/>
  <c r="G432" i="21"/>
  <c r="F432" i="21"/>
  <c r="G431" i="21"/>
  <c r="G430" i="21"/>
  <c r="F429" i="21"/>
  <c r="G429" i="21" s="1"/>
  <c r="G428" i="21"/>
  <c r="F428" i="21"/>
  <c r="F427" i="21"/>
  <c r="G427" i="21" s="1"/>
  <c r="F426" i="21"/>
  <c r="G426" i="21" s="1"/>
  <c r="G425" i="21"/>
  <c r="F425" i="21"/>
  <c r="F424" i="21"/>
  <c r="G424" i="21" s="1"/>
  <c r="F423" i="21"/>
  <c r="G423" i="21" s="1"/>
  <c r="G422" i="21"/>
  <c r="F422" i="21"/>
  <c r="F421" i="21"/>
  <c r="G421" i="21" s="1"/>
  <c r="F420" i="21"/>
  <c r="G420" i="21" s="1"/>
  <c r="G419" i="21"/>
  <c r="F419" i="21"/>
  <c r="F418" i="21"/>
  <c r="G418" i="21" s="1"/>
  <c r="F417" i="21"/>
  <c r="G417" i="21" s="1"/>
  <c r="G416" i="21"/>
  <c r="F416" i="21"/>
  <c r="F415" i="21"/>
  <c r="G415" i="21" s="1"/>
  <c r="F414" i="21"/>
  <c r="G414" i="21" s="1"/>
  <c r="G413" i="21"/>
  <c r="F413" i="21"/>
  <c r="F412" i="21"/>
  <c r="G412" i="21" s="1"/>
  <c r="F411" i="21"/>
  <c r="G411" i="21" s="1"/>
  <c r="G410" i="21"/>
  <c r="F410" i="21"/>
  <c r="F409" i="21"/>
  <c r="G409" i="21" s="1"/>
  <c r="F408" i="21"/>
  <c r="G408" i="21" s="1"/>
  <c r="G407" i="21"/>
  <c r="F407" i="21"/>
  <c r="F406" i="21"/>
  <c r="G406" i="21" s="1"/>
  <c r="F405" i="21"/>
  <c r="G405" i="21" s="1"/>
  <c r="G404" i="21"/>
  <c r="F404" i="21"/>
  <c r="F403" i="21"/>
  <c r="G403" i="21" s="1"/>
  <c r="F402" i="21"/>
  <c r="G402" i="21" s="1"/>
  <c r="G401" i="21"/>
  <c r="F401" i="21"/>
  <c r="F400" i="21"/>
  <c r="G400" i="21" s="1"/>
  <c r="F399" i="21"/>
  <c r="G399" i="21" s="1"/>
  <c r="G398" i="21"/>
  <c r="F398" i="21"/>
  <c r="F397" i="21"/>
  <c r="G397" i="21" s="1"/>
  <c r="F396" i="21"/>
  <c r="G396" i="21" s="1"/>
  <c r="G395" i="21"/>
  <c r="F395" i="21"/>
  <c r="F394" i="21"/>
  <c r="G394" i="21" s="1"/>
  <c r="F393" i="21"/>
  <c r="G393" i="21" s="1"/>
  <c r="G392" i="21"/>
  <c r="F392" i="21"/>
  <c r="F391" i="21"/>
  <c r="G391" i="21" s="1"/>
  <c r="F390" i="21"/>
  <c r="G390" i="21" s="1"/>
  <c r="G389" i="21"/>
  <c r="F389" i="21"/>
  <c r="F388" i="21"/>
  <c r="G388" i="21" s="1"/>
  <c r="F387" i="21"/>
  <c r="G387" i="21" s="1"/>
  <c r="G386" i="21"/>
  <c r="F386" i="21"/>
  <c r="F385" i="21"/>
  <c r="G385" i="21" s="1"/>
  <c r="F384" i="21"/>
  <c r="G384" i="21" s="1"/>
  <c r="G383" i="21"/>
  <c r="F383" i="21"/>
  <c r="F382" i="21"/>
  <c r="G382" i="21" s="1"/>
  <c r="F381" i="21"/>
  <c r="G381" i="21" s="1"/>
  <c r="G380" i="21"/>
  <c r="F380" i="21"/>
  <c r="F379" i="21"/>
  <c r="G379" i="21" s="1"/>
  <c r="F378" i="21"/>
  <c r="G378" i="21" s="1"/>
  <c r="G377" i="21"/>
  <c r="F377" i="21"/>
  <c r="F376" i="21"/>
  <c r="G376" i="21" s="1"/>
  <c r="F375" i="21"/>
  <c r="G375" i="21" s="1"/>
  <c r="G374" i="21"/>
  <c r="F374" i="21"/>
  <c r="F373" i="21"/>
  <c r="G373" i="21" s="1"/>
  <c r="F372" i="21"/>
  <c r="G372" i="21" s="1"/>
  <c r="G371" i="21"/>
  <c r="F371" i="21"/>
  <c r="F370" i="21"/>
  <c r="G370" i="21" s="1"/>
  <c r="F369" i="21"/>
  <c r="G369" i="21" s="1"/>
  <c r="G368" i="21"/>
  <c r="F368" i="21"/>
  <c r="F367" i="21"/>
  <c r="G367" i="21" s="1"/>
  <c r="F366" i="21"/>
  <c r="G366" i="21" s="1"/>
  <c r="G365" i="21"/>
  <c r="F365" i="21"/>
  <c r="F364" i="21"/>
  <c r="G364" i="21" s="1"/>
  <c r="F363" i="21"/>
  <c r="G363" i="21" s="1"/>
  <c r="G362" i="21"/>
  <c r="F362" i="21"/>
  <c r="F361" i="21"/>
  <c r="G361" i="21" s="1"/>
  <c r="F360" i="21"/>
  <c r="G360" i="21" s="1"/>
  <c r="G359" i="21"/>
  <c r="F359" i="21"/>
  <c r="F358" i="21"/>
  <c r="G358" i="21" s="1"/>
  <c r="F357" i="21"/>
  <c r="G357" i="21" s="1"/>
  <c r="G356" i="21"/>
  <c r="F356" i="21"/>
  <c r="F355" i="21"/>
  <c r="G355" i="21" s="1"/>
  <c r="F354" i="21"/>
  <c r="G354" i="21" s="1"/>
  <c r="G353" i="21"/>
  <c r="F353" i="21"/>
  <c r="F352" i="21"/>
  <c r="G352" i="21" s="1"/>
  <c r="F351" i="21"/>
  <c r="G351" i="21" s="1"/>
  <c r="G350" i="21"/>
  <c r="F350" i="21"/>
  <c r="F349" i="21"/>
  <c r="G349" i="21" s="1"/>
  <c r="F348" i="21"/>
  <c r="G348" i="21" s="1"/>
  <c r="G347" i="21"/>
  <c r="F347" i="21"/>
  <c r="F346" i="21"/>
  <c r="G346" i="21" s="1"/>
  <c r="F345" i="21"/>
  <c r="G345" i="21" s="1"/>
  <c r="G344" i="21"/>
  <c r="F344" i="21"/>
  <c r="F343" i="21"/>
  <c r="G343" i="21" s="1"/>
  <c r="F342" i="21"/>
  <c r="G342" i="21" s="1"/>
  <c r="G341" i="21"/>
  <c r="F341" i="21"/>
  <c r="F340" i="21"/>
  <c r="G340" i="21" s="1"/>
  <c r="F339" i="21"/>
  <c r="G339" i="21" s="1"/>
  <c r="G338" i="21"/>
  <c r="F338" i="21"/>
  <c r="F337" i="21"/>
  <c r="G337" i="21" s="1"/>
  <c r="F336" i="21"/>
  <c r="G336" i="21" s="1"/>
  <c r="G335" i="21"/>
  <c r="F335" i="21"/>
  <c r="F334" i="21"/>
  <c r="G334" i="21" s="1"/>
  <c r="F333" i="21"/>
  <c r="G333" i="21" s="1"/>
  <c r="G332" i="21"/>
  <c r="F332" i="21"/>
  <c r="F331" i="21"/>
  <c r="G331" i="21" s="1"/>
  <c r="F330" i="21"/>
  <c r="G330" i="21" s="1"/>
  <c r="G329" i="21"/>
  <c r="F329" i="21"/>
  <c r="F328" i="21"/>
  <c r="G328" i="21" s="1"/>
  <c r="F327" i="21"/>
  <c r="G327" i="21" s="1"/>
  <c r="G326" i="21"/>
  <c r="F326" i="21"/>
  <c r="F325" i="21"/>
  <c r="G325" i="21" s="1"/>
  <c r="F324" i="21"/>
  <c r="G324" i="21" s="1"/>
  <c r="G323" i="21"/>
  <c r="F323" i="21"/>
  <c r="F322" i="21"/>
  <c r="G322" i="21" s="1"/>
  <c r="F321" i="21"/>
  <c r="G321" i="21" s="1"/>
  <c r="G320" i="21"/>
  <c r="F320" i="21"/>
  <c r="F319" i="21"/>
  <c r="G319" i="21" s="1"/>
  <c r="F318" i="21"/>
  <c r="G318" i="21" s="1"/>
  <c r="G317" i="21"/>
  <c r="F317" i="21"/>
  <c r="F316" i="21"/>
  <c r="G316" i="21" s="1"/>
  <c r="F315" i="21"/>
  <c r="G315" i="21" s="1"/>
  <c r="G314" i="21"/>
  <c r="F314" i="21"/>
  <c r="F313" i="21"/>
  <c r="G313" i="21" s="1"/>
  <c r="F312" i="21"/>
  <c r="G312" i="21" s="1"/>
  <c r="G311" i="21"/>
  <c r="F311" i="21"/>
  <c r="F310" i="21"/>
  <c r="G310" i="21" s="1"/>
  <c r="F309" i="21"/>
  <c r="G309" i="21" s="1"/>
  <c r="G308" i="21"/>
  <c r="F308" i="21"/>
  <c r="F307" i="21"/>
  <c r="G307" i="21" s="1"/>
  <c r="F306" i="21"/>
  <c r="G306" i="21" s="1"/>
  <c r="G305" i="21"/>
  <c r="F305" i="21"/>
  <c r="F304" i="21"/>
  <c r="G304" i="21" s="1"/>
  <c r="F303" i="21"/>
  <c r="G303" i="21" s="1"/>
  <c r="G302" i="21"/>
  <c r="F302" i="21"/>
  <c r="F301" i="21"/>
  <c r="G301" i="21" s="1"/>
  <c r="F300" i="21"/>
  <c r="G300" i="21" s="1"/>
  <c r="G299" i="21"/>
  <c r="F299" i="21"/>
  <c r="F298" i="21"/>
  <c r="G298" i="21" s="1"/>
  <c r="F297" i="21"/>
  <c r="G297" i="21" s="1"/>
  <c r="G296" i="21"/>
  <c r="F296" i="21"/>
  <c r="F295" i="21"/>
  <c r="G295" i="21" s="1"/>
  <c r="F294" i="21"/>
  <c r="G294" i="21" s="1"/>
  <c r="G293" i="21"/>
  <c r="F293" i="21"/>
  <c r="F292" i="21"/>
  <c r="G292" i="21" s="1"/>
  <c r="F291" i="21"/>
  <c r="G291" i="21" s="1"/>
  <c r="G290" i="21"/>
  <c r="F290" i="21"/>
  <c r="F289" i="21"/>
  <c r="G289" i="21" s="1"/>
  <c r="F288" i="21"/>
  <c r="G288" i="21" s="1"/>
  <c r="G287" i="21"/>
  <c r="F287" i="21"/>
  <c r="F286" i="21"/>
  <c r="G286" i="21" s="1"/>
  <c r="F285" i="21"/>
  <c r="G285" i="21" s="1"/>
  <c r="G284" i="21"/>
  <c r="F284" i="21"/>
  <c r="F283" i="21"/>
  <c r="G283" i="21" s="1"/>
  <c r="F282" i="21"/>
  <c r="G282" i="21" s="1"/>
  <c r="G281" i="21"/>
  <c r="F281" i="21"/>
  <c r="F280" i="21"/>
  <c r="G280" i="21" s="1"/>
  <c r="F279" i="21"/>
  <c r="G279" i="21" s="1"/>
  <c r="G278" i="21"/>
  <c r="F278" i="21"/>
  <c r="F277" i="21"/>
  <c r="G277" i="21" s="1"/>
  <c r="F276" i="21"/>
  <c r="G276" i="21" s="1"/>
  <c r="G275" i="21"/>
  <c r="F275" i="21"/>
  <c r="F274" i="21"/>
  <c r="G274" i="21" s="1"/>
  <c r="F273" i="21"/>
  <c r="G273" i="21" s="1"/>
  <c r="G272" i="21"/>
  <c r="F272" i="21"/>
  <c r="F271" i="21"/>
  <c r="G271" i="21" s="1"/>
  <c r="F270" i="21"/>
  <c r="G270" i="21" s="1"/>
  <c r="G269" i="21"/>
  <c r="F269" i="21"/>
  <c r="F268" i="21"/>
  <c r="G268" i="21" s="1"/>
  <c r="F267" i="21"/>
  <c r="G267" i="21" s="1"/>
  <c r="G266" i="21"/>
  <c r="F266" i="21"/>
  <c r="F265" i="21"/>
  <c r="G265" i="21" s="1"/>
  <c r="F264" i="21"/>
  <c r="G264" i="21" s="1"/>
  <c r="G263" i="21"/>
  <c r="F263" i="21"/>
  <c r="F262" i="21"/>
  <c r="G262" i="21" s="1"/>
  <c r="F261" i="21"/>
  <c r="G261" i="21" s="1"/>
  <c r="G260" i="21"/>
  <c r="F260" i="21"/>
  <c r="F259" i="21"/>
  <c r="G259" i="21" s="1"/>
  <c r="F258" i="21"/>
  <c r="G258" i="21" s="1"/>
  <c r="G257" i="21"/>
  <c r="F257" i="21"/>
  <c r="F256" i="21"/>
  <c r="G256" i="21" s="1"/>
  <c r="F255" i="21"/>
  <c r="G255" i="21" s="1"/>
  <c r="G254" i="21"/>
  <c r="F254" i="21"/>
  <c r="F253" i="21"/>
  <c r="G253" i="21" s="1"/>
  <c r="F252" i="21"/>
  <c r="G252" i="21" s="1"/>
  <c r="G251" i="21"/>
  <c r="F251" i="21"/>
  <c r="F250" i="21"/>
  <c r="G250" i="21" s="1"/>
  <c r="F249" i="21"/>
  <c r="G249" i="21" s="1"/>
  <c r="G248" i="21"/>
  <c r="F248" i="21"/>
  <c r="F247" i="21"/>
  <c r="G247" i="21" s="1"/>
  <c r="F246" i="21"/>
  <c r="G246" i="21" s="1"/>
  <c r="G245" i="21"/>
  <c r="F245" i="21"/>
  <c r="F244" i="21"/>
  <c r="G244" i="21" s="1"/>
  <c r="F243" i="21"/>
  <c r="G243" i="21" s="1"/>
  <c r="G242" i="21"/>
  <c r="F242" i="21"/>
  <c r="F241" i="21"/>
  <c r="G241" i="21" s="1"/>
  <c r="F240" i="21"/>
  <c r="G240" i="21" s="1"/>
  <c r="G239" i="21"/>
  <c r="F239" i="21"/>
  <c r="F238" i="21"/>
  <c r="G238" i="21" s="1"/>
  <c r="F237" i="21"/>
  <c r="G237" i="21" s="1"/>
  <c r="G236" i="21"/>
  <c r="F236" i="21"/>
  <c r="F235" i="21"/>
  <c r="G235" i="21" s="1"/>
  <c r="F234" i="21"/>
  <c r="G234" i="21" s="1"/>
  <c r="G233" i="21"/>
  <c r="F233" i="21"/>
  <c r="F232" i="21"/>
  <c r="G232" i="21" s="1"/>
  <c r="F231" i="21"/>
  <c r="G231" i="21" s="1"/>
  <c r="G230" i="21"/>
  <c r="F230" i="21"/>
  <c r="F229" i="21"/>
  <c r="G229" i="21" s="1"/>
  <c r="F228" i="21"/>
  <c r="G228" i="21" s="1"/>
  <c r="G227" i="21"/>
  <c r="F227" i="21"/>
  <c r="F226" i="21"/>
  <c r="G226" i="21" s="1"/>
  <c r="F225" i="21"/>
  <c r="G225" i="21" s="1"/>
  <c r="G224" i="21"/>
  <c r="F224" i="21"/>
  <c r="F223" i="21"/>
  <c r="G223" i="21" s="1"/>
  <c r="F222" i="21"/>
  <c r="G222" i="21" s="1"/>
  <c r="G221" i="21"/>
  <c r="F221" i="21"/>
  <c r="F220" i="21"/>
  <c r="G220" i="21" s="1"/>
  <c r="F219" i="21"/>
  <c r="G219" i="21" s="1"/>
  <c r="G218" i="21"/>
  <c r="F218" i="21"/>
  <c r="F217" i="21"/>
  <c r="G217" i="21" s="1"/>
  <c r="F216" i="21"/>
  <c r="G216" i="21" s="1"/>
  <c r="G215" i="21"/>
  <c r="F215" i="21"/>
  <c r="F214" i="21"/>
  <c r="G214" i="21" s="1"/>
  <c r="F213" i="21"/>
  <c r="G213" i="21" s="1"/>
  <c r="G212" i="21"/>
  <c r="F212" i="21"/>
  <c r="F211" i="21"/>
  <c r="G211" i="21" s="1"/>
  <c r="F210" i="21"/>
  <c r="G210" i="21" s="1"/>
  <c r="G209" i="21"/>
  <c r="F209" i="21"/>
  <c r="F208" i="21"/>
  <c r="G208" i="21" s="1"/>
  <c r="F207" i="21"/>
  <c r="G207" i="21" s="1"/>
  <c r="G206" i="21"/>
  <c r="F206" i="21"/>
  <c r="F205" i="21"/>
  <c r="G205" i="21" s="1"/>
  <c r="F204" i="21"/>
  <c r="G204" i="21" s="1"/>
  <c r="G203" i="21"/>
  <c r="F203" i="21"/>
  <c r="G202" i="21"/>
  <c r="F202" i="21"/>
  <c r="F201" i="21"/>
  <c r="G201" i="21" s="1"/>
  <c r="G200" i="21"/>
  <c r="F200" i="21"/>
  <c r="G199" i="21"/>
  <c r="F199" i="21"/>
  <c r="F198" i="21"/>
  <c r="G198" i="21" s="1"/>
  <c r="G197" i="21"/>
  <c r="F197" i="21"/>
  <c r="F196" i="21"/>
  <c r="G196" i="21" s="1"/>
  <c r="F195" i="21"/>
  <c r="G195" i="21" s="1"/>
  <c r="G194" i="21"/>
  <c r="F194" i="21"/>
  <c r="G193" i="21"/>
  <c r="F193" i="21"/>
  <c r="F192" i="21"/>
  <c r="G192" i="21" s="1"/>
  <c r="G191" i="21"/>
  <c r="F191" i="21"/>
  <c r="G190" i="21"/>
  <c r="F190" i="21"/>
  <c r="F189" i="21"/>
  <c r="G189" i="21" s="1"/>
  <c r="G188" i="21"/>
  <c r="F188" i="21"/>
  <c r="F187" i="21"/>
  <c r="G187" i="21" s="1"/>
  <c r="F186" i="21"/>
  <c r="G186" i="21" s="1"/>
  <c r="G185" i="21"/>
  <c r="F185" i="21"/>
  <c r="F184" i="21"/>
  <c r="G184" i="21" s="1"/>
  <c r="F183" i="21"/>
  <c r="G183" i="21" s="1"/>
  <c r="G182" i="21"/>
  <c r="F182" i="21"/>
  <c r="F181" i="21"/>
  <c r="G181" i="21" s="1"/>
  <c r="F180" i="21"/>
  <c r="G180" i="21" s="1"/>
  <c r="G179" i="21"/>
  <c r="F179" i="21"/>
  <c r="F178" i="21"/>
  <c r="G178" i="21" s="1"/>
  <c r="F177" i="21"/>
  <c r="G177" i="21" s="1"/>
  <c r="G176" i="21"/>
  <c r="F176" i="21"/>
  <c r="F175" i="21"/>
  <c r="G175" i="21" s="1"/>
  <c r="F174" i="21"/>
  <c r="G174" i="21" s="1"/>
  <c r="G173" i="21"/>
  <c r="F173" i="21"/>
  <c r="F172" i="21"/>
  <c r="G172" i="21" s="1"/>
  <c r="F171" i="21"/>
  <c r="G171" i="21" s="1"/>
  <c r="G170" i="21"/>
  <c r="F170" i="21"/>
  <c r="F169" i="21"/>
  <c r="G169" i="21" s="1"/>
  <c r="F168" i="21"/>
  <c r="G168" i="21" s="1"/>
  <c r="G167" i="21"/>
  <c r="F167" i="21"/>
  <c r="F166" i="21"/>
  <c r="G166" i="21" s="1"/>
  <c r="F165" i="21"/>
  <c r="G165" i="21" s="1"/>
  <c r="G164" i="21"/>
  <c r="F164" i="21"/>
  <c r="F163" i="21"/>
  <c r="G163" i="21" s="1"/>
  <c r="F162" i="21"/>
  <c r="G162" i="21" s="1"/>
  <c r="G161" i="21"/>
  <c r="F161" i="21"/>
  <c r="F160" i="21"/>
  <c r="G160" i="21" s="1"/>
  <c r="F159" i="21"/>
  <c r="G159" i="21" s="1"/>
  <c r="G158" i="21"/>
  <c r="F158" i="21"/>
  <c r="F157" i="21"/>
  <c r="G157" i="21" s="1"/>
  <c r="F156" i="21"/>
  <c r="G156" i="21" s="1"/>
  <c r="G155" i="21"/>
  <c r="F155" i="21"/>
  <c r="F154" i="21"/>
  <c r="G154" i="21" s="1"/>
  <c r="F153" i="21"/>
  <c r="G153" i="21" s="1"/>
  <c r="G152" i="21"/>
  <c r="F152" i="21"/>
  <c r="F151" i="21"/>
  <c r="G151" i="21" s="1"/>
  <c r="F150" i="21"/>
  <c r="G150" i="21" s="1"/>
  <c r="G149" i="21"/>
  <c r="F149" i="21"/>
  <c r="F148" i="21"/>
  <c r="G148" i="21" s="1"/>
  <c r="F147" i="21"/>
  <c r="G147" i="21" s="1"/>
  <c r="G146" i="21"/>
  <c r="F146" i="21"/>
  <c r="F145" i="21"/>
  <c r="G145" i="21" s="1"/>
  <c r="F144" i="21"/>
  <c r="G144" i="21" s="1"/>
  <c r="G143" i="21"/>
  <c r="F143" i="21"/>
  <c r="F142" i="21"/>
  <c r="G142" i="21" s="1"/>
  <c r="F141" i="21"/>
  <c r="G141" i="21" s="1"/>
  <c r="G140" i="21"/>
  <c r="F140" i="21"/>
  <c r="F139" i="21"/>
  <c r="G139" i="21" s="1"/>
  <c r="F138" i="21"/>
  <c r="G138" i="21" s="1"/>
  <c r="G137" i="21"/>
  <c r="F137" i="21"/>
  <c r="F136" i="21"/>
  <c r="G136" i="21" s="1"/>
  <c r="F135" i="21"/>
  <c r="G135" i="21" s="1"/>
  <c r="G134" i="21"/>
  <c r="F134" i="21"/>
  <c r="F133" i="21"/>
  <c r="G133" i="21" s="1"/>
  <c r="F132" i="21"/>
  <c r="G132" i="21" s="1"/>
  <c r="G131" i="21"/>
  <c r="F131" i="21"/>
  <c r="F130" i="21"/>
  <c r="G130" i="21" s="1"/>
  <c r="F129" i="21"/>
  <c r="G129" i="21" s="1"/>
  <c r="G128" i="21"/>
  <c r="F128" i="21"/>
  <c r="F127" i="21"/>
  <c r="G127" i="21" s="1"/>
  <c r="F126" i="21"/>
  <c r="G126" i="21" s="1"/>
  <c r="G125" i="21"/>
  <c r="F125" i="21"/>
  <c r="F124" i="21"/>
  <c r="G124" i="21" s="1"/>
  <c r="F123" i="21"/>
  <c r="G123" i="21" s="1"/>
  <c r="G122" i="21"/>
  <c r="F122" i="21"/>
  <c r="F121" i="21"/>
  <c r="G121" i="21" s="1"/>
  <c r="F120" i="21"/>
  <c r="G120" i="21" s="1"/>
  <c r="G119" i="21"/>
  <c r="F119" i="21"/>
  <c r="F118" i="21"/>
  <c r="G118" i="21" s="1"/>
  <c r="F117" i="21"/>
  <c r="G117" i="21" s="1"/>
  <c r="G116" i="21"/>
  <c r="F116" i="21"/>
  <c r="F115" i="21"/>
  <c r="G115" i="21" s="1"/>
  <c r="F114" i="21"/>
  <c r="G114" i="21" s="1"/>
  <c r="G113" i="21"/>
  <c r="F113" i="21"/>
  <c r="F112" i="21"/>
  <c r="G112" i="21" s="1"/>
  <c r="F111" i="21"/>
  <c r="G111" i="21" s="1"/>
  <c r="G110" i="21"/>
  <c r="F110" i="21"/>
  <c r="F109" i="21"/>
  <c r="G109" i="21" s="1"/>
  <c r="F108" i="21"/>
  <c r="G108" i="21" s="1"/>
  <c r="G107" i="21"/>
  <c r="F107" i="21"/>
  <c r="F106" i="21"/>
  <c r="G106" i="21" s="1"/>
  <c r="F105" i="21"/>
  <c r="G105" i="21" s="1"/>
  <c r="G104" i="21"/>
  <c r="F104" i="21"/>
  <c r="F103" i="21"/>
  <c r="G103" i="21" s="1"/>
  <c r="F102" i="21"/>
  <c r="G102" i="21" s="1"/>
  <c r="G101" i="21"/>
  <c r="F101" i="21"/>
  <c r="F100" i="21"/>
  <c r="G100" i="21" s="1"/>
  <c r="F99" i="21"/>
  <c r="G99" i="21" s="1"/>
  <c r="G98" i="21"/>
  <c r="F98" i="21"/>
  <c r="F97" i="21"/>
  <c r="G97" i="21" s="1"/>
  <c r="F96" i="21"/>
  <c r="G96" i="21" s="1"/>
  <c r="G95" i="21"/>
  <c r="F95" i="21"/>
  <c r="F94" i="21"/>
  <c r="G94" i="21" s="1"/>
  <c r="F93" i="21"/>
  <c r="G93" i="21" s="1"/>
  <c r="G92" i="21"/>
  <c r="F92" i="21"/>
  <c r="F91" i="21"/>
  <c r="G91" i="21" s="1"/>
  <c r="F90" i="21"/>
  <c r="G90" i="21" s="1"/>
  <c r="G89" i="21"/>
  <c r="F89" i="21"/>
  <c r="F88" i="21"/>
  <c r="G88" i="21" s="1"/>
  <c r="F87" i="21"/>
  <c r="G87" i="21" s="1"/>
  <c r="G86" i="21"/>
  <c r="F86" i="21"/>
  <c r="F85" i="21"/>
  <c r="G85" i="21" s="1"/>
  <c r="F84" i="21"/>
  <c r="G84" i="21" s="1"/>
  <c r="G83" i="21"/>
  <c r="F83" i="21"/>
  <c r="F82" i="21"/>
  <c r="G82" i="21" s="1"/>
  <c r="F81" i="21"/>
  <c r="G81" i="21" s="1"/>
  <c r="G80" i="21"/>
  <c r="F80" i="21"/>
  <c r="F79" i="21"/>
  <c r="G79" i="21" s="1"/>
  <c r="F78" i="21"/>
  <c r="G78" i="21" s="1"/>
  <c r="G77" i="21"/>
  <c r="F77" i="21"/>
  <c r="F76" i="21"/>
  <c r="G76" i="21" s="1"/>
  <c r="F75" i="21"/>
  <c r="G75" i="21" s="1"/>
  <c r="G74" i="21"/>
  <c r="F74" i="21"/>
  <c r="F73" i="21"/>
  <c r="G73" i="21" s="1"/>
  <c r="F72" i="21"/>
  <c r="G72" i="21" s="1"/>
  <c r="G71" i="21"/>
  <c r="F71" i="21"/>
  <c r="F70" i="21"/>
  <c r="G70" i="21" s="1"/>
  <c r="F69" i="21"/>
  <c r="G69" i="21" s="1"/>
  <c r="G68" i="21"/>
  <c r="F68" i="21"/>
  <c r="F67" i="21"/>
  <c r="G67" i="21" s="1"/>
  <c r="F66" i="21"/>
  <c r="G66" i="21" s="1"/>
  <c r="G65" i="21"/>
  <c r="F65" i="21"/>
  <c r="F64" i="21"/>
  <c r="G64" i="21" s="1"/>
  <c r="F63" i="21"/>
  <c r="G63" i="21" s="1"/>
  <c r="G62" i="21"/>
  <c r="F62" i="21"/>
  <c r="F61" i="21"/>
  <c r="G61" i="21" s="1"/>
  <c r="F60" i="21"/>
  <c r="G60" i="21" s="1"/>
  <c r="G59" i="21"/>
  <c r="F59" i="21"/>
  <c r="F58" i="21"/>
  <c r="G58" i="21" s="1"/>
  <c r="F57" i="21"/>
  <c r="G57" i="21" s="1"/>
  <c r="G56" i="21"/>
  <c r="F56" i="21"/>
  <c r="F55" i="21"/>
  <c r="G55" i="21" s="1"/>
  <c r="F54" i="21"/>
  <c r="G54" i="21" s="1"/>
  <c r="G53" i="21"/>
  <c r="F53" i="21"/>
  <c r="F52" i="21"/>
  <c r="G52" i="21" s="1"/>
  <c r="F51" i="21"/>
  <c r="G51" i="21" s="1"/>
  <c r="G50" i="21"/>
  <c r="F50" i="21"/>
  <c r="F49" i="21"/>
  <c r="G49" i="21" s="1"/>
  <c r="F48" i="21"/>
  <c r="G48" i="21" s="1"/>
  <c r="G47" i="21"/>
  <c r="F47" i="21"/>
  <c r="F46" i="21"/>
  <c r="G46" i="21" s="1"/>
  <c r="F45" i="21"/>
  <c r="G45" i="21" s="1"/>
  <c r="G44" i="21"/>
  <c r="F44" i="21"/>
  <c r="F43" i="21"/>
  <c r="G43" i="21" s="1"/>
  <c r="F42" i="21"/>
  <c r="G42" i="21" s="1"/>
  <c r="G41" i="21"/>
  <c r="F41" i="21"/>
  <c r="F40" i="21"/>
  <c r="G40" i="21" s="1"/>
  <c r="F39" i="21"/>
  <c r="G39" i="21" s="1"/>
  <c r="G38" i="21"/>
  <c r="F38" i="21"/>
  <c r="F37" i="21"/>
  <c r="G37" i="21" s="1"/>
  <c r="F36" i="21"/>
  <c r="G36" i="21" s="1"/>
  <c r="G35" i="21"/>
  <c r="F35" i="21"/>
  <c r="F34" i="21"/>
  <c r="G34" i="21" s="1"/>
  <c r="F33" i="21"/>
  <c r="G33" i="21" s="1"/>
  <c r="G32" i="21"/>
  <c r="F32" i="21"/>
  <c r="F31" i="21"/>
  <c r="G31" i="21" s="1"/>
  <c r="F30" i="21"/>
  <c r="G30" i="21" s="1"/>
  <c r="G29" i="21"/>
  <c r="F29" i="21"/>
  <c r="F28" i="21"/>
  <c r="G28" i="21" s="1"/>
  <c r="F27" i="21"/>
  <c r="G27" i="21" s="1"/>
  <c r="G26" i="21"/>
  <c r="F26" i="21"/>
  <c r="F25" i="21"/>
  <c r="G25" i="21" s="1"/>
  <c r="F24" i="21"/>
  <c r="G24" i="21" s="1"/>
  <c r="G23" i="21"/>
  <c r="F23" i="21"/>
  <c r="F22" i="21"/>
  <c r="G22" i="21" s="1"/>
  <c r="F21" i="21"/>
  <c r="G21" i="21" s="1"/>
  <c r="G20" i="21"/>
  <c r="F20" i="21"/>
  <c r="F19" i="21"/>
  <c r="G19" i="21" s="1"/>
  <c r="F18" i="21"/>
  <c r="G18" i="21" s="1"/>
  <c r="G17" i="21"/>
  <c r="F17" i="21"/>
  <c r="F16" i="21"/>
  <c r="G16" i="21" s="1"/>
  <c r="F15" i="21"/>
  <c r="G15" i="21" s="1"/>
  <c r="G14" i="21"/>
  <c r="F14" i="21"/>
  <c r="F13" i="21"/>
  <c r="G13" i="21" s="1"/>
  <c r="F12" i="21"/>
  <c r="G12" i="21" s="1"/>
  <c r="G11" i="21"/>
  <c r="F11" i="21"/>
  <c r="F10" i="21"/>
  <c r="G10" i="21" s="1"/>
  <c r="F9" i="21"/>
  <c r="G9" i="21" s="1"/>
  <c r="G8" i="21"/>
  <c r="F8" i="21"/>
  <c r="F7" i="21"/>
  <c r="G7" i="21" s="1"/>
  <c r="E288" i="20"/>
  <c r="E287" i="20"/>
  <c r="E286" i="20"/>
  <c r="E285" i="20"/>
  <c r="E284" i="20"/>
  <c r="E283" i="20"/>
  <c r="E282" i="20"/>
  <c r="E281" i="20"/>
  <c r="E280" i="20"/>
  <c r="E279" i="20"/>
  <c r="E278" i="20"/>
  <c r="E277" i="20"/>
  <c r="E276" i="20"/>
  <c r="E275" i="20"/>
  <c r="E274" i="20"/>
  <c r="E273" i="20"/>
  <c r="E272" i="20"/>
  <c r="E271" i="20"/>
  <c r="E270" i="20"/>
  <c r="E269" i="20"/>
  <c r="E268" i="20"/>
  <c r="E267" i="20"/>
  <c r="E266" i="20"/>
  <c r="E265" i="20"/>
  <c r="E264" i="20"/>
  <c r="E263" i="20"/>
  <c r="E262" i="20"/>
  <c r="E261" i="20"/>
  <c r="E260" i="20"/>
  <c r="E259" i="20"/>
  <c r="E258" i="20"/>
  <c r="E257" i="20"/>
  <c r="E256" i="20"/>
  <c r="E255" i="20"/>
  <c r="E254" i="20"/>
  <c r="E253" i="20"/>
  <c r="E252" i="20"/>
  <c r="E251" i="20"/>
  <c r="E250" i="20"/>
  <c r="E249" i="20"/>
  <c r="E248" i="20"/>
  <c r="E247" i="20"/>
  <c r="E246" i="20"/>
  <c r="E245" i="20"/>
  <c r="E244" i="20"/>
  <c r="E243" i="20"/>
  <c r="E242" i="20"/>
  <c r="E241" i="20"/>
  <c r="E240" i="20"/>
  <c r="E239" i="20"/>
  <c r="E238" i="20"/>
  <c r="E237" i="20"/>
  <c r="E236" i="20"/>
  <c r="E235" i="20"/>
  <c r="E234" i="20"/>
  <c r="E233" i="20"/>
  <c r="E232" i="20"/>
  <c r="E231" i="20"/>
  <c r="E230" i="20"/>
  <c r="E229" i="20"/>
  <c r="E228" i="20"/>
  <c r="E227" i="20"/>
  <c r="E226" i="20"/>
  <c r="E225" i="20"/>
  <c r="E224" i="20"/>
  <c r="E223" i="20"/>
  <c r="E222" i="20"/>
  <c r="E221" i="20"/>
  <c r="E220" i="20"/>
  <c r="E219" i="20"/>
  <c r="E218" i="20"/>
  <c r="E217" i="20"/>
  <c r="E216" i="20"/>
  <c r="E215" i="20"/>
  <c r="E214" i="20"/>
  <c r="E213" i="20"/>
  <c r="E212" i="20"/>
  <c r="E211" i="20"/>
  <c r="E210" i="20"/>
  <c r="E209" i="20"/>
  <c r="E208" i="20"/>
  <c r="E207" i="20"/>
  <c r="E206" i="20"/>
  <c r="E205" i="20"/>
  <c r="E204" i="20"/>
  <c r="E203" i="20"/>
  <c r="E202" i="20"/>
  <c r="E201" i="20"/>
  <c r="E200" i="20"/>
  <c r="E199" i="20"/>
  <c r="E198" i="20"/>
  <c r="E197" i="20"/>
  <c r="E196" i="20"/>
  <c r="E195" i="20"/>
  <c r="E194" i="20"/>
  <c r="E193" i="20"/>
  <c r="E192" i="20"/>
  <c r="E191" i="20"/>
  <c r="E190" i="20"/>
  <c r="E189" i="20"/>
  <c r="E188" i="20"/>
  <c r="E187" i="20"/>
  <c r="E186" i="20"/>
  <c r="E185" i="20"/>
  <c r="E184" i="20"/>
  <c r="E183" i="20"/>
  <c r="E182" i="20"/>
  <c r="E181" i="20"/>
  <c r="E180" i="20"/>
  <c r="E179" i="20"/>
  <c r="E178" i="20"/>
  <c r="E177" i="20"/>
  <c r="E176" i="20"/>
  <c r="E175" i="20"/>
  <c r="E174" i="20"/>
  <c r="E173" i="20"/>
  <c r="E172" i="20"/>
  <c r="E171" i="20"/>
  <c r="E170" i="20"/>
  <c r="E169" i="20"/>
  <c r="E168" i="20"/>
  <c r="E167" i="20"/>
  <c r="E166" i="20"/>
  <c r="E165" i="20"/>
  <c r="E164" i="20"/>
  <c r="E163" i="20"/>
  <c r="E162" i="20"/>
  <c r="E161" i="20"/>
  <c r="E160" i="20"/>
  <c r="E159" i="20"/>
  <c r="E158" i="20"/>
  <c r="E157" i="20"/>
  <c r="E156" i="20"/>
  <c r="E155" i="20"/>
  <c r="E154" i="20"/>
  <c r="E153" i="20"/>
  <c r="E152" i="20"/>
  <c r="E151" i="20"/>
  <c r="E150" i="20"/>
  <c r="E149" i="20"/>
  <c r="E148" i="20"/>
  <c r="E147" i="20"/>
  <c r="E146" i="20"/>
  <c r="E145" i="20"/>
  <c r="E144" i="20"/>
  <c r="E143" i="20"/>
  <c r="E142" i="20"/>
  <c r="E141" i="20"/>
  <c r="E140" i="20"/>
  <c r="E139" i="20"/>
  <c r="E138" i="20"/>
  <c r="E137" i="20"/>
  <c r="E136" i="20"/>
  <c r="E135" i="20"/>
  <c r="E134" i="20"/>
  <c r="E133" i="20"/>
  <c r="E132" i="20"/>
  <c r="E131" i="20"/>
  <c r="E130" i="20"/>
  <c r="E129" i="20"/>
  <c r="E128" i="20"/>
  <c r="E127" i="20"/>
  <c r="E126" i="20"/>
  <c r="E125" i="20"/>
  <c r="E124" i="20"/>
  <c r="E123" i="20"/>
  <c r="E122" i="20"/>
  <c r="E121" i="20"/>
  <c r="E120" i="20"/>
  <c r="E119" i="20"/>
  <c r="E118" i="20"/>
  <c r="E117" i="20"/>
  <c r="E116" i="20"/>
  <c r="E115" i="20"/>
  <c r="E114" i="20"/>
  <c r="E113" i="20"/>
  <c r="E112" i="20"/>
  <c r="E111" i="20"/>
  <c r="E110" i="20"/>
  <c r="E109" i="20"/>
  <c r="E108" i="20"/>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72" i="19"/>
  <c r="E64" i="19"/>
  <c r="E63" i="19"/>
  <c r="E60" i="19"/>
  <c r="E59" i="19"/>
  <c r="E58" i="19"/>
  <c r="E50" i="19"/>
  <c r="E47" i="19"/>
  <c r="E44" i="19"/>
  <c r="E43" i="19"/>
  <c r="E38" i="19"/>
  <c r="E35" i="19"/>
  <c r="E33" i="19"/>
  <c r="E32" i="19"/>
  <c r="E31" i="19"/>
  <c r="E30" i="19"/>
  <c r="E29" i="19"/>
  <c r="E27" i="19"/>
  <c r="E26" i="19"/>
  <c r="E25" i="19"/>
  <c r="E24" i="19"/>
  <c r="E23" i="19"/>
  <c r="J151" i="18"/>
  <c r="J150" i="18"/>
  <c r="J149" i="18"/>
  <c r="J148" i="18"/>
  <c r="J147" i="18"/>
  <c r="J146" i="18"/>
  <c r="J140" i="18"/>
  <c r="J139" i="18"/>
  <c r="J138" i="18"/>
  <c r="J137" i="18"/>
  <c r="J136" i="18"/>
  <c r="J130" i="18"/>
  <c r="J129" i="18"/>
  <c r="J126" i="18"/>
  <c r="J125" i="18"/>
  <c r="J124" i="18"/>
  <c r="J123" i="18"/>
  <c r="J122" i="18"/>
  <c r="J121" i="18"/>
  <c r="J118" i="18"/>
  <c r="J117" i="18"/>
  <c r="J116" i="18"/>
  <c r="J115" i="18"/>
  <c r="J114" i="18"/>
  <c r="J113" i="18"/>
  <c r="J110" i="18"/>
  <c r="J109" i="18"/>
  <c r="J103" i="18"/>
  <c r="J102" i="18"/>
  <c r="J101" i="18"/>
  <c r="J100" i="18"/>
  <c r="J99" i="18"/>
  <c r="J98" i="18"/>
  <c r="J97" i="18"/>
  <c r="J96" i="18"/>
  <c r="J95" i="18"/>
  <c r="J94" i="18"/>
  <c r="J93" i="18"/>
  <c r="J92" i="18"/>
  <c r="J91" i="18"/>
  <c r="J90" i="18"/>
  <c r="J89" i="18"/>
  <c r="J88" i="18"/>
  <c r="J87" i="18"/>
  <c r="J84" i="18"/>
  <c r="J83" i="18"/>
  <c r="J82" i="18"/>
  <c r="J81" i="18"/>
  <c r="J80" i="18"/>
  <c r="J79" i="18"/>
  <c r="J76" i="18"/>
  <c r="J75" i="18"/>
  <c r="J74" i="18"/>
  <c r="J73" i="18"/>
  <c r="J72" i="18"/>
  <c r="J71" i="18"/>
  <c r="J68" i="18"/>
  <c r="J67" i="18"/>
  <c r="J66" i="18"/>
  <c r="J63" i="18"/>
  <c r="J62" i="18"/>
  <c r="J61" i="18"/>
  <c r="J60" i="18"/>
  <c r="J59" i="18"/>
  <c r="J58" i="18"/>
  <c r="J57" i="18"/>
  <c r="J56" i="18"/>
  <c r="J55" i="18"/>
  <c r="J54" i="18"/>
  <c r="J53" i="18"/>
  <c r="J52" i="18"/>
  <c r="J51" i="18"/>
  <c r="J50" i="18"/>
  <c r="J49" i="18"/>
  <c r="J48" i="18"/>
  <c r="J47" i="18"/>
  <c r="J46" i="18"/>
  <c r="J45" i="18"/>
  <c r="J44" i="18"/>
  <c r="J43" i="18"/>
  <c r="J42" i="18"/>
  <c r="J39" i="18"/>
  <c r="J38" i="18"/>
  <c r="J37" i="18"/>
  <c r="J36" i="18"/>
  <c r="J33" i="18"/>
  <c r="J32" i="18"/>
  <c r="J31" i="18"/>
  <c r="J30" i="18"/>
  <c r="J29" i="18"/>
  <c r="J28" i="18"/>
  <c r="J27" i="18"/>
  <c r="J26" i="18"/>
  <c r="J25" i="18"/>
  <c r="J24" i="18"/>
  <c r="J23" i="18"/>
  <c r="H113" i="17"/>
  <c r="H109" i="17"/>
  <c r="H108" i="17"/>
  <c r="H101" i="17"/>
  <c r="H100" i="17"/>
  <c r="H99" i="17"/>
  <c r="H98" i="17"/>
  <c r="H97" i="17"/>
  <c r="H95" i="17"/>
  <c r="H94" i="17"/>
  <c r="H93" i="17"/>
  <c r="H92" i="17"/>
  <c r="H91" i="17"/>
  <c r="H89" i="17"/>
  <c r="H88" i="17"/>
  <c r="H87" i="17"/>
  <c r="H81" i="17"/>
  <c r="H79" i="17"/>
  <c r="H78" i="17"/>
  <c r="H77" i="17"/>
  <c r="H76" i="17"/>
  <c r="H75" i="17"/>
  <c r="H74" i="17"/>
  <c r="H73" i="17"/>
  <c r="H72" i="17"/>
  <c r="H71" i="17"/>
  <c r="H70" i="17"/>
  <c r="H69" i="17"/>
  <c r="H68" i="17"/>
  <c r="H67" i="17"/>
  <c r="H66" i="17"/>
  <c r="H65" i="17"/>
  <c r="H64" i="17"/>
  <c r="H63" i="17"/>
  <c r="H62" i="17"/>
  <c r="H61" i="17"/>
  <c r="H60" i="17"/>
  <c r="H59"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0" i="17"/>
  <c r="H19" i="17"/>
  <c r="H18" i="17"/>
  <c r="H17" i="17"/>
  <c r="H16" i="17"/>
  <c r="H15" i="17"/>
  <c r="H14" i="17"/>
  <c r="H13" i="17"/>
  <c r="H12" i="17"/>
  <c r="E91" i="16"/>
  <c r="E90" i="16"/>
  <c r="E89" i="16"/>
  <c r="E83" i="16"/>
  <c r="E82" i="16"/>
  <c r="E81" i="16"/>
  <c r="E80" i="16"/>
  <c r="E79" i="16"/>
  <c r="E78" i="16"/>
  <c r="E75" i="16"/>
  <c r="E74" i="16"/>
  <c r="E73" i="16"/>
  <c r="E55" i="16"/>
  <c r="E54" i="16"/>
  <c r="E53" i="16"/>
  <c r="E47" i="16"/>
  <c r="E46" i="16"/>
  <c r="E43" i="16"/>
  <c r="E42" i="16"/>
  <c r="E41" i="16"/>
  <c r="E40" i="16"/>
  <c r="E39" i="16"/>
  <c r="E38" i="16"/>
  <c r="E37" i="16"/>
  <c r="E36" i="16"/>
  <c r="E35" i="16"/>
  <c r="E34" i="16"/>
  <c r="E33" i="16"/>
  <c r="E32" i="16"/>
  <c r="E31" i="16"/>
  <c r="E135" i="15"/>
  <c r="E134" i="15"/>
  <c r="E133" i="15"/>
  <c r="E132" i="15"/>
  <c r="E131" i="15"/>
  <c r="E126" i="15"/>
  <c r="E125" i="15"/>
  <c r="E124" i="15"/>
  <c r="E123" i="15"/>
  <c r="E122" i="15"/>
  <c r="E119" i="15"/>
  <c r="E118" i="15"/>
  <c r="E117" i="15"/>
  <c r="E116" i="15"/>
  <c r="E115" i="15"/>
  <c r="E114" i="15"/>
  <c r="E113" i="15"/>
  <c r="E112" i="15"/>
  <c r="E111" i="15"/>
  <c r="E105" i="15"/>
  <c r="E104" i="15"/>
  <c r="E103" i="15"/>
  <c r="E100" i="15"/>
  <c r="E99" i="15"/>
  <c r="E98" i="15"/>
  <c r="E97" i="15"/>
  <c r="E96" i="15"/>
  <c r="E95" i="15"/>
  <c r="E94" i="15"/>
  <c r="E93" i="15"/>
  <c r="E92" i="15"/>
  <c r="E91" i="15"/>
  <c r="E90" i="15"/>
  <c r="E84" i="15"/>
  <c r="E83" i="15"/>
  <c r="E82" i="15"/>
  <c r="E81" i="15"/>
  <c r="E80" i="15"/>
  <c r="E78" i="15"/>
  <c r="E77" i="15"/>
  <c r="E76" i="15"/>
  <c r="E75" i="15"/>
  <c r="E74" i="15"/>
  <c r="E73" i="15"/>
  <c r="E72" i="15"/>
  <c r="E71" i="15"/>
  <c r="E70" i="15"/>
  <c r="E69" i="15"/>
  <c r="E68" i="15"/>
  <c r="E67" i="15"/>
  <c r="E66" i="15"/>
  <c r="E60" i="15"/>
  <c r="E59" i="15"/>
  <c r="E58" i="15"/>
  <c r="E57" i="15"/>
  <c r="E56" i="15"/>
  <c r="E55" i="15"/>
  <c r="E50" i="15"/>
  <c r="E49" i="15"/>
  <c r="E48" i="15"/>
  <c r="E47" i="15"/>
  <c r="E46" i="15"/>
  <c r="E41" i="15"/>
  <c r="E40" i="15"/>
  <c r="E39" i="15"/>
  <c r="E38" i="15"/>
  <c r="E37" i="15"/>
  <c r="E36" i="15"/>
  <c r="E35" i="15"/>
  <c r="E34" i="15"/>
  <c r="E31" i="15"/>
  <c r="E30" i="15"/>
  <c r="E29" i="15"/>
  <c r="E26" i="15"/>
  <c r="E25" i="15"/>
  <c r="E24" i="15"/>
  <c r="E23" i="15"/>
  <c r="E22" i="15"/>
  <c r="E21" i="15"/>
  <c r="E20" i="15"/>
  <c r="E19" i="15"/>
  <c r="E18" i="15"/>
  <c r="E17" i="15"/>
  <c r="E16" i="15"/>
  <c r="E15" i="15"/>
  <c r="E14" i="15"/>
  <c r="E13" i="15"/>
  <c r="U32" i="14"/>
  <c r="U40" i="14" s="1"/>
  <c r="T32" i="14"/>
  <c r="T41" i="14" s="1"/>
  <c r="S32" i="14"/>
  <c r="S42" i="14" s="1"/>
  <c r="R32" i="14"/>
  <c r="R40" i="14" s="1"/>
  <c r="Q32" i="14"/>
  <c r="J32" i="14"/>
  <c r="I32" i="14"/>
  <c r="I40" i="14" s="1"/>
  <c r="H32" i="14"/>
  <c r="G32" i="14"/>
  <c r="F32" i="14"/>
  <c r="F40" i="14" s="1"/>
  <c r="U29" i="14"/>
  <c r="T29" i="14"/>
  <c r="S29" i="14"/>
  <c r="R29" i="14"/>
  <c r="Q29" i="14"/>
  <c r="J29" i="14"/>
  <c r="I29" i="14"/>
  <c r="H29" i="14"/>
  <c r="G29" i="14"/>
  <c r="F29" i="14"/>
  <c r="E172" i="13"/>
  <c r="E171" i="13"/>
  <c r="E170" i="13"/>
  <c r="E169" i="13"/>
  <c r="E168" i="13"/>
  <c r="E167" i="13"/>
  <c r="E166" i="13"/>
  <c r="E165" i="13"/>
  <c r="E164" i="13"/>
  <c r="E163" i="13"/>
  <c r="E162" i="13"/>
  <c r="E161" i="13"/>
  <c r="E160" i="13"/>
  <c r="E126" i="13"/>
  <c r="E125" i="13"/>
  <c r="E124" i="13"/>
  <c r="E123" i="13"/>
  <c r="E122" i="13"/>
  <c r="E121" i="13"/>
  <c r="E120" i="13"/>
  <c r="E118" i="13"/>
  <c r="E117" i="13"/>
  <c r="E116" i="13"/>
  <c r="E115" i="13"/>
  <c r="E114" i="13"/>
  <c r="E112" i="13"/>
  <c r="E111" i="13"/>
  <c r="E110" i="13"/>
  <c r="E109" i="13"/>
  <c r="E108" i="13"/>
  <c r="E107" i="13"/>
  <c r="E105" i="13"/>
  <c r="E104" i="13"/>
  <c r="E103" i="13"/>
  <c r="E102" i="13"/>
  <c r="E100" i="13"/>
  <c r="E99" i="13"/>
  <c r="E98" i="13"/>
  <c r="E97" i="13"/>
  <c r="E56" i="13"/>
  <c r="E55" i="13"/>
  <c r="E54" i="13"/>
  <c r="E51" i="13"/>
  <c r="E50" i="13"/>
  <c r="E49" i="13"/>
  <c r="E42" i="13"/>
  <c r="E41" i="13"/>
  <c r="E40" i="13"/>
  <c r="E39" i="13"/>
  <c r="E38" i="13"/>
  <c r="E37" i="13"/>
  <c r="E36" i="13"/>
  <c r="E35" i="13"/>
  <c r="E34" i="13"/>
  <c r="E33" i="13"/>
  <c r="E32" i="13"/>
  <c r="E31" i="13"/>
  <c r="E30" i="13"/>
  <c r="E29" i="13"/>
  <c r="E28" i="13"/>
  <c r="Q92" i="12"/>
  <c r="D92" i="12"/>
  <c r="Q90" i="12"/>
  <c r="D90" i="12"/>
  <c r="Q89" i="12"/>
  <c r="D89" i="12"/>
  <c r="Q88" i="12"/>
  <c r="D88" i="12"/>
  <c r="Q87" i="12"/>
  <c r="D87" i="12"/>
  <c r="Q85" i="12"/>
  <c r="D85" i="12"/>
  <c r="Q84" i="12"/>
  <c r="D84" i="12"/>
  <c r="Q83" i="12"/>
  <c r="D83" i="12"/>
  <c r="F67" i="12"/>
  <c r="F66" i="12"/>
  <c r="F65" i="12"/>
  <c r="F64" i="12"/>
  <c r="F63" i="12"/>
  <c r="F62" i="12"/>
  <c r="F61" i="12"/>
  <c r="F60" i="12"/>
  <c r="F59" i="12"/>
  <c r="W55" i="12"/>
  <c r="F55" i="12"/>
  <c r="Z54" i="12"/>
  <c r="W54" i="12"/>
  <c r="T54" i="12"/>
  <c r="Q54" i="12"/>
  <c r="O54" i="12"/>
  <c r="K54" i="12"/>
  <c r="I54" i="12"/>
  <c r="H54" i="12"/>
  <c r="F54" i="12"/>
  <c r="X51" i="12"/>
  <c r="N51" i="12"/>
  <c r="H51" i="12"/>
  <c r="F51" i="12"/>
  <c r="Z50" i="12"/>
  <c r="U50" i="12"/>
  <c r="T50" i="12"/>
  <c r="Q50" i="12"/>
  <c r="N50" i="12"/>
  <c r="F50" i="12"/>
  <c r="AB49" i="12"/>
  <c r="Z49" i="12"/>
  <c r="W49" i="12"/>
  <c r="T49" i="12"/>
  <c r="Q49" i="12"/>
  <c r="L49" i="12"/>
  <c r="K49" i="12"/>
  <c r="H49" i="12"/>
  <c r="F49" i="12"/>
  <c r="R46" i="12"/>
  <c r="F46" i="12"/>
  <c r="X45" i="12"/>
  <c r="T45" i="12"/>
  <c r="N45" i="12"/>
  <c r="I45" i="12"/>
  <c r="F45" i="12"/>
  <c r="Z42" i="12"/>
  <c r="W42" i="12"/>
  <c r="T42" i="12"/>
  <c r="Q42" i="12"/>
  <c r="K42" i="12"/>
  <c r="H42" i="12"/>
  <c r="F42" i="12"/>
  <c r="AA42" i="12" s="1"/>
  <c r="U41" i="12"/>
  <c r="O41" i="12"/>
  <c r="N41" i="12"/>
  <c r="H41" i="12"/>
  <c r="F41" i="12"/>
  <c r="W40" i="12"/>
  <c r="F40" i="12"/>
  <c r="Z39" i="12"/>
  <c r="W39" i="12"/>
  <c r="T39" i="12"/>
  <c r="Q39" i="12"/>
  <c r="O39" i="12"/>
  <c r="K39" i="12"/>
  <c r="I39" i="12"/>
  <c r="H39" i="12"/>
  <c r="F39" i="12"/>
  <c r="AB36" i="12"/>
  <c r="AA36" i="12"/>
  <c r="Z36" i="12"/>
  <c r="Y36" i="12"/>
  <c r="X36" i="12"/>
  <c r="X50" i="12" s="1"/>
  <c r="W36" i="12"/>
  <c r="V36" i="12"/>
  <c r="U36" i="12"/>
  <c r="T36" i="12"/>
  <c r="S36" i="12"/>
  <c r="R36" i="12"/>
  <c r="Q36" i="12"/>
  <c r="P36" i="12"/>
  <c r="O36" i="12"/>
  <c r="O49" i="12" s="1"/>
  <c r="N36" i="12"/>
  <c r="M36" i="12"/>
  <c r="M42" i="12" s="1"/>
  <c r="L36" i="12"/>
  <c r="L54" i="12" s="1"/>
  <c r="K36" i="12"/>
  <c r="J36" i="12"/>
  <c r="I36" i="12"/>
  <c r="I49" i="12" s="1"/>
  <c r="H36" i="12"/>
  <c r="N68" i="11"/>
  <c r="N67" i="11"/>
  <c r="N66" i="11"/>
  <c r="N65" i="11"/>
  <c r="N64" i="11"/>
  <c r="N63" i="11"/>
  <c r="N58" i="11"/>
  <c r="N57" i="11"/>
  <c r="N56" i="11"/>
  <c r="N55" i="11"/>
  <c r="N54" i="11"/>
  <c r="N53" i="11"/>
  <c r="T48" i="11"/>
  <c r="N48" i="11"/>
  <c r="T47" i="11"/>
  <c r="N47" i="11"/>
  <c r="T46" i="11"/>
  <c r="N46" i="11"/>
  <c r="T45" i="11"/>
  <c r="N45" i="11"/>
  <c r="T44" i="11"/>
  <c r="N44" i="11"/>
  <c r="T43" i="11"/>
  <c r="N43" i="11"/>
  <c r="T42" i="11"/>
  <c r="N42" i="11"/>
  <c r="T41" i="11"/>
  <c r="N41" i="11"/>
  <c r="T40" i="11"/>
  <c r="N40" i="11"/>
  <c r="T39" i="11"/>
  <c r="N39" i="11"/>
  <c r="T38" i="11"/>
  <c r="N38" i="11"/>
  <c r="E186" i="10"/>
  <c r="E185" i="10"/>
  <c r="E184" i="10"/>
  <c r="E183" i="10"/>
  <c r="E182" i="10"/>
  <c r="E180" i="10"/>
  <c r="E179" i="10"/>
  <c r="E178" i="10"/>
  <c r="E177" i="10"/>
  <c r="E176" i="10"/>
  <c r="E175" i="10"/>
  <c r="E170" i="10"/>
  <c r="E169" i="10"/>
  <c r="E168" i="10"/>
  <c r="E167" i="10"/>
  <c r="E166" i="10"/>
  <c r="E164" i="10"/>
  <c r="E163" i="10"/>
  <c r="E162" i="10"/>
  <c r="E161" i="10"/>
  <c r="E160" i="10"/>
  <c r="E159" i="10"/>
  <c r="E154" i="10"/>
  <c r="E153" i="10"/>
  <c r="E152" i="10"/>
  <c r="E151" i="10"/>
  <c r="E150" i="10"/>
  <c r="E148" i="10"/>
  <c r="E147" i="10"/>
  <c r="E146" i="10"/>
  <c r="E145" i="10"/>
  <c r="E144" i="10"/>
  <c r="E143" i="10"/>
  <c r="E138" i="10"/>
  <c r="E137" i="10"/>
  <c r="E136" i="10"/>
  <c r="E135" i="10"/>
  <c r="E134" i="10"/>
  <c r="E133" i="10"/>
  <c r="E128" i="10"/>
  <c r="E127" i="10"/>
  <c r="E126" i="10"/>
  <c r="E125" i="10"/>
  <c r="E124" i="10"/>
  <c r="E123" i="10"/>
  <c r="Y104" i="10"/>
  <c r="S104" i="10"/>
  <c r="R104" i="10"/>
  <c r="K104" i="10"/>
  <c r="E104" i="10"/>
  <c r="Z103" i="10"/>
  <c r="U103" i="10"/>
  <c r="N103" i="10"/>
  <c r="J103" i="10"/>
  <c r="E103" i="10"/>
  <c r="Z102" i="10"/>
  <c r="U102" i="10"/>
  <c r="L102" i="10"/>
  <c r="J102" i="10"/>
  <c r="E102" i="10"/>
  <c r="X101" i="10"/>
  <c r="V101" i="10"/>
  <c r="Q101" i="10"/>
  <c r="L101" i="10"/>
  <c r="G101" i="10"/>
  <c r="E101" i="10"/>
  <c r="Z101" i="10" s="1"/>
  <c r="J100" i="10"/>
  <c r="E100" i="10"/>
  <c r="Q99" i="10"/>
  <c r="J99" i="10"/>
  <c r="E99" i="10"/>
  <c r="V98" i="10"/>
  <c r="T98" i="10"/>
  <c r="M98" i="10"/>
  <c r="L98" i="10"/>
  <c r="G98" i="10"/>
  <c r="E98" i="10"/>
  <c r="Z98" i="10" s="1"/>
  <c r="E97" i="10"/>
  <c r="J96" i="10"/>
  <c r="E96" i="10"/>
  <c r="V95" i="10"/>
  <c r="T95" i="10"/>
  <c r="M95" i="10"/>
  <c r="G95" i="10"/>
  <c r="E95" i="10"/>
  <c r="Z95" i="10" s="1"/>
  <c r="T94" i="10"/>
  <c r="J94" i="10"/>
  <c r="E94" i="10"/>
  <c r="Z91" i="10"/>
  <c r="Y91" i="10"/>
  <c r="X91" i="10"/>
  <c r="W91" i="10"/>
  <c r="V91" i="10"/>
  <c r="U91" i="10"/>
  <c r="T91" i="10"/>
  <c r="T101" i="10" s="1"/>
  <c r="S91" i="10"/>
  <c r="R91" i="10"/>
  <c r="Q91" i="10"/>
  <c r="Q98" i="10" s="1"/>
  <c r="P91" i="10"/>
  <c r="O91" i="10"/>
  <c r="N91" i="10"/>
  <c r="N101" i="10" s="1"/>
  <c r="M91" i="10"/>
  <c r="L91" i="10"/>
  <c r="L95" i="10" s="1"/>
  <c r="K91" i="10"/>
  <c r="J91" i="10"/>
  <c r="I91" i="10"/>
  <c r="H91" i="10"/>
  <c r="H104" i="10" s="1"/>
  <c r="G91" i="10"/>
  <c r="E62" i="10"/>
  <c r="E61" i="10"/>
  <c r="E60" i="10"/>
  <c r="E59" i="10"/>
  <c r="E58" i="10"/>
  <c r="E57" i="10"/>
  <c r="E56" i="10"/>
  <c r="E55" i="10"/>
  <c r="X52" i="10"/>
  <c r="R52" i="10"/>
  <c r="O52" i="10"/>
  <c r="I52" i="10"/>
  <c r="H52" i="10"/>
  <c r="E52" i="10"/>
  <c r="X51" i="10"/>
  <c r="T51" i="10"/>
  <c r="K51" i="10"/>
  <c r="E51" i="10"/>
  <c r="Y50" i="10"/>
  <c r="T50" i="10"/>
  <c r="N50" i="10"/>
  <c r="J50" i="10"/>
  <c r="E50" i="10"/>
  <c r="Y49" i="10"/>
  <c r="U49" i="10"/>
  <c r="K49" i="10"/>
  <c r="E49" i="10"/>
  <c r="X45" i="10"/>
  <c r="T45" i="10"/>
  <c r="R45" i="10"/>
  <c r="N45" i="10"/>
  <c r="E45" i="10"/>
  <c r="Y45" i="10" s="1"/>
  <c r="T44" i="10"/>
  <c r="O44" i="10"/>
  <c r="M44" i="10"/>
  <c r="I44" i="10"/>
  <c r="H44" i="10"/>
  <c r="E44" i="10"/>
  <c r="Z43" i="10"/>
  <c r="X43" i="10"/>
  <c r="U43" i="10"/>
  <c r="T43" i="10"/>
  <c r="R43" i="10"/>
  <c r="Q43" i="10"/>
  <c r="O43" i="10"/>
  <c r="K43" i="10"/>
  <c r="J43" i="10"/>
  <c r="E43" i="10"/>
  <c r="Z40" i="10"/>
  <c r="Z45" i="10" s="1"/>
  <c r="Y40" i="10"/>
  <c r="Y44" i="10" s="1"/>
  <c r="X40" i="10"/>
  <c r="W40" i="10"/>
  <c r="V40" i="10"/>
  <c r="V52" i="10" s="1"/>
  <c r="U40" i="10"/>
  <c r="U45" i="10" s="1"/>
  <c r="T40" i="10"/>
  <c r="S40" i="10"/>
  <c r="S52" i="10" s="1"/>
  <c r="R40" i="10"/>
  <c r="R51" i="10" s="1"/>
  <c r="Q40" i="10"/>
  <c r="Q45" i="10" s="1"/>
  <c r="P40" i="10"/>
  <c r="O40" i="10"/>
  <c r="O51" i="10" s="1"/>
  <c r="N40" i="10"/>
  <c r="N51" i="10" s="1"/>
  <c r="M40" i="10"/>
  <c r="L40" i="10"/>
  <c r="K40" i="10"/>
  <c r="K45" i="10" s="1"/>
  <c r="J40" i="10"/>
  <c r="J51" i="10" s="1"/>
  <c r="I40" i="10"/>
  <c r="H40" i="10"/>
  <c r="G40" i="10"/>
  <c r="O187" i="9"/>
  <c r="O185" i="9"/>
  <c r="O177" i="9"/>
  <c r="O176" i="9"/>
  <c r="O175" i="9"/>
  <c r="O174" i="9"/>
  <c r="O173" i="9"/>
  <c r="O172" i="9"/>
  <c r="O168" i="9"/>
  <c r="O167" i="9"/>
  <c r="O166" i="9"/>
  <c r="O165" i="9"/>
  <c r="O164" i="9"/>
  <c r="O163" i="9"/>
  <c r="O162" i="9"/>
  <c r="O161" i="9"/>
  <c r="O152" i="9"/>
  <c r="O151" i="9"/>
  <c r="O150" i="9"/>
  <c r="O149" i="9"/>
  <c r="O148" i="9"/>
  <c r="O147" i="9"/>
  <c r="O146" i="9"/>
  <c r="O145" i="9"/>
  <c r="O144" i="9"/>
  <c r="O143" i="9"/>
  <c r="O142" i="9"/>
  <c r="O141" i="9"/>
  <c r="O140" i="9"/>
  <c r="N119" i="9"/>
  <c r="M119" i="9"/>
  <c r="O118" i="9"/>
  <c r="N118" i="9"/>
  <c r="M118" i="9"/>
  <c r="N117" i="9"/>
  <c r="M117" i="9"/>
  <c r="U116" i="9"/>
  <c r="O116" i="9"/>
  <c r="R116" i="9" s="1"/>
  <c r="N116" i="9"/>
  <c r="M116" i="9"/>
  <c r="O115" i="9"/>
  <c r="N115" i="9"/>
  <c r="M115" i="9"/>
  <c r="N114" i="9"/>
  <c r="M114" i="9"/>
  <c r="U113" i="9"/>
  <c r="O113" i="9"/>
  <c r="R113" i="9" s="1"/>
  <c r="N113" i="9"/>
  <c r="M113" i="9"/>
  <c r="O112" i="9"/>
  <c r="N112" i="9"/>
  <c r="M112" i="9"/>
  <c r="N111" i="9"/>
  <c r="M111" i="9"/>
  <c r="U110" i="9"/>
  <c r="T110" i="9"/>
  <c r="O110" i="9"/>
  <c r="R110" i="9" s="1"/>
  <c r="N110" i="9"/>
  <c r="M110" i="9"/>
  <c r="M106" i="9"/>
  <c r="O106" i="9" s="1"/>
  <c r="M105" i="9"/>
  <c r="O105" i="9" s="1"/>
  <c r="X104" i="9"/>
  <c r="M104" i="9"/>
  <c r="O104" i="9" s="1"/>
  <c r="X103" i="9"/>
  <c r="M103" i="9"/>
  <c r="O103" i="9" s="1"/>
  <c r="U102" i="9"/>
  <c r="O102" i="9"/>
  <c r="R102" i="9" s="1"/>
  <c r="M102" i="9"/>
  <c r="M101" i="9"/>
  <c r="O101" i="9" s="1"/>
  <c r="M100" i="9"/>
  <c r="O100" i="9" s="1"/>
  <c r="N96" i="9"/>
  <c r="O96" i="9" s="1"/>
  <c r="M96" i="9"/>
  <c r="N95" i="9"/>
  <c r="O95" i="9" s="1"/>
  <c r="M95" i="9"/>
  <c r="O94" i="9"/>
  <c r="AG94" i="9" s="1"/>
  <c r="N94" i="9"/>
  <c r="M94" i="9"/>
  <c r="N93" i="9"/>
  <c r="M93" i="9"/>
  <c r="N92" i="9"/>
  <c r="M92" i="9"/>
  <c r="O92" i="9" s="1"/>
  <c r="AD92" i="9" s="1"/>
  <c r="N91" i="9"/>
  <c r="M91" i="9"/>
  <c r="O91" i="9" s="1"/>
  <c r="AD91" i="9" s="1"/>
  <c r="N90" i="9"/>
  <c r="M90" i="9"/>
  <c r="O90" i="9" s="1"/>
  <c r="N89" i="9"/>
  <c r="M89" i="9"/>
  <c r="O89" i="9" s="1"/>
  <c r="N88" i="9"/>
  <c r="M88" i="9"/>
  <c r="N87" i="9"/>
  <c r="O87" i="9" s="1"/>
  <c r="M87" i="9"/>
  <c r="N86" i="9"/>
  <c r="M86" i="9"/>
  <c r="M85" i="9"/>
  <c r="O85" i="9" s="1"/>
  <c r="M84" i="9"/>
  <c r="O84" i="9" s="1"/>
  <c r="O83" i="9"/>
  <c r="M83" i="9"/>
  <c r="O82" i="9"/>
  <c r="M82" i="9"/>
  <c r="AA81" i="9"/>
  <c r="M81" i="9"/>
  <c r="O81" i="9" s="1"/>
  <c r="M80" i="9"/>
  <c r="O80" i="9" s="1"/>
  <c r="M79" i="9"/>
  <c r="O79" i="9" s="1"/>
  <c r="M78" i="9"/>
  <c r="O78" i="9" s="1"/>
  <c r="X77" i="9"/>
  <c r="O77" i="9"/>
  <c r="M77" i="9"/>
  <c r="R76" i="9"/>
  <c r="M76" i="9"/>
  <c r="O76" i="9" s="1"/>
  <c r="U76" i="9" s="1"/>
  <c r="O75" i="9"/>
  <c r="M75" i="9"/>
  <c r="N71" i="9"/>
  <c r="M71" i="9"/>
  <c r="O71" i="9" s="1"/>
  <c r="AA71" i="9" s="1"/>
  <c r="N70" i="9"/>
  <c r="M70" i="9"/>
  <c r="N69" i="9"/>
  <c r="O69" i="9" s="1"/>
  <c r="M69" i="9"/>
  <c r="N68" i="9"/>
  <c r="O68" i="9" s="1"/>
  <c r="M68" i="9"/>
  <c r="O67" i="9"/>
  <c r="N67" i="9"/>
  <c r="M67" i="9"/>
  <c r="N66" i="9"/>
  <c r="M66" i="9"/>
  <c r="O66" i="9" s="1"/>
  <c r="O65" i="9"/>
  <c r="N65" i="9"/>
  <c r="M65" i="9"/>
  <c r="O64" i="9"/>
  <c r="N64" i="9"/>
  <c r="M64" i="9"/>
  <c r="N63" i="9"/>
  <c r="M63" i="9"/>
  <c r="O63" i="9" s="1"/>
  <c r="O62" i="9"/>
  <c r="N62" i="9"/>
  <c r="M62" i="9"/>
  <c r="O61" i="9"/>
  <c r="N61" i="9"/>
  <c r="M61" i="9"/>
  <c r="N60" i="9"/>
  <c r="M60" i="9"/>
  <c r="O60" i="9" s="1"/>
  <c r="O59" i="9"/>
  <c r="N59" i="9"/>
  <c r="M59" i="9"/>
  <c r="O58" i="9"/>
  <c r="N58" i="9"/>
  <c r="M58" i="9"/>
  <c r="N57" i="9"/>
  <c r="M57" i="9"/>
  <c r="O57" i="9" s="1"/>
  <c r="O56" i="9"/>
  <c r="N56" i="9"/>
  <c r="M56" i="9"/>
  <c r="O55" i="9"/>
  <c r="N55" i="9"/>
  <c r="M55" i="9"/>
  <c r="N51" i="9"/>
  <c r="M51" i="9"/>
  <c r="O51" i="9" s="1"/>
  <c r="AC51" i="9" s="1"/>
  <c r="O50" i="9"/>
  <c r="AA50" i="9" s="1"/>
  <c r="N50" i="9"/>
  <c r="M50" i="9"/>
  <c r="N49" i="9"/>
  <c r="M49" i="9"/>
  <c r="O49" i="9" s="1"/>
  <c r="O48" i="9"/>
  <c r="N48" i="9"/>
  <c r="M48" i="9"/>
  <c r="O47" i="9"/>
  <c r="M47" i="9"/>
  <c r="O46" i="9"/>
  <c r="M46" i="9"/>
  <c r="X45" i="9"/>
  <c r="O45" i="9"/>
  <c r="M45" i="9"/>
  <c r="X44" i="9"/>
  <c r="O44" i="9"/>
  <c r="M44" i="9"/>
  <c r="N43" i="9"/>
  <c r="M43" i="9"/>
  <c r="O43" i="9" s="1"/>
  <c r="N42" i="9"/>
  <c r="M42" i="9"/>
  <c r="N41" i="9"/>
  <c r="O41" i="9" s="1"/>
  <c r="M41" i="9"/>
  <c r="O40" i="9"/>
  <c r="X40" i="9" s="1"/>
  <c r="N40" i="9"/>
  <c r="M40" i="9"/>
  <c r="O39" i="9"/>
  <c r="N39" i="9"/>
  <c r="M39" i="9"/>
  <c r="N38" i="9"/>
  <c r="M38" i="9"/>
  <c r="U37" i="9"/>
  <c r="R37" i="9"/>
  <c r="M37" i="9"/>
  <c r="O37" i="9" s="1"/>
  <c r="U36" i="9"/>
  <c r="O36" i="9"/>
  <c r="R36" i="9" s="1"/>
  <c r="M36" i="9"/>
  <c r="N35" i="9"/>
  <c r="O35" i="9" s="1"/>
  <c r="M35" i="9"/>
  <c r="N34" i="9"/>
  <c r="O34" i="9" s="1"/>
  <c r="M34" i="9"/>
  <c r="O33" i="9"/>
  <c r="N33" i="9"/>
  <c r="M33" i="9"/>
  <c r="N32" i="9"/>
  <c r="M32" i="9"/>
  <c r="O31" i="9"/>
  <c r="N31" i="9"/>
  <c r="M31" i="9"/>
  <c r="O30" i="9"/>
  <c r="N30" i="9"/>
  <c r="M30" i="9"/>
  <c r="N29" i="9"/>
  <c r="M29" i="9"/>
  <c r="T28" i="9"/>
  <c r="O28" i="9"/>
  <c r="N28" i="9"/>
  <c r="M28" i="9"/>
  <c r="N27" i="9"/>
  <c r="O27" i="9" s="1"/>
  <c r="M27" i="9"/>
  <c r="AI24" i="9"/>
  <c r="AH24" i="9"/>
  <c r="AG24" i="9"/>
  <c r="AF24" i="9"/>
  <c r="AE24" i="9"/>
  <c r="AD24" i="9"/>
  <c r="AC24" i="9"/>
  <c r="AB24" i="9"/>
  <c r="AA24" i="9"/>
  <c r="Z24" i="9"/>
  <c r="Y24" i="9"/>
  <c r="X24" i="9"/>
  <c r="W24" i="9"/>
  <c r="V24" i="9"/>
  <c r="U24" i="9"/>
  <c r="T24" i="9"/>
  <c r="S24" i="9"/>
  <c r="R24" i="9"/>
  <c r="L251" i="8"/>
  <c r="I251" i="8"/>
  <c r="L250" i="8"/>
  <c r="I250" i="8"/>
  <c r="L247" i="8"/>
  <c r="I247" i="8"/>
  <c r="L246" i="8"/>
  <c r="I246" i="8"/>
  <c r="E231" i="8"/>
  <c r="E230" i="8"/>
  <c r="E229" i="8"/>
  <c r="E228" i="8"/>
  <c r="E227" i="8"/>
  <c r="AI222" i="8"/>
  <c r="E222" i="8"/>
  <c r="E221" i="8"/>
  <c r="AI220" i="8"/>
  <c r="E220" i="8"/>
  <c r="AG219" i="8"/>
  <c r="T219" i="8"/>
  <c r="H219" i="8"/>
  <c r="E219" i="8"/>
  <c r="T218" i="8"/>
  <c r="E218" i="8"/>
  <c r="T217" i="8"/>
  <c r="E217" i="8"/>
  <c r="N216" i="8"/>
  <c r="E216" i="8"/>
  <c r="AC215" i="8"/>
  <c r="K215" i="8"/>
  <c r="E215" i="8"/>
  <c r="T214" i="8"/>
  <c r="E214" i="8"/>
  <c r="U211" i="8"/>
  <c r="E211" i="8"/>
  <c r="AC210" i="8"/>
  <c r="E210" i="8"/>
  <c r="AH209" i="8"/>
  <c r="N209" i="8"/>
  <c r="E209" i="8"/>
  <c r="R208" i="8"/>
  <c r="E208" i="8"/>
  <c r="AC207" i="8"/>
  <c r="L207" i="8"/>
  <c r="E207" i="8"/>
  <c r="E206" i="8"/>
  <c r="N206" i="8" s="1"/>
  <c r="U205" i="8"/>
  <c r="E205" i="8"/>
  <c r="Q204" i="8"/>
  <c r="E204" i="8"/>
  <c r="AC203" i="8"/>
  <c r="K203" i="8"/>
  <c r="E203" i="8"/>
  <c r="E202" i="8"/>
  <c r="Q201" i="8"/>
  <c r="E201" i="8"/>
  <c r="AC200" i="8"/>
  <c r="U200" i="8"/>
  <c r="K200" i="8"/>
  <c r="E200" i="8"/>
  <c r="Z199" i="8"/>
  <c r="Q199" i="8"/>
  <c r="E199" i="8"/>
  <c r="AD198" i="8"/>
  <c r="Q198" i="8"/>
  <c r="E198" i="8"/>
  <c r="AC197" i="8"/>
  <c r="K197" i="8"/>
  <c r="E197" i="8"/>
  <c r="Q196" i="8"/>
  <c r="E196" i="8"/>
  <c r="Z196" i="8" s="1"/>
  <c r="Q195" i="8"/>
  <c r="E195" i="8"/>
  <c r="AC194" i="8"/>
  <c r="K194" i="8"/>
  <c r="E194" i="8"/>
  <c r="E193" i="8"/>
  <c r="E190" i="8"/>
  <c r="E189" i="8"/>
  <c r="E188" i="8"/>
  <c r="AC187" i="8"/>
  <c r="E187" i="8"/>
  <c r="I186" i="8"/>
  <c r="E186" i="8"/>
  <c r="L185" i="8"/>
  <c r="E185" i="8"/>
  <c r="AC184" i="8"/>
  <c r="R184" i="8"/>
  <c r="E184" i="8"/>
  <c r="E181" i="8"/>
  <c r="AC180" i="8"/>
  <c r="I180" i="8"/>
  <c r="E180" i="8"/>
  <c r="AD179" i="8"/>
  <c r="E179" i="8"/>
  <c r="N179" i="8" s="1"/>
  <c r="E178" i="8"/>
  <c r="AC177" i="8"/>
  <c r="E177" i="8"/>
  <c r="AF176" i="8"/>
  <c r="T176" i="8"/>
  <c r="N176" i="8"/>
  <c r="E176" i="8"/>
  <c r="H175" i="8"/>
  <c r="E175" i="8"/>
  <c r="AC174" i="8"/>
  <c r="S174" i="8"/>
  <c r="H174" i="8"/>
  <c r="E174" i="8"/>
  <c r="AF173" i="8"/>
  <c r="Z173" i="8"/>
  <c r="N173" i="8"/>
  <c r="E173" i="8"/>
  <c r="AF172" i="8"/>
  <c r="N172" i="8"/>
  <c r="K172" i="8"/>
  <c r="E172" i="8"/>
  <c r="T172" i="8" s="1"/>
  <c r="N171" i="8"/>
  <c r="H171" i="8"/>
  <c r="E171" i="8"/>
  <c r="AC170" i="8"/>
  <c r="T170" i="8"/>
  <c r="Q170" i="8"/>
  <c r="I170" i="8"/>
  <c r="E170" i="8"/>
  <c r="U169" i="8"/>
  <c r="N169" i="8"/>
  <c r="K169" i="8"/>
  <c r="E169" i="8"/>
  <c r="T169" i="8" s="1"/>
  <c r="W166" i="8"/>
  <c r="E166" i="8"/>
  <c r="E165" i="8"/>
  <c r="E164" i="8"/>
  <c r="E163" i="8"/>
  <c r="E162" i="8"/>
  <c r="L161" i="8"/>
  <c r="E161" i="8"/>
  <c r="Z160" i="8"/>
  <c r="U160" i="8"/>
  <c r="H160" i="8"/>
  <c r="E160" i="8"/>
  <c r="Z159" i="8"/>
  <c r="R159" i="8"/>
  <c r="E159" i="8"/>
  <c r="AG158" i="8"/>
  <c r="E158" i="8"/>
  <c r="AC157" i="8"/>
  <c r="S157" i="8"/>
  <c r="K157" i="8"/>
  <c r="H157" i="8"/>
  <c r="E157" i="8"/>
  <c r="T156" i="8"/>
  <c r="E156" i="8"/>
  <c r="AH155" i="8"/>
  <c r="I155" i="8"/>
  <c r="E155" i="8"/>
  <c r="N155" i="8" s="1"/>
  <c r="AC154" i="8"/>
  <c r="K154" i="8"/>
  <c r="H154" i="8"/>
  <c r="E154" i="8"/>
  <c r="E153" i="8"/>
  <c r="T153" i="8" s="1"/>
  <c r="Q152" i="8"/>
  <c r="E152" i="8"/>
  <c r="N152" i="8" s="1"/>
  <c r="AC151" i="8"/>
  <c r="K151" i="8"/>
  <c r="H151" i="8"/>
  <c r="E151" i="8"/>
  <c r="E150" i="8"/>
  <c r="T150" i="8" s="1"/>
  <c r="E147" i="8"/>
  <c r="AI147" i="8" s="1"/>
  <c r="AC146" i="8"/>
  <c r="N146" i="8"/>
  <c r="I146" i="8"/>
  <c r="E146" i="8"/>
  <c r="AC145" i="8"/>
  <c r="E145" i="8"/>
  <c r="U144" i="8"/>
  <c r="T144" i="8"/>
  <c r="E144" i="8"/>
  <c r="AC143" i="8"/>
  <c r="Z143" i="8"/>
  <c r="N143" i="8"/>
  <c r="H143" i="8"/>
  <c r="E143" i="8"/>
  <c r="AG142" i="8"/>
  <c r="AC142" i="8"/>
  <c r="Z142" i="8"/>
  <c r="T142" i="8"/>
  <c r="I142" i="8"/>
  <c r="H142" i="8"/>
  <c r="E142" i="8"/>
  <c r="AF141" i="8"/>
  <c r="Z141" i="8"/>
  <c r="T141" i="8"/>
  <c r="N141" i="8"/>
  <c r="E141" i="8"/>
  <c r="AF140" i="8"/>
  <c r="Y140" i="8"/>
  <c r="N140" i="8"/>
  <c r="L140" i="8"/>
  <c r="H140" i="8"/>
  <c r="E140" i="8"/>
  <c r="AC139" i="8"/>
  <c r="Z139" i="8"/>
  <c r="T139" i="8"/>
  <c r="H139" i="8"/>
  <c r="E139" i="8"/>
  <c r="AF138" i="8"/>
  <c r="AB138" i="8"/>
  <c r="Z138" i="8"/>
  <c r="T138" i="8"/>
  <c r="R138" i="8"/>
  <c r="N138" i="8"/>
  <c r="E138" i="8"/>
  <c r="AF137" i="8"/>
  <c r="N137" i="8"/>
  <c r="H137" i="8"/>
  <c r="E137" i="8"/>
  <c r="AC136" i="8"/>
  <c r="Z136" i="8"/>
  <c r="T136" i="8"/>
  <c r="S136" i="8"/>
  <c r="H136" i="8"/>
  <c r="E136" i="8"/>
  <c r="AF135" i="8"/>
  <c r="Z135" i="8"/>
  <c r="T135" i="8"/>
  <c r="N135" i="8"/>
  <c r="I135" i="8"/>
  <c r="E135" i="8"/>
  <c r="AE132" i="8"/>
  <c r="E132" i="8"/>
  <c r="E131" i="8"/>
  <c r="J130" i="8"/>
  <c r="E130" i="8"/>
  <c r="E129" i="8"/>
  <c r="AD129" i="8" s="1"/>
  <c r="R128" i="8"/>
  <c r="H128" i="8"/>
  <c r="E128" i="8"/>
  <c r="Z128" i="8" s="1"/>
  <c r="Z127" i="8"/>
  <c r="H127" i="8"/>
  <c r="E127" i="8"/>
  <c r="E126" i="8"/>
  <c r="AD126" i="8" s="1"/>
  <c r="AC125" i="8"/>
  <c r="N125" i="8"/>
  <c r="K125" i="8"/>
  <c r="H125" i="8"/>
  <c r="E125" i="8"/>
  <c r="AC124" i="8"/>
  <c r="T124" i="8"/>
  <c r="Q124" i="8"/>
  <c r="I124" i="8"/>
  <c r="E124" i="8"/>
  <c r="AD123" i="8"/>
  <c r="N123" i="8"/>
  <c r="K123" i="8"/>
  <c r="E123" i="8"/>
  <c r="Q123" i="8" s="1"/>
  <c r="AG122" i="8"/>
  <c r="AC122" i="8"/>
  <c r="U122" i="8"/>
  <c r="N122" i="8"/>
  <c r="K122" i="8"/>
  <c r="H122" i="8"/>
  <c r="E122" i="8"/>
  <c r="AD121" i="8"/>
  <c r="AC121" i="8"/>
  <c r="T121" i="8"/>
  <c r="R121" i="8"/>
  <c r="N121" i="8"/>
  <c r="I121" i="8"/>
  <c r="E121" i="8"/>
  <c r="Q121" i="8" s="1"/>
  <c r="AG120" i="8"/>
  <c r="AF120" i="8"/>
  <c r="AC120" i="8"/>
  <c r="R120" i="8"/>
  <c r="N120" i="8"/>
  <c r="K120" i="8"/>
  <c r="H120" i="8"/>
  <c r="E120" i="8"/>
  <c r="AC119" i="8"/>
  <c r="Z119" i="8"/>
  <c r="T119" i="8"/>
  <c r="I119" i="8"/>
  <c r="H119" i="8"/>
  <c r="E119" i="8"/>
  <c r="Q119" i="8" s="1"/>
  <c r="AH118" i="8"/>
  <c r="AF118" i="8"/>
  <c r="Z118" i="8"/>
  <c r="T118" i="8"/>
  <c r="N118" i="8"/>
  <c r="E118" i="8"/>
  <c r="Q118" i="8" s="1"/>
  <c r="AA115" i="8"/>
  <c r="E115" i="8"/>
  <c r="W115" i="8" s="1"/>
  <c r="V114" i="8"/>
  <c r="E114" i="8"/>
  <c r="W114" i="8" s="1"/>
  <c r="J113" i="8"/>
  <c r="E113" i="8"/>
  <c r="W113" i="8" s="1"/>
  <c r="AD112" i="8"/>
  <c r="M112" i="8"/>
  <c r="E112" i="8"/>
  <c r="AG111" i="8"/>
  <c r="R111" i="8"/>
  <c r="E111" i="8"/>
  <c r="AF110" i="8"/>
  <c r="AC110" i="8"/>
  <c r="N110" i="8"/>
  <c r="K110" i="8"/>
  <c r="H110" i="8"/>
  <c r="E110" i="8"/>
  <c r="Z109" i="8"/>
  <c r="Q109" i="8"/>
  <c r="H109" i="8"/>
  <c r="E109" i="8"/>
  <c r="AD108" i="8"/>
  <c r="Z108" i="8"/>
  <c r="R108" i="8"/>
  <c r="Q108" i="8"/>
  <c r="K108" i="8"/>
  <c r="E108" i="8"/>
  <c r="AF107" i="8"/>
  <c r="AC107" i="8"/>
  <c r="U107" i="8"/>
  <c r="N107" i="8"/>
  <c r="K107" i="8"/>
  <c r="H107" i="8"/>
  <c r="E107" i="8"/>
  <c r="W104" i="8"/>
  <c r="E104" i="8"/>
  <c r="X103" i="8"/>
  <c r="W103" i="8"/>
  <c r="E103" i="8"/>
  <c r="AI102" i="8"/>
  <c r="W102" i="8"/>
  <c r="E102" i="8"/>
  <c r="AI101" i="8"/>
  <c r="W101" i="8"/>
  <c r="E101" i="8"/>
  <c r="AI100" i="8"/>
  <c r="W100" i="8"/>
  <c r="E100" i="8"/>
  <c r="AC99" i="8"/>
  <c r="Z99" i="8"/>
  <c r="T99" i="8"/>
  <c r="N99" i="8"/>
  <c r="H99" i="8"/>
  <c r="E99" i="8"/>
  <c r="AC98" i="8"/>
  <c r="Z98" i="8"/>
  <c r="T98" i="8"/>
  <c r="N98" i="8"/>
  <c r="H98" i="8"/>
  <c r="E98" i="8"/>
  <c r="AC97" i="8"/>
  <c r="Z97" i="8"/>
  <c r="T97" i="8"/>
  <c r="N97" i="8"/>
  <c r="H97" i="8"/>
  <c r="E97" i="8"/>
  <c r="AG96" i="8"/>
  <c r="AC96" i="8"/>
  <c r="Z96" i="8"/>
  <c r="T96" i="8"/>
  <c r="M96" i="8"/>
  <c r="H96" i="8"/>
  <c r="E96" i="8"/>
  <c r="Q96" i="8" s="1"/>
  <c r="AF95" i="8"/>
  <c r="Z95" i="8"/>
  <c r="T95" i="8"/>
  <c r="R95" i="8"/>
  <c r="N95" i="8"/>
  <c r="I95" i="8"/>
  <c r="E95" i="8"/>
  <c r="Q95" i="8" s="1"/>
  <c r="AG94" i="8"/>
  <c r="AF94" i="8"/>
  <c r="AC94" i="8"/>
  <c r="R94" i="8"/>
  <c r="N94" i="8"/>
  <c r="K94" i="8"/>
  <c r="H94" i="8"/>
  <c r="E94" i="8"/>
  <c r="AC93" i="8"/>
  <c r="Z93" i="8"/>
  <c r="T93" i="8"/>
  <c r="I93" i="8"/>
  <c r="H93" i="8"/>
  <c r="E93" i="8"/>
  <c r="Q93" i="8" s="1"/>
  <c r="AH92" i="8"/>
  <c r="AF92" i="8"/>
  <c r="Z92" i="8"/>
  <c r="T92" i="8"/>
  <c r="N92" i="8"/>
  <c r="E92" i="8"/>
  <c r="Q92" i="8" s="1"/>
  <c r="AF91" i="8"/>
  <c r="AC91" i="8"/>
  <c r="Y91" i="8"/>
  <c r="N91" i="8"/>
  <c r="K91" i="8"/>
  <c r="H91" i="8"/>
  <c r="E91" i="8"/>
  <c r="AH90" i="8"/>
  <c r="AC90" i="8"/>
  <c r="Z90" i="8"/>
  <c r="T90" i="8"/>
  <c r="P90" i="8"/>
  <c r="H90" i="8"/>
  <c r="E90" i="8"/>
  <c r="Q90" i="8" s="1"/>
  <c r="AF89" i="8"/>
  <c r="Z89" i="8"/>
  <c r="T89" i="8"/>
  <c r="N89" i="8"/>
  <c r="E89" i="8"/>
  <c r="Q89" i="8" s="1"/>
  <c r="AF88" i="8"/>
  <c r="AC88" i="8"/>
  <c r="S88" i="8"/>
  <c r="N88" i="8"/>
  <c r="L88" i="8"/>
  <c r="K88" i="8"/>
  <c r="H88" i="8"/>
  <c r="E88" i="8"/>
  <c r="AG87" i="8"/>
  <c r="AC87" i="8"/>
  <c r="Z87" i="8"/>
  <c r="T87" i="8"/>
  <c r="H87" i="8"/>
  <c r="E87" i="8"/>
  <c r="Q87" i="8" s="1"/>
  <c r="U84" i="8"/>
  <c r="L84" i="8"/>
  <c r="E84" i="8"/>
  <c r="AC84" i="8" s="1"/>
  <c r="AC83" i="8"/>
  <c r="N83" i="8"/>
  <c r="E83" i="8"/>
  <c r="T83" i="8" s="1"/>
  <c r="U82" i="8"/>
  <c r="M82" i="8"/>
  <c r="E82" i="8"/>
  <c r="AF81" i="8"/>
  <c r="AC81" i="8"/>
  <c r="P81" i="8"/>
  <c r="N81" i="8"/>
  <c r="K81" i="8"/>
  <c r="H81" i="8"/>
  <c r="E81" i="8"/>
  <c r="Z80" i="8"/>
  <c r="Q80" i="8"/>
  <c r="H80" i="8"/>
  <c r="E80" i="8"/>
  <c r="AD79" i="8"/>
  <c r="Z79" i="8"/>
  <c r="R79" i="8"/>
  <c r="Q79" i="8"/>
  <c r="K79" i="8"/>
  <c r="E79" i="8"/>
  <c r="AF78" i="8"/>
  <c r="AC78" i="8"/>
  <c r="U78" i="8"/>
  <c r="N78" i="8"/>
  <c r="K78" i="8"/>
  <c r="H78" i="8"/>
  <c r="E78" i="8"/>
  <c r="AG75" i="8"/>
  <c r="AC75" i="8"/>
  <c r="Z75" i="8"/>
  <c r="T75" i="8"/>
  <c r="N75" i="8"/>
  <c r="M75" i="8"/>
  <c r="H75" i="8"/>
  <c r="E75" i="8"/>
  <c r="AC74" i="8"/>
  <c r="Z74" i="8"/>
  <c r="T74" i="8"/>
  <c r="N74" i="8"/>
  <c r="H74" i="8"/>
  <c r="E74" i="8"/>
  <c r="AC73" i="8"/>
  <c r="Z73" i="8"/>
  <c r="T73" i="8"/>
  <c r="N73" i="8"/>
  <c r="H73" i="8"/>
  <c r="E73" i="8"/>
  <c r="Z72" i="8"/>
  <c r="Q72" i="8"/>
  <c r="H72" i="8"/>
  <c r="E72" i="8"/>
  <c r="AD71" i="8"/>
  <c r="Z71" i="8"/>
  <c r="R71" i="8"/>
  <c r="Q71" i="8"/>
  <c r="K71" i="8"/>
  <c r="E71" i="8"/>
  <c r="AF70" i="8"/>
  <c r="AC70" i="8"/>
  <c r="U70" i="8"/>
  <c r="N70" i="8"/>
  <c r="K70" i="8"/>
  <c r="H70" i="8"/>
  <c r="E70" i="8"/>
  <c r="Y69" i="8"/>
  <c r="M69" i="8"/>
  <c r="E69" i="8"/>
  <c r="E66" i="8"/>
  <c r="E65" i="8"/>
  <c r="E64" i="8"/>
  <c r="E63" i="8"/>
  <c r="E62" i="8"/>
  <c r="E61" i="8"/>
  <c r="AC58" i="8"/>
  <c r="T58" i="8"/>
  <c r="I58" i="8"/>
  <c r="E58" i="8"/>
  <c r="N58" i="8" s="1"/>
  <c r="AD57" i="8"/>
  <c r="N57" i="8"/>
  <c r="E57" i="8"/>
  <c r="AC57" i="8" s="1"/>
  <c r="E56" i="8"/>
  <c r="AF55" i="8"/>
  <c r="AC55" i="8"/>
  <c r="S55" i="8"/>
  <c r="N55" i="8"/>
  <c r="K55" i="8"/>
  <c r="H55" i="8"/>
  <c r="E55" i="8"/>
  <c r="Y54" i="8"/>
  <c r="E54" i="8"/>
  <c r="AB53" i="8"/>
  <c r="Q53" i="8"/>
  <c r="I53" i="8"/>
  <c r="E53" i="8"/>
  <c r="T53" i="8" s="1"/>
  <c r="AF52" i="8"/>
  <c r="AC52" i="8"/>
  <c r="U52" i="8"/>
  <c r="N52" i="8"/>
  <c r="K52" i="8"/>
  <c r="H52" i="8"/>
  <c r="E52" i="8"/>
  <c r="AC51" i="8"/>
  <c r="Q51" i="8"/>
  <c r="I51" i="8"/>
  <c r="E51" i="8"/>
  <c r="T51" i="8" s="1"/>
  <c r="AD50" i="8"/>
  <c r="T50" i="8"/>
  <c r="Q50" i="8"/>
  <c r="K50" i="8"/>
  <c r="E50" i="8"/>
  <c r="AG49" i="8"/>
  <c r="AF49" i="8"/>
  <c r="AC49" i="8"/>
  <c r="AB49" i="8"/>
  <c r="P49" i="8"/>
  <c r="N49" i="8"/>
  <c r="K49" i="8"/>
  <c r="H49" i="8"/>
  <c r="E49" i="8"/>
  <c r="AC46" i="8"/>
  <c r="Z46" i="8"/>
  <c r="T46" i="8"/>
  <c r="S46" i="8"/>
  <c r="N46" i="8"/>
  <c r="H46" i="8"/>
  <c r="E46" i="8"/>
  <c r="AG45" i="8"/>
  <c r="AC45" i="8"/>
  <c r="Z45" i="8"/>
  <c r="T45" i="8"/>
  <c r="N45" i="8"/>
  <c r="H45" i="8"/>
  <c r="E45" i="8"/>
  <c r="AD44" i="8"/>
  <c r="Z44" i="8"/>
  <c r="S44" i="8"/>
  <c r="Q44" i="8"/>
  <c r="L44" i="8"/>
  <c r="H44" i="8"/>
  <c r="E44" i="8"/>
  <c r="U43" i="8"/>
  <c r="E43" i="8"/>
  <c r="AF42" i="8"/>
  <c r="AC42" i="8"/>
  <c r="Y42" i="8"/>
  <c r="P42" i="8"/>
  <c r="N42" i="8"/>
  <c r="K42" i="8"/>
  <c r="H42" i="8"/>
  <c r="E42" i="8"/>
  <c r="Z41" i="8"/>
  <c r="Q41" i="8"/>
  <c r="H41" i="8"/>
  <c r="E41" i="8"/>
  <c r="AD40" i="8"/>
  <c r="Z40" i="8"/>
  <c r="R40" i="8"/>
  <c r="Q40" i="8"/>
  <c r="K40" i="8"/>
  <c r="E40" i="8"/>
  <c r="AF39" i="8"/>
  <c r="AC39" i="8"/>
  <c r="U39" i="8"/>
  <c r="N39" i="8"/>
  <c r="K39" i="8"/>
  <c r="H39" i="8"/>
  <c r="E39" i="8"/>
  <c r="Y38" i="8"/>
  <c r="M38" i="8"/>
  <c r="E38" i="8"/>
  <c r="Z37" i="8"/>
  <c r="Q37" i="8"/>
  <c r="E37" i="8"/>
  <c r="K37" i="8" s="1"/>
  <c r="AI32" i="8"/>
  <c r="AH32" i="8"/>
  <c r="AH206" i="8" s="1"/>
  <c r="AG32" i="8"/>
  <c r="AG171" i="8" s="1"/>
  <c r="AF32" i="8"/>
  <c r="AE32" i="8"/>
  <c r="AE113" i="8" s="1"/>
  <c r="AD32" i="8"/>
  <c r="AD204" i="8" s="1"/>
  <c r="AC32" i="8"/>
  <c r="AB32" i="8"/>
  <c r="AB171" i="8" s="1"/>
  <c r="AA32" i="8"/>
  <c r="AA181" i="8" s="1"/>
  <c r="Z32" i="8"/>
  <c r="Y32" i="8"/>
  <c r="X32" i="8"/>
  <c r="X101" i="8" s="1"/>
  <c r="W32" i="8"/>
  <c r="V32" i="8"/>
  <c r="U32" i="8"/>
  <c r="U216" i="8" s="1"/>
  <c r="T32" i="8"/>
  <c r="S32" i="8"/>
  <c r="S175" i="8" s="1"/>
  <c r="R32" i="8"/>
  <c r="R141" i="8" s="1"/>
  <c r="Q32" i="8"/>
  <c r="P32" i="8"/>
  <c r="P150" i="8" s="1"/>
  <c r="O32" i="8"/>
  <c r="O103" i="8" s="1"/>
  <c r="N32" i="8"/>
  <c r="M32" i="8"/>
  <c r="M139" i="8" s="1"/>
  <c r="L32" i="8"/>
  <c r="L217" i="8" s="1"/>
  <c r="K32" i="8"/>
  <c r="J32" i="8"/>
  <c r="I32" i="8"/>
  <c r="I177" i="8" s="1"/>
  <c r="H32" i="8"/>
  <c r="G32" i="8"/>
  <c r="G138" i="8" s="1"/>
  <c r="M178" i="7"/>
  <c r="J178" i="7"/>
  <c r="H178" i="7"/>
  <c r="F178" i="7"/>
  <c r="K177" i="7"/>
  <c r="H177" i="7"/>
  <c r="F177" i="7"/>
  <c r="L176" i="7"/>
  <c r="J176" i="7"/>
  <c r="F176" i="7"/>
  <c r="M176" i="7" s="1"/>
  <c r="M175" i="7"/>
  <c r="J175" i="7"/>
  <c r="H175" i="7"/>
  <c r="F175" i="7"/>
  <c r="M172" i="7"/>
  <c r="M177" i="7" s="1"/>
  <c r="L172" i="7"/>
  <c r="K172" i="7"/>
  <c r="J172" i="7"/>
  <c r="J177" i="7" s="1"/>
  <c r="I172" i="7"/>
  <c r="H172" i="7"/>
  <c r="F158" i="7"/>
  <c r="F157" i="7"/>
  <c r="F156" i="7"/>
  <c r="F155" i="7"/>
  <c r="F154" i="7"/>
  <c r="F153" i="7"/>
  <c r="F152" i="7"/>
  <c r="F151" i="7"/>
  <c r="F150" i="7"/>
  <c r="F149" i="7"/>
  <c r="F148" i="7"/>
  <c r="F147" i="7"/>
  <c r="F146" i="7"/>
  <c r="F145" i="7"/>
  <c r="F144" i="7"/>
  <c r="F143" i="7"/>
  <c r="F142" i="7"/>
  <c r="F141" i="7"/>
  <c r="F140" i="7"/>
  <c r="F139" i="7"/>
  <c r="F138" i="7"/>
  <c r="U131" i="7"/>
  <c r="F131" i="7"/>
  <c r="T130" i="7"/>
  <c r="F130" i="7"/>
  <c r="F129" i="7"/>
  <c r="AD128" i="7"/>
  <c r="U128" i="7"/>
  <c r="L128" i="7"/>
  <c r="F128" i="7"/>
  <c r="F127" i="7"/>
  <c r="U127" i="7" s="1"/>
  <c r="U126" i="7"/>
  <c r="T126" i="7"/>
  <c r="K126" i="7"/>
  <c r="F126" i="7"/>
  <c r="F125" i="7"/>
  <c r="R125" i="7" s="1"/>
  <c r="F124" i="7"/>
  <c r="Q124" i="7" s="1"/>
  <c r="Z123" i="7"/>
  <c r="F123" i="7"/>
  <c r="AD120" i="7"/>
  <c r="T120" i="7"/>
  <c r="R120" i="7"/>
  <c r="L120" i="7"/>
  <c r="K120" i="7"/>
  <c r="F120" i="7"/>
  <c r="AD119" i="7"/>
  <c r="U119" i="7"/>
  <c r="L119" i="7"/>
  <c r="F119" i="7"/>
  <c r="F118" i="7"/>
  <c r="R117" i="7"/>
  <c r="I117" i="7"/>
  <c r="F117" i="7"/>
  <c r="AD117" i="7" s="1"/>
  <c r="AA116" i="7"/>
  <c r="X116" i="7"/>
  <c r="T116" i="7"/>
  <c r="R116" i="7"/>
  <c r="O116" i="7"/>
  <c r="N116" i="7"/>
  <c r="I116" i="7"/>
  <c r="F116" i="7"/>
  <c r="AA115" i="7"/>
  <c r="X115" i="7"/>
  <c r="R115" i="7"/>
  <c r="O115" i="7"/>
  <c r="N115" i="7"/>
  <c r="L115" i="7"/>
  <c r="I115" i="7"/>
  <c r="F115" i="7"/>
  <c r="N112" i="7"/>
  <c r="F112" i="7"/>
  <c r="Z111" i="7"/>
  <c r="K111" i="7"/>
  <c r="F111" i="7"/>
  <c r="AD110" i="7"/>
  <c r="Z110" i="7"/>
  <c r="U110" i="7"/>
  <c r="R110" i="7"/>
  <c r="L110" i="7"/>
  <c r="K110" i="7"/>
  <c r="F110" i="7"/>
  <c r="AD109" i="7"/>
  <c r="X109" i="7"/>
  <c r="L109" i="7"/>
  <c r="I109" i="7"/>
  <c r="F109" i="7"/>
  <c r="AD108" i="7"/>
  <c r="X108" i="7"/>
  <c r="L108" i="7"/>
  <c r="I108" i="7"/>
  <c r="F108" i="7"/>
  <c r="AD107" i="7"/>
  <c r="X107" i="7"/>
  <c r="L107" i="7"/>
  <c r="I107" i="7"/>
  <c r="F107" i="7"/>
  <c r="AD106" i="7"/>
  <c r="F106" i="7"/>
  <c r="T103" i="7"/>
  <c r="F103" i="7"/>
  <c r="U103" i="7" s="1"/>
  <c r="AD102" i="7"/>
  <c r="U102" i="7"/>
  <c r="T102" i="7"/>
  <c r="R102" i="7"/>
  <c r="L102" i="7"/>
  <c r="F102" i="7"/>
  <c r="AD101" i="7"/>
  <c r="U101" i="7"/>
  <c r="L101" i="7"/>
  <c r="F101" i="7"/>
  <c r="R101" i="7" s="1"/>
  <c r="T100" i="7"/>
  <c r="N100" i="7"/>
  <c r="F100" i="7"/>
  <c r="X100" i="7" s="1"/>
  <c r="F99" i="7"/>
  <c r="U99" i="7" s="1"/>
  <c r="Z98" i="7"/>
  <c r="W98" i="7"/>
  <c r="N98" i="7"/>
  <c r="F98" i="7"/>
  <c r="AD95" i="7"/>
  <c r="Z95" i="7"/>
  <c r="U95" i="7"/>
  <c r="T95" i="7"/>
  <c r="R95" i="7"/>
  <c r="L95" i="7"/>
  <c r="F95" i="7"/>
  <c r="AD94" i="7"/>
  <c r="U94" i="7"/>
  <c r="L94" i="7"/>
  <c r="F94" i="7"/>
  <c r="R94" i="7" s="1"/>
  <c r="Z93" i="7"/>
  <c r="T93" i="7"/>
  <c r="K93" i="7"/>
  <c r="F93" i="7"/>
  <c r="AD92" i="7"/>
  <c r="N92" i="7"/>
  <c r="I92" i="7"/>
  <c r="F92" i="7"/>
  <c r="AC92" i="7" s="1"/>
  <c r="AC91" i="7"/>
  <c r="R91" i="7"/>
  <c r="L91" i="7"/>
  <c r="F91" i="7"/>
  <c r="AD90" i="7"/>
  <c r="AA90" i="7"/>
  <c r="Z90" i="7"/>
  <c r="X90" i="7"/>
  <c r="W90" i="7"/>
  <c r="U90" i="7"/>
  <c r="R90" i="7"/>
  <c r="Q90" i="7"/>
  <c r="O90" i="7"/>
  <c r="N90" i="7"/>
  <c r="L90" i="7"/>
  <c r="I90" i="7"/>
  <c r="H90" i="7"/>
  <c r="F90" i="7"/>
  <c r="AA89" i="7"/>
  <c r="R89" i="7"/>
  <c r="I89" i="7"/>
  <c r="F89" i="7"/>
  <c r="AD89" i="7" s="1"/>
  <c r="Z81" i="7"/>
  <c r="K81" i="7"/>
  <c r="F81" i="7"/>
  <c r="N81" i="7" s="1"/>
  <c r="AD80" i="7"/>
  <c r="Z80" i="7"/>
  <c r="U80" i="7"/>
  <c r="R80" i="7"/>
  <c r="N80" i="7"/>
  <c r="L80" i="7"/>
  <c r="K80" i="7"/>
  <c r="F80" i="7"/>
  <c r="AD79" i="7"/>
  <c r="L79" i="7"/>
  <c r="F79" i="7"/>
  <c r="R79" i="7" s="1"/>
  <c r="AC78" i="7"/>
  <c r="R78" i="7"/>
  <c r="F78" i="7"/>
  <c r="Z77" i="7"/>
  <c r="W77" i="7"/>
  <c r="Q77" i="7"/>
  <c r="N77" i="7"/>
  <c r="H77" i="7"/>
  <c r="F77" i="7"/>
  <c r="AD76" i="7"/>
  <c r="AC76" i="7"/>
  <c r="AA76" i="7"/>
  <c r="Z76" i="7"/>
  <c r="X76" i="7"/>
  <c r="U76" i="7"/>
  <c r="T76" i="7"/>
  <c r="R76" i="7"/>
  <c r="Q76" i="7"/>
  <c r="O76" i="7"/>
  <c r="L76" i="7"/>
  <c r="K76" i="7"/>
  <c r="I76" i="7"/>
  <c r="H76" i="7"/>
  <c r="F76" i="7"/>
  <c r="F73" i="7"/>
  <c r="F72" i="7"/>
  <c r="F71" i="7"/>
  <c r="F70" i="7"/>
  <c r="F69" i="7"/>
  <c r="F68" i="7"/>
  <c r="F65" i="7"/>
  <c r="T65" i="7" s="1"/>
  <c r="F64" i="7"/>
  <c r="T64" i="7" s="1"/>
  <c r="AD63" i="7"/>
  <c r="U63" i="7"/>
  <c r="T63" i="7"/>
  <c r="R63" i="7"/>
  <c r="N63" i="7"/>
  <c r="L63" i="7"/>
  <c r="F63" i="7"/>
  <c r="AD62" i="7"/>
  <c r="Z62" i="7"/>
  <c r="X62" i="7"/>
  <c r="W62" i="7"/>
  <c r="T62" i="7"/>
  <c r="Q62" i="7"/>
  <c r="L62" i="7"/>
  <c r="I62" i="7"/>
  <c r="F62" i="7"/>
  <c r="AD61" i="7"/>
  <c r="Z61" i="7"/>
  <c r="X61" i="7"/>
  <c r="W61" i="7"/>
  <c r="T61" i="7"/>
  <c r="Q61" i="7"/>
  <c r="L61" i="7"/>
  <c r="I61" i="7"/>
  <c r="F61" i="7"/>
  <c r="AA60" i="7"/>
  <c r="X60" i="7"/>
  <c r="R60" i="7"/>
  <c r="O60" i="7"/>
  <c r="I60" i="7"/>
  <c r="F60" i="7"/>
  <c r="AD60" i="7" s="1"/>
  <c r="F57" i="7"/>
  <c r="F56" i="7"/>
  <c r="F55" i="7"/>
  <c r="F54" i="7"/>
  <c r="F53" i="7"/>
  <c r="F52" i="7"/>
  <c r="F49" i="7"/>
  <c r="U49" i="7" s="1"/>
  <c r="AD48" i="7"/>
  <c r="Z48" i="7"/>
  <c r="U48" i="7"/>
  <c r="R48" i="7"/>
  <c r="N48" i="7"/>
  <c r="L48" i="7"/>
  <c r="K48" i="7"/>
  <c r="F48" i="7"/>
  <c r="AD47" i="7"/>
  <c r="L47" i="7"/>
  <c r="F47" i="7"/>
  <c r="R47" i="7" s="1"/>
  <c r="R46" i="7"/>
  <c r="F46" i="7"/>
  <c r="U45" i="7"/>
  <c r="T45" i="7"/>
  <c r="Q45" i="7"/>
  <c r="N45" i="7"/>
  <c r="K45" i="7"/>
  <c r="F45" i="7"/>
  <c r="X45" i="7" s="1"/>
  <c r="T44" i="7"/>
  <c r="N44" i="7"/>
  <c r="F44" i="7"/>
  <c r="AC44" i="7" s="1"/>
  <c r="F43" i="7"/>
  <c r="K43" i="7" s="1"/>
  <c r="AD40" i="7"/>
  <c r="U40" i="7"/>
  <c r="T40" i="7"/>
  <c r="R40" i="7"/>
  <c r="N40" i="7"/>
  <c r="L40" i="7"/>
  <c r="F40" i="7"/>
  <c r="R39" i="7"/>
  <c r="F39" i="7"/>
  <c r="N38" i="7"/>
  <c r="F38" i="7"/>
  <c r="T38" i="7" s="1"/>
  <c r="AD37" i="7"/>
  <c r="Z37" i="7"/>
  <c r="U37" i="7"/>
  <c r="N37" i="7"/>
  <c r="K37" i="7"/>
  <c r="I37" i="7"/>
  <c r="F37" i="7"/>
  <c r="R37" i="7" s="1"/>
  <c r="AD36" i="7"/>
  <c r="N36" i="7"/>
  <c r="I36" i="7"/>
  <c r="F36" i="7"/>
  <c r="AC36" i="7" s="1"/>
  <c r="AD35" i="7"/>
  <c r="AC35" i="7"/>
  <c r="AA35" i="7"/>
  <c r="X35" i="7"/>
  <c r="W35" i="7"/>
  <c r="U35" i="7"/>
  <c r="T35" i="7"/>
  <c r="R35" i="7"/>
  <c r="O35" i="7"/>
  <c r="N35" i="7"/>
  <c r="L35" i="7"/>
  <c r="K35" i="7"/>
  <c r="I35" i="7"/>
  <c r="F35" i="7"/>
  <c r="AA34" i="7"/>
  <c r="X34" i="7"/>
  <c r="R34" i="7"/>
  <c r="O34" i="7"/>
  <c r="I34" i="7"/>
  <c r="F34" i="7"/>
  <c r="AD34" i="7" s="1"/>
  <c r="AE29" i="7"/>
  <c r="AD29" i="7"/>
  <c r="AC29" i="7"/>
  <c r="AB29" i="7"/>
  <c r="AB77" i="7" s="1"/>
  <c r="AA29" i="7"/>
  <c r="AA123" i="7" s="1"/>
  <c r="Z29" i="7"/>
  <c r="Y29" i="7"/>
  <c r="X29" i="7"/>
  <c r="W29" i="7"/>
  <c r="V29" i="7"/>
  <c r="V89" i="7" s="1"/>
  <c r="U29" i="7"/>
  <c r="T29" i="7"/>
  <c r="S29" i="7"/>
  <c r="R29" i="7"/>
  <c r="Q29" i="7"/>
  <c r="P29" i="7"/>
  <c r="P37" i="7" s="1"/>
  <c r="O29" i="7"/>
  <c r="O123" i="7" s="1"/>
  <c r="N29" i="7"/>
  <c r="M29" i="7"/>
  <c r="L29" i="7"/>
  <c r="K29" i="7"/>
  <c r="J29" i="7"/>
  <c r="J77" i="7" s="1"/>
  <c r="I29" i="7"/>
  <c r="H29" i="7"/>
  <c r="U239" i="6"/>
  <c r="F239" i="6"/>
  <c r="O239" i="6" s="1"/>
  <c r="M238" i="6"/>
  <c r="F238" i="6"/>
  <c r="U238" i="6" s="1"/>
  <c r="O237" i="6"/>
  <c r="F237" i="6"/>
  <c r="F236" i="6"/>
  <c r="O236" i="6" s="1"/>
  <c r="R235" i="6"/>
  <c r="M235" i="6"/>
  <c r="I235" i="6"/>
  <c r="F235" i="6"/>
  <c r="U235" i="6" s="1"/>
  <c r="U232" i="6"/>
  <c r="U237" i="6" s="1"/>
  <c r="T232" i="6"/>
  <c r="S232" i="6"/>
  <c r="R232" i="6"/>
  <c r="Q232" i="6"/>
  <c r="Q236" i="6" s="1"/>
  <c r="P232" i="6"/>
  <c r="P235" i="6" s="1"/>
  <c r="O232" i="6"/>
  <c r="O238" i="6" s="1"/>
  <c r="N232" i="6"/>
  <c r="N236" i="6" s="1"/>
  <c r="M232" i="6"/>
  <c r="M237" i="6" s="1"/>
  <c r="L232" i="6"/>
  <c r="K232" i="6"/>
  <c r="K236" i="6" s="1"/>
  <c r="J232" i="6"/>
  <c r="J235" i="6" s="1"/>
  <c r="I232" i="6"/>
  <c r="H232" i="6"/>
  <c r="H236" i="6" s="1"/>
  <c r="F218" i="6"/>
  <c r="F217" i="6"/>
  <c r="F211" i="6"/>
  <c r="F210" i="6"/>
  <c r="F209" i="6"/>
  <c r="F208" i="6"/>
  <c r="F207" i="6"/>
  <c r="F204" i="6"/>
  <c r="F203" i="6"/>
  <c r="F202" i="6"/>
  <c r="F199" i="6"/>
  <c r="F198" i="6"/>
  <c r="F197" i="6"/>
  <c r="F196" i="6"/>
  <c r="F188" i="6"/>
  <c r="AI188" i="6" s="1"/>
  <c r="F187" i="6"/>
  <c r="F186" i="6"/>
  <c r="AI185" i="6"/>
  <c r="S185" i="6"/>
  <c r="F185" i="6"/>
  <c r="V184" i="6"/>
  <c r="F184" i="6"/>
  <c r="F183" i="6"/>
  <c r="F182" i="6"/>
  <c r="F181" i="6"/>
  <c r="F178" i="6"/>
  <c r="AF177" i="6"/>
  <c r="N177" i="6"/>
  <c r="F177" i="6"/>
  <c r="F176" i="6"/>
  <c r="AC176" i="6" s="1"/>
  <c r="N175" i="6"/>
  <c r="F175" i="6"/>
  <c r="Z174" i="6"/>
  <c r="M174" i="6"/>
  <c r="F174" i="6"/>
  <c r="AI173" i="6"/>
  <c r="Y173" i="6"/>
  <c r="Q173" i="6"/>
  <c r="K173" i="6"/>
  <c r="F173" i="6"/>
  <c r="AH172" i="6"/>
  <c r="AC172" i="6"/>
  <c r="K172" i="6"/>
  <c r="F172" i="6"/>
  <c r="F171" i="6"/>
  <c r="AE171" i="6" s="1"/>
  <c r="AF170" i="6"/>
  <c r="AB170" i="6"/>
  <c r="W170" i="6"/>
  <c r="S170" i="6"/>
  <c r="N170" i="6"/>
  <c r="J170" i="6"/>
  <c r="F170" i="6"/>
  <c r="AI169" i="6"/>
  <c r="AE169" i="6"/>
  <c r="Z169" i="6"/>
  <c r="V169" i="6"/>
  <c r="Q169" i="6"/>
  <c r="M169" i="6"/>
  <c r="H169" i="6"/>
  <c r="F169" i="6"/>
  <c r="F168" i="6"/>
  <c r="AC168" i="6" s="1"/>
  <c r="AF167" i="6"/>
  <c r="AB167" i="6"/>
  <c r="W167" i="6"/>
  <c r="S167" i="6"/>
  <c r="N167" i="6"/>
  <c r="J167" i="6"/>
  <c r="F167" i="6"/>
  <c r="AI166" i="6"/>
  <c r="AE166" i="6"/>
  <c r="Z166" i="6"/>
  <c r="V166" i="6"/>
  <c r="Q166" i="6"/>
  <c r="M166" i="6"/>
  <c r="H166" i="6"/>
  <c r="F166" i="6"/>
  <c r="AE163" i="6"/>
  <c r="F163" i="6"/>
  <c r="F162" i="6"/>
  <c r="N161" i="6"/>
  <c r="F161" i="6"/>
  <c r="AE160" i="6"/>
  <c r="F160" i="6"/>
  <c r="AE159" i="6"/>
  <c r="M159" i="6"/>
  <c r="F159" i="6"/>
  <c r="T158" i="6"/>
  <c r="F158" i="6"/>
  <c r="AI157" i="6"/>
  <c r="AC157" i="6"/>
  <c r="Y157" i="6"/>
  <c r="F157" i="6"/>
  <c r="AI156" i="6"/>
  <c r="Y156" i="6"/>
  <c r="S156" i="6"/>
  <c r="F156" i="6"/>
  <c r="Z155" i="6"/>
  <c r="S155" i="6"/>
  <c r="M155" i="6"/>
  <c r="F155" i="6"/>
  <c r="AF154" i="6"/>
  <c r="AB154" i="6"/>
  <c r="Q154" i="6"/>
  <c r="J154" i="6"/>
  <c r="F154" i="6"/>
  <c r="F153" i="6"/>
  <c r="AC153" i="6" s="1"/>
  <c r="AF152" i="6"/>
  <c r="AB152" i="6"/>
  <c r="W152" i="6"/>
  <c r="S152" i="6"/>
  <c r="N152" i="6"/>
  <c r="J152" i="6"/>
  <c r="F152" i="6"/>
  <c r="AI151" i="6"/>
  <c r="AE151" i="6"/>
  <c r="Z151" i="6"/>
  <c r="V151" i="6"/>
  <c r="Q151" i="6"/>
  <c r="M151" i="6"/>
  <c r="H151" i="6"/>
  <c r="F151" i="6"/>
  <c r="F150" i="6"/>
  <c r="AC150" i="6" s="1"/>
  <c r="AF149" i="6"/>
  <c r="AB149" i="6"/>
  <c r="W149" i="6"/>
  <c r="S149" i="6"/>
  <c r="N149" i="6"/>
  <c r="J149" i="6"/>
  <c r="F149" i="6"/>
  <c r="AI148" i="6"/>
  <c r="AE148" i="6"/>
  <c r="Z148" i="6"/>
  <c r="V148" i="6"/>
  <c r="Q148" i="6"/>
  <c r="M148" i="6"/>
  <c r="H148" i="6"/>
  <c r="F148" i="6"/>
  <c r="F147" i="6"/>
  <c r="AH147" i="6" s="1"/>
  <c r="F144" i="6"/>
  <c r="AF143" i="6"/>
  <c r="N143" i="6"/>
  <c r="F143" i="6"/>
  <c r="F142" i="6"/>
  <c r="AI142" i="6" s="1"/>
  <c r="F141" i="6"/>
  <c r="T141" i="6" s="1"/>
  <c r="AH140" i="6"/>
  <c r="S140" i="6"/>
  <c r="N140" i="6"/>
  <c r="K140" i="6"/>
  <c r="F140" i="6"/>
  <c r="AF139" i="6"/>
  <c r="AC139" i="6"/>
  <c r="Z139" i="6"/>
  <c r="M139" i="6"/>
  <c r="J139" i="6"/>
  <c r="F139" i="6"/>
  <c r="AI138" i="6"/>
  <c r="AF138" i="6"/>
  <c r="AC138" i="6"/>
  <c r="Z138" i="6"/>
  <c r="W138" i="6"/>
  <c r="T138" i="6"/>
  <c r="Q138" i="6"/>
  <c r="N138" i="6"/>
  <c r="K138" i="6"/>
  <c r="H138" i="6"/>
  <c r="F138" i="6"/>
  <c r="AI137" i="6"/>
  <c r="AF137" i="6"/>
  <c r="AC137" i="6"/>
  <c r="Z137" i="6"/>
  <c r="W137" i="6"/>
  <c r="T137" i="6"/>
  <c r="Q137" i="6"/>
  <c r="N137" i="6"/>
  <c r="K137" i="6"/>
  <c r="H137" i="6"/>
  <c r="F137" i="6"/>
  <c r="AI136" i="6"/>
  <c r="AF136" i="6"/>
  <c r="AC136" i="6"/>
  <c r="Z136" i="6"/>
  <c r="W136" i="6"/>
  <c r="T136" i="6"/>
  <c r="Q136" i="6"/>
  <c r="N136" i="6"/>
  <c r="K136" i="6"/>
  <c r="H136" i="6"/>
  <c r="F136" i="6"/>
  <c r="AI135" i="6"/>
  <c r="AF135" i="6"/>
  <c r="AC135" i="6"/>
  <c r="Z135" i="6"/>
  <c r="W135" i="6"/>
  <c r="T135" i="6"/>
  <c r="Q135" i="6"/>
  <c r="N135" i="6"/>
  <c r="K135" i="6"/>
  <c r="H135" i="6"/>
  <c r="F135" i="6"/>
  <c r="AI134" i="6"/>
  <c r="AF134" i="6"/>
  <c r="AC134" i="6"/>
  <c r="Z134" i="6"/>
  <c r="W134" i="6"/>
  <c r="T134" i="6"/>
  <c r="Q134" i="6"/>
  <c r="N134" i="6"/>
  <c r="K134" i="6"/>
  <c r="H134" i="6"/>
  <c r="F134" i="6"/>
  <c r="AI133" i="6"/>
  <c r="AF133" i="6"/>
  <c r="AC133" i="6"/>
  <c r="Z133" i="6"/>
  <c r="W133" i="6"/>
  <c r="T133" i="6"/>
  <c r="Q133" i="6"/>
  <c r="N133" i="6"/>
  <c r="K133" i="6"/>
  <c r="H133" i="6"/>
  <c r="F133" i="6"/>
  <c r="AI132" i="6"/>
  <c r="AF132" i="6"/>
  <c r="AC132" i="6"/>
  <c r="Z132" i="6"/>
  <c r="W132" i="6"/>
  <c r="T132" i="6"/>
  <c r="Q132" i="6"/>
  <c r="N132" i="6"/>
  <c r="K132" i="6"/>
  <c r="H132" i="6"/>
  <c r="F132" i="6"/>
  <c r="F126" i="6"/>
  <c r="F125" i="6"/>
  <c r="F124" i="6"/>
  <c r="AF123" i="6"/>
  <c r="F123" i="6"/>
  <c r="F122" i="6"/>
  <c r="F121" i="6"/>
  <c r="AF121" i="6" s="1"/>
  <c r="F120" i="6"/>
  <c r="AF120" i="6" s="1"/>
  <c r="F119" i="6"/>
  <c r="N119" i="6" s="1"/>
  <c r="AH118" i="6"/>
  <c r="S118" i="6"/>
  <c r="N118" i="6"/>
  <c r="K118" i="6"/>
  <c r="F118" i="6"/>
  <c r="F117" i="6"/>
  <c r="F116" i="6"/>
  <c r="F115" i="6"/>
  <c r="F114" i="6"/>
  <c r="F113" i="6"/>
  <c r="F112" i="6"/>
  <c r="F109" i="6"/>
  <c r="F108" i="6"/>
  <c r="F107" i="6"/>
  <c r="F106" i="6"/>
  <c r="F105" i="6"/>
  <c r="F104" i="6"/>
  <c r="F101" i="6"/>
  <c r="AE100" i="6"/>
  <c r="N100" i="6"/>
  <c r="F100" i="6"/>
  <c r="AI99" i="6"/>
  <c r="S99" i="6"/>
  <c r="F99" i="6"/>
  <c r="AI98" i="6"/>
  <c r="S98" i="6"/>
  <c r="F98" i="6"/>
  <c r="AI97" i="6"/>
  <c r="S97" i="6"/>
  <c r="F97" i="6"/>
  <c r="F96" i="6"/>
  <c r="AE96" i="6" s="1"/>
  <c r="AH95" i="6"/>
  <c r="S95" i="6"/>
  <c r="N95" i="6"/>
  <c r="K95" i="6"/>
  <c r="F95" i="6"/>
  <c r="AF94" i="6"/>
  <c r="AC94" i="6"/>
  <c r="Z94" i="6"/>
  <c r="M94" i="6"/>
  <c r="J94" i="6"/>
  <c r="F94" i="6"/>
  <c r="F93" i="6"/>
  <c r="AI93" i="6" s="1"/>
  <c r="AH92" i="6"/>
  <c r="S92" i="6"/>
  <c r="N92" i="6"/>
  <c r="K92" i="6"/>
  <c r="F92" i="6"/>
  <c r="AF91" i="6"/>
  <c r="AC91" i="6"/>
  <c r="Z91" i="6"/>
  <c r="M91" i="6"/>
  <c r="J91" i="6"/>
  <c r="F91" i="6"/>
  <c r="AI90" i="6"/>
  <c r="AF90" i="6"/>
  <c r="AC90" i="6"/>
  <c r="Z90" i="6"/>
  <c r="W90" i="6"/>
  <c r="T90" i="6"/>
  <c r="Q90" i="6"/>
  <c r="N90" i="6"/>
  <c r="K90" i="6"/>
  <c r="H90" i="6"/>
  <c r="F90" i="6"/>
  <c r="AI89" i="6"/>
  <c r="AF89" i="6"/>
  <c r="AC89" i="6"/>
  <c r="Z89" i="6"/>
  <c r="W89" i="6"/>
  <c r="T89" i="6"/>
  <c r="Q89" i="6"/>
  <c r="N89" i="6"/>
  <c r="K89" i="6"/>
  <c r="H89" i="6"/>
  <c r="F89" i="6"/>
  <c r="AI88" i="6"/>
  <c r="AF88" i="6"/>
  <c r="AC88" i="6"/>
  <c r="Z88" i="6"/>
  <c r="W88" i="6"/>
  <c r="T88" i="6"/>
  <c r="Q88" i="6"/>
  <c r="N88" i="6"/>
  <c r="K88" i="6"/>
  <c r="H88" i="6"/>
  <c r="F88" i="6"/>
  <c r="AI87" i="6"/>
  <c r="AF87" i="6"/>
  <c r="AC87" i="6"/>
  <c r="Z87" i="6"/>
  <c r="W87" i="6"/>
  <c r="T87" i="6"/>
  <c r="Q87" i="6"/>
  <c r="N87" i="6"/>
  <c r="K87" i="6"/>
  <c r="H87" i="6"/>
  <c r="F87" i="6"/>
  <c r="AI86" i="6"/>
  <c r="AF86" i="6"/>
  <c r="AC86" i="6"/>
  <c r="Z86" i="6"/>
  <c r="W86" i="6"/>
  <c r="T86" i="6"/>
  <c r="Q86" i="6"/>
  <c r="N86" i="6"/>
  <c r="K86" i="6"/>
  <c r="H86" i="6"/>
  <c r="F86" i="6"/>
  <c r="AI85" i="6"/>
  <c r="AF85" i="6"/>
  <c r="AC85" i="6"/>
  <c r="Z85" i="6"/>
  <c r="W85" i="6"/>
  <c r="T85" i="6"/>
  <c r="Q85" i="6"/>
  <c r="N85" i="6"/>
  <c r="K85" i="6"/>
  <c r="H85" i="6"/>
  <c r="F85" i="6"/>
  <c r="F82" i="6"/>
  <c r="F81" i="6"/>
  <c r="F80" i="6"/>
  <c r="F79" i="6"/>
  <c r="F78" i="6"/>
  <c r="F77" i="6"/>
  <c r="AF74" i="6"/>
  <c r="F74" i="6"/>
  <c r="F73" i="6"/>
  <c r="F72" i="6"/>
  <c r="AF72" i="6" s="1"/>
  <c r="F71" i="6"/>
  <c r="AF71" i="6" s="1"/>
  <c r="F70" i="6"/>
  <c r="N70" i="6" s="1"/>
  <c r="AH69" i="6"/>
  <c r="S69" i="6"/>
  <c r="N69" i="6"/>
  <c r="K69" i="6"/>
  <c r="F69" i="6"/>
  <c r="AF68" i="6"/>
  <c r="AC68" i="6"/>
  <c r="Z68" i="6"/>
  <c r="M68" i="6"/>
  <c r="J68" i="6"/>
  <c r="F68" i="6"/>
  <c r="F67" i="6"/>
  <c r="AI67" i="6" s="1"/>
  <c r="AH66" i="6"/>
  <c r="S66" i="6"/>
  <c r="N66" i="6"/>
  <c r="K66" i="6"/>
  <c r="F66" i="6"/>
  <c r="AF65" i="6"/>
  <c r="AC65" i="6"/>
  <c r="Z65" i="6"/>
  <c r="M65" i="6"/>
  <c r="J65" i="6"/>
  <c r="F65" i="6"/>
  <c r="F64" i="6"/>
  <c r="AI64" i="6" s="1"/>
  <c r="F63" i="6"/>
  <c r="AH63" i="6" s="1"/>
  <c r="F62" i="6"/>
  <c r="V62" i="6" s="1"/>
  <c r="F61" i="6"/>
  <c r="AH61" i="6" s="1"/>
  <c r="F60" i="6"/>
  <c r="Y60" i="6" s="1"/>
  <c r="F59" i="6"/>
  <c r="S59" i="6" s="1"/>
  <c r="F58" i="6"/>
  <c r="V58" i="6" s="1"/>
  <c r="F57" i="6"/>
  <c r="AH57" i="6" s="1"/>
  <c r="F56" i="6"/>
  <c r="V56" i="6" s="1"/>
  <c r="F53" i="6"/>
  <c r="AF53" i="6" s="1"/>
  <c r="F52" i="6"/>
  <c r="AF52" i="6" s="1"/>
  <c r="F51" i="6"/>
  <c r="AF51" i="6" s="1"/>
  <c r="F50" i="6"/>
  <c r="AF50" i="6" s="1"/>
  <c r="F49" i="6"/>
  <c r="AF49" i="6" s="1"/>
  <c r="AH48" i="6"/>
  <c r="S48" i="6"/>
  <c r="N48" i="6"/>
  <c r="K48" i="6"/>
  <c r="F48" i="6"/>
  <c r="AF47" i="6"/>
  <c r="AC47" i="6"/>
  <c r="Z47" i="6"/>
  <c r="M47" i="6"/>
  <c r="J47" i="6"/>
  <c r="F47" i="6"/>
  <c r="F46" i="6"/>
  <c r="AI46" i="6" s="1"/>
  <c r="AH45" i="6"/>
  <c r="S45" i="6"/>
  <c r="N45" i="6"/>
  <c r="K45" i="6"/>
  <c r="F45" i="6"/>
  <c r="F44" i="6"/>
  <c r="F43" i="6"/>
  <c r="F42" i="6"/>
  <c r="F41" i="6"/>
  <c r="F40" i="6"/>
  <c r="F39" i="6"/>
  <c r="F38" i="6"/>
  <c r="F37" i="6"/>
  <c r="F36" i="6"/>
  <c r="AJ31" i="6"/>
  <c r="AJ182" i="6" s="1"/>
  <c r="AI31" i="6"/>
  <c r="AI168" i="6" s="1"/>
  <c r="AH31" i="6"/>
  <c r="AG31" i="6"/>
  <c r="AF31" i="6"/>
  <c r="AF186" i="6" s="1"/>
  <c r="AE31" i="6"/>
  <c r="AD31" i="6"/>
  <c r="AD183" i="6" s="1"/>
  <c r="AC31" i="6"/>
  <c r="AC174" i="6" s="1"/>
  <c r="AB31" i="6"/>
  <c r="AA31" i="6"/>
  <c r="Z31" i="6"/>
  <c r="Z172" i="6" s="1"/>
  <c r="Y31" i="6"/>
  <c r="X31" i="6"/>
  <c r="X181" i="6" s="1"/>
  <c r="W31" i="6"/>
  <c r="W169" i="6" s="1"/>
  <c r="V31" i="6"/>
  <c r="U31" i="6"/>
  <c r="T31" i="6"/>
  <c r="T170" i="6" s="1"/>
  <c r="S31" i="6"/>
  <c r="R31" i="6"/>
  <c r="R182" i="6" s="1"/>
  <c r="Q31" i="6"/>
  <c r="Q171" i="6" s="1"/>
  <c r="P31" i="6"/>
  <c r="O31" i="6"/>
  <c r="N31" i="6"/>
  <c r="N176" i="6" s="1"/>
  <c r="M31" i="6"/>
  <c r="L31" i="6"/>
  <c r="L183" i="6" s="1"/>
  <c r="K31" i="6"/>
  <c r="K170" i="6" s="1"/>
  <c r="J31" i="6"/>
  <c r="I31" i="6"/>
  <c r="H31" i="6"/>
  <c r="H168" i="6" s="1"/>
  <c r="E118" i="5"/>
  <c r="E117" i="5"/>
  <c r="E112" i="5"/>
  <c r="E111" i="5"/>
  <c r="E110" i="5"/>
  <c r="E109" i="5"/>
  <c r="E108" i="5"/>
  <c r="E107" i="5"/>
  <c r="E106" i="5"/>
  <c r="E105" i="5"/>
  <c r="E104" i="5"/>
  <c r="E103" i="5"/>
  <c r="E102" i="5"/>
  <c r="E101" i="5"/>
  <c r="E96" i="5"/>
  <c r="E95" i="5"/>
  <c r="E94" i="5"/>
  <c r="E93" i="5"/>
  <c r="E92" i="5"/>
  <c r="E91" i="5"/>
  <c r="E90" i="5"/>
  <c r="E89" i="5"/>
  <c r="E86" i="5"/>
  <c r="E85" i="5"/>
  <c r="E84" i="5"/>
  <c r="E83" i="5"/>
  <c r="E80" i="5"/>
  <c r="E79" i="5"/>
  <c r="E78" i="5"/>
  <c r="E77" i="5"/>
  <c r="E71" i="5"/>
  <c r="E69" i="5"/>
  <c r="E68" i="5"/>
  <c r="E67" i="5"/>
  <c r="E66" i="5"/>
  <c r="E63" i="5"/>
  <c r="E62" i="5"/>
  <c r="E61" i="5"/>
  <c r="E60" i="5"/>
  <c r="E59" i="5"/>
  <c r="E58" i="5"/>
  <c r="E57" i="5"/>
  <c r="E56" i="5"/>
  <c r="E53" i="5"/>
  <c r="E52" i="5"/>
  <c r="E51" i="5"/>
  <c r="E50" i="5"/>
  <c r="E49" i="5"/>
  <c r="E48" i="5"/>
  <c r="E47" i="5"/>
  <c r="E41" i="5"/>
  <c r="E40" i="5"/>
  <c r="E39" i="5"/>
  <c r="E38" i="5"/>
  <c r="E37" i="5"/>
  <c r="E36" i="5"/>
  <c r="E35" i="5"/>
  <c r="E32" i="5"/>
  <c r="E31" i="5"/>
  <c r="E30" i="5"/>
  <c r="E29" i="5"/>
  <c r="E28" i="5"/>
  <c r="E27" i="5"/>
  <c r="E26" i="5"/>
  <c r="E23" i="5"/>
  <c r="E22" i="5"/>
  <c r="E21" i="5"/>
  <c r="E20" i="5"/>
  <c r="E19" i="5"/>
  <c r="E18" i="5"/>
  <c r="E17" i="5"/>
  <c r="E16" i="5"/>
  <c r="E263" i="4"/>
  <c r="E262" i="4"/>
  <c r="E261" i="4"/>
  <c r="E260" i="4"/>
  <c r="E259" i="4"/>
  <c r="E258" i="4"/>
  <c r="E257" i="4"/>
  <c r="E254" i="4"/>
  <c r="E253" i="4"/>
  <c r="E252" i="4"/>
  <c r="E251" i="4"/>
  <c r="E248" i="4"/>
  <c r="E245" i="4"/>
  <c r="E244" i="4"/>
  <c r="E243" i="4"/>
  <c r="E242" i="4"/>
  <c r="E239" i="4"/>
  <c r="E238" i="4"/>
  <c r="E237" i="4"/>
  <c r="E234" i="4"/>
  <c r="E233" i="4"/>
  <c r="E232" i="4"/>
  <c r="E231" i="4"/>
  <c r="E230" i="4"/>
  <c r="E229" i="4"/>
  <c r="E228" i="4"/>
  <c r="E227" i="4"/>
  <c r="E220" i="4"/>
  <c r="E219" i="4"/>
  <c r="E218" i="4"/>
  <c r="E217" i="4"/>
  <c r="E216" i="4"/>
  <c r="E215" i="4"/>
  <c r="E214" i="4"/>
  <c r="E213" i="4"/>
  <c r="E212" i="4"/>
  <c r="E211" i="4"/>
  <c r="E210" i="4"/>
  <c r="E209" i="4"/>
  <c r="E208" i="4"/>
  <c r="E204" i="4"/>
  <c r="E203" i="4"/>
  <c r="E202" i="4"/>
  <c r="E201" i="4"/>
  <c r="E200" i="4"/>
  <c r="E199" i="4"/>
  <c r="E198" i="4"/>
  <c r="E197" i="4"/>
  <c r="E196" i="4"/>
  <c r="E195" i="4"/>
  <c r="E194" i="4"/>
  <c r="E193" i="4"/>
  <c r="E192" i="4"/>
  <c r="E191" i="4"/>
  <c r="E190" i="4"/>
  <c r="E189" i="4"/>
  <c r="E186" i="4"/>
  <c r="E184" i="4"/>
  <c r="E182" i="4"/>
  <c r="E181" i="4"/>
  <c r="E180" i="4"/>
  <c r="E178" i="4"/>
  <c r="E177" i="4"/>
  <c r="E174" i="4"/>
  <c r="E173" i="4"/>
  <c r="E172" i="4"/>
  <c r="E171" i="4"/>
  <c r="E170" i="4"/>
  <c r="E164" i="4"/>
  <c r="E163" i="4"/>
  <c r="E162" i="4"/>
  <c r="E159" i="4"/>
  <c r="E158" i="4"/>
  <c r="E157" i="4"/>
  <c r="E154" i="4"/>
  <c r="E153" i="4"/>
  <c r="E152" i="4"/>
  <c r="E146" i="4"/>
  <c r="E143" i="4"/>
  <c r="E142" i="4"/>
  <c r="E141" i="4"/>
  <c r="E138" i="4"/>
  <c r="E137" i="4"/>
  <c r="E136" i="4"/>
  <c r="E135" i="4"/>
  <c r="E134" i="4"/>
  <c r="E133" i="4"/>
  <c r="E132" i="4"/>
  <c r="E129" i="4"/>
  <c r="E128" i="4"/>
  <c r="E127" i="4"/>
  <c r="E126" i="4"/>
  <c r="E125" i="4"/>
  <c r="E124" i="4"/>
  <c r="E123" i="4"/>
  <c r="E120" i="4"/>
  <c r="E119" i="4"/>
  <c r="E118" i="4"/>
  <c r="E117" i="4"/>
  <c r="E116" i="4"/>
  <c r="E115" i="4"/>
  <c r="E114" i="4"/>
  <c r="E111" i="4"/>
  <c r="E110" i="4"/>
  <c r="E109" i="4"/>
  <c r="E108" i="4"/>
  <c r="E107" i="4"/>
  <c r="E106" i="4"/>
  <c r="E103" i="4"/>
  <c r="E102" i="4"/>
  <c r="E101" i="4"/>
  <c r="E100" i="4"/>
  <c r="E99" i="4"/>
  <c r="E98" i="4"/>
  <c r="E97" i="4"/>
  <c r="E96" i="4"/>
  <c r="E90" i="4"/>
  <c r="E89" i="4"/>
  <c r="E86" i="4"/>
  <c r="E85" i="4"/>
  <c r="E84" i="4"/>
  <c r="E83" i="4"/>
  <c r="E82" i="4"/>
  <c r="E79" i="4"/>
  <c r="E78" i="4"/>
  <c r="E77" i="4"/>
  <c r="E76" i="4"/>
  <c r="E75" i="4"/>
  <c r="E74" i="4"/>
  <c r="E73" i="4"/>
  <c r="E72" i="4"/>
  <c r="E71" i="4"/>
  <c r="E70" i="4"/>
  <c r="E69" i="4"/>
  <c r="E68" i="4"/>
  <c r="E67" i="4"/>
  <c r="E66" i="4"/>
  <c r="E65" i="4"/>
  <c r="E62" i="4"/>
  <c r="E61" i="4"/>
  <c r="E60" i="4"/>
  <c r="E59" i="4"/>
  <c r="E58" i="4"/>
  <c r="E57" i="4"/>
  <c r="E56" i="4"/>
  <c r="E55" i="4"/>
  <c r="E54" i="4"/>
  <c r="E53" i="4"/>
  <c r="E52" i="4"/>
  <c r="E51" i="4"/>
  <c r="E48" i="4"/>
  <c r="E47" i="4"/>
  <c r="E46" i="4"/>
  <c r="E45" i="4"/>
  <c r="E44" i="4"/>
  <c r="E43" i="4"/>
  <c r="E42" i="4"/>
  <c r="E41" i="4"/>
  <c r="E40" i="4"/>
  <c r="E39" i="4"/>
  <c r="E38" i="4"/>
  <c r="E35" i="4"/>
  <c r="E34" i="4"/>
  <c r="E33" i="4"/>
  <c r="E32" i="4"/>
  <c r="E31" i="4"/>
  <c r="E30" i="4"/>
  <c r="E25" i="4"/>
  <c r="E24" i="4"/>
  <c r="E23" i="4"/>
  <c r="E22" i="4"/>
  <c r="E21" i="4"/>
  <c r="E20" i="4"/>
  <c r="E19" i="4"/>
  <c r="E18" i="4"/>
  <c r="E17" i="4"/>
  <c r="E16" i="4"/>
  <c r="E15" i="4"/>
  <c r="I170" i="6" l="1"/>
  <c r="I169" i="6"/>
  <c r="I168" i="6"/>
  <c r="I167" i="6"/>
  <c r="I166" i="6"/>
  <c r="I153" i="6"/>
  <c r="I152" i="6"/>
  <c r="I151" i="6"/>
  <c r="I150" i="6"/>
  <c r="I149" i="6"/>
  <c r="I148" i="6"/>
  <c r="I147" i="6"/>
  <c r="O170" i="6"/>
  <c r="O169" i="6"/>
  <c r="O168" i="6"/>
  <c r="O167" i="6"/>
  <c r="O166" i="6"/>
  <c r="O153" i="6"/>
  <c r="O152" i="6"/>
  <c r="O151" i="6"/>
  <c r="O150" i="6"/>
  <c r="O149" i="6"/>
  <c r="O148" i="6"/>
  <c r="O147" i="6"/>
  <c r="U185" i="6"/>
  <c r="U186" i="6"/>
  <c r="U184" i="6"/>
  <c r="U178" i="6"/>
  <c r="U175" i="6"/>
  <c r="U188" i="6"/>
  <c r="U173" i="6"/>
  <c r="U170" i="6"/>
  <c r="U169" i="6"/>
  <c r="U168" i="6"/>
  <c r="U167" i="6"/>
  <c r="U166" i="6"/>
  <c r="U161" i="6"/>
  <c r="U159" i="6"/>
  <c r="U158" i="6"/>
  <c r="U156" i="6"/>
  <c r="U153" i="6"/>
  <c r="U152" i="6"/>
  <c r="U151" i="6"/>
  <c r="U150" i="6"/>
  <c r="U149" i="6"/>
  <c r="U148" i="6"/>
  <c r="U147" i="6"/>
  <c r="AA188" i="6"/>
  <c r="AA173" i="6"/>
  <c r="AA187" i="6"/>
  <c r="AA185" i="6"/>
  <c r="AA177" i="6"/>
  <c r="AA176" i="6"/>
  <c r="AA174" i="6"/>
  <c r="AA171" i="6"/>
  <c r="AA170" i="6"/>
  <c r="AA169" i="6"/>
  <c r="AA168" i="6"/>
  <c r="AA167" i="6"/>
  <c r="AA166" i="6"/>
  <c r="AA157" i="6"/>
  <c r="AA154" i="6"/>
  <c r="AA153" i="6"/>
  <c r="AA152" i="6"/>
  <c r="AA151" i="6"/>
  <c r="AA150" i="6"/>
  <c r="AA149" i="6"/>
  <c r="AA148" i="6"/>
  <c r="AA147" i="6"/>
  <c r="AG184" i="6"/>
  <c r="AG170" i="6"/>
  <c r="AG169" i="6"/>
  <c r="AG168" i="6"/>
  <c r="AG167" i="6"/>
  <c r="AG166" i="6"/>
  <c r="AG153" i="6"/>
  <c r="AG152" i="6"/>
  <c r="AG151" i="6"/>
  <c r="AG150" i="6"/>
  <c r="AG149" i="6"/>
  <c r="AG148" i="6"/>
  <c r="AG147" i="6"/>
  <c r="I36" i="6"/>
  <c r="O36" i="6"/>
  <c r="U36" i="6"/>
  <c r="AA36" i="6"/>
  <c r="AG36" i="6"/>
  <c r="I37" i="6"/>
  <c r="O37" i="6"/>
  <c r="U37" i="6"/>
  <c r="AA37" i="6"/>
  <c r="AG37" i="6"/>
  <c r="I38" i="6"/>
  <c r="O38" i="6"/>
  <c r="U38" i="6"/>
  <c r="AA38" i="6"/>
  <c r="AG38" i="6"/>
  <c r="I39" i="6"/>
  <c r="O39" i="6"/>
  <c r="U39" i="6"/>
  <c r="AA39" i="6"/>
  <c r="AG39" i="6"/>
  <c r="I40" i="6"/>
  <c r="O40" i="6"/>
  <c r="U40" i="6"/>
  <c r="AA40" i="6"/>
  <c r="AG40" i="6"/>
  <c r="I41" i="6"/>
  <c r="O41" i="6"/>
  <c r="U41" i="6"/>
  <c r="AA41" i="6"/>
  <c r="AG41" i="6"/>
  <c r="I42" i="6"/>
  <c r="O42" i="6"/>
  <c r="U42" i="6"/>
  <c r="AA42" i="6"/>
  <c r="AG42" i="6"/>
  <c r="I43" i="6"/>
  <c r="O43" i="6"/>
  <c r="U43" i="6"/>
  <c r="AA43" i="6"/>
  <c r="AD43" i="6"/>
  <c r="I44" i="6"/>
  <c r="O44" i="6"/>
  <c r="U44" i="6"/>
  <c r="AA44" i="6"/>
  <c r="AG44" i="6"/>
  <c r="AJ44" i="6"/>
  <c r="X45" i="6"/>
  <c r="Q46" i="6"/>
  <c r="Y46" i="6"/>
  <c r="AE46" i="6"/>
  <c r="R47" i="6"/>
  <c r="AJ47" i="6"/>
  <c r="X48" i="6"/>
  <c r="N50" i="6"/>
  <c r="AC50" i="6"/>
  <c r="N51" i="6"/>
  <c r="M56" i="6"/>
  <c r="S56" i="6"/>
  <c r="Y56" i="6"/>
  <c r="AB56" i="6"/>
  <c r="AE56" i="6"/>
  <c r="AH56" i="6"/>
  <c r="J57" i="6"/>
  <c r="P57" i="6"/>
  <c r="V57" i="6"/>
  <c r="M58" i="6"/>
  <c r="S58" i="6"/>
  <c r="Y58" i="6"/>
  <c r="AB58" i="6"/>
  <c r="AE58" i="6"/>
  <c r="AH58" i="6"/>
  <c r="J59" i="6"/>
  <c r="P59" i="6"/>
  <c r="V59" i="6"/>
  <c r="Y59" i="6"/>
  <c r="AB59" i="6"/>
  <c r="AE59" i="6"/>
  <c r="AH59" i="6"/>
  <c r="J60" i="6"/>
  <c r="P60" i="6"/>
  <c r="V60" i="6"/>
  <c r="AB60" i="6"/>
  <c r="AE60" i="6"/>
  <c r="AH60" i="6"/>
  <c r="J61" i="6"/>
  <c r="P61" i="6"/>
  <c r="V61" i="6"/>
  <c r="M62" i="6"/>
  <c r="S62" i="6"/>
  <c r="Y62" i="6"/>
  <c r="AB62" i="6"/>
  <c r="AE62" i="6"/>
  <c r="AH62" i="6"/>
  <c r="J63" i="6"/>
  <c r="P63" i="6"/>
  <c r="S63" i="6"/>
  <c r="Y63" i="6"/>
  <c r="Q64" i="6"/>
  <c r="Y64" i="6"/>
  <c r="AE64" i="6"/>
  <c r="R65" i="6"/>
  <c r="AJ65" i="6"/>
  <c r="X66" i="6"/>
  <c r="Q67" i="6"/>
  <c r="Y67" i="6"/>
  <c r="AE67" i="6"/>
  <c r="R68" i="6"/>
  <c r="X69" i="6"/>
  <c r="U70" i="6"/>
  <c r="AC70" i="6"/>
  <c r="AF70" i="6"/>
  <c r="N71" i="6"/>
  <c r="AC71" i="6"/>
  <c r="N72" i="6"/>
  <c r="AJ73" i="6"/>
  <c r="U91" i="6"/>
  <c r="AA92" i="6"/>
  <c r="AD92" i="6"/>
  <c r="L93" i="6"/>
  <c r="T93" i="6"/>
  <c r="AE93" i="6"/>
  <c r="R94" i="6"/>
  <c r="U94" i="6"/>
  <c r="AA95" i="6"/>
  <c r="AD95" i="6"/>
  <c r="L96" i="6"/>
  <c r="T96" i="6"/>
  <c r="AB96" i="6"/>
  <c r="AI96" i="6"/>
  <c r="L97" i="6"/>
  <c r="AA97" i="6"/>
  <c r="AD97" i="6"/>
  <c r="L99" i="6"/>
  <c r="AA99" i="6"/>
  <c r="I112" i="6"/>
  <c r="O112" i="6"/>
  <c r="U112" i="6"/>
  <c r="AA112" i="6"/>
  <c r="AG112" i="6"/>
  <c r="I113" i="6"/>
  <c r="O113" i="6"/>
  <c r="U113" i="6"/>
  <c r="AA113" i="6"/>
  <c r="AG113" i="6"/>
  <c r="I114" i="6"/>
  <c r="O114" i="6"/>
  <c r="U114" i="6"/>
  <c r="AA114" i="6"/>
  <c r="AG114" i="6"/>
  <c r="I115" i="6"/>
  <c r="O115" i="6"/>
  <c r="U115" i="6"/>
  <c r="AA115" i="6"/>
  <c r="AG115" i="6"/>
  <c r="I116" i="6"/>
  <c r="O116" i="6"/>
  <c r="U116" i="6"/>
  <c r="AA116" i="6"/>
  <c r="AG116" i="6"/>
  <c r="I117" i="6"/>
  <c r="O117" i="6"/>
  <c r="U117" i="6"/>
  <c r="AA117" i="6"/>
  <c r="AD117" i="6"/>
  <c r="AJ117" i="6"/>
  <c r="X118" i="6"/>
  <c r="U119" i="6"/>
  <c r="AC119" i="6"/>
  <c r="AF119" i="6"/>
  <c r="N120" i="6"/>
  <c r="AC120" i="6"/>
  <c r="N121" i="6"/>
  <c r="AJ122" i="6"/>
  <c r="U123" i="6"/>
  <c r="R139" i="6"/>
  <c r="U139" i="6"/>
  <c r="AJ139" i="6"/>
  <c r="X140" i="6"/>
  <c r="AD140" i="6"/>
  <c r="Q141" i="6"/>
  <c r="Y141" i="6"/>
  <c r="AB141" i="6"/>
  <c r="AE141" i="6"/>
  <c r="S142" i="6"/>
  <c r="L144" i="6"/>
  <c r="U144" i="6"/>
  <c r="AD144" i="6"/>
  <c r="K147" i="6"/>
  <c r="T147" i="6"/>
  <c r="AC147" i="6"/>
  <c r="P150" i="6"/>
  <c r="Y150" i="6"/>
  <c r="AH150" i="6"/>
  <c r="P153" i="6"/>
  <c r="Y153" i="6"/>
  <c r="AH153" i="6"/>
  <c r="AJ155" i="6"/>
  <c r="AD156" i="6"/>
  <c r="L157" i="6"/>
  <c r="AD162" i="6"/>
  <c r="P168" i="6"/>
  <c r="Y168" i="6"/>
  <c r="AH168" i="6"/>
  <c r="T171" i="6"/>
  <c r="Z171" i="6"/>
  <c r="X172" i="6"/>
  <c r="AA175" i="6"/>
  <c r="L181" i="6"/>
  <c r="U181" i="6"/>
  <c r="O182" i="6"/>
  <c r="AG182" i="6"/>
  <c r="R183" i="6"/>
  <c r="AJ183" i="6"/>
  <c r="L184" i="6"/>
  <c r="AJ184" i="6"/>
  <c r="AA186" i="6"/>
  <c r="L187" i="6"/>
  <c r="T236" i="6"/>
  <c r="U236" i="6"/>
  <c r="M130" i="7"/>
  <c r="M128" i="7"/>
  <c r="M120" i="7"/>
  <c r="M117" i="7"/>
  <c r="M116" i="7"/>
  <c r="M126" i="7"/>
  <c r="M115" i="7"/>
  <c r="M112" i="7"/>
  <c r="M110" i="7"/>
  <c r="M102" i="7"/>
  <c r="M95" i="7"/>
  <c r="M92" i="7"/>
  <c r="M91" i="7"/>
  <c r="M90" i="7"/>
  <c r="M80" i="7"/>
  <c r="M76" i="7"/>
  <c r="M65" i="7"/>
  <c r="M63" i="7"/>
  <c r="M48" i="7"/>
  <c r="M40" i="7"/>
  <c r="M37" i="7"/>
  <c r="M36" i="7"/>
  <c r="M35" i="7"/>
  <c r="M125" i="7"/>
  <c r="M124" i="7"/>
  <c r="M118" i="7"/>
  <c r="M103" i="7"/>
  <c r="M100" i="7"/>
  <c r="M98" i="7"/>
  <c r="M77" i="7"/>
  <c r="M64" i="7"/>
  <c r="M60" i="7"/>
  <c r="M44" i="7"/>
  <c r="M39" i="7"/>
  <c r="M38" i="7"/>
  <c r="M34" i="7"/>
  <c r="M111" i="7"/>
  <c r="M106" i="7"/>
  <c r="M81" i="7"/>
  <c r="M79" i="7"/>
  <c r="M62" i="7"/>
  <c r="M61" i="7"/>
  <c r="M47" i="7"/>
  <c r="M45" i="7"/>
  <c r="M43" i="7"/>
  <c r="S128" i="7"/>
  <c r="S126" i="7"/>
  <c r="S125" i="7"/>
  <c r="S124" i="7"/>
  <c r="S120" i="7"/>
  <c r="S116" i="7"/>
  <c r="S129" i="7"/>
  <c r="S127" i="7"/>
  <c r="S110" i="7"/>
  <c r="S102" i="7"/>
  <c r="S100" i="7"/>
  <c r="S99" i="7"/>
  <c r="S95" i="7"/>
  <c r="S90" i="7"/>
  <c r="S80" i="7"/>
  <c r="S78" i="7"/>
  <c r="S76" i="7"/>
  <c r="S63" i="7"/>
  <c r="S48" i="7"/>
  <c r="S46" i="7"/>
  <c r="S45" i="7"/>
  <c r="S44" i="7"/>
  <c r="S40" i="7"/>
  <c r="S35" i="7"/>
  <c r="S106" i="7"/>
  <c r="S101" i="7"/>
  <c r="S94" i="7"/>
  <c r="S93" i="7"/>
  <c r="S43" i="7"/>
  <c r="S37" i="7"/>
  <c r="S119" i="7"/>
  <c r="S117" i="7"/>
  <c r="S91" i="7"/>
  <c r="S89" i="7"/>
  <c r="S64" i="7"/>
  <c r="S62" i="7"/>
  <c r="S61" i="7"/>
  <c r="S39" i="7"/>
  <c r="S38" i="7"/>
  <c r="Y128" i="7"/>
  <c r="Y120" i="7"/>
  <c r="Y116" i="7"/>
  <c r="Y124" i="7"/>
  <c r="Y123" i="7"/>
  <c r="Y119" i="7"/>
  <c r="Y118" i="7"/>
  <c r="Y115" i="7"/>
  <c r="Y110" i="7"/>
  <c r="Y109" i="7"/>
  <c r="Y108" i="7"/>
  <c r="Y107" i="7"/>
  <c r="Y102" i="7"/>
  <c r="Y95" i="7"/>
  <c r="Y90" i="7"/>
  <c r="Y80" i="7"/>
  <c r="Y76" i="7"/>
  <c r="Y63" i="7"/>
  <c r="Y62" i="7"/>
  <c r="Y61" i="7"/>
  <c r="Y48" i="7"/>
  <c r="Y40" i="7"/>
  <c r="Y35" i="7"/>
  <c r="Y126" i="7"/>
  <c r="Y111" i="7"/>
  <c r="Y89" i="7"/>
  <c r="Y81" i="7"/>
  <c r="Y79" i="7"/>
  <c r="Y47" i="7"/>
  <c r="Y45" i="7"/>
  <c r="Y37" i="7"/>
  <c r="Y125" i="7"/>
  <c r="Y101" i="7"/>
  <c r="Y99" i="7"/>
  <c r="Y98" i="7"/>
  <c r="Y94" i="7"/>
  <c r="Y93" i="7"/>
  <c r="Y91" i="7"/>
  <c r="Y78" i="7"/>
  <c r="Y77" i="7"/>
  <c r="Y60" i="7"/>
  <c r="Y46" i="7"/>
  <c r="Y34" i="7"/>
  <c r="AE131" i="7"/>
  <c r="AE128" i="7"/>
  <c r="AE120" i="7"/>
  <c r="AE117" i="7"/>
  <c r="AE116" i="7"/>
  <c r="AE130" i="7"/>
  <c r="AE124" i="7"/>
  <c r="AE110" i="7"/>
  <c r="AE102" i="7"/>
  <c r="AE95" i="7"/>
  <c r="AE92" i="7"/>
  <c r="AE91" i="7"/>
  <c r="AE90" i="7"/>
  <c r="AE80" i="7"/>
  <c r="AE76" i="7"/>
  <c r="AE63" i="7"/>
  <c r="AE48" i="7"/>
  <c r="AE40" i="7"/>
  <c r="AE37" i="7"/>
  <c r="AE36" i="7"/>
  <c r="AE35" i="7"/>
  <c r="AE123" i="7"/>
  <c r="AE115" i="7"/>
  <c r="AE103" i="7"/>
  <c r="AE98" i="7"/>
  <c r="AE77" i="7"/>
  <c r="AE64" i="7"/>
  <c r="AE62" i="7"/>
  <c r="AE61" i="7"/>
  <c r="AE60" i="7"/>
  <c r="AE45" i="7"/>
  <c r="AE39" i="7"/>
  <c r="AE38" i="7"/>
  <c r="AE34" i="7"/>
  <c r="AE129" i="7"/>
  <c r="AE127" i="7"/>
  <c r="AE126" i="7"/>
  <c r="AE119" i="7"/>
  <c r="AE111" i="7"/>
  <c r="AE109" i="7"/>
  <c r="AE108" i="7"/>
  <c r="AE107" i="7"/>
  <c r="AE106" i="7"/>
  <c r="AE99" i="7"/>
  <c r="AE81" i="7"/>
  <c r="AE79" i="7"/>
  <c r="AE78" i="7"/>
  <c r="AE65" i="7"/>
  <c r="AE47" i="7"/>
  <c r="AE46" i="7"/>
  <c r="AE43" i="7"/>
  <c r="S34" i="7"/>
  <c r="S36" i="7"/>
  <c r="AB62" i="7"/>
  <c r="M78" i="7"/>
  <c r="S79" i="7"/>
  <c r="S81" i="7"/>
  <c r="M93" i="7"/>
  <c r="M94" i="7"/>
  <c r="AE94" i="7"/>
  <c r="J98" i="7"/>
  <c r="X99" i="7"/>
  <c r="Y100" i="7"/>
  <c r="M109" i="7"/>
  <c r="Y129" i="7"/>
  <c r="AF56" i="8"/>
  <c r="Z56" i="8"/>
  <c r="T56" i="8"/>
  <c r="K56" i="8"/>
  <c r="Q56" i="8"/>
  <c r="J185" i="6"/>
  <c r="J175" i="6"/>
  <c r="J184" i="6"/>
  <c r="J183" i="6"/>
  <c r="J182" i="6"/>
  <c r="J181" i="6"/>
  <c r="J173" i="6"/>
  <c r="J156" i="6"/>
  <c r="M188" i="6"/>
  <c r="M187" i="6"/>
  <c r="M186" i="6"/>
  <c r="M185" i="6"/>
  <c r="M177" i="6"/>
  <c r="M176" i="6"/>
  <c r="M175" i="6"/>
  <c r="M184" i="6"/>
  <c r="M183" i="6"/>
  <c r="M182" i="6"/>
  <c r="M181" i="6"/>
  <c r="M173" i="6"/>
  <c r="M156" i="6"/>
  <c r="M144" i="6"/>
  <c r="M143" i="6"/>
  <c r="M142" i="6"/>
  <c r="P184" i="6"/>
  <c r="P183" i="6"/>
  <c r="P182" i="6"/>
  <c r="P181" i="6"/>
  <c r="S187" i="6"/>
  <c r="S186" i="6"/>
  <c r="S184" i="6"/>
  <c r="S183" i="6"/>
  <c r="S182" i="6"/>
  <c r="S181" i="6"/>
  <c r="S177" i="6"/>
  <c r="S176" i="6"/>
  <c r="S174" i="6"/>
  <c r="S171" i="6"/>
  <c r="S157" i="6"/>
  <c r="S154" i="6"/>
  <c r="V183" i="6"/>
  <c r="V182" i="6"/>
  <c r="V181" i="6"/>
  <c r="Y184" i="6"/>
  <c r="Y174" i="6"/>
  <c r="Y183" i="6"/>
  <c r="Y182" i="6"/>
  <c r="Y181" i="6"/>
  <c r="Y175" i="6"/>
  <c r="Y172" i="6"/>
  <c r="Y155" i="6"/>
  <c r="AB188" i="6"/>
  <c r="AB187" i="6"/>
  <c r="AB186" i="6"/>
  <c r="AB185" i="6"/>
  <c r="AB177" i="6"/>
  <c r="AB176" i="6"/>
  <c r="AB174" i="6"/>
  <c r="AB184" i="6"/>
  <c r="AB183" i="6"/>
  <c r="AB182" i="6"/>
  <c r="AB181" i="6"/>
  <c r="AB175" i="6"/>
  <c r="AB172" i="6"/>
  <c r="AB155" i="6"/>
  <c r="AB144" i="6"/>
  <c r="AB143" i="6"/>
  <c r="AB142" i="6"/>
  <c r="AE188" i="6"/>
  <c r="AE187" i="6"/>
  <c r="AE186" i="6"/>
  <c r="AE177" i="6"/>
  <c r="AE176" i="6"/>
  <c r="AE174" i="6"/>
  <c r="AE185" i="6"/>
  <c r="AE183" i="6"/>
  <c r="AE182" i="6"/>
  <c r="AE181" i="6"/>
  <c r="AE178" i="6"/>
  <c r="AE175" i="6"/>
  <c r="AE172" i="6"/>
  <c r="AE162" i="6"/>
  <c r="AE155" i="6"/>
  <c r="AE144" i="6"/>
  <c r="AE143" i="6"/>
  <c r="AE142" i="6"/>
  <c r="AH185" i="6"/>
  <c r="AH184" i="6"/>
  <c r="AH173" i="6"/>
  <c r="AH183" i="6"/>
  <c r="AH182" i="6"/>
  <c r="AH181" i="6"/>
  <c r="AH174" i="6"/>
  <c r="AH171" i="6"/>
  <c r="AH157" i="6"/>
  <c r="AH154" i="6"/>
  <c r="J36" i="6"/>
  <c r="M36" i="6"/>
  <c r="P36" i="6"/>
  <c r="S36" i="6"/>
  <c r="V36" i="6"/>
  <c r="Y36" i="6"/>
  <c r="AB36" i="6"/>
  <c r="AE36" i="6"/>
  <c r="AH36" i="6"/>
  <c r="J37" i="6"/>
  <c r="M37" i="6"/>
  <c r="P37" i="6"/>
  <c r="S37" i="6"/>
  <c r="V37" i="6"/>
  <c r="Y37" i="6"/>
  <c r="AB37" i="6"/>
  <c r="AE37" i="6"/>
  <c r="AH37" i="6"/>
  <c r="J38" i="6"/>
  <c r="M38" i="6"/>
  <c r="P38" i="6"/>
  <c r="S38" i="6"/>
  <c r="V38" i="6"/>
  <c r="Y38" i="6"/>
  <c r="AB38" i="6"/>
  <c r="AE38" i="6"/>
  <c r="AH38" i="6"/>
  <c r="J39" i="6"/>
  <c r="M39" i="6"/>
  <c r="P39" i="6"/>
  <c r="S39" i="6"/>
  <c r="V39" i="6"/>
  <c r="Y39" i="6"/>
  <c r="AB39" i="6"/>
  <c r="AE39" i="6"/>
  <c r="AH39" i="6"/>
  <c r="J40" i="6"/>
  <c r="M40" i="6"/>
  <c r="P40" i="6"/>
  <c r="S40" i="6"/>
  <c r="V40" i="6"/>
  <c r="Y40" i="6"/>
  <c r="AB40" i="6"/>
  <c r="AE40" i="6"/>
  <c r="AH40" i="6"/>
  <c r="J41" i="6"/>
  <c r="M41" i="6"/>
  <c r="P41" i="6"/>
  <c r="S41" i="6"/>
  <c r="V41" i="6"/>
  <c r="Y41" i="6"/>
  <c r="AB41" i="6"/>
  <c r="AE41" i="6"/>
  <c r="AH41" i="6"/>
  <c r="J42" i="6"/>
  <c r="M42" i="6"/>
  <c r="P42" i="6"/>
  <c r="S42" i="6"/>
  <c r="V42" i="6"/>
  <c r="Y42" i="6"/>
  <c r="AB42" i="6"/>
  <c r="AE42" i="6"/>
  <c r="AH42" i="6"/>
  <c r="J43" i="6"/>
  <c r="M43" i="6"/>
  <c r="P43" i="6"/>
  <c r="S43" i="6"/>
  <c r="V43" i="6"/>
  <c r="Y43" i="6"/>
  <c r="AB43" i="6"/>
  <c r="AE43" i="6"/>
  <c r="AH43" i="6"/>
  <c r="J44" i="6"/>
  <c r="M44" i="6"/>
  <c r="P44" i="6"/>
  <c r="S44" i="6"/>
  <c r="V44" i="6"/>
  <c r="Y44" i="6"/>
  <c r="AB44" i="6"/>
  <c r="AE44" i="6"/>
  <c r="AH44" i="6"/>
  <c r="L45" i="6"/>
  <c r="Q45" i="6"/>
  <c r="T45" i="6"/>
  <c r="Y45" i="6"/>
  <c r="AB45" i="6"/>
  <c r="AE45" i="6"/>
  <c r="AI45" i="6"/>
  <c r="J46" i="6"/>
  <c r="M46" i="6"/>
  <c r="R46" i="6"/>
  <c r="U46" i="6"/>
  <c r="Z46" i="6"/>
  <c r="AC46" i="6"/>
  <c r="AF46" i="6"/>
  <c r="AJ46" i="6"/>
  <c r="K47" i="6"/>
  <c r="N47" i="6"/>
  <c r="S47" i="6"/>
  <c r="X47" i="6"/>
  <c r="AA47" i="6"/>
  <c r="AD47" i="6"/>
  <c r="AH47" i="6"/>
  <c r="L48" i="6"/>
  <c r="Q48" i="6"/>
  <c r="T48" i="6"/>
  <c r="Y48" i="6"/>
  <c r="AB48" i="6"/>
  <c r="AE48" i="6"/>
  <c r="AI48" i="6"/>
  <c r="L49" i="6"/>
  <c r="S49" i="6"/>
  <c r="AA49" i="6"/>
  <c r="AD49" i="6"/>
  <c r="AI49" i="6"/>
  <c r="L50" i="6"/>
  <c r="S50" i="6"/>
  <c r="AA50" i="6"/>
  <c r="AD50" i="6"/>
  <c r="AI50" i="6"/>
  <c r="L51" i="6"/>
  <c r="S51" i="6"/>
  <c r="AA51" i="6"/>
  <c r="AD51" i="6"/>
  <c r="AI51" i="6"/>
  <c r="L52" i="6"/>
  <c r="S52" i="6"/>
  <c r="AA52" i="6"/>
  <c r="AD52" i="6"/>
  <c r="AI52" i="6"/>
  <c r="L53" i="6"/>
  <c r="S53" i="6"/>
  <c r="AA53" i="6"/>
  <c r="AD53" i="6"/>
  <c r="AI53" i="6"/>
  <c r="H56" i="6"/>
  <c r="K56" i="6"/>
  <c r="N56" i="6"/>
  <c r="Q56" i="6"/>
  <c r="T56" i="6"/>
  <c r="W56" i="6"/>
  <c r="Z56" i="6"/>
  <c r="AC56" i="6"/>
  <c r="AF56" i="6"/>
  <c r="AI56" i="6"/>
  <c r="H57" i="6"/>
  <c r="K57" i="6"/>
  <c r="N57" i="6"/>
  <c r="Q57" i="6"/>
  <c r="T57" i="6"/>
  <c r="W57" i="6"/>
  <c r="Z57" i="6"/>
  <c r="AC57" i="6"/>
  <c r="AF57" i="6"/>
  <c r="AI57" i="6"/>
  <c r="H58" i="6"/>
  <c r="K58" i="6"/>
  <c r="N58" i="6"/>
  <c r="Q58" i="6"/>
  <c r="T58" i="6"/>
  <c r="W58" i="6"/>
  <c r="Z58" i="6"/>
  <c r="AC58" i="6"/>
  <c r="AF58" i="6"/>
  <c r="AI58" i="6"/>
  <c r="H59" i="6"/>
  <c r="K59" i="6"/>
  <c r="N59" i="6"/>
  <c r="Q59" i="6"/>
  <c r="T59" i="6"/>
  <c r="W59" i="6"/>
  <c r="Z59" i="6"/>
  <c r="AC59" i="6"/>
  <c r="AF59" i="6"/>
  <c r="AI59" i="6"/>
  <c r="H60" i="6"/>
  <c r="K60" i="6"/>
  <c r="N60" i="6"/>
  <c r="Q60" i="6"/>
  <c r="T60" i="6"/>
  <c r="W60" i="6"/>
  <c r="Z60" i="6"/>
  <c r="AC60" i="6"/>
  <c r="AF60" i="6"/>
  <c r="AI60" i="6"/>
  <c r="H61" i="6"/>
  <c r="K61" i="6"/>
  <c r="N61" i="6"/>
  <c r="Q61" i="6"/>
  <c r="T61" i="6"/>
  <c r="W61" i="6"/>
  <c r="Z61" i="6"/>
  <c r="AC61" i="6"/>
  <c r="AF61" i="6"/>
  <c r="AI61" i="6"/>
  <c r="H62" i="6"/>
  <c r="K62" i="6"/>
  <c r="N62" i="6"/>
  <c r="Q62" i="6"/>
  <c r="T62" i="6"/>
  <c r="W62" i="6"/>
  <c r="Z62" i="6"/>
  <c r="AC62" i="6"/>
  <c r="AF62" i="6"/>
  <c r="AI62" i="6"/>
  <c r="H63" i="6"/>
  <c r="K63" i="6"/>
  <c r="N63" i="6"/>
  <c r="Q63" i="6"/>
  <c r="T63" i="6"/>
  <c r="W63" i="6"/>
  <c r="Z63" i="6"/>
  <c r="AC63" i="6"/>
  <c r="AF63" i="6"/>
  <c r="AI63" i="6"/>
  <c r="J64" i="6"/>
  <c r="M64" i="6"/>
  <c r="R64" i="6"/>
  <c r="U64" i="6"/>
  <c r="Z64" i="6"/>
  <c r="AC64" i="6"/>
  <c r="AF64" i="6"/>
  <c r="AJ64" i="6"/>
  <c r="K65" i="6"/>
  <c r="N65" i="6"/>
  <c r="S65" i="6"/>
  <c r="X65" i="6"/>
  <c r="AA65" i="6"/>
  <c r="AD65" i="6"/>
  <c r="AH65" i="6"/>
  <c r="L66" i="6"/>
  <c r="Q66" i="6"/>
  <c r="T66" i="6"/>
  <c r="Y66" i="6"/>
  <c r="AB66" i="6"/>
  <c r="AE66" i="6"/>
  <c r="AI66" i="6"/>
  <c r="J67" i="6"/>
  <c r="M67" i="6"/>
  <c r="R67" i="6"/>
  <c r="U67" i="6"/>
  <c r="Z67" i="6"/>
  <c r="AC67" i="6"/>
  <c r="AF67" i="6"/>
  <c r="AJ67" i="6"/>
  <c r="K68" i="6"/>
  <c r="N68" i="6"/>
  <c r="S68" i="6"/>
  <c r="X68" i="6"/>
  <c r="AA68" i="6"/>
  <c r="AD68" i="6"/>
  <c r="AH68" i="6"/>
  <c r="L69" i="6"/>
  <c r="Q69" i="6"/>
  <c r="T69" i="6"/>
  <c r="Y69" i="6"/>
  <c r="AB69" i="6"/>
  <c r="AE69" i="6"/>
  <c r="AI69" i="6"/>
  <c r="L70" i="6"/>
  <c r="S70" i="6"/>
  <c r="AA70" i="6"/>
  <c r="AD70" i="6"/>
  <c r="AI70" i="6"/>
  <c r="L71" i="6"/>
  <c r="S71" i="6"/>
  <c r="AA71" i="6"/>
  <c r="AD71" i="6"/>
  <c r="AI71" i="6"/>
  <c r="L72" i="6"/>
  <c r="S72" i="6"/>
  <c r="AA72" i="6"/>
  <c r="AD72" i="6"/>
  <c r="AI72" i="6"/>
  <c r="N73" i="6"/>
  <c r="AE73" i="6"/>
  <c r="AD74" i="6"/>
  <c r="AJ74" i="6"/>
  <c r="I85" i="6"/>
  <c r="L85" i="6"/>
  <c r="O85" i="6"/>
  <c r="R85" i="6"/>
  <c r="U85" i="6"/>
  <c r="X85" i="6"/>
  <c r="AA85" i="6"/>
  <c r="AD85" i="6"/>
  <c r="AG85" i="6"/>
  <c r="AJ85" i="6"/>
  <c r="I86" i="6"/>
  <c r="L86" i="6"/>
  <c r="O86" i="6"/>
  <c r="R86" i="6"/>
  <c r="U86" i="6"/>
  <c r="X86" i="6"/>
  <c r="AA86" i="6"/>
  <c r="AD86" i="6"/>
  <c r="AG86" i="6"/>
  <c r="AJ86" i="6"/>
  <c r="I87" i="6"/>
  <c r="L87" i="6"/>
  <c r="O87" i="6"/>
  <c r="R87" i="6"/>
  <c r="U87" i="6"/>
  <c r="X87" i="6"/>
  <c r="AA87" i="6"/>
  <c r="AD87" i="6"/>
  <c r="AG87" i="6"/>
  <c r="AJ87" i="6"/>
  <c r="I88" i="6"/>
  <c r="L88" i="6"/>
  <c r="O88" i="6"/>
  <c r="R88" i="6"/>
  <c r="U88" i="6"/>
  <c r="X88" i="6"/>
  <c r="AA88" i="6"/>
  <c r="AD88" i="6"/>
  <c r="AG88" i="6"/>
  <c r="AJ88" i="6"/>
  <c r="I89" i="6"/>
  <c r="L89" i="6"/>
  <c r="O89" i="6"/>
  <c r="R89" i="6"/>
  <c r="U89" i="6"/>
  <c r="X89" i="6"/>
  <c r="AA89" i="6"/>
  <c r="AD89" i="6"/>
  <c r="AG89" i="6"/>
  <c r="AJ89" i="6"/>
  <c r="I90" i="6"/>
  <c r="L90" i="6"/>
  <c r="O90" i="6"/>
  <c r="R90" i="6"/>
  <c r="U90" i="6"/>
  <c r="X90" i="6"/>
  <c r="AA90" i="6"/>
  <c r="AD90" i="6"/>
  <c r="AG90" i="6"/>
  <c r="AJ90" i="6"/>
  <c r="K91" i="6"/>
  <c r="N91" i="6"/>
  <c r="S91" i="6"/>
  <c r="X91" i="6"/>
  <c r="AA91" i="6"/>
  <c r="AD91" i="6"/>
  <c r="AH91" i="6"/>
  <c r="L92" i="6"/>
  <c r="Q92" i="6"/>
  <c r="T92" i="6"/>
  <c r="Y92" i="6"/>
  <c r="AB92" i="6"/>
  <c r="AE92" i="6"/>
  <c r="AI92" i="6"/>
  <c r="J93" i="6"/>
  <c r="M93" i="6"/>
  <c r="R93" i="6"/>
  <c r="U93" i="6"/>
  <c r="Z93" i="6"/>
  <c r="AC93" i="6"/>
  <c r="AF93" i="6"/>
  <c r="AJ93" i="6"/>
  <c r="K94" i="6"/>
  <c r="N94" i="6"/>
  <c r="S94" i="6"/>
  <c r="X94" i="6"/>
  <c r="AA94" i="6"/>
  <c r="AD94" i="6"/>
  <c r="AH94" i="6"/>
  <c r="L95" i="6"/>
  <c r="Q95" i="6"/>
  <c r="T95" i="6"/>
  <c r="Y95" i="6"/>
  <c r="AB95" i="6"/>
  <c r="AE95" i="6"/>
  <c r="AI95" i="6"/>
  <c r="J96" i="6"/>
  <c r="M96" i="6"/>
  <c r="R96" i="6"/>
  <c r="U96" i="6"/>
  <c r="Z96" i="6"/>
  <c r="AC96" i="6"/>
  <c r="AF96" i="6"/>
  <c r="AJ96" i="6"/>
  <c r="M97" i="6"/>
  <c r="T97" i="6"/>
  <c r="AB97" i="6"/>
  <c r="AE97" i="6"/>
  <c r="AJ97" i="6"/>
  <c r="M98" i="6"/>
  <c r="T98" i="6"/>
  <c r="AB98" i="6"/>
  <c r="AE98" i="6"/>
  <c r="AJ98" i="6"/>
  <c r="M99" i="6"/>
  <c r="T99" i="6"/>
  <c r="AB99" i="6"/>
  <c r="AE99" i="6"/>
  <c r="AJ99" i="6"/>
  <c r="U100" i="6"/>
  <c r="AF100" i="6"/>
  <c r="N101" i="6"/>
  <c r="AE101" i="6"/>
  <c r="J112" i="6"/>
  <c r="M112" i="6"/>
  <c r="P112" i="6"/>
  <c r="S112" i="6"/>
  <c r="V112" i="6"/>
  <c r="Y112" i="6"/>
  <c r="AB112" i="6"/>
  <c r="AE112" i="6"/>
  <c r="AH112" i="6"/>
  <c r="J113" i="6"/>
  <c r="M113" i="6"/>
  <c r="P113" i="6"/>
  <c r="S113" i="6"/>
  <c r="V113" i="6"/>
  <c r="Y113" i="6"/>
  <c r="AB113" i="6"/>
  <c r="AE113" i="6"/>
  <c r="AH113" i="6"/>
  <c r="J114" i="6"/>
  <c r="M114" i="6"/>
  <c r="P114" i="6"/>
  <c r="S114" i="6"/>
  <c r="V114" i="6"/>
  <c r="Y114" i="6"/>
  <c r="AB114" i="6"/>
  <c r="AE114" i="6"/>
  <c r="AH114" i="6"/>
  <c r="J115" i="6"/>
  <c r="M115" i="6"/>
  <c r="P115" i="6"/>
  <c r="S115" i="6"/>
  <c r="V115" i="6"/>
  <c r="Y115" i="6"/>
  <c r="AB115" i="6"/>
  <c r="AE115" i="6"/>
  <c r="AH115" i="6"/>
  <c r="J116" i="6"/>
  <c r="M116" i="6"/>
  <c r="P116" i="6"/>
  <c r="S116" i="6"/>
  <c r="V116" i="6"/>
  <c r="Y116" i="6"/>
  <c r="AB116" i="6"/>
  <c r="AE116" i="6"/>
  <c r="AH116" i="6"/>
  <c r="J117" i="6"/>
  <c r="M117" i="6"/>
  <c r="P117" i="6"/>
  <c r="S117" i="6"/>
  <c r="V117" i="6"/>
  <c r="Y117" i="6"/>
  <c r="AB117" i="6"/>
  <c r="AE117" i="6"/>
  <c r="AH117" i="6"/>
  <c r="L118" i="6"/>
  <c r="Q118" i="6"/>
  <c r="T118" i="6"/>
  <c r="Y118" i="6"/>
  <c r="AB118" i="6"/>
  <c r="AE118" i="6"/>
  <c r="AI118" i="6"/>
  <c r="L119" i="6"/>
  <c r="S119" i="6"/>
  <c r="AA119" i="6"/>
  <c r="AD119" i="6"/>
  <c r="AI119" i="6"/>
  <c r="L120" i="6"/>
  <c r="S120" i="6"/>
  <c r="AA120" i="6"/>
  <c r="AD120" i="6"/>
  <c r="AI120" i="6"/>
  <c r="L121" i="6"/>
  <c r="S121" i="6"/>
  <c r="AA121" i="6"/>
  <c r="AD121" i="6"/>
  <c r="AI121" i="6"/>
  <c r="N122" i="6"/>
  <c r="AE122" i="6"/>
  <c r="AD123" i="6"/>
  <c r="AJ123" i="6"/>
  <c r="I132" i="6"/>
  <c r="L132" i="6"/>
  <c r="O132" i="6"/>
  <c r="R132" i="6"/>
  <c r="U132" i="6"/>
  <c r="X132" i="6"/>
  <c r="AA132" i="6"/>
  <c r="AD132" i="6"/>
  <c r="AG132" i="6"/>
  <c r="AJ132" i="6"/>
  <c r="I133" i="6"/>
  <c r="L133" i="6"/>
  <c r="O133" i="6"/>
  <c r="R133" i="6"/>
  <c r="U133" i="6"/>
  <c r="X133" i="6"/>
  <c r="AA133" i="6"/>
  <c r="AD133" i="6"/>
  <c r="AG133" i="6"/>
  <c r="AJ133" i="6"/>
  <c r="I134" i="6"/>
  <c r="L134" i="6"/>
  <c r="O134" i="6"/>
  <c r="R134" i="6"/>
  <c r="U134" i="6"/>
  <c r="X134" i="6"/>
  <c r="AA134" i="6"/>
  <c r="AD134" i="6"/>
  <c r="AG134" i="6"/>
  <c r="AJ134" i="6"/>
  <c r="I135" i="6"/>
  <c r="L135" i="6"/>
  <c r="O135" i="6"/>
  <c r="R135" i="6"/>
  <c r="U135" i="6"/>
  <c r="X135" i="6"/>
  <c r="AA135" i="6"/>
  <c r="AD135" i="6"/>
  <c r="AG135" i="6"/>
  <c r="AJ135" i="6"/>
  <c r="I136" i="6"/>
  <c r="L136" i="6"/>
  <c r="O136" i="6"/>
  <c r="R136" i="6"/>
  <c r="U136" i="6"/>
  <c r="X136" i="6"/>
  <c r="AA136" i="6"/>
  <c r="AD136" i="6"/>
  <c r="AG136" i="6"/>
  <c r="AJ136" i="6"/>
  <c r="I137" i="6"/>
  <c r="L137" i="6"/>
  <c r="O137" i="6"/>
  <c r="R137" i="6"/>
  <c r="U137" i="6"/>
  <c r="X137" i="6"/>
  <c r="AA137" i="6"/>
  <c r="AD137" i="6"/>
  <c r="AG137" i="6"/>
  <c r="AJ137" i="6"/>
  <c r="I138" i="6"/>
  <c r="L138" i="6"/>
  <c r="O138" i="6"/>
  <c r="R138" i="6"/>
  <c r="U138" i="6"/>
  <c r="X138" i="6"/>
  <c r="AA138" i="6"/>
  <c r="AD138" i="6"/>
  <c r="AG138" i="6"/>
  <c r="AJ138" i="6"/>
  <c r="K139" i="6"/>
  <c r="N139" i="6"/>
  <c r="S139" i="6"/>
  <c r="X139" i="6"/>
  <c r="AA139" i="6"/>
  <c r="AD139" i="6"/>
  <c r="AH139" i="6"/>
  <c r="L140" i="6"/>
  <c r="Q140" i="6"/>
  <c r="T140" i="6"/>
  <c r="Y140" i="6"/>
  <c r="AB140" i="6"/>
  <c r="AE140" i="6"/>
  <c r="AI140" i="6"/>
  <c r="J141" i="6"/>
  <c r="M141" i="6"/>
  <c r="R141" i="6"/>
  <c r="U141" i="6"/>
  <c r="Z141" i="6"/>
  <c r="AC141" i="6"/>
  <c r="AH141" i="6"/>
  <c r="L142" i="6"/>
  <c r="U142" i="6"/>
  <c r="AD142" i="6"/>
  <c r="S143" i="6"/>
  <c r="AC143" i="6"/>
  <c r="AI143" i="6"/>
  <c r="N144" i="6"/>
  <c r="AA144" i="6"/>
  <c r="AF144" i="6"/>
  <c r="H147" i="6"/>
  <c r="M147" i="6"/>
  <c r="Q147" i="6"/>
  <c r="V147" i="6"/>
  <c r="Z147" i="6"/>
  <c r="AE147" i="6"/>
  <c r="AI147" i="6"/>
  <c r="J148" i="6"/>
  <c r="N148" i="6"/>
  <c r="S148" i="6"/>
  <c r="W148" i="6"/>
  <c r="AB148" i="6"/>
  <c r="AF148" i="6"/>
  <c r="K149" i="6"/>
  <c r="P149" i="6"/>
  <c r="T149" i="6"/>
  <c r="Y149" i="6"/>
  <c r="AC149" i="6"/>
  <c r="AH149" i="6"/>
  <c r="H150" i="6"/>
  <c r="M150" i="6"/>
  <c r="Q150" i="6"/>
  <c r="V150" i="6"/>
  <c r="Z150" i="6"/>
  <c r="AE150" i="6"/>
  <c r="AI150" i="6"/>
  <c r="J151" i="6"/>
  <c r="N151" i="6"/>
  <c r="S151" i="6"/>
  <c r="W151" i="6"/>
  <c r="AB151" i="6"/>
  <c r="AF151" i="6"/>
  <c r="K152" i="6"/>
  <c r="P152" i="6"/>
  <c r="T152" i="6"/>
  <c r="Y152" i="6"/>
  <c r="AC152" i="6"/>
  <c r="AH152" i="6"/>
  <c r="H153" i="6"/>
  <c r="M153" i="6"/>
  <c r="Q153" i="6"/>
  <c r="V153" i="6"/>
  <c r="Z153" i="6"/>
  <c r="AE153" i="6"/>
  <c r="AI153" i="6"/>
  <c r="L154" i="6"/>
  <c r="R154" i="6"/>
  <c r="Y154" i="6"/>
  <c r="AC154" i="6"/>
  <c r="AI154" i="6"/>
  <c r="J155" i="6"/>
  <c r="N155" i="6"/>
  <c r="U155" i="6"/>
  <c r="AA155" i="6"/>
  <c r="AF155" i="6"/>
  <c r="N156" i="6"/>
  <c r="T156" i="6"/>
  <c r="AA156" i="6"/>
  <c r="AE156" i="6"/>
  <c r="M157" i="6"/>
  <c r="T157" i="6"/>
  <c r="Z157" i="6"/>
  <c r="AE157" i="6"/>
  <c r="AJ157" i="6"/>
  <c r="M158" i="6"/>
  <c r="AA158" i="6"/>
  <c r="AE158" i="6"/>
  <c r="S159" i="6"/>
  <c r="AB159" i="6"/>
  <c r="AI159" i="6"/>
  <c r="N160" i="6"/>
  <c r="AF160" i="6"/>
  <c r="AD161" i="6"/>
  <c r="AF162" i="6"/>
  <c r="N163" i="6"/>
  <c r="AF163" i="6"/>
  <c r="J166" i="6"/>
  <c r="N166" i="6"/>
  <c r="S166" i="6"/>
  <c r="W166" i="6"/>
  <c r="AB166" i="6"/>
  <c r="AF166" i="6"/>
  <c r="K167" i="6"/>
  <c r="P167" i="6"/>
  <c r="T167" i="6"/>
  <c r="Y167" i="6"/>
  <c r="AC167" i="6"/>
  <c r="AH167" i="6"/>
  <c r="M168" i="6"/>
  <c r="Q168" i="6"/>
  <c r="V168" i="6"/>
  <c r="Z168" i="6"/>
  <c r="AE168" i="6"/>
  <c r="J169" i="6"/>
  <c r="N169" i="6"/>
  <c r="S169" i="6"/>
  <c r="AB169" i="6"/>
  <c r="AF169" i="6"/>
  <c r="P170" i="6"/>
  <c r="Y170" i="6"/>
  <c r="AC170" i="6"/>
  <c r="AH170" i="6"/>
  <c r="J171" i="6"/>
  <c r="U171" i="6"/>
  <c r="AB171" i="6"/>
  <c r="AF171" i="6"/>
  <c r="M172" i="6"/>
  <c r="S172" i="6"/>
  <c r="AD172" i="6"/>
  <c r="AJ172" i="6"/>
  <c r="L173" i="6"/>
  <c r="S173" i="6"/>
  <c r="AB173" i="6"/>
  <c r="R174" i="6"/>
  <c r="S175" i="6"/>
  <c r="AD175" i="6"/>
  <c r="AF176" i="6"/>
  <c r="U177" i="6"/>
  <c r="O181" i="6"/>
  <c r="AG181" i="6"/>
  <c r="I182" i="6"/>
  <c r="AA182" i="6"/>
  <c r="U183" i="6"/>
  <c r="O184" i="6"/>
  <c r="AA184" i="6"/>
  <c r="Y185" i="6"/>
  <c r="U187" i="6"/>
  <c r="S188" i="6"/>
  <c r="I236" i="6"/>
  <c r="L236" i="6"/>
  <c r="Y36" i="7"/>
  <c r="Y38" i="7"/>
  <c r="Y39" i="7"/>
  <c r="Y43" i="7"/>
  <c r="J44" i="7"/>
  <c r="Y44" i="7"/>
  <c r="U46" i="7"/>
  <c r="Q46" i="7"/>
  <c r="K46" i="7"/>
  <c r="X46" i="7"/>
  <c r="M49" i="7"/>
  <c r="N64" i="7"/>
  <c r="Z65" i="7"/>
  <c r="S77" i="7"/>
  <c r="M89" i="7"/>
  <c r="S92" i="7"/>
  <c r="M99" i="7"/>
  <c r="AC99" i="7"/>
  <c r="AE100" i="7"/>
  <c r="M101" i="7"/>
  <c r="AE101" i="7"/>
  <c r="X106" i="7"/>
  <c r="O106" i="7"/>
  <c r="AA106" i="7"/>
  <c r="R106" i="7"/>
  <c r="I106" i="7"/>
  <c r="U106" i="7"/>
  <c r="M107" i="7"/>
  <c r="S109" i="7"/>
  <c r="S111" i="7"/>
  <c r="S118" i="7"/>
  <c r="S123" i="7"/>
  <c r="N125" i="7"/>
  <c r="M127" i="7"/>
  <c r="M131" i="7"/>
  <c r="T43" i="8"/>
  <c r="N43" i="8"/>
  <c r="K43" i="8"/>
  <c r="Z43" i="8"/>
  <c r="Q43" i="8"/>
  <c r="AF43" i="8"/>
  <c r="Z54" i="8"/>
  <c r="H54" i="8"/>
  <c r="T54" i="8"/>
  <c r="AC54" i="8"/>
  <c r="Q54" i="8"/>
  <c r="AH54" i="8"/>
  <c r="N56" i="8"/>
  <c r="G92" i="8"/>
  <c r="S93" i="8"/>
  <c r="AB94" i="8"/>
  <c r="P110" i="8"/>
  <c r="G118" i="8"/>
  <c r="S119" i="8"/>
  <c r="AB120" i="8"/>
  <c r="AH141" i="8"/>
  <c r="AD153" i="8"/>
  <c r="Z193" i="8"/>
  <c r="Q193" i="8"/>
  <c r="Z202" i="8"/>
  <c r="Q202" i="8"/>
  <c r="S116" i="9"/>
  <c r="S113" i="9"/>
  <c r="S110" i="9"/>
  <c r="S102" i="9"/>
  <c r="S65" i="9"/>
  <c r="S62" i="9"/>
  <c r="S59" i="9"/>
  <c r="S56" i="9"/>
  <c r="S36" i="9"/>
  <c r="S31" i="9"/>
  <c r="S28" i="9"/>
  <c r="S115" i="9"/>
  <c r="S112" i="9"/>
  <c r="S101" i="9"/>
  <c r="S75" i="9"/>
  <c r="S68" i="9"/>
  <c r="S37" i="9"/>
  <c r="S30" i="9"/>
  <c r="S27" i="9"/>
  <c r="S67" i="9"/>
  <c r="S64" i="9"/>
  <c r="S61" i="9"/>
  <c r="S58" i="9"/>
  <c r="S55" i="9"/>
  <c r="S100" i="9"/>
  <c r="S66" i="9"/>
  <c r="S63" i="9"/>
  <c r="S60" i="9"/>
  <c r="S57" i="9"/>
  <c r="S76" i="9"/>
  <c r="V116" i="9"/>
  <c r="V113" i="9"/>
  <c r="V110" i="9"/>
  <c r="V102" i="9"/>
  <c r="V65" i="9"/>
  <c r="V62" i="9"/>
  <c r="V59" i="9"/>
  <c r="V56" i="9"/>
  <c r="V36" i="9"/>
  <c r="V31" i="9"/>
  <c r="V28" i="9"/>
  <c r="V100" i="9"/>
  <c r="V115" i="9"/>
  <c r="V112" i="9"/>
  <c r="V37" i="9"/>
  <c r="V101" i="9"/>
  <c r="V76" i="9"/>
  <c r="V30" i="9"/>
  <c r="V27" i="9"/>
  <c r="V68" i="9"/>
  <c r="V67" i="9"/>
  <c r="V60" i="9"/>
  <c r="V58" i="9"/>
  <c r="V75" i="9"/>
  <c r="V66" i="9"/>
  <c r="V64" i="9"/>
  <c r="V63" i="9"/>
  <c r="V61" i="9"/>
  <c r="V57" i="9"/>
  <c r="V55" i="9"/>
  <c r="Y77" i="9"/>
  <c r="Y105" i="9"/>
  <c r="Y79" i="9"/>
  <c r="Y106" i="9"/>
  <c r="Y51" i="9"/>
  <c r="Y50" i="9"/>
  <c r="Y80" i="9"/>
  <c r="Y78" i="9"/>
  <c r="Y71" i="9"/>
  <c r="Y49" i="9"/>
  <c r="Y47" i="9"/>
  <c r="Y46" i="9"/>
  <c r="Y43" i="9"/>
  <c r="AB71" i="9"/>
  <c r="AB51" i="9"/>
  <c r="AB50" i="9"/>
  <c r="AB82" i="9"/>
  <c r="AB81" i="9"/>
  <c r="AE92" i="9"/>
  <c r="AH96" i="9"/>
  <c r="AH90" i="9"/>
  <c r="L186" i="6"/>
  <c r="L174" i="6"/>
  <c r="L188" i="6"/>
  <c r="L177" i="6"/>
  <c r="L176" i="6"/>
  <c r="L175" i="6"/>
  <c r="L172" i="6"/>
  <c r="L170" i="6"/>
  <c r="L169" i="6"/>
  <c r="L168" i="6"/>
  <c r="L167" i="6"/>
  <c r="L166" i="6"/>
  <c r="L155" i="6"/>
  <c r="L153" i="6"/>
  <c r="L152" i="6"/>
  <c r="L151" i="6"/>
  <c r="L150" i="6"/>
  <c r="L149" i="6"/>
  <c r="L148" i="6"/>
  <c r="L147" i="6"/>
  <c r="R185" i="6"/>
  <c r="R175" i="6"/>
  <c r="R173" i="6"/>
  <c r="R170" i="6"/>
  <c r="R169" i="6"/>
  <c r="R168" i="6"/>
  <c r="R167" i="6"/>
  <c r="R166" i="6"/>
  <c r="R156" i="6"/>
  <c r="R153" i="6"/>
  <c r="R152" i="6"/>
  <c r="R151" i="6"/>
  <c r="R150" i="6"/>
  <c r="R149" i="6"/>
  <c r="R148" i="6"/>
  <c r="R147" i="6"/>
  <c r="X185" i="6"/>
  <c r="X173" i="6"/>
  <c r="X184" i="6"/>
  <c r="X174" i="6"/>
  <c r="X171" i="6"/>
  <c r="X170" i="6"/>
  <c r="X169" i="6"/>
  <c r="X168" i="6"/>
  <c r="X167" i="6"/>
  <c r="X166" i="6"/>
  <c r="X157" i="6"/>
  <c r="X154" i="6"/>
  <c r="X153" i="6"/>
  <c r="X152" i="6"/>
  <c r="X151" i="6"/>
  <c r="X150" i="6"/>
  <c r="X149" i="6"/>
  <c r="X148" i="6"/>
  <c r="X147" i="6"/>
  <c r="AD186" i="6"/>
  <c r="AD184" i="6"/>
  <c r="AD173" i="6"/>
  <c r="AD188" i="6"/>
  <c r="AD177" i="6"/>
  <c r="AD176" i="6"/>
  <c r="AD174" i="6"/>
  <c r="AD171" i="6"/>
  <c r="AD170" i="6"/>
  <c r="AD169" i="6"/>
  <c r="AD168" i="6"/>
  <c r="AD167" i="6"/>
  <c r="AD166" i="6"/>
  <c r="AD163" i="6"/>
  <c r="AD160" i="6"/>
  <c r="AD157" i="6"/>
  <c r="AD154" i="6"/>
  <c r="AD153" i="6"/>
  <c r="AD152" i="6"/>
  <c r="AD151" i="6"/>
  <c r="AD150" i="6"/>
  <c r="AD149" i="6"/>
  <c r="AD148" i="6"/>
  <c r="AD147" i="6"/>
  <c r="AJ188" i="6"/>
  <c r="AJ187" i="6"/>
  <c r="AJ186" i="6"/>
  <c r="AJ185" i="6"/>
  <c r="AJ177" i="6"/>
  <c r="AJ176" i="6"/>
  <c r="AJ175" i="6"/>
  <c r="AJ173" i="6"/>
  <c r="AJ170" i="6"/>
  <c r="AJ169" i="6"/>
  <c r="AJ168" i="6"/>
  <c r="AJ167" i="6"/>
  <c r="AJ166" i="6"/>
  <c r="AJ163" i="6"/>
  <c r="AJ160" i="6"/>
  <c r="AJ156" i="6"/>
  <c r="AJ153" i="6"/>
  <c r="AJ152" i="6"/>
  <c r="AJ151" i="6"/>
  <c r="AJ150" i="6"/>
  <c r="AJ149" i="6"/>
  <c r="AJ148" i="6"/>
  <c r="AJ147" i="6"/>
  <c r="AJ144" i="6"/>
  <c r="AJ143" i="6"/>
  <c r="AJ142" i="6"/>
  <c r="AJ141" i="6"/>
  <c r="L36" i="6"/>
  <c r="R36" i="6"/>
  <c r="X36" i="6"/>
  <c r="AD36" i="6"/>
  <c r="AJ36" i="6"/>
  <c r="L37" i="6"/>
  <c r="R37" i="6"/>
  <c r="X37" i="6"/>
  <c r="AD37" i="6"/>
  <c r="AJ37" i="6"/>
  <c r="L38" i="6"/>
  <c r="R38" i="6"/>
  <c r="X38" i="6"/>
  <c r="AD38" i="6"/>
  <c r="AJ38" i="6"/>
  <c r="L39" i="6"/>
  <c r="R39" i="6"/>
  <c r="X39" i="6"/>
  <c r="AD39" i="6"/>
  <c r="AJ39" i="6"/>
  <c r="L40" i="6"/>
  <c r="R40" i="6"/>
  <c r="X40" i="6"/>
  <c r="AD40" i="6"/>
  <c r="AJ40" i="6"/>
  <c r="L41" i="6"/>
  <c r="R41" i="6"/>
  <c r="X41" i="6"/>
  <c r="AD41" i="6"/>
  <c r="AJ41" i="6"/>
  <c r="L42" i="6"/>
  <c r="R42" i="6"/>
  <c r="X42" i="6"/>
  <c r="AD42" i="6"/>
  <c r="AJ42" i="6"/>
  <c r="L43" i="6"/>
  <c r="R43" i="6"/>
  <c r="X43" i="6"/>
  <c r="AG43" i="6"/>
  <c r="AJ43" i="6"/>
  <c r="L44" i="6"/>
  <c r="R44" i="6"/>
  <c r="X44" i="6"/>
  <c r="AD44" i="6"/>
  <c r="AA45" i="6"/>
  <c r="AD45" i="6"/>
  <c r="L46" i="6"/>
  <c r="T46" i="6"/>
  <c r="AB46" i="6"/>
  <c r="U47" i="6"/>
  <c r="AA48" i="6"/>
  <c r="AD48" i="6"/>
  <c r="N49" i="6"/>
  <c r="U49" i="6"/>
  <c r="AC49" i="6"/>
  <c r="U50" i="6"/>
  <c r="U51" i="6"/>
  <c r="AC51" i="6"/>
  <c r="N52" i="6"/>
  <c r="U52" i="6"/>
  <c r="AC52" i="6"/>
  <c r="N53" i="6"/>
  <c r="U53" i="6"/>
  <c r="AC53" i="6"/>
  <c r="J56" i="6"/>
  <c r="P56" i="6"/>
  <c r="M57" i="6"/>
  <c r="S57" i="6"/>
  <c r="Y57" i="6"/>
  <c r="AB57" i="6"/>
  <c r="AE57" i="6"/>
  <c r="J58" i="6"/>
  <c r="P58" i="6"/>
  <c r="M59" i="6"/>
  <c r="M60" i="6"/>
  <c r="S60" i="6"/>
  <c r="M61" i="6"/>
  <c r="S61" i="6"/>
  <c r="Y61" i="6"/>
  <c r="AB61" i="6"/>
  <c r="AE61" i="6"/>
  <c r="J62" i="6"/>
  <c r="P62" i="6"/>
  <c r="M63" i="6"/>
  <c r="V63" i="6"/>
  <c r="AB63" i="6"/>
  <c r="AE63" i="6"/>
  <c r="L64" i="6"/>
  <c r="T64" i="6"/>
  <c r="AB64" i="6"/>
  <c r="U65" i="6"/>
  <c r="AA66" i="6"/>
  <c r="AD66" i="6"/>
  <c r="L67" i="6"/>
  <c r="T67" i="6"/>
  <c r="AB67" i="6"/>
  <c r="U68" i="6"/>
  <c r="AJ68" i="6"/>
  <c r="AA69" i="6"/>
  <c r="AD69" i="6"/>
  <c r="U71" i="6"/>
  <c r="U72" i="6"/>
  <c r="AC72" i="6"/>
  <c r="AD73" i="6"/>
  <c r="U74" i="6"/>
  <c r="R91" i="6"/>
  <c r="AJ91" i="6"/>
  <c r="X92" i="6"/>
  <c r="Q93" i="6"/>
  <c r="Y93" i="6"/>
  <c r="AB93" i="6"/>
  <c r="AJ94" i="6"/>
  <c r="X95" i="6"/>
  <c r="Q96" i="6"/>
  <c r="Y96" i="6"/>
  <c r="L98" i="6"/>
  <c r="AA98" i="6"/>
  <c r="AD98" i="6"/>
  <c r="AD99" i="6"/>
  <c r="AD101" i="6"/>
  <c r="AJ101" i="6"/>
  <c r="L112" i="6"/>
  <c r="R112" i="6"/>
  <c r="X112" i="6"/>
  <c r="AD112" i="6"/>
  <c r="AJ112" i="6"/>
  <c r="L113" i="6"/>
  <c r="R113" i="6"/>
  <c r="X113" i="6"/>
  <c r="AD113" i="6"/>
  <c r="AJ113" i="6"/>
  <c r="L114" i="6"/>
  <c r="R114" i="6"/>
  <c r="X114" i="6"/>
  <c r="AD114" i="6"/>
  <c r="AJ114" i="6"/>
  <c r="L115" i="6"/>
  <c r="R115" i="6"/>
  <c r="X115" i="6"/>
  <c r="AD115" i="6"/>
  <c r="AJ115" i="6"/>
  <c r="L116" i="6"/>
  <c r="R116" i="6"/>
  <c r="X116" i="6"/>
  <c r="AD116" i="6"/>
  <c r="AJ116" i="6"/>
  <c r="L117" i="6"/>
  <c r="R117" i="6"/>
  <c r="X117" i="6"/>
  <c r="AG117" i="6"/>
  <c r="AA118" i="6"/>
  <c r="AD118" i="6"/>
  <c r="U120" i="6"/>
  <c r="U121" i="6"/>
  <c r="AC121" i="6"/>
  <c r="AD122" i="6"/>
  <c r="AA140" i="6"/>
  <c r="L141" i="6"/>
  <c r="AC142" i="6"/>
  <c r="AA143" i="6"/>
  <c r="P147" i="6"/>
  <c r="Y147" i="6"/>
  <c r="K150" i="6"/>
  <c r="T150" i="6"/>
  <c r="K153" i="6"/>
  <c r="T153" i="6"/>
  <c r="U154" i="6"/>
  <c r="AD155" i="6"/>
  <c r="L156" i="6"/>
  <c r="R157" i="6"/>
  <c r="L158" i="6"/>
  <c r="AD158" i="6"/>
  <c r="AJ158" i="6"/>
  <c r="AA159" i="6"/>
  <c r="AJ161" i="6"/>
  <c r="K168" i="6"/>
  <c r="T168" i="6"/>
  <c r="M171" i="6"/>
  <c r="AJ171" i="6"/>
  <c r="R172" i="6"/>
  <c r="AJ174" i="6"/>
  <c r="AJ178" i="6"/>
  <c r="AD181" i="6"/>
  <c r="X182" i="6"/>
  <c r="I183" i="6"/>
  <c r="AA183" i="6"/>
  <c r="J117" i="7"/>
  <c r="J116" i="7"/>
  <c r="J124" i="7"/>
  <c r="J115" i="7"/>
  <c r="J92" i="7"/>
  <c r="J91" i="7"/>
  <c r="J90" i="7"/>
  <c r="J76" i="7"/>
  <c r="J37" i="7"/>
  <c r="J36" i="7"/>
  <c r="J35" i="7"/>
  <c r="J126" i="7"/>
  <c r="J123" i="7"/>
  <c r="J106" i="7"/>
  <c r="J62" i="7"/>
  <c r="J61" i="7"/>
  <c r="J45" i="7"/>
  <c r="J43" i="7"/>
  <c r="J125" i="7"/>
  <c r="J109" i="7"/>
  <c r="J108" i="7"/>
  <c r="J107" i="7"/>
  <c r="J99" i="7"/>
  <c r="J89" i="7"/>
  <c r="J78" i="7"/>
  <c r="J46" i="7"/>
  <c r="P126" i="7"/>
  <c r="P125" i="7"/>
  <c r="P124" i="7"/>
  <c r="P116" i="7"/>
  <c r="P123" i="7"/>
  <c r="P117" i="7"/>
  <c r="P115" i="7"/>
  <c r="P100" i="7"/>
  <c r="P99" i="7"/>
  <c r="P90" i="7"/>
  <c r="P78" i="7"/>
  <c r="P76" i="7"/>
  <c r="P46" i="7"/>
  <c r="P45" i="7"/>
  <c r="P44" i="7"/>
  <c r="P35" i="7"/>
  <c r="P91" i="7"/>
  <c r="P89" i="7"/>
  <c r="P62" i="7"/>
  <c r="P61" i="7"/>
  <c r="P109" i="7"/>
  <c r="P108" i="7"/>
  <c r="P107" i="7"/>
  <c r="P98" i="7"/>
  <c r="P92" i="7"/>
  <c r="P77" i="7"/>
  <c r="P60" i="7"/>
  <c r="P36" i="7"/>
  <c r="P34" i="7"/>
  <c r="V116" i="7"/>
  <c r="V90" i="7"/>
  <c r="V76" i="7"/>
  <c r="V35" i="7"/>
  <c r="V98" i="7"/>
  <c r="V77" i="7"/>
  <c r="V60" i="7"/>
  <c r="V34" i="7"/>
  <c r="V123" i="7"/>
  <c r="V115" i="7"/>
  <c r="V106" i="7"/>
  <c r="V43" i="7"/>
  <c r="AB117" i="7"/>
  <c r="AB116" i="7"/>
  <c r="AB125" i="7"/>
  <c r="AB92" i="7"/>
  <c r="AB91" i="7"/>
  <c r="AB90" i="7"/>
  <c r="AB76" i="7"/>
  <c r="AB37" i="7"/>
  <c r="AB36" i="7"/>
  <c r="AB35" i="7"/>
  <c r="AB109" i="7"/>
  <c r="AB108" i="7"/>
  <c r="AB107" i="7"/>
  <c r="AB106" i="7"/>
  <c r="AB99" i="7"/>
  <c r="AB78" i="7"/>
  <c r="AB46" i="7"/>
  <c r="AB43" i="7"/>
  <c r="AB124" i="7"/>
  <c r="AB123" i="7"/>
  <c r="AB115" i="7"/>
  <c r="AB100" i="7"/>
  <c r="AB89" i="7"/>
  <c r="AB44" i="7"/>
  <c r="J34" i="7"/>
  <c r="AB34" i="7"/>
  <c r="W43" i="7"/>
  <c r="N43" i="7"/>
  <c r="T43" i="7"/>
  <c r="AB45" i="7"/>
  <c r="AE93" i="7"/>
  <c r="J100" i="7"/>
  <c r="P106" i="7"/>
  <c r="S108" i="7"/>
  <c r="S115" i="7"/>
  <c r="M123" i="7"/>
  <c r="U124" i="7"/>
  <c r="R124" i="7"/>
  <c r="AE125" i="7"/>
  <c r="AH56" i="8"/>
  <c r="R100" i="9"/>
  <c r="U100" i="9"/>
  <c r="H184" i="6"/>
  <c r="H183" i="6"/>
  <c r="H182" i="6"/>
  <c r="H181" i="6"/>
  <c r="K185" i="6"/>
  <c r="K184" i="6"/>
  <c r="K183" i="6"/>
  <c r="K182" i="6"/>
  <c r="K181" i="6"/>
  <c r="K174" i="6"/>
  <c r="K171" i="6"/>
  <c r="K157" i="6"/>
  <c r="K154" i="6"/>
  <c r="N188" i="6"/>
  <c r="N184" i="6"/>
  <c r="N183" i="6"/>
  <c r="N182" i="6"/>
  <c r="N181" i="6"/>
  <c r="N187" i="6"/>
  <c r="N185" i="6"/>
  <c r="N178" i="6"/>
  <c r="N174" i="6"/>
  <c r="N171" i="6"/>
  <c r="N162" i="6"/>
  <c r="N159" i="6"/>
  <c r="N158" i="6"/>
  <c r="N157" i="6"/>
  <c r="N154" i="6"/>
  <c r="Q185" i="6"/>
  <c r="Q184" i="6"/>
  <c r="Q183" i="6"/>
  <c r="Q182" i="6"/>
  <c r="Q181" i="6"/>
  <c r="Q174" i="6"/>
  <c r="Q175" i="6"/>
  <c r="Q172" i="6"/>
  <c r="Q155" i="6"/>
  <c r="T188" i="6"/>
  <c r="T187" i="6"/>
  <c r="T186" i="6"/>
  <c r="T184" i="6"/>
  <c r="T183" i="6"/>
  <c r="T182" i="6"/>
  <c r="T181" i="6"/>
  <c r="T177" i="6"/>
  <c r="T176" i="6"/>
  <c r="T174" i="6"/>
  <c r="T185" i="6"/>
  <c r="T175" i="6"/>
  <c r="T172" i="6"/>
  <c r="T155" i="6"/>
  <c r="T144" i="6"/>
  <c r="T143" i="6"/>
  <c r="T142" i="6"/>
  <c r="W184" i="6"/>
  <c r="W183" i="6"/>
  <c r="W182" i="6"/>
  <c r="W181" i="6"/>
  <c r="Z185" i="6"/>
  <c r="Z184" i="6"/>
  <c r="Z183" i="6"/>
  <c r="Z182" i="6"/>
  <c r="Z181" i="6"/>
  <c r="Z175" i="6"/>
  <c r="Z173" i="6"/>
  <c r="Z156" i="6"/>
  <c r="AC185" i="6"/>
  <c r="AC184" i="6"/>
  <c r="AC187" i="6"/>
  <c r="AC183" i="6"/>
  <c r="AC182" i="6"/>
  <c r="AC181" i="6"/>
  <c r="AC175" i="6"/>
  <c r="AC186" i="6"/>
  <c r="AC173" i="6"/>
  <c r="AC159" i="6"/>
  <c r="AC158" i="6"/>
  <c r="AC156" i="6"/>
  <c r="AF185" i="6"/>
  <c r="AF184" i="6"/>
  <c r="AF188" i="6"/>
  <c r="AF183" i="6"/>
  <c r="AF182" i="6"/>
  <c r="AF181" i="6"/>
  <c r="AF178" i="6"/>
  <c r="AF175" i="6"/>
  <c r="AF187" i="6"/>
  <c r="AF173" i="6"/>
  <c r="AF161" i="6"/>
  <c r="AF159" i="6"/>
  <c r="AF158" i="6"/>
  <c r="AF156" i="6"/>
  <c r="AF141" i="6"/>
  <c r="AI184" i="6"/>
  <c r="AI187" i="6"/>
  <c r="AI183" i="6"/>
  <c r="AI182" i="6"/>
  <c r="AI181" i="6"/>
  <c r="AI174" i="6"/>
  <c r="AI186" i="6"/>
  <c r="AI177" i="6"/>
  <c r="AI176" i="6"/>
  <c r="AI175" i="6"/>
  <c r="AI172" i="6"/>
  <c r="AI155" i="6"/>
  <c r="H36" i="6"/>
  <c r="K36" i="6"/>
  <c r="N36" i="6"/>
  <c r="Q36" i="6"/>
  <c r="T36" i="6"/>
  <c r="W36" i="6"/>
  <c r="Z36" i="6"/>
  <c r="AC36" i="6"/>
  <c r="AF36" i="6"/>
  <c r="AI36" i="6"/>
  <c r="H37" i="6"/>
  <c r="K37" i="6"/>
  <c r="N37" i="6"/>
  <c r="Q37" i="6"/>
  <c r="T37" i="6"/>
  <c r="W37" i="6"/>
  <c r="Z37" i="6"/>
  <c r="AC37" i="6"/>
  <c r="AF37" i="6"/>
  <c r="AI37" i="6"/>
  <c r="H38" i="6"/>
  <c r="K38" i="6"/>
  <c r="N38" i="6"/>
  <c r="Q38" i="6"/>
  <c r="T38" i="6"/>
  <c r="W38" i="6"/>
  <c r="Z38" i="6"/>
  <c r="AC38" i="6"/>
  <c r="AF38" i="6"/>
  <c r="AI38" i="6"/>
  <c r="H39" i="6"/>
  <c r="K39" i="6"/>
  <c r="N39" i="6"/>
  <c r="Q39" i="6"/>
  <c r="T39" i="6"/>
  <c r="W39" i="6"/>
  <c r="Z39" i="6"/>
  <c r="AC39" i="6"/>
  <c r="AF39" i="6"/>
  <c r="AI39" i="6"/>
  <c r="H40" i="6"/>
  <c r="K40" i="6"/>
  <c r="N40" i="6"/>
  <c r="Q40" i="6"/>
  <c r="T40" i="6"/>
  <c r="W40" i="6"/>
  <c r="Z40" i="6"/>
  <c r="AC40" i="6"/>
  <c r="AF40" i="6"/>
  <c r="AI40" i="6"/>
  <c r="H41" i="6"/>
  <c r="K41" i="6"/>
  <c r="N41" i="6"/>
  <c r="Q41" i="6"/>
  <c r="T41" i="6"/>
  <c r="W41" i="6"/>
  <c r="Z41" i="6"/>
  <c r="AC41" i="6"/>
  <c r="AF41" i="6"/>
  <c r="AI41" i="6"/>
  <c r="H42" i="6"/>
  <c r="K42" i="6"/>
  <c r="N42" i="6"/>
  <c r="Q42" i="6"/>
  <c r="T42" i="6"/>
  <c r="W42" i="6"/>
  <c r="Z42" i="6"/>
  <c r="AC42" i="6"/>
  <c r="AF42" i="6"/>
  <c r="AI42" i="6"/>
  <c r="H43" i="6"/>
  <c r="K43" i="6"/>
  <c r="N43" i="6"/>
  <c r="Q43" i="6"/>
  <c r="T43" i="6"/>
  <c r="W43" i="6"/>
  <c r="Z43" i="6"/>
  <c r="AC43" i="6"/>
  <c r="AF43" i="6"/>
  <c r="AI43" i="6"/>
  <c r="H44" i="6"/>
  <c r="K44" i="6"/>
  <c r="N44" i="6"/>
  <c r="Q44" i="6"/>
  <c r="T44" i="6"/>
  <c r="W44" i="6"/>
  <c r="Z44" i="6"/>
  <c r="AC44" i="6"/>
  <c r="AF44" i="6"/>
  <c r="AI44" i="6"/>
  <c r="J45" i="6"/>
  <c r="M45" i="6"/>
  <c r="R45" i="6"/>
  <c r="U45" i="6"/>
  <c r="Z45" i="6"/>
  <c r="AC45" i="6"/>
  <c r="AF45" i="6"/>
  <c r="AJ45" i="6"/>
  <c r="K46" i="6"/>
  <c r="N46" i="6"/>
  <c r="S46" i="6"/>
  <c r="X46" i="6"/>
  <c r="AA46" i="6"/>
  <c r="AD46" i="6"/>
  <c r="AH46" i="6"/>
  <c r="L47" i="6"/>
  <c r="Q47" i="6"/>
  <c r="T47" i="6"/>
  <c r="Y47" i="6"/>
  <c r="AB47" i="6"/>
  <c r="AE47" i="6"/>
  <c r="AI47" i="6"/>
  <c r="J48" i="6"/>
  <c r="M48" i="6"/>
  <c r="R48" i="6"/>
  <c r="U48" i="6"/>
  <c r="Z48" i="6"/>
  <c r="AC48" i="6"/>
  <c r="AF48" i="6"/>
  <c r="AJ48" i="6"/>
  <c r="M49" i="6"/>
  <c r="T49" i="6"/>
  <c r="AB49" i="6"/>
  <c r="AE49" i="6"/>
  <c r="AJ49" i="6"/>
  <c r="M50" i="6"/>
  <c r="T50" i="6"/>
  <c r="AB50" i="6"/>
  <c r="AE50" i="6"/>
  <c r="AJ50" i="6"/>
  <c r="M51" i="6"/>
  <c r="T51" i="6"/>
  <c r="AB51" i="6"/>
  <c r="AE51" i="6"/>
  <c r="AJ51" i="6"/>
  <c r="M52" i="6"/>
  <c r="T52" i="6"/>
  <c r="AB52" i="6"/>
  <c r="AE52" i="6"/>
  <c r="AJ52" i="6"/>
  <c r="M53" i="6"/>
  <c r="T53" i="6"/>
  <c r="AB53" i="6"/>
  <c r="AE53" i="6"/>
  <c r="AJ53" i="6"/>
  <c r="I56" i="6"/>
  <c r="L56" i="6"/>
  <c r="O56" i="6"/>
  <c r="R56" i="6"/>
  <c r="U56" i="6"/>
  <c r="X56" i="6"/>
  <c r="AA56" i="6"/>
  <c r="AD56" i="6"/>
  <c r="AG56" i="6"/>
  <c r="AJ56" i="6"/>
  <c r="I57" i="6"/>
  <c r="L57" i="6"/>
  <c r="O57" i="6"/>
  <c r="R57" i="6"/>
  <c r="U57" i="6"/>
  <c r="X57" i="6"/>
  <c r="AA57" i="6"/>
  <c r="AD57" i="6"/>
  <c r="AG57" i="6"/>
  <c r="AJ57" i="6"/>
  <c r="I58" i="6"/>
  <c r="L58" i="6"/>
  <c r="O58" i="6"/>
  <c r="R58" i="6"/>
  <c r="U58" i="6"/>
  <c r="X58" i="6"/>
  <c r="AA58" i="6"/>
  <c r="AD58" i="6"/>
  <c r="AG58" i="6"/>
  <c r="AJ58" i="6"/>
  <c r="I59" i="6"/>
  <c r="L59" i="6"/>
  <c r="O59" i="6"/>
  <c r="R59" i="6"/>
  <c r="U59" i="6"/>
  <c r="X59" i="6"/>
  <c r="AA59" i="6"/>
  <c r="AD59" i="6"/>
  <c r="AG59" i="6"/>
  <c r="AJ59" i="6"/>
  <c r="I60" i="6"/>
  <c r="L60" i="6"/>
  <c r="O60" i="6"/>
  <c r="R60" i="6"/>
  <c r="U60" i="6"/>
  <c r="X60" i="6"/>
  <c r="AA60" i="6"/>
  <c r="AD60" i="6"/>
  <c r="AG60" i="6"/>
  <c r="AJ60" i="6"/>
  <c r="I61" i="6"/>
  <c r="L61" i="6"/>
  <c r="O61" i="6"/>
  <c r="R61" i="6"/>
  <c r="U61" i="6"/>
  <c r="X61" i="6"/>
  <c r="AA61" i="6"/>
  <c r="AD61" i="6"/>
  <c r="AG61" i="6"/>
  <c r="AJ61" i="6"/>
  <c r="I62" i="6"/>
  <c r="L62" i="6"/>
  <c r="O62" i="6"/>
  <c r="R62" i="6"/>
  <c r="U62" i="6"/>
  <c r="X62" i="6"/>
  <c r="AA62" i="6"/>
  <c r="AD62" i="6"/>
  <c r="AG62" i="6"/>
  <c r="AJ62" i="6"/>
  <c r="I63" i="6"/>
  <c r="L63" i="6"/>
  <c r="O63" i="6"/>
  <c r="R63" i="6"/>
  <c r="U63" i="6"/>
  <c r="X63" i="6"/>
  <c r="AA63" i="6"/>
  <c r="AD63" i="6"/>
  <c r="AG63" i="6"/>
  <c r="AJ63" i="6"/>
  <c r="K64" i="6"/>
  <c r="N64" i="6"/>
  <c r="S64" i="6"/>
  <c r="X64" i="6"/>
  <c r="AA64" i="6"/>
  <c r="AD64" i="6"/>
  <c r="AH64" i="6"/>
  <c r="L65" i="6"/>
  <c r="Q65" i="6"/>
  <c r="T65" i="6"/>
  <c r="Y65" i="6"/>
  <c r="AB65" i="6"/>
  <c r="AE65" i="6"/>
  <c r="AI65" i="6"/>
  <c r="J66" i="6"/>
  <c r="M66" i="6"/>
  <c r="R66" i="6"/>
  <c r="U66" i="6"/>
  <c r="Z66" i="6"/>
  <c r="AC66" i="6"/>
  <c r="AF66" i="6"/>
  <c r="AJ66" i="6"/>
  <c r="K67" i="6"/>
  <c r="N67" i="6"/>
  <c r="S67" i="6"/>
  <c r="X67" i="6"/>
  <c r="AA67" i="6"/>
  <c r="AD67" i="6"/>
  <c r="AH67" i="6"/>
  <c r="L68" i="6"/>
  <c r="Q68" i="6"/>
  <c r="T68" i="6"/>
  <c r="Y68" i="6"/>
  <c r="AB68" i="6"/>
  <c r="AE68" i="6"/>
  <c r="AI68" i="6"/>
  <c r="J69" i="6"/>
  <c r="M69" i="6"/>
  <c r="R69" i="6"/>
  <c r="U69" i="6"/>
  <c r="Z69" i="6"/>
  <c r="AC69" i="6"/>
  <c r="AF69" i="6"/>
  <c r="AJ69" i="6"/>
  <c r="M70" i="6"/>
  <c r="T70" i="6"/>
  <c r="AB70" i="6"/>
  <c r="AE70" i="6"/>
  <c r="AJ70" i="6"/>
  <c r="M71" i="6"/>
  <c r="T71" i="6"/>
  <c r="AB71" i="6"/>
  <c r="AE71" i="6"/>
  <c r="AJ71" i="6"/>
  <c r="M72" i="6"/>
  <c r="T72" i="6"/>
  <c r="AB72" i="6"/>
  <c r="AE72" i="6"/>
  <c r="AJ72" i="6"/>
  <c r="U73" i="6"/>
  <c r="AF73" i="6"/>
  <c r="N74" i="6"/>
  <c r="AE74" i="6"/>
  <c r="J85" i="6"/>
  <c r="M85" i="6"/>
  <c r="P85" i="6"/>
  <c r="S85" i="6"/>
  <c r="V85" i="6"/>
  <c r="Y85" i="6"/>
  <c r="AB85" i="6"/>
  <c r="AE85" i="6"/>
  <c r="AH85" i="6"/>
  <c r="J86" i="6"/>
  <c r="M86" i="6"/>
  <c r="P86" i="6"/>
  <c r="S86" i="6"/>
  <c r="V86" i="6"/>
  <c r="Y86" i="6"/>
  <c r="AB86" i="6"/>
  <c r="AE86" i="6"/>
  <c r="AH86" i="6"/>
  <c r="J87" i="6"/>
  <c r="M87" i="6"/>
  <c r="P87" i="6"/>
  <c r="S87" i="6"/>
  <c r="V87" i="6"/>
  <c r="Y87" i="6"/>
  <c r="AB87" i="6"/>
  <c r="AE87" i="6"/>
  <c r="AH87" i="6"/>
  <c r="J88" i="6"/>
  <c r="M88" i="6"/>
  <c r="P88" i="6"/>
  <c r="S88" i="6"/>
  <c r="V88" i="6"/>
  <c r="Y88" i="6"/>
  <c r="AB88" i="6"/>
  <c r="AE88" i="6"/>
  <c r="AH88" i="6"/>
  <c r="J89" i="6"/>
  <c r="M89" i="6"/>
  <c r="P89" i="6"/>
  <c r="S89" i="6"/>
  <c r="V89" i="6"/>
  <c r="Y89" i="6"/>
  <c r="AB89" i="6"/>
  <c r="AE89" i="6"/>
  <c r="AH89" i="6"/>
  <c r="J90" i="6"/>
  <c r="M90" i="6"/>
  <c r="P90" i="6"/>
  <c r="S90" i="6"/>
  <c r="V90" i="6"/>
  <c r="Y90" i="6"/>
  <c r="AB90" i="6"/>
  <c r="AE90" i="6"/>
  <c r="AH90" i="6"/>
  <c r="L91" i="6"/>
  <c r="Q91" i="6"/>
  <c r="T91" i="6"/>
  <c r="Y91" i="6"/>
  <c r="AB91" i="6"/>
  <c r="AE91" i="6"/>
  <c r="AI91" i="6"/>
  <c r="J92" i="6"/>
  <c r="M92" i="6"/>
  <c r="R92" i="6"/>
  <c r="U92" i="6"/>
  <c r="Z92" i="6"/>
  <c r="AC92" i="6"/>
  <c r="AF92" i="6"/>
  <c r="AJ92" i="6"/>
  <c r="K93" i="6"/>
  <c r="N93" i="6"/>
  <c r="S93" i="6"/>
  <c r="X93" i="6"/>
  <c r="AA93" i="6"/>
  <c r="AD93" i="6"/>
  <c r="AH93" i="6"/>
  <c r="L94" i="6"/>
  <c r="Q94" i="6"/>
  <c r="T94" i="6"/>
  <c r="Y94" i="6"/>
  <c r="AB94" i="6"/>
  <c r="AE94" i="6"/>
  <c r="AI94" i="6"/>
  <c r="J95" i="6"/>
  <c r="M95" i="6"/>
  <c r="R95" i="6"/>
  <c r="U95" i="6"/>
  <c r="Z95" i="6"/>
  <c r="AC95" i="6"/>
  <c r="AF95" i="6"/>
  <c r="AJ95" i="6"/>
  <c r="K96" i="6"/>
  <c r="N96" i="6"/>
  <c r="S96" i="6"/>
  <c r="X96" i="6"/>
  <c r="AA96" i="6"/>
  <c r="AD96" i="6"/>
  <c r="AH96" i="6"/>
  <c r="N97" i="6"/>
  <c r="U97" i="6"/>
  <c r="AC97" i="6"/>
  <c r="AF97" i="6"/>
  <c r="N98" i="6"/>
  <c r="U98" i="6"/>
  <c r="AC98" i="6"/>
  <c r="AF98" i="6"/>
  <c r="N99" i="6"/>
  <c r="U99" i="6"/>
  <c r="AC99" i="6"/>
  <c r="AF99" i="6"/>
  <c r="AD100" i="6"/>
  <c r="AJ100" i="6"/>
  <c r="U101" i="6"/>
  <c r="AF101" i="6"/>
  <c r="H112" i="6"/>
  <c r="K112" i="6"/>
  <c r="N112" i="6"/>
  <c r="Q112" i="6"/>
  <c r="T112" i="6"/>
  <c r="W112" i="6"/>
  <c r="Z112" i="6"/>
  <c r="AC112" i="6"/>
  <c r="AF112" i="6"/>
  <c r="AI112" i="6"/>
  <c r="H113" i="6"/>
  <c r="K113" i="6"/>
  <c r="N113" i="6"/>
  <c r="Q113" i="6"/>
  <c r="T113" i="6"/>
  <c r="W113" i="6"/>
  <c r="Z113" i="6"/>
  <c r="AC113" i="6"/>
  <c r="AF113" i="6"/>
  <c r="AI113" i="6"/>
  <c r="H114" i="6"/>
  <c r="K114" i="6"/>
  <c r="N114" i="6"/>
  <c r="Q114" i="6"/>
  <c r="T114" i="6"/>
  <c r="W114" i="6"/>
  <c r="Z114" i="6"/>
  <c r="AC114" i="6"/>
  <c r="AF114" i="6"/>
  <c r="AI114" i="6"/>
  <c r="H115" i="6"/>
  <c r="K115" i="6"/>
  <c r="N115" i="6"/>
  <c r="Q115" i="6"/>
  <c r="T115" i="6"/>
  <c r="W115" i="6"/>
  <c r="Z115" i="6"/>
  <c r="AC115" i="6"/>
  <c r="AF115" i="6"/>
  <c r="AI115" i="6"/>
  <c r="H116" i="6"/>
  <c r="K116" i="6"/>
  <c r="N116" i="6"/>
  <c r="Q116" i="6"/>
  <c r="T116" i="6"/>
  <c r="W116" i="6"/>
  <c r="Z116" i="6"/>
  <c r="AC116" i="6"/>
  <c r="AF116" i="6"/>
  <c r="AI116" i="6"/>
  <c r="H117" i="6"/>
  <c r="K117" i="6"/>
  <c r="N117" i="6"/>
  <c r="Q117" i="6"/>
  <c r="T117" i="6"/>
  <c r="W117" i="6"/>
  <c r="Z117" i="6"/>
  <c r="AC117" i="6"/>
  <c r="AF117" i="6"/>
  <c r="AI117" i="6"/>
  <c r="J118" i="6"/>
  <c r="M118" i="6"/>
  <c r="R118" i="6"/>
  <c r="U118" i="6"/>
  <c r="Z118" i="6"/>
  <c r="AC118" i="6"/>
  <c r="AF118" i="6"/>
  <c r="AJ118" i="6"/>
  <c r="M119" i="6"/>
  <c r="T119" i="6"/>
  <c r="AB119" i="6"/>
  <c r="AE119" i="6"/>
  <c r="AJ119" i="6"/>
  <c r="M120" i="6"/>
  <c r="T120" i="6"/>
  <c r="AB120" i="6"/>
  <c r="AE120" i="6"/>
  <c r="AJ120" i="6"/>
  <c r="M121" i="6"/>
  <c r="T121" i="6"/>
  <c r="AB121" i="6"/>
  <c r="AE121" i="6"/>
  <c r="AJ121" i="6"/>
  <c r="U122" i="6"/>
  <c r="AF122" i="6"/>
  <c r="N123" i="6"/>
  <c r="AE123" i="6"/>
  <c r="J132" i="6"/>
  <c r="M132" i="6"/>
  <c r="P132" i="6"/>
  <c r="S132" i="6"/>
  <c r="V132" i="6"/>
  <c r="Y132" i="6"/>
  <c r="AB132" i="6"/>
  <c r="AE132" i="6"/>
  <c r="AH132" i="6"/>
  <c r="J133" i="6"/>
  <c r="M133" i="6"/>
  <c r="P133" i="6"/>
  <c r="S133" i="6"/>
  <c r="V133" i="6"/>
  <c r="Y133" i="6"/>
  <c r="AB133" i="6"/>
  <c r="AE133" i="6"/>
  <c r="AH133" i="6"/>
  <c r="J134" i="6"/>
  <c r="M134" i="6"/>
  <c r="P134" i="6"/>
  <c r="S134" i="6"/>
  <c r="V134" i="6"/>
  <c r="Y134" i="6"/>
  <c r="AB134" i="6"/>
  <c r="AE134" i="6"/>
  <c r="AH134" i="6"/>
  <c r="J135" i="6"/>
  <c r="M135" i="6"/>
  <c r="P135" i="6"/>
  <c r="S135" i="6"/>
  <c r="V135" i="6"/>
  <c r="Y135" i="6"/>
  <c r="AB135" i="6"/>
  <c r="AE135" i="6"/>
  <c r="AH135" i="6"/>
  <c r="J136" i="6"/>
  <c r="M136" i="6"/>
  <c r="P136" i="6"/>
  <c r="S136" i="6"/>
  <c r="V136" i="6"/>
  <c r="Y136" i="6"/>
  <c r="AB136" i="6"/>
  <c r="AE136" i="6"/>
  <c r="AH136" i="6"/>
  <c r="J137" i="6"/>
  <c r="M137" i="6"/>
  <c r="P137" i="6"/>
  <c r="S137" i="6"/>
  <c r="V137" i="6"/>
  <c r="Y137" i="6"/>
  <c r="AB137" i="6"/>
  <c r="AE137" i="6"/>
  <c r="AH137" i="6"/>
  <c r="J138" i="6"/>
  <c r="M138" i="6"/>
  <c r="P138" i="6"/>
  <c r="S138" i="6"/>
  <c r="V138" i="6"/>
  <c r="Y138" i="6"/>
  <c r="AB138" i="6"/>
  <c r="AE138" i="6"/>
  <c r="AH138" i="6"/>
  <c r="L139" i="6"/>
  <c r="Q139" i="6"/>
  <c r="T139" i="6"/>
  <c r="Y139" i="6"/>
  <c r="AB139" i="6"/>
  <c r="AE139" i="6"/>
  <c r="AI139" i="6"/>
  <c r="J140" i="6"/>
  <c r="M140" i="6"/>
  <c r="R140" i="6"/>
  <c r="U140" i="6"/>
  <c r="Z140" i="6"/>
  <c r="AC140" i="6"/>
  <c r="AF140" i="6"/>
  <c r="AJ140" i="6"/>
  <c r="K141" i="6"/>
  <c r="N141" i="6"/>
  <c r="S141" i="6"/>
  <c r="X141" i="6"/>
  <c r="AA141" i="6"/>
  <c r="AD141" i="6"/>
  <c r="AI141" i="6"/>
  <c r="N142" i="6"/>
  <c r="AA142" i="6"/>
  <c r="AF142" i="6"/>
  <c r="L143" i="6"/>
  <c r="U143" i="6"/>
  <c r="AD143" i="6"/>
  <c r="S144" i="6"/>
  <c r="AC144" i="6"/>
  <c r="AI144" i="6"/>
  <c r="J147" i="6"/>
  <c r="N147" i="6"/>
  <c r="S147" i="6"/>
  <c r="W147" i="6"/>
  <c r="AB147" i="6"/>
  <c r="AF147" i="6"/>
  <c r="K148" i="6"/>
  <c r="P148" i="6"/>
  <c r="T148" i="6"/>
  <c r="Y148" i="6"/>
  <c r="AC148" i="6"/>
  <c r="AH148" i="6"/>
  <c r="H149" i="6"/>
  <c r="M149" i="6"/>
  <c r="Q149" i="6"/>
  <c r="V149" i="6"/>
  <c r="Z149" i="6"/>
  <c r="AE149" i="6"/>
  <c r="AI149" i="6"/>
  <c r="J150" i="6"/>
  <c r="N150" i="6"/>
  <c r="S150" i="6"/>
  <c r="W150" i="6"/>
  <c r="AB150" i="6"/>
  <c r="AF150" i="6"/>
  <c r="K151" i="6"/>
  <c r="P151" i="6"/>
  <c r="T151" i="6"/>
  <c r="Y151" i="6"/>
  <c r="AC151" i="6"/>
  <c r="AH151" i="6"/>
  <c r="H152" i="6"/>
  <c r="M152" i="6"/>
  <c r="Q152" i="6"/>
  <c r="V152" i="6"/>
  <c r="Z152" i="6"/>
  <c r="AE152" i="6"/>
  <c r="AI152" i="6"/>
  <c r="J153" i="6"/>
  <c r="N153" i="6"/>
  <c r="S153" i="6"/>
  <c r="W153" i="6"/>
  <c r="AB153" i="6"/>
  <c r="AF153" i="6"/>
  <c r="M154" i="6"/>
  <c r="T154" i="6"/>
  <c r="Z154" i="6"/>
  <c r="AE154" i="6"/>
  <c r="AJ154" i="6"/>
  <c r="K155" i="6"/>
  <c r="R155" i="6"/>
  <c r="X155" i="6"/>
  <c r="AC155" i="6"/>
  <c r="AH155" i="6"/>
  <c r="K156" i="6"/>
  <c r="Q156" i="6"/>
  <c r="X156" i="6"/>
  <c r="AB156" i="6"/>
  <c r="AH156" i="6"/>
  <c r="J157" i="6"/>
  <c r="Q157" i="6"/>
  <c r="U157" i="6"/>
  <c r="AB157" i="6"/>
  <c r="AF157" i="6"/>
  <c r="S158" i="6"/>
  <c r="AB158" i="6"/>
  <c r="AI158" i="6"/>
  <c r="L159" i="6"/>
  <c r="T159" i="6"/>
  <c r="AD159" i="6"/>
  <c r="AJ159" i="6"/>
  <c r="U160" i="6"/>
  <c r="AE161" i="6"/>
  <c r="U162" i="6"/>
  <c r="AJ162" i="6"/>
  <c r="U163" i="6"/>
  <c r="K166" i="6"/>
  <c r="P166" i="6"/>
  <c r="T166" i="6"/>
  <c r="Y166" i="6"/>
  <c r="AC166" i="6"/>
  <c r="AH166" i="6"/>
  <c r="H167" i="6"/>
  <c r="M167" i="6"/>
  <c r="Q167" i="6"/>
  <c r="V167" i="6"/>
  <c r="Z167" i="6"/>
  <c r="AE167" i="6"/>
  <c r="AI167" i="6"/>
  <c r="J168" i="6"/>
  <c r="N168" i="6"/>
  <c r="S168" i="6"/>
  <c r="W168" i="6"/>
  <c r="AB168" i="6"/>
  <c r="AF168" i="6"/>
  <c r="K169" i="6"/>
  <c r="P169" i="6"/>
  <c r="T169" i="6"/>
  <c r="Y169" i="6"/>
  <c r="AC169" i="6"/>
  <c r="AH169" i="6"/>
  <c r="H170" i="6"/>
  <c r="M170" i="6"/>
  <c r="Q170" i="6"/>
  <c r="V170" i="6"/>
  <c r="Z170" i="6"/>
  <c r="AE170" i="6"/>
  <c r="AI170" i="6"/>
  <c r="L171" i="6"/>
  <c r="R171" i="6"/>
  <c r="Y171" i="6"/>
  <c r="AC171" i="6"/>
  <c r="AI171" i="6"/>
  <c r="J172" i="6"/>
  <c r="N172" i="6"/>
  <c r="U172" i="6"/>
  <c r="AA172" i="6"/>
  <c r="AF172" i="6"/>
  <c r="N173" i="6"/>
  <c r="T173" i="6"/>
  <c r="AE173" i="6"/>
  <c r="J174" i="6"/>
  <c r="U174" i="6"/>
  <c r="AF174" i="6"/>
  <c r="K175" i="6"/>
  <c r="X175" i="6"/>
  <c r="AH175" i="6"/>
  <c r="U176" i="6"/>
  <c r="AC177" i="6"/>
  <c r="AD178" i="6"/>
  <c r="I181" i="6"/>
  <c r="R181" i="6"/>
  <c r="AA181" i="6"/>
  <c r="AJ181" i="6"/>
  <c r="L182" i="6"/>
  <c r="U182" i="6"/>
  <c r="AD182" i="6"/>
  <c r="O183" i="6"/>
  <c r="X183" i="6"/>
  <c r="AG183" i="6"/>
  <c r="I184" i="6"/>
  <c r="R184" i="6"/>
  <c r="AE184" i="6"/>
  <c r="L185" i="6"/>
  <c r="AD185" i="6"/>
  <c r="N186" i="6"/>
  <c r="AD187" i="6"/>
  <c r="AC188" i="6"/>
  <c r="S236" i="6"/>
  <c r="P236" i="6"/>
  <c r="U39" i="7"/>
  <c r="AD39" i="7"/>
  <c r="L39" i="7"/>
  <c r="P43" i="7"/>
  <c r="AC43" i="7"/>
  <c r="AE44" i="7"/>
  <c r="M46" i="7"/>
  <c r="AC46" i="7"/>
  <c r="S47" i="7"/>
  <c r="AE49" i="7"/>
  <c r="J60" i="7"/>
  <c r="S60" i="7"/>
  <c r="AB60" i="7"/>
  <c r="AB61" i="7"/>
  <c r="Y64" i="7"/>
  <c r="U78" i="7"/>
  <c r="Q78" i="7"/>
  <c r="K78" i="7"/>
  <c r="X78" i="7"/>
  <c r="AE89" i="7"/>
  <c r="Z91" i="7"/>
  <c r="U91" i="7"/>
  <c r="K91" i="7"/>
  <c r="AD91" i="7"/>
  <c r="I91" i="7"/>
  <c r="W91" i="7"/>
  <c r="Y92" i="7"/>
  <c r="S98" i="7"/>
  <c r="AB98" i="7"/>
  <c r="R99" i="7"/>
  <c r="L106" i="7"/>
  <c r="Y106" i="7"/>
  <c r="S107" i="7"/>
  <c r="M108" i="7"/>
  <c r="AE112" i="7"/>
  <c r="Y117" i="7"/>
  <c r="AE118" i="7"/>
  <c r="M119" i="7"/>
  <c r="X124" i="7"/>
  <c r="X125" i="7"/>
  <c r="AB126" i="7"/>
  <c r="Y127" i="7"/>
  <c r="M129" i="7"/>
  <c r="G217" i="8"/>
  <c r="G214" i="8"/>
  <c r="G202" i="8"/>
  <c r="G199" i="8"/>
  <c r="G196" i="8"/>
  <c r="G193" i="8"/>
  <c r="G174" i="8"/>
  <c r="G216" i="8"/>
  <c r="G215" i="8"/>
  <c r="G170" i="8"/>
  <c r="G156" i="8"/>
  <c r="G153" i="8"/>
  <c r="G150" i="8"/>
  <c r="G203" i="8"/>
  <c r="G200" i="8"/>
  <c r="G197" i="8"/>
  <c r="G194" i="8"/>
  <c r="G175" i="8"/>
  <c r="G172" i="8"/>
  <c r="G171" i="8"/>
  <c r="G169" i="8"/>
  <c r="G157" i="8"/>
  <c r="G155" i="8"/>
  <c r="G154" i="8"/>
  <c r="G152" i="8"/>
  <c r="G151" i="8"/>
  <c r="G142" i="8"/>
  <c r="G139" i="8"/>
  <c r="G136" i="8"/>
  <c r="G124" i="8"/>
  <c r="G173" i="8"/>
  <c r="G125" i="8"/>
  <c r="G123" i="8"/>
  <c r="G122" i="8"/>
  <c r="G119" i="8"/>
  <c r="G109" i="8"/>
  <c r="G96" i="8"/>
  <c r="G93" i="8"/>
  <c r="G90" i="8"/>
  <c r="G87" i="8"/>
  <c r="G80" i="8"/>
  <c r="G72" i="8"/>
  <c r="G69" i="8"/>
  <c r="G54" i="8"/>
  <c r="G51" i="8"/>
  <c r="G44" i="8"/>
  <c r="G41" i="8"/>
  <c r="G38" i="8"/>
  <c r="G56" i="8"/>
  <c r="G55" i="8"/>
  <c r="G53" i="8"/>
  <c r="G52" i="8"/>
  <c r="G50" i="8"/>
  <c r="G49" i="8"/>
  <c r="G204" i="8"/>
  <c r="G195" i="8"/>
  <c r="G176" i="8"/>
  <c r="G135" i="8"/>
  <c r="G121" i="8"/>
  <c r="G108" i="8"/>
  <c r="G107" i="8"/>
  <c r="G95" i="8"/>
  <c r="G91" i="8"/>
  <c r="G79" i="8"/>
  <c r="G78" i="8"/>
  <c r="G71" i="8"/>
  <c r="G70" i="8"/>
  <c r="G40" i="8"/>
  <c r="G39" i="8"/>
  <c r="G198" i="8"/>
  <c r="G141" i="8"/>
  <c r="G140" i="8"/>
  <c r="G120" i="8"/>
  <c r="G110" i="8"/>
  <c r="G94" i="8"/>
  <c r="G89" i="8"/>
  <c r="G82" i="8"/>
  <c r="G81" i="8"/>
  <c r="G43" i="8"/>
  <c r="G42" i="8"/>
  <c r="J222" i="8"/>
  <c r="J221" i="8"/>
  <c r="J190" i="8"/>
  <c r="J189" i="8"/>
  <c r="J188" i="8"/>
  <c r="J181" i="8"/>
  <c r="J147" i="8"/>
  <c r="J166" i="8"/>
  <c r="J165" i="8"/>
  <c r="J162" i="8"/>
  <c r="J131" i="8"/>
  <c r="J104" i="8"/>
  <c r="J102" i="8"/>
  <c r="J220" i="8"/>
  <c r="J114" i="8"/>
  <c r="J101" i="8"/>
  <c r="J164" i="8"/>
  <c r="J163" i="8"/>
  <c r="J132" i="8"/>
  <c r="J115" i="8"/>
  <c r="J100" i="8"/>
  <c r="M215" i="8"/>
  <c r="M211" i="8"/>
  <c r="M210" i="8"/>
  <c r="M209" i="8"/>
  <c r="M208" i="8"/>
  <c r="M207" i="8"/>
  <c r="M206" i="8"/>
  <c r="M205" i="8"/>
  <c r="M203" i="8"/>
  <c r="M200" i="8"/>
  <c r="M197" i="8"/>
  <c r="M194" i="8"/>
  <c r="M187" i="8"/>
  <c r="M186" i="8"/>
  <c r="M185" i="8"/>
  <c r="M184" i="8"/>
  <c r="M180" i="8"/>
  <c r="M179" i="8"/>
  <c r="M178" i="8"/>
  <c r="M177" i="8"/>
  <c r="M175" i="8"/>
  <c r="M217" i="8"/>
  <c r="M216" i="8"/>
  <c r="M214" i="8"/>
  <c r="M171" i="8"/>
  <c r="M157" i="8"/>
  <c r="M154" i="8"/>
  <c r="M151" i="8"/>
  <c r="M146" i="8"/>
  <c r="M145" i="8"/>
  <c r="M144" i="8"/>
  <c r="M219" i="8"/>
  <c r="M204" i="8"/>
  <c r="M201" i="8"/>
  <c r="M198" i="8"/>
  <c r="M195" i="8"/>
  <c r="M174" i="8"/>
  <c r="M172" i="8"/>
  <c r="M170" i="8"/>
  <c r="M169" i="8"/>
  <c r="M159" i="8"/>
  <c r="M156" i="8"/>
  <c r="M155" i="8"/>
  <c r="M153" i="8"/>
  <c r="M152" i="8"/>
  <c r="M150" i="8"/>
  <c r="M140" i="8"/>
  <c r="M137" i="8"/>
  <c r="M125" i="8"/>
  <c r="M122" i="8"/>
  <c r="M176" i="8"/>
  <c r="M161" i="8"/>
  <c r="M158" i="8"/>
  <c r="M143" i="8"/>
  <c r="M127" i="8"/>
  <c r="M124" i="8"/>
  <c r="M123" i="8"/>
  <c r="M120" i="8"/>
  <c r="M110" i="8"/>
  <c r="M107" i="8"/>
  <c r="M94" i="8"/>
  <c r="M91" i="8"/>
  <c r="M88" i="8"/>
  <c r="M84" i="8"/>
  <c r="M83" i="8"/>
  <c r="M81" i="8"/>
  <c r="M78" i="8"/>
  <c r="M70" i="8"/>
  <c r="M58" i="8"/>
  <c r="M57" i="8"/>
  <c r="M55" i="8"/>
  <c r="M52" i="8"/>
  <c r="M49" i="8"/>
  <c r="M42" i="8"/>
  <c r="M39" i="8"/>
  <c r="M218" i="8"/>
  <c r="M202" i="8"/>
  <c r="M199" i="8"/>
  <c r="M196" i="8"/>
  <c r="M193" i="8"/>
  <c r="M141" i="8"/>
  <c r="M138" i="8"/>
  <c r="M135" i="8"/>
  <c r="M128" i="8"/>
  <c r="M97" i="8"/>
  <c r="M74" i="8"/>
  <c r="M56" i="8"/>
  <c r="M54" i="8"/>
  <c r="M53" i="8"/>
  <c r="M51" i="8"/>
  <c r="M50" i="8"/>
  <c r="M46" i="8"/>
  <c r="M173" i="8"/>
  <c r="M160" i="8"/>
  <c r="M136" i="8"/>
  <c r="M118" i="8"/>
  <c r="M111" i="8"/>
  <c r="M109" i="8"/>
  <c r="M99" i="8"/>
  <c r="M98" i="8"/>
  <c r="M92" i="8"/>
  <c r="M90" i="8"/>
  <c r="M80" i="8"/>
  <c r="M73" i="8"/>
  <c r="M72" i="8"/>
  <c r="M41" i="8"/>
  <c r="M37" i="8"/>
  <c r="M142" i="8"/>
  <c r="M129" i="8"/>
  <c r="M126" i="8"/>
  <c r="M121" i="8"/>
  <c r="M119" i="8"/>
  <c r="M108" i="8"/>
  <c r="M95" i="8"/>
  <c r="M93" i="8"/>
  <c r="M79" i="8"/>
  <c r="M71" i="8"/>
  <c r="M45" i="8"/>
  <c r="M44" i="8"/>
  <c r="M40" i="8"/>
  <c r="P216" i="8"/>
  <c r="P204" i="8"/>
  <c r="P201" i="8"/>
  <c r="P198" i="8"/>
  <c r="P195" i="8"/>
  <c r="P176" i="8"/>
  <c r="P173" i="8"/>
  <c r="P202" i="8"/>
  <c r="P199" i="8"/>
  <c r="P196" i="8"/>
  <c r="P193" i="8"/>
  <c r="P175" i="8"/>
  <c r="P172" i="8"/>
  <c r="P169" i="8"/>
  <c r="P155" i="8"/>
  <c r="P152" i="8"/>
  <c r="P203" i="8"/>
  <c r="P200" i="8"/>
  <c r="P197" i="8"/>
  <c r="P194" i="8"/>
  <c r="P141" i="8"/>
  <c r="P138" i="8"/>
  <c r="P135" i="8"/>
  <c r="P123" i="8"/>
  <c r="P217" i="8"/>
  <c r="P214" i="8"/>
  <c r="P170" i="8"/>
  <c r="P140" i="8"/>
  <c r="P137" i="8"/>
  <c r="P121" i="8"/>
  <c r="P118" i="8"/>
  <c r="P108" i="8"/>
  <c r="P95" i="8"/>
  <c r="P92" i="8"/>
  <c r="P89" i="8"/>
  <c r="P82" i="8"/>
  <c r="P79" i="8"/>
  <c r="P71" i="8"/>
  <c r="P56" i="8"/>
  <c r="P53" i="8"/>
  <c r="P50" i="8"/>
  <c r="P43" i="8"/>
  <c r="P40" i="8"/>
  <c r="P37" i="8"/>
  <c r="P157" i="8"/>
  <c r="P154" i="8"/>
  <c r="P151" i="8"/>
  <c r="P142" i="8"/>
  <c r="P139" i="8"/>
  <c r="P136" i="8"/>
  <c r="P124" i="8"/>
  <c r="P120" i="8"/>
  <c r="P109" i="8"/>
  <c r="P94" i="8"/>
  <c r="P91" i="8"/>
  <c r="P88" i="8"/>
  <c r="P80" i="8"/>
  <c r="P72" i="8"/>
  <c r="P69" i="8"/>
  <c r="P44" i="8"/>
  <c r="P41" i="8"/>
  <c r="P38" i="8"/>
  <c r="P174" i="8"/>
  <c r="P171" i="8"/>
  <c r="P156" i="8"/>
  <c r="P122" i="8"/>
  <c r="P119" i="8"/>
  <c r="P93" i="8"/>
  <c r="P55" i="8"/>
  <c r="P51" i="8"/>
  <c r="P215" i="8"/>
  <c r="P153" i="8"/>
  <c r="P125" i="8"/>
  <c r="P107" i="8"/>
  <c r="P96" i="8"/>
  <c r="P87" i="8"/>
  <c r="P78" i="8"/>
  <c r="P70" i="8"/>
  <c r="P52" i="8"/>
  <c r="P39" i="8"/>
  <c r="S216" i="8"/>
  <c r="S211" i="8"/>
  <c r="S210" i="8"/>
  <c r="S209" i="8"/>
  <c r="S208" i="8"/>
  <c r="S207" i="8"/>
  <c r="S206" i="8"/>
  <c r="S205" i="8"/>
  <c r="S204" i="8"/>
  <c r="S201" i="8"/>
  <c r="S198" i="8"/>
  <c r="S195" i="8"/>
  <c r="S187" i="8"/>
  <c r="S186" i="8"/>
  <c r="S185" i="8"/>
  <c r="S184" i="8"/>
  <c r="S180" i="8"/>
  <c r="S179" i="8"/>
  <c r="S178" i="8"/>
  <c r="S177" i="8"/>
  <c r="S176" i="8"/>
  <c r="S173" i="8"/>
  <c r="S219" i="8"/>
  <c r="S217" i="8"/>
  <c r="S214" i="8"/>
  <c r="S203" i="8"/>
  <c r="S200" i="8"/>
  <c r="S197" i="8"/>
  <c r="S194" i="8"/>
  <c r="S172" i="8"/>
  <c r="S169" i="8"/>
  <c r="S155" i="8"/>
  <c r="S152" i="8"/>
  <c r="S146" i="8"/>
  <c r="S145" i="8"/>
  <c r="S144" i="8"/>
  <c r="S218" i="8"/>
  <c r="S202" i="8"/>
  <c r="S199" i="8"/>
  <c r="S196" i="8"/>
  <c r="S193" i="8"/>
  <c r="S170" i="8"/>
  <c r="S160" i="8"/>
  <c r="S156" i="8"/>
  <c r="S153" i="8"/>
  <c r="S150" i="8"/>
  <c r="S141" i="8"/>
  <c r="S138" i="8"/>
  <c r="S135" i="8"/>
  <c r="S123" i="8"/>
  <c r="S215" i="8"/>
  <c r="S171" i="8"/>
  <c r="S159" i="8"/>
  <c r="S128" i="8"/>
  <c r="S124" i="8"/>
  <c r="S121" i="8"/>
  <c r="S118" i="8"/>
  <c r="S108" i="8"/>
  <c r="S95" i="8"/>
  <c r="S92" i="8"/>
  <c r="S89" i="8"/>
  <c r="S84" i="8"/>
  <c r="S83" i="8"/>
  <c r="S82" i="8"/>
  <c r="S79" i="8"/>
  <c r="S71" i="8"/>
  <c r="S58" i="8"/>
  <c r="S57" i="8"/>
  <c r="S56" i="8"/>
  <c r="S53" i="8"/>
  <c r="S50" i="8"/>
  <c r="S43" i="8"/>
  <c r="S40" i="8"/>
  <c r="S37" i="8"/>
  <c r="S161" i="8"/>
  <c r="S158" i="8"/>
  <c r="S125" i="8"/>
  <c r="S122" i="8"/>
  <c r="S111" i="8"/>
  <c r="S110" i="8"/>
  <c r="S107" i="8"/>
  <c r="S99" i="8"/>
  <c r="S81" i="8"/>
  <c r="S78" i="8"/>
  <c r="S73" i="8"/>
  <c r="S70" i="8"/>
  <c r="S54" i="8"/>
  <c r="S51" i="8"/>
  <c r="S45" i="8"/>
  <c r="S42" i="8"/>
  <c r="S39" i="8"/>
  <c r="S154" i="8"/>
  <c r="S142" i="8"/>
  <c r="S140" i="8"/>
  <c r="S129" i="8"/>
  <c r="S127" i="8"/>
  <c r="S126" i="8"/>
  <c r="S96" i="8"/>
  <c r="S91" i="8"/>
  <c r="S87" i="8"/>
  <c r="S75" i="8"/>
  <c r="S69" i="8"/>
  <c r="S52" i="8"/>
  <c r="S38" i="8"/>
  <c r="S151" i="8"/>
  <c r="S143" i="8"/>
  <c r="S139" i="8"/>
  <c r="S137" i="8"/>
  <c r="S120" i="8"/>
  <c r="S112" i="8"/>
  <c r="S109" i="8"/>
  <c r="S98" i="8"/>
  <c r="S94" i="8"/>
  <c r="S90" i="8"/>
  <c r="S80" i="8"/>
  <c r="S74" i="8"/>
  <c r="S72" i="8"/>
  <c r="S49" i="8"/>
  <c r="S41" i="8"/>
  <c r="V220" i="8"/>
  <c r="V181" i="8"/>
  <c r="V222" i="8"/>
  <c r="V221" i="8"/>
  <c r="V190" i="8"/>
  <c r="V166" i="8"/>
  <c r="V163" i="8"/>
  <c r="V104" i="8"/>
  <c r="V103" i="8"/>
  <c r="V102" i="8"/>
  <c r="V101" i="8"/>
  <c r="V100" i="8"/>
  <c r="V188" i="8"/>
  <c r="V165" i="8"/>
  <c r="V164" i="8"/>
  <c r="V147" i="8"/>
  <c r="V132" i="8"/>
  <c r="V115" i="8"/>
  <c r="V162" i="8"/>
  <c r="V131" i="8"/>
  <c r="V130" i="8"/>
  <c r="V113" i="8"/>
  <c r="Y216" i="8"/>
  <c r="Y204" i="8"/>
  <c r="Y201" i="8"/>
  <c r="Y198" i="8"/>
  <c r="Y195" i="8"/>
  <c r="Y176" i="8"/>
  <c r="Y173" i="8"/>
  <c r="Y215" i="8"/>
  <c r="Y174" i="8"/>
  <c r="Y172" i="8"/>
  <c r="Y169" i="8"/>
  <c r="Y155" i="8"/>
  <c r="Y152" i="8"/>
  <c r="Y203" i="8"/>
  <c r="Y200" i="8"/>
  <c r="Y197" i="8"/>
  <c r="Y194" i="8"/>
  <c r="Y175" i="8"/>
  <c r="Y171" i="8"/>
  <c r="Y157" i="8"/>
  <c r="Y154" i="8"/>
  <c r="Y151" i="8"/>
  <c r="Y141" i="8"/>
  <c r="Y138" i="8"/>
  <c r="Y135" i="8"/>
  <c r="Y123" i="8"/>
  <c r="Y202" i="8"/>
  <c r="Y199" i="8"/>
  <c r="Y196" i="8"/>
  <c r="Y193" i="8"/>
  <c r="Y170" i="8"/>
  <c r="Y142" i="8"/>
  <c r="Y139" i="8"/>
  <c r="Y136" i="8"/>
  <c r="Y125" i="8"/>
  <c r="Y122" i="8"/>
  <c r="Y118" i="8"/>
  <c r="Y108" i="8"/>
  <c r="Y95" i="8"/>
  <c r="Y92" i="8"/>
  <c r="Y89" i="8"/>
  <c r="Y82" i="8"/>
  <c r="Y79" i="8"/>
  <c r="Y71" i="8"/>
  <c r="Y56" i="8"/>
  <c r="Y53" i="8"/>
  <c r="Y50" i="8"/>
  <c r="Y43" i="8"/>
  <c r="Y40" i="8"/>
  <c r="Y37" i="8"/>
  <c r="Y217" i="8"/>
  <c r="Y214" i="8"/>
  <c r="Y156" i="8"/>
  <c r="Y153" i="8"/>
  <c r="Y150" i="8"/>
  <c r="Y124" i="8"/>
  <c r="Y121" i="8"/>
  <c r="Y119" i="8"/>
  <c r="Y96" i="8"/>
  <c r="Y93" i="8"/>
  <c r="Y90" i="8"/>
  <c r="Y87" i="8"/>
  <c r="Y55" i="8"/>
  <c r="Y52" i="8"/>
  <c r="Y49" i="8"/>
  <c r="Y137" i="8"/>
  <c r="Y120" i="8"/>
  <c r="Y109" i="8"/>
  <c r="Y94" i="8"/>
  <c r="Y80" i="8"/>
  <c r="Y72" i="8"/>
  <c r="Y51" i="8"/>
  <c r="Y41" i="8"/>
  <c r="Y107" i="8"/>
  <c r="Y88" i="8"/>
  <c r="Y78" i="8"/>
  <c r="Y70" i="8"/>
  <c r="Y44" i="8"/>
  <c r="Y39" i="8"/>
  <c r="AB217" i="8"/>
  <c r="AB214" i="8"/>
  <c r="AB202" i="8"/>
  <c r="AB199" i="8"/>
  <c r="AB196" i="8"/>
  <c r="AB193" i="8"/>
  <c r="AB174" i="8"/>
  <c r="AB204" i="8"/>
  <c r="AB203" i="8"/>
  <c r="AB201" i="8"/>
  <c r="AB200" i="8"/>
  <c r="AB198" i="8"/>
  <c r="AB197" i="8"/>
  <c r="AB195" i="8"/>
  <c r="AB194" i="8"/>
  <c r="AB170" i="8"/>
  <c r="AB156" i="8"/>
  <c r="AB153" i="8"/>
  <c r="AB150" i="8"/>
  <c r="AB176" i="8"/>
  <c r="AB173" i="8"/>
  <c r="AB142" i="8"/>
  <c r="AB139" i="8"/>
  <c r="AB136" i="8"/>
  <c r="AB124" i="8"/>
  <c r="AB121" i="8"/>
  <c r="AB172" i="8"/>
  <c r="AB169" i="8"/>
  <c r="AB119" i="8"/>
  <c r="AB109" i="8"/>
  <c r="AB96" i="8"/>
  <c r="AB93" i="8"/>
  <c r="AB90" i="8"/>
  <c r="AB87" i="8"/>
  <c r="AB80" i="8"/>
  <c r="AB72" i="8"/>
  <c r="AB69" i="8"/>
  <c r="AB54" i="8"/>
  <c r="AB51" i="8"/>
  <c r="AB44" i="8"/>
  <c r="AB41" i="8"/>
  <c r="AB38" i="8"/>
  <c r="AB175" i="8"/>
  <c r="AB155" i="8"/>
  <c r="AB152" i="8"/>
  <c r="AB140" i="8"/>
  <c r="AB137" i="8"/>
  <c r="AB123" i="8"/>
  <c r="AB110" i="8"/>
  <c r="AB108" i="8"/>
  <c r="AB107" i="8"/>
  <c r="AB82" i="8"/>
  <c r="AB81" i="8"/>
  <c r="AB79" i="8"/>
  <c r="AB78" i="8"/>
  <c r="AB71" i="8"/>
  <c r="AB70" i="8"/>
  <c r="AB43" i="8"/>
  <c r="AB42" i="8"/>
  <c r="AB40" i="8"/>
  <c r="AB39" i="8"/>
  <c r="AB37" i="8"/>
  <c r="AB216" i="8"/>
  <c r="AB215" i="8"/>
  <c r="AB151" i="8"/>
  <c r="AB135" i="8"/>
  <c r="AB89" i="8"/>
  <c r="AB88" i="8"/>
  <c r="AB55" i="8"/>
  <c r="AB50" i="8"/>
  <c r="AB157" i="8"/>
  <c r="AB141" i="8"/>
  <c r="AB122" i="8"/>
  <c r="AB118" i="8"/>
  <c r="AB92" i="8"/>
  <c r="AB91" i="8"/>
  <c r="AB56" i="8"/>
  <c r="AB52" i="8"/>
  <c r="AE222" i="8"/>
  <c r="AE221" i="8"/>
  <c r="AE220" i="8"/>
  <c r="AE188" i="8"/>
  <c r="AE181" i="8"/>
  <c r="AE147" i="8"/>
  <c r="AE162" i="8"/>
  <c r="AE163" i="8"/>
  <c r="AE131" i="8"/>
  <c r="AE101" i="8"/>
  <c r="AE164" i="8"/>
  <c r="AE130" i="8"/>
  <c r="AE114" i="8"/>
  <c r="AE100" i="8"/>
  <c r="AE115" i="8"/>
  <c r="AH215" i="8"/>
  <c r="AH203" i="8"/>
  <c r="AH200" i="8"/>
  <c r="AH197" i="8"/>
  <c r="AH194" i="8"/>
  <c r="AH175" i="8"/>
  <c r="AH172" i="8"/>
  <c r="AH218" i="8"/>
  <c r="AH210" i="8"/>
  <c r="AH207" i="8"/>
  <c r="AH204" i="8"/>
  <c r="AH202" i="8"/>
  <c r="AH201" i="8"/>
  <c r="AH199" i="8"/>
  <c r="AH198" i="8"/>
  <c r="AH196" i="8"/>
  <c r="AH195" i="8"/>
  <c r="AH193" i="8"/>
  <c r="AH186" i="8"/>
  <c r="AH180" i="8"/>
  <c r="AH177" i="8"/>
  <c r="AH171" i="8"/>
  <c r="AH161" i="8"/>
  <c r="AH160" i="8"/>
  <c r="AH159" i="8"/>
  <c r="AH158" i="8"/>
  <c r="AH157" i="8"/>
  <c r="AH154" i="8"/>
  <c r="AH151" i="8"/>
  <c r="AH185" i="8"/>
  <c r="AH145" i="8"/>
  <c r="AH140" i="8"/>
  <c r="AH137" i="8"/>
  <c r="AH129" i="8"/>
  <c r="AH128" i="8"/>
  <c r="AH127" i="8"/>
  <c r="AH126" i="8"/>
  <c r="AH125" i="8"/>
  <c r="AH122" i="8"/>
  <c r="AH219" i="8"/>
  <c r="AH216" i="8"/>
  <c r="AH211" i="8"/>
  <c r="AH208" i="8"/>
  <c r="AH205" i="8"/>
  <c r="AH187" i="8"/>
  <c r="AH184" i="8"/>
  <c r="AH178" i="8"/>
  <c r="AH173" i="8"/>
  <c r="AH170" i="8"/>
  <c r="AH146" i="8"/>
  <c r="AH143" i="8"/>
  <c r="AH120" i="8"/>
  <c r="AH112" i="8"/>
  <c r="AH111" i="8"/>
  <c r="AH110" i="8"/>
  <c r="AH107" i="8"/>
  <c r="AH94" i="8"/>
  <c r="AH91" i="8"/>
  <c r="AH88" i="8"/>
  <c r="AH81" i="8"/>
  <c r="AH78" i="8"/>
  <c r="AH70" i="8"/>
  <c r="AH55" i="8"/>
  <c r="AH52" i="8"/>
  <c r="AH49" i="8"/>
  <c r="AH42" i="8"/>
  <c r="AH39" i="8"/>
  <c r="AH176" i="8"/>
  <c r="AH169" i="8"/>
  <c r="AH144" i="8"/>
  <c r="AH142" i="8"/>
  <c r="AH139" i="8"/>
  <c r="AH136" i="8"/>
  <c r="AH124" i="8"/>
  <c r="AH121" i="8"/>
  <c r="AH109" i="8"/>
  <c r="AH108" i="8"/>
  <c r="AH98" i="8"/>
  <c r="AH82" i="8"/>
  <c r="AH80" i="8"/>
  <c r="AH79" i="8"/>
  <c r="AH75" i="8"/>
  <c r="AH72" i="8"/>
  <c r="AH71" i="8"/>
  <c r="AH69" i="8"/>
  <c r="AH58" i="8"/>
  <c r="AH44" i="8"/>
  <c r="AH43" i="8"/>
  <c r="AH41" i="8"/>
  <c r="AH40" i="8"/>
  <c r="AH38" i="8"/>
  <c r="AH37" i="8"/>
  <c r="AH174" i="8"/>
  <c r="AH156" i="8"/>
  <c r="AH152" i="8"/>
  <c r="AH138" i="8"/>
  <c r="AH119" i="8"/>
  <c r="AH99" i="8"/>
  <c r="AH95" i="8"/>
  <c r="AH93" i="8"/>
  <c r="AH84" i="8"/>
  <c r="AH74" i="8"/>
  <c r="AH73" i="8"/>
  <c r="AH53" i="8"/>
  <c r="AH51" i="8"/>
  <c r="AH214" i="8"/>
  <c r="AH179" i="8"/>
  <c r="AH153" i="8"/>
  <c r="AH135" i="8"/>
  <c r="AH123" i="8"/>
  <c r="AH97" i="8"/>
  <c r="AH96" i="8"/>
  <c r="AH89" i="8"/>
  <c r="AH87" i="8"/>
  <c r="AH83" i="8"/>
  <c r="AH57" i="8"/>
  <c r="AH50" i="8"/>
  <c r="AH46" i="8"/>
  <c r="AH45" i="8"/>
  <c r="G37" i="8"/>
  <c r="AC38" i="8"/>
  <c r="T38" i="8"/>
  <c r="Z38" i="8"/>
  <c r="Q38" i="8"/>
  <c r="H38" i="8"/>
  <c r="AG38" i="8"/>
  <c r="M43" i="8"/>
  <c r="P54" i="8"/>
  <c r="U56" i="8"/>
  <c r="AC69" i="8"/>
  <c r="T69" i="8"/>
  <c r="Z69" i="8"/>
  <c r="Q69" i="8"/>
  <c r="H69" i="8"/>
  <c r="AG69" i="8"/>
  <c r="Y81" i="8"/>
  <c r="T82" i="8"/>
  <c r="N82" i="8"/>
  <c r="K82" i="8"/>
  <c r="Z82" i="8"/>
  <c r="Q82" i="8"/>
  <c r="AF82" i="8"/>
  <c r="M87" i="8"/>
  <c r="G88" i="8"/>
  <c r="M89" i="8"/>
  <c r="AB95" i="8"/>
  <c r="S97" i="8"/>
  <c r="AE102" i="8"/>
  <c r="J103" i="8"/>
  <c r="Y110" i="8"/>
  <c r="Z111" i="8"/>
  <c r="H111" i="8"/>
  <c r="AB125" i="8"/>
  <c r="G137" i="8"/>
  <c r="AH150" i="8"/>
  <c r="AB154" i="8"/>
  <c r="V189" i="8"/>
  <c r="G201" i="8"/>
  <c r="AH217" i="8"/>
  <c r="R239" i="6"/>
  <c r="R238" i="6"/>
  <c r="R237" i="6"/>
  <c r="O235" i="6"/>
  <c r="S235" i="6"/>
  <c r="M236" i="6"/>
  <c r="R236" i="6"/>
  <c r="M239" i="6"/>
  <c r="H116" i="7"/>
  <c r="H106" i="7"/>
  <c r="H89" i="7"/>
  <c r="H60" i="7"/>
  <c r="H34" i="7"/>
  <c r="K127" i="7"/>
  <c r="K119" i="7"/>
  <c r="K129" i="7"/>
  <c r="K128" i="7"/>
  <c r="K125" i="7"/>
  <c r="K123" i="7"/>
  <c r="K117" i="7"/>
  <c r="K109" i="7"/>
  <c r="K108" i="7"/>
  <c r="K107" i="7"/>
  <c r="K106" i="7"/>
  <c r="K101" i="7"/>
  <c r="K94" i="7"/>
  <c r="K89" i="7"/>
  <c r="K79" i="7"/>
  <c r="K62" i="7"/>
  <c r="K61" i="7"/>
  <c r="K60" i="7"/>
  <c r="K47" i="7"/>
  <c r="K39" i="7"/>
  <c r="K34" i="7"/>
  <c r="N127" i="7"/>
  <c r="N119" i="7"/>
  <c r="N131" i="7"/>
  <c r="N130" i="7"/>
  <c r="N124" i="7"/>
  <c r="N120" i="7"/>
  <c r="N118" i="7"/>
  <c r="N109" i="7"/>
  <c r="N108" i="7"/>
  <c r="N107" i="7"/>
  <c r="N106" i="7"/>
  <c r="N103" i="7"/>
  <c r="N101" i="7"/>
  <c r="N94" i="7"/>
  <c r="N89" i="7"/>
  <c r="N79" i="7"/>
  <c r="N62" i="7"/>
  <c r="N61" i="7"/>
  <c r="N60" i="7"/>
  <c r="N49" i="7"/>
  <c r="N47" i="7"/>
  <c r="N39" i="7"/>
  <c r="N34" i="7"/>
  <c r="Q117" i="7"/>
  <c r="Q115" i="7"/>
  <c r="Q125" i="7"/>
  <c r="Q116" i="7"/>
  <c r="Q106" i="7"/>
  <c r="Q92" i="7"/>
  <c r="Q91" i="7"/>
  <c r="Q89" i="7"/>
  <c r="Q60" i="7"/>
  <c r="Q37" i="7"/>
  <c r="Q36" i="7"/>
  <c r="Q34" i="7"/>
  <c r="T131" i="7"/>
  <c r="T127" i="7"/>
  <c r="T119" i="7"/>
  <c r="T117" i="7"/>
  <c r="T115" i="7"/>
  <c r="T124" i="7"/>
  <c r="T123" i="7"/>
  <c r="T106" i="7"/>
  <c r="T101" i="7"/>
  <c r="T94" i="7"/>
  <c r="T92" i="7"/>
  <c r="T91" i="7"/>
  <c r="T89" i="7"/>
  <c r="T79" i="7"/>
  <c r="T60" i="7"/>
  <c r="T47" i="7"/>
  <c r="T39" i="7"/>
  <c r="T37" i="7"/>
  <c r="T36" i="7"/>
  <c r="T34" i="7"/>
  <c r="W126" i="7"/>
  <c r="W125" i="7"/>
  <c r="W124" i="7"/>
  <c r="W115" i="7"/>
  <c r="W106" i="7"/>
  <c r="W100" i="7"/>
  <c r="W99" i="7"/>
  <c r="W89" i="7"/>
  <c r="W78" i="7"/>
  <c r="W60" i="7"/>
  <c r="W46" i="7"/>
  <c r="W45" i="7"/>
  <c r="W44" i="7"/>
  <c r="W34" i="7"/>
  <c r="Z127" i="7"/>
  <c r="Z126" i="7"/>
  <c r="Z125" i="7"/>
  <c r="Z124" i="7"/>
  <c r="Z119" i="7"/>
  <c r="Z115" i="7"/>
  <c r="Z129" i="7"/>
  <c r="Z128" i="7"/>
  <c r="Z117" i="7"/>
  <c r="Z116" i="7"/>
  <c r="Z106" i="7"/>
  <c r="Z103" i="7"/>
  <c r="Z101" i="7"/>
  <c r="Z100" i="7"/>
  <c r="Z99" i="7"/>
  <c r="Z94" i="7"/>
  <c r="Z89" i="7"/>
  <c r="Z79" i="7"/>
  <c r="Z78" i="7"/>
  <c r="Z60" i="7"/>
  <c r="Z49" i="7"/>
  <c r="Z47" i="7"/>
  <c r="Z46" i="7"/>
  <c r="Z45" i="7"/>
  <c r="Z44" i="7"/>
  <c r="Z39" i="7"/>
  <c r="Z34" i="7"/>
  <c r="AC115" i="7"/>
  <c r="AC126" i="7"/>
  <c r="AC123" i="7"/>
  <c r="AC109" i="7"/>
  <c r="AC108" i="7"/>
  <c r="AC107" i="7"/>
  <c r="AC106" i="7"/>
  <c r="AC89" i="7"/>
  <c r="AC62" i="7"/>
  <c r="AC61" i="7"/>
  <c r="AC60" i="7"/>
  <c r="AC34" i="7"/>
  <c r="L34" i="7"/>
  <c r="U34" i="7"/>
  <c r="H35" i="7"/>
  <c r="Q35" i="7"/>
  <c r="Z35" i="7"/>
  <c r="K36" i="7"/>
  <c r="U36" i="7"/>
  <c r="Z36" i="7"/>
  <c r="L37" i="7"/>
  <c r="W37" i="7"/>
  <c r="AC37" i="7"/>
  <c r="K38" i="7"/>
  <c r="Z38" i="7"/>
  <c r="K40" i="7"/>
  <c r="Z40" i="7"/>
  <c r="H43" i="7"/>
  <c r="Q43" i="7"/>
  <c r="Z43" i="7"/>
  <c r="K44" i="7"/>
  <c r="Q44" i="7"/>
  <c r="U44" i="7"/>
  <c r="R45" i="7"/>
  <c r="AC45" i="7"/>
  <c r="N46" i="7"/>
  <c r="T46" i="7"/>
  <c r="U47" i="7"/>
  <c r="T48" i="7"/>
  <c r="T49" i="7"/>
  <c r="L60" i="7"/>
  <c r="U60" i="7"/>
  <c r="K63" i="7"/>
  <c r="Z63" i="7"/>
  <c r="K64" i="7"/>
  <c r="Z64" i="7"/>
  <c r="N65" i="7"/>
  <c r="N76" i="7"/>
  <c r="W76" i="7"/>
  <c r="K77" i="7"/>
  <c r="T77" i="7"/>
  <c r="AC77" i="7"/>
  <c r="N78" i="7"/>
  <c r="T78" i="7"/>
  <c r="U79" i="7"/>
  <c r="T80" i="7"/>
  <c r="T81" i="7"/>
  <c r="O89" i="7"/>
  <c r="X89" i="7"/>
  <c r="K90" i="7"/>
  <c r="T90" i="7"/>
  <c r="AC90" i="7"/>
  <c r="N91" i="7"/>
  <c r="K92" i="7"/>
  <c r="U92" i="7"/>
  <c r="Z92" i="7"/>
  <c r="N93" i="7"/>
  <c r="N95" i="7"/>
  <c r="K98" i="7"/>
  <c r="T98" i="7"/>
  <c r="AC98" i="7"/>
  <c r="N99" i="7"/>
  <c r="T99" i="7"/>
  <c r="K100" i="7"/>
  <c r="Q100" i="7"/>
  <c r="U100" i="7"/>
  <c r="N102" i="7"/>
  <c r="T107" i="7"/>
  <c r="Z107" i="7"/>
  <c r="T108" i="7"/>
  <c r="Z108" i="7"/>
  <c r="T109" i="7"/>
  <c r="Z109" i="7"/>
  <c r="T110" i="7"/>
  <c r="T111" i="7"/>
  <c r="T112" i="7"/>
  <c r="K115" i="7"/>
  <c r="W116" i="7"/>
  <c r="AC116" i="7"/>
  <c r="L117" i="7"/>
  <c r="AC117" i="7"/>
  <c r="K118" i="7"/>
  <c r="T118" i="7"/>
  <c r="Z120" i="7"/>
  <c r="H123" i="7"/>
  <c r="N123" i="7"/>
  <c r="K124" i="7"/>
  <c r="N126" i="7"/>
  <c r="R127" i="7"/>
  <c r="N128" i="7"/>
  <c r="N129" i="7"/>
  <c r="Z130" i="7"/>
  <c r="I178" i="7"/>
  <c r="I175" i="7"/>
  <c r="I177" i="7"/>
  <c r="I176" i="7"/>
  <c r="L178" i="7"/>
  <c r="L175" i="7"/>
  <c r="L177" i="7"/>
  <c r="R37" i="8"/>
  <c r="AD37" i="8"/>
  <c r="T40" i="8"/>
  <c r="N40" i="8"/>
  <c r="U40" i="8"/>
  <c r="AF40" i="8"/>
  <c r="L41" i="8"/>
  <c r="AD41" i="8"/>
  <c r="L42" i="8"/>
  <c r="R42" i="8"/>
  <c r="AC44" i="8"/>
  <c r="T44" i="8"/>
  <c r="AG44" i="8"/>
  <c r="I46" i="8"/>
  <c r="AF50" i="8"/>
  <c r="Z50" i="8"/>
  <c r="N50" i="8"/>
  <c r="U50" i="8"/>
  <c r="L51" i="8"/>
  <c r="AD51" i="8"/>
  <c r="AG52" i="8"/>
  <c r="K53" i="8"/>
  <c r="AD53" i="8"/>
  <c r="I54" i="8"/>
  <c r="U55" i="8"/>
  <c r="I56" i="8"/>
  <c r="T57" i="8"/>
  <c r="L58" i="8"/>
  <c r="T71" i="8"/>
  <c r="N71" i="8"/>
  <c r="U71" i="8"/>
  <c r="AF71" i="8"/>
  <c r="L72" i="8"/>
  <c r="AD72" i="8"/>
  <c r="AG73" i="8"/>
  <c r="T79" i="8"/>
  <c r="N79" i="8"/>
  <c r="U79" i="8"/>
  <c r="AF79" i="8"/>
  <c r="L80" i="8"/>
  <c r="AD80" i="8"/>
  <c r="L81" i="8"/>
  <c r="R81" i="8"/>
  <c r="R83" i="8"/>
  <c r="N84" i="8"/>
  <c r="AD84" i="8"/>
  <c r="I90" i="8"/>
  <c r="R91" i="8"/>
  <c r="AG91" i="8"/>
  <c r="I92" i="8"/>
  <c r="R92" i="8"/>
  <c r="AG93" i="8"/>
  <c r="L94" i="8"/>
  <c r="I97" i="8"/>
  <c r="I98" i="8"/>
  <c r="AG99" i="8"/>
  <c r="X100" i="8"/>
  <c r="O102" i="8"/>
  <c r="T108" i="8"/>
  <c r="N108" i="8"/>
  <c r="U108" i="8"/>
  <c r="AF108" i="8"/>
  <c r="L109" i="8"/>
  <c r="AD109" i="8"/>
  <c r="L110" i="8"/>
  <c r="R110" i="8"/>
  <c r="U111" i="8"/>
  <c r="Z112" i="8"/>
  <c r="H112" i="8"/>
  <c r="AG112" i="8"/>
  <c r="AA114" i="8"/>
  <c r="I118" i="8"/>
  <c r="R118" i="8"/>
  <c r="AG119" i="8"/>
  <c r="L120" i="8"/>
  <c r="T123" i="8"/>
  <c r="L124" i="8"/>
  <c r="AG126" i="8"/>
  <c r="L127" i="8"/>
  <c r="U128" i="8"/>
  <c r="AG129" i="8"/>
  <c r="I136" i="8"/>
  <c r="AG136" i="8"/>
  <c r="AG137" i="8"/>
  <c r="I138" i="8"/>
  <c r="AD145" i="8"/>
  <c r="U152" i="8"/>
  <c r="Q155" i="8"/>
  <c r="AD156" i="8"/>
  <c r="L158" i="8"/>
  <c r="U161" i="8"/>
  <c r="AD169" i="8"/>
  <c r="AD170" i="8"/>
  <c r="U178" i="8"/>
  <c r="L180" i="8"/>
  <c r="U185" i="8"/>
  <c r="AD186" i="8"/>
  <c r="AD195" i="8"/>
  <c r="U197" i="8"/>
  <c r="J239" i="6"/>
  <c r="J238" i="6"/>
  <c r="J237" i="6"/>
  <c r="L235" i="6"/>
  <c r="J236" i="6"/>
  <c r="L36" i="7"/>
  <c r="R36" i="7"/>
  <c r="W36" i="7"/>
  <c r="R44" i="7"/>
  <c r="X44" i="7"/>
  <c r="L89" i="7"/>
  <c r="U89" i="7"/>
  <c r="L92" i="7"/>
  <c r="R92" i="7"/>
  <c r="W92" i="7"/>
  <c r="K95" i="7"/>
  <c r="H98" i="7"/>
  <c r="Q98" i="7"/>
  <c r="K99" i="7"/>
  <c r="Q99" i="7"/>
  <c r="R100" i="7"/>
  <c r="AC100" i="7"/>
  <c r="K102" i="7"/>
  <c r="Z102" i="7"/>
  <c r="Q107" i="7"/>
  <c r="W107" i="7"/>
  <c r="Q108" i="7"/>
  <c r="W108" i="7"/>
  <c r="Q109" i="7"/>
  <c r="W109" i="7"/>
  <c r="N110" i="7"/>
  <c r="N111" i="7"/>
  <c r="Z112" i="7"/>
  <c r="H115" i="7"/>
  <c r="K116" i="7"/>
  <c r="N117" i="7"/>
  <c r="W117" i="7"/>
  <c r="Z118" i="7"/>
  <c r="Q123" i="7"/>
  <c r="W123" i="7"/>
  <c r="AC124" i="7"/>
  <c r="T125" i="7"/>
  <c r="AC125" i="7"/>
  <c r="Q126" i="7"/>
  <c r="T128" i="7"/>
  <c r="T129" i="7"/>
  <c r="Z131" i="7"/>
  <c r="I215" i="8"/>
  <c r="I203" i="8"/>
  <c r="I200" i="8"/>
  <c r="I197" i="8"/>
  <c r="I194" i="8"/>
  <c r="I175" i="8"/>
  <c r="I219" i="8"/>
  <c r="I209" i="8"/>
  <c r="I206" i="8"/>
  <c r="I204" i="8"/>
  <c r="I202" i="8"/>
  <c r="I201" i="8"/>
  <c r="I199" i="8"/>
  <c r="I198" i="8"/>
  <c r="I196" i="8"/>
  <c r="I195" i="8"/>
  <c r="I193" i="8"/>
  <c r="I185" i="8"/>
  <c r="I179" i="8"/>
  <c r="I171" i="8"/>
  <c r="I161" i="8"/>
  <c r="I160" i="8"/>
  <c r="I159" i="8"/>
  <c r="I158" i="8"/>
  <c r="I157" i="8"/>
  <c r="I154" i="8"/>
  <c r="I151" i="8"/>
  <c r="I217" i="8"/>
  <c r="I214" i="8"/>
  <c r="I187" i="8"/>
  <c r="I184" i="8"/>
  <c r="I176" i="8"/>
  <c r="I173" i="8"/>
  <c r="I144" i="8"/>
  <c r="I140" i="8"/>
  <c r="I137" i="8"/>
  <c r="I129" i="8"/>
  <c r="I128" i="8"/>
  <c r="I127" i="8"/>
  <c r="I126" i="8"/>
  <c r="I125" i="8"/>
  <c r="I122" i="8"/>
  <c r="I218" i="8"/>
  <c r="I211" i="8"/>
  <c r="I208" i="8"/>
  <c r="I205" i="8"/>
  <c r="I178" i="8"/>
  <c r="I174" i="8"/>
  <c r="I172" i="8"/>
  <c r="I169" i="8"/>
  <c r="I156" i="8"/>
  <c r="I153" i="8"/>
  <c r="I150" i="8"/>
  <c r="I145" i="8"/>
  <c r="I120" i="8"/>
  <c r="I112" i="8"/>
  <c r="I111" i="8"/>
  <c r="I110" i="8"/>
  <c r="I107" i="8"/>
  <c r="I94" i="8"/>
  <c r="I91" i="8"/>
  <c r="I88" i="8"/>
  <c r="I81" i="8"/>
  <c r="I78" i="8"/>
  <c r="I70" i="8"/>
  <c r="I55" i="8"/>
  <c r="I52" i="8"/>
  <c r="I49" i="8"/>
  <c r="I42" i="8"/>
  <c r="I39" i="8"/>
  <c r="I210" i="8"/>
  <c r="I143" i="8"/>
  <c r="I123" i="8"/>
  <c r="I109" i="8"/>
  <c r="I108" i="8"/>
  <c r="I99" i="8"/>
  <c r="I84" i="8"/>
  <c r="I82" i="8"/>
  <c r="I80" i="8"/>
  <c r="I79" i="8"/>
  <c r="I73" i="8"/>
  <c r="I72" i="8"/>
  <c r="I71" i="8"/>
  <c r="I69" i="8"/>
  <c r="I57" i="8"/>
  <c r="I45" i="8"/>
  <c r="I44" i="8"/>
  <c r="I43" i="8"/>
  <c r="I41" i="8"/>
  <c r="I40" i="8"/>
  <c r="I38" i="8"/>
  <c r="I37" i="8"/>
  <c r="L219" i="8"/>
  <c r="L218" i="8"/>
  <c r="L216" i="8"/>
  <c r="L204" i="8"/>
  <c r="L201" i="8"/>
  <c r="L198" i="8"/>
  <c r="L195" i="8"/>
  <c r="L176" i="8"/>
  <c r="L173" i="8"/>
  <c r="L215" i="8"/>
  <c r="L211" i="8"/>
  <c r="L208" i="8"/>
  <c r="L205" i="8"/>
  <c r="L187" i="8"/>
  <c r="L184" i="8"/>
  <c r="L178" i="8"/>
  <c r="L174" i="8"/>
  <c r="L172" i="8"/>
  <c r="L169" i="8"/>
  <c r="L155" i="8"/>
  <c r="L152" i="8"/>
  <c r="L209" i="8"/>
  <c r="L206" i="8"/>
  <c r="L202" i="8"/>
  <c r="L199" i="8"/>
  <c r="L196" i="8"/>
  <c r="L193" i="8"/>
  <c r="L186" i="8"/>
  <c r="L179" i="8"/>
  <c r="L171" i="8"/>
  <c r="L160" i="8"/>
  <c r="L157" i="8"/>
  <c r="L154" i="8"/>
  <c r="L151" i="8"/>
  <c r="L146" i="8"/>
  <c r="L143" i="8"/>
  <c r="L141" i="8"/>
  <c r="L138" i="8"/>
  <c r="L135" i="8"/>
  <c r="L123" i="8"/>
  <c r="L142" i="8"/>
  <c r="L139" i="8"/>
  <c r="L136" i="8"/>
  <c r="L128" i="8"/>
  <c r="L125" i="8"/>
  <c r="L122" i="8"/>
  <c r="L121" i="8"/>
  <c r="L118" i="8"/>
  <c r="L108" i="8"/>
  <c r="L99" i="8"/>
  <c r="L98" i="8"/>
  <c r="L97" i="8"/>
  <c r="L95" i="8"/>
  <c r="L92" i="8"/>
  <c r="L89" i="8"/>
  <c r="L82" i="8"/>
  <c r="L79" i="8"/>
  <c r="L75" i="8"/>
  <c r="L74" i="8"/>
  <c r="L73" i="8"/>
  <c r="L71" i="8"/>
  <c r="L56" i="8"/>
  <c r="L53" i="8"/>
  <c r="L50" i="8"/>
  <c r="L46" i="8"/>
  <c r="L45" i="8"/>
  <c r="L43" i="8"/>
  <c r="L40" i="8"/>
  <c r="L37" i="8"/>
  <c r="L203" i="8"/>
  <c r="L200" i="8"/>
  <c r="L197" i="8"/>
  <c r="L194" i="8"/>
  <c r="L177" i="8"/>
  <c r="L170" i="8"/>
  <c r="L156" i="8"/>
  <c r="L153" i="8"/>
  <c r="L150" i="8"/>
  <c r="L144" i="8"/>
  <c r="L129" i="8"/>
  <c r="L126" i="8"/>
  <c r="L119" i="8"/>
  <c r="L111" i="8"/>
  <c r="L96" i="8"/>
  <c r="L93" i="8"/>
  <c r="L90" i="8"/>
  <c r="L87" i="8"/>
  <c r="L83" i="8"/>
  <c r="L55" i="8"/>
  <c r="L52" i="8"/>
  <c r="L49" i="8"/>
  <c r="O222" i="8"/>
  <c r="O221" i="8"/>
  <c r="O189" i="8"/>
  <c r="O188" i="8"/>
  <c r="O166" i="8"/>
  <c r="O165" i="8"/>
  <c r="O164" i="8"/>
  <c r="O163" i="8"/>
  <c r="O162" i="8"/>
  <c r="O147" i="8"/>
  <c r="O132" i="8"/>
  <c r="O131" i="8"/>
  <c r="O130" i="8"/>
  <c r="O220" i="8"/>
  <c r="O181" i="8"/>
  <c r="O115" i="8"/>
  <c r="O114" i="8"/>
  <c r="O113" i="8"/>
  <c r="O101" i="8"/>
  <c r="R219" i="8"/>
  <c r="R218" i="8"/>
  <c r="R217" i="8"/>
  <c r="R214" i="8"/>
  <c r="R202" i="8"/>
  <c r="R199" i="8"/>
  <c r="R196" i="8"/>
  <c r="R193" i="8"/>
  <c r="R174" i="8"/>
  <c r="R216" i="8"/>
  <c r="R215" i="8"/>
  <c r="R209" i="8"/>
  <c r="R206" i="8"/>
  <c r="R185" i="8"/>
  <c r="R179" i="8"/>
  <c r="R170" i="8"/>
  <c r="R156" i="8"/>
  <c r="R153" i="8"/>
  <c r="R150" i="8"/>
  <c r="R210" i="8"/>
  <c r="R207" i="8"/>
  <c r="R180" i="8"/>
  <c r="R177" i="8"/>
  <c r="R176" i="8"/>
  <c r="R173" i="8"/>
  <c r="R172" i="8"/>
  <c r="R171" i="8"/>
  <c r="R169" i="8"/>
  <c r="R161" i="8"/>
  <c r="R158" i="8"/>
  <c r="R157" i="8"/>
  <c r="R155" i="8"/>
  <c r="R154" i="8"/>
  <c r="R152" i="8"/>
  <c r="R151" i="8"/>
  <c r="R144" i="8"/>
  <c r="R143" i="8"/>
  <c r="R142" i="8"/>
  <c r="R139" i="8"/>
  <c r="R136" i="8"/>
  <c r="R124" i="8"/>
  <c r="R203" i="8"/>
  <c r="R200" i="8"/>
  <c r="R197" i="8"/>
  <c r="R194" i="8"/>
  <c r="R175" i="8"/>
  <c r="R160" i="8"/>
  <c r="R146" i="8"/>
  <c r="R129" i="8"/>
  <c r="R126" i="8"/>
  <c r="R125" i="8"/>
  <c r="R123" i="8"/>
  <c r="R122" i="8"/>
  <c r="R119" i="8"/>
  <c r="R109" i="8"/>
  <c r="R99" i="8"/>
  <c r="R98" i="8"/>
  <c r="R97" i="8"/>
  <c r="R96" i="8"/>
  <c r="R93" i="8"/>
  <c r="R90" i="8"/>
  <c r="R87" i="8"/>
  <c r="R80" i="8"/>
  <c r="R75" i="8"/>
  <c r="R74" i="8"/>
  <c r="R73" i="8"/>
  <c r="R72" i="8"/>
  <c r="R69" i="8"/>
  <c r="R54" i="8"/>
  <c r="R51" i="8"/>
  <c r="R46" i="8"/>
  <c r="R45" i="8"/>
  <c r="R44" i="8"/>
  <c r="R41" i="8"/>
  <c r="R38" i="8"/>
  <c r="R205" i="8"/>
  <c r="R204" i="8"/>
  <c r="R201" i="8"/>
  <c r="R198" i="8"/>
  <c r="R195" i="8"/>
  <c r="R187" i="8"/>
  <c r="R186" i="8"/>
  <c r="R178" i="8"/>
  <c r="R145" i="8"/>
  <c r="R140" i="8"/>
  <c r="R137" i="8"/>
  <c r="R127" i="8"/>
  <c r="R112" i="8"/>
  <c r="R84" i="8"/>
  <c r="R57" i="8"/>
  <c r="R56" i="8"/>
  <c r="R55" i="8"/>
  <c r="R53" i="8"/>
  <c r="R52" i="8"/>
  <c r="R50" i="8"/>
  <c r="R49" i="8"/>
  <c r="U219" i="8"/>
  <c r="U218" i="8"/>
  <c r="U217" i="8"/>
  <c r="U214" i="8"/>
  <c r="U202" i="8"/>
  <c r="U199" i="8"/>
  <c r="U196" i="8"/>
  <c r="U193" i="8"/>
  <c r="U174" i="8"/>
  <c r="U210" i="8"/>
  <c r="U207" i="8"/>
  <c r="U186" i="8"/>
  <c r="U180" i="8"/>
  <c r="U177" i="8"/>
  <c r="U176" i="8"/>
  <c r="U175" i="8"/>
  <c r="U173" i="8"/>
  <c r="U170" i="8"/>
  <c r="U156" i="8"/>
  <c r="U153" i="8"/>
  <c r="U150" i="8"/>
  <c r="U215" i="8"/>
  <c r="U209" i="8"/>
  <c r="U206" i="8"/>
  <c r="U204" i="8"/>
  <c r="U201" i="8"/>
  <c r="U198" i="8"/>
  <c r="U195" i="8"/>
  <c r="U187" i="8"/>
  <c r="U184" i="8"/>
  <c r="U179" i="8"/>
  <c r="U159" i="8"/>
  <c r="U145" i="8"/>
  <c r="U143" i="8"/>
  <c r="U142" i="8"/>
  <c r="U139" i="8"/>
  <c r="U136" i="8"/>
  <c r="U124" i="8"/>
  <c r="U121" i="8"/>
  <c r="U157" i="8"/>
  <c r="U154" i="8"/>
  <c r="U151" i="8"/>
  <c r="U141" i="8"/>
  <c r="U140" i="8"/>
  <c r="U138" i="8"/>
  <c r="U137" i="8"/>
  <c r="U135" i="8"/>
  <c r="U127" i="8"/>
  <c r="U119" i="8"/>
  <c r="U109" i="8"/>
  <c r="U99" i="8"/>
  <c r="U98" i="8"/>
  <c r="U97" i="8"/>
  <c r="U96" i="8"/>
  <c r="U93" i="8"/>
  <c r="U90" i="8"/>
  <c r="U87" i="8"/>
  <c r="U80" i="8"/>
  <c r="U75" i="8"/>
  <c r="U74" i="8"/>
  <c r="U73" i="8"/>
  <c r="U72" i="8"/>
  <c r="U69" i="8"/>
  <c r="U54" i="8"/>
  <c r="U51" i="8"/>
  <c r="U46" i="8"/>
  <c r="U45" i="8"/>
  <c r="U44" i="8"/>
  <c r="U41" i="8"/>
  <c r="U38" i="8"/>
  <c r="U208" i="8"/>
  <c r="U171" i="8"/>
  <c r="U146" i="8"/>
  <c r="U129" i="8"/>
  <c r="U126" i="8"/>
  <c r="U120" i="8"/>
  <c r="U118" i="8"/>
  <c r="U95" i="8"/>
  <c r="U94" i="8"/>
  <c r="U92" i="8"/>
  <c r="U91" i="8"/>
  <c r="U89" i="8"/>
  <c r="U88" i="8"/>
  <c r="U58" i="8"/>
  <c r="X222" i="8"/>
  <c r="X190" i="8"/>
  <c r="X166" i="8"/>
  <c r="X165" i="8"/>
  <c r="X164" i="8"/>
  <c r="X163" i="8"/>
  <c r="X162" i="8"/>
  <c r="X220" i="8"/>
  <c r="X189" i="8"/>
  <c r="X181" i="8"/>
  <c r="X132" i="8"/>
  <c r="X131" i="8"/>
  <c r="X130" i="8"/>
  <c r="X221" i="8"/>
  <c r="X188" i="8"/>
  <c r="X147" i="8"/>
  <c r="X115" i="8"/>
  <c r="X114" i="8"/>
  <c r="X113" i="8"/>
  <c r="X104" i="8"/>
  <c r="X102" i="8"/>
  <c r="AA222" i="8"/>
  <c r="AA221" i="8"/>
  <c r="AA220" i="8"/>
  <c r="AA188" i="8"/>
  <c r="AA147" i="8"/>
  <c r="AA164" i="8"/>
  <c r="AA102" i="8"/>
  <c r="AA101" i="8"/>
  <c r="AA100" i="8"/>
  <c r="AA130" i="8"/>
  <c r="AD219" i="8"/>
  <c r="AD218" i="8"/>
  <c r="AD215" i="8"/>
  <c r="AD203" i="8"/>
  <c r="AD200" i="8"/>
  <c r="AD197" i="8"/>
  <c r="AD194" i="8"/>
  <c r="AD175" i="8"/>
  <c r="AD172" i="8"/>
  <c r="AD211" i="8"/>
  <c r="AD208" i="8"/>
  <c r="AD205" i="8"/>
  <c r="AD187" i="8"/>
  <c r="AD184" i="8"/>
  <c r="AD178" i="8"/>
  <c r="AD176" i="8"/>
  <c r="AD174" i="8"/>
  <c r="AD173" i="8"/>
  <c r="AD171" i="8"/>
  <c r="AD157" i="8"/>
  <c r="AD154" i="8"/>
  <c r="AD151" i="8"/>
  <c r="AD216" i="8"/>
  <c r="AD210" i="8"/>
  <c r="AD207" i="8"/>
  <c r="AD202" i="8"/>
  <c r="AD199" i="8"/>
  <c r="AD196" i="8"/>
  <c r="AD193" i="8"/>
  <c r="AD180" i="8"/>
  <c r="AD177" i="8"/>
  <c r="AD160" i="8"/>
  <c r="AD146" i="8"/>
  <c r="AD143" i="8"/>
  <c r="AD140" i="8"/>
  <c r="AD137" i="8"/>
  <c r="AD125" i="8"/>
  <c r="AD122" i="8"/>
  <c r="AD217" i="8"/>
  <c r="AD214" i="8"/>
  <c r="AD161" i="8"/>
  <c r="AD158" i="8"/>
  <c r="AD155" i="8"/>
  <c r="AD152" i="8"/>
  <c r="AD144" i="8"/>
  <c r="AD142" i="8"/>
  <c r="AD141" i="8"/>
  <c r="AD139" i="8"/>
  <c r="AD138" i="8"/>
  <c r="AD136" i="8"/>
  <c r="AD135" i="8"/>
  <c r="AD128" i="8"/>
  <c r="AD120" i="8"/>
  <c r="AD110" i="8"/>
  <c r="AD107" i="8"/>
  <c r="AD99" i="8"/>
  <c r="AD98" i="8"/>
  <c r="AD97" i="8"/>
  <c r="AD94" i="8"/>
  <c r="AD91" i="8"/>
  <c r="AD88" i="8"/>
  <c r="AD81" i="8"/>
  <c r="AD78" i="8"/>
  <c r="AD75" i="8"/>
  <c r="AD74" i="8"/>
  <c r="AD73" i="8"/>
  <c r="AD70" i="8"/>
  <c r="AD55" i="8"/>
  <c r="AD52" i="8"/>
  <c r="AD49" i="8"/>
  <c r="AD46" i="8"/>
  <c r="AD45" i="8"/>
  <c r="AD42" i="8"/>
  <c r="AD39" i="8"/>
  <c r="AD209" i="8"/>
  <c r="AD185" i="8"/>
  <c r="AD127" i="8"/>
  <c r="AD119" i="8"/>
  <c r="AD118" i="8"/>
  <c r="AD111" i="8"/>
  <c r="AD96" i="8"/>
  <c r="AD95" i="8"/>
  <c r="AD93" i="8"/>
  <c r="AD92" i="8"/>
  <c r="AD90" i="8"/>
  <c r="AD89" i="8"/>
  <c r="AD87" i="8"/>
  <c r="AD83" i="8"/>
  <c r="AG216" i="8"/>
  <c r="AG211" i="8"/>
  <c r="AG210" i="8"/>
  <c r="AG209" i="8"/>
  <c r="AG208" i="8"/>
  <c r="AG207" i="8"/>
  <c r="AG206" i="8"/>
  <c r="AG205" i="8"/>
  <c r="AG204" i="8"/>
  <c r="AG201" i="8"/>
  <c r="AG198" i="8"/>
  <c r="AG195" i="8"/>
  <c r="AG187" i="8"/>
  <c r="AG186" i="8"/>
  <c r="AG185" i="8"/>
  <c r="AG184" i="8"/>
  <c r="AG180" i="8"/>
  <c r="AG179" i="8"/>
  <c r="AG178" i="8"/>
  <c r="AG177" i="8"/>
  <c r="AG176" i="8"/>
  <c r="AG173" i="8"/>
  <c r="AG217" i="8"/>
  <c r="AG214" i="8"/>
  <c r="AG203" i="8"/>
  <c r="AG200" i="8"/>
  <c r="AG197" i="8"/>
  <c r="AG194" i="8"/>
  <c r="AG169" i="8"/>
  <c r="AG155" i="8"/>
  <c r="AG152" i="8"/>
  <c r="AG146" i="8"/>
  <c r="AG145" i="8"/>
  <c r="AG144" i="8"/>
  <c r="AG143" i="8"/>
  <c r="AG218" i="8"/>
  <c r="AG215" i="8"/>
  <c r="AG175" i="8"/>
  <c r="AG174" i="8"/>
  <c r="AG172" i="8"/>
  <c r="AG170" i="8"/>
  <c r="AG159" i="8"/>
  <c r="AG156" i="8"/>
  <c r="AG153" i="8"/>
  <c r="AG150" i="8"/>
  <c r="AG141" i="8"/>
  <c r="AG138" i="8"/>
  <c r="AG135" i="8"/>
  <c r="AG123" i="8"/>
  <c r="AG160" i="8"/>
  <c r="AG157" i="8"/>
  <c r="AG154" i="8"/>
  <c r="AG151" i="8"/>
  <c r="AG127" i="8"/>
  <c r="AG124" i="8"/>
  <c r="AG121" i="8"/>
  <c r="AG118" i="8"/>
  <c r="AG108" i="8"/>
  <c r="AG95" i="8"/>
  <c r="AG92" i="8"/>
  <c r="AG89" i="8"/>
  <c r="AG84" i="8"/>
  <c r="AG83" i="8"/>
  <c r="AG82" i="8"/>
  <c r="AG79" i="8"/>
  <c r="AG71" i="8"/>
  <c r="AG58" i="8"/>
  <c r="AG57" i="8"/>
  <c r="AG56" i="8"/>
  <c r="AG53" i="8"/>
  <c r="AG50" i="8"/>
  <c r="AG43" i="8"/>
  <c r="AG40" i="8"/>
  <c r="AG37" i="8"/>
  <c r="AG202" i="8"/>
  <c r="AG199" i="8"/>
  <c r="AG196" i="8"/>
  <c r="AG193" i="8"/>
  <c r="AG110" i="8"/>
  <c r="AG107" i="8"/>
  <c r="AG97" i="8"/>
  <c r="AG81" i="8"/>
  <c r="AG78" i="8"/>
  <c r="AG74" i="8"/>
  <c r="AG70" i="8"/>
  <c r="AG54" i="8"/>
  <c r="AG51" i="8"/>
  <c r="AG46" i="8"/>
  <c r="AG42" i="8"/>
  <c r="AG39" i="8"/>
  <c r="T37" i="8"/>
  <c r="N37" i="8"/>
  <c r="U37" i="8"/>
  <c r="AF37" i="8"/>
  <c r="L38" i="8"/>
  <c r="AD38" i="8"/>
  <c r="L39" i="8"/>
  <c r="R39" i="8"/>
  <c r="AC41" i="8"/>
  <c r="T41" i="8"/>
  <c r="AG41" i="8"/>
  <c r="U42" i="8"/>
  <c r="R43" i="8"/>
  <c r="AD43" i="8"/>
  <c r="U49" i="8"/>
  <c r="I50" i="8"/>
  <c r="Z51" i="8"/>
  <c r="H51" i="8"/>
  <c r="AF53" i="8"/>
  <c r="Z53" i="8"/>
  <c r="N53" i="8"/>
  <c r="U53" i="8"/>
  <c r="L54" i="8"/>
  <c r="AD54" i="8"/>
  <c r="AG55" i="8"/>
  <c r="AD56" i="8"/>
  <c r="L57" i="8"/>
  <c r="U57" i="8"/>
  <c r="R58" i="8"/>
  <c r="AD58" i="8"/>
  <c r="L69" i="8"/>
  <c r="AD69" i="8"/>
  <c r="L70" i="8"/>
  <c r="R70" i="8"/>
  <c r="AC72" i="8"/>
  <c r="T72" i="8"/>
  <c r="AG72" i="8"/>
  <c r="I74" i="8"/>
  <c r="I75" i="8"/>
  <c r="L78" i="8"/>
  <c r="R78" i="8"/>
  <c r="AC80" i="8"/>
  <c r="T80" i="8"/>
  <c r="AG80" i="8"/>
  <c r="U81" i="8"/>
  <c r="R82" i="8"/>
  <c r="AD82" i="8"/>
  <c r="I83" i="8"/>
  <c r="U83" i="8"/>
  <c r="T84" i="8"/>
  <c r="I87" i="8"/>
  <c r="R88" i="8"/>
  <c r="AG88" i="8"/>
  <c r="I89" i="8"/>
  <c r="R89" i="8"/>
  <c r="AG90" i="8"/>
  <c r="L91" i="8"/>
  <c r="I96" i="8"/>
  <c r="AG98" i="8"/>
  <c r="O100" i="8"/>
  <c r="O104" i="8"/>
  <c r="L107" i="8"/>
  <c r="R107" i="8"/>
  <c r="AC109" i="8"/>
  <c r="T109" i="8"/>
  <c r="AG109" i="8"/>
  <c r="U110" i="8"/>
  <c r="L112" i="8"/>
  <c r="U112" i="8"/>
  <c r="AA113" i="8"/>
  <c r="U123" i="8"/>
  <c r="AD124" i="8"/>
  <c r="U125" i="8"/>
  <c r="AG125" i="8"/>
  <c r="AG128" i="8"/>
  <c r="AA131" i="8"/>
  <c r="AA132" i="8"/>
  <c r="R135" i="8"/>
  <c r="L137" i="8"/>
  <c r="I139" i="8"/>
  <c r="AG139" i="8"/>
  <c r="AG140" i="8"/>
  <c r="I141" i="8"/>
  <c r="L145" i="8"/>
  <c r="AD150" i="8"/>
  <c r="I152" i="8"/>
  <c r="U155" i="8"/>
  <c r="U158" i="8"/>
  <c r="L159" i="8"/>
  <c r="AD159" i="8"/>
  <c r="AG161" i="8"/>
  <c r="AA162" i="8"/>
  <c r="AA163" i="8"/>
  <c r="U172" i="8"/>
  <c r="L175" i="8"/>
  <c r="O190" i="8"/>
  <c r="U194" i="8"/>
  <c r="AD201" i="8"/>
  <c r="U203" i="8"/>
  <c r="AD206" i="8"/>
  <c r="I207" i="8"/>
  <c r="L210" i="8"/>
  <c r="R211" i="8"/>
  <c r="L214" i="8"/>
  <c r="I216" i="8"/>
  <c r="U56" i="9"/>
  <c r="R56" i="9"/>
  <c r="U62" i="9"/>
  <c r="R62" i="9"/>
  <c r="H235" i="6"/>
  <c r="K235" i="6"/>
  <c r="N235" i="6"/>
  <c r="Q235" i="6"/>
  <c r="T235" i="6"/>
  <c r="I126" i="7"/>
  <c r="I125" i="7"/>
  <c r="I124" i="7"/>
  <c r="I123" i="7"/>
  <c r="L129" i="7"/>
  <c r="L126" i="7"/>
  <c r="L125" i="7"/>
  <c r="L124" i="7"/>
  <c r="L123" i="7"/>
  <c r="L118" i="7"/>
  <c r="R129" i="7"/>
  <c r="R123" i="7"/>
  <c r="R118" i="7"/>
  <c r="U130" i="7"/>
  <c r="U129" i="7"/>
  <c r="U123" i="7"/>
  <c r="U118" i="7"/>
  <c r="X123" i="7"/>
  <c r="X117" i="7"/>
  <c r="AD129" i="7"/>
  <c r="AD126" i="7"/>
  <c r="AD125" i="7"/>
  <c r="AD124" i="7"/>
  <c r="AD123" i="7"/>
  <c r="AD118" i="7"/>
  <c r="X36" i="7"/>
  <c r="X37" i="7"/>
  <c r="L38" i="7"/>
  <c r="R38" i="7"/>
  <c r="U38" i="7"/>
  <c r="AD38" i="7"/>
  <c r="I43" i="7"/>
  <c r="L43" i="7"/>
  <c r="O43" i="7"/>
  <c r="R43" i="7"/>
  <c r="U43" i="7"/>
  <c r="X43" i="7"/>
  <c r="AA43" i="7"/>
  <c r="AD43" i="7"/>
  <c r="I44" i="7"/>
  <c r="L44" i="7"/>
  <c r="AD44" i="7"/>
  <c r="I45" i="7"/>
  <c r="L45" i="7"/>
  <c r="AD45" i="7"/>
  <c r="I46" i="7"/>
  <c r="L46" i="7"/>
  <c r="AD46" i="7"/>
  <c r="R61" i="7"/>
  <c r="U61" i="7"/>
  <c r="R62" i="7"/>
  <c r="U62" i="7"/>
  <c r="L64" i="7"/>
  <c r="R64" i="7"/>
  <c r="U64" i="7"/>
  <c r="AD64" i="7"/>
  <c r="U65" i="7"/>
  <c r="I77" i="7"/>
  <c r="L77" i="7"/>
  <c r="O77" i="7"/>
  <c r="R77" i="7"/>
  <c r="U77" i="7"/>
  <c r="X77" i="7"/>
  <c r="AA77" i="7"/>
  <c r="AD77" i="7"/>
  <c r="I78" i="7"/>
  <c r="L78" i="7"/>
  <c r="AD78" i="7"/>
  <c r="L81" i="7"/>
  <c r="R81" i="7"/>
  <c r="U81" i="7"/>
  <c r="AD81" i="7"/>
  <c r="X91" i="7"/>
  <c r="X92" i="7"/>
  <c r="L93" i="7"/>
  <c r="R93" i="7"/>
  <c r="U93" i="7"/>
  <c r="AD93" i="7"/>
  <c r="I98" i="7"/>
  <c r="L98" i="7"/>
  <c r="O98" i="7"/>
  <c r="R98" i="7"/>
  <c r="U98" i="7"/>
  <c r="X98" i="7"/>
  <c r="AA98" i="7"/>
  <c r="AD98" i="7"/>
  <c r="I99" i="7"/>
  <c r="L99" i="7"/>
  <c r="AD99" i="7"/>
  <c r="I100" i="7"/>
  <c r="L100" i="7"/>
  <c r="AD100" i="7"/>
  <c r="R107" i="7"/>
  <c r="U107" i="7"/>
  <c r="R108" i="7"/>
  <c r="U108" i="7"/>
  <c r="R109" i="7"/>
  <c r="U109" i="7"/>
  <c r="L111" i="7"/>
  <c r="R111" i="7"/>
  <c r="U111" i="7"/>
  <c r="AD111" i="7"/>
  <c r="U112" i="7"/>
  <c r="U115" i="7"/>
  <c r="AD115" i="7"/>
  <c r="L116" i="7"/>
  <c r="U116" i="7"/>
  <c r="AD116" i="7"/>
  <c r="U117" i="7"/>
  <c r="R119" i="7"/>
  <c r="U120" i="7"/>
  <c r="U125" i="7"/>
  <c r="R126" i="7"/>
  <c r="X126" i="7"/>
  <c r="L127" i="7"/>
  <c r="AD127" i="7"/>
  <c r="R128" i="7"/>
  <c r="H176" i="7"/>
  <c r="K176" i="7"/>
  <c r="K175" i="7"/>
  <c r="K178" i="7"/>
  <c r="K89" i="8"/>
  <c r="K92" i="8"/>
  <c r="K95" i="8"/>
  <c r="K118" i="8"/>
  <c r="K121" i="8"/>
  <c r="U60" i="9"/>
  <c r="R60" i="9"/>
  <c r="U63" i="9"/>
  <c r="R63" i="9"/>
  <c r="U65" i="9"/>
  <c r="R65" i="9"/>
  <c r="V97" i="10"/>
  <c r="Q97" i="10"/>
  <c r="L97" i="10"/>
  <c r="G97" i="10"/>
  <c r="X97" i="10"/>
  <c r="P97" i="10"/>
  <c r="I97" i="10"/>
  <c r="Z97" i="10"/>
  <c r="M97" i="10"/>
  <c r="J97" i="10"/>
  <c r="U97" i="10"/>
  <c r="T97" i="10"/>
  <c r="H216" i="8"/>
  <c r="H211" i="8"/>
  <c r="H210" i="8"/>
  <c r="H209" i="8"/>
  <c r="H208" i="8"/>
  <c r="H207" i="8"/>
  <c r="H206" i="8"/>
  <c r="H205" i="8"/>
  <c r="H204" i="8"/>
  <c r="H201" i="8"/>
  <c r="H198" i="8"/>
  <c r="H195" i="8"/>
  <c r="H187" i="8"/>
  <c r="H186" i="8"/>
  <c r="H185" i="8"/>
  <c r="H184" i="8"/>
  <c r="H180" i="8"/>
  <c r="H179" i="8"/>
  <c r="H178" i="8"/>
  <c r="H177" i="8"/>
  <c r="H176" i="8"/>
  <c r="H173" i="8"/>
  <c r="H218" i="8"/>
  <c r="H217" i="8"/>
  <c r="H214" i="8"/>
  <c r="H203" i="8"/>
  <c r="H200" i="8"/>
  <c r="H197" i="8"/>
  <c r="H194" i="8"/>
  <c r="H172" i="8"/>
  <c r="H169" i="8"/>
  <c r="H155" i="8"/>
  <c r="H152" i="8"/>
  <c r="H146" i="8"/>
  <c r="H145" i="8"/>
  <c r="H144" i="8"/>
  <c r="H170" i="8"/>
  <c r="H161" i="8"/>
  <c r="H158" i="8"/>
  <c r="H156" i="8"/>
  <c r="H153" i="8"/>
  <c r="H150" i="8"/>
  <c r="H141" i="8"/>
  <c r="H138" i="8"/>
  <c r="H135" i="8"/>
  <c r="H123" i="8"/>
  <c r="K217" i="8"/>
  <c r="K214" i="8"/>
  <c r="K202" i="8"/>
  <c r="K199" i="8"/>
  <c r="K196" i="8"/>
  <c r="K193" i="8"/>
  <c r="K174" i="8"/>
  <c r="K176" i="8"/>
  <c r="K175" i="8"/>
  <c r="K173" i="8"/>
  <c r="K170" i="8"/>
  <c r="K156" i="8"/>
  <c r="K153" i="8"/>
  <c r="K150" i="8"/>
  <c r="K216" i="8"/>
  <c r="K142" i="8"/>
  <c r="K139" i="8"/>
  <c r="K136" i="8"/>
  <c r="K124" i="8"/>
  <c r="N217" i="8"/>
  <c r="N214" i="8"/>
  <c r="N202" i="8"/>
  <c r="N199" i="8"/>
  <c r="N196" i="8"/>
  <c r="N193" i="8"/>
  <c r="N174" i="8"/>
  <c r="N218" i="8"/>
  <c r="N210" i="8"/>
  <c r="N207" i="8"/>
  <c r="N204" i="8"/>
  <c r="N203" i="8"/>
  <c r="N201" i="8"/>
  <c r="N200" i="8"/>
  <c r="N198" i="8"/>
  <c r="N197" i="8"/>
  <c r="N195" i="8"/>
  <c r="N194" i="8"/>
  <c r="N186" i="8"/>
  <c r="N180" i="8"/>
  <c r="N177" i="8"/>
  <c r="N170" i="8"/>
  <c r="N161" i="8"/>
  <c r="N160" i="8"/>
  <c r="N159" i="8"/>
  <c r="N158" i="8"/>
  <c r="N156" i="8"/>
  <c r="N153" i="8"/>
  <c r="N150" i="8"/>
  <c r="N215" i="8"/>
  <c r="N211" i="8"/>
  <c r="N208" i="8"/>
  <c r="N205" i="8"/>
  <c r="N178" i="8"/>
  <c r="N175" i="8"/>
  <c r="N145" i="8"/>
  <c r="N142" i="8"/>
  <c r="N139" i="8"/>
  <c r="N136" i="8"/>
  <c r="N129" i="8"/>
  <c r="N128" i="8"/>
  <c r="N127" i="8"/>
  <c r="N126" i="8"/>
  <c r="N124" i="8"/>
  <c r="Q215" i="8"/>
  <c r="Q203" i="8"/>
  <c r="Q200" i="8"/>
  <c r="Q197" i="8"/>
  <c r="Q194" i="8"/>
  <c r="Q175" i="8"/>
  <c r="Q176" i="8"/>
  <c r="Q174" i="8"/>
  <c r="Q173" i="8"/>
  <c r="Q171" i="8"/>
  <c r="Q157" i="8"/>
  <c r="Q154" i="8"/>
  <c r="Q151" i="8"/>
  <c r="Q217" i="8"/>
  <c r="Q214" i="8"/>
  <c r="Q140" i="8"/>
  <c r="Q137" i="8"/>
  <c r="Q125" i="8"/>
  <c r="Q122" i="8"/>
  <c r="T215" i="8"/>
  <c r="T203" i="8"/>
  <c r="T200" i="8"/>
  <c r="T197" i="8"/>
  <c r="T194" i="8"/>
  <c r="T175" i="8"/>
  <c r="T211" i="8"/>
  <c r="T208" i="8"/>
  <c r="T205" i="8"/>
  <c r="T204" i="8"/>
  <c r="T202" i="8"/>
  <c r="T201" i="8"/>
  <c r="T199" i="8"/>
  <c r="T198" i="8"/>
  <c r="T196" i="8"/>
  <c r="T195" i="8"/>
  <c r="T193" i="8"/>
  <c r="T187" i="8"/>
  <c r="T184" i="8"/>
  <c r="T178" i="8"/>
  <c r="T171" i="8"/>
  <c r="T161" i="8"/>
  <c r="T160" i="8"/>
  <c r="T159" i="8"/>
  <c r="T158" i="8"/>
  <c r="T157" i="8"/>
  <c r="T154" i="8"/>
  <c r="T151" i="8"/>
  <c r="T216" i="8"/>
  <c r="T185" i="8"/>
  <c r="T174" i="8"/>
  <c r="T146" i="8"/>
  <c r="T140" i="8"/>
  <c r="T137" i="8"/>
  <c r="T129" i="8"/>
  <c r="T128" i="8"/>
  <c r="T127" i="8"/>
  <c r="T126" i="8"/>
  <c r="T125" i="8"/>
  <c r="T122" i="8"/>
  <c r="W222" i="8"/>
  <c r="W221" i="8"/>
  <c r="W190" i="8"/>
  <c r="W189" i="8"/>
  <c r="W188" i="8"/>
  <c r="W181" i="8"/>
  <c r="W220" i="8"/>
  <c r="W147" i="8"/>
  <c r="W165" i="8"/>
  <c r="W164" i="8"/>
  <c r="W163" i="8"/>
  <c r="W162" i="8"/>
  <c r="Z215" i="8"/>
  <c r="Z211" i="8"/>
  <c r="Z210" i="8"/>
  <c r="Z209" i="8"/>
  <c r="Z208" i="8"/>
  <c r="Z207" i="8"/>
  <c r="Z206" i="8"/>
  <c r="Z205" i="8"/>
  <c r="Z203" i="8"/>
  <c r="Z200" i="8"/>
  <c r="Z197" i="8"/>
  <c r="Z194" i="8"/>
  <c r="Z187" i="8"/>
  <c r="Z186" i="8"/>
  <c r="Z185" i="8"/>
  <c r="Z184" i="8"/>
  <c r="Z180" i="8"/>
  <c r="Z179" i="8"/>
  <c r="Z178" i="8"/>
  <c r="Z177" i="8"/>
  <c r="Z175" i="8"/>
  <c r="Z218" i="8"/>
  <c r="Z217" i="8"/>
  <c r="Z216" i="8"/>
  <c r="Z214" i="8"/>
  <c r="Z171" i="8"/>
  <c r="Z157" i="8"/>
  <c r="Z154" i="8"/>
  <c r="Z151" i="8"/>
  <c r="Z146" i="8"/>
  <c r="Z145" i="8"/>
  <c r="Z144" i="8"/>
  <c r="Z219" i="8"/>
  <c r="Z172" i="8"/>
  <c r="Z170" i="8"/>
  <c r="Z169" i="8"/>
  <c r="Z161" i="8"/>
  <c r="Z158" i="8"/>
  <c r="Z156" i="8"/>
  <c r="Z155" i="8"/>
  <c r="Z153" i="8"/>
  <c r="Z152" i="8"/>
  <c r="Z150" i="8"/>
  <c r="Z140" i="8"/>
  <c r="Z137" i="8"/>
  <c r="Z125" i="8"/>
  <c r="Z122" i="8"/>
  <c r="AC216" i="8"/>
  <c r="AC204" i="8"/>
  <c r="AC201" i="8"/>
  <c r="AC198" i="8"/>
  <c r="AC195" i="8"/>
  <c r="AC176" i="8"/>
  <c r="AC173" i="8"/>
  <c r="AC219" i="8"/>
  <c r="AC209" i="8"/>
  <c r="AC206" i="8"/>
  <c r="AC202" i="8"/>
  <c r="AC199" i="8"/>
  <c r="AC196" i="8"/>
  <c r="AC193" i="8"/>
  <c r="AC185" i="8"/>
  <c r="AC179" i="8"/>
  <c r="AC175" i="8"/>
  <c r="AC172" i="8"/>
  <c r="AC169" i="8"/>
  <c r="AC161" i="8"/>
  <c r="AC160" i="8"/>
  <c r="AC159" i="8"/>
  <c r="AC158" i="8"/>
  <c r="AC155" i="8"/>
  <c r="AC152" i="8"/>
  <c r="AC217" i="8"/>
  <c r="AC214" i="8"/>
  <c r="AC211" i="8"/>
  <c r="AC208" i="8"/>
  <c r="AC205" i="8"/>
  <c r="AC186" i="8"/>
  <c r="AC178" i="8"/>
  <c r="AC144" i="8"/>
  <c r="AC141" i="8"/>
  <c r="AC138" i="8"/>
  <c r="AC135" i="8"/>
  <c r="AC129" i="8"/>
  <c r="AC128" i="8"/>
  <c r="AC127" i="8"/>
  <c r="AC126" i="8"/>
  <c r="AC123" i="8"/>
  <c r="AF217" i="8"/>
  <c r="AF214" i="8"/>
  <c r="AF202" i="8"/>
  <c r="AF199" i="8"/>
  <c r="AF196" i="8"/>
  <c r="AF193" i="8"/>
  <c r="AF174" i="8"/>
  <c r="AF216" i="8"/>
  <c r="AF215" i="8"/>
  <c r="AF170" i="8"/>
  <c r="AF156" i="8"/>
  <c r="AF153" i="8"/>
  <c r="AF150" i="8"/>
  <c r="AF204" i="8"/>
  <c r="AF201" i="8"/>
  <c r="AF198" i="8"/>
  <c r="AF195" i="8"/>
  <c r="AF171" i="8"/>
  <c r="AF169" i="8"/>
  <c r="AF157" i="8"/>
  <c r="AF155" i="8"/>
  <c r="AF154" i="8"/>
  <c r="AF152" i="8"/>
  <c r="AF151" i="8"/>
  <c r="AF142" i="8"/>
  <c r="AF139" i="8"/>
  <c r="AF136" i="8"/>
  <c r="AF124" i="8"/>
  <c r="AF121" i="8"/>
  <c r="AI221" i="8"/>
  <c r="AI181" i="8"/>
  <c r="AI164" i="8"/>
  <c r="AI163" i="8"/>
  <c r="AI162" i="8"/>
  <c r="AI188" i="8"/>
  <c r="AI132" i="8"/>
  <c r="AI131" i="8"/>
  <c r="AI130" i="8"/>
  <c r="H37" i="8"/>
  <c r="AC37" i="8"/>
  <c r="K38" i="8"/>
  <c r="N38" i="8"/>
  <c r="AF38" i="8"/>
  <c r="Q39" i="8"/>
  <c r="T39" i="8"/>
  <c r="Z39" i="8"/>
  <c r="H40" i="8"/>
  <c r="AC40" i="8"/>
  <c r="K41" i="8"/>
  <c r="N41" i="8"/>
  <c r="AF41" i="8"/>
  <c r="Q42" i="8"/>
  <c r="T42" i="8"/>
  <c r="Z42" i="8"/>
  <c r="H43" i="8"/>
  <c r="AC43" i="8"/>
  <c r="K44" i="8"/>
  <c r="N44" i="8"/>
  <c r="AF44" i="8"/>
  <c r="Q49" i="8"/>
  <c r="T49" i="8"/>
  <c r="Z49" i="8"/>
  <c r="H50" i="8"/>
  <c r="AC50" i="8"/>
  <c r="K51" i="8"/>
  <c r="N51" i="8"/>
  <c r="AF51" i="8"/>
  <c r="Q52" i="8"/>
  <c r="T52" i="8"/>
  <c r="Z52" i="8"/>
  <c r="H53" i="8"/>
  <c r="AC53" i="8"/>
  <c r="K54" i="8"/>
  <c r="N54" i="8"/>
  <c r="AF54" i="8"/>
  <c r="Q55" i="8"/>
  <c r="T55" i="8"/>
  <c r="Z55" i="8"/>
  <c r="H56" i="8"/>
  <c r="AC56" i="8"/>
  <c r="H57" i="8"/>
  <c r="Z57" i="8"/>
  <c r="H58" i="8"/>
  <c r="Z58" i="8"/>
  <c r="K69" i="8"/>
  <c r="N69" i="8"/>
  <c r="AF69" i="8"/>
  <c r="Q70" i="8"/>
  <c r="T70" i="8"/>
  <c r="Z70" i="8"/>
  <c r="H71" i="8"/>
  <c r="AC71" i="8"/>
  <c r="K72" i="8"/>
  <c r="N72" i="8"/>
  <c r="AF72" i="8"/>
  <c r="Q78" i="8"/>
  <c r="T78" i="8"/>
  <c r="Z78" i="8"/>
  <c r="H79" i="8"/>
  <c r="AC79" i="8"/>
  <c r="K80" i="8"/>
  <c r="N80" i="8"/>
  <c r="AF80" i="8"/>
  <c r="Q81" i="8"/>
  <c r="T81" i="8"/>
  <c r="Z81" i="8"/>
  <c r="H82" i="8"/>
  <c r="AC82" i="8"/>
  <c r="H83" i="8"/>
  <c r="Z83" i="8"/>
  <c r="H84" i="8"/>
  <c r="Z84" i="8"/>
  <c r="K87" i="8"/>
  <c r="N87" i="8"/>
  <c r="AF87" i="8"/>
  <c r="Q88" i="8"/>
  <c r="T88" i="8"/>
  <c r="Z88" i="8"/>
  <c r="H89" i="8"/>
  <c r="AC89" i="8"/>
  <c r="K90" i="8"/>
  <c r="N90" i="8"/>
  <c r="AF90" i="8"/>
  <c r="Q91" i="8"/>
  <c r="T91" i="8"/>
  <c r="Z91" i="8"/>
  <c r="H92" i="8"/>
  <c r="AC92" i="8"/>
  <c r="K93" i="8"/>
  <c r="N93" i="8"/>
  <c r="AF93" i="8"/>
  <c r="Q94" i="8"/>
  <c r="T94" i="8"/>
  <c r="Z94" i="8"/>
  <c r="H95" i="8"/>
  <c r="AC95" i="8"/>
  <c r="K96" i="8"/>
  <c r="N96" i="8"/>
  <c r="AF96" i="8"/>
  <c r="Q107" i="8"/>
  <c r="T107" i="8"/>
  <c r="Z107" i="8"/>
  <c r="H108" i="8"/>
  <c r="AC108" i="8"/>
  <c r="K109" i="8"/>
  <c r="N109" i="8"/>
  <c r="AF109" i="8"/>
  <c r="Q110" i="8"/>
  <c r="T110" i="8"/>
  <c r="Z110" i="8"/>
  <c r="N111" i="8"/>
  <c r="T111" i="8"/>
  <c r="AC111" i="8"/>
  <c r="N112" i="8"/>
  <c r="T112" i="8"/>
  <c r="AC112" i="8"/>
  <c r="AI113" i="8"/>
  <c r="AI114" i="8"/>
  <c r="AI115" i="8"/>
  <c r="H118" i="8"/>
  <c r="AC118" i="8"/>
  <c r="K119" i="8"/>
  <c r="N119" i="8"/>
  <c r="AF119" i="8"/>
  <c r="Q120" i="8"/>
  <c r="T120" i="8"/>
  <c r="Z120" i="8"/>
  <c r="H121" i="8"/>
  <c r="Z121" i="8"/>
  <c r="AF122" i="8"/>
  <c r="Z123" i="8"/>
  <c r="AF123" i="8"/>
  <c r="H124" i="8"/>
  <c r="Z124" i="8"/>
  <c r="AF125" i="8"/>
  <c r="H126" i="8"/>
  <c r="Z126" i="8"/>
  <c r="H129" i="8"/>
  <c r="Z129" i="8"/>
  <c r="W130" i="8"/>
  <c r="W131" i="8"/>
  <c r="W132" i="8"/>
  <c r="K135" i="8"/>
  <c r="Q135" i="8"/>
  <c r="Q136" i="8"/>
  <c r="K137" i="8"/>
  <c r="AC137" i="8"/>
  <c r="K138" i="8"/>
  <c r="Q138" i="8"/>
  <c r="Q139" i="8"/>
  <c r="K140" i="8"/>
  <c r="AC140" i="8"/>
  <c r="K141" i="8"/>
  <c r="Q141" i="8"/>
  <c r="Q142" i="8"/>
  <c r="T143" i="8"/>
  <c r="N144" i="8"/>
  <c r="T145" i="8"/>
  <c r="Q150" i="8"/>
  <c r="AC150" i="8"/>
  <c r="N151" i="8"/>
  <c r="K152" i="8"/>
  <c r="T152" i="8"/>
  <c r="Q153" i="8"/>
  <c r="AC153" i="8"/>
  <c r="N154" i="8"/>
  <c r="K155" i="8"/>
  <c r="T155" i="8"/>
  <c r="Q156" i="8"/>
  <c r="AC156" i="8"/>
  <c r="N157" i="8"/>
  <c r="H159" i="8"/>
  <c r="Q169" i="8"/>
  <c r="K171" i="8"/>
  <c r="AC171" i="8"/>
  <c r="Q172" i="8"/>
  <c r="T173" i="8"/>
  <c r="Z174" i="8"/>
  <c r="AF175" i="8"/>
  <c r="Z176" i="8"/>
  <c r="T177" i="8"/>
  <c r="T179" i="8"/>
  <c r="T180" i="8"/>
  <c r="N184" i="8"/>
  <c r="N185" i="8"/>
  <c r="T186" i="8"/>
  <c r="N187" i="8"/>
  <c r="H193" i="8"/>
  <c r="AF194" i="8"/>
  <c r="K195" i="8"/>
  <c r="Z195" i="8"/>
  <c r="H196" i="8"/>
  <c r="AF197" i="8"/>
  <c r="K198" i="8"/>
  <c r="Z198" i="8"/>
  <c r="H199" i="8"/>
  <c r="AF200" i="8"/>
  <c r="K201" i="8"/>
  <c r="Z201" i="8"/>
  <c r="H202" i="8"/>
  <c r="AF203" i="8"/>
  <c r="K204" i="8"/>
  <c r="Z204" i="8"/>
  <c r="T206" i="8"/>
  <c r="T207" i="8"/>
  <c r="T209" i="8"/>
  <c r="T210" i="8"/>
  <c r="H215" i="8"/>
  <c r="Q216" i="8"/>
  <c r="AC218" i="8"/>
  <c r="N219" i="8"/>
  <c r="T114" i="9"/>
  <c r="T100" i="9"/>
  <c r="T76" i="9"/>
  <c r="T66" i="9"/>
  <c r="T63" i="9"/>
  <c r="T60" i="9"/>
  <c r="T57" i="9"/>
  <c r="T37" i="9"/>
  <c r="T29" i="9"/>
  <c r="T67" i="9"/>
  <c r="T65" i="9"/>
  <c r="T64" i="9"/>
  <c r="T62" i="9"/>
  <c r="T61" i="9"/>
  <c r="T59" i="9"/>
  <c r="T58" i="9"/>
  <c r="T56" i="9"/>
  <c r="T55" i="9"/>
  <c r="T101" i="9"/>
  <c r="T75" i="9"/>
  <c r="T68" i="9"/>
  <c r="T30" i="9"/>
  <c r="T27" i="9"/>
  <c r="T115" i="9"/>
  <c r="T113" i="9"/>
  <c r="T102" i="9"/>
  <c r="W118" i="9"/>
  <c r="W100" i="9"/>
  <c r="W37" i="9"/>
  <c r="W102" i="9"/>
  <c r="W101" i="9"/>
  <c r="W68" i="9"/>
  <c r="W36" i="9"/>
  <c r="W33" i="9"/>
  <c r="W67" i="9"/>
  <c r="Z71" i="9"/>
  <c r="Z50" i="9"/>
  <c r="Z51" i="9"/>
  <c r="AC81" i="9"/>
  <c r="AC71" i="9"/>
  <c r="AC50" i="9"/>
  <c r="AC82" i="9"/>
  <c r="AF87" i="9"/>
  <c r="AI90" i="9"/>
  <c r="AI96" i="9"/>
  <c r="T31" i="9"/>
  <c r="T36" i="9"/>
  <c r="U57" i="9"/>
  <c r="R57" i="9"/>
  <c r="U59" i="9"/>
  <c r="R59" i="9"/>
  <c r="U66" i="9"/>
  <c r="R66" i="9"/>
  <c r="O70" i="9"/>
  <c r="Y70" i="9" s="1"/>
  <c r="T112" i="9"/>
  <c r="T116" i="9"/>
  <c r="V100" i="10"/>
  <c r="Q100" i="10"/>
  <c r="L100" i="10"/>
  <c r="G100" i="10"/>
  <c r="X100" i="10"/>
  <c r="P100" i="10"/>
  <c r="I100" i="10"/>
  <c r="Z100" i="10"/>
  <c r="N100" i="10"/>
  <c r="T100" i="10"/>
  <c r="U100" i="10"/>
  <c r="R28" i="9"/>
  <c r="U28" i="9"/>
  <c r="R31" i="9"/>
  <c r="U31" i="9"/>
  <c r="G51" i="10"/>
  <c r="G45" i="10"/>
  <c r="M52" i="10"/>
  <c r="M49" i="10"/>
  <c r="G43" i="10"/>
  <c r="S44" i="10"/>
  <c r="J45" i="10"/>
  <c r="X96" i="10"/>
  <c r="T96" i="10"/>
  <c r="M96" i="10"/>
  <c r="I96" i="10"/>
  <c r="V96" i="10"/>
  <c r="P96" i="10"/>
  <c r="G96" i="10"/>
  <c r="Z96" i="10"/>
  <c r="L96" i="10"/>
  <c r="Q96" i="10"/>
  <c r="U96" i="10"/>
  <c r="J50" i="12"/>
  <c r="J41" i="12"/>
  <c r="O42" i="9"/>
  <c r="Y42" i="9" s="1"/>
  <c r="O88" i="9"/>
  <c r="AG88" i="9" s="1"/>
  <c r="Y43" i="10"/>
  <c r="AB55" i="12"/>
  <c r="Y55" i="12"/>
  <c r="V55" i="12"/>
  <c r="S55" i="12"/>
  <c r="O55" i="12"/>
  <c r="K55" i="12"/>
  <c r="H55" i="12"/>
  <c r="X55" i="12"/>
  <c r="T55" i="12"/>
  <c r="N55" i="12"/>
  <c r="I55" i="12"/>
  <c r="Z55" i="12"/>
  <c r="U55" i="12"/>
  <c r="Q55" i="12"/>
  <c r="J55" i="12"/>
  <c r="R55" i="12"/>
  <c r="AA55" i="12"/>
  <c r="M55" i="12"/>
  <c r="R115" i="9"/>
  <c r="U115" i="9"/>
  <c r="X78" i="9"/>
  <c r="AA82" i="9"/>
  <c r="AD85" i="9"/>
  <c r="O29" i="9"/>
  <c r="V29" i="9" s="1"/>
  <c r="O32" i="9"/>
  <c r="W32" i="9" s="1"/>
  <c r="O38" i="9"/>
  <c r="W38" i="9" s="1"/>
  <c r="O86" i="9"/>
  <c r="AD86" i="9" s="1"/>
  <c r="O93" i="9"/>
  <c r="AF93" i="9" s="1"/>
  <c r="O111" i="9"/>
  <c r="S111" i="9" s="1"/>
  <c r="O114" i="9"/>
  <c r="S114" i="9" s="1"/>
  <c r="O117" i="9"/>
  <c r="O119" i="9"/>
  <c r="W119" i="9" s="1"/>
  <c r="H51" i="10"/>
  <c r="H45" i="10"/>
  <c r="W51" i="10"/>
  <c r="W45" i="10"/>
  <c r="H43" i="10"/>
  <c r="N43" i="10"/>
  <c r="W43" i="10"/>
  <c r="X44" i="10"/>
  <c r="U44" i="10"/>
  <c r="R44" i="10"/>
  <c r="Z44" i="10"/>
  <c r="V44" i="10"/>
  <c r="Q44" i="10"/>
  <c r="N44" i="10"/>
  <c r="J44" i="10"/>
  <c r="G44" i="10"/>
  <c r="K44" i="10"/>
  <c r="P44" i="10"/>
  <c r="W44" i="10"/>
  <c r="Z49" i="10"/>
  <c r="W49" i="10"/>
  <c r="T49" i="10"/>
  <c r="Q49" i="10"/>
  <c r="N49" i="10"/>
  <c r="J49" i="10"/>
  <c r="G49" i="10"/>
  <c r="X49" i="10"/>
  <c r="S49" i="10"/>
  <c r="O49" i="10"/>
  <c r="I49" i="10"/>
  <c r="V49" i="10"/>
  <c r="P49" i="10"/>
  <c r="H49" i="10"/>
  <c r="R49" i="10"/>
  <c r="X50" i="10"/>
  <c r="U50" i="10"/>
  <c r="R50" i="10"/>
  <c r="O50" i="10"/>
  <c r="K50" i="10"/>
  <c r="H50" i="10"/>
  <c r="Z50" i="10"/>
  <c r="V50" i="10"/>
  <c r="Q50" i="10"/>
  <c r="M50" i="10"/>
  <c r="G50" i="10"/>
  <c r="W50" i="10"/>
  <c r="P50" i="10"/>
  <c r="I50" i="10"/>
  <c r="S50" i="10"/>
  <c r="Y51" i="10"/>
  <c r="Q51" i="10"/>
  <c r="Z51" i="10"/>
  <c r="I101" i="10"/>
  <c r="I98" i="10"/>
  <c r="I95" i="10"/>
  <c r="X98" i="10"/>
  <c r="X95" i="10"/>
  <c r="V94" i="10"/>
  <c r="Q94" i="10"/>
  <c r="L94" i="10"/>
  <c r="G94" i="10"/>
  <c r="X94" i="10"/>
  <c r="P94" i="10"/>
  <c r="I94" i="10"/>
  <c r="Z94" i="10"/>
  <c r="M94" i="10"/>
  <c r="U94" i="10"/>
  <c r="X99" i="10"/>
  <c r="T99" i="10"/>
  <c r="N99" i="10"/>
  <c r="I99" i="10"/>
  <c r="V99" i="10"/>
  <c r="P99" i="10"/>
  <c r="G99" i="10"/>
  <c r="Z99" i="10"/>
  <c r="L99" i="10"/>
  <c r="U99" i="10"/>
  <c r="AB40" i="12"/>
  <c r="Y40" i="12"/>
  <c r="V40" i="12"/>
  <c r="S40" i="12"/>
  <c r="O40" i="12"/>
  <c r="K40" i="12"/>
  <c r="H40" i="12"/>
  <c r="X40" i="12"/>
  <c r="T40" i="12"/>
  <c r="N40" i="12"/>
  <c r="I40" i="12"/>
  <c r="Z40" i="12"/>
  <c r="U40" i="12"/>
  <c r="Q40" i="12"/>
  <c r="J40" i="12"/>
  <c r="R40" i="12"/>
  <c r="AA40" i="12"/>
  <c r="L40" i="12"/>
  <c r="S42" i="12"/>
  <c r="S54" i="12"/>
  <c r="S41" i="12"/>
  <c r="S39" i="12"/>
  <c r="V54" i="12"/>
  <c r="V39" i="12"/>
  <c r="V49" i="12"/>
  <c r="Y49" i="12"/>
  <c r="Y42" i="12"/>
  <c r="AB42" i="12"/>
  <c r="AB54" i="12"/>
  <c r="AB41" i="12"/>
  <c r="AB39" i="12"/>
  <c r="Y39" i="12"/>
  <c r="Z46" i="12"/>
  <c r="W46" i="12"/>
  <c r="T46" i="12"/>
  <c r="Q46" i="12"/>
  <c r="M46" i="12"/>
  <c r="I46" i="12"/>
  <c r="AB46" i="12"/>
  <c r="X46" i="12"/>
  <c r="S46" i="12"/>
  <c r="N46" i="12"/>
  <c r="H46" i="12"/>
  <c r="Y46" i="12"/>
  <c r="U46" i="12"/>
  <c r="O46" i="12"/>
  <c r="J46" i="12"/>
  <c r="V46" i="12"/>
  <c r="AB51" i="12"/>
  <c r="Y54" i="12"/>
  <c r="R27" i="9"/>
  <c r="U27" i="9"/>
  <c r="R30" i="9"/>
  <c r="U30" i="9"/>
  <c r="X41" i="9"/>
  <c r="X48" i="9"/>
  <c r="AA51" i="9"/>
  <c r="R55" i="9"/>
  <c r="U55" i="9"/>
  <c r="R58" i="9"/>
  <c r="U58" i="9"/>
  <c r="R61" i="9"/>
  <c r="U61" i="9"/>
  <c r="R64" i="9"/>
  <c r="U64" i="9"/>
  <c r="R67" i="9"/>
  <c r="U67" i="9"/>
  <c r="R68" i="9"/>
  <c r="U68" i="9"/>
  <c r="X69" i="9"/>
  <c r="R75" i="9"/>
  <c r="U75" i="9"/>
  <c r="R101" i="9"/>
  <c r="U101" i="9"/>
  <c r="R112" i="9"/>
  <c r="U112" i="9"/>
  <c r="I43" i="10"/>
  <c r="M43" i="10"/>
  <c r="P43" i="10"/>
  <c r="S43" i="10"/>
  <c r="V43" i="10"/>
  <c r="O45" i="10"/>
  <c r="U51" i="10"/>
  <c r="Q95" i="10"/>
  <c r="X102" i="10"/>
  <c r="T102" i="10"/>
  <c r="N102" i="10"/>
  <c r="I102" i="10"/>
  <c r="V102" i="10"/>
  <c r="P102" i="10"/>
  <c r="G102" i="10"/>
  <c r="Q102" i="10"/>
  <c r="V103" i="10"/>
  <c r="Q103" i="10"/>
  <c r="L103" i="10"/>
  <c r="G103" i="10"/>
  <c r="X103" i="10"/>
  <c r="P103" i="10"/>
  <c r="I103" i="10"/>
  <c r="T103" i="10"/>
  <c r="W104" i="10"/>
  <c r="Y41" i="12"/>
  <c r="V42" i="12"/>
  <c r="K46" i="12"/>
  <c r="AA46" i="12"/>
  <c r="S49" i="12"/>
  <c r="S51" i="12"/>
  <c r="L39" i="12"/>
  <c r="X41" i="12"/>
  <c r="I42" i="12"/>
  <c r="O42" i="12"/>
  <c r="AB45" i="12"/>
  <c r="Y45" i="12"/>
  <c r="V45" i="12"/>
  <c r="S45" i="12"/>
  <c r="O45" i="12"/>
  <c r="K45" i="12"/>
  <c r="H45" i="12"/>
  <c r="L45" i="12"/>
  <c r="R45" i="12"/>
  <c r="W45" i="12"/>
  <c r="AA45" i="12"/>
  <c r="AA49" i="12"/>
  <c r="I50" i="12"/>
  <c r="Z51" i="12"/>
  <c r="W51" i="12"/>
  <c r="T51" i="12"/>
  <c r="Q51" i="12"/>
  <c r="M51" i="12"/>
  <c r="I51" i="12"/>
  <c r="K51" i="12"/>
  <c r="R51" i="12"/>
  <c r="V51" i="12"/>
  <c r="AA51" i="12"/>
  <c r="H41" i="14"/>
  <c r="H40" i="14"/>
  <c r="H42" i="14"/>
  <c r="H39" i="14"/>
  <c r="H37" i="14"/>
  <c r="H35" i="14"/>
  <c r="Q41" i="14"/>
  <c r="Q38" i="14"/>
  <c r="Q36" i="14"/>
  <c r="Q40" i="14"/>
  <c r="Q42" i="14"/>
  <c r="Q39" i="14"/>
  <c r="Q37" i="14"/>
  <c r="Q35" i="14"/>
  <c r="Z52" i="10"/>
  <c r="W52" i="10"/>
  <c r="T52" i="10"/>
  <c r="Q52" i="10"/>
  <c r="N52" i="10"/>
  <c r="J52" i="10"/>
  <c r="G52" i="10"/>
  <c r="K52" i="10"/>
  <c r="P52" i="10"/>
  <c r="U52" i="10"/>
  <c r="Y52" i="10"/>
  <c r="AA39" i="12"/>
  <c r="Z41" i="12"/>
  <c r="W41" i="12"/>
  <c r="T41" i="12"/>
  <c r="Q41" i="12"/>
  <c r="M41" i="12"/>
  <c r="I41" i="12"/>
  <c r="K41" i="12"/>
  <c r="R41" i="12"/>
  <c r="V41" i="12"/>
  <c r="AA41" i="12"/>
  <c r="J45" i="12"/>
  <c r="Q45" i="12"/>
  <c r="U45" i="12"/>
  <c r="Z45" i="12"/>
  <c r="AB50" i="12"/>
  <c r="Y50" i="12"/>
  <c r="V50" i="12"/>
  <c r="S50" i="12"/>
  <c r="O50" i="12"/>
  <c r="K50" i="12"/>
  <c r="H50" i="12"/>
  <c r="M50" i="12"/>
  <c r="R50" i="12"/>
  <c r="W50" i="12"/>
  <c r="AA50" i="12"/>
  <c r="J51" i="12"/>
  <c r="O51" i="12"/>
  <c r="U51" i="12"/>
  <c r="Y51" i="12"/>
  <c r="AA54" i="12"/>
  <c r="G42" i="14"/>
  <c r="G39" i="14"/>
  <c r="G37" i="14"/>
  <c r="G35" i="14"/>
  <c r="G41" i="14"/>
  <c r="G40" i="14"/>
  <c r="J42" i="14"/>
  <c r="J39" i="14"/>
  <c r="J37" i="14"/>
  <c r="J35" i="14"/>
  <c r="J41" i="14"/>
  <c r="J40" i="14"/>
  <c r="I45" i="10"/>
  <c r="M45" i="10"/>
  <c r="P45" i="10"/>
  <c r="S45" i="10"/>
  <c r="V45" i="10"/>
  <c r="I51" i="10"/>
  <c r="M51" i="10"/>
  <c r="P51" i="10"/>
  <c r="S51" i="10"/>
  <c r="V51" i="10"/>
  <c r="J95" i="10"/>
  <c r="P95" i="10"/>
  <c r="U95" i="10"/>
  <c r="J98" i="10"/>
  <c r="P98" i="10"/>
  <c r="U98" i="10"/>
  <c r="J101" i="10"/>
  <c r="P101" i="10"/>
  <c r="U101" i="10"/>
  <c r="O104" i="10"/>
  <c r="J39" i="12"/>
  <c r="N39" i="12"/>
  <c r="R39" i="12"/>
  <c r="U39" i="12"/>
  <c r="X39" i="12"/>
  <c r="J42" i="12"/>
  <c r="N42" i="12"/>
  <c r="R42" i="12"/>
  <c r="U42" i="12"/>
  <c r="X42" i="12"/>
  <c r="J49" i="12"/>
  <c r="N49" i="12"/>
  <c r="R49" i="12"/>
  <c r="U49" i="12"/>
  <c r="X49" i="12"/>
  <c r="J54" i="12"/>
  <c r="N54" i="12"/>
  <c r="R54" i="12"/>
  <c r="U54" i="12"/>
  <c r="X54" i="12"/>
  <c r="T35" i="14"/>
  <c r="R36" i="14"/>
  <c r="U36" i="14"/>
  <c r="T37" i="14"/>
  <c r="R38" i="14"/>
  <c r="U38" i="14"/>
  <c r="T39" i="14"/>
  <c r="S40" i="14"/>
  <c r="F41" i="14"/>
  <c r="I41" i="14"/>
  <c r="R41" i="14"/>
  <c r="U41" i="14"/>
  <c r="T42" i="14"/>
  <c r="F35" i="14"/>
  <c r="I35" i="14"/>
  <c r="R35" i="14"/>
  <c r="U35" i="14"/>
  <c r="S36" i="14"/>
  <c r="F37" i="14"/>
  <c r="I37" i="14"/>
  <c r="R37" i="14"/>
  <c r="U37" i="14"/>
  <c r="S38" i="14"/>
  <c r="F39" i="14"/>
  <c r="I39" i="14"/>
  <c r="R39" i="14"/>
  <c r="U39" i="14"/>
  <c r="T40" i="14"/>
  <c r="S41" i="14"/>
  <c r="F42" i="14"/>
  <c r="I42" i="14"/>
  <c r="R42" i="14"/>
  <c r="U42" i="14"/>
  <c r="S35" i="14"/>
  <c r="T36" i="14"/>
  <c r="S37" i="14"/>
  <c r="T38" i="14"/>
  <c r="S39" i="14"/>
  <c r="U117" i="9" l="1"/>
  <c r="R117" i="9"/>
  <c r="V114" i="9"/>
  <c r="V117" i="9"/>
  <c r="U114" i="9"/>
  <c r="R114" i="9"/>
  <c r="R29" i="9"/>
  <c r="U29" i="9"/>
  <c r="T117" i="9"/>
  <c r="S29" i="9"/>
  <c r="U111" i="9"/>
  <c r="R111" i="9"/>
  <c r="T111" i="9"/>
  <c r="AE86" i="9"/>
  <c r="V111" i="9"/>
  <c r="S117" i="9"/>
</calcChain>
</file>

<file path=xl/sharedStrings.xml><?xml version="1.0" encoding="utf-8"?>
<sst xmlns="http://schemas.openxmlformats.org/spreadsheetml/2006/main" count="13128" uniqueCount="4031">
  <si>
    <t>Прайс-лист продукції виробництва Belimo Automation AG (Швейцарія)</t>
  </si>
  <si>
    <t>Ціни наведені у ЄВРО з ПДВ</t>
  </si>
  <si>
    <t>Версія 01-2024 від 01.02.2024</t>
  </si>
  <si>
    <t>Зміст:</t>
  </si>
  <si>
    <t>2. Новинки</t>
  </si>
  <si>
    <t>Новинки прайс-листа 2024, пояснення, корисна інформація, посилання, сертифікати</t>
  </si>
  <si>
    <t>3. Програми підбору</t>
  </si>
  <si>
    <t>Програми підбору – Select Pro, Sankom Audytor SET/CO, MagiCad, Revit, бібл. 2D/3D</t>
  </si>
  <si>
    <t>4. Повітря</t>
  </si>
  <si>
    <t>Поворотні та лінійні електроприводи повітряних засувок, аксесуари до них</t>
  </si>
  <si>
    <t>5. Протипожежні</t>
  </si>
  <si>
    <t>Електроприводи вогнезатримуючих клапанів та клапанів димовидалення</t>
  </si>
  <si>
    <t>6. Кульові регулюючі</t>
  </si>
  <si>
    <t>Регулюючі кульові клапани з електроприводами</t>
  </si>
  <si>
    <t>7. Кульові відкр-закр</t>
  </si>
  <si>
    <t>Відкр./закр. кульові клапани з електроприводами, перемикаючі клапани</t>
  </si>
  <si>
    <t>8. Сідельні</t>
  </si>
  <si>
    <t>Сідельні регулюючі клапани з електроприводами</t>
  </si>
  <si>
    <t>9. Батерфляй</t>
  </si>
  <si>
    <t>Поворотні засувки "батерфляй" з електроприводами. Триходовий батерфляй</t>
  </si>
  <si>
    <t>10. Комбіновані клапани</t>
  </si>
  <si>
    <t>Автоматичні балансувальні (регулюючий+балансувальний) клапани PIFLV, PIQCV, EPIV</t>
  </si>
  <si>
    <t>11. Energy Valve</t>
  </si>
  <si>
    <t>Мультифункціональні комбіновані клапани Energy Valve v3.0 (+ Cloud) v4.0 (+MID)</t>
  </si>
  <si>
    <t>12. Зональні</t>
  </si>
  <si>
    <t>Компактні зональні клапани серій QCV та SW для фанкойлів, радіаторів, chilled beams</t>
  </si>
  <si>
    <t>13. Retrofit</t>
  </si>
  <si>
    <t>Приводи Белімо для поворотних та лінійних клапанів інших виробників</t>
  </si>
  <si>
    <t>14. Lineg поворотні клапани</t>
  </si>
  <si>
    <t>Поворотні клапани та приводи для вузлів обв'язки виробництва Lineg Belimo</t>
  </si>
  <si>
    <t>15. Bus та MF приводи</t>
  </si>
  <si>
    <t>Приводи з протоколами MFT, MODBus, LON, MP-Bus, BACNet, EIB, KNX</t>
  </si>
  <si>
    <t>16. IP66/67 Robust Line, Nema4</t>
  </si>
  <si>
    <t>Приводи зі ступенем захисту від пилу та вологи IP66/IP67+ від деяких агресивних середовищ</t>
  </si>
  <si>
    <t>17. Шестиходові</t>
  </si>
  <si>
    <t>Шестиходові клапани Белімо для стельових панелей (cooling/heating ceilings)</t>
  </si>
  <si>
    <t>18. Ex Edelweiss</t>
  </si>
  <si>
    <t>Електроприводи Белімо у вибухозахищеній оболонці Edelweiss, II 2 GD EEx d IIC T6</t>
  </si>
  <si>
    <t>19. Для залізничного транспорту</t>
  </si>
  <si>
    <t>Електроприводи Белімо для залізничного транспорту</t>
  </si>
  <si>
    <t>20. Датчики Белімо</t>
  </si>
  <si>
    <t>Датчики температури, тиску, вологості, СО2, VOC, витрати виробництва Белімо</t>
  </si>
  <si>
    <t>21. Повний прайс списком</t>
  </si>
  <si>
    <t>Повний прайс списком</t>
  </si>
  <si>
    <t>Зроблено у Швейцарії. Продукцію сертифіковано в Україні</t>
  </si>
  <si>
    <t>2. Новинки прайс-листа 2024, корисна інформація, посилання, сертифікати</t>
  </si>
  <si>
    <t>2.1. Новинки порівняно з прайсом за 2023 рік</t>
  </si>
  <si>
    <t>Повне порівняння за групами продукції:</t>
  </si>
  <si>
    <t xml:space="preserve">Додано нові компактні приводи повітряних засувок серії UM… (поворотні, зусилля 1 Нм) та UH… (лінійні, зусилля 50 Н). </t>
  </si>
  <si>
    <t>Додано нові приводи серії PMCA… (поворотні, зусилля 160 Нм) та PKCA… (поворотні, зусилля 160 Нм, з конденсаторним поверненням).</t>
  </si>
  <si>
    <t>Доданий привід GMC230A (35 с).</t>
  </si>
  <si>
    <t>-</t>
  </si>
  <si>
    <t>Доданий двоходовий Energy Valve із MID сертифікацією.</t>
  </si>
  <si>
    <t>Додано приводи Belimo серії Retrofit для серії Danfoss AB-QM.</t>
  </si>
  <si>
    <t>Див. також повний прайс на датчики Белімо (окремий файл "03Прайс датчики BELIMO 2024.xls").</t>
  </si>
  <si>
    <t>2.2. Корисні посилання:</t>
  </si>
  <si>
    <t>Каталоги, технічна документація:</t>
  </si>
  <si>
    <t>http://belimo.com.ua/files/full_catalog/Selection_guide.pdf</t>
  </si>
  <si>
    <t>Посібник з підбору обладнання з поясненнями та прикладами</t>
  </si>
  <si>
    <t>http://belimo.com.ua/files/full_catalog/EN_ALL_ORIG.pdf</t>
  </si>
  <si>
    <t>Product Guide Ukraine 2023 (full)</t>
  </si>
  <si>
    <t>http://belimo.com.ua/files/add/News.pdf</t>
  </si>
  <si>
    <t>Флаєр "Новинки"</t>
  </si>
  <si>
    <t>http://belimo.com.ua/katalogi/</t>
  </si>
  <si>
    <t>Розділ із документацією (по всіх групах обладнання)</t>
  </si>
  <si>
    <t>https://www.belimo.com/ch/en_GB/</t>
  </si>
  <si>
    <t>Посилання на швейцарський сайт Belimo HQ</t>
  </si>
  <si>
    <t>http://belimo.com.ua/files/full_catalog/UA_AIR.pdf</t>
  </si>
  <si>
    <t>Каталог електроприводів повітряних засувок українською</t>
  </si>
  <si>
    <t>http://belimo.com.ua/files/full_catalog/UA_FIRE.pdf</t>
  </si>
  <si>
    <t>Каталог електроприводів вогнезатримуючих клапанів та клапанів димовидалення</t>
  </si>
  <si>
    <t>http://belimo.com.ua/files/full_catalog/RU_WATER.pdf</t>
  </si>
  <si>
    <t>Каталог кульових, сідельних клапанів та засувок батерфляй</t>
  </si>
  <si>
    <t>http://belimo.com.ua/files/full_catalog/RU_EX.pdf</t>
  </si>
  <si>
    <t>Каталог електроприводів у вибухозахищеному виконанні</t>
  </si>
  <si>
    <t xml:space="preserve">http://belimo.com.ua/files/add/presentation.ppt </t>
  </si>
  <si>
    <t>Повна навчальна технічна презентація Белімо</t>
  </si>
  <si>
    <t>Програми підбору:</t>
  </si>
  <si>
    <t>См. Лист "3. Программы подбора"</t>
  </si>
  <si>
    <t>Програми Select Pro, Sankom Audytor SET/CO, MagiCad, Revit, VDI Selector</t>
  </si>
  <si>
    <t>Сертифікати:</t>
  </si>
  <si>
    <t>http://belimo.com.ua/files/certificates/actuators_cert.jpg</t>
  </si>
  <si>
    <t>Сертифікат на електроприводи</t>
  </si>
  <si>
    <t>http://belimo.com.ua/files/certificates/valves_letter.jpg</t>
  </si>
  <si>
    <t>Сертифікат на кульові, сідельні клапани, заслінки "батерфляй"</t>
  </si>
  <si>
    <t>ПОВЕРНУТИСЬ НА ПОЧАТОК СТОРІНКИ</t>
  </si>
  <si>
    <t>ПОВЕРНУТИСЬ ДО ЗМІСТУ</t>
  </si>
  <si>
    <t>3. Програми підбору обладнання Belimo</t>
  </si>
  <si>
    <t>3.1. Новинка 2021/2022 - Белімо у програмах Sankom Audytor SET/CO, KAN CO, Rehau CO</t>
  </si>
  <si>
    <t>3.2. Онлайн програма підбору клапанів та датчиків Sizing and Selection Tool</t>
  </si>
  <si>
    <t>3.3. Програма підбору клапанів та датчиків Belimo Select Pro</t>
  </si>
  <si>
    <t>3.4. Бібліотека 2D та 3D моделей Belimo VDI Selector</t>
  </si>
  <si>
    <t>3.5. BIM (Building Information Modeling) Plug-In (для Revit)</t>
  </si>
  <si>
    <t>3.6. Бібліотека для MagiCAD</t>
  </si>
  <si>
    <t>3.7. Belimo PC-Tool v3.15 (+VRP-M Tool)</t>
  </si>
  <si>
    <t>3.8. Belimo Assistant App</t>
  </si>
  <si>
    <t>3.9. Програми Belimo для мобільних пристроїв</t>
  </si>
  <si>
    <t>3.1. Белімо у програмах Sankom Audytor SET/CO, KAN SET/CO, Rehau SET/CO</t>
  </si>
  <si>
    <t>Популярна програма для проектування та розрахунку систем опалення.</t>
  </si>
  <si>
    <t>Включає повну базу запірно-регулюючої арматури виробництва Belimo Automation AG.</t>
  </si>
  <si>
    <t>База продукції Belimo Automation AG включена до наступних версій програм:</t>
  </si>
  <si>
    <t>1) Повні версії Audytor CO:</t>
  </si>
  <si>
    <t>Audytor CO 6.0 Basic (без підтримки Revit)</t>
  </si>
  <si>
    <t>Audytor CO 6.0 Pro (з підтримкою Revit)</t>
  </si>
  <si>
    <t>Audytor SET Basic (без підтримки Revit)</t>
  </si>
  <si>
    <t>Audytor SET Pro (з підтримкою Revit)</t>
  </si>
  <si>
    <t>2) Фірмові версії інших виробників:</t>
  </si>
  <si>
    <t>KAN SET, СО 3.8/4.1/6.0</t>
  </si>
  <si>
    <t>Rehau SET, СО 3.8/6.0</t>
  </si>
  <si>
    <t>Посилання на програму CO:</t>
  </si>
  <si>
    <t>http://ua.sankom.net/programs/audytor-co</t>
  </si>
  <si>
    <t>Посилання на програму SET:</t>
  </si>
  <si>
    <t>http://ua.sankom.net/programs/audytor-set</t>
  </si>
  <si>
    <t>Відео про програму:</t>
  </si>
  <si>
    <t>http://ua.sankom.net/download/multimedia</t>
  </si>
  <si>
    <t>Нова онлайн програма підбору запірно-регулюючої арматури, датчиків та приводів, розроблена</t>
  </si>
  <si>
    <t>замість офлайн програми Belimo Select Pro.</t>
  </si>
  <si>
    <t>Посилання на програму:</t>
  </si>
  <si>
    <t>https://www.belimo.com/ch/shop/en_GB/sizing-and-selection</t>
  </si>
  <si>
    <r>
      <rPr>
        <b/>
        <sz val="11"/>
        <color rgb="FFE36C09"/>
        <rFont val="Arial"/>
        <family val="2"/>
        <charset val="204"/>
      </rPr>
      <t>3.3. Програма підбору клапанів та датчиків Belimo Select Pro</t>
    </r>
    <r>
      <rPr>
        <b/>
        <sz val="11"/>
        <color rgb="FFFF0000"/>
        <rFont val="Arial"/>
        <family val="2"/>
        <charset val="204"/>
      </rPr>
      <t xml:space="preserve"> (не оновлюється з квітня 2021 року)</t>
    </r>
  </si>
  <si>
    <t>Програма для підбору регулюючої та запірної арматури, а також датчиків виробництва Belimo AG.</t>
  </si>
  <si>
    <t>Не оновлюється з квітня 2021 року, замість неї випущена онлайн програма Sizing and Selection Tool.</t>
  </si>
  <si>
    <t>http://belimo.com.ua/files/belimo_prog/SelectPro.rar</t>
  </si>
  <si>
    <t>Інструкція користувача:</t>
  </si>
  <si>
    <t>завантажити</t>
  </si>
  <si>
    <t>Актуальна версія:</t>
  </si>
  <si>
    <t>версія 3.10.258 від 01.2020</t>
  </si>
  <si>
    <t>Програма Belimo VDI Selector 3805 дозволяє створювати 2D та 3D-моделі обладнання (клапанів,</t>
  </si>
  <si>
    <t>приводів, датчиків) виробництва Belimo Automation AG (Швейцарія), а також конвертувати їх</t>
  </si>
  <si>
    <t>різні формати *.dxf, *.dwg 3D, *.stp, *.igs, *.m3d, *.a3d, *.sat.</t>
  </si>
  <si>
    <t>https://belimo.com.ua/files/belimo_prog/Belimo_VDI3805_Selektor_2020-1.1.3.exe</t>
  </si>
  <si>
    <t>BIM Plug-In дозволяє створювати Revit файли *.rfa та *.rvt. Таким чином, продукція Белімо повністю</t>
  </si>
  <si>
    <t>BIM-сумісна. Для роботи програми потрібен встановлений Autodesk REVIT.</t>
  </si>
  <si>
    <t>https://www.belimo.com/mam/europe/technical-documentation/application_programs_and_plug-ins/CADENAS/belimo_RevitPlug-In_R2019-R2023.zip</t>
  </si>
  <si>
    <t>Навчальне відео:</t>
  </si>
  <si>
    <t>https://www.youtube.com/watch?v=K-BX2ZQnFeU</t>
  </si>
  <si>
    <t>Посилання на портал:</t>
  </si>
  <si>
    <t>https://portal.magicad.com/Download/GetProductCategoryList?categoryId=2</t>
  </si>
  <si>
    <t>https://portal.magicad.com/Downloader.ashx?id=10363&amp;type=product</t>
  </si>
  <si>
    <t>Belimo MagiCAD Cloud:</t>
  </si>
  <si>
    <t>https://www.magicad.cloud/products/search/</t>
  </si>
  <si>
    <t>3.7. Belimo PC-Tool v3.16 (+VRP-M Tool)</t>
  </si>
  <si>
    <t>Програма призначена для налаштування приводів з</t>
  </si>
  <si>
    <t>мультифункціональною технологією (-MF), протоколом MP-bus (-MP)</t>
  </si>
  <si>
    <t>та приводів систем VAV (VRP-M, xMV-D3-MP…).</t>
  </si>
  <si>
    <t>http://belimo.com.ua/files/belimo_prog/pc_tool.zip</t>
  </si>
  <si>
    <t>Програма призначена для налаштування приводів із технологією</t>
  </si>
  <si>
    <t>NFC (Near Field Communication).</t>
  </si>
  <si>
    <t>https://play.google.com/store/apps/details?id=ch.belimo.nfcassistant</t>
  </si>
  <si>
    <t>https://itunes.apple.com/gb/app/belimo-assistant/id1226468654?mt=8</t>
  </si>
  <si>
    <r>
      <rPr>
        <b/>
        <sz val="10"/>
        <color theme="1"/>
        <rFont val="Arial"/>
        <family val="2"/>
        <charset val="204"/>
      </rPr>
      <t>Belimo RetroFIT</t>
    </r>
    <r>
      <rPr>
        <sz val="10"/>
        <color theme="1"/>
        <rFont val="Arial"/>
        <family val="2"/>
        <charset val="204"/>
      </rPr>
      <t xml:space="preserve"> – програма призначена для підбору приводів</t>
    </r>
  </si>
  <si>
    <t>Belimo для клапанів інших виробників.</t>
  </si>
  <si>
    <t>https://play.google.com/store/apps/details?id=eu.belimo.retrofit</t>
  </si>
  <si>
    <t>https://itunes.apple.com/gb/app/belimo-retrofit/id1149281299?mt=8</t>
  </si>
  <si>
    <r>
      <rPr>
        <b/>
        <sz val="10"/>
        <color theme="1"/>
        <rFont val="Arial"/>
        <family val="2"/>
        <charset val="204"/>
      </rPr>
      <t>Belimo Valve Sizer</t>
    </r>
    <r>
      <rPr>
        <sz val="10"/>
        <color theme="1"/>
        <rFont val="Arial"/>
        <family val="2"/>
        <charset val="204"/>
      </rPr>
      <t xml:space="preserve"> – програма призначена для підбору клапанів</t>
    </r>
  </si>
  <si>
    <t>Belimo (мобільна версія програми Select Pro).</t>
  </si>
  <si>
    <t>https://play.google.com/store/apps/details?id=eu.belimo.valvesizer</t>
  </si>
  <si>
    <t>https://itunes.apple.com/gb/app/valve-sizer/id1179684366?mt=8</t>
  </si>
  <si>
    <r>
      <rPr>
        <b/>
        <sz val="12"/>
        <color theme="1"/>
        <rFont val="Arial"/>
        <family val="2"/>
        <charset val="204"/>
      </rPr>
      <t xml:space="preserve">4. Прайс на </t>
    </r>
    <r>
      <rPr>
        <b/>
        <u/>
        <sz val="12"/>
        <color rgb="FFFF6600"/>
        <rFont val="Arial"/>
        <family val="2"/>
        <charset val="204"/>
      </rPr>
      <t>електроприводи повітряних засувок</t>
    </r>
  </si>
  <si>
    <t>виробництва BELIMO Automation, Швейцарія (ціни в ЄВРО з ПДВ)</t>
  </si>
  <si>
    <t>Діє з 01.02.2024</t>
  </si>
  <si>
    <t>Зроблено у Швейцарії. Продукцію сертифіковано в Україні.</t>
  </si>
  <si>
    <t>* Див. примітки та приклади розшифровування кодів приводів у нижній частині цієї сторінки.</t>
  </si>
  <si>
    <r>
      <rPr>
        <b/>
        <sz val="11"/>
        <color rgb="FFE36C09"/>
        <rFont val="Arial"/>
        <family val="2"/>
        <charset val="204"/>
      </rPr>
      <t xml:space="preserve">4.1. Електроприводи </t>
    </r>
    <r>
      <rPr>
        <b/>
        <u/>
        <sz val="11"/>
        <color rgb="FFFF6600"/>
        <rFont val="Arial"/>
        <family val="2"/>
        <charset val="204"/>
      </rPr>
      <t>без вбудованої пружини</t>
    </r>
    <r>
      <rPr>
        <b/>
        <sz val="11"/>
        <color rgb="FFFF6600"/>
        <rFont val="Arial"/>
        <family val="2"/>
        <charset val="204"/>
      </rPr>
      <t>, стандартна швидкодія</t>
    </r>
  </si>
  <si>
    <t>Введіть знижку:</t>
  </si>
  <si>
    <t>Додаткове мито:</t>
  </si>
  <si>
    <r>
      <rPr>
        <b/>
        <sz val="11"/>
        <color theme="1"/>
        <rFont val="Arial"/>
        <family val="2"/>
        <charset val="204"/>
      </rPr>
      <t xml:space="preserve">Серія </t>
    </r>
    <r>
      <rPr>
        <b/>
        <sz val="11"/>
        <color rgb="FFFF6600"/>
        <rFont val="Arial"/>
        <family val="2"/>
        <charset val="204"/>
      </rPr>
      <t>UM…</t>
    </r>
    <r>
      <rPr>
        <b/>
        <sz val="11"/>
        <color theme="1"/>
        <rFont val="Arial"/>
        <family val="2"/>
        <charset val="204"/>
      </rPr>
      <t xml:space="preserve">, зусилля </t>
    </r>
    <r>
      <rPr>
        <b/>
        <sz val="11"/>
        <color rgb="FFFF6600"/>
        <rFont val="Arial"/>
        <family val="2"/>
        <charset val="204"/>
      </rPr>
      <t>1 Нм</t>
    </r>
    <r>
      <rPr>
        <b/>
        <sz val="11"/>
        <color theme="1"/>
        <rFont val="Arial"/>
        <family val="2"/>
        <charset val="204"/>
      </rPr>
      <t>, площа засувки до ~0,2 м2</t>
    </r>
  </si>
  <si>
    <t>UM24Y-L.1</t>
  </si>
  <si>
    <t>24 В AC/DC,  керув. - відкр./закр. або триточкове, 22 с  / 90град, оберт. ліворуч, 100 шт в мультипакуванні</t>
  </si>
  <si>
    <t>https://www.belimo.com/mam/general-documents/datasheets/en-gb/belimo_UM24Y-L_datasheet_en-gb.pdf</t>
  </si>
  <si>
    <t>UM24Y-R.1</t>
  </si>
  <si>
    <t>24 В AC/DC,  керув. - відкр./закр. або триточкове, 22 с  / 90град, оберт. праворуч, 100 шт в мультипакуванні</t>
  </si>
  <si>
    <t>https://www.belimo.com/mam/general-documents/datasheets/en-gb/belimo_UM24Y-R_datasheet_en-gb.pdf</t>
  </si>
  <si>
    <t>UM230Y-L.1</t>
  </si>
  <si>
    <t>230 В AC,  керув. - відкр./закр. або триточкове, 22 с  / 90град, оберт. ліворуч, 100 шт в мультипакуванні</t>
  </si>
  <si>
    <t>https://www.belimo.com/mam/general-documents/datasheets/en-gb/belimo_UM230Y-L_datasheet_en-gb.pdf</t>
  </si>
  <si>
    <t>UM230Y-R.1</t>
  </si>
  <si>
    <t>230 В AC,  керув. - відкр./закр. або триточкове, 22 с  / 90град, оберт. праворуч, 100 шт в мультипакуванні</t>
  </si>
  <si>
    <t>https://www.belimo.com/mam/general-documents/datasheets/en-gb/belimo_UM230Y-R_datasheet_en-gb.pdf</t>
  </si>
  <si>
    <t>UM24Y-SR-L.1</t>
  </si>
  <si>
    <t>24 В AC/DC, аналогове керування 0…10 В, 75 с / 90град, оберт. ліворуч, 100 шт в мультипакуванні</t>
  </si>
  <si>
    <t>https://www.belimo.com/mam/general-documents/datasheets/en-gb/belimo_UM24Y-SR-L_datasheet_en-gb.pdf</t>
  </si>
  <si>
    <t>UM24Y-SR-R.1</t>
  </si>
  <si>
    <t>24 В AC/DC, аналогове керування 0…10 В, 75 с / 90град, оберт. праворуч, 100 шт в мультипакуванні</t>
  </si>
  <si>
    <t>https://www.belimo.com/mam/general-documents/datasheets/en-gb/belimo_UM24Y-SR-R_datasheet_en-gb.pdf</t>
  </si>
  <si>
    <t>Z-C230UM</t>
  </si>
  <si>
    <t>Кабель для UM230Y…, замовляється додатково, 1 шт</t>
  </si>
  <si>
    <t>Z-C24UM</t>
  </si>
  <si>
    <t>Кабель для UM24Y…, замовляється додатково, 1 шт</t>
  </si>
  <si>
    <t>Z-C24UM-SR</t>
  </si>
  <si>
    <t>Кабель для UM24Y-SR…, замовляється додатково, 1 шт</t>
  </si>
  <si>
    <t>Z-ARCM</t>
  </si>
  <si>
    <t>монтажна пластина для UM…, замовляється додатково, 1 шт</t>
  </si>
  <si>
    <t>https://www.belimo.com/mam/general-documents/datasheets/en-gb/belimo_Z-ARCM_datasheet_en-gb.pdf</t>
  </si>
  <si>
    <t>Z-ARCM.1</t>
  </si>
  <si>
    <t>монтажна пластина для UM…, замовляється додатково, 20 шт в пакуванні</t>
  </si>
  <si>
    <r>
      <rPr>
        <b/>
        <sz val="10"/>
        <color theme="1"/>
        <rFont val="Arial"/>
        <family val="2"/>
        <charset val="204"/>
      </rPr>
      <t xml:space="preserve">Примітка: </t>
    </r>
    <r>
      <rPr>
        <sz val="10"/>
        <color theme="1"/>
        <rFont val="Arial"/>
        <family val="2"/>
        <charset val="204"/>
      </rPr>
      <t>приводи серії UM… поставляються у мультипакуванні (без індивідуального пакування). Монтажна пластина</t>
    </r>
  </si>
  <si>
    <t>Z-ARCM та кабель Z-C2… у комплекті з приводом не йдуть та замовляються окремо.</t>
  </si>
  <si>
    <r>
      <rPr>
        <b/>
        <sz val="11"/>
        <color theme="1"/>
        <rFont val="Arial"/>
        <family val="2"/>
        <charset val="204"/>
      </rPr>
      <t xml:space="preserve">Серія </t>
    </r>
    <r>
      <rPr>
        <b/>
        <sz val="11"/>
        <color rgb="FFFF6600"/>
        <rFont val="Arial"/>
        <family val="2"/>
        <charset val="204"/>
      </rPr>
      <t>CM…</t>
    </r>
    <r>
      <rPr>
        <b/>
        <sz val="11"/>
        <color theme="1"/>
        <rFont val="Arial"/>
        <family val="2"/>
        <charset val="204"/>
      </rPr>
      <t xml:space="preserve">, зусилля </t>
    </r>
    <r>
      <rPr>
        <b/>
        <sz val="11"/>
        <color rgb="FFFF6600"/>
        <rFont val="Arial"/>
        <family val="2"/>
        <charset val="204"/>
      </rPr>
      <t>2 Нм</t>
    </r>
    <r>
      <rPr>
        <b/>
        <sz val="11"/>
        <color theme="1"/>
        <rFont val="Arial"/>
        <family val="2"/>
        <charset val="204"/>
      </rPr>
      <t>, площа засувки до 0,4 м2</t>
    </r>
  </si>
  <si>
    <t>CM24-L</t>
  </si>
  <si>
    <t>24 В AC/DC,  керування - відкр./закр. або триточкове, 75 с  / 90град, оберт. ліворуч</t>
  </si>
  <si>
    <t>http://belimo.com.ua/files/catalog_air/CM_GM_onoff.pdf</t>
  </si>
  <si>
    <t>CM24-R</t>
  </si>
  <si>
    <t>24 В AC/DC,  керування - відкр./закр. або триточкове, 75 с / 90град, оберт. праворуч</t>
  </si>
  <si>
    <t>CM230-L</t>
  </si>
  <si>
    <t>230 В АС,      керування - відкр./закр. або триточкове, 75 с / 90град, оберт. ліворуч</t>
  </si>
  <si>
    <t>CM230-R</t>
  </si>
  <si>
    <t>230 В АС,      керування - відкр./закр. або триточкове, 75с / 90град, оберт. праворуч</t>
  </si>
  <si>
    <t>CM24-SR-L</t>
  </si>
  <si>
    <t>24 В AC/DC, аналогове керування 0…10 В, 75 с / 90град, оберт. ліворуч</t>
  </si>
  <si>
    <t>http://belimo.com.ua/files/catalog_air/CM_GM_analog.pdf</t>
  </si>
  <si>
    <t>CM24-SR-R</t>
  </si>
  <si>
    <t>24 В AC/DC, аналогове керування 0…10 В, 75 с / 90град, оберт. праворуч</t>
  </si>
  <si>
    <r>
      <rPr>
        <b/>
        <sz val="11"/>
        <color theme="1"/>
        <rFont val="Arial"/>
        <family val="2"/>
        <charset val="204"/>
      </rPr>
      <t xml:space="preserve">Серія </t>
    </r>
    <r>
      <rPr>
        <b/>
        <sz val="11"/>
        <color rgb="FFFF6600"/>
        <rFont val="Arial"/>
        <family val="2"/>
        <charset val="204"/>
      </rPr>
      <t>LM…</t>
    </r>
    <r>
      <rPr>
        <b/>
        <sz val="11"/>
        <color theme="1"/>
        <rFont val="Arial"/>
        <family val="2"/>
        <charset val="204"/>
      </rPr>
      <t xml:space="preserve">, зусилля </t>
    </r>
    <r>
      <rPr>
        <b/>
        <sz val="11"/>
        <color rgb="FFFF6600"/>
        <rFont val="Arial"/>
        <family val="2"/>
        <charset val="204"/>
      </rPr>
      <t>5 Нм</t>
    </r>
    <r>
      <rPr>
        <b/>
        <sz val="11"/>
        <color theme="1"/>
        <rFont val="Arial"/>
        <family val="2"/>
        <charset val="204"/>
      </rPr>
      <t>, площа засувки до 1,0 м2</t>
    </r>
  </si>
  <si>
    <t>LM24A-TP</t>
  </si>
  <si>
    <t>24 В AC/DC,  керування - відкр./закр. або триточкове, 150  с / 90град</t>
  </si>
  <si>
    <t>LM24A-S-TP</t>
  </si>
  <si>
    <t>24 В AC/DC,  керування - відкр./закр. або триточкове, 1 дод. конт., 150 с / 90град</t>
  </si>
  <si>
    <t>LMC24A</t>
  </si>
  <si>
    <t>24 В AC/DC,  керування - відкр./закр. або триточкове, 35 с / 90град</t>
  </si>
  <si>
    <t>LM24AP5</t>
  </si>
  <si>
    <t>24 В AC/DC,  керув. - відкр./закр. або триточкове., 150 с / 90град, потенціом. звор. зв'язку 5 КОм</t>
  </si>
  <si>
    <t>LM230A-TP</t>
  </si>
  <si>
    <t>230 В АС,       керування - відкр./закр. або триточкове, 150 с / 90град</t>
  </si>
  <si>
    <t>LM230A-S-TP</t>
  </si>
  <si>
    <t>230 В АС,       керування - відкр./закр. або триточкове, 1 дод. конт., 150 с / 90град</t>
  </si>
  <si>
    <t>LMC230A</t>
  </si>
  <si>
    <t>230 В АС,       керування - відкр./закр. або триточкове, 35 с / 90град</t>
  </si>
  <si>
    <t>LM24A-SR-TP</t>
  </si>
  <si>
    <t>24 В AC/DC,  аналогове керування 0…10 В, 150 с / 90град</t>
  </si>
  <si>
    <t>LMC24A-SR</t>
  </si>
  <si>
    <t>24 В AC/DC,  аналогове керування 0…10 В, 35 с / 90град</t>
  </si>
  <si>
    <t>LM24A-MP</t>
  </si>
  <si>
    <t>24 В AC/DC,  програмований MP-Bus / 2…10 В / триточкове / відкр.-закр., 35…150 с / 90град</t>
  </si>
  <si>
    <t>https://www.belimo.com/mam/general-documents/datasheets/en-gb/belimo_LM24A-MP_datasheet_en-gb.pdf</t>
  </si>
  <si>
    <t>LM230ASR-TP</t>
  </si>
  <si>
    <t>230 В АС,      аналогове керування 0…10 В, 150 с / 90град</t>
  </si>
  <si>
    <r>
      <rPr>
        <b/>
        <sz val="11"/>
        <color theme="1"/>
        <rFont val="Arial"/>
        <family val="2"/>
        <charset val="204"/>
      </rPr>
      <t xml:space="preserve">Серія </t>
    </r>
    <r>
      <rPr>
        <b/>
        <sz val="11"/>
        <color rgb="FFFF6600"/>
        <rFont val="Arial"/>
        <family val="2"/>
        <charset val="204"/>
      </rPr>
      <t>NM…</t>
    </r>
    <r>
      <rPr>
        <b/>
        <sz val="11"/>
        <color theme="1"/>
        <rFont val="Arial"/>
        <family val="2"/>
        <charset val="204"/>
      </rPr>
      <t xml:space="preserve">, зусилля </t>
    </r>
    <r>
      <rPr>
        <b/>
        <sz val="11"/>
        <color rgb="FFFF6600"/>
        <rFont val="Arial"/>
        <family val="2"/>
        <charset val="204"/>
      </rPr>
      <t>10 Нм</t>
    </r>
    <r>
      <rPr>
        <b/>
        <sz val="11"/>
        <color theme="1"/>
        <rFont val="Arial"/>
        <family val="2"/>
        <charset val="204"/>
      </rPr>
      <t>, площа засувки до 2,0 м2</t>
    </r>
  </si>
  <si>
    <t>NM24A-TP</t>
  </si>
  <si>
    <t>24 В AC/DC,  керування - відкр./закр. або триточкове, 150 с / 90град</t>
  </si>
  <si>
    <t>NM24A-S-TP</t>
  </si>
  <si>
    <t>NM24AX NMA 000 101 004</t>
  </si>
  <si>
    <t>24 В AC/DC,  керування - відкр./закр. або триточкове, 45 с / 90град</t>
  </si>
  <si>
    <t>NM24AP5</t>
  </si>
  <si>
    <t>NM230A-TP</t>
  </si>
  <si>
    <t>NM230A-S-TP</t>
  </si>
  <si>
    <t>NM230AX NMA 060 101 004</t>
  </si>
  <si>
    <t>230 В АС,       керування - відкр./закр. або триточкове, 45 с / 90град</t>
  </si>
  <si>
    <t>NMD230A</t>
  </si>
  <si>
    <t>230 В АС,       керування - відкр./закр. або триточкове, 20 с / 90град, зусилля 8 Нм!</t>
  </si>
  <si>
    <t>https://www.belimo.com/mam/general-documents/datasheets/en-gb/belimo_NMD230A_datasheet_en-gb.pdf</t>
  </si>
  <si>
    <t>NM24A-SR-TP</t>
  </si>
  <si>
    <t>NM24AX-SR NMA 030 101 004</t>
  </si>
  <si>
    <t>24 В AC/DC,  аналогове керування 0…10 В, 45 с / 90град</t>
  </si>
  <si>
    <t>NM24A-MP</t>
  </si>
  <si>
    <t>24 В AC/DC,  програмований MP-Bus / 2…10 В / триточкове / відкр.-закр., 45…173 с / 90град</t>
  </si>
  <si>
    <t>https://www.belimo.com/mam/general-documents/datasheets/en-gb/belimo_NM24A-MP_datasheet_en-gb.pdf</t>
  </si>
  <si>
    <t>NM230ASR-TP</t>
  </si>
  <si>
    <r>
      <rPr>
        <b/>
        <sz val="11"/>
        <color theme="1"/>
        <rFont val="Arial"/>
        <family val="2"/>
        <charset val="204"/>
      </rPr>
      <t xml:space="preserve">Серія </t>
    </r>
    <r>
      <rPr>
        <b/>
        <sz val="11"/>
        <color rgb="FFFF6600"/>
        <rFont val="Arial"/>
        <family val="2"/>
        <charset val="204"/>
      </rPr>
      <t>SM…</t>
    </r>
    <r>
      <rPr>
        <b/>
        <sz val="11"/>
        <color theme="1"/>
        <rFont val="Arial"/>
        <family val="2"/>
        <charset val="204"/>
      </rPr>
      <t xml:space="preserve">, зусилля </t>
    </r>
    <r>
      <rPr>
        <b/>
        <sz val="11"/>
        <color rgb="FFFF6600"/>
        <rFont val="Arial"/>
        <family val="2"/>
        <charset val="204"/>
      </rPr>
      <t>20 Нм</t>
    </r>
    <r>
      <rPr>
        <b/>
        <sz val="11"/>
        <color theme="1"/>
        <rFont val="Arial"/>
        <family val="2"/>
        <charset val="204"/>
      </rPr>
      <t>, площа засувки до 4,0 м2</t>
    </r>
  </si>
  <si>
    <t>SM24A-TP</t>
  </si>
  <si>
    <t>SM24A-S-TP</t>
  </si>
  <si>
    <t>SM24AX SMA 000 201 002</t>
  </si>
  <si>
    <t>24 В AC/DC,  керування - відкр./закр. або триточкове, 90 с / 90град</t>
  </si>
  <si>
    <t>SMD24A</t>
  </si>
  <si>
    <t>24 В AC/DC,  керування - відкр./закр. або триточкове, 20 с / 90град, зусилля 16 Нм!</t>
  </si>
  <si>
    <t>https://www.belimo.com/mam/general-documents/datasheets/en-gb/belimo_SMD24A_datasheet_en-gb.pdf</t>
  </si>
  <si>
    <t>SM24AP5</t>
  </si>
  <si>
    <t>SM230A-TP</t>
  </si>
  <si>
    <t>SM230A-S-TP</t>
  </si>
  <si>
    <r>
      <rPr>
        <sz val="10"/>
        <color theme="1"/>
        <rFont val="Arial"/>
        <family val="2"/>
        <charset val="204"/>
      </rPr>
      <t>SM230AX-TP</t>
    </r>
    <r>
      <rPr>
        <sz val="9"/>
        <color theme="1"/>
        <rFont val="Arial"/>
        <family val="2"/>
        <charset val="204"/>
      </rPr>
      <t xml:space="preserve"> SMA-T60 2TP 002</t>
    </r>
  </si>
  <si>
    <t>230 В АС,       керування - відкр./закр. або триточкове, 90 с / 90град</t>
  </si>
  <si>
    <t>SMD230A</t>
  </si>
  <si>
    <t>230 В АС,       керування - відкр./закр. або триточкове, 20 с / 90град, зусилля 16 Нм!</t>
  </si>
  <si>
    <t>https://www.belimo.com/mam/general-documents/datasheets/en-gb/belimo_SMD230A_datasheet_en-gb.pdf</t>
  </si>
  <si>
    <t>SM24A-SR-TP</t>
  </si>
  <si>
    <t>SM24A-MA</t>
  </si>
  <si>
    <r>
      <rPr>
        <sz val="9"/>
        <color theme="1"/>
        <rFont val="Arial"/>
        <family val="2"/>
        <charset val="204"/>
      </rPr>
      <t xml:space="preserve">24 В AC/DC,  аналогове керування </t>
    </r>
    <r>
      <rPr>
        <b/>
        <u/>
        <sz val="9"/>
        <color theme="1"/>
        <rFont val="Arial"/>
        <family val="2"/>
        <charset val="204"/>
      </rPr>
      <t>4…20 мА</t>
    </r>
    <r>
      <rPr>
        <sz val="9"/>
        <color theme="1"/>
        <rFont val="Arial"/>
        <family val="2"/>
        <charset val="204"/>
      </rPr>
      <t>, 85…353 с / 90град</t>
    </r>
  </si>
  <si>
    <t>https://www.belimo.com/mam/general-documents/datasheets/en-gb/belimo_SM24A-MA_datasheet_en-gb.pdf</t>
  </si>
  <si>
    <t>SM24AX-SR SMA 030 201 002</t>
  </si>
  <si>
    <t>24 В AC/DC,  аналогове керування 0…10 В, 90 с / 90град</t>
  </si>
  <si>
    <t>SM24A-MP</t>
  </si>
  <si>
    <t>24 В AC/DC,  програмований MP-Bus / 2…10 В / триточкове / відкр.-закр., 86…346 с / 90град</t>
  </si>
  <si>
    <t>https://www.belimo.com/mam/general-documents/datasheets/en-gb/belimo_SM24A-MP_datasheet_en-gb.pdf</t>
  </si>
  <si>
    <t>SMC24A-MP</t>
  </si>
  <si>
    <t>https://www.belimo.com/mam/general-documents/datasheets/en-gb/belimo_SMC24A-MP_datasheet_en-gb.pdf</t>
  </si>
  <si>
    <t>SM230ASR-TP</t>
  </si>
  <si>
    <r>
      <rPr>
        <b/>
        <sz val="11"/>
        <color theme="1"/>
        <rFont val="Arial"/>
        <family val="2"/>
        <charset val="204"/>
      </rPr>
      <t xml:space="preserve">Серія </t>
    </r>
    <r>
      <rPr>
        <b/>
        <sz val="11"/>
        <color rgb="FFFF6600"/>
        <rFont val="Arial"/>
        <family val="2"/>
        <charset val="204"/>
      </rPr>
      <t>GM…</t>
    </r>
    <r>
      <rPr>
        <b/>
        <sz val="11"/>
        <color theme="1"/>
        <rFont val="Arial"/>
        <family val="2"/>
        <charset val="204"/>
      </rPr>
      <t xml:space="preserve">, зусилля </t>
    </r>
    <r>
      <rPr>
        <b/>
        <sz val="11"/>
        <color rgb="FFFF6600"/>
        <rFont val="Arial"/>
        <family val="2"/>
        <charset val="204"/>
      </rPr>
      <t>40 Нм</t>
    </r>
    <r>
      <rPr>
        <b/>
        <sz val="11"/>
        <color theme="1"/>
        <rFont val="Arial"/>
        <family val="2"/>
        <charset val="204"/>
      </rPr>
      <t>, площа засувки до 8,0 м2</t>
    </r>
  </si>
  <si>
    <t>GM24A</t>
  </si>
  <si>
    <t>GM230A-TP</t>
  </si>
  <si>
    <t>GMC230A</t>
  </si>
  <si>
    <t>https://www.belimo.com/mam/general-documents/datasheets/en-gb/belimo_GMC230A_datasheet_en-gb.pdf</t>
  </si>
  <si>
    <t>GM24A-SR</t>
  </si>
  <si>
    <t>GM24A-MF</t>
  </si>
  <si>
    <t>24 В AC/DC,  програмований 0…10 В / триточкове / відкр.-закр., 75…290 с / 90град</t>
  </si>
  <si>
    <r>
      <rPr>
        <b/>
        <sz val="11"/>
        <color theme="1"/>
        <rFont val="Arial"/>
        <family val="2"/>
        <charset val="204"/>
      </rPr>
      <t xml:space="preserve">Серія </t>
    </r>
    <r>
      <rPr>
        <b/>
        <sz val="11"/>
        <color rgb="FFFF6600"/>
        <rFont val="Arial"/>
        <family val="2"/>
        <charset val="204"/>
      </rPr>
      <t>PMCA…</t>
    </r>
    <r>
      <rPr>
        <b/>
        <sz val="11"/>
        <color theme="1"/>
        <rFont val="Arial"/>
        <family val="2"/>
        <charset val="204"/>
      </rPr>
      <t xml:space="preserve">, зусилля </t>
    </r>
    <r>
      <rPr>
        <b/>
        <sz val="11"/>
        <color rgb="FFFF6600"/>
        <rFont val="Arial"/>
        <family val="2"/>
        <charset val="204"/>
      </rPr>
      <t>160 Нм</t>
    </r>
  </si>
  <si>
    <t>PMCA-S2-T</t>
  </si>
  <si>
    <r>
      <rPr>
        <b/>
        <sz val="9"/>
        <color theme="1"/>
        <rFont val="Arial"/>
        <family val="2"/>
        <charset val="204"/>
      </rPr>
      <t>24…240 В AC/24…125 B DC</t>
    </r>
    <r>
      <rPr>
        <sz val="9"/>
        <color theme="1"/>
        <rFont val="Arial"/>
        <family val="2"/>
        <charset val="204"/>
      </rPr>
      <t>,  керув. - відкр./закр. або триточкове, 35 с / 90град, IP66/67, 2 дод. конт.</t>
    </r>
  </si>
  <si>
    <t>https://www.belimo.com/mam/general-documents/datasheets/en-gb/belimo_PMCA-S2-T_datasheet_en-gb.pdf</t>
  </si>
  <si>
    <t>PMCA-BAC-S2-T</t>
  </si>
  <si>
    <r>
      <rPr>
        <b/>
        <sz val="9"/>
        <color theme="1"/>
        <rFont val="Arial"/>
        <family val="2"/>
        <charset val="204"/>
      </rPr>
      <t>24…240 В AC/24…125 B DC</t>
    </r>
    <r>
      <rPr>
        <sz val="9"/>
        <color theme="1"/>
        <rFont val="Arial"/>
        <family val="2"/>
        <charset val="204"/>
      </rPr>
      <t>,  керув. - 0…10 В / BACnet MS/TP / Modbus RTU / MP-Bus, 35 с, IP66/67, 2 дод. конт.</t>
    </r>
  </si>
  <si>
    <t>https://www.belimo.com/mam/general-documents/datasheets/en-gb/belimo_PMCA-BAC-S2-T_datasheet_en-gb.pdf</t>
  </si>
  <si>
    <r>
      <rPr>
        <b/>
        <sz val="11"/>
        <color rgb="FFE36C09"/>
        <rFont val="Arial"/>
        <family val="2"/>
        <charset val="204"/>
      </rPr>
      <t xml:space="preserve">4.2. Електроприводи </t>
    </r>
    <r>
      <rPr>
        <b/>
        <u/>
        <sz val="11"/>
        <color rgb="FFFF6600"/>
        <rFont val="Arial"/>
        <family val="2"/>
        <charset val="204"/>
      </rPr>
      <t>з вбудованою пружиною</t>
    </r>
    <r>
      <rPr>
        <b/>
        <sz val="11"/>
        <color rgb="FFFF6600"/>
        <rFont val="Arial"/>
        <family val="2"/>
        <charset val="204"/>
      </rPr>
      <t>, стандартна швидкодія</t>
    </r>
  </si>
  <si>
    <r>
      <rPr>
        <b/>
        <sz val="11"/>
        <color theme="1"/>
        <rFont val="Arial"/>
        <family val="2"/>
        <charset val="204"/>
      </rPr>
      <t xml:space="preserve">Серія </t>
    </r>
    <r>
      <rPr>
        <b/>
        <sz val="11"/>
        <color rgb="FFFF6600"/>
        <rFont val="Arial"/>
        <family val="2"/>
        <charset val="204"/>
      </rPr>
      <t>TF…</t>
    </r>
    <r>
      <rPr>
        <b/>
        <sz val="11"/>
        <color theme="1"/>
        <rFont val="Arial"/>
        <family val="2"/>
        <charset val="204"/>
      </rPr>
      <t xml:space="preserve">, зусилля </t>
    </r>
    <r>
      <rPr>
        <b/>
        <sz val="11"/>
        <color rgb="FFFF6600"/>
        <rFont val="Arial"/>
        <family val="2"/>
        <charset val="204"/>
      </rPr>
      <t>2,5 Нм</t>
    </r>
    <r>
      <rPr>
        <b/>
        <sz val="11"/>
        <color theme="1"/>
        <rFont val="Arial"/>
        <family val="2"/>
        <charset val="204"/>
      </rPr>
      <t>, площа засувки до 0,5 м2</t>
    </r>
  </si>
  <si>
    <t>TF24</t>
  </si>
  <si>
    <t>24 В AC/DC,  керування - відкр./закр., двигун &lt;75 с, пружина &lt;25 с</t>
  </si>
  <si>
    <t>http://belimo.com.ua/files/catalog_air/TF_EF_onoff.pdf</t>
  </si>
  <si>
    <t>TF24-S</t>
  </si>
  <si>
    <t xml:space="preserve">24 В AC/DC,  керування - відкр./закр., двигун &lt;75 с, пружина &lt;25 с, 1 дод. контакт </t>
  </si>
  <si>
    <t>TF24-3</t>
  </si>
  <si>
    <t>24 В AC/DC,  керування - триточкове., двигун &lt;75 с, пружина &lt;25 с</t>
  </si>
  <si>
    <t>https://www.belimo.com/mam/general-documents/datasheets/en-gb/belimo_TF24-3_datasheet_en-gb.pdf</t>
  </si>
  <si>
    <t>TF230</t>
  </si>
  <si>
    <t>230 В АС,      керування - відкр./закр., двигун &lt;75 с, пружина &lt;25 с</t>
  </si>
  <si>
    <t>TF230-S</t>
  </si>
  <si>
    <t xml:space="preserve">230 В АС,      керування - відкр./закр., двигун &lt;75 с, пружина &lt;25 с, 1 дод. контакт </t>
  </si>
  <si>
    <t>TF24-SR</t>
  </si>
  <si>
    <t>24 В AC/DC, аналогове керування 0…10 В, двигун &lt;150 с, пружина &lt;25 с</t>
  </si>
  <si>
    <t>http://belimo.com.ua/files/catalog_air/TF_EF_analog.pdf</t>
  </si>
  <si>
    <t>TF24-MFT</t>
  </si>
  <si>
    <t>24 В AC/DC, програмований 0…10 В / триточкове / відкр.-закр., двиг. &lt;150 с, пруж. &lt;25 с</t>
  </si>
  <si>
    <t>TF230-SR</t>
  </si>
  <si>
    <t>230 В АС,      аналогове керування 0…10 В, двигун &lt;150 с, пружина &lt;25 с</t>
  </si>
  <si>
    <t>https://www.belimo.com/mam/general-documents/datasheets/en-gb/belimo_TF230-SR_datasheet_en-gb.pdf</t>
  </si>
  <si>
    <r>
      <rPr>
        <b/>
        <sz val="11"/>
        <color theme="1"/>
        <rFont val="Arial"/>
        <family val="2"/>
        <charset val="204"/>
      </rPr>
      <t xml:space="preserve">Серія </t>
    </r>
    <r>
      <rPr>
        <b/>
        <sz val="11"/>
        <color rgb="FFFF6600"/>
        <rFont val="Arial"/>
        <family val="2"/>
        <charset val="204"/>
      </rPr>
      <t>LF…</t>
    </r>
    <r>
      <rPr>
        <b/>
        <sz val="11"/>
        <color theme="1"/>
        <rFont val="Arial"/>
        <family val="2"/>
        <charset val="204"/>
      </rPr>
      <t xml:space="preserve">, зусилля </t>
    </r>
    <r>
      <rPr>
        <b/>
        <sz val="11"/>
        <color rgb="FFFF6600"/>
        <rFont val="Arial"/>
        <family val="2"/>
        <charset val="204"/>
      </rPr>
      <t>4 Нм</t>
    </r>
    <r>
      <rPr>
        <b/>
        <sz val="11"/>
        <color theme="1"/>
        <rFont val="Arial"/>
        <family val="2"/>
        <charset val="204"/>
      </rPr>
      <t>, площа засувки до 0,8 м2</t>
    </r>
  </si>
  <si>
    <t>LF24</t>
  </si>
  <si>
    <t>24 В AC/DC,  керування - відкр./закр., двигун 40...75 с, пружина &lt;20 с</t>
  </si>
  <si>
    <t>LF24-S</t>
  </si>
  <si>
    <t xml:space="preserve">24 В AC/DC,  керування - відкр./закр., двигун 40...75 с, пружина &lt;20 с, 1 дод. контакт </t>
  </si>
  <si>
    <t>LF230</t>
  </si>
  <si>
    <t>230 В АС,      керування - відкр./закр., двигун 40...75 с, пружина &lt;20 с</t>
  </si>
  <si>
    <t>LF230-S</t>
  </si>
  <si>
    <t xml:space="preserve">230 В АС,      керування - відкр./закр., двигун 40...75 с, пружина &lt;20 с, 1 дод. контакт </t>
  </si>
  <si>
    <t>LF24-SR</t>
  </si>
  <si>
    <t>24 В AC/DC, аналогове керування 0…10 В, двигун 150 с, пружина &lt;20 с</t>
  </si>
  <si>
    <t>LF24-MFT2</t>
  </si>
  <si>
    <t>24 В AC/DC, прогр. 0…10 В / триточкове / відкр.-закр., двиг. 75…300 с, пруж. &lt;20 с</t>
  </si>
  <si>
    <t>https://www.belimo.com/mam/general-documents/datasheets/en-gb/belimo_LF24-MFT2_datasheet_en-gb.pdf</t>
  </si>
  <si>
    <r>
      <rPr>
        <b/>
        <sz val="11"/>
        <color theme="1"/>
        <rFont val="Arial"/>
        <family val="2"/>
        <charset val="204"/>
      </rPr>
      <t xml:space="preserve">Серія </t>
    </r>
    <r>
      <rPr>
        <b/>
        <sz val="11"/>
        <color rgb="FFFF6600"/>
        <rFont val="Arial"/>
        <family val="2"/>
        <charset val="204"/>
      </rPr>
      <t>NF…</t>
    </r>
    <r>
      <rPr>
        <b/>
        <sz val="11"/>
        <color theme="1"/>
        <rFont val="Arial"/>
        <family val="2"/>
        <charset val="204"/>
      </rPr>
      <t xml:space="preserve">, зусилля </t>
    </r>
    <r>
      <rPr>
        <b/>
        <sz val="11"/>
        <color rgb="FFFF6600"/>
        <rFont val="Arial"/>
        <family val="2"/>
        <charset val="204"/>
      </rPr>
      <t>10 Нм</t>
    </r>
    <r>
      <rPr>
        <b/>
        <sz val="11"/>
        <color theme="1"/>
        <rFont val="Arial"/>
        <family val="2"/>
        <charset val="204"/>
      </rPr>
      <t>, площа засувки до 2,0 м2</t>
    </r>
  </si>
  <si>
    <t>NFA</t>
  </si>
  <si>
    <t>24…240 В AC/24…125 B DC, керування - відкр./закр., двигун &lt;75 с, пружина &lt;20 с</t>
  </si>
  <si>
    <t>https://www.belimo.com/mam/general-documents/datasheets/en-gb/belimo_NFA_datasheet_en-gb.pdf</t>
  </si>
  <si>
    <t>NFA-S2</t>
  </si>
  <si>
    <t>24…240 В AC/24…125 B DC, керування - відкр./закр., двигун &lt;75 с, пружина &lt;20 с, два дод. конт. (1й-10%, 2й-10…90%)</t>
  </si>
  <si>
    <t>https://www.belimo.com/mam/general-documents/datasheets/en-gb/belimo_NFA-S2_datasheet_en-gb.pdf</t>
  </si>
  <si>
    <t>NF24A</t>
  </si>
  <si>
    <t>24 В AC/DC,  керування - відкр./закр., двигун &lt;75 с, пружина &lt;20 с</t>
  </si>
  <si>
    <t>NF24A-S2</t>
  </si>
  <si>
    <t>24 В AC/DC,  керув. - відкр./закр., двиг. &lt;75 с, пруж. &lt;20 с, два дод. конт. (1й-10%, 2й-10…90%)</t>
  </si>
  <si>
    <t>NF24A-SR</t>
  </si>
  <si>
    <t>24 В AC/DC, аналогове керування 0…10 В, двигун &lt;150 с, пружина &lt;20 с</t>
  </si>
  <si>
    <t>NF24A-SR-S2</t>
  </si>
  <si>
    <t>24 В AC/DC, аналог. керув. 0…10 В, двиг. &lt;150 с, пруж. &lt;20 с, два дод. конт. (1й-10%, 2й-10…90%)</t>
  </si>
  <si>
    <t>NF24A-MP</t>
  </si>
  <si>
    <t>24 В AC/DC, прогр. MP-Bus / 2…10 В / триточкове / відкр.-закр., двиг. 40…150 с, пруж. &lt;20 с</t>
  </si>
  <si>
    <t>https://www.belimo.com/mam/general-documents/datasheets/en-gb/belimo_NF24A-MP_datasheet_en-gb.pdf</t>
  </si>
  <si>
    <r>
      <rPr>
        <b/>
        <sz val="11"/>
        <color theme="1"/>
        <rFont val="Arial"/>
        <family val="2"/>
        <charset val="204"/>
      </rPr>
      <t>Серія</t>
    </r>
    <r>
      <rPr>
        <b/>
        <sz val="11"/>
        <color rgb="FFFF6600"/>
        <rFont val="Arial"/>
        <family val="2"/>
        <charset val="204"/>
      </rPr>
      <t xml:space="preserve"> SF…</t>
    </r>
    <r>
      <rPr>
        <b/>
        <sz val="11"/>
        <color theme="1"/>
        <rFont val="Arial"/>
        <family val="2"/>
        <charset val="204"/>
      </rPr>
      <t xml:space="preserve">, зусилля </t>
    </r>
    <r>
      <rPr>
        <b/>
        <sz val="11"/>
        <color rgb="FFFF6600"/>
        <rFont val="Arial"/>
        <family val="2"/>
        <charset val="204"/>
      </rPr>
      <t>20 Нм</t>
    </r>
    <r>
      <rPr>
        <b/>
        <sz val="11"/>
        <color theme="1"/>
        <rFont val="Arial"/>
        <family val="2"/>
        <charset val="204"/>
      </rPr>
      <t>, площа засувки до 4,0 м2</t>
    </r>
  </si>
  <si>
    <t>SFA</t>
  </si>
  <si>
    <t>https://www.belimo.com/mam/general-documents/datasheets/en-gb/belimo_SFA_datasheet_en-gb.pdf</t>
  </si>
  <si>
    <t>SFA-S2</t>
  </si>
  <si>
    <t>https://www.belimo.com/mam/general-documents/datasheets/en-gb/belimo_SFA-S2_datasheet_en-gb.pdf</t>
  </si>
  <si>
    <t>SF24A</t>
  </si>
  <si>
    <t>SF24A-S2</t>
  </si>
  <si>
    <t>SF24A-SR</t>
  </si>
  <si>
    <t>SF24A-SR-S2</t>
  </si>
  <si>
    <t>SF24A-MF</t>
  </si>
  <si>
    <t>24 В AC/DC, прогр. 0…10 В / триточкове / відкр.-закр., двиг. 70…220 с, пруж. &lt;20 с</t>
  </si>
  <si>
    <r>
      <rPr>
        <b/>
        <sz val="11"/>
        <color theme="1"/>
        <rFont val="Arial"/>
        <family val="2"/>
        <charset val="204"/>
      </rPr>
      <t xml:space="preserve">Серія </t>
    </r>
    <r>
      <rPr>
        <b/>
        <sz val="11"/>
        <color rgb="FFFF6600"/>
        <rFont val="Arial"/>
        <family val="2"/>
        <charset val="204"/>
      </rPr>
      <t>EF…</t>
    </r>
    <r>
      <rPr>
        <b/>
        <sz val="11"/>
        <color theme="1"/>
        <rFont val="Arial"/>
        <family val="2"/>
        <charset val="204"/>
      </rPr>
      <t xml:space="preserve">, зусилля </t>
    </r>
    <r>
      <rPr>
        <b/>
        <sz val="11"/>
        <color rgb="FFFF6600"/>
        <rFont val="Arial"/>
        <family val="2"/>
        <charset val="204"/>
      </rPr>
      <t>30 Нм</t>
    </r>
    <r>
      <rPr>
        <b/>
        <sz val="11"/>
        <color theme="1"/>
        <rFont val="Arial"/>
        <family val="2"/>
        <charset val="204"/>
      </rPr>
      <t>, площа засувки до 6,0 м2</t>
    </r>
  </si>
  <si>
    <t>EF24A</t>
  </si>
  <si>
    <t>EF24A-S2</t>
  </si>
  <si>
    <t>EF230A</t>
  </si>
  <si>
    <t>230 В АС,      керування - відкр./закр., двигун &lt;75 с, пружина &lt;20 с</t>
  </si>
  <si>
    <t>EF230A-S2</t>
  </si>
  <si>
    <t>230 В АС,      керув. - відкр./закр., двиг. &lt;75 с, пруж. &lt;20 с, два дод. конт. (1й-10%, 2й-10…90%)</t>
  </si>
  <si>
    <t>EF24A-SR</t>
  </si>
  <si>
    <t>EF24A-SR-S2</t>
  </si>
  <si>
    <t>EF24A-MF</t>
  </si>
  <si>
    <t>24 В AC/DC, прогр. 0…10 В / трехточечное / відкр.-закр., двиг. 60…150 с, пруж. &lt;20 с</t>
  </si>
  <si>
    <r>
      <rPr>
        <b/>
        <sz val="11"/>
        <color theme="1"/>
        <rFont val="Arial"/>
        <family val="2"/>
        <charset val="204"/>
      </rPr>
      <t xml:space="preserve">Серія </t>
    </r>
    <r>
      <rPr>
        <b/>
        <sz val="11"/>
        <color rgb="FFFF6600"/>
        <rFont val="Arial"/>
        <family val="2"/>
        <charset val="204"/>
      </rPr>
      <t>GK…</t>
    </r>
    <r>
      <rPr>
        <b/>
        <sz val="11"/>
        <color theme="1"/>
        <rFont val="Arial"/>
        <family val="2"/>
        <charset val="204"/>
      </rPr>
      <t xml:space="preserve">, зусилля </t>
    </r>
    <r>
      <rPr>
        <b/>
        <sz val="11"/>
        <color rgb="FFFF6600"/>
        <rFont val="Arial"/>
        <family val="2"/>
        <charset val="204"/>
      </rPr>
      <t>40 Нм</t>
    </r>
    <r>
      <rPr>
        <b/>
        <sz val="11"/>
        <color theme="1"/>
        <rFont val="Arial"/>
        <family val="2"/>
        <charset val="204"/>
      </rPr>
      <t>, площа засувки до 8,0 м2, конденсаторне повернення</t>
    </r>
  </si>
  <si>
    <t>GK24A-1</t>
  </si>
  <si>
    <t>24 В AC/DC,  керування - відкр./закр., двигун 150 с, конденсаторне повернення 35 с</t>
  </si>
  <si>
    <t>https://www.belimo.com/mam/general-documents/datasheets/en-gb/belimo_GK24A-1_datasheet_en-gb.pdf</t>
  </si>
  <si>
    <t>GK24A-SR</t>
  </si>
  <si>
    <t>24 В AC/DC, аналогове керування 0…10 В, двигун 150 с, конденсаторне повернення 35 с</t>
  </si>
  <si>
    <t>https://www.belimo.com/mam/general-documents/datasheets/en-gb/belimo_GK24A-SR_datasheet_en-gb.pdf</t>
  </si>
  <si>
    <t>GK24A-MP</t>
  </si>
  <si>
    <t>24 В AC/DC, прогр. MP-Bus / 2…10 В / триточкове / відкр.-закр., двиг. 90…150 с, конд. поверн. 35 с</t>
  </si>
  <si>
    <t>https://www.belimo.com/mam/general-documents/datasheets/en-gb/belimo_GK24A-MP_datasheet_en-gb.pdf</t>
  </si>
  <si>
    <r>
      <rPr>
        <b/>
        <sz val="11"/>
        <color theme="1"/>
        <rFont val="Arial"/>
        <family val="2"/>
        <charset val="204"/>
      </rPr>
      <t xml:space="preserve">Серія </t>
    </r>
    <r>
      <rPr>
        <b/>
        <sz val="11"/>
        <color rgb="FFFF6600"/>
        <rFont val="Arial"/>
        <family val="2"/>
        <charset val="204"/>
      </rPr>
      <t>PKCA…</t>
    </r>
    <r>
      <rPr>
        <b/>
        <sz val="11"/>
        <color theme="1"/>
        <rFont val="Arial"/>
        <family val="2"/>
        <charset val="204"/>
      </rPr>
      <t xml:space="preserve">, зусилля </t>
    </r>
    <r>
      <rPr>
        <b/>
        <sz val="11"/>
        <color rgb="FFFF6600"/>
        <rFont val="Arial"/>
        <family val="2"/>
        <charset val="204"/>
      </rPr>
      <t>160 Нм</t>
    </r>
  </si>
  <si>
    <t>PKCA-BAC-S2-T</t>
  </si>
  <si>
    <r>
      <rPr>
        <b/>
        <sz val="9"/>
        <color theme="1"/>
        <rFont val="Arial"/>
        <family val="2"/>
        <charset val="204"/>
      </rPr>
      <t>24…240 В AC/24…125 B DC</t>
    </r>
    <r>
      <rPr>
        <sz val="9"/>
        <color theme="1"/>
        <rFont val="Arial"/>
        <family val="2"/>
        <charset val="204"/>
      </rPr>
      <t>,   0…10 В / BACnet MS/TP / Modbus RTU / MP-Bus, 35 с двиг./ 30 c конд., IP66/67, 2 дод. конт.</t>
    </r>
  </si>
  <si>
    <t>https://www.belimo.com/mam/general-documents/datasheets/en-gb/belimo_PKCA-BAC-S2-T_datasheet_en-gb.pdf</t>
  </si>
  <si>
    <t>4.3. Електроприводи без вбудованої пружини, прискорені (…Q…-Серія)</t>
  </si>
  <si>
    <r>
      <rPr>
        <b/>
        <sz val="11"/>
        <color theme="1"/>
        <rFont val="Arial"/>
        <family val="2"/>
        <charset val="204"/>
      </rPr>
      <t xml:space="preserve">Серія </t>
    </r>
    <r>
      <rPr>
        <b/>
        <sz val="11"/>
        <color rgb="FFFF6600"/>
        <rFont val="Arial"/>
        <family val="2"/>
        <charset val="204"/>
      </rPr>
      <t>LMQ…</t>
    </r>
    <r>
      <rPr>
        <b/>
        <sz val="11"/>
        <color theme="1"/>
        <rFont val="Arial"/>
        <family val="2"/>
        <charset val="204"/>
      </rPr>
      <t xml:space="preserve">, зусилля </t>
    </r>
    <r>
      <rPr>
        <b/>
        <sz val="11"/>
        <color rgb="FFFF6600"/>
        <rFont val="Arial"/>
        <family val="2"/>
        <charset val="204"/>
      </rPr>
      <t>4 Нм</t>
    </r>
    <r>
      <rPr>
        <b/>
        <sz val="11"/>
        <color theme="1"/>
        <rFont val="Arial"/>
        <family val="2"/>
        <charset val="204"/>
      </rPr>
      <t>, площа засувки до 0,8 м2</t>
    </r>
  </si>
  <si>
    <t>LMQ24A</t>
  </si>
  <si>
    <t>24 В AC/DC,  керування - відкр./закр., 2,5 с / 90град</t>
  </si>
  <si>
    <t>http://belimo.com.ua/files/catalog_air/Q_act.pdf</t>
  </si>
  <si>
    <t>LMQ24A-SR</t>
  </si>
  <si>
    <t>24 В AC/DC,  аналогове керування 0…10 В, 2,5 с / 90град</t>
  </si>
  <si>
    <t>LMQ24A-MF</t>
  </si>
  <si>
    <t>24 В AC/DC,  програмований 0…10 В / відкр.-закр., 2,5…10 с / 90град</t>
  </si>
  <si>
    <r>
      <rPr>
        <b/>
        <sz val="11"/>
        <color theme="1"/>
        <rFont val="Arial"/>
        <family val="2"/>
        <charset val="204"/>
      </rPr>
      <t xml:space="preserve">Серія </t>
    </r>
    <r>
      <rPr>
        <b/>
        <sz val="11"/>
        <color rgb="FFFF6600"/>
        <rFont val="Arial"/>
        <family val="2"/>
        <charset val="204"/>
      </rPr>
      <t>NMQ…</t>
    </r>
    <r>
      <rPr>
        <b/>
        <sz val="11"/>
        <color theme="1"/>
        <rFont val="Arial"/>
        <family val="2"/>
        <charset val="204"/>
      </rPr>
      <t>, зусилля</t>
    </r>
    <r>
      <rPr>
        <b/>
        <sz val="11"/>
        <color rgb="FFFF6600"/>
        <rFont val="Arial"/>
        <family val="2"/>
        <charset val="204"/>
      </rPr>
      <t xml:space="preserve"> 8 Нм</t>
    </r>
    <r>
      <rPr>
        <b/>
        <sz val="11"/>
        <color theme="1"/>
        <rFont val="Arial"/>
        <family val="2"/>
        <charset val="204"/>
      </rPr>
      <t>, площа засувки до 1,5 м2</t>
    </r>
  </si>
  <si>
    <t>NMQ24A</t>
  </si>
  <si>
    <t>24 В AC/DC,  керування - відкр./закр., 4 с / 90град</t>
  </si>
  <si>
    <t>NMQ24A-SR</t>
  </si>
  <si>
    <t>24 В AC/DC,  аналогове керування 0…10 В, 4 с / 90град</t>
  </si>
  <si>
    <t>NMQ24A-MF</t>
  </si>
  <si>
    <t>24 В AC/DC,  програмований 0…10 В / відкр.-закр., 4…20 с / 90град</t>
  </si>
  <si>
    <r>
      <rPr>
        <b/>
        <sz val="11"/>
        <color theme="1"/>
        <rFont val="Arial"/>
        <family val="2"/>
        <charset val="204"/>
      </rPr>
      <t xml:space="preserve">Серія </t>
    </r>
    <r>
      <rPr>
        <b/>
        <sz val="11"/>
        <color rgb="FFFF6600"/>
        <rFont val="Arial"/>
        <family val="2"/>
        <charset val="204"/>
      </rPr>
      <t>SMQ…</t>
    </r>
    <r>
      <rPr>
        <b/>
        <sz val="11"/>
        <color theme="1"/>
        <rFont val="Arial"/>
        <family val="2"/>
        <charset val="204"/>
      </rPr>
      <t xml:space="preserve">, зусилля </t>
    </r>
    <r>
      <rPr>
        <b/>
        <sz val="11"/>
        <color rgb="FFFF6600"/>
        <rFont val="Arial"/>
        <family val="2"/>
        <charset val="204"/>
      </rPr>
      <t>16 Нм</t>
    </r>
    <r>
      <rPr>
        <b/>
        <sz val="11"/>
        <color theme="1"/>
        <rFont val="Arial"/>
        <family val="2"/>
        <charset val="204"/>
      </rPr>
      <t>, площа засувки до 3,0 м2</t>
    </r>
  </si>
  <si>
    <t>SMQ24A</t>
  </si>
  <si>
    <t>24 В AC/DC,  керування - відкр./закр., 7 с / 90град</t>
  </si>
  <si>
    <t>https://www.belimo.com/mam/general-documents/datasheets/en-gb/belimo_SMQ24A_datasheet_en-gb.pdf</t>
  </si>
  <si>
    <t>SMQ24A-SR</t>
  </si>
  <si>
    <t>24 В AC/DC,  аналогове керування 0…10 В, 7 с / 90град</t>
  </si>
  <si>
    <t>https://www.belimo.com/mam/general-documents/datasheets/en-gb/belimo_SMQ24A-SR_datasheet_en-gb.pdf</t>
  </si>
  <si>
    <t>SMQ24A-MF</t>
  </si>
  <si>
    <t>24 В AC/DC,  програмований 0…10 В / відкр.-закр., 7…40 с / 90град</t>
  </si>
  <si>
    <t>https://www.belimo.com/mam/general-documents/datasheets/en-gb/belimo_SMQ24A-MF_datasheet_en-gb.pdf</t>
  </si>
  <si>
    <t>4.4. Електроприводи лінійної дії</t>
  </si>
  <si>
    <r>
      <rPr>
        <b/>
        <sz val="11"/>
        <color theme="1"/>
        <rFont val="Arial"/>
        <family val="2"/>
        <charset val="204"/>
      </rPr>
      <t xml:space="preserve">Серія </t>
    </r>
    <r>
      <rPr>
        <b/>
        <sz val="11"/>
        <color rgb="FFFF6600"/>
        <rFont val="Arial"/>
        <family val="2"/>
        <charset val="204"/>
      </rPr>
      <t>UH…</t>
    </r>
    <r>
      <rPr>
        <b/>
        <sz val="11"/>
        <color theme="1"/>
        <rFont val="Arial"/>
        <family val="2"/>
        <charset val="204"/>
      </rPr>
      <t xml:space="preserve">, зусилля </t>
    </r>
    <r>
      <rPr>
        <b/>
        <sz val="11"/>
        <color rgb="FFFF6600"/>
        <rFont val="Arial"/>
        <family val="2"/>
        <charset val="204"/>
      </rPr>
      <t>50 Н</t>
    </r>
    <r>
      <rPr>
        <b/>
        <sz val="11"/>
        <color theme="1"/>
        <rFont val="Arial"/>
        <family val="2"/>
        <charset val="204"/>
      </rPr>
      <t xml:space="preserve"> (новинка 2023)</t>
    </r>
  </si>
  <si>
    <t>UH24Y-L.1</t>
  </si>
  <si>
    <t>24 В AC/DC,  керув. - відкр/закр чи триточк.., хід 0…60 мм, 122 с/100 мм, 40 шт в пакуванні</t>
  </si>
  <si>
    <t>https://www.belimo.com/mam/general-documents/datasheets/en-gb/belimo_UH24Y-L_datasheet_en-gb.pdf</t>
  </si>
  <si>
    <t>UH230Y-L.1</t>
  </si>
  <si>
    <t>230 В AC,      керув. - відкр/закр чи триточк.., хід 0…60 мм, 122 с/100 мм, 40 шт в пакуванні</t>
  </si>
  <si>
    <t>https://www.belimo.com/mam/general-documents/datasheets/en-gb/belimo_UH230Y-L_datasheet_en-gb.pdf</t>
  </si>
  <si>
    <t>UH24Y-SR-L.1</t>
  </si>
  <si>
    <t>24 В AC/DC,  аналог. керув. 2…10 В, хід 0…60 мм, 122 с/100 мм, L-версія, 40 шт в пакуванні</t>
  </si>
  <si>
    <t>https://www.belimo.com/mam/general-documents/datasheets/en-gb/belimo_UH24Y-SR-L_datasheet_en-gb.pdf</t>
  </si>
  <si>
    <t>Z-ESUH</t>
  </si>
  <si>
    <t>Обмежувач хіду для UH…, 20 шт. в пакуванні</t>
  </si>
  <si>
    <t>https://www.belimo.com/ch/shop/en_GB/Actuators/Accessories/Z-ESUH/p?code=Z-ESUH</t>
  </si>
  <si>
    <t>Z-PCUM</t>
  </si>
  <si>
    <t>Захисний корпус для UM…/UH…, 20 шт. в пакуванні</t>
  </si>
  <si>
    <t>https://www.belimo.com/ch/shop/en_GB/Actuators/Accessories/Z-PCUM/p?code=Z-PCUM</t>
  </si>
  <si>
    <r>
      <rPr>
        <b/>
        <sz val="11"/>
        <color theme="1"/>
        <rFont val="Arial"/>
        <family val="2"/>
        <charset val="204"/>
      </rPr>
      <t xml:space="preserve">Серія </t>
    </r>
    <r>
      <rPr>
        <b/>
        <sz val="11"/>
        <color rgb="FFFF6600"/>
        <rFont val="Arial"/>
        <family val="2"/>
        <charset val="204"/>
      </rPr>
      <t>CH…</t>
    </r>
    <r>
      <rPr>
        <b/>
        <sz val="11"/>
        <color theme="1"/>
        <rFont val="Arial"/>
        <family val="2"/>
        <charset val="204"/>
      </rPr>
      <t xml:space="preserve">, зусилля </t>
    </r>
    <r>
      <rPr>
        <b/>
        <sz val="11"/>
        <color rgb="FFFF6600"/>
        <rFont val="Arial"/>
        <family val="2"/>
        <charset val="204"/>
      </rPr>
      <t>125 Н</t>
    </r>
  </si>
  <si>
    <t>CH24-L60.2</t>
  </si>
  <si>
    <t>24 В AC/DC,  керув. - відкр/закр чи триточк.., хід 0…60 мм, 380 с/100 мм, 20 шт в пакуванні</t>
  </si>
  <si>
    <t>https://www.belimo.com/mam/general-documents/datasheets/en-gb/belimo_CH24-L60_datasheet_en-gb.pdf</t>
  </si>
  <si>
    <t>CH24-L100.2</t>
  </si>
  <si>
    <t>24 В AC/DC,  керув. - відкр/закр чи триточк.., хід 0…100 мм, 380 с/100 мм, 20 шт в пакуванні</t>
  </si>
  <si>
    <t>https://www.belimo.com/mam/general-documents/datasheets/en-gb/belimo_CH24-L100_datasheet_en-gb.pdf</t>
  </si>
  <si>
    <t>CH230-L60.2</t>
  </si>
  <si>
    <t>230 В AC,      керув. - відкр/закр чи триточк.., хід 0…60 мм, 380 с/100 мм, 20 шт в пакуванні</t>
  </si>
  <si>
    <t>https://www.belimo.com/mam/general-documents/datasheets/en-gb/belimo_CH230-L60_datasheet_en-gb.pdf</t>
  </si>
  <si>
    <t>запр.</t>
  </si>
  <si>
    <t>CH230-L100.2</t>
  </si>
  <si>
    <t>230 В AC,      керув. - відкр/закр чи триточк.., хід 0…100 мм, 380 с/100 мм, 20 шт в пакуванні</t>
  </si>
  <si>
    <t>https://www.belimo.com/mam/general-documents/datasheets/en-gb/belimo_CH230-L100_datasheet_en-gb.pdf</t>
  </si>
  <si>
    <t>CH230X-100 CHA-L50 001 010</t>
  </si>
  <si>
    <t>230 В AC,      керув. - відкр/закр чи триточк.., хід 0…100 мм, 180 с/100 мм</t>
  </si>
  <si>
    <t>CH24-SR-L60.2</t>
  </si>
  <si>
    <t>24 В AC/DC,  аналог. керув. 0…10 В, хід 0…60 мм, 380 с/100 мм, L-версія, 20 шт в пакуванні</t>
  </si>
  <si>
    <t>https://www.belimo.com/mam/general-documents/datasheets/en-gb/belimo_CH24-SR-L60_datasheet_en-gb.pdf</t>
  </si>
  <si>
    <t>CH24-SR-L100.2</t>
  </si>
  <si>
    <t>24 В AC/DC,  аналог. керув. 0…10 В, хід 0…100 мм, 380 с/100 мм, L-версія, 20 шт в пакуванні</t>
  </si>
  <si>
    <t>https://www.belimo.com/mam/general-documents/datasheets/en-gb/belimo_CH24-SR-L100_datasheet_en-gb.pdf</t>
  </si>
  <si>
    <t>CH24-SX-R40.2</t>
  </si>
  <si>
    <t>24 В AC/DC,  аналог. керув. 0…10 В, хід 0…40 мм, 380 с/100 мм, R-версія, 20 шт в пакуванні</t>
  </si>
  <si>
    <t>CH24-SR-R60.2</t>
  </si>
  <si>
    <t>24 В AC/DC,  аналог. керув. 0…10 В, хід 0…60 мм, 380 с/100 мм, R-версія, 20 шт в пакуванні</t>
  </si>
  <si>
    <t>https://www.belimo.com/mam/general-documents/datasheets/en-gb/belimo_CH24-SR-R60_datasheet_en-gb.pdf</t>
  </si>
  <si>
    <t>CH24-SR-R100.2</t>
  </si>
  <si>
    <t>24 В AC/DC,  аналог. керув. 0…10 В, хід 0…100 мм, 380 с/100 мм, R-версія, 20 шт в пакуванні</t>
  </si>
  <si>
    <t>https://www.belimo.com/mam/general-documents/datasheets/en-gb/belimo_CH24-SR-R100_datasheet_en-gb.pdf</t>
  </si>
  <si>
    <r>
      <rPr>
        <b/>
        <sz val="11"/>
        <color theme="1"/>
        <rFont val="Arial"/>
        <family val="2"/>
        <charset val="204"/>
      </rPr>
      <t xml:space="preserve">Серія </t>
    </r>
    <r>
      <rPr>
        <b/>
        <sz val="11"/>
        <color rgb="FFFF6600"/>
        <rFont val="Arial"/>
        <family val="2"/>
        <charset val="204"/>
      </rPr>
      <t>LH…</t>
    </r>
    <r>
      <rPr>
        <b/>
        <sz val="11"/>
        <color theme="1"/>
        <rFont val="Arial"/>
        <family val="2"/>
        <charset val="204"/>
      </rPr>
      <t xml:space="preserve">, зусилля </t>
    </r>
    <r>
      <rPr>
        <b/>
        <sz val="11"/>
        <color rgb="FFFF6600"/>
        <rFont val="Arial"/>
        <family val="2"/>
        <charset val="204"/>
      </rPr>
      <t>150 Н</t>
    </r>
  </si>
  <si>
    <t>LH24A60</t>
  </si>
  <si>
    <t>24 В AC/DC,  керув. - відкр/закр чи триточкове, хід 0…60 мм, 60 мм за 150 с, перем. напр. ходу штока</t>
  </si>
  <si>
    <t>https://www.belimo.com/mam/general-documents/datasheets/en-gb/belimo_LH24A60_datasheet_en-gb.pdf</t>
  </si>
  <si>
    <t>LH24A100</t>
  </si>
  <si>
    <t>24 В AC/DC,  керув. - відкр/закр чи триточкове, хід 0…100 мм, 100 мм за 150 с, перем. напр. ходу штока</t>
  </si>
  <si>
    <t>https://www.belimo.com/mam/general-documents/datasheets/en-gb/belimo_LH24A100_datasheet_en-gb.pdf</t>
  </si>
  <si>
    <t>LH24A200</t>
  </si>
  <si>
    <t>24 В AC/DC,  керув. - відкр/закр чи триточкове, хід 0…200 мм, 100 мм за 150 с, перем. напр. ходу штока</t>
  </si>
  <si>
    <t>https://www.belimo.com/mam/general-documents/datasheets/en-gb/belimo_LH24A200_datasheet_en-gb.pdf</t>
  </si>
  <si>
    <t>LH24A300</t>
  </si>
  <si>
    <t>24 В AC/DC,  керув. - відкр/закр чи триточкове, хід 0…300 мм, 100 мм за 150 с, перем. напр. ходу штока</t>
  </si>
  <si>
    <t>https://www.belimo.com/mam/general-documents/datasheets/en-gb/belimo_LH24A300_datasheet_en-gb.pdf</t>
  </si>
  <si>
    <t>LH230A60</t>
  </si>
  <si>
    <t>230 В АС,       керув. - відкр/закр чи триточкове, хід 0…60 мм, 60 мм за 150 с, перем. напр. ходу штока</t>
  </si>
  <si>
    <t>https://www.belimo.com/mam/general-documents/datasheets/en-gb/belimo_LH230A60_datasheet_en-gb.pdf</t>
  </si>
  <si>
    <t>LH230A100</t>
  </si>
  <si>
    <t>230 В АС,       керув. - відкр/закр чи триточкове, хід 0…100 мм, 100 мм за 150 с, перем. напр. ходу штока</t>
  </si>
  <si>
    <t>https://www.belimo.com/mam/general-documents/datasheets/en-gb/belimo_LH230A100_datasheet_en-gb.pdf</t>
  </si>
  <si>
    <t>LH230A200</t>
  </si>
  <si>
    <t>230 В АС,       керув. - відкр/закр чи триточкове, хід 0…200 мм, 100 мм за 150 с, перем. напр. ходу штока</t>
  </si>
  <si>
    <t>https://www.belimo.com/mam/general-documents/datasheets/en-gb/belimo_LH230A200_datasheet_en-gb.pdf</t>
  </si>
  <si>
    <t>LH230A300</t>
  </si>
  <si>
    <t>230 В АС,       керув. - відкр/закр чи триточкове, хід 0…300 мм, 100 мм за 150 с, перем. напр. ходу штока</t>
  </si>
  <si>
    <t>https://www.belimo.com/mam/general-documents/datasheets/en-gb/belimo_LH230A300_datasheet_en-gb.pdf</t>
  </si>
  <si>
    <t>LH24A-SR100</t>
  </si>
  <si>
    <t>24 В AC/DC,  аналогове керування 0…10 В, хід 0…100 мм, 100 мм за 150 с, перем. напр. ходу штока</t>
  </si>
  <si>
    <t>https://www.belimo.com/mam/general-documents/datasheets/en-gb/belimo_LH24A-SR100_datasheet_en-gb.pdf</t>
  </si>
  <si>
    <t>LH24A-SR200</t>
  </si>
  <si>
    <t>24 В AC/DC,  аналогове керування 0…10 В, хід 0…200 мм, 100 мм за 150 с, перем. напр. ходу штока</t>
  </si>
  <si>
    <t>https://www.belimo.com/mam/general-documents/datasheets/en-gb/belimo_LH24A-SR200_datasheet_en-gb.pdf</t>
  </si>
  <si>
    <t>LH24A-MP60-TP</t>
  </si>
  <si>
    <t>24 В AC/DC,  прогр. MP-Bus / 0…10 В / триточк. / відкр.-закр., хід 0…60 мм, 100 мм за 70…270 с (програм.)</t>
  </si>
  <si>
    <t>https://www.belimo.com/mam/general-documents/datasheets/en-gb/belimo_LH24A-MP60-TP_datasheet_en-gb.pdf</t>
  </si>
  <si>
    <t>LH24A-MP100</t>
  </si>
  <si>
    <t>24 В AC/DC,  прогр. MP-Bus / 0…10 В / триточк. / відкр.-закр., хід 0…100 мм, 100 мм за 70…270 с (програм.)</t>
  </si>
  <si>
    <t>https://www.belimo.com/mam/general-documents/datasheets/en-gb/belimo_LH24A-MP100_datasheet_en-gb.pdf</t>
  </si>
  <si>
    <t>LH24A-MP200</t>
  </si>
  <si>
    <t>24 В AC/DC,  прогр. MP-Bus / 0…10 В / триточк. / відкр.-закр., хід 0…200 мм, 100 мм за 70…270 с (програм.)</t>
  </si>
  <si>
    <t>https://www.belimo.com/mam/general-documents/datasheets/en-gb/belimo_LH24A-MP200_datasheet_en-gb.pdf</t>
  </si>
  <si>
    <t>LH24A-MP300</t>
  </si>
  <si>
    <t>24 В AC/DC,  прогр. MP-Bus / 0…10 В / триточк. / відкр.-закр., хід 0…300 мм, 100 мм за 70…270 с (програм.)</t>
  </si>
  <si>
    <t>https://www.belimo.com/mam/general-documents/datasheets/en-gb/belimo_LH24A-MP300_datasheet_en-gb.pdf</t>
  </si>
  <si>
    <t>LH230ASR100</t>
  </si>
  <si>
    <t>230 В АС,       аналогове керування 0…10 В, хід 0…100 мм, 100 мм за 150 с, перем. напр. ходу штока</t>
  </si>
  <si>
    <t>https://www.belimo.com/mam/general-documents/datasheets/en-gb/belimo_LH230ASR100_datasheet_en-gb.pdf</t>
  </si>
  <si>
    <t>LH230ASR200</t>
  </si>
  <si>
    <t>230 В АС,       аналогове керування 0…10 В, хід 0…200 мм, 100 мм за 150 с, перем. напр. ходу штока</t>
  </si>
  <si>
    <t>https://www.belimo.com/mam/general-documents/datasheets/en-gb/belimo_LH230ASR200_datasheet_en-gb.pdf</t>
  </si>
  <si>
    <r>
      <rPr>
        <b/>
        <sz val="10"/>
        <color theme="1"/>
        <rFont val="Arial"/>
        <family val="2"/>
        <charset val="204"/>
      </rPr>
      <t>Примітка:</t>
    </r>
    <r>
      <rPr>
        <sz val="10"/>
        <color theme="1"/>
        <rFont val="Arial"/>
        <family val="2"/>
        <charset val="204"/>
      </rPr>
      <t xml:space="preserve"> за запитом доступні дод. версії </t>
    </r>
    <r>
      <rPr>
        <b/>
        <sz val="10"/>
        <color theme="1"/>
        <rFont val="Arial"/>
        <family val="2"/>
        <charset val="204"/>
      </rPr>
      <t>LHQ ...</t>
    </r>
    <r>
      <rPr>
        <sz val="10"/>
        <color theme="1"/>
        <rFont val="Arial"/>
        <family val="2"/>
        <charset val="204"/>
      </rPr>
      <t xml:space="preserve"> (3,5 c / 100 мм) і </t>
    </r>
    <r>
      <rPr>
        <b/>
        <sz val="10"/>
        <color theme="1"/>
        <rFont val="Arial"/>
        <family val="2"/>
        <charset val="204"/>
      </rPr>
      <t>LHK ...</t>
    </r>
    <r>
      <rPr>
        <sz val="10"/>
        <color theme="1"/>
        <rFont val="Arial"/>
        <family val="2"/>
        <charset val="204"/>
      </rPr>
      <t xml:space="preserve"> (з конденсаторним поверненням).</t>
    </r>
  </si>
  <si>
    <r>
      <rPr>
        <b/>
        <sz val="11"/>
        <color theme="1"/>
        <rFont val="Arial"/>
        <family val="2"/>
        <charset val="204"/>
      </rPr>
      <t xml:space="preserve">Серія </t>
    </r>
    <r>
      <rPr>
        <b/>
        <sz val="11"/>
        <color rgb="FFFF6600"/>
        <rFont val="Arial"/>
        <family val="2"/>
        <charset val="204"/>
      </rPr>
      <t>SH…</t>
    </r>
    <r>
      <rPr>
        <b/>
        <sz val="11"/>
        <color theme="1"/>
        <rFont val="Arial"/>
        <family val="2"/>
        <charset val="204"/>
      </rPr>
      <t xml:space="preserve">, зусилля </t>
    </r>
    <r>
      <rPr>
        <b/>
        <sz val="11"/>
        <color rgb="FFFF6600"/>
        <rFont val="Arial"/>
        <family val="2"/>
        <charset val="204"/>
      </rPr>
      <t>450 Н</t>
    </r>
  </si>
  <si>
    <t>SH24A100</t>
  </si>
  <si>
    <t>https://www.belimo.com/mam/general-documents/datasheets/en-gb/belimo_SH24A100_datasheet_en-gb.pdf</t>
  </si>
  <si>
    <t>SH24A200</t>
  </si>
  <si>
    <t>https://www.belimo.com/mam/general-documents/datasheets/en-gb/belimo_SH24A200_datasheet_en-gb.pdf</t>
  </si>
  <si>
    <t>SH24A300</t>
  </si>
  <si>
    <t>https://www.belimo.com/mam/general-documents/datasheets/en-gb/belimo_SH24A300_datasheet_en-gb.pdf</t>
  </si>
  <si>
    <t>SH230A100</t>
  </si>
  <si>
    <t>https://www.belimo.com/mam/general-documents/datasheets/en-gb/belimo_SH230A100_datasheet_en-gb.pdf</t>
  </si>
  <si>
    <t>SH230A200</t>
  </si>
  <si>
    <t>https://www.belimo.com/mam/general-documents/datasheets/en-gb/belimo_SH230A200_datasheet_en-gb.pdf</t>
  </si>
  <si>
    <t>SH230A300</t>
  </si>
  <si>
    <t>https://www.belimo.com/mam/general-documents/datasheets/en-gb/belimo_SH230A300_datasheet_en-gb.pdf</t>
  </si>
  <si>
    <t>SH24A-SR100</t>
  </si>
  <si>
    <t>https://www.belimo.com/mam/general-documents/datasheets/en-gb/belimo_SH24A-SR100_datasheet_en-gb.pdf</t>
  </si>
  <si>
    <t>SH24A-SR200</t>
  </si>
  <si>
    <t>https://www.belimo.com/mam/general-documents/datasheets/en-gb/belimo_SH24A-SR200_datasheet_en-gb.pdf</t>
  </si>
  <si>
    <t>SH24A-MP100</t>
  </si>
  <si>
    <t>24 В AC/DC,  прогр. MP-Bus / 0…10 В / триточк. / відкр.-закр., хід 0…100 мм, 100 мм за 150…600 с (програм.)</t>
  </si>
  <si>
    <t>https://www.belimo.com/mam/general-documents/datasheets/en-gb/belimo_SH24A-MP100_datasheet_en-gb.pdf</t>
  </si>
  <si>
    <t>SH24A-MP200</t>
  </si>
  <si>
    <t>24 В AC/DC,  прогр. MP-Bus / 0…10 В / триточк. / відкр.-закр., хід 0…200 мм, 100 мм за 150…600 с (програм.)</t>
  </si>
  <si>
    <t>https://www.belimo.com/mam/general-documents/datasheets/en-gb/belimo_SH24A-MP200_datasheet_en-gb.pdf</t>
  </si>
  <si>
    <t>SH24A-MP300</t>
  </si>
  <si>
    <t>24 В AC/DC,  прогр. MP-Bus / 0…10 В / триточк. / відкр.-закр., хід 0…300 мм, 100 мм за 150…600 с (програм.)</t>
  </si>
  <si>
    <t>https://www.belimo.com/mam/general-documents/datasheets/en-gb/belimo_SH24A-MP300_datasheet_en-gb.pdf</t>
  </si>
  <si>
    <t>SH230ASR100</t>
  </si>
  <si>
    <t>https://www.belimo.com/mam/general-documents/datasheets/en-gb/belimo_SH230ASR100_datasheet_en-gb.pdf</t>
  </si>
  <si>
    <t>SH230ASR200</t>
  </si>
  <si>
    <t>https://www.belimo.com/mam/general-documents/datasheets/en-gb/belimo_SH230ASR200_datasheet_en-gb.pdf</t>
  </si>
  <si>
    <r>
      <rPr>
        <b/>
        <sz val="10"/>
        <color theme="1"/>
        <rFont val="Arial"/>
        <family val="2"/>
        <charset val="204"/>
      </rPr>
      <t>Примітка:</t>
    </r>
    <r>
      <rPr>
        <sz val="10"/>
        <color theme="1"/>
        <rFont val="Arial"/>
        <family val="2"/>
        <charset val="204"/>
      </rPr>
      <t xml:space="preserve"> за запитом доступні дод. версії </t>
    </r>
    <r>
      <rPr>
        <b/>
        <sz val="10"/>
        <color theme="1"/>
        <rFont val="Arial"/>
        <family val="2"/>
        <charset val="204"/>
      </rPr>
      <t>SHQ ...</t>
    </r>
    <r>
      <rPr>
        <sz val="10"/>
        <color theme="1"/>
        <rFont val="Arial"/>
        <family val="2"/>
        <charset val="204"/>
      </rPr>
      <t xml:space="preserve"> (7 c / 100 мм) і </t>
    </r>
    <r>
      <rPr>
        <b/>
        <sz val="10"/>
        <color theme="1"/>
        <rFont val="Arial"/>
        <family val="2"/>
        <charset val="204"/>
      </rPr>
      <t xml:space="preserve">SHK ... </t>
    </r>
    <r>
      <rPr>
        <sz val="10"/>
        <color theme="1"/>
        <rFont val="Arial"/>
        <family val="2"/>
        <charset val="204"/>
      </rPr>
      <t>(з конденсаторним поверненням).</t>
    </r>
  </si>
  <si>
    <t>4.5. Додаткове обладнання до електроприводів повітряних засувок</t>
  </si>
  <si>
    <r>
      <rPr>
        <b/>
        <sz val="11"/>
        <color theme="1"/>
        <rFont val="Arial"/>
        <family val="2"/>
        <charset val="204"/>
      </rPr>
      <t xml:space="preserve">Потенціометри зворотного зв'язку </t>
    </r>
    <r>
      <rPr>
        <b/>
        <sz val="11"/>
        <color rgb="FFFF6600"/>
        <rFont val="Arial"/>
        <family val="2"/>
        <charset val="204"/>
      </rPr>
      <t>P…A</t>
    </r>
  </si>
  <si>
    <t>P140A</t>
  </si>
  <si>
    <t>Потенціометр зворотного зв'язку 140 Ом      для серій LМ..A, NM..A, SM..A, GM..A, GK…</t>
  </si>
  <si>
    <t>http://belimo.com.ua/files/catalog_air/P_A.pdf</t>
  </si>
  <si>
    <t>P200A</t>
  </si>
  <si>
    <t>Потенціометр зворотного зв'язку 200 Ом       для серій LМ..A, NM..A, SM..A, GM..A, GK…</t>
  </si>
  <si>
    <t>P500A</t>
  </si>
  <si>
    <t>Потенціометр зворотного зв'язку 500 Ом       для серій LМ..A, NM..A, SM..A, GM..A, GK…</t>
  </si>
  <si>
    <t>P1000A</t>
  </si>
  <si>
    <t>Потенціометр зворотного зв'язку 1000 Ом     для серій LМ..A, NM..A, SM..A, GM..A, GK…</t>
  </si>
  <si>
    <t>P2800A</t>
  </si>
  <si>
    <t>Потенціометр зворотного зв'язку 2800 Ом     для серій LМ..A, NM..A, SM..A, GM..A, GK…</t>
  </si>
  <si>
    <t>P5000A</t>
  </si>
  <si>
    <t>Потенціометр зворотного зв'язку 5000 Ом     для серій LМ..A, NM..A, SM..A, GM..A, GK…</t>
  </si>
  <si>
    <t>P10000A</t>
  </si>
  <si>
    <t>Потенціометр зворотного зв'язку 10000 Ом   для серій LМ..A, NM..A, SM..A, GM..A, GK…</t>
  </si>
  <si>
    <t>P200A-F</t>
  </si>
  <si>
    <t>Потенціометр зворотного зв'язку 200 Ом      для приводів серій LF.., NF..A, SF..A</t>
  </si>
  <si>
    <r>
      <rPr>
        <b/>
        <sz val="11"/>
        <color theme="1"/>
        <rFont val="Arial"/>
        <family val="2"/>
        <charset val="204"/>
      </rPr>
      <t xml:space="preserve">Додаткові перемикачі </t>
    </r>
    <r>
      <rPr>
        <b/>
        <sz val="11"/>
        <color rgb="FFFF6600"/>
        <rFont val="Arial"/>
        <family val="2"/>
        <charset val="204"/>
      </rPr>
      <t>S1…, S2...</t>
    </r>
  </si>
  <si>
    <t>S1A</t>
  </si>
  <si>
    <t>1 група (1 точка перемик.), перекидний, безпотенц., для серій LМ..A, NM..A, SM..A, GM..A, GK…</t>
  </si>
  <si>
    <t>http://belimo.com.ua/files/catalog_air/S_A.pdf</t>
  </si>
  <si>
    <t>S2A</t>
  </si>
  <si>
    <t>2 групи (2 точки перемик.), перекидний, безпотенц., для серій LМ..A, NM..A, SM..A, GM..A, GK…</t>
  </si>
  <si>
    <t>S2A-F</t>
  </si>
  <si>
    <t>2 групи (2 точки перемик.), перекидний, безпотенц., для серій LF.., NF..A, SF..A</t>
  </si>
  <si>
    <r>
      <rPr>
        <b/>
        <sz val="11"/>
        <color theme="1"/>
        <rFont val="Arial"/>
        <family val="2"/>
        <charset val="204"/>
      </rPr>
      <t xml:space="preserve">Позиціонери </t>
    </r>
    <r>
      <rPr>
        <b/>
        <sz val="11"/>
        <color rgb="FFFF6600"/>
        <rFont val="Arial"/>
        <family val="2"/>
        <charset val="204"/>
      </rPr>
      <t>SG…</t>
    </r>
  </si>
  <si>
    <t>SGF24</t>
  </si>
  <si>
    <t>24 В AC/DC, для вбудованого монтажу, для приводів серій -...SR</t>
  </si>
  <si>
    <t>http://belimo.com.ua/files/catalog_air/Positioners.pdf</t>
  </si>
  <si>
    <t>SGA24</t>
  </si>
  <si>
    <t>24 В AC/DC, для настінного монтажу, для приводів серій -...SR</t>
  </si>
  <si>
    <t>SGE24</t>
  </si>
  <si>
    <t>24 В AC/DC, для монтажу на DIN-рейку, для приводів серій -...SR</t>
  </si>
  <si>
    <t>CRP24-B1</t>
  </si>
  <si>
    <r>
      <rPr>
        <b/>
        <sz val="11"/>
        <color theme="1"/>
        <rFont val="Arial"/>
        <family val="2"/>
        <charset val="204"/>
      </rPr>
      <t xml:space="preserve">Перетворювач сигналу напруга / струм </t>
    </r>
    <r>
      <rPr>
        <b/>
        <sz val="11"/>
        <color rgb="FFFF6600"/>
        <rFont val="Arial"/>
        <family val="2"/>
        <charset val="204"/>
      </rPr>
      <t>Z-UIC</t>
    </r>
  </si>
  <si>
    <t>Z-UIC</t>
  </si>
  <si>
    <t>24 В AC/DC, вхід 0(2)...10 В або 0(4)...20 мA, вихід 0(4)...20 мA, без гальванічної ізоляції</t>
  </si>
  <si>
    <t>https://www.belimo.com/mam/general-documents/datasheets/en-gb/belimo_Z-UIC_datasheet_en-gb.pdf</t>
  </si>
  <si>
    <t>Температурні регулятори</t>
  </si>
  <si>
    <t>CR24-B1</t>
  </si>
  <si>
    <t>Кімнатний темп. контр-р із вбудованим датчиком (1 аналог. вихід 0-10 В, тепло чи холод)</t>
  </si>
  <si>
    <t>http://belimo.com.ua/files/catalog_air/CR.pdf</t>
  </si>
  <si>
    <t>CR24-B2</t>
  </si>
  <si>
    <t>Кімнатний темп. контр-р із вбуд. датчиком (2 виходи - 3-точковий (нагрів) та 0…10 В)</t>
  </si>
  <si>
    <t>CR24-B3</t>
  </si>
  <si>
    <t>Кімнатний темп. контр-р із вбуд. дат. (3 виходи - 2 аналогових та 1 триточковий)</t>
  </si>
  <si>
    <t>01DT-1HP</t>
  </si>
  <si>
    <t>Виносний канальний темп. датчик NTC5kOhm для контролерів CR… (опціонально)</t>
  </si>
  <si>
    <t>Монтажні перехідники, обмежувачі повороту</t>
  </si>
  <si>
    <t>KG8</t>
  </si>
  <si>
    <t>Мех. аксесуар (шарнір) для передачі зусилля від приводу, розташованого на відстані</t>
  </si>
  <si>
    <t>http://belimo.com.ua/files/catalog_air/KG_KH.pdf</t>
  </si>
  <si>
    <t>KH8</t>
  </si>
  <si>
    <t>Мех. аксесуар (хомут на вал) для передачі зусилля від приводу, розташованого на відстані</t>
  </si>
  <si>
    <t>https://www.belimo.com/mam/general-documents/datasheets/en-gb/belimo_KH8_datasheet_en-gb.pdf</t>
  </si>
  <si>
    <t>AV6-20</t>
  </si>
  <si>
    <t>Подовжувач штока, макс. довжина 170 мм, для ДУ штока 6...20 мм</t>
  </si>
  <si>
    <t>https://www.belimo.com/mam/general-documents/datasheets/en-gb/belimo_AV6-20_datasheet_en-gb.pdf</t>
  </si>
  <si>
    <t>AV8-25</t>
  </si>
  <si>
    <t>Подовжувач штока, макс. довжина 250 мм, для ДУ штока 8...25 мм</t>
  </si>
  <si>
    <t>https://www.belimo.com/mam/general-documents/datasheets/en-gb/belimo_AV8-25_datasheet_en-gb.pdf</t>
  </si>
  <si>
    <t>ZDB-TF</t>
  </si>
  <si>
    <t>Обмежувач кута повороту для приводів серії TF…</t>
  </si>
  <si>
    <t>https://www.belimo.com/mam/general-documents/datasheets/en-gb/belimo_ZDB-TF_datasheet_en-gb.pdf</t>
  </si>
  <si>
    <t>ZDB-LF</t>
  </si>
  <si>
    <t>Обмежувач кута повороту для приводів серії LF…</t>
  </si>
  <si>
    <t>https://www.belimo.com/mam/general-documents/datasheets/en-gb/belimo_ZDB-LF_datasheet_en-gb.pdf</t>
  </si>
  <si>
    <t>ZDB-AF</t>
  </si>
  <si>
    <t>Обмежувач кута повороту для приводів серії AF…</t>
  </si>
  <si>
    <t>https://www.belimo.com/mam/general-documents/datasheets/en-gb/belimo_ZDB-AF_datasheet_en-gb.pdf</t>
  </si>
  <si>
    <t>Примітки:</t>
  </si>
  <si>
    <t>1. За запитом також доступні додаткові версії:</t>
  </si>
  <si>
    <t xml:space="preserve">   - приводи з підвищеним ступенем захисту від пилу та вологи IP66/IP67, а також з можливістю застосування для деяких</t>
  </si>
  <si>
    <t xml:space="preserve">     агресивних середовищ – Серія Robust Line (стор. 21 каталогу 2021), а також Серія NEMA4 (за запитом) – див.</t>
  </si>
  <si>
    <t xml:space="preserve">     16. IP66_67 Robust Line, Nema4</t>
  </si>
  <si>
    <t xml:space="preserve">   - програмовані приводи (з можливістю програмування типу керуючого сигналу, швидкодії і т.д. -</t>
  </si>
  <si>
    <t xml:space="preserve">     …MF-Серія), а також електроприводи з вбудованими протоколами MP-Bus, KNX, LON, ModBus тощо - див.</t>
  </si>
  <si>
    <t xml:space="preserve">    15. BUS и MF приводы</t>
  </si>
  <si>
    <t xml:space="preserve">    - приводи не з універсальним затискним хомутом, а для жорсткого кріплення на шток квадратного перерізу (наприклад,</t>
  </si>
  <si>
    <t xml:space="preserve">      8х8 мм, 10х10 мм, 12х12 мм);</t>
  </si>
  <si>
    <t xml:space="preserve">   - приводи з іншою довжиною кабелю (наприклад, 3 м);</t>
  </si>
  <si>
    <t xml:space="preserve">   - приводи з іншим номіналом напруги живлення (наприклад, 72 В DC, робочий діапазон 48 ... 100 В DC).</t>
  </si>
  <si>
    <r>
      <rPr>
        <sz val="10"/>
        <color theme="1"/>
        <rFont val="Arial"/>
        <family val="2"/>
        <charset val="204"/>
      </rPr>
      <t xml:space="preserve">2. Коди обладнання, виділені в прайсі </t>
    </r>
    <r>
      <rPr>
        <b/>
        <sz val="10"/>
        <color theme="1"/>
        <rFont val="Arial"/>
        <family val="2"/>
        <charset val="204"/>
      </rPr>
      <t>жирним шрифтом</t>
    </r>
    <r>
      <rPr>
        <sz val="10"/>
        <color theme="1"/>
        <rFont val="Arial"/>
        <family val="2"/>
        <charset val="204"/>
      </rPr>
      <t>, є найбільш стандартними позиціями та</t>
    </r>
  </si>
  <si>
    <t>підтримуються складі.</t>
  </si>
  <si>
    <r>
      <rPr>
        <sz val="10"/>
        <color theme="1"/>
        <rFont val="Arial"/>
        <family val="2"/>
        <charset val="204"/>
      </rPr>
      <t xml:space="preserve">3. Літери </t>
    </r>
    <r>
      <rPr>
        <b/>
        <sz val="10"/>
        <color rgb="FFFF6600"/>
        <rFont val="Arial"/>
        <family val="2"/>
        <charset val="204"/>
      </rPr>
      <t>...-TP</t>
    </r>
    <r>
      <rPr>
        <sz val="10"/>
        <color theme="1"/>
        <rFont val="Arial"/>
        <family val="2"/>
        <charset val="204"/>
      </rPr>
      <t xml:space="preserve"> в кінці коду приводу вказують на термінальне підключення (клемник на корпусі приводу), в іншому</t>
    </r>
  </si>
  <si>
    <t>разі - привід поставляється з кабелем довжиною 1 м.</t>
  </si>
  <si>
    <t>4. Площі перерізу засувок вказані орієнтовно. Зусилля, необхідне для повороту засувки, залежить не тільки від</t>
  </si>
  <si>
    <t>площі перерізу, а й від щільності засувки, швидкості повітря в повітроводах, якості виготовлення та монтажу засувки.</t>
  </si>
  <si>
    <t>Приклади розшифрування кодів обладнання:</t>
  </si>
  <si>
    <t>Приклад 1. LM230A-S-TP</t>
  </si>
  <si>
    <r>
      <rPr>
        <sz val="10"/>
        <color rgb="FFFF6600"/>
        <rFont val="Arial"/>
        <family val="2"/>
        <charset val="204"/>
      </rPr>
      <t>L</t>
    </r>
    <r>
      <rPr>
        <sz val="10"/>
        <color theme="1"/>
        <rFont val="Arial"/>
        <family val="2"/>
        <charset val="204"/>
      </rPr>
      <t xml:space="preserve">M230A-S-TP – L = зусилля 5 Нм, площа засувки до 1 м2; </t>
    </r>
  </si>
  <si>
    <r>
      <rPr>
        <sz val="10"/>
        <color theme="1"/>
        <rFont val="Arial"/>
        <family val="2"/>
        <charset val="204"/>
      </rPr>
      <t>L</t>
    </r>
    <r>
      <rPr>
        <sz val="10"/>
        <color rgb="FFFF6600"/>
        <rFont val="Arial"/>
        <family val="2"/>
        <charset val="204"/>
      </rPr>
      <t>M</t>
    </r>
    <r>
      <rPr>
        <sz val="10"/>
        <color theme="1"/>
        <rFont val="Arial"/>
        <family val="2"/>
        <charset val="204"/>
      </rPr>
      <t>230A-S-TP – M = привід без пружинного повернення;</t>
    </r>
  </si>
  <si>
    <t>LM230A-S-TP – немає дод. третього символу = стандартний час ходу 150 с;</t>
  </si>
  <si>
    <r>
      <rPr>
        <sz val="10"/>
        <color theme="1"/>
        <rFont val="Arial"/>
        <family val="2"/>
        <charset val="204"/>
      </rPr>
      <t>LM</t>
    </r>
    <r>
      <rPr>
        <sz val="10"/>
        <color rgb="FFFF6600"/>
        <rFont val="Arial"/>
        <family val="2"/>
        <charset val="204"/>
      </rPr>
      <t>230</t>
    </r>
    <r>
      <rPr>
        <sz val="10"/>
        <color theme="1"/>
        <rFont val="Arial"/>
        <family val="2"/>
        <charset val="204"/>
      </rPr>
      <t>A-S-TP – 230 = напруга живлення 230 В АС;</t>
    </r>
  </si>
  <si>
    <r>
      <rPr>
        <sz val="10"/>
        <color theme="1"/>
        <rFont val="Arial"/>
        <family val="2"/>
        <charset val="204"/>
      </rPr>
      <t>LM230</t>
    </r>
    <r>
      <rPr>
        <sz val="10"/>
        <color rgb="FFFF6600"/>
        <rFont val="Arial"/>
        <family val="2"/>
        <charset val="204"/>
      </rPr>
      <t>A</t>
    </r>
    <r>
      <rPr>
        <sz val="10"/>
        <color theme="1"/>
        <rFont val="Arial"/>
        <family val="2"/>
        <charset val="204"/>
      </rPr>
      <t>-S-TP – дод. символ, нове покоління приводів;</t>
    </r>
  </si>
  <si>
    <r>
      <rPr>
        <sz val="10"/>
        <color theme="1"/>
        <rFont val="Arial"/>
        <family val="2"/>
        <charset val="204"/>
      </rPr>
      <t>LM230A-</t>
    </r>
    <r>
      <rPr>
        <sz val="10"/>
        <color rgb="FFFF6600"/>
        <rFont val="Arial"/>
        <family val="2"/>
        <charset val="204"/>
      </rPr>
      <t>S</t>
    </r>
    <r>
      <rPr>
        <sz val="10"/>
        <color theme="1"/>
        <rFont val="Arial"/>
        <family val="2"/>
        <charset val="204"/>
      </rPr>
      <t>-TP – дод. контакт для сигналіз. положення. Тип керуюч. сигн. - відкр\закр або триточковий (вибір. при електр. підкл.);</t>
    </r>
  </si>
  <si>
    <r>
      <rPr>
        <sz val="10"/>
        <color theme="1"/>
        <rFont val="Arial"/>
        <family val="2"/>
        <charset val="204"/>
      </rPr>
      <t>LM230A-S-</t>
    </r>
    <r>
      <rPr>
        <sz val="10"/>
        <color rgb="FFFF6600"/>
        <rFont val="Arial"/>
        <family val="2"/>
        <charset val="204"/>
      </rPr>
      <t>TP</t>
    </r>
    <r>
      <rPr>
        <sz val="10"/>
        <color theme="1"/>
        <rFont val="Arial"/>
        <family val="2"/>
        <charset val="204"/>
      </rPr>
      <t xml:space="preserve"> – термінальне підключення на корпусі приводу (без кабелю).</t>
    </r>
  </si>
  <si>
    <t>Приклад 2. NMQ24A-MF</t>
  </si>
  <si>
    <r>
      <rPr>
        <sz val="10"/>
        <color rgb="FFFF6600"/>
        <rFont val="Arial"/>
        <family val="2"/>
        <charset val="204"/>
      </rPr>
      <t>N</t>
    </r>
    <r>
      <rPr>
        <sz val="10"/>
        <color theme="1"/>
        <rFont val="Arial"/>
        <family val="2"/>
        <charset val="204"/>
      </rPr>
      <t xml:space="preserve">MQ24A-MF – N = зусилля 10 Нм, площа засувки до 2 м2; </t>
    </r>
  </si>
  <si>
    <r>
      <rPr>
        <sz val="10"/>
        <color theme="1"/>
        <rFont val="Arial"/>
        <family val="2"/>
        <charset val="204"/>
      </rPr>
      <t>N</t>
    </r>
    <r>
      <rPr>
        <sz val="10"/>
        <color rgb="FFFF6600"/>
        <rFont val="Arial"/>
        <family val="2"/>
        <charset val="204"/>
      </rPr>
      <t>M</t>
    </r>
    <r>
      <rPr>
        <sz val="10"/>
        <color theme="1"/>
        <rFont val="Arial"/>
        <family val="2"/>
        <charset val="204"/>
      </rPr>
      <t>Q24A-MF – M = привід без пружинного повернення;</t>
    </r>
  </si>
  <si>
    <r>
      <rPr>
        <sz val="10"/>
        <color theme="1"/>
        <rFont val="Arial"/>
        <family val="2"/>
        <charset val="204"/>
      </rPr>
      <t>NM</t>
    </r>
    <r>
      <rPr>
        <sz val="10"/>
        <color rgb="FFFF6600"/>
        <rFont val="Arial"/>
        <family val="2"/>
        <charset val="204"/>
      </rPr>
      <t>Q</t>
    </r>
    <r>
      <rPr>
        <sz val="10"/>
        <color theme="1"/>
        <rFont val="Arial"/>
        <family val="2"/>
        <charset val="204"/>
      </rPr>
      <t>24A-MF – дод. третій символ = прискорений привід Q-серії (для цього типу - 4...20 с);</t>
    </r>
  </si>
  <si>
    <r>
      <rPr>
        <sz val="10"/>
        <color theme="1"/>
        <rFont val="Arial"/>
        <family val="2"/>
        <charset val="204"/>
      </rPr>
      <t>NMQ</t>
    </r>
    <r>
      <rPr>
        <sz val="10"/>
        <color rgb="FFFF6600"/>
        <rFont val="Arial"/>
        <family val="2"/>
        <charset val="204"/>
      </rPr>
      <t>24</t>
    </r>
    <r>
      <rPr>
        <sz val="10"/>
        <color theme="1"/>
        <rFont val="Arial"/>
        <family val="2"/>
        <charset val="204"/>
      </rPr>
      <t>A-MF – 24 = напруга живлення 24 В АС/DC;</t>
    </r>
  </si>
  <si>
    <r>
      <rPr>
        <sz val="10"/>
        <color theme="1"/>
        <rFont val="Arial"/>
        <family val="2"/>
        <charset val="204"/>
      </rPr>
      <t>NMQ24</t>
    </r>
    <r>
      <rPr>
        <sz val="10"/>
        <color rgb="FFFF6600"/>
        <rFont val="Arial"/>
        <family val="2"/>
        <charset val="204"/>
      </rPr>
      <t>A</t>
    </r>
    <r>
      <rPr>
        <sz val="10"/>
        <color theme="1"/>
        <rFont val="Arial"/>
        <family val="2"/>
        <charset val="204"/>
      </rPr>
      <t>-MF – дод. символ, нове покоління приводів;</t>
    </r>
  </si>
  <si>
    <r>
      <rPr>
        <sz val="10"/>
        <color theme="1"/>
        <rFont val="Arial"/>
        <family val="2"/>
        <charset val="204"/>
      </rPr>
      <t>NMQ24A-</t>
    </r>
    <r>
      <rPr>
        <sz val="10"/>
        <color rgb="FFFF6600"/>
        <rFont val="Arial"/>
        <family val="2"/>
        <charset val="204"/>
      </rPr>
      <t>MF</t>
    </r>
    <r>
      <rPr>
        <sz val="10"/>
        <color theme="1"/>
        <rFont val="Arial"/>
        <family val="2"/>
        <charset val="204"/>
      </rPr>
      <t xml:space="preserve"> – MF = мультифункціональна технологія, можливість програмування типу керуючого сигналу</t>
    </r>
  </si>
  <si>
    <t xml:space="preserve">                       та швидкодії (заводська уставка – 0…10 В). Немає додаткових контактів сигналізації положення;</t>
  </si>
  <si>
    <t>NMQ24A-MF – немає букв «-TP» наприкінці коду = привід із кабелем довжиною 1 м.</t>
  </si>
  <si>
    <t>Приклад 3. SM230ASR-TP</t>
  </si>
  <si>
    <r>
      <rPr>
        <sz val="10"/>
        <color rgb="FFFF6600"/>
        <rFont val="Arial"/>
        <family val="2"/>
        <charset val="204"/>
      </rPr>
      <t>S</t>
    </r>
    <r>
      <rPr>
        <sz val="10"/>
        <color theme="1"/>
        <rFont val="Arial"/>
        <family val="2"/>
        <charset val="204"/>
      </rPr>
      <t xml:space="preserve">M230ASR-TP – S = зусилля 20 Нм, площа засувки до 4 м2; </t>
    </r>
  </si>
  <si>
    <r>
      <rPr>
        <sz val="10"/>
        <color theme="1"/>
        <rFont val="Arial"/>
        <family val="2"/>
        <charset val="204"/>
      </rPr>
      <t>S</t>
    </r>
    <r>
      <rPr>
        <sz val="10"/>
        <color rgb="FFFF6600"/>
        <rFont val="Arial"/>
        <family val="2"/>
        <charset val="204"/>
      </rPr>
      <t>M</t>
    </r>
    <r>
      <rPr>
        <sz val="10"/>
        <color theme="1"/>
        <rFont val="Arial"/>
        <family val="2"/>
        <charset val="204"/>
      </rPr>
      <t>230ASR-TP – M = привід без пружинного повернення;</t>
    </r>
  </si>
  <si>
    <t>SM230ASR-TP – немає дод. третього символу = стандартний час ходу 150 с;</t>
  </si>
  <si>
    <r>
      <rPr>
        <sz val="10"/>
        <color theme="1"/>
        <rFont val="Arial"/>
        <family val="2"/>
        <charset val="204"/>
      </rPr>
      <t>SM</t>
    </r>
    <r>
      <rPr>
        <sz val="10"/>
        <color rgb="FFFF6600"/>
        <rFont val="Arial"/>
        <family val="2"/>
        <charset val="204"/>
      </rPr>
      <t>230</t>
    </r>
    <r>
      <rPr>
        <sz val="10"/>
        <color theme="1"/>
        <rFont val="Arial"/>
        <family val="2"/>
        <charset val="204"/>
      </rPr>
      <t>ASR-TP – 230 = напруга живлення 230 В АС;</t>
    </r>
  </si>
  <si>
    <r>
      <rPr>
        <sz val="10"/>
        <color theme="1"/>
        <rFont val="Arial"/>
        <family val="2"/>
        <charset val="204"/>
      </rPr>
      <t>SM230</t>
    </r>
    <r>
      <rPr>
        <sz val="10"/>
        <color rgb="FFFF6600"/>
        <rFont val="Arial"/>
        <family val="2"/>
        <charset val="204"/>
      </rPr>
      <t>A</t>
    </r>
    <r>
      <rPr>
        <sz val="10"/>
        <color theme="1"/>
        <rFont val="Arial"/>
        <family val="2"/>
        <charset val="204"/>
      </rPr>
      <t>SR-TP – дод. символ, нове покоління приводів;</t>
    </r>
  </si>
  <si>
    <r>
      <rPr>
        <sz val="10"/>
        <color theme="1"/>
        <rFont val="Arial"/>
        <family val="2"/>
        <charset val="204"/>
      </rPr>
      <t>SM230A</t>
    </r>
    <r>
      <rPr>
        <sz val="10"/>
        <color rgb="FFFF6600"/>
        <rFont val="Arial"/>
        <family val="2"/>
        <charset val="204"/>
      </rPr>
      <t>SR</t>
    </r>
    <r>
      <rPr>
        <sz val="10"/>
        <color theme="1"/>
        <rFont val="Arial"/>
        <family val="2"/>
        <charset val="204"/>
      </rPr>
      <t>-TP – SR = аналогове керування 0…10 В. Немає додаткових контактів для сигналізації положення;</t>
    </r>
  </si>
  <si>
    <r>
      <rPr>
        <sz val="10"/>
        <color theme="1"/>
        <rFont val="Arial"/>
        <family val="2"/>
        <charset val="204"/>
      </rPr>
      <t>SM230ASR-</t>
    </r>
    <r>
      <rPr>
        <sz val="10"/>
        <color rgb="FFFF6600"/>
        <rFont val="Arial"/>
        <family val="2"/>
        <charset val="204"/>
      </rPr>
      <t>TP</t>
    </r>
    <r>
      <rPr>
        <sz val="10"/>
        <color theme="1"/>
        <rFont val="Arial"/>
        <family val="2"/>
        <charset val="204"/>
      </rPr>
      <t xml:space="preserve"> – термінальне підключення на корпусі приводу (без кабелю).</t>
    </r>
  </si>
  <si>
    <t>Приклад 4. NF24A-SR-S2</t>
  </si>
  <si>
    <r>
      <rPr>
        <sz val="10"/>
        <color rgb="FFFF6600"/>
        <rFont val="Arial"/>
        <family val="2"/>
        <charset val="204"/>
      </rPr>
      <t>N</t>
    </r>
    <r>
      <rPr>
        <sz val="10"/>
        <color theme="1"/>
        <rFont val="Arial"/>
        <family val="2"/>
        <charset val="204"/>
      </rPr>
      <t xml:space="preserve">F24A-SR-S2 – N = зусилля 10 Нм, площа засувки до 2 м2; </t>
    </r>
  </si>
  <si>
    <r>
      <rPr>
        <sz val="10"/>
        <color theme="1"/>
        <rFont val="Arial"/>
        <family val="2"/>
        <charset val="204"/>
      </rPr>
      <t>N</t>
    </r>
    <r>
      <rPr>
        <sz val="10"/>
        <color rgb="FFFF6600"/>
        <rFont val="Arial"/>
        <family val="2"/>
        <charset val="204"/>
      </rPr>
      <t>F</t>
    </r>
    <r>
      <rPr>
        <sz val="10"/>
        <color theme="1"/>
        <rFont val="Arial"/>
        <family val="2"/>
        <charset val="204"/>
      </rPr>
      <t>24A-SR-S2 –</t>
    </r>
    <r>
      <rPr>
        <b/>
        <sz val="10"/>
        <color theme="1"/>
        <rFont val="Arial"/>
        <family val="2"/>
        <charset val="204"/>
      </rPr>
      <t xml:space="preserve"> </t>
    </r>
    <r>
      <rPr>
        <sz val="10"/>
        <color theme="1"/>
        <rFont val="Arial"/>
        <family val="2"/>
        <charset val="204"/>
      </rPr>
      <t>F = привід із пружинним поверненням;</t>
    </r>
  </si>
  <si>
    <t>NF24A-SR-S2 – немає дод. третього символу = стандартний час ходу 150 с;</t>
  </si>
  <si>
    <r>
      <rPr>
        <sz val="10"/>
        <color theme="1"/>
        <rFont val="Arial"/>
        <family val="2"/>
        <charset val="204"/>
      </rPr>
      <t>NF</t>
    </r>
    <r>
      <rPr>
        <sz val="10"/>
        <color rgb="FFFF6600"/>
        <rFont val="Arial"/>
        <family val="2"/>
        <charset val="204"/>
      </rPr>
      <t>24</t>
    </r>
    <r>
      <rPr>
        <sz val="10"/>
        <color theme="1"/>
        <rFont val="Arial"/>
        <family val="2"/>
        <charset val="204"/>
      </rPr>
      <t>A-SR-S2 – 24 = напруга живлення 24 В АС/DC;</t>
    </r>
  </si>
  <si>
    <r>
      <rPr>
        <sz val="10"/>
        <color theme="1"/>
        <rFont val="Arial"/>
        <family val="2"/>
        <charset val="204"/>
      </rPr>
      <t>NF24</t>
    </r>
    <r>
      <rPr>
        <sz val="10"/>
        <color rgb="FFFF6600"/>
        <rFont val="Arial"/>
        <family val="2"/>
        <charset val="204"/>
      </rPr>
      <t>A</t>
    </r>
    <r>
      <rPr>
        <sz val="10"/>
        <color theme="1"/>
        <rFont val="Arial"/>
        <family val="2"/>
        <charset val="204"/>
      </rPr>
      <t>-SR-S2 – дод. символ, нове покоління приводів;</t>
    </r>
  </si>
  <si>
    <r>
      <rPr>
        <sz val="10"/>
        <color theme="1"/>
        <rFont val="Arial"/>
        <family val="2"/>
        <charset val="204"/>
      </rPr>
      <t>NF24A-</t>
    </r>
    <r>
      <rPr>
        <sz val="10"/>
        <color rgb="FFFF6600"/>
        <rFont val="Arial"/>
        <family val="2"/>
        <charset val="204"/>
      </rPr>
      <t>SR</t>
    </r>
    <r>
      <rPr>
        <sz val="10"/>
        <color theme="1"/>
        <rFont val="Arial"/>
        <family val="2"/>
        <charset val="204"/>
      </rPr>
      <t xml:space="preserve">-S2 – SR = аналогове керування 0…10 В; </t>
    </r>
  </si>
  <si>
    <r>
      <rPr>
        <sz val="10"/>
        <color theme="1"/>
        <rFont val="Arial"/>
        <family val="2"/>
        <charset val="204"/>
      </rPr>
      <t>NF24A-SR-</t>
    </r>
    <r>
      <rPr>
        <sz val="10"/>
        <color rgb="FFFF6600"/>
        <rFont val="Arial"/>
        <family val="2"/>
        <charset val="204"/>
      </rPr>
      <t>S2</t>
    </r>
    <r>
      <rPr>
        <sz val="10"/>
        <color theme="1"/>
        <rFont val="Arial"/>
        <family val="2"/>
        <charset val="204"/>
      </rPr>
      <t xml:space="preserve"> – 2 групи додаткових контактів сигналізації положення;</t>
    </r>
  </si>
  <si>
    <t>NF24A-SR-S2 – немає букв "-TP" в кінці коду = привід з кабелем довжиною 1 м.</t>
  </si>
  <si>
    <r>
      <rPr>
        <b/>
        <sz val="12"/>
        <color theme="1"/>
        <rFont val="Arial"/>
        <family val="2"/>
        <charset val="204"/>
      </rPr>
      <t xml:space="preserve">5. Прайс на </t>
    </r>
    <r>
      <rPr>
        <b/>
        <u/>
        <sz val="12"/>
        <color rgb="FFFF6600"/>
        <rFont val="Arial"/>
        <family val="2"/>
        <charset val="204"/>
      </rPr>
      <t>електроприводи вогнезатримуючих клапанів та клапанів димовидалення</t>
    </r>
  </si>
  <si>
    <t>Нові приводи клапанів димовидалення серій BEN…, BEE… (відео)</t>
  </si>
  <si>
    <t>5.1. Електроприводи вогнезатримуючих клапанів із термоелектричним переривачем</t>
  </si>
  <si>
    <r>
      <rPr>
        <b/>
        <sz val="11"/>
        <color theme="1"/>
        <rFont val="Arial"/>
        <family val="2"/>
        <charset val="204"/>
      </rPr>
      <t xml:space="preserve">Серія </t>
    </r>
    <r>
      <rPr>
        <b/>
        <sz val="11"/>
        <color rgb="FFFF6600"/>
        <rFont val="Arial"/>
        <family val="2"/>
        <charset val="204"/>
      </rPr>
      <t>BFL…-T</t>
    </r>
    <r>
      <rPr>
        <b/>
        <sz val="11"/>
        <color theme="1"/>
        <rFont val="Arial"/>
        <family val="2"/>
        <charset val="204"/>
      </rPr>
      <t xml:space="preserve">, зусилля привода </t>
    </r>
    <r>
      <rPr>
        <b/>
        <sz val="11"/>
        <color rgb="FFFF6600"/>
        <rFont val="Arial"/>
        <family val="2"/>
        <charset val="204"/>
      </rPr>
      <t>4 Нм</t>
    </r>
  </si>
  <si>
    <t>BFL230-T</t>
  </si>
  <si>
    <t>230 В AC, двиг. &lt; 60 с, пружина 20 с, термоелектричний переривач (ТЕП)</t>
  </si>
  <si>
    <t>http://belimo.com.ua/files/catalog_fire/BFL_T.pdf</t>
  </si>
  <si>
    <t>BFL230-T.1</t>
  </si>
  <si>
    <t>BFL230-T в мультипакуванні 160 шт.</t>
  </si>
  <si>
    <t>BFL230-T.2</t>
  </si>
  <si>
    <t>BFL230-T в мультипакуванні 60 шт.</t>
  </si>
  <si>
    <t>BFL230-T/300</t>
  </si>
  <si>
    <t>BFL230-T с кабелем довжиною 3 м</t>
  </si>
  <si>
    <t>BFL24-T</t>
  </si>
  <si>
    <t>24 В AC/DC, двиг. &lt; 60 с, пружина 20 с, термоелектричний переривач (ТЕП)</t>
  </si>
  <si>
    <t>BFL24-T.1</t>
  </si>
  <si>
    <t>BFL24-T в мультипакуванні 160 шт.</t>
  </si>
  <si>
    <t>BFL24-T.2</t>
  </si>
  <si>
    <t>BFL24-T в мультипакуванні 60 шт.</t>
  </si>
  <si>
    <t>BFL24-T/500</t>
  </si>
  <si>
    <t>BFL24-T с кабелем довжиною 5 м</t>
  </si>
  <si>
    <r>
      <rPr>
        <b/>
        <sz val="11"/>
        <color theme="1"/>
        <rFont val="Arial"/>
        <family val="2"/>
        <charset val="204"/>
      </rPr>
      <t xml:space="preserve">Серія </t>
    </r>
    <r>
      <rPr>
        <b/>
        <sz val="11"/>
        <color rgb="FFFF6600"/>
        <rFont val="Arial"/>
        <family val="2"/>
        <charset val="204"/>
      </rPr>
      <t>BFN…-T</t>
    </r>
    <r>
      <rPr>
        <b/>
        <sz val="11"/>
        <color theme="1"/>
        <rFont val="Arial"/>
        <family val="2"/>
        <charset val="204"/>
      </rPr>
      <t xml:space="preserve">, зусилля привода </t>
    </r>
    <r>
      <rPr>
        <b/>
        <sz val="11"/>
        <color rgb="FFFF6600"/>
        <rFont val="Arial"/>
        <family val="2"/>
        <charset val="204"/>
      </rPr>
      <t>9 Нм</t>
    </r>
  </si>
  <si>
    <t>BFN230-T</t>
  </si>
  <si>
    <t>http://belimo.com.ua/files/catalog_fire/BFN_T.pdf</t>
  </si>
  <si>
    <t>BFN230-T.1</t>
  </si>
  <si>
    <t>BFN230-T в мультипакуванні 160 шт.</t>
  </si>
  <si>
    <t>BFN230-T.2</t>
  </si>
  <si>
    <t>BFN230-T в мультипакуванні 60 шт.</t>
  </si>
  <si>
    <t>BFN230-T/300</t>
  </si>
  <si>
    <t>BFN230-T с кабелем довжиною 3 м</t>
  </si>
  <si>
    <t>BFN24-T</t>
  </si>
  <si>
    <t>BFN24-T.1</t>
  </si>
  <si>
    <t>BFN24-T в мультипакуванні 160 шт.</t>
  </si>
  <si>
    <t>BFN24-T.2</t>
  </si>
  <si>
    <t>BFN24-T в мультипакуванні 60 шт.</t>
  </si>
  <si>
    <r>
      <rPr>
        <b/>
        <sz val="11"/>
        <color theme="1"/>
        <rFont val="Arial"/>
        <family val="2"/>
        <charset val="204"/>
      </rPr>
      <t xml:space="preserve">Серія </t>
    </r>
    <r>
      <rPr>
        <b/>
        <sz val="11"/>
        <color rgb="FFFF6600"/>
        <rFont val="Arial"/>
        <family val="2"/>
        <charset val="204"/>
      </rPr>
      <t>BF…-T</t>
    </r>
    <r>
      <rPr>
        <b/>
        <sz val="11"/>
        <color theme="1"/>
        <rFont val="Arial"/>
        <family val="2"/>
        <charset val="204"/>
      </rPr>
      <t xml:space="preserve">, зусилля привода </t>
    </r>
    <r>
      <rPr>
        <b/>
        <sz val="11"/>
        <color rgb="FFFF6600"/>
        <rFont val="Arial"/>
        <family val="2"/>
        <charset val="204"/>
      </rPr>
      <t>18 Нм</t>
    </r>
  </si>
  <si>
    <t>BF230-TN</t>
  </si>
  <si>
    <t>230 В AC, двиг. &lt;120 с, пружина ~16 с, термоелектричний переривач (ТЕП)</t>
  </si>
  <si>
    <t>http://belimo.com.ua/files/catalog_fire/BF_T.pdf</t>
  </si>
  <si>
    <t>BF230-TN.1</t>
  </si>
  <si>
    <t>Мультипакування 160 шт., 230 В AC, двиг. &lt;120 с, пружина ~16 с, ТЕП</t>
  </si>
  <si>
    <t>BF230-TN.2</t>
  </si>
  <si>
    <t>Мультипакування 60 шт., 230 В AC, двиг. &lt;120 с, пружина ~16 с, ТЕП</t>
  </si>
  <si>
    <t>BF230-TN/300</t>
  </si>
  <si>
    <t>BF230-TN с кабелем довжиною 3 м</t>
  </si>
  <si>
    <t>BF24-TN</t>
  </si>
  <si>
    <t>24 В AC/DC, двиг. &lt;120 с, пружина ~16 с, термоелектричний переривач (ТЕП)</t>
  </si>
  <si>
    <t>BF24-TN.1</t>
  </si>
  <si>
    <t>Мультипакування 160 шт., 24 В AC/DC, двиг. &lt;120 с, пружина ~16 с, ТЕП</t>
  </si>
  <si>
    <t>BF24-TN.2</t>
  </si>
  <si>
    <t>Мультипакування 60 шт., 24 В AC/DC, двиг. &lt;120 с, пружина ~16 с, ТЕП</t>
  </si>
  <si>
    <t>5.2. Електроприводи вогнезатримуючих клапанів без термоелектричного переривача</t>
  </si>
  <si>
    <r>
      <rPr>
        <b/>
        <sz val="11"/>
        <color theme="1"/>
        <rFont val="Arial"/>
        <family val="2"/>
        <charset val="204"/>
      </rPr>
      <t xml:space="preserve">Серія </t>
    </r>
    <r>
      <rPr>
        <b/>
        <sz val="11"/>
        <color rgb="FFFF6600"/>
        <rFont val="Arial"/>
        <family val="2"/>
        <charset val="204"/>
      </rPr>
      <t>BFL…</t>
    </r>
    <r>
      <rPr>
        <b/>
        <sz val="11"/>
        <color theme="1"/>
        <rFont val="Arial"/>
        <family val="2"/>
        <charset val="204"/>
      </rPr>
      <t xml:space="preserve">, зусилля привода </t>
    </r>
    <r>
      <rPr>
        <b/>
        <sz val="11"/>
        <color rgb="FFFF6600"/>
        <rFont val="Arial"/>
        <family val="2"/>
        <charset val="204"/>
      </rPr>
      <t>4 Нм</t>
    </r>
  </si>
  <si>
    <t>BFL230</t>
  </si>
  <si>
    <t>230 В AC, двиг. &lt; 60 с, пружина 20 с, без термоелектричного переривача (без ТЕП)</t>
  </si>
  <si>
    <t>http://belimo.com.ua/files/catalog_fire/BFL.pdf</t>
  </si>
  <si>
    <t>BFL230.1</t>
  </si>
  <si>
    <t>BFL230 в мультипакуванні 160 шт.</t>
  </si>
  <si>
    <t>BFL230.2</t>
  </si>
  <si>
    <t>BFL230 в мультипакуванні 60 шт.</t>
  </si>
  <si>
    <t>BFL230/300</t>
  </si>
  <si>
    <t>BFL230 с кабелем довжиною 3 м</t>
  </si>
  <si>
    <t>BFL24</t>
  </si>
  <si>
    <t>24 В AC/DC, двиг. &lt; 60 с, пружина 20 с, без термоелектричного переривача (ТЕП)</t>
  </si>
  <si>
    <t>BFL24.1</t>
  </si>
  <si>
    <t>BFL24 в мультипакуванні 160 шт.</t>
  </si>
  <si>
    <t>BFL24.2</t>
  </si>
  <si>
    <t>BFL24 в мультипакуванні 60 шт.</t>
  </si>
  <si>
    <r>
      <rPr>
        <b/>
        <sz val="11"/>
        <color theme="1"/>
        <rFont val="Arial"/>
        <family val="2"/>
        <charset val="204"/>
      </rPr>
      <t xml:space="preserve">Серія </t>
    </r>
    <r>
      <rPr>
        <b/>
        <sz val="11"/>
        <color rgb="FFFF6600"/>
        <rFont val="Arial"/>
        <family val="2"/>
        <charset val="204"/>
      </rPr>
      <t>BFN…</t>
    </r>
    <r>
      <rPr>
        <b/>
        <sz val="11"/>
        <color theme="1"/>
        <rFont val="Arial"/>
        <family val="2"/>
        <charset val="204"/>
      </rPr>
      <t xml:space="preserve">, зусилля привода </t>
    </r>
    <r>
      <rPr>
        <b/>
        <sz val="11"/>
        <color rgb="FFFF6600"/>
        <rFont val="Arial"/>
        <family val="2"/>
        <charset val="204"/>
      </rPr>
      <t>9 Нм</t>
    </r>
  </si>
  <si>
    <t>BFN230</t>
  </si>
  <si>
    <t>http://belimo.com.ua/files/catalog_fire/BFN.pdf</t>
  </si>
  <si>
    <t>BFN230.1</t>
  </si>
  <si>
    <t>BFN230 в мультипакуванні 160 шт.</t>
  </si>
  <si>
    <t>BFN230.2</t>
  </si>
  <si>
    <t>BFN230 в мультипакуванні 60 шт.</t>
  </si>
  <si>
    <t>BFN230/300</t>
  </si>
  <si>
    <t>BFN230 с кабелем довжиною 3 м</t>
  </si>
  <si>
    <t>BFN24</t>
  </si>
  <si>
    <t>BFN24.1</t>
  </si>
  <si>
    <t>BFN24 в мультипакуванні 160 шт.</t>
  </si>
  <si>
    <t>BFN24.2</t>
  </si>
  <si>
    <t>BFN24 в мультипакуванні 60 шт.</t>
  </si>
  <si>
    <t>BFN24/500</t>
  </si>
  <si>
    <t>BFN24 с кабелем довжиною 5 м</t>
  </si>
  <si>
    <r>
      <rPr>
        <b/>
        <sz val="11"/>
        <color theme="1"/>
        <rFont val="Arial"/>
        <family val="2"/>
        <charset val="204"/>
      </rPr>
      <t xml:space="preserve">Серія </t>
    </r>
    <r>
      <rPr>
        <b/>
        <sz val="11"/>
        <color rgb="FFFF6600"/>
        <rFont val="Arial"/>
        <family val="2"/>
        <charset val="204"/>
      </rPr>
      <t>BF…</t>
    </r>
    <r>
      <rPr>
        <b/>
        <sz val="11"/>
        <color theme="1"/>
        <rFont val="Arial"/>
        <family val="2"/>
        <charset val="204"/>
      </rPr>
      <t xml:space="preserve">, зусилля привода </t>
    </r>
    <r>
      <rPr>
        <b/>
        <sz val="11"/>
        <color rgb="FFFF6600"/>
        <rFont val="Arial"/>
        <family val="2"/>
        <charset val="204"/>
      </rPr>
      <t>18 Нм</t>
    </r>
  </si>
  <si>
    <t>BF230</t>
  </si>
  <si>
    <t>230 В AC, двиг. &lt;120 с, пружина ~16 с, без термоелектричного переривача (ТЕП)</t>
  </si>
  <si>
    <t>http://belimo.com.ua/files/catalog_fire/BF.pdf</t>
  </si>
  <si>
    <t>BF230.1</t>
  </si>
  <si>
    <t>Мультипакування 160 шт., 230 В AC, двиг. &lt;120 с, пружина ~16 с, без ТЕП</t>
  </si>
  <si>
    <t>BF230.2</t>
  </si>
  <si>
    <t>Мультипакування 60 шт., 230 В AC, двиг. &lt;120 с, пружина ~16 с, без ТЕП</t>
  </si>
  <si>
    <t>BF24</t>
  </si>
  <si>
    <t>24 В AC/DC, двиг. &lt;120 с, пружина ~16 с, без термоелектричного переривача (без ТЕП)</t>
  </si>
  <si>
    <t>BF24.1</t>
  </si>
  <si>
    <t>Мультипакування 160 шт., 24 В AC/DC, двиг. &lt;120 с, пружина ~16 с, без ТЕП</t>
  </si>
  <si>
    <t>за зап.</t>
  </si>
  <si>
    <t>BF24.2</t>
  </si>
  <si>
    <t>Мультипакування 60 шт., 24 В AC/DC, двиг. &lt;120 с, пружина ~16 с, без ТЕП</t>
  </si>
  <si>
    <t>5.3. Електроприводи клапанів димовидалення без пружинного повернення</t>
  </si>
  <si>
    <r>
      <rPr>
        <b/>
        <sz val="11"/>
        <color theme="1"/>
        <rFont val="Arial"/>
        <family val="2"/>
        <charset val="204"/>
      </rPr>
      <t xml:space="preserve">Серія </t>
    </r>
    <r>
      <rPr>
        <b/>
        <sz val="11"/>
        <color rgb="FFFF6600"/>
        <rFont val="Arial"/>
        <family val="2"/>
        <charset val="204"/>
      </rPr>
      <t>BEN…</t>
    </r>
    <r>
      <rPr>
        <b/>
        <sz val="11"/>
        <color theme="1"/>
        <rFont val="Arial"/>
        <family val="2"/>
        <charset val="204"/>
      </rPr>
      <t xml:space="preserve">, зусилля привода </t>
    </r>
    <r>
      <rPr>
        <b/>
        <sz val="11"/>
        <color rgb="FFFF6600"/>
        <rFont val="Arial"/>
        <family val="2"/>
        <charset val="204"/>
      </rPr>
      <t>15 Нм</t>
    </r>
  </si>
  <si>
    <t>BEN230</t>
  </si>
  <si>
    <t>230 В AC, двигун &lt;30 сек, шток клапану 12 х 12</t>
  </si>
  <si>
    <t>https://www.belimo.com/mam/general-documents/datasheets/en-gb/belimo_BEN230_datasheet_en-gb.pdf</t>
  </si>
  <si>
    <t>BEN230.1</t>
  </si>
  <si>
    <t>Мультипакування 80 шт., 230 В AC/DC, двигун &lt;30 сек, шток клапану 12 х 12</t>
  </si>
  <si>
    <t>BEN24</t>
  </si>
  <si>
    <t>24 В AC/DC, двигун &lt;30 сек, шток клапану 12 х 12</t>
  </si>
  <si>
    <t>https://www.belimo.com/mam/general-documents/datasheets/en-gb/belimo_BEN24_datasheet_en-gb.pdf</t>
  </si>
  <si>
    <t>BEN24.1</t>
  </si>
  <si>
    <t>Мультипакування 80 шт., 24 В AC/DC, двигун &lt;30 сек, шток клапану 12 х 12</t>
  </si>
  <si>
    <r>
      <rPr>
        <b/>
        <sz val="11"/>
        <color theme="1"/>
        <rFont val="Arial"/>
        <family val="2"/>
        <charset val="204"/>
      </rPr>
      <t xml:space="preserve">Серія </t>
    </r>
    <r>
      <rPr>
        <b/>
        <sz val="11"/>
        <color rgb="FFFF6600"/>
        <rFont val="Arial"/>
        <family val="2"/>
        <charset val="204"/>
      </rPr>
      <t>BEE…</t>
    </r>
    <r>
      <rPr>
        <b/>
        <sz val="11"/>
        <color theme="1"/>
        <rFont val="Arial"/>
        <family val="2"/>
        <charset val="204"/>
      </rPr>
      <t xml:space="preserve">, зусилля привода </t>
    </r>
    <r>
      <rPr>
        <b/>
        <sz val="11"/>
        <color rgb="FFFF6600"/>
        <rFont val="Arial"/>
        <family val="2"/>
        <charset val="204"/>
      </rPr>
      <t>25 Нм</t>
    </r>
  </si>
  <si>
    <t>BEE230</t>
  </si>
  <si>
    <t>230 В AC, двигун &lt;60 сек, шток клапану 12 х 12</t>
  </si>
  <si>
    <t>https://www.belimo.com/mam/general-documents/datasheets/en-gb/belimo_BEE230_datasheet_en-gb.pdf</t>
  </si>
  <si>
    <t>BEE230.1</t>
  </si>
  <si>
    <t>BEE24</t>
  </si>
  <si>
    <t>24 В AC/DC, двигун &lt;60 сек, шток клапану 12 х 12</t>
  </si>
  <si>
    <t>https://www.belimo.com/mam/general-documents/datasheets/en-gb/belimo_BEE24_datasheet_en-gb.pdf</t>
  </si>
  <si>
    <t>BEE24.1</t>
  </si>
  <si>
    <r>
      <rPr>
        <b/>
        <sz val="11"/>
        <color theme="1"/>
        <rFont val="Arial"/>
        <family val="2"/>
        <charset val="204"/>
      </rPr>
      <t xml:space="preserve">Серія </t>
    </r>
    <r>
      <rPr>
        <b/>
        <sz val="11"/>
        <color rgb="FFFF6600"/>
        <rFont val="Arial"/>
        <family val="2"/>
        <charset val="204"/>
      </rPr>
      <t>BE…</t>
    </r>
    <r>
      <rPr>
        <b/>
        <sz val="11"/>
        <color theme="1"/>
        <rFont val="Arial"/>
        <family val="2"/>
        <charset val="204"/>
      </rPr>
      <t xml:space="preserve">, зусилля привода </t>
    </r>
    <r>
      <rPr>
        <b/>
        <sz val="11"/>
        <color rgb="FFFF6600"/>
        <rFont val="Arial"/>
        <family val="2"/>
        <charset val="204"/>
      </rPr>
      <t>40 Нм</t>
    </r>
  </si>
  <si>
    <t>BE230</t>
  </si>
  <si>
    <t>230 В AC, двигун &lt;60 сек, шток клапану 14 х 14</t>
  </si>
  <si>
    <t>http://belimo.com.ua/files/catalog_fire/BE.pdf</t>
  </si>
  <si>
    <t>BE230.1</t>
  </si>
  <si>
    <t>Мультипакування 160 шт., 230 В AC/DC, двигун &lt;60 сек, шток клапану 14 х 14</t>
  </si>
  <si>
    <t>BE230.2</t>
  </si>
  <si>
    <t>Мультипакування 60 шт., 230 В AC/DC, двигун &lt;60 сек, шток клапану 14 х 14</t>
  </si>
  <si>
    <t>BE230-12</t>
  </si>
  <si>
    <t>BE24</t>
  </si>
  <si>
    <t>24 В AC/DC, двигун &lt;60 сек, шток клапану 14 х 14</t>
  </si>
  <si>
    <t>BE24.1</t>
  </si>
  <si>
    <t>Мультипакування 160 шт., 24 В AC/DC, двигун &lt;60 сек, шток клапану 14 х 14</t>
  </si>
  <si>
    <t>BE24.2</t>
  </si>
  <si>
    <t>Мультипакування 60 шт., 24 В AC/DC, двигун &lt;60 сек, шток клапану 14 х 14</t>
  </si>
  <si>
    <t>BE24-12</t>
  </si>
  <si>
    <t>5.4. Додаткове обладнання, аксесуари (для нового покоління приводів)</t>
  </si>
  <si>
    <t>BAT72</t>
  </si>
  <si>
    <t>Термопереривач, т-ра спрацьовування 72 ° С, з кнопкою "тест", кабель 1 м, носик 65 мм</t>
  </si>
  <si>
    <t>https://www.belimo.com/mam/general-documents/datasheets/en-gb/belimo_BAT72_datasheet_en-gb.pdf</t>
  </si>
  <si>
    <t>ZBAT72</t>
  </si>
  <si>
    <t>Змінний носик термопереривача, температура спрацьовування 72 °С</t>
  </si>
  <si>
    <t>https://www.belimo.com/mam/general-documents/declarations/doc/belimo_DoC_EU_1492_BAT72.pdf</t>
  </si>
  <si>
    <t>ZBAT72/9</t>
  </si>
  <si>
    <t>Змінний носик термопереривача, температура спрацьовування 72 °С, L = 9 см</t>
  </si>
  <si>
    <t>ZBAT95</t>
  </si>
  <si>
    <t>Змінний носик термопереривача, температура спрацьовування внутр. датчика 95 °С</t>
  </si>
  <si>
    <t>ZBAT95/9</t>
  </si>
  <si>
    <t>Змінний носик термопереривача, т-ра спрацьовування внутр. датчика 95 °С, L = 9 см</t>
  </si>
  <si>
    <t>ZBAT120</t>
  </si>
  <si>
    <t>Змінний носик термопереривача, температура спрацьовування внутр. датчика 120 °С</t>
  </si>
  <si>
    <t>ZBAT140</t>
  </si>
  <si>
    <t>Змінний носик термопереривача, температура спрацьовування внутр. датчика 140 °С</t>
  </si>
  <si>
    <t>ZKN1-B.1</t>
  </si>
  <si>
    <t>Ручка-ключ 40 мм для ручного взводу пружини для прив. BFL…/BFN… мін. замовл. 100 шт</t>
  </si>
  <si>
    <t>ZZN12-B.1</t>
  </si>
  <si>
    <t>Індикатор положення (стрілка) для приводів BFL…/BFN…, 12x12 мм, мін. замовл. 100 шт</t>
  </si>
  <si>
    <t>ZA10-B.1</t>
  </si>
  <si>
    <t>Вставка, перехід зі штока 12х12 мм на 10х10 мм, для BLF/BF/BFL/BFN, мін. замовл. 50 шт</t>
  </si>
  <si>
    <t>ZA11-B.1</t>
  </si>
  <si>
    <t>Вставка, перехід зі штока 12х12 мм на 11х11 мм, для BLF/BF/BFL/BFN, мін. замовл. 50 шт</t>
  </si>
  <si>
    <t>ZA8-B.1</t>
  </si>
  <si>
    <t>Вставка, перехід зі штока 12х12 мм на 8х8 мм, для BLF/BF/BFL/BFN, мін. замовл. 50 шт</t>
  </si>
  <si>
    <t>5.5. Додаткове обладнання, аксесуари (для старого покоління приводів – серії BLF...)</t>
  </si>
  <si>
    <t>ZBAE72</t>
  </si>
  <si>
    <t>ZBAE95</t>
  </si>
  <si>
    <t>Змінний носик термопереривача, темп. спрацьовування 95 ° С (корпус зеленого кольору)</t>
  </si>
  <si>
    <t>Електроприводи вогнезатримуючих клапанів та клапанів димовидалення з протоколами MP-Bus, ModBus, LON - див.</t>
  </si>
  <si>
    <t>вкладку "15. BUS та MF приводи".</t>
  </si>
  <si>
    <t>При виборі електроприводів вогнезатримуючих клапанів та клапанів димовидалення обов'язково слід користуватися</t>
  </si>
  <si>
    <t>каталогами виробників клапанів - у них вказані необхідні типи та кількості приводів для кожного типорозміру</t>
  </si>
  <si>
    <t>клапанів.</t>
  </si>
  <si>
    <r>
      <rPr>
        <b/>
        <sz val="12"/>
        <color theme="1"/>
        <rFont val="Arial"/>
        <family val="2"/>
        <charset val="204"/>
      </rPr>
      <t xml:space="preserve">6. Прайс </t>
    </r>
    <r>
      <rPr>
        <b/>
        <u/>
        <sz val="12"/>
        <color rgb="FFFF6600"/>
        <rFont val="Arial"/>
        <family val="2"/>
        <charset val="204"/>
      </rPr>
      <t>на регулюючі (з корекційним диском) кульові клапани з електроприводами</t>
    </r>
  </si>
  <si>
    <t>Белімо у програмі розрахунку систем опалення Sankom Audytor SET (+ Audytor CO, KAN CO)</t>
  </si>
  <si>
    <t>Онлайн програма підбору клапанів та датчиків Sizing and Selection Tool (замість Select Pro)</t>
  </si>
  <si>
    <t>Програма підбору клапанів Белімо Select Pro v. 3:</t>
  </si>
  <si>
    <t>Інструкція користувача для програми Select Pro</t>
  </si>
  <si>
    <t>Програма створення 2D та 3D моделей обладнання VDI Selector</t>
  </si>
  <si>
    <t>Інструкція користувача для програми VDI Selector</t>
  </si>
  <si>
    <t>Посилання на каталог кульових клапанів</t>
  </si>
  <si>
    <t>Усі програми підбору Белімо списком</t>
  </si>
  <si>
    <t>Жовтою заливкою виділено вартість електроприводу.</t>
  </si>
  <si>
    <t>Бежевою заливкою виділено вартість клапана.</t>
  </si>
  <si>
    <t>Сірою заливкою виділено вартість за комплект клапан+електропривід (оптимальні за зусиллям та ціною приводи для даного клапану).</t>
  </si>
  <si>
    <t>Білою заливкою виділено вартість за комплект клапан+електропривід (приводи, що конструктивно підходять для обраного клапану, але мають більше зусилля та вищу вартість).</t>
  </si>
  <si>
    <t>Якщо на перетині рядка та стовпця не вказана вартість – привід не підходить для даного клапану.</t>
  </si>
  <si>
    <t>DN (мм)</t>
  </si>
  <si>
    <t>Тип клапану (старий код)</t>
  </si>
  <si>
    <t>Тип клапану</t>
  </si>
  <si>
    <t>Посилання</t>
  </si>
  <si>
    <r>
      <rPr>
        <b/>
        <sz val="9"/>
        <color theme="1"/>
        <rFont val="Arial"/>
        <family val="2"/>
        <charset val="204"/>
      </rPr>
      <t xml:space="preserve">kvs </t>
    </r>
    <r>
      <rPr>
        <sz val="9"/>
        <color theme="1"/>
        <rFont val="Arial"/>
        <family val="2"/>
        <charset val="204"/>
      </rPr>
      <t>(м3/год)</t>
    </r>
  </si>
  <si>
    <t>Ціна кла-пану</t>
  </si>
  <si>
    <t>Цена кла-пан</t>
  </si>
  <si>
    <t>Електроприводи</t>
  </si>
  <si>
    <t>Без пружинного повернення</t>
  </si>
  <si>
    <t>З пруж. поверн.</t>
  </si>
  <si>
    <t>3-point (триточковий) або відкр./закр.</t>
  </si>
  <si>
    <t>Аналогове керування 0..10 В</t>
  </si>
  <si>
    <t>Аналог. керув. 0..10 В</t>
  </si>
  <si>
    <t>живлення 24 В AC/DC</t>
  </si>
  <si>
    <t>живлення 230 В AC</t>
  </si>
  <si>
    <t>TR24-3</t>
  </si>
  <si>
    <t>TRY24</t>
  </si>
  <si>
    <t>LR24A</t>
  </si>
  <si>
    <t>LR24AX LRA-000 001 005</t>
  </si>
  <si>
    <t>NR24A</t>
  </si>
  <si>
    <t>NR24AX NRA-000 001 004</t>
  </si>
  <si>
    <t>SR24A</t>
  </si>
  <si>
    <t>TR230-3</t>
  </si>
  <si>
    <t>TRY230</t>
  </si>
  <si>
    <t>LR230A</t>
  </si>
  <si>
    <t>LR230AX-TP LRA-T60 0TP 005</t>
  </si>
  <si>
    <t>NR230A</t>
  </si>
  <si>
    <t>NR230AX NRA-060 001 004</t>
  </si>
  <si>
    <t>SR230A</t>
  </si>
  <si>
    <t>TR24-SR</t>
  </si>
  <si>
    <t>TRY24-SR</t>
  </si>
  <si>
    <t>LR24A-SR</t>
  </si>
  <si>
    <t>LRC24A-SR</t>
  </si>
  <si>
    <t>LRQ24A-SR</t>
  </si>
  <si>
    <t>NR24A-SR</t>
  </si>
  <si>
    <t>NRC24A-SR</t>
  </si>
  <si>
    <t>NRQ24A-SR</t>
  </si>
  <si>
    <t>SR24A-SR</t>
  </si>
  <si>
    <t>SRC24A-SR</t>
  </si>
  <si>
    <t>SRQ24A-SR</t>
  </si>
  <si>
    <t>TRF24-SR / TRF24-SR-O</t>
  </si>
  <si>
    <t>LRF24-SR</t>
  </si>
  <si>
    <t>NRF24A-SZ / NRF24A-SZ-O</t>
  </si>
  <si>
    <t>SRF24A-SZ / SRF24A-SZ-O</t>
  </si>
  <si>
    <t>Посилання на документацію</t>
  </si>
  <si>
    <t>http://belimo.com.ua/files/catalog_water/024_TR_LR_NR_SR_3p.pdf</t>
  </si>
  <si>
    <t>https://www.belimo.com/mam/general-documents/datasheets/en-gb/belimo_TRY24_datasheet_en-gb.pdf</t>
  </si>
  <si>
    <t>https://www.belimo.com/mam/general-documents/datasheets/en-gb/belimo_TRY230_datasheet_en-gb.pdf</t>
  </si>
  <si>
    <t>http://belimo.com.ua/files/catalog_water/025_TR_LR_NR_SR_analog.pdf</t>
  </si>
  <si>
    <t>http://belimo.com.ua/files/catalog_water/028_LRQ_NRQ_SRQ.pdf</t>
  </si>
  <si>
    <t>https://www.belimo.com/mam/general-documents/datasheets/en-gb/belimo_TRF24-SR_datasheet_en-gb.pdf</t>
  </si>
  <si>
    <t>https://www.belimo.com/mam/general-documents/datasheets/en-gb/belimo_LRF24-SR_datasheet_en-gb.pdf</t>
  </si>
  <si>
    <t>http://belimo.com.ua/files/catalog_water/032_TRF_LRF_NRF_SRF..analog.pdf</t>
  </si>
  <si>
    <t>https:</t>
  </si>
  <si>
    <t>Крутний момент, Нм</t>
  </si>
  <si>
    <t>2</t>
  </si>
  <si>
    <t>5</t>
  </si>
  <si>
    <t>10</t>
  </si>
  <si>
    <t>20</t>
  </si>
  <si>
    <t>4</t>
  </si>
  <si>
    <t>Час повороту, с</t>
  </si>
  <si>
    <t>90/25</t>
  </si>
  <si>
    <t>150/20</t>
  </si>
  <si>
    <t>90/20</t>
  </si>
  <si>
    <t>Ціна привід+перехідник</t>
  </si>
  <si>
    <t>6.1. Двоходові регулюючі клапани</t>
  </si>
  <si>
    <r>
      <rPr>
        <b/>
        <sz val="11"/>
        <color rgb="FFFF6600"/>
        <rFont val="Arial"/>
        <family val="2"/>
        <charset val="204"/>
      </rPr>
      <t>R2…B…</t>
    </r>
    <r>
      <rPr>
        <b/>
        <sz val="11"/>
        <color theme="1"/>
        <rFont val="Arial"/>
        <family val="2"/>
        <charset val="204"/>
      </rPr>
      <t xml:space="preserve"> - двоходовий, регулюючий, внутрішня різьба, </t>
    </r>
    <r>
      <rPr>
        <b/>
        <sz val="11"/>
        <color rgb="FFFF6600"/>
        <rFont val="Arial"/>
        <family val="2"/>
        <charset val="204"/>
      </rPr>
      <t>куля з ХРОМОВАНОЇ ЛАТУНІ</t>
    </r>
    <r>
      <rPr>
        <b/>
        <sz val="11"/>
        <color theme="1"/>
        <rFont val="Arial"/>
        <family val="2"/>
        <charset val="204"/>
      </rPr>
      <t>, середовище: вода</t>
    </r>
    <r>
      <rPr>
        <b/>
        <sz val="11"/>
        <color rgb="FFFF6600"/>
        <rFont val="Arial"/>
        <family val="2"/>
        <charset val="204"/>
      </rPr>
      <t xml:space="preserve"> (до 100 С)</t>
    </r>
    <r>
      <rPr>
        <b/>
        <sz val="11"/>
        <color theme="1"/>
        <rFont val="Arial"/>
        <family val="2"/>
        <charset val="204"/>
      </rPr>
      <t>, етиленгліколь(50%)</t>
    </r>
  </si>
  <si>
    <t>R209B</t>
  </si>
  <si>
    <t>R2015-P63-B1</t>
  </si>
  <si>
    <t>http://belimo.com.ua/files/catalog_water/010_R20_R4_R60..reg.pdf</t>
  </si>
  <si>
    <t>R210B</t>
  </si>
  <si>
    <t>R2015-1-B1</t>
  </si>
  <si>
    <t>R211B</t>
  </si>
  <si>
    <t>R2015-1P6-B1</t>
  </si>
  <si>
    <t>R212B</t>
  </si>
  <si>
    <t>R2015-2P5-B1</t>
  </si>
  <si>
    <t>R213B</t>
  </si>
  <si>
    <t>R2015-4-B1</t>
  </si>
  <si>
    <t>R214B</t>
  </si>
  <si>
    <t>R2015-6P3-B1</t>
  </si>
  <si>
    <t>R217B</t>
  </si>
  <si>
    <t>R2020-4-B1</t>
  </si>
  <si>
    <t>R218B</t>
  </si>
  <si>
    <t>R2020-6P3-B1</t>
  </si>
  <si>
    <t>R219B</t>
  </si>
  <si>
    <t>R2020-8P6-B1</t>
  </si>
  <si>
    <t>R222B</t>
  </si>
  <si>
    <t>R2025-6P3-B2</t>
  </si>
  <si>
    <t>R223B</t>
  </si>
  <si>
    <t>R2025-10-B2</t>
  </si>
  <si>
    <t>R224B</t>
  </si>
  <si>
    <t>R2025-16-B2</t>
  </si>
  <si>
    <t>R229B</t>
  </si>
  <si>
    <t>R2032-10-B2</t>
  </si>
  <si>
    <t>R231B</t>
  </si>
  <si>
    <t>R2032-16-B3</t>
  </si>
  <si>
    <t>R238B</t>
  </si>
  <si>
    <t>R2040-16-B3</t>
  </si>
  <si>
    <t>R239B</t>
  </si>
  <si>
    <t>R2040-25-B3</t>
  </si>
  <si>
    <t>R248B</t>
  </si>
  <si>
    <t>R2050-25-B3</t>
  </si>
  <si>
    <t>R249B</t>
  </si>
  <si>
    <t>R2050-40-B3</t>
  </si>
  <si>
    <r>
      <rPr>
        <b/>
        <sz val="11"/>
        <color rgb="FFFF6600"/>
        <rFont val="Arial"/>
        <family val="2"/>
        <charset val="204"/>
      </rPr>
      <t>R2…S…</t>
    </r>
    <r>
      <rPr>
        <b/>
        <sz val="11"/>
        <color theme="1"/>
        <rFont val="Arial"/>
        <family val="2"/>
        <charset val="204"/>
      </rPr>
      <t xml:space="preserve"> - двоходовий, регулюючий, внутрішня різьба, </t>
    </r>
    <r>
      <rPr>
        <b/>
        <sz val="11"/>
        <color rgb="FFFF6600"/>
        <rFont val="Arial"/>
        <family val="2"/>
        <charset val="204"/>
      </rPr>
      <t>куля з НЕРЖАВІЮЧОЇ СТАЛІ</t>
    </r>
    <r>
      <rPr>
        <b/>
        <sz val="11"/>
        <color theme="1"/>
        <rFont val="Arial"/>
        <family val="2"/>
        <charset val="204"/>
      </rPr>
      <t xml:space="preserve">, середовище: вода </t>
    </r>
    <r>
      <rPr>
        <b/>
        <sz val="11"/>
        <color rgb="FFFF6600"/>
        <rFont val="Arial"/>
        <family val="2"/>
        <charset val="204"/>
      </rPr>
      <t>(до 120 С)</t>
    </r>
    <r>
      <rPr>
        <b/>
        <sz val="11"/>
        <color theme="1"/>
        <rFont val="Arial"/>
        <family val="2"/>
        <charset val="204"/>
      </rPr>
      <t>, етиленгліколь (50%)</t>
    </r>
  </si>
  <si>
    <t>R205K</t>
  </si>
  <si>
    <t>R2015-P25-S1</t>
  </si>
  <si>
    <t>R206K</t>
  </si>
  <si>
    <t>R2015-P4-S1</t>
  </si>
  <si>
    <t>R209</t>
  </si>
  <si>
    <t>R2015-P63-S1</t>
  </si>
  <si>
    <t>R210</t>
  </si>
  <si>
    <t>R2015-1-S1</t>
  </si>
  <si>
    <t>R211</t>
  </si>
  <si>
    <t>R2015-1P6-S1</t>
  </si>
  <si>
    <t>R212</t>
  </si>
  <si>
    <t>R2015-2P5-S1</t>
  </si>
  <si>
    <t>R213</t>
  </si>
  <si>
    <t>R2015-4-S1</t>
  </si>
  <si>
    <t>R214</t>
  </si>
  <si>
    <t>R2015-6P3-S1</t>
  </si>
  <si>
    <t>R217</t>
  </si>
  <si>
    <t>R2020-4-S2</t>
  </si>
  <si>
    <t>R218</t>
  </si>
  <si>
    <t>R2020-6P3-S2</t>
  </si>
  <si>
    <t>R219</t>
  </si>
  <si>
    <t>R2020-8P6-S2</t>
  </si>
  <si>
    <t>R222</t>
  </si>
  <si>
    <t>R2025-6P3-S2</t>
  </si>
  <si>
    <t>R223</t>
  </si>
  <si>
    <t>R2025-10-S2</t>
  </si>
  <si>
    <t>R224</t>
  </si>
  <si>
    <t>R2025-16-S2</t>
  </si>
  <si>
    <t>R231</t>
  </si>
  <si>
    <t>R2032-16-S3</t>
  </si>
  <si>
    <t>R238</t>
  </si>
  <si>
    <t>R2040-16-S3</t>
  </si>
  <si>
    <t>R239</t>
  </si>
  <si>
    <t>R2040-25-S3</t>
  </si>
  <si>
    <t>R248</t>
  </si>
  <si>
    <t>R2050-25-S4</t>
  </si>
  <si>
    <t>R249</t>
  </si>
  <si>
    <t>R2050-40-S4</t>
  </si>
  <si>
    <r>
      <rPr>
        <b/>
        <sz val="11"/>
        <color rgb="FFFF6600"/>
        <rFont val="Arial"/>
        <family val="2"/>
        <charset val="204"/>
      </rPr>
      <t>ZR23…</t>
    </r>
    <r>
      <rPr>
        <b/>
        <sz val="11"/>
        <color theme="1"/>
        <rFont val="Arial"/>
        <family val="2"/>
        <charset val="204"/>
      </rPr>
      <t xml:space="preserve"> - монтажні перехідники для клапанів серій R2…, R3… (по 2 шт для двоходового R2… та 3 шт для триходового R3…):</t>
    </r>
  </si>
  <si>
    <t>ZR2315</t>
  </si>
  <si>
    <t>ZR2320</t>
  </si>
  <si>
    <t>ZR2325</t>
  </si>
  <si>
    <t>ZR2332</t>
  </si>
  <si>
    <t>ZR2340</t>
  </si>
  <si>
    <t>ZR2350</t>
  </si>
  <si>
    <r>
      <rPr>
        <b/>
        <sz val="11"/>
        <color rgb="FFFF6600"/>
        <rFont val="Arial"/>
        <family val="2"/>
        <charset val="204"/>
      </rPr>
      <t>R4…</t>
    </r>
    <r>
      <rPr>
        <b/>
        <sz val="11"/>
        <color theme="1"/>
        <rFont val="Arial"/>
        <family val="2"/>
        <charset val="204"/>
      </rPr>
      <t xml:space="preserve"> - двоходовий, регулюючий, зовнішня різьба, </t>
    </r>
    <r>
      <rPr>
        <b/>
        <sz val="11"/>
        <color rgb="FFFF6600"/>
        <rFont val="Arial"/>
        <family val="2"/>
        <charset val="204"/>
      </rPr>
      <t>куля з НЕРЖАВІЮЧОЇ СТАЛІ</t>
    </r>
    <r>
      <rPr>
        <b/>
        <sz val="11"/>
        <color theme="1"/>
        <rFont val="Arial"/>
        <family val="2"/>
        <charset val="204"/>
      </rPr>
      <t>, середовище: вода (до 120 С), етиленгліколь (50%)</t>
    </r>
  </si>
  <si>
    <t>R409</t>
  </si>
  <si>
    <t>R410</t>
  </si>
  <si>
    <t>R411</t>
  </si>
  <si>
    <t>R412</t>
  </si>
  <si>
    <t>R413</t>
  </si>
  <si>
    <t>R414</t>
  </si>
  <si>
    <t>R417</t>
  </si>
  <si>
    <t>R418</t>
  </si>
  <si>
    <t>R419</t>
  </si>
  <si>
    <t>R422</t>
  </si>
  <si>
    <t>R423</t>
  </si>
  <si>
    <t>R424</t>
  </si>
  <si>
    <t>R431</t>
  </si>
  <si>
    <t>R438</t>
  </si>
  <si>
    <t>R439</t>
  </si>
  <si>
    <t>R448</t>
  </si>
  <si>
    <t>R449</t>
  </si>
  <si>
    <r>
      <rPr>
        <b/>
        <sz val="11"/>
        <color rgb="FFFF6600"/>
        <rFont val="Arial"/>
        <family val="2"/>
        <charset val="204"/>
      </rPr>
      <t>ZR45…</t>
    </r>
    <r>
      <rPr>
        <b/>
        <sz val="11"/>
        <color theme="1"/>
        <rFont val="Arial"/>
        <family val="2"/>
        <charset val="204"/>
      </rPr>
      <t xml:space="preserve"> - монтажні перехідники для клапанів серій R4…, R5… (по 2 шт для двоходового R4… та 3 шт для триходового R5…):</t>
    </r>
  </si>
  <si>
    <t>ZR4515</t>
  </si>
  <si>
    <t>ZR4520</t>
  </si>
  <si>
    <t>ZR4525</t>
  </si>
  <si>
    <t>ZR4532</t>
  </si>
  <si>
    <t>ZR4540</t>
  </si>
  <si>
    <t>ZR4550</t>
  </si>
  <si>
    <r>
      <rPr>
        <b/>
        <sz val="11"/>
        <color rgb="FFFF6600"/>
        <rFont val="Arial"/>
        <family val="2"/>
        <charset val="204"/>
      </rPr>
      <t>R6…</t>
    </r>
    <r>
      <rPr>
        <b/>
        <sz val="11"/>
        <color theme="1"/>
        <rFont val="Arial"/>
        <family val="2"/>
        <charset val="204"/>
      </rPr>
      <t xml:space="preserve"> - двоходовий, регулюючий, фланець,</t>
    </r>
    <r>
      <rPr>
        <b/>
        <sz val="11"/>
        <color rgb="FFFF6600"/>
        <rFont val="Arial"/>
        <family val="2"/>
        <charset val="204"/>
      </rPr>
      <t xml:space="preserve"> куля з ХРОМОВАНОЇ ЛАТУНІ</t>
    </r>
    <r>
      <rPr>
        <b/>
        <sz val="11"/>
        <color theme="1"/>
        <rFont val="Arial"/>
        <family val="2"/>
        <charset val="204"/>
      </rPr>
      <t>, середовище: вода (до 100 С), етиленгліколь (50%)</t>
    </r>
  </si>
  <si>
    <t>R609R</t>
  </si>
  <si>
    <t>R6015RP63-B1</t>
  </si>
  <si>
    <t>R610R</t>
  </si>
  <si>
    <t>R6015R1-B1</t>
  </si>
  <si>
    <t>R611R</t>
  </si>
  <si>
    <t>R6015R1P6-B1</t>
  </si>
  <si>
    <t>R612R</t>
  </si>
  <si>
    <t>R6015R2P5-B1</t>
  </si>
  <si>
    <t>R613R</t>
  </si>
  <si>
    <t>R6015R4-B1</t>
  </si>
  <si>
    <t>R618R</t>
  </si>
  <si>
    <t>R6020R6P3-B1</t>
  </si>
  <si>
    <t>R623R</t>
  </si>
  <si>
    <t>R6025R10-B2</t>
  </si>
  <si>
    <t>R631R</t>
  </si>
  <si>
    <t>R6032R16-B3</t>
  </si>
  <si>
    <t>R639R</t>
  </si>
  <si>
    <t>R6040R25-B3</t>
  </si>
  <si>
    <t>R649R</t>
  </si>
  <si>
    <t>R6050R40-B3</t>
  </si>
  <si>
    <t>R664R</t>
  </si>
  <si>
    <t>R679R</t>
  </si>
  <si>
    <t>R6100W160-S8</t>
  </si>
  <si>
    <t>* для клапанів LG-CCV R6100W160-S8 застосовуються інші типи приводів, див. нижче на даному аркуші.</t>
  </si>
  <si>
    <t>R6125W250-S8</t>
  </si>
  <si>
    <t>* для клапанів LG-CCV R6125W250-S8 застосовуються інші типи приводів, див. нижче на даному аркуші.</t>
  </si>
  <si>
    <t>R6150W320-S8</t>
  </si>
  <si>
    <t>* для клапанів LG-CCV R6150W320-S8 застосовуються інші типи приводів, див. нижче на даному аркуші.</t>
  </si>
  <si>
    <t>6.2. Триходові регулюючі клапани</t>
  </si>
  <si>
    <r>
      <rPr>
        <b/>
        <sz val="11"/>
        <color rgb="FFFF6600"/>
        <rFont val="Arial"/>
        <family val="2"/>
        <charset val="204"/>
      </rPr>
      <t>R3…B…</t>
    </r>
    <r>
      <rPr>
        <b/>
        <sz val="11"/>
        <color theme="1"/>
        <rFont val="Arial"/>
        <family val="2"/>
        <charset val="204"/>
      </rPr>
      <t xml:space="preserve"> - триходовий, регулюючий, внутрішня різьба, </t>
    </r>
    <r>
      <rPr>
        <b/>
        <sz val="11"/>
        <color rgb="FFFF6600"/>
        <rFont val="Arial"/>
        <family val="2"/>
        <charset val="204"/>
      </rPr>
      <t>куля з ХРОМОВАНОЇ ЛАТУНІ</t>
    </r>
    <r>
      <rPr>
        <b/>
        <sz val="11"/>
        <color theme="1"/>
        <rFont val="Arial"/>
        <family val="2"/>
        <charset val="204"/>
      </rPr>
      <t>, середовище: вода (до 100 С), етиленгліколь(50%)</t>
    </r>
  </si>
  <si>
    <t>R309B</t>
  </si>
  <si>
    <t>R3015-P63-B1</t>
  </si>
  <si>
    <t>http://belimo.com.ua/files/catalog_water/011_R30_R5_R70..reg.pdf</t>
  </si>
  <si>
    <t>R310B</t>
  </si>
  <si>
    <t>R3015-1-B1</t>
  </si>
  <si>
    <t>R311B</t>
  </si>
  <si>
    <t>R3015-1P6-B1</t>
  </si>
  <si>
    <t>R312B</t>
  </si>
  <si>
    <t>R3015-2P5-B1</t>
  </si>
  <si>
    <t>R313B</t>
  </si>
  <si>
    <t>R3015-4-B1</t>
  </si>
  <si>
    <t>R317B</t>
  </si>
  <si>
    <t>R3020-4-B1</t>
  </si>
  <si>
    <t>R318B</t>
  </si>
  <si>
    <t>R3020-6P3-B1</t>
  </si>
  <si>
    <t>R322B</t>
  </si>
  <si>
    <t>R3025-6P3-B2</t>
  </si>
  <si>
    <t>R323B</t>
  </si>
  <si>
    <t>R3025-10-B2</t>
  </si>
  <si>
    <t>R329B</t>
  </si>
  <si>
    <t>R3032-10-B2</t>
  </si>
  <si>
    <t>R331B</t>
  </si>
  <si>
    <t>R3032-16-B3</t>
  </si>
  <si>
    <t>R338B</t>
  </si>
  <si>
    <t>R3040-16-B3</t>
  </si>
  <si>
    <t>R348B</t>
  </si>
  <si>
    <t>R3050-25-B3</t>
  </si>
  <si>
    <r>
      <rPr>
        <b/>
        <sz val="11"/>
        <color rgb="FFFF6600"/>
        <rFont val="Arial"/>
        <family val="2"/>
        <charset val="204"/>
      </rPr>
      <t>R3…S…</t>
    </r>
    <r>
      <rPr>
        <b/>
        <sz val="11"/>
        <color theme="1"/>
        <rFont val="Arial"/>
        <family val="2"/>
        <charset val="204"/>
      </rPr>
      <t xml:space="preserve"> - триходовий, регулюючий, внутрішня різьба, </t>
    </r>
    <r>
      <rPr>
        <b/>
        <sz val="11"/>
        <color rgb="FFFF6600"/>
        <rFont val="Arial"/>
        <family val="2"/>
        <charset val="204"/>
      </rPr>
      <t>куля з НЕРЖАВІЮЧОЇ СТАЛІ</t>
    </r>
    <r>
      <rPr>
        <b/>
        <sz val="11"/>
        <color theme="1"/>
        <rFont val="Arial"/>
        <family val="2"/>
        <charset val="204"/>
      </rPr>
      <t>, середовище: вода (до 120 С), етиленгліколь (50%)</t>
    </r>
  </si>
  <si>
    <t>R305K</t>
  </si>
  <si>
    <t>R3015-P25-S1</t>
  </si>
  <si>
    <t>R306K</t>
  </si>
  <si>
    <t>R3015-P4-S1</t>
  </si>
  <si>
    <t>R309</t>
  </si>
  <si>
    <t>R3015-P63-S1</t>
  </si>
  <si>
    <t>R310</t>
  </si>
  <si>
    <t>R3015-1-S1</t>
  </si>
  <si>
    <t>R311</t>
  </si>
  <si>
    <t>R3015-1P6-S1</t>
  </si>
  <si>
    <t>R312</t>
  </si>
  <si>
    <t>R3015-2P5-S1</t>
  </si>
  <si>
    <t>R313</t>
  </si>
  <si>
    <t>R3015-4-S1</t>
  </si>
  <si>
    <t>R317</t>
  </si>
  <si>
    <t>R3020-4-S2</t>
  </si>
  <si>
    <t>R318</t>
  </si>
  <si>
    <t>R3020-6P3-S2</t>
  </si>
  <si>
    <t>R322</t>
  </si>
  <si>
    <t>R3025-6P3-S2</t>
  </si>
  <si>
    <t>R323</t>
  </si>
  <si>
    <t>R3025-10-S2</t>
  </si>
  <si>
    <t>R331</t>
  </si>
  <si>
    <t>R3032-16-S3</t>
  </si>
  <si>
    <t>R338</t>
  </si>
  <si>
    <t>R3040-16-S3</t>
  </si>
  <si>
    <t>R339G</t>
  </si>
  <si>
    <t>R3040-25-S4</t>
  </si>
  <si>
    <t>R348</t>
  </si>
  <si>
    <t>R3050-25-S4</t>
  </si>
  <si>
    <t>R349G</t>
  </si>
  <si>
    <t>R3050-40-S4</t>
  </si>
  <si>
    <t>R350G-A</t>
  </si>
  <si>
    <t>R3050-58-S4</t>
  </si>
  <si>
    <r>
      <rPr>
        <b/>
        <sz val="11"/>
        <color rgb="FFFF6600"/>
        <rFont val="Arial"/>
        <family val="2"/>
        <charset val="204"/>
      </rPr>
      <t>R5…</t>
    </r>
    <r>
      <rPr>
        <b/>
        <sz val="11"/>
        <color theme="1"/>
        <rFont val="Arial"/>
        <family val="2"/>
        <charset val="204"/>
      </rPr>
      <t xml:space="preserve"> - триходовий, регулюючий, зовнішня різьба, </t>
    </r>
    <r>
      <rPr>
        <b/>
        <sz val="11"/>
        <color rgb="FFFF6600"/>
        <rFont val="Arial"/>
        <family val="2"/>
        <charset val="204"/>
      </rPr>
      <t>куля з НЕРЖАВІЮЧОЇ СТАЛІ</t>
    </r>
    <r>
      <rPr>
        <b/>
        <sz val="11"/>
        <color theme="1"/>
        <rFont val="Arial"/>
        <family val="2"/>
        <charset val="204"/>
      </rPr>
      <t>, середовище: вода (до 120 С), етиленгліколь (50%)</t>
    </r>
  </si>
  <si>
    <t>R509</t>
  </si>
  <si>
    <t>R510</t>
  </si>
  <si>
    <t>R511</t>
  </si>
  <si>
    <t>R512</t>
  </si>
  <si>
    <t>R513</t>
  </si>
  <si>
    <t>R517</t>
  </si>
  <si>
    <t>R518</t>
  </si>
  <si>
    <t>R522</t>
  </si>
  <si>
    <t>R523</t>
  </si>
  <si>
    <t>R529</t>
  </si>
  <si>
    <t>R531</t>
  </si>
  <si>
    <t>R538</t>
  </si>
  <si>
    <t>R548</t>
  </si>
  <si>
    <r>
      <rPr>
        <b/>
        <sz val="11"/>
        <color rgb="FFFF6600"/>
        <rFont val="Arial"/>
        <family val="2"/>
        <charset val="204"/>
      </rPr>
      <t>R7…</t>
    </r>
    <r>
      <rPr>
        <b/>
        <sz val="11"/>
        <color theme="1"/>
        <rFont val="Arial"/>
        <family val="2"/>
        <charset val="204"/>
      </rPr>
      <t xml:space="preserve"> - триходовий, регулюючий, фланець, </t>
    </r>
    <r>
      <rPr>
        <b/>
        <sz val="11"/>
        <color rgb="FFFF6600"/>
        <rFont val="Arial"/>
        <family val="2"/>
        <charset val="204"/>
      </rPr>
      <t>куля з ХРОМОВАНОЇ ЛАТУНІ</t>
    </r>
    <r>
      <rPr>
        <b/>
        <sz val="11"/>
        <color theme="1"/>
        <rFont val="Arial"/>
        <family val="2"/>
        <charset val="204"/>
      </rPr>
      <t>, середовище: вода (до 100 С), етиленгліколь (50%)</t>
    </r>
  </si>
  <si>
    <t>R709R</t>
  </si>
  <si>
    <t>R7015RP63-B1</t>
  </si>
  <si>
    <t>R711R</t>
  </si>
  <si>
    <t>R7015R1P6-B1</t>
  </si>
  <si>
    <t>R713R</t>
  </si>
  <si>
    <t>R7015R4-B1</t>
  </si>
  <si>
    <t>R718R</t>
  </si>
  <si>
    <t>R7020R6P3-B1</t>
  </si>
  <si>
    <t>R723R</t>
  </si>
  <si>
    <t>R7025R10-B2</t>
  </si>
  <si>
    <t>R731R</t>
  </si>
  <si>
    <t>R7032R16-B3</t>
  </si>
  <si>
    <t>R738R</t>
  </si>
  <si>
    <t>R7040R16-B3</t>
  </si>
  <si>
    <t>R748R</t>
  </si>
  <si>
    <t>R7050R25-B3</t>
  </si>
  <si>
    <t>6.3. Інші типи приводів для регулюючих кульових клапанів та аксесуари до них</t>
  </si>
  <si>
    <t>У таблицях вище наведені найбільш популярні типи приводів. Деякі з додатково доступних модифікацій:</t>
  </si>
  <si>
    <t>Без пружини, живлення 24 B AC/DC, керування 3-point:</t>
  </si>
  <si>
    <t>TR24</t>
  </si>
  <si>
    <t>2 Нм, без пружини, 24 B AC/DC, керування 3-point або відкр.\закр., час повороту - 100 с</t>
  </si>
  <si>
    <t>LR24A-S</t>
  </si>
  <si>
    <t>5 Нм, без пружини, 24 B AC/DC, керування 3-point або відкр.\закр., час повороту - 90 с, 1 група додаткових контактів сигналізації положення</t>
  </si>
  <si>
    <t>NR24A-S</t>
  </si>
  <si>
    <t>10 Нм, без пружини, 24 B AC/DC, керування 3-point або відкр.\закр., час повороту - 90 с, 1 група додаткових контактів сигналізації положення</t>
  </si>
  <si>
    <t>SR24A-S</t>
  </si>
  <si>
    <t>20 Нм, без пружини, 24 B AC/DC, керування 3-point або відкр.\закр., час повороту - 90 с, 1 група додаткових контактів сигналізації положення</t>
  </si>
  <si>
    <t>Без пружини, живлення 230 B AC, керування 3-point:</t>
  </si>
  <si>
    <t>LR230A-S</t>
  </si>
  <si>
    <t>5 Нм, без пружини, 230 B AC, керування 3-point або відкр.\закр., час повороту - 90 с, 1 група додаткових контактів сигналізації положення</t>
  </si>
  <si>
    <t>NR230A-S</t>
  </si>
  <si>
    <t>10 Нм, без пружини, 230 B AC, керування 3-point або відкр.\закр., час повороту - 90 с, 1 група додаткових контактів сигналізації положення</t>
  </si>
  <si>
    <t>SR230A-S</t>
  </si>
  <si>
    <t>20 Нм, без пружини, 230 B AC, керування 3-point або відкр.\закр., час повороту - 90 с, 1 група додаткових контактів сигналізації положення</t>
  </si>
  <si>
    <t>З пружиною, живлення 24 B AC/DC:</t>
  </si>
  <si>
    <t>TRF24-MFT</t>
  </si>
  <si>
    <t>https://www.belimo.com/mam/general-documents/datasheets/en-gb/belimo_TRF24-MFT_datasheet_en-gb.pdf</t>
  </si>
  <si>
    <t>2 Нм, з пружиною (NC), 24 B AC/DC, програмований (0…10 В/3-point, відкр\закр), двигун – 75…300 с (програмується), пружина – &lt; 25 с</t>
  </si>
  <si>
    <t>NRF24A-SR-S2</t>
  </si>
  <si>
    <t>https://www.belimo.com/mam/general-documents/datasheets/en-gb/belimo_NRF24A-SR-S2_datasheet_en-gb.pdf</t>
  </si>
  <si>
    <t>10 Нм, з пружиною (NC), 24 B AC/DC, аналогове управління 0…10 В, двигун - &lt; 90 с, пружина - &lt; 25 с, 2 групи додаткових контактів</t>
  </si>
  <si>
    <t>NRF24A-SR-S2-O</t>
  </si>
  <si>
    <t>https://www.belimo.com/mam/general-documents/datasheets/en-gb/belimo_NRF24A-SR-S2-O_datasheet_en-gb.pdf</t>
  </si>
  <si>
    <t>10 Нм, з пружиною (NO), 24 B AC/DC, аналогове управління 0…10 В, двигун - &lt; 90 с, пружина - &lt; 25 с, 2 групи додаткових контактів</t>
  </si>
  <si>
    <t>SRF24A-SR-S2</t>
  </si>
  <si>
    <t>https://www.belimo.com/mam/general-documents/datasheets/en-gb/belimo_SRF24A-SR-S2_datasheet_en-gb.pdf</t>
  </si>
  <si>
    <t>20 Нм, з пружиною (NC), 24 B AC/DC, аналогове управління 0…10 В, двигун - &lt; 90 с, пружина - &lt; 25 с, 2 групи додаткових контактів</t>
  </si>
  <si>
    <t>SRF24A-SR-S2-O</t>
  </si>
  <si>
    <t>https://www.belimo.com/mam/general-documents/datasheets/en-gb/belimo_SRF24A-SR-S2-O_datasheet_en-gb.pdf</t>
  </si>
  <si>
    <t>20 Нм, з пружиною (NO), 24 B AC/DC, аналогове управління 0…10 В, двигун - &lt; 90 с, пружина - &lt; 25 с, 2 групи додаткових контактів</t>
  </si>
  <si>
    <t>Аксесуари:</t>
  </si>
  <si>
    <t>http://belimo.com.ua/files/catalog_water/034_Aux_switch.pdf</t>
  </si>
  <si>
    <t>Додатковий контакт, 1 група (1 точка перемикання), перекидний, безпотенційний, для серій LR..A, NR..A, SR..A.</t>
  </si>
  <si>
    <t>Додатковий контакт, 2 групи (2 точки перемикання), перекидний, безпотенційний, для серій LR..A, NR..A, SR..A.</t>
  </si>
  <si>
    <t>ZR24-2</t>
  </si>
  <si>
    <t>https://www.belimo.com/ch/shop/en_GB/p?code=ZR24-2</t>
  </si>
  <si>
    <t>Підігрівач шийки кульового клапану, ДУ15-50, живлення 24 В AC/DC, потужність, що споживається - 20 Вт, до температури -10°С.</t>
  </si>
  <si>
    <t>ZR24-F05</t>
  </si>
  <si>
    <t>Підігрівач шийки кульового клапана, під фланець ISO 5211 F05, живлення 24 В AC/DC, потужність, що споживається - 30 Вт, до температури -10°С.</t>
  </si>
  <si>
    <t>6.4. Двоходові регулюючі клапани LG-CCV, ДУ 65-150</t>
  </si>
  <si>
    <t>kvs (м3/год)</t>
  </si>
  <si>
    <t>Приводи*</t>
  </si>
  <si>
    <t>З пруж. / конденс. поверн.</t>
  </si>
  <si>
    <t>3-point (триточкове)</t>
  </si>
  <si>
    <t>Аналогов.  0..10 В</t>
  </si>
  <si>
    <t>Відкрито/закрито</t>
  </si>
  <si>
    <t>Ан. 0..10 В</t>
  </si>
  <si>
    <t>24 В AC/DC</t>
  </si>
  <si>
    <t>230 В AC</t>
  </si>
  <si>
    <t>230 В</t>
  </si>
  <si>
    <t>24 В</t>
  </si>
  <si>
    <t>SR24A-5</t>
  </si>
  <si>
    <t>SY1-24-3-T</t>
  </si>
  <si>
    <t>GR24A-5</t>
  </si>
  <si>
    <t>SR230A-5</t>
  </si>
  <si>
    <t>SY1-230-3-T</t>
  </si>
  <si>
    <t>GR230A-5</t>
  </si>
  <si>
    <t>SR24A-SR-5</t>
  </si>
  <si>
    <t>GR24A-SR-5</t>
  </si>
  <si>
    <t>SR230A-SR-5</t>
  </si>
  <si>
    <t>SRF24A-5 / SRF24A-5-O</t>
  </si>
  <si>
    <t>GRK24A-5</t>
  </si>
  <si>
    <t>SRFA-5 /      SRF2A-5-O</t>
  </si>
  <si>
    <t>SRF24A-SZ-5 / SRF24A-SZ-5-O</t>
  </si>
  <si>
    <t>GRK24A-SZ-5</t>
  </si>
  <si>
    <t>75/20</t>
  </si>
  <si>
    <t>150/35</t>
  </si>
  <si>
    <t>Двоходовий, регулюючий, фланець, середовище регулювання: вода, етиленгліколь(50%)</t>
  </si>
  <si>
    <t>R6065W63-S8</t>
  </si>
  <si>
    <t>R6080W100-S8</t>
  </si>
  <si>
    <t>* повний список інших приводів для серії LG-CCV дивіться в розділі "9. Батерфляй" (типи приводів з кодом "-5").</t>
  </si>
  <si>
    <r>
      <rPr>
        <b/>
        <sz val="10"/>
        <color theme="1"/>
        <rFont val="Arial"/>
        <family val="2"/>
        <charset val="204"/>
      </rPr>
      <t>Примітки</t>
    </r>
    <r>
      <rPr>
        <sz val="10"/>
        <color theme="1"/>
        <rFont val="Arial"/>
        <family val="2"/>
        <charset val="204"/>
      </rPr>
      <t xml:space="preserve">: </t>
    </r>
  </si>
  <si>
    <t>1. Якщо на перетині рядка з вартістю клапана та стовпця з вартістю приводу вказано сумарну вартість, то цей привід підходить до клапана за зусиллям та</t>
  </si>
  <si>
    <t>посадковими розмірами. Сірою заливкою виділено оптимальне поєднання приводу та клапана по зусиллю.</t>
  </si>
  <si>
    <t>Приклад розшифровки коду нового покоління кульових клапанів:</t>
  </si>
  <si>
    <t>Приклад 1. R2020-6P3-S2</t>
  </si>
  <si>
    <t>Приклад 2. R7015RP63-B1</t>
  </si>
  <si>
    <r>
      <rPr>
        <sz val="10"/>
        <color rgb="FFFF6600"/>
        <rFont val="Arial"/>
        <family val="2"/>
        <charset val="204"/>
      </rPr>
      <t>R</t>
    </r>
    <r>
      <rPr>
        <sz val="10"/>
        <color theme="1"/>
        <rFont val="Arial"/>
        <family val="2"/>
        <charset val="204"/>
      </rPr>
      <t>2020-6P3-S2 - кульовий клапан (R=кульовий, H=сідельний, D=батерфляй)</t>
    </r>
  </si>
  <si>
    <r>
      <rPr>
        <sz val="10"/>
        <color rgb="FFFF6600"/>
        <rFont val="Arial"/>
        <family val="2"/>
        <charset val="204"/>
      </rPr>
      <t>R</t>
    </r>
    <r>
      <rPr>
        <sz val="10"/>
        <color theme="1"/>
        <rFont val="Arial"/>
        <family val="2"/>
        <charset val="204"/>
      </rPr>
      <t>7015RP63-B1 - кульовий клапан (R=кульовий, H=сідельний, D=батерфляй)</t>
    </r>
  </si>
  <si>
    <r>
      <rPr>
        <sz val="10"/>
        <color theme="1"/>
        <rFont val="Arial"/>
        <family val="2"/>
        <charset val="204"/>
      </rPr>
      <t>R</t>
    </r>
    <r>
      <rPr>
        <sz val="10"/>
        <color rgb="FFFF6600"/>
        <rFont val="Arial"/>
        <family val="2"/>
        <charset val="204"/>
      </rPr>
      <t>2</t>
    </r>
    <r>
      <rPr>
        <sz val="10"/>
        <color theme="1"/>
        <rFont val="Arial"/>
        <family val="2"/>
        <charset val="204"/>
      </rPr>
      <t>020-6P3-S2 - двоходовий, внутрішня різьба</t>
    </r>
  </si>
  <si>
    <r>
      <rPr>
        <sz val="10"/>
        <color theme="1"/>
        <rFont val="Arial"/>
        <family val="2"/>
        <charset val="204"/>
      </rPr>
      <t>R</t>
    </r>
    <r>
      <rPr>
        <sz val="10"/>
        <color rgb="FFFF6600"/>
        <rFont val="Arial"/>
        <family val="2"/>
        <charset val="204"/>
      </rPr>
      <t>7</t>
    </r>
    <r>
      <rPr>
        <sz val="10"/>
        <color theme="1"/>
        <rFont val="Arial"/>
        <family val="2"/>
        <charset val="204"/>
      </rPr>
      <t>015RP63-B1 - триходовий, фланцеве з'єднання</t>
    </r>
  </si>
  <si>
    <r>
      <rPr>
        <sz val="10"/>
        <color theme="1"/>
        <rFont val="Arial"/>
        <family val="2"/>
        <charset val="204"/>
      </rPr>
      <t>R2</t>
    </r>
    <r>
      <rPr>
        <sz val="10"/>
        <color rgb="FFFF6600"/>
        <rFont val="Arial"/>
        <family val="2"/>
        <charset val="204"/>
      </rPr>
      <t>020</t>
    </r>
    <r>
      <rPr>
        <sz val="10"/>
        <color theme="1"/>
        <rFont val="Arial"/>
        <family val="2"/>
        <charset val="204"/>
      </rPr>
      <t>-6P3-S2 - ДУ20</t>
    </r>
  </si>
  <si>
    <r>
      <rPr>
        <sz val="10"/>
        <color theme="1"/>
        <rFont val="Arial"/>
        <family val="2"/>
        <charset val="204"/>
      </rPr>
      <t>R7</t>
    </r>
    <r>
      <rPr>
        <sz val="10"/>
        <color rgb="FFFF6600"/>
        <rFont val="Arial"/>
        <family val="2"/>
        <charset val="204"/>
      </rPr>
      <t>015</t>
    </r>
    <r>
      <rPr>
        <sz val="10"/>
        <color theme="1"/>
        <rFont val="Arial"/>
        <family val="2"/>
        <charset val="204"/>
      </rPr>
      <t>RP63-B1 - ДУ15</t>
    </r>
  </si>
  <si>
    <r>
      <rPr>
        <sz val="10"/>
        <color theme="1"/>
        <rFont val="Arial"/>
        <family val="2"/>
        <charset val="204"/>
      </rPr>
      <t>R2020-</t>
    </r>
    <r>
      <rPr>
        <sz val="10"/>
        <color rgb="FFFF6600"/>
        <rFont val="Arial"/>
        <family val="2"/>
        <charset val="204"/>
      </rPr>
      <t>6P3</t>
    </r>
    <r>
      <rPr>
        <sz val="10"/>
        <color theme="1"/>
        <rFont val="Arial"/>
        <family val="2"/>
        <charset val="204"/>
      </rPr>
      <t>-S2 - Kvs = 6.3 м3\год (6P3 = 6point3 = 6.3)</t>
    </r>
  </si>
  <si>
    <r>
      <rPr>
        <sz val="10"/>
        <color theme="1"/>
        <rFont val="Arial"/>
        <family val="2"/>
        <charset val="204"/>
      </rPr>
      <t>R7015R</t>
    </r>
    <r>
      <rPr>
        <sz val="10"/>
        <color rgb="FFFF6600"/>
        <rFont val="Arial"/>
        <family val="2"/>
        <charset val="204"/>
      </rPr>
      <t>P63</t>
    </r>
    <r>
      <rPr>
        <sz val="10"/>
        <color theme="1"/>
        <rFont val="Arial"/>
        <family val="2"/>
        <charset val="204"/>
      </rPr>
      <t>-B1 - Kvs = 0.63 м3\год (P63 = point63 = .63 = 0.63)</t>
    </r>
  </si>
  <si>
    <r>
      <rPr>
        <sz val="10"/>
        <color theme="1"/>
        <rFont val="Arial"/>
        <family val="2"/>
        <charset val="204"/>
      </rPr>
      <t>R2020-6P3-</t>
    </r>
    <r>
      <rPr>
        <sz val="10"/>
        <color rgb="FFFF6600"/>
        <rFont val="Arial"/>
        <family val="2"/>
        <charset val="204"/>
      </rPr>
      <t>S</t>
    </r>
    <r>
      <rPr>
        <sz val="10"/>
        <color theme="1"/>
        <rFont val="Arial"/>
        <family val="2"/>
        <charset val="204"/>
      </rPr>
      <t>2 - куля з нержавіючої сталі (stainless steel)</t>
    </r>
  </si>
  <si>
    <r>
      <rPr>
        <sz val="10"/>
        <color theme="1"/>
        <rFont val="Arial"/>
        <family val="2"/>
        <charset val="204"/>
      </rPr>
      <t>R7015RP63-</t>
    </r>
    <r>
      <rPr>
        <sz val="10"/>
        <color rgb="FFFF6600"/>
        <rFont val="Arial"/>
        <family val="2"/>
        <charset val="204"/>
      </rPr>
      <t>B</t>
    </r>
    <r>
      <rPr>
        <sz val="10"/>
        <color theme="1"/>
        <rFont val="Arial"/>
        <family val="2"/>
        <charset val="204"/>
      </rPr>
      <t>1 - куля з хромованої латуні (brass)</t>
    </r>
  </si>
  <si>
    <r>
      <rPr>
        <sz val="10"/>
        <color theme="1"/>
        <rFont val="Arial"/>
        <family val="2"/>
        <charset val="204"/>
      </rPr>
      <t>R2020-6P3-S</t>
    </r>
    <r>
      <rPr>
        <sz val="10"/>
        <color rgb="FFFF6600"/>
        <rFont val="Arial"/>
        <family val="2"/>
        <charset val="204"/>
      </rPr>
      <t>2</t>
    </r>
    <r>
      <rPr>
        <sz val="10"/>
        <color theme="1"/>
        <rFont val="Arial"/>
        <family val="2"/>
        <charset val="204"/>
      </rPr>
      <t xml:space="preserve"> – рекоменд. привід - серії LR (1=TR, 2=LR, 3=NR, 4=SR)</t>
    </r>
  </si>
  <si>
    <r>
      <rPr>
        <sz val="10"/>
        <color theme="1"/>
        <rFont val="Arial"/>
        <family val="2"/>
        <charset val="204"/>
      </rPr>
      <t>R7015RP63-B</t>
    </r>
    <r>
      <rPr>
        <sz val="10"/>
        <color rgb="FFFF6600"/>
        <rFont val="Arial"/>
        <family val="2"/>
        <charset val="204"/>
      </rPr>
      <t>1</t>
    </r>
    <r>
      <rPr>
        <sz val="10"/>
        <color theme="1"/>
        <rFont val="Arial"/>
        <family val="2"/>
        <charset val="204"/>
      </rPr>
      <t xml:space="preserve"> – рекоменд. привід - серії TR (1=TR, 2=LR, 3=NR, 4=SR)</t>
    </r>
  </si>
  <si>
    <t>Приклад розшифрування коду електроприводів кульових клапанів:</t>
  </si>
  <si>
    <t>Приклад 1. LRC24A-SR</t>
  </si>
  <si>
    <t>Приклад 2. NRF24A-SZ-O</t>
  </si>
  <si>
    <r>
      <rPr>
        <sz val="10"/>
        <color rgb="FFFF6600"/>
        <rFont val="Arial"/>
        <family val="2"/>
        <charset val="204"/>
      </rPr>
      <t>L</t>
    </r>
    <r>
      <rPr>
        <sz val="10"/>
        <color theme="1"/>
        <rFont val="Arial"/>
        <family val="2"/>
        <charset val="204"/>
      </rPr>
      <t>RC24A-SR - зусилля, Нм (T ... = 2 Нм, L ... = 5 Нм, N ... = 10 Нм, S ... = 20 Нм).</t>
    </r>
  </si>
  <si>
    <r>
      <rPr>
        <sz val="10"/>
        <color rgb="FFFF6600"/>
        <rFont val="Arial"/>
        <family val="2"/>
        <charset val="204"/>
      </rPr>
      <t>N</t>
    </r>
    <r>
      <rPr>
        <sz val="10"/>
        <color theme="1"/>
        <rFont val="Arial"/>
        <family val="2"/>
        <charset val="204"/>
      </rPr>
      <t>RF24A-SZ-O - зусилля, Нм (T ... = 2 Нм, L ... = 5 Нм, N ... = 10 Нм, S ... = 20 Нм).</t>
    </r>
  </si>
  <si>
    <r>
      <rPr>
        <sz val="10"/>
        <color theme="1"/>
        <rFont val="Arial"/>
        <family val="2"/>
        <charset val="204"/>
      </rPr>
      <t>L</t>
    </r>
    <r>
      <rPr>
        <sz val="10"/>
        <color rgb="FFFF6600"/>
        <rFont val="Arial"/>
        <family val="2"/>
        <charset val="204"/>
      </rPr>
      <t>R</t>
    </r>
    <r>
      <rPr>
        <sz val="10"/>
        <color theme="1"/>
        <rFont val="Arial"/>
        <family val="2"/>
        <charset val="204"/>
      </rPr>
      <t>C24A-SR - R = rotary (поворотний привід) – для всіх кульових клапанів.</t>
    </r>
  </si>
  <si>
    <r>
      <rPr>
        <sz val="10"/>
        <color theme="1"/>
        <rFont val="Arial"/>
        <family val="2"/>
        <charset val="204"/>
      </rPr>
      <t>N</t>
    </r>
    <r>
      <rPr>
        <sz val="10"/>
        <color rgb="FFFF6600"/>
        <rFont val="Arial"/>
        <family val="2"/>
        <charset val="204"/>
      </rPr>
      <t>R</t>
    </r>
    <r>
      <rPr>
        <sz val="10"/>
        <color theme="1"/>
        <rFont val="Arial"/>
        <family val="2"/>
        <charset val="204"/>
      </rPr>
      <t>F24A-SZ-O - R = rotary (поворотний привід) – для всіх кульових клапанів;</t>
    </r>
  </si>
  <si>
    <r>
      <rPr>
        <sz val="10"/>
        <color theme="1"/>
        <rFont val="Arial"/>
        <family val="2"/>
        <charset val="204"/>
      </rPr>
      <t>LR</t>
    </r>
    <r>
      <rPr>
        <sz val="10"/>
        <color rgb="FFFF6600"/>
        <rFont val="Arial"/>
        <family val="2"/>
        <charset val="204"/>
      </rPr>
      <t>C</t>
    </r>
    <r>
      <rPr>
        <sz val="10"/>
        <color theme="1"/>
        <rFont val="Arial"/>
        <family val="2"/>
        <charset val="204"/>
      </rPr>
      <t>24A-SR - C або Q - дод. символи, що вказують на швидкодію.</t>
    </r>
  </si>
  <si>
    <r>
      <rPr>
        <sz val="10"/>
        <color theme="1"/>
        <rFont val="Arial"/>
        <family val="2"/>
        <charset val="204"/>
      </rPr>
      <t>NR</t>
    </r>
    <r>
      <rPr>
        <sz val="10"/>
        <color rgb="FFFF6600"/>
        <rFont val="Arial"/>
        <family val="2"/>
        <charset val="204"/>
      </rPr>
      <t>F</t>
    </r>
    <r>
      <rPr>
        <sz val="10"/>
        <color theme="1"/>
        <rFont val="Arial"/>
        <family val="2"/>
        <charset val="204"/>
      </rPr>
      <t>24A-SZ-O - дод. символ F – наявність вбудованої зворотньої пружини;</t>
    </r>
  </si>
  <si>
    <r>
      <rPr>
        <sz val="10"/>
        <color theme="1"/>
        <rFont val="Arial"/>
        <family val="2"/>
        <charset val="204"/>
      </rPr>
      <t>LRC</t>
    </r>
    <r>
      <rPr>
        <sz val="10"/>
        <color rgb="FFFF6600"/>
        <rFont val="Arial"/>
        <family val="2"/>
        <charset val="204"/>
      </rPr>
      <t>24</t>
    </r>
    <r>
      <rPr>
        <sz val="10"/>
        <color theme="1"/>
        <rFont val="Arial"/>
        <family val="2"/>
        <charset val="204"/>
      </rPr>
      <t>A-SR – напруга живлення (24 = 24 В AC/DC, 230 = 230 B AC).</t>
    </r>
  </si>
  <si>
    <r>
      <rPr>
        <sz val="10"/>
        <color theme="1"/>
        <rFont val="Arial"/>
        <family val="2"/>
        <charset val="204"/>
      </rPr>
      <t>NRF</t>
    </r>
    <r>
      <rPr>
        <sz val="10"/>
        <color rgb="FFFF6600"/>
        <rFont val="Arial"/>
        <family val="2"/>
        <charset val="204"/>
      </rPr>
      <t>24</t>
    </r>
    <r>
      <rPr>
        <sz val="10"/>
        <color theme="1"/>
        <rFont val="Arial"/>
        <family val="2"/>
        <charset val="204"/>
      </rPr>
      <t>A-SZ-O - напруга живлення (24 = 24 В AC/DC, 230 = 230 B AC);</t>
    </r>
  </si>
  <si>
    <r>
      <rPr>
        <sz val="10"/>
        <color theme="1"/>
        <rFont val="Arial"/>
        <family val="2"/>
        <charset val="204"/>
      </rPr>
      <t>LRC24</t>
    </r>
    <r>
      <rPr>
        <sz val="10"/>
        <color rgb="FFFF6600"/>
        <rFont val="Arial"/>
        <family val="2"/>
        <charset val="204"/>
      </rPr>
      <t>A</t>
    </r>
    <r>
      <rPr>
        <sz val="10"/>
        <color theme="1"/>
        <rFont val="Arial"/>
        <family val="2"/>
        <charset val="204"/>
      </rPr>
      <t>-SR - дод. символ, нове покоління приводів.</t>
    </r>
  </si>
  <si>
    <r>
      <rPr>
        <sz val="10"/>
        <color theme="1"/>
        <rFont val="Arial"/>
        <family val="2"/>
        <charset val="204"/>
      </rPr>
      <t>NRF24</t>
    </r>
    <r>
      <rPr>
        <sz val="10"/>
        <color rgb="FFFF6600"/>
        <rFont val="Arial"/>
        <family val="2"/>
        <charset val="204"/>
      </rPr>
      <t>A</t>
    </r>
    <r>
      <rPr>
        <sz val="10"/>
        <color theme="1"/>
        <rFont val="Arial"/>
        <family val="2"/>
        <charset val="204"/>
      </rPr>
      <t>-SZ-O - дод. символ, нове покоління приводів;</t>
    </r>
  </si>
  <si>
    <r>
      <rPr>
        <sz val="10"/>
        <color theme="1"/>
        <rFont val="Arial"/>
        <family val="2"/>
        <charset val="204"/>
      </rPr>
      <t>LRC24A-</t>
    </r>
    <r>
      <rPr>
        <sz val="10"/>
        <color rgb="FFFF6600"/>
        <rFont val="Arial"/>
        <family val="2"/>
        <charset val="204"/>
      </rPr>
      <t>SR</t>
    </r>
    <r>
      <rPr>
        <sz val="10"/>
        <color theme="1"/>
        <rFont val="Arial"/>
        <family val="2"/>
        <charset val="204"/>
      </rPr>
      <t xml:space="preserve"> - вказує на тип керуючого сигналу:</t>
    </r>
  </si>
  <si>
    <r>
      <rPr>
        <sz val="10"/>
        <color theme="1"/>
        <rFont val="Arial"/>
        <family val="2"/>
        <charset val="204"/>
      </rPr>
      <t>NRF24A-</t>
    </r>
    <r>
      <rPr>
        <sz val="10"/>
        <color rgb="FFFF6600"/>
        <rFont val="Arial"/>
        <family val="2"/>
        <charset val="204"/>
      </rPr>
      <t>SZ</t>
    </r>
    <r>
      <rPr>
        <sz val="10"/>
        <color theme="1"/>
        <rFont val="Arial"/>
        <family val="2"/>
        <charset val="204"/>
      </rPr>
      <t>-O - вказує на тип керуючого сигналу (- SZ = аналоговий 0,5…10 У);</t>
    </r>
  </si>
  <si>
    <t xml:space="preserve">   -SR = аналоговий 2...10 В, - SZ = аналоговий 0,5...10 В, - MF = програмований,</t>
  </si>
  <si>
    <r>
      <rPr>
        <sz val="10"/>
        <color theme="1"/>
        <rFont val="Arial"/>
        <family val="2"/>
        <charset val="204"/>
      </rPr>
      <t>NRF24A-SZ-</t>
    </r>
    <r>
      <rPr>
        <sz val="10"/>
        <color rgb="FFFF6600"/>
        <rFont val="Arial"/>
        <family val="2"/>
        <charset val="204"/>
      </rPr>
      <t>O</t>
    </r>
    <r>
      <rPr>
        <sz val="10"/>
        <color theme="1"/>
        <rFont val="Arial"/>
        <family val="2"/>
        <charset val="204"/>
      </rPr>
      <t xml:space="preserve"> – відкриття основної протоки клапану А-АВ при відключенні живлення</t>
    </r>
  </si>
  <si>
    <t xml:space="preserve">   -3 = триточкове керування,</t>
  </si>
  <si>
    <t xml:space="preserve">           (без -O – закриття основної протоки клапану А-АВ при відключенні живлення).</t>
  </si>
  <si>
    <t xml:space="preserve">   - Без дод. символів = відкр/закр чи 3-point (залежить від схеми підключення).</t>
  </si>
  <si>
    <t xml:space="preserve">   - S або -S2 - вказує не на тип керуюч. сигналу, а на наявність дод. контактів</t>
  </si>
  <si>
    <t>Приклад 3. SR230A-S</t>
  </si>
  <si>
    <t xml:space="preserve">     для сигналізації положення.</t>
  </si>
  <si>
    <r>
      <rPr>
        <sz val="10"/>
        <color rgb="FFFF6600"/>
        <rFont val="Arial"/>
        <family val="2"/>
        <charset val="204"/>
      </rPr>
      <t>S</t>
    </r>
    <r>
      <rPr>
        <sz val="10"/>
        <color theme="1"/>
        <rFont val="Arial"/>
        <family val="2"/>
        <charset val="204"/>
      </rPr>
      <t>R230A-S – зусилля 20 Нм</t>
    </r>
  </si>
  <si>
    <r>
      <rPr>
        <sz val="10"/>
        <color theme="1"/>
        <rFont val="Arial"/>
        <family val="2"/>
        <charset val="204"/>
      </rPr>
      <t>S</t>
    </r>
    <r>
      <rPr>
        <sz val="10"/>
        <color rgb="FFFF6600"/>
        <rFont val="Arial"/>
        <family val="2"/>
        <charset val="204"/>
      </rPr>
      <t>R</t>
    </r>
    <r>
      <rPr>
        <sz val="10"/>
        <color theme="1"/>
        <rFont val="Arial"/>
        <family val="2"/>
        <charset val="204"/>
      </rPr>
      <t>230A-S - R = rotary (поворотний привід);</t>
    </r>
  </si>
  <si>
    <r>
      <rPr>
        <sz val="10"/>
        <color theme="1"/>
        <rFont val="Arial"/>
        <family val="2"/>
        <charset val="204"/>
      </rPr>
      <t>SR</t>
    </r>
    <r>
      <rPr>
        <sz val="10"/>
        <color rgb="FFFF6600"/>
        <rFont val="Arial"/>
        <family val="2"/>
        <charset val="204"/>
      </rPr>
      <t>230</t>
    </r>
    <r>
      <rPr>
        <sz val="10"/>
        <color theme="1"/>
        <rFont val="Arial"/>
        <family val="2"/>
        <charset val="204"/>
      </rPr>
      <t>A-S – напруга живлення 230 B AC;</t>
    </r>
  </si>
  <si>
    <r>
      <rPr>
        <sz val="10"/>
        <color theme="1"/>
        <rFont val="Arial"/>
        <family val="2"/>
        <charset val="204"/>
      </rPr>
      <t>SR230</t>
    </r>
    <r>
      <rPr>
        <sz val="10"/>
        <color rgb="FFFF6600"/>
        <rFont val="Arial"/>
        <family val="2"/>
        <charset val="204"/>
      </rPr>
      <t>A</t>
    </r>
    <r>
      <rPr>
        <sz val="10"/>
        <color theme="1"/>
        <rFont val="Arial"/>
        <family val="2"/>
        <charset val="204"/>
      </rPr>
      <t>-S – додатковий символ, нове покоління приводів;</t>
    </r>
  </si>
  <si>
    <r>
      <rPr>
        <sz val="10"/>
        <color theme="1"/>
        <rFont val="Arial"/>
        <family val="2"/>
        <charset val="204"/>
      </rPr>
      <t>SR230A-</t>
    </r>
    <r>
      <rPr>
        <sz val="10"/>
        <color rgb="FFFF6600"/>
        <rFont val="Arial"/>
        <family val="2"/>
        <charset val="204"/>
      </rPr>
      <t>S</t>
    </r>
    <r>
      <rPr>
        <sz val="10"/>
        <color theme="1"/>
        <rFont val="Arial"/>
        <family val="2"/>
        <charset val="204"/>
      </rPr>
      <t xml:space="preserve"> – додатковий контакт для сигналізації положення. Тип керуючого</t>
    </r>
  </si>
  <si>
    <t>сигналу – відкрито/закрито або триточковий (вибирається при електричному підключенні).</t>
  </si>
  <si>
    <r>
      <rPr>
        <b/>
        <sz val="12"/>
        <color theme="1"/>
        <rFont val="Arial"/>
        <family val="2"/>
        <charset val="204"/>
      </rPr>
      <t xml:space="preserve">7. Прайс </t>
    </r>
    <r>
      <rPr>
        <b/>
        <u/>
        <sz val="12"/>
        <color rgb="FFFF6600"/>
        <rFont val="Arial"/>
        <family val="2"/>
        <charset val="204"/>
      </rPr>
      <t>на ВІДКР./ЗАКР. (без корекційного диска) кульові клапани з електроприводами</t>
    </r>
  </si>
  <si>
    <r>
      <rPr>
        <b/>
        <sz val="9"/>
        <color theme="1"/>
        <rFont val="Arial"/>
        <family val="2"/>
        <charset val="204"/>
      </rPr>
      <t xml:space="preserve">kvs </t>
    </r>
    <r>
      <rPr>
        <sz val="9"/>
        <color theme="1"/>
        <rFont val="Arial"/>
        <family val="2"/>
        <charset val="204"/>
      </rPr>
      <t>(м3/год</t>
    </r>
    <r>
      <rPr>
        <b/>
        <sz val="9"/>
        <color theme="1"/>
        <rFont val="Arial"/>
        <family val="2"/>
        <charset val="204"/>
      </rPr>
      <t>)</t>
    </r>
  </si>
  <si>
    <t>З пружинним поверненням</t>
  </si>
  <si>
    <t>Однопровідне (відкр./закр.) або двопровідне керування</t>
  </si>
  <si>
    <t>Однопровідне (відкр./закр.) керування</t>
  </si>
  <si>
    <t>TRF24 / TRF24-O</t>
  </si>
  <si>
    <t>LF24 + перех. WLF</t>
  </si>
  <si>
    <t>LF24-S + перех. WLF</t>
  </si>
  <si>
    <t>NRF24A / NRF24A-O</t>
  </si>
  <si>
    <t>SRF24A / SRF24A-O</t>
  </si>
  <si>
    <t>TRF230 / TRF230-O</t>
  </si>
  <si>
    <t>LF230 + перех. WLF</t>
  </si>
  <si>
    <t>LF230-S + перех. WLF</t>
  </si>
  <si>
    <t>NRFA / NRFA-O</t>
  </si>
  <si>
    <t>SRFA / SRFA-O</t>
  </si>
  <si>
    <t>https://www.belimo.com/mam/general-documents/datasheets/en-gb/belimo_TRF24_datasheet_en-gb.pdf</t>
  </si>
  <si>
    <t>http://belimo.com.ua/files/catalog_water/030_TRF_LRF_NRF_SRF..off.pdf</t>
  </si>
  <si>
    <t>https://www.belimo.com/mam/general-documents/datasheets/en-gb/belimo_TRF230_datasheet_en-gb.pdf</t>
  </si>
  <si>
    <t>http:</t>
  </si>
  <si>
    <t>2,5</t>
  </si>
  <si>
    <t>40…75</t>
  </si>
  <si>
    <t>7.1. Двоходові відкр./закр. клапани</t>
  </si>
  <si>
    <r>
      <rPr>
        <b/>
        <sz val="11"/>
        <color rgb="FFFF6600"/>
        <rFont val="Arial"/>
        <family val="2"/>
        <charset val="204"/>
      </rPr>
      <t>R2…B…</t>
    </r>
    <r>
      <rPr>
        <b/>
        <sz val="11"/>
        <color theme="1"/>
        <rFont val="Arial"/>
        <family val="2"/>
        <charset val="204"/>
      </rPr>
      <t xml:space="preserve"> - двоходовий, відкрито/закрито, внутрішня різьба, </t>
    </r>
    <r>
      <rPr>
        <b/>
        <sz val="11"/>
        <color rgb="FFFF6600"/>
        <rFont val="Arial"/>
        <family val="2"/>
        <charset val="204"/>
      </rPr>
      <t>куля з ХРОМОВАНОЇ ЛАТУНІ</t>
    </r>
    <r>
      <rPr>
        <b/>
        <sz val="11"/>
        <color theme="1"/>
        <rFont val="Arial"/>
        <family val="2"/>
        <charset val="204"/>
      </rPr>
      <t>, середа: вода (до 100 С), етиленгліколь(50%)</t>
    </r>
  </si>
  <si>
    <t>R215B</t>
  </si>
  <si>
    <t>R2015-B1</t>
  </si>
  <si>
    <t>http://belimo.com.ua/files/catalog_water/012_R20_R4_R60..off.pdf</t>
  </si>
  <si>
    <t>R220B</t>
  </si>
  <si>
    <t>R2020-B1</t>
  </si>
  <si>
    <t>R225B</t>
  </si>
  <si>
    <t>R2025-B2</t>
  </si>
  <si>
    <t>R230B</t>
  </si>
  <si>
    <t>R2032-B2</t>
  </si>
  <si>
    <t>R232B</t>
  </si>
  <si>
    <t>R2032-B3</t>
  </si>
  <si>
    <t>R240B</t>
  </si>
  <si>
    <t>R2040-B3</t>
  </si>
  <si>
    <t>R250B</t>
  </si>
  <si>
    <t>R2050-B3</t>
  </si>
  <si>
    <r>
      <rPr>
        <b/>
        <sz val="11"/>
        <color rgb="FFFF6600"/>
        <rFont val="Arial"/>
        <family val="2"/>
        <charset val="204"/>
      </rPr>
      <t>R2…S…</t>
    </r>
    <r>
      <rPr>
        <b/>
        <sz val="11"/>
        <color theme="1"/>
        <rFont val="Arial"/>
        <family val="2"/>
        <charset val="204"/>
      </rPr>
      <t xml:space="preserve"> - двоходовий, відкрито/закрито, внутрішня різьба, </t>
    </r>
    <r>
      <rPr>
        <b/>
        <sz val="11"/>
        <color rgb="FFFF6600"/>
        <rFont val="Arial"/>
        <family val="2"/>
        <charset val="204"/>
      </rPr>
      <t>куля з НЕРЖАВІЮЧОЇ СТАЛІ</t>
    </r>
    <r>
      <rPr>
        <b/>
        <sz val="11"/>
        <color theme="1"/>
        <rFont val="Arial"/>
        <family val="2"/>
        <charset val="204"/>
      </rPr>
      <t>, середа: вода (до 120 С), етиленгліколь(50%)</t>
    </r>
  </si>
  <si>
    <t>R215</t>
  </si>
  <si>
    <t>R2015-S1</t>
  </si>
  <si>
    <t>R220</t>
  </si>
  <si>
    <t>R2020-S2</t>
  </si>
  <si>
    <t>R225</t>
  </si>
  <si>
    <t>R2025-S2</t>
  </si>
  <si>
    <t>R230</t>
  </si>
  <si>
    <t>R2032-B2 (!)</t>
  </si>
  <si>
    <t>http://belimo.com.ua/files/file00333.pdf</t>
  </si>
  <si>
    <t>R232</t>
  </si>
  <si>
    <t>R2032-S3</t>
  </si>
  <si>
    <t>R240</t>
  </si>
  <si>
    <t>R2040-S3</t>
  </si>
  <si>
    <t>R250</t>
  </si>
  <si>
    <t>R2050-S4</t>
  </si>
  <si>
    <r>
      <rPr>
        <b/>
        <sz val="11"/>
        <color rgb="FFFF6600"/>
        <rFont val="Arial"/>
        <family val="2"/>
        <charset val="204"/>
      </rPr>
      <t>ZR23…</t>
    </r>
    <r>
      <rPr>
        <b/>
        <sz val="11"/>
        <color theme="1"/>
        <rFont val="Arial"/>
        <family val="2"/>
        <charset val="204"/>
      </rPr>
      <t xml:space="preserve"> - монтажні перехідники для клапанів серій R2…, R3… (по 2 шт для двоходового R2… та 3 шт для триходового R3…):</t>
    </r>
  </si>
  <si>
    <r>
      <rPr>
        <b/>
        <sz val="11"/>
        <color rgb="FFFF6600"/>
        <rFont val="Arial"/>
        <family val="2"/>
        <charset val="204"/>
      </rPr>
      <t>R4…</t>
    </r>
    <r>
      <rPr>
        <b/>
        <sz val="11"/>
        <color theme="1"/>
        <rFont val="Arial"/>
        <family val="2"/>
        <charset val="204"/>
      </rPr>
      <t xml:space="preserve"> - двоходовий, відкрито/закрито, зовнішня різьба, </t>
    </r>
    <r>
      <rPr>
        <b/>
        <sz val="11"/>
        <color rgb="FFFF6600"/>
        <rFont val="Arial"/>
        <family val="2"/>
        <charset val="204"/>
      </rPr>
      <t>куля з НЕРЖАВІЮЧОЇ СТАЛІ</t>
    </r>
    <r>
      <rPr>
        <b/>
        <sz val="11"/>
        <color theme="1"/>
        <rFont val="Arial"/>
        <family val="2"/>
        <charset val="204"/>
      </rPr>
      <t>, середа: вода (до 120 С), етиленгліколь(50%)</t>
    </r>
  </si>
  <si>
    <t>R415</t>
  </si>
  <si>
    <t>R420</t>
  </si>
  <si>
    <t>R425</t>
  </si>
  <si>
    <t>R432</t>
  </si>
  <si>
    <t>R440</t>
  </si>
  <si>
    <t>R450</t>
  </si>
  <si>
    <r>
      <rPr>
        <b/>
        <sz val="11"/>
        <color rgb="FFFF6600"/>
        <rFont val="Arial"/>
        <family val="2"/>
        <charset val="204"/>
      </rPr>
      <t>ZR45…</t>
    </r>
    <r>
      <rPr>
        <b/>
        <sz val="11"/>
        <color theme="1"/>
        <rFont val="Arial"/>
        <family val="2"/>
        <charset val="204"/>
      </rPr>
      <t xml:space="preserve"> - монтажні перехідники для клапанів серій R4…, R5… (по 2 шт для двоходового R4… та 3 шт для триходового R5…):</t>
    </r>
  </si>
  <si>
    <r>
      <rPr>
        <b/>
        <sz val="11"/>
        <color rgb="FFFF6600"/>
        <rFont val="Arial"/>
        <family val="2"/>
        <charset val="204"/>
      </rPr>
      <t>R6…</t>
    </r>
    <r>
      <rPr>
        <b/>
        <sz val="11"/>
        <color theme="1"/>
        <rFont val="Arial"/>
        <family val="2"/>
        <charset val="204"/>
      </rPr>
      <t xml:space="preserve"> - двоходовий, відкрито/закрито, фланець,</t>
    </r>
    <r>
      <rPr>
        <b/>
        <sz val="11"/>
        <color rgb="FFFF6600"/>
        <rFont val="Arial"/>
        <family val="2"/>
        <charset val="204"/>
      </rPr>
      <t xml:space="preserve"> куля з ХРОМОВАНОЇ ЛАТУНІ</t>
    </r>
    <r>
      <rPr>
        <b/>
        <sz val="11"/>
        <color theme="1"/>
        <rFont val="Arial"/>
        <family val="2"/>
        <charset val="204"/>
      </rPr>
      <t>, середа: вода (до 100 С), етиленгліколь(50%)</t>
    </r>
  </si>
  <si>
    <t>R615R</t>
  </si>
  <si>
    <t>R6015R-B1</t>
  </si>
  <si>
    <t>R620R</t>
  </si>
  <si>
    <t>R6020R-B1</t>
  </si>
  <si>
    <t>R625R</t>
  </si>
  <si>
    <t>R6025R-B2</t>
  </si>
  <si>
    <t>R632R</t>
  </si>
  <si>
    <t>R6032R-B3</t>
  </si>
  <si>
    <t>R640R</t>
  </si>
  <si>
    <t>R6040R-B3</t>
  </si>
  <si>
    <t>R650R</t>
  </si>
  <si>
    <t>R6050R-B3</t>
  </si>
  <si>
    <t>R665R</t>
  </si>
  <si>
    <t>за запитом</t>
  </si>
  <si>
    <t>R680R</t>
  </si>
  <si>
    <t>7.2. Триходові відкр./закр. клапани</t>
  </si>
  <si>
    <r>
      <rPr>
        <b/>
        <sz val="11"/>
        <color rgb="FFFF6600"/>
        <rFont val="Arial"/>
        <family val="2"/>
        <charset val="204"/>
      </rPr>
      <t>R3…B…</t>
    </r>
    <r>
      <rPr>
        <b/>
        <sz val="11"/>
        <color theme="1"/>
        <rFont val="Arial"/>
        <family val="2"/>
        <charset val="204"/>
      </rPr>
      <t xml:space="preserve"> - триходовий, відкрито/закрито, внутрішня різьба, </t>
    </r>
    <r>
      <rPr>
        <b/>
        <sz val="11"/>
        <color rgb="FFFF6600"/>
        <rFont val="Arial"/>
        <family val="2"/>
        <charset val="204"/>
      </rPr>
      <t>куля з ХРОМОВАНОЇ ЛАТУНІ</t>
    </r>
    <r>
      <rPr>
        <b/>
        <sz val="11"/>
        <color theme="1"/>
        <rFont val="Arial"/>
        <family val="2"/>
        <charset val="204"/>
      </rPr>
      <t>, середа: вода (до 100 С), етиленгліколь(50%)</t>
    </r>
  </si>
  <si>
    <t>R315BM</t>
  </si>
  <si>
    <t>R3015-B1</t>
  </si>
  <si>
    <t>http://belimo.com.ua/files/catalog_water/013_R30_R5_R70..off.pdf</t>
  </si>
  <si>
    <t>R320BM</t>
  </si>
  <si>
    <t>R3020-B1</t>
  </si>
  <si>
    <t>R325BM</t>
  </si>
  <si>
    <t>R3025-B2</t>
  </si>
  <si>
    <t>R330BM</t>
  </si>
  <si>
    <t>R3032-B2</t>
  </si>
  <si>
    <t>R332BM</t>
  </si>
  <si>
    <t>R3032-B3</t>
  </si>
  <si>
    <t>R340BM</t>
  </si>
  <si>
    <t>R3040-B3</t>
  </si>
  <si>
    <t>R350BM</t>
  </si>
  <si>
    <t>R3050-B3</t>
  </si>
  <si>
    <r>
      <rPr>
        <b/>
        <sz val="11"/>
        <color rgb="FFFF6600"/>
        <rFont val="Arial"/>
        <family val="2"/>
        <charset val="204"/>
      </rPr>
      <t>R3…S…</t>
    </r>
    <r>
      <rPr>
        <b/>
        <sz val="11"/>
        <color theme="1"/>
        <rFont val="Arial"/>
        <family val="2"/>
        <charset val="204"/>
      </rPr>
      <t xml:space="preserve"> - триходовий, відкрито/закрито, внутрішня різьба, </t>
    </r>
    <r>
      <rPr>
        <b/>
        <sz val="11"/>
        <color rgb="FFFF6600"/>
        <rFont val="Arial"/>
        <family val="2"/>
        <charset val="204"/>
      </rPr>
      <t>куля з НЕРЖАВІЮЧОЇ СТАЛІ</t>
    </r>
    <r>
      <rPr>
        <b/>
        <sz val="11"/>
        <color theme="1"/>
        <rFont val="Arial"/>
        <family val="2"/>
        <charset val="204"/>
      </rPr>
      <t>, середа: вода (до 120 С), етиленгліколь (50%)</t>
    </r>
  </si>
  <si>
    <t>R315</t>
  </si>
  <si>
    <t>R3015-S1</t>
  </si>
  <si>
    <t>R320</t>
  </si>
  <si>
    <t>R3020-S2</t>
  </si>
  <si>
    <t>R325</t>
  </si>
  <si>
    <t>R3025-S2</t>
  </si>
  <si>
    <t>R332</t>
  </si>
  <si>
    <t>R3032-S3</t>
  </si>
  <si>
    <t>R340</t>
  </si>
  <si>
    <t>R3040-S3</t>
  </si>
  <si>
    <t>R350</t>
  </si>
  <si>
    <t>R3050-S4</t>
  </si>
  <si>
    <r>
      <rPr>
        <b/>
        <sz val="11"/>
        <color rgb="FFFF6600"/>
        <rFont val="Arial"/>
        <family val="2"/>
        <charset val="204"/>
      </rPr>
      <t>R5…</t>
    </r>
    <r>
      <rPr>
        <b/>
        <sz val="11"/>
        <color theme="1"/>
        <rFont val="Arial"/>
        <family val="2"/>
        <charset val="204"/>
      </rPr>
      <t xml:space="preserve"> - триходовий, відкрито/закрито, зовнішня різьба, </t>
    </r>
    <r>
      <rPr>
        <b/>
        <sz val="11"/>
        <color rgb="FFFF6600"/>
        <rFont val="Arial"/>
        <family val="2"/>
        <charset val="204"/>
      </rPr>
      <t>куля з НЕРЖАВІЮЧОЇ СТАЛІ</t>
    </r>
    <r>
      <rPr>
        <b/>
        <sz val="11"/>
        <color theme="1"/>
        <rFont val="Arial"/>
        <family val="2"/>
        <charset val="204"/>
      </rPr>
      <t>, середа: вода (до 120 С), етиленгліколь (50%)</t>
    </r>
  </si>
  <si>
    <t>R515</t>
  </si>
  <si>
    <t>R520</t>
  </si>
  <si>
    <t>R525</t>
  </si>
  <si>
    <t>R530</t>
  </si>
  <si>
    <t>R532</t>
  </si>
  <si>
    <t>R540</t>
  </si>
  <si>
    <t>R550</t>
  </si>
  <si>
    <r>
      <rPr>
        <b/>
        <sz val="11"/>
        <color rgb="FFFF6600"/>
        <rFont val="Arial"/>
        <family val="2"/>
        <charset val="204"/>
      </rPr>
      <t>R7…</t>
    </r>
    <r>
      <rPr>
        <b/>
        <sz val="11"/>
        <color theme="1"/>
        <rFont val="Arial"/>
        <family val="2"/>
        <charset val="204"/>
      </rPr>
      <t xml:space="preserve"> - триходовий, відкрито/закрито, фланець, </t>
    </r>
    <r>
      <rPr>
        <b/>
        <sz val="11"/>
        <color rgb="FFFF6600"/>
        <rFont val="Arial"/>
        <family val="2"/>
        <charset val="204"/>
      </rPr>
      <t>куля з ХРОМОВАНОЇ ЛАТУНІ</t>
    </r>
    <r>
      <rPr>
        <b/>
        <sz val="11"/>
        <color theme="1"/>
        <rFont val="Arial"/>
        <family val="2"/>
        <charset val="204"/>
      </rPr>
      <t>, середа: вода (до 100 С), етиленгліколь(50%)</t>
    </r>
  </si>
  <si>
    <t>R715R</t>
  </si>
  <si>
    <t>R7015R-B1</t>
  </si>
  <si>
    <t>R720R</t>
  </si>
  <si>
    <t>R7020R-B1</t>
  </si>
  <si>
    <t>R725R</t>
  </si>
  <si>
    <t>R7025R-B2</t>
  </si>
  <si>
    <t>R732R</t>
  </si>
  <si>
    <t>R7032R-B3</t>
  </si>
  <si>
    <t>R740R</t>
  </si>
  <si>
    <t>R7040R-B3</t>
  </si>
  <si>
    <t>R750R</t>
  </si>
  <si>
    <t>R7050R-B3</t>
  </si>
  <si>
    <r>
      <rPr>
        <b/>
        <sz val="11"/>
        <color rgb="FFFF6600"/>
        <rFont val="Arial"/>
        <family val="2"/>
        <charset val="204"/>
      </rPr>
      <t>R3…BL…</t>
    </r>
    <r>
      <rPr>
        <b/>
        <sz val="11"/>
        <color theme="1"/>
        <rFont val="Arial"/>
        <family val="2"/>
        <charset val="204"/>
      </rPr>
      <t xml:space="preserve"> - триходовий, </t>
    </r>
    <r>
      <rPr>
        <b/>
        <sz val="11"/>
        <color rgb="FFFF6600"/>
        <rFont val="Arial"/>
        <family val="2"/>
        <charset val="204"/>
      </rPr>
      <t>L - образний отвір у кулі (перемикаючий)</t>
    </r>
    <r>
      <rPr>
        <b/>
        <sz val="11"/>
        <color theme="1"/>
        <rFont val="Arial"/>
        <family val="2"/>
        <charset val="204"/>
      </rPr>
      <t xml:space="preserve">, внутрішня різьба, </t>
    </r>
    <r>
      <rPr>
        <b/>
        <sz val="11"/>
        <color rgb="FFFF6600"/>
        <rFont val="Arial"/>
        <family val="2"/>
        <charset val="204"/>
      </rPr>
      <t>куля з ХРОМ. ЛАТУНІ</t>
    </r>
    <r>
      <rPr>
        <b/>
        <sz val="11"/>
        <color theme="1"/>
        <rFont val="Arial"/>
        <family val="2"/>
        <charset val="204"/>
      </rPr>
      <t>, середа: вода, етиленгліколь(50%)</t>
    </r>
  </si>
  <si>
    <t>R315BL</t>
  </si>
  <si>
    <t>R3015-BL1</t>
  </si>
  <si>
    <t>http://belimo.com.ua/files/catalog_water/023_R3..BL.pdf</t>
  </si>
  <si>
    <t>R320BL</t>
  </si>
  <si>
    <t>R3020-BL2</t>
  </si>
  <si>
    <t>R325BL</t>
  </si>
  <si>
    <t>R3025-BL2</t>
  </si>
  <si>
    <t>R330BL</t>
  </si>
  <si>
    <t>R3032-BL2</t>
  </si>
  <si>
    <t>R332BL</t>
  </si>
  <si>
    <t>R3032-BL3</t>
  </si>
  <si>
    <t>R340BL</t>
  </si>
  <si>
    <t>R3040-BL3</t>
  </si>
  <si>
    <t>R350BL</t>
  </si>
  <si>
    <t>R3050-BL3</t>
  </si>
  <si>
    <t>R340GBL</t>
  </si>
  <si>
    <t>R3040-BL4</t>
  </si>
  <si>
    <t>R350GBL</t>
  </si>
  <si>
    <t>R3050-BL4</t>
  </si>
  <si>
    <t>7.3 Інші типи приводів для регулюючих кульових клапанів</t>
  </si>
  <si>
    <t>2 Нм, без пружини, 230 B AC, відкр\закр,  час повороту - 35 с</t>
  </si>
  <si>
    <t>2 Нм, без пружини, 24 B AC/DC, відкр\закр,  час повороту - 35 с</t>
  </si>
  <si>
    <t>LRQ24A</t>
  </si>
  <si>
    <t>4 Нм, без пружини, 24 B AC/DC, відкр\закр,  час повороту - 9 с</t>
  </si>
  <si>
    <t>NRQ24A</t>
  </si>
  <si>
    <t>8 Нм, без пружини, 24 B AC/DC, відкр\закр,  час повороту - 9 с</t>
  </si>
  <si>
    <t>SRQ24A</t>
  </si>
  <si>
    <t>https://www.belimo.com/mam/general-documents/datasheets/en-gb/belimo_SRQ24A_datasheet_en-gb.pdf</t>
  </si>
  <si>
    <t>16 Нм, без пружини, 24 B AC/DC, відкр\закр,  час повороту - 9 с</t>
  </si>
  <si>
    <t>TRF230-S</t>
  </si>
  <si>
    <t>https://www.belimo.com/mam/general-documents/datasheets/en-gb/belimo_TRF230-S_datasheet_en-gb.pdf</t>
  </si>
  <si>
    <t>2 Нм, з пружиною (NC), 230 B AC, відкр\закр,  двиг. - 40…75 с (прогр.), пруж. - &lt; 75 с, 1 група дод. конт.</t>
  </si>
  <si>
    <t>TRF230-S-O</t>
  </si>
  <si>
    <t>https://www.belimo.com/mam/general-documents/datasheets/en-gb/belimo_TRF230-S-O_datasheet_en-gb.pdf</t>
  </si>
  <si>
    <t>2 Нм, з пружиною (NO), 230 B AC, відкр\закр,  двиг. - 40…75 с (прогр.), пруж. - &lt; 75 с, 1 група дод. конт.</t>
  </si>
  <si>
    <t>TRF24-S</t>
  </si>
  <si>
    <t>https://www.belimo.com/mam/general-documents/datasheets/en-gb/belimo_TRF24-S_datasheet_en-gb.pdf</t>
  </si>
  <si>
    <t>2 Нм, з пружиною (NC), 24 B AC/DC, відкр\закр,  двиг. - 40…75 с (прогр.), пруж. - &lt; 75 с, 1 група дод. конт.</t>
  </si>
  <si>
    <t>TRF24-S-O</t>
  </si>
  <si>
    <t>https://www.belimo.com/mam/general-documents/datasheets/en-gb/belimo_TRF24-S-O_datasheet_en-gb.pdf</t>
  </si>
  <si>
    <t>2 Нм, з пружиною (NO), 24 B AC/DC, відкр\закр,  двиг. - 40…75 с (прогр.), пруж. - &lt; 75 с, 1 група дод. конт.</t>
  </si>
  <si>
    <t>NRF24A-S2</t>
  </si>
  <si>
    <t>https://www.belimo.com/mam/general-documents/datasheets/en-gb/belimo_NRF24A-S2_datasheet_en-gb.pdf</t>
  </si>
  <si>
    <t>10 Нм, з пружиною (NC), 24 B AC/DC, відкр\закр,  двиг. - &lt; 75 с, пруж. - &lt; 20 с, 2 групи дод. конт.</t>
  </si>
  <si>
    <t>NRF24A-S2-O</t>
  </si>
  <si>
    <t>https://www.belimo.com/mam/general-documents/datasheets/en-gb/belimo_NRF24A-S2-O_datasheet_en-gb.pdf</t>
  </si>
  <si>
    <t>10 Нм, з пружиною (NO), 24 B AC/DC, відкр\закр,  двиг. - &lt; 75 с, пруж. - &lt; 20 с, 2 групи дод. конт.</t>
  </si>
  <si>
    <t>NRFA</t>
  </si>
  <si>
    <t>https://www.belimo.com/mam/general-documents/datasheets/en-gb/belimo_NRFA_datasheet_en-gb.pdf</t>
  </si>
  <si>
    <t>10 Нм, з пружиною (NC), 24…240 В AC/24…125 B DC, відкр\закр,  двиг. - &lt; 75 с, пруж. - &lt; 20 с</t>
  </si>
  <si>
    <t>NRFA-O</t>
  </si>
  <si>
    <t>https://www.belimo.com/mam/general-documents/datasheets/en-gb/belimo_NRFA-O_datasheet_en-gb.pdf</t>
  </si>
  <si>
    <t>10 Нм, з пружиною (NO), 24…240 В AC/24…125 B DC, відкр\закр,  двиг. - &lt; 75 с, пруж. - &lt; 20 с</t>
  </si>
  <si>
    <t>NRFA-S2</t>
  </si>
  <si>
    <t>https://www.belimo.com/mam/general-documents/datasheets/en-gb/belimo_NRFA-S2_datasheet_en-gb.pdf</t>
  </si>
  <si>
    <t>10 Нм, з пружиною (NC), 24…240 В AC/24…125 B DC, відкр\закр,  двиг. - &lt; 75 с, пруж. - &lt; 20 с, 2 групи дод. конт.</t>
  </si>
  <si>
    <t>NRFA-S2-O</t>
  </si>
  <si>
    <t>https://www.belimo.com/mam/general-documents/datasheets/en-gb/belimo_NRFA-S2-O_datasheet_en-gb.pdf</t>
  </si>
  <si>
    <t>10 Нм, з пружиною (NO), 24…240 В AC/24…125 B DC, відкр\закр,  двиг. - &lt; 75 с, пруж. - &lt; 20 с, 2 групи дод. конт.</t>
  </si>
  <si>
    <t>SRF24A-S2</t>
  </si>
  <si>
    <t>https://www.belimo.com/mam/general-documents/datasheets/en-gb/belimo_SRF24A-S2_datasheet_en-gb.pdf</t>
  </si>
  <si>
    <t>20 Нм, з пружиною (NC), 24 B AC/DC, відкр\закр,  двиг. - &lt; 75 с, пруж. - &lt; 20 с, 2 групи дод. конт.</t>
  </si>
  <si>
    <t>SRF24A-S2-O</t>
  </si>
  <si>
    <t>https://www.belimo.com/mam/general-documents/datasheets/en-gb/belimo_SRF24A-S2-O_datasheet_en-gb.pdf</t>
  </si>
  <si>
    <t>20 Нм, з пружиною (NO), 24 B AC/DC, відкр\закр,  двиг. - &lt; 75 с, пруж. - &lt; 20 с, 2 групи дод. конт.</t>
  </si>
  <si>
    <t>SRFA</t>
  </si>
  <si>
    <t>https://www.belimo.com/mam/general-documents/datasheets/en-gb/belimo_SRFA_datasheet_en-gb.pdf</t>
  </si>
  <si>
    <t>20 Нм, з пружиною (NC), 24…240 В AC/24…125 B DC, відкр\закр,  двиг. - &lt; 75 с, пруж. - &lt; 20 с</t>
  </si>
  <si>
    <t>SRFA-O</t>
  </si>
  <si>
    <t>https://www.belimo.com/mam/general-documents/datasheets/en-gb/belimo_SRFA-O_datasheet_en-gb.pdf</t>
  </si>
  <si>
    <t>20 Нм, з пружиною (NO), 24…240 В AC/24…125 B DC, відкр\закр,  двиг. - &lt; 75 с, пруж. - &lt; 20 с</t>
  </si>
  <si>
    <t>SRFA-S2</t>
  </si>
  <si>
    <t>https://www.belimo.com/mam/general-documents/datasheets/en-gb/belimo_SRFA-S2_datasheet_en-gb.pdf</t>
  </si>
  <si>
    <t>20 Нм, з пружиною (NC), 24…240 В AC/24…125 B DC, відкр\закр,  двиг. - &lt; 75 с, пруж. - &lt; 20 с, 2 групи дод. конт.</t>
  </si>
  <si>
    <t>SRFA-S2-O</t>
  </si>
  <si>
    <t>https://www.belimo.com/mam/general-documents/datasheets/en-gb/belimo_SRFA-S2-O_datasheet_en-gb.pdf</t>
  </si>
  <si>
    <t>20 Нм, з пружиною (NO), 24…240 В AC/24…125 B DC, відкр\закр,  двиг. - &lt; 75 с, пруж. - &lt; 20 с, 2 групи дод. конт.</t>
  </si>
  <si>
    <t>7.4. Двоходові повнопрохідні відкр./закр. клапани серії K2…</t>
  </si>
  <si>
    <t>Без пруж.</t>
  </si>
  <si>
    <t>з пружиною</t>
  </si>
  <si>
    <t>Відкр/закр</t>
  </si>
  <si>
    <t>Відкр./закр.</t>
  </si>
  <si>
    <t>24...230 B</t>
  </si>
  <si>
    <t>SR24A-R + перехідник ZSV-09</t>
  </si>
  <si>
    <t>SR230A-R + перехідник ZSV-09</t>
  </si>
  <si>
    <t>SRF24A-R + перехідник ZSFV-09</t>
  </si>
  <si>
    <t>SRF24A-S2-R + перехідник ZSFV-09</t>
  </si>
  <si>
    <t>SRFA-R + перехідник ZSFV-09</t>
  </si>
  <si>
    <t>SRFA-S2-R + перехідник ZSFV-09</t>
  </si>
  <si>
    <t>https://www.belimo.com/mam/general-documents/datasheets/en-gb/belimo_SR24A-R_datasheet_en-gb.pdf</t>
  </si>
  <si>
    <t>https://www.belimo.com/mam/general-documents/datasheets/en-gb/belimo_SR230A-R_datasheet_en-gb.pdf</t>
  </si>
  <si>
    <t>https://www.belimo.com/mam/general-documents/datasheets/en-gb/belimo_SRF24A-R_datasheet_en-gb.pdf</t>
  </si>
  <si>
    <t>https://www.belimo.com/mam/general-documents/datasheets/en-gb/belimo_SRF24A-S2-R_datasheet_en-gb.pdf</t>
  </si>
  <si>
    <t>https://www.belimo.com/mam/general-documents/datasheets/en-gb/belimo_SRFA-R_datasheet_en-gb.pdf</t>
  </si>
  <si>
    <r>
      <rPr>
        <b/>
        <sz val="11"/>
        <color rgb="FFFF6600"/>
        <rFont val="Arial"/>
        <family val="2"/>
        <charset val="204"/>
      </rPr>
      <t>K2…</t>
    </r>
    <r>
      <rPr>
        <b/>
        <sz val="11"/>
        <color theme="1"/>
        <rFont val="Arial"/>
        <family val="2"/>
        <charset val="204"/>
      </rPr>
      <t xml:space="preserve"> - двоходовий, відкрито/закрито, </t>
    </r>
    <r>
      <rPr>
        <b/>
        <sz val="11"/>
        <color rgb="FFFF6600"/>
        <rFont val="Arial"/>
        <family val="2"/>
        <charset val="204"/>
      </rPr>
      <t>ПОВНОПРОХІДНИЙ</t>
    </r>
    <r>
      <rPr>
        <b/>
        <sz val="11"/>
        <color theme="1"/>
        <rFont val="Arial"/>
        <family val="2"/>
        <charset val="204"/>
      </rPr>
      <t>, внутрішня різьба,</t>
    </r>
    <r>
      <rPr>
        <b/>
        <sz val="11"/>
        <color rgb="FFFF6600"/>
        <rFont val="Arial"/>
        <family val="2"/>
        <charset val="204"/>
      </rPr>
      <t xml:space="preserve"> куля з ХРОМОВАНОЇ ЛАТУНІ</t>
    </r>
    <r>
      <rPr>
        <b/>
        <sz val="11"/>
        <color theme="1"/>
        <rFont val="Arial"/>
        <family val="2"/>
        <charset val="204"/>
      </rPr>
      <t>, середа: вода (до 90 С), гліколь(50%)</t>
    </r>
  </si>
  <si>
    <t>K225B</t>
  </si>
  <si>
    <t>K232B</t>
  </si>
  <si>
    <t>K240B</t>
  </si>
  <si>
    <t>K250B</t>
  </si>
  <si>
    <r>
      <rPr>
        <b/>
        <sz val="10"/>
        <color theme="1"/>
        <rFont val="Arial"/>
        <family val="2"/>
        <charset val="204"/>
      </rPr>
      <t>Примітки</t>
    </r>
    <r>
      <rPr>
        <sz val="10"/>
        <color theme="1"/>
        <rFont val="Arial"/>
        <family val="2"/>
        <charset val="204"/>
      </rPr>
      <t xml:space="preserve">: </t>
    </r>
  </si>
  <si>
    <t>Пример 1. R2025-S2</t>
  </si>
  <si>
    <t>Пример 2. R3040-BL3</t>
  </si>
  <si>
    <r>
      <rPr>
        <sz val="10"/>
        <color rgb="FFFF6600"/>
        <rFont val="Arial"/>
        <family val="2"/>
        <charset val="204"/>
      </rPr>
      <t>R</t>
    </r>
    <r>
      <rPr>
        <sz val="10"/>
        <color theme="1"/>
        <rFont val="Arial"/>
        <family val="2"/>
        <charset val="204"/>
      </rPr>
      <t>2025-S2 - кульовий клапан (R=кульовий, H=сідельний, D=батерфляй)</t>
    </r>
  </si>
  <si>
    <r>
      <rPr>
        <sz val="10"/>
        <color rgb="FFFF6600"/>
        <rFont val="Arial"/>
        <family val="2"/>
        <charset val="204"/>
      </rPr>
      <t>R</t>
    </r>
    <r>
      <rPr>
        <sz val="10"/>
        <color theme="1"/>
        <rFont val="Arial"/>
        <family val="2"/>
        <charset val="204"/>
      </rPr>
      <t>3040-BL3 - кульовий клапан (R=кульовий, H=сідельний, D=батерфляй)</t>
    </r>
  </si>
  <si>
    <r>
      <rPr>
        <sz val="10"/>
        <color theme="1"/>
        <rFont val="Arial"/>
        <family val="2"/>
        <charset val="204"/>
      </rPr>
      <t>R</t>
    </r>
    <r>
      <rPr>
        <sz val="10"/>
        <color rgb="FFFF6600"/>
        <rFont val="Arial"/>
        <family val="2"/>
        <charset val="204"/>
      </rPr>
      <t>2</t>
    </r>
    <r>
      <rPr>
        <sz val="10"/>
        <color theme="1"/>
        <rFont val="Arial"/>
        <family val="2"/>
        <charset val="204"/>
      </rPr>
      <t>025-S2 - двоходовий, внутрішня різьба</t>
    </r>
  </si>
  <si>
    <r>
      <rPr>
        <sz val="10"/>
        <color theme="1"/>
        <rFont val="Arial"/>
        <family val="2"/>
        <charset val="204"/>
      </rPr>
      <t>R</t>
    </r>
    <r>
      <rPr>
        <sz val="10"/>
        <color rgb="FFFF6600"/>
        <rFont val="Arial"/>
        <family val="2"/>
        <charset val="204"/>
      </rPr>
      <t>3</t>
    </r>
    <r>
      <rPr>
        <sz val="10"/>
        <color theme="1"/>
        <rFont val="Arial"/>
        <family val="2"/>
        <charset val="204"/>
      </rPr>
      <t>040-BL3 - триходовий, внутрішня різьба</t>
    </r>
  </si>
  <si>
    <r>
      <rPr>
        <sz val="10"/>
        <color theme="1"/>
        <rFont val="Arial"/>
        <family val="2"/>
        <charset val="204"/>
      </rPr>
      <t>R2</t>
    </r>
    <r>
      <rPr>
        <sz val="10"/>
        <color rgb="FFFF6600"/>
        <rFont val="Arial"/>
        <family val="2"/>
        <charset val="204"/>
      </rPr>
      <t>025</t>
    </r>
    <r>
      <rPr>
        <sz val="10"/>
        <color theme="1"/>
        <rFont val="Arial"/>
        <family val="2"/>
        <charset val="204"/>
      </rPr>
      <t>-S2 - ДУ25</t>
    </r>
  </si>
  <si>
    <r>
      <rPr>
        <sz val="10"/>
        <color theme="1"/>
        <rFont val="Arial"/>
        <family val="2"/>
        <charset val="204"/>
      </rPr>
      <t>R3</t>
    </r>
    <r>
      <rPr>
        <sz val="10"/>
        <color rgb="FFFF6600"/>
        <rFont val="Arial"/>
        <family val="2"/>
        <charset val="204"/>
      </rPr>
      <t>040</t>
    </r>
    <r>
      <rPr>
        <sz val="10"/>
        <color theme="1"/>
        <rFont val="Arial"/>
        <family val="2"/>
        <charset val="204"/>
      </rPr>
      <t>-BL3 - ДУ40</t>
    </r>
  </si>
  <si>
    <r>
      <rPr>
        <sz val="10"/>
        <color theme="1"/>
        <rFont val="Arial"/>
        <family val="2"/>
        <charset val="204"/>
      </rPr>
      <t>R2025-</t>
    </r>
    <r>
      <rPr>
        <sz val="10"/>
        <color rgb="FFFF6600"/>
        <rFont val="Arial"/>
        <family val="2"/>
        <charset val="204"/>
      </rPr>
      <t>S</t>
    </r>
    <r>
      <rPr>
        <sz val="10"/>
        <color theme="1"/>
        <rFont val="Arial"/>
        <family val="2"/>
        <charset val="204"/>
      </rPr>
      <t>2 - куля з нержавіючої сталі (stainless steel)</t>
    </r>
  </si>
  <si>
    <r>
      <rPr>
        <sz val="10"/>
        <color theme="1"/>
        <rFont val="Arial"/>
        <family val="2"/>
        <charset val="204"/>
      </rPr>
      <t>R3040-</t>
    </r>
    <r>
      <rPr>
        <sz val="10"/>
        <color rgb="FFFF6600"/>
        <rFont val="Arial"/>
        <family val="2"/>
        <charset val="204"/>
      </rPr>
      <t>B</t>
    </r>
    <r>
      <rPr>
        <sz val="10"/>
        <color theme="1"/>
        <rFont val="Arial"/>
        <family val="2"/>
        <charset val="204"/>
      </rPr>
      <t>L3 - куля з хромованої латуні (brass)</t>
    </r>
  </si>
  <si>
    <r>
      <rPr>
        <sz val="10"/>
        <color theme="1"/>
        <rFont val="Arial"/>
        <family val="2"/>
        <charset val="204"/>
      </rPr>
      <t>R2025-S</t>
    </r>
    <r>
      <rPr>
        <sz val="10"/>
        <color rgb="FFFF6600"/>
        <rFont val="Arial"/>
        <family val="2"/>
        <charset val="204"/>
      </rPr>
      <t>2</t>
    </r>
    <r>
      <rPr>
        <sz val="10"/>
        <color theme="1"/>
        <rFont val="Arial"/>
        <family val="2"/>
        <charset val="204"/>
      </rPr>
      <t xml:space="preserve"> – рекоменд. привід - серії LR (1=TR, 2=LR, 3=NR, 4=SR)</t>
    </r>
  </si>
  <si>
    <r>
      <rPr>
        <sz val="10"/>
        <color theme="1"/>
        <rFont val="Arial"/>
        <family val="2"/>
        <charset val="204"/>
      </rPr>
      <t>R3040-B</t>
    </r>
    <r>
      <rPr>
        <sz val="10"/>
        <color rgb="FFFF6600"/>
        <rFont val="Arial"/>
        <family val="2"/>
        <charset val="204"/>
      </rPr>
      <t>L</t>
    </r>
    <r>
      <rPr>
        <sz val="10"/>
        <color theme="1"/>
        <rFont val="Arial"/>
        <family val="2"/>
        <charset val="204"/>
      </rPr>
      <t>3 - L-подібний отвір у кулі, перемикаючий клапан (без L = T-подібний отвір)</t>
    </r>
  </si>
  <si>
    <r>
      <rPr>
        <sz val="10"/>
        <color theme="1"/>
        <rFont val="Arial"/>
        <family val="2"/>
        <charset val="204"/>
      </rPr>
      <t>R3040-BL</t>
    </r>
    <r>
      <rPr>
        <sz val="10"/>
        <color rgb="FFFF6600"/>
        <rFont val="Arial"/>
        <family val="2"/>
        <charset val="204"/>
      </rPr>
      <t>3</t>
    </r>
    <r>
      <rPr>
        <sz val="10"/>
        <color theme="1"/>
        <rFont val="Arial"/>
        <family val="2"/>
        <charset val="204"/>
      </rPr>
      <t xml:space="preserve"> – рекоменд. привід - серії NR (1=TR, 2=LR, 3=NR, 4=SR)</t>
    </r>
  </si>
  <si>
    <r>
      <rPr>
        <b/>
        <sz val="12"/>
        <color theme="1"/>
        <rFont val="Arial"/>
        <family val="2"/>
        <charset val="204"/>
      </rPr>
      <t xml:space="preserve">8. Прайс на </t>
    </r>
    <r>
      <rPr>
        <b/>
        <u/>
        <sz val="12"/>
        <color rgb="FFFF6600"/>
        <rFont val="Arial"/>
        <family val="2"/>
        <charset val="204"/>
      </rPr>
      <t>сідельні клапани з електроприводами</t>
    </r>
  </si>
  <si>
    <t>Посилання на каталог сідельних клапанів</t>
  </si>
  <si>
    <t>Примечание:</t>
  </si>
  <si>
    <r>
      <rPr>
        <b/>
        <sz val="10"/>
        <color theme="1"/>
        <rFont val="Arial"/>
        <family val="2"/>
        <charset val="204"/>
      </rPr>
      <t xml:space="preserve">DN </t>
    </r>
    <r>
      <rPr>
        <sz val="10"/>
        <color theme="1"/>
        <rFont val="Arial"/>
        <family val="2"/>
        <charset val="204"/>
      </rPr>
      <t>мм</t>
    </r>
  </si>
  <si>
    <r>
      <rPr>
        <b/>
        <sz val="9"/>
        <color theme="1"/>
        <rFont val="Arial"/>
        <family val="2"/>
        <charset val="204"/>
      </rPr>
      <t xml:space="preserve">kvs </t>
    </r>
    <r>
      <rPr>
        <sz val="9"/>
        <color theme="1"/>
        <rFont val="Arial"/>
        <family val="2"/>
        <charset val="204"/>
      </rPr>
      <t>(м3/год</t>
    </r>
    <r>
      <rPr>
        <b/>
        <sz val="9"/>
        <color theme="1"/>
        <rFont val="Arial"/>
        <family val="2"/>
        <charset val="204"/>
      </rPr>
      <t>)</t>
    </r>
  </si>
  <si>
    <t>Електроприводи без пружинного / без конденсаторного повернення</t>
  </si>
  <si>
    <t>З конденсаторним поверненням (Super Cap)</t>
  </si>
  <si>
    <t>3-point (триточкове) керування</t>
  </si>
  <si>
    <t>Аналогове керування DC 0,5...10 В</t>
  </si>
  <si>
    <t>Аналогове 0,5…10 В</t>
  </si>
  <si>
    <t>LV24A-TPC</t>
  </si>
  <si>
    <t>NV24A-TPC</t>
  </si>
  <si>
    <t>SV24A-TPC</t>
  </si>
  <si>
    <t>EV24A-TPC</t>
  </si>
  <si>
    <t>LV230A-TPC</t>
  </si>
  <si>
    <t>NV230A-TPC</t>
  </si>
  <si>
    <t>NVC230A-TPC</t>
  </si>
  <si>
    <t>SV230A-TPC</t>
  </si>
  <si>
    <t>EV230A-TPC</t>
  </si>
  <si>
    <t>LV24A-SZ-TPC</t>
  </si>
  <si>
    <t>LVC24A-SZ-TPC</t>
  </si>
  <si>
    <t>NV24A-SZ-TPC</t>
  </si>
  <si>
    <t>NVC24A-SZ-TPC</t>
  </si>
  <si>
    <t>SV24A-SZ-TPC</t>
  </si>
  <si>
    <t>SVC24A-SZ-TPC</t>
  </si>
  <si>
    <t>EV24A-SZ-TPC</t>
  </si>
  <si>
    <t>EVC24A-SZ</t>
  </si>
  <si>
    <t>RV24A-SZ</t>
  </si>
  <si>
    <t>LVK24AX-3 LVKA-120 101 G14</t>
  </si>
  <si>
    <t>NVK24A-3-TPC</t>
  </si>
  <si>
    <t>AVK24A-3-TPC</t>
  </si>
  <si>
    <t>LVK230AX-3 LVKA-150 101 G14</t>
  </si>
  <si>
    <t>NVK230A-3</t>
  </si>
  <si>
    <t>NVK230AX NVKA-150 101 G11</t>
  </si>
  <si>
    <t>AVK230A-3</t>
  </si>
  <si>
    <t>LVK24AX-SR LVKA-190 101 G24</t>
  </si>
  <si>
    <t>NVK24A-SZ-TPC</t>
  </si>
  <si>
    <t>NVKC24A-SZ-TPC</t>
  </si>
  <si>
    <t>AVK24A-SZ-TPC</t>
  </si>
  <si>
    <t>http://belimo.com.ua/files/catalog_water/072_LV_NV_SV_EV_GV_3p.pdf</t>
  </si>
  <si>
    <t>http://belimo.com.ua/files/catalog_water/073_LV_NV_SV_EV_GV_0-10v.pdf</t>
  </si>
  <si>
    <t>http://belimo.com.ua/files/catalog_water/079_NVK24A-3-TPC_NVK230A-3.pdf</t>
  </si>
  <si>
    <t>http://belimo.com.ua/files/catalog_water/081_AVK24A-3-TPC_AVK230A-3.pdf</t>
  </si>
  <si>
    <t>https://www.belimo.com/mam/general-documents/datasheets/en-gb/belimo_NVK230A-3_datasheet_en-gb.pdf</t>
  </si>
  <si>
    <t>https://www.belimo.com/mam/general-documents/datasheets/en-gb/belimo_AVK230A-3_datasheet_en-gb.pdf</t>
  </si>
  <si>
    <t>http://belimo.com.ua/files/catalog_water/078_NVK24A-SZ-TPC_NVKC24A-SZ-TPC.pdf</t>
  </si>
  <si>
    <t>Зусилля приводу, Н</t>
  </si>
  <si>
    <t>Хід штоку привода, мм</t>
  </si>
  <si>
    <t>Час ходу двигуна\(конденс.),с</t>
  </si>
  <si>
    <t>150\35</t>
  </si>
  <si>
    <t>35\35</t>
  </si>
  <si>
    <t>Ціна приводу</t>
  </si>
  <si>
    <t>8.1. Сідельні клапани ДУ 15-150 мм</t>
  </si>
  <si>
    <r>
      <rPr>
        <b/>
        <sz val="11"/>
        <color rgb="FFFF6600"/>
        <rFont val="Arial"/>
        <family val="2"/>
        <charset val="204"/>
      </rPr>
      <t>H4…B</t>
    </r>
    <r>
      <rPr>
        <b/>
        <sz val="11"/>
        <color theme="1"/>
        <rFont val="Arial"/>
        <family val="2"/>
        <charset val="204"/>
      </rPr>
      <t xml:space="preserve"> - двоходовий, зовнішня різьба, бронза, середовище регулювання: вода, етиленгліколь (50%), t = 120 C</t>
    </r>
  </si>
  <si>
    <t>H411B</t>
  </si>
  <si>
    <t>http://belimo.com.ua/files/catalog_water/060_H4..B.pdf</t>
  </si>
  <si>
    <t>H412B</t>
  </si>
  <si>
    <t>H413B</t>
  </si>
  <si>
    <t>H414B</t>
  </si>
  <si>
    <t>H415B</t>
  </si>
  <si>
    <t>H420B</t>
  </si>
  <si>
    <t>H425B</t>
  </si>
  <si>
    <t>H432B</t>
  </si>
  <si>
    <t>H440B</t>
  </si>
  <si>
    <t>H450B</t>
  </si>
  <si>
    <r>
      <rPr>
        <b/>
        <sz val="11"/>
        <color rgb="FFFF6600"/>
        <rFont val="Arial"/>
        <family val="2"/>
        <charset val="204"/>
      </rPr>
      <t>H5…B</t>
    </r>
    <r>
      <rPr>
        <b/>
        <sz val="11"/>
        <color theme="1"/>
        <rFont val="Arial"/>
        <family val="2"/>
        <charset val="204"/>
      </rPr>
      <t xml:space="preserve"> - триходовий, зовнішня різьба, бронза, середовище регулювання: вода, етиленгліколь(50%), t = 120 C, змішувальний</t>
    </r>
  </si>
  <si>
    <t>H511B</t>
  </si>
  <si>
    <t>http://belimo.com.ua/files/catalog_water/061_H5..B.pdf</t>
  </si>
  <si>
    <t>H512B</t>
  </si>
  <si>
    <t>H513B</t>
  </si>
  <si>
    <t>H514B</t>
  </si>
  <si>
    <t>H515B</t>
  </si>
  <si>
    <t>H520B</t>
  </si>
  <si>
    <t>H525B</t>
  </si>
  <si>
    <t>H532B</t>
  </si>
  <si>
    <t>H540B</t>
  </si>
  <si>
    <t>H550B</t>
  </si>
  <si>
    <r>
      <rPr>
        <b/>
        <sz val="11"/>
        <color rgb="FFFF6600"/>
        <rFont val="Arial"/>
        <family val="2"/>
        <charset val="204"/>
      </rPr>
      <t>ZH45…</t>
    </r>
    <r>
      <rPr>
        <b/>
        <sz val="11"/>
        <color theme="1"/>
        <rFont val="Arial"/>
        <family val="2"/>
        <charset val="204"/>
      </rPr>
      <t xml:space="preserve"> - монтажні перехідники для клапанів серій H4…B, H5…B (по 2 шт для двоходового H4…B та 3 шт для триходового H5…B):</t>
    </r>
  </si>
  <si>
    <t>ZH4515</t>
  </si>
  <si>
    <t>http://belimo.com.ua/files/catalog_water/053_H...B_H...N_H...S_with_act.pdf</t>
  </si>
  <si>
    <t>ZH4520</t>
  </si>
  <si>
    <t>ZH4525</t>
  </si>
  <si>
    <t>ZH4532</t>
  </si>
  <si>
    <t>ZH4540</t>
  </si>
  <si>
    <t>ZH4550</t>
  </si>
  <si>
    <r>
      <rPr>
        <b/>
        <sz val="11"/>
        <color rgb="FFFF6600"/>
        <rFont val="Arial"/>
        <family val="2"/>
        <charset val="204"/>
      </rPr>
      <t>H2…S-...</t>
    </r>
    <r>
      <rPr>
        <b/>
        <sz val="11"/>
        <color theme="1"/>
        <rFont val="Arial"/>
        <family val="2"/>
        <charset val="204"/>
      </rPr>
      <t xml:space="preserve"> - двоходовий, PN25, внутрішня різьба, нержавіюча сталь, середовище регулювання: вода, етиленгліколь (50%)</t>
    </r>
  </si>
  <si>
    <t>H215S-G</t>
  </si>
  <si>
    <t>https://www.belimo.com/mam/general-documents/datasheets/en-gb/belimo_H2..S-.._datasheet_en-gb.pdf</t>
  </si>
  <si>
    <t>H215S-J</t>
  </si>
  <si>
    <t>H220S-K</t>
  </si>
  <si>
    <t>H225S-L</t>
  </si>
  <si>
    <t>H232S-M</t>
  </si>
  <si>
    <t>H240S-N</t>
  </si>
  <si>
    <t>H250S-P</t>
  </si>
  <si>
    <r>
      <rPr>
        <b/>
        <sz val="11"/>
        <color rgb="FFFF6600"/>
        <rFont val="Arial"/>
        <family val="2"/>
        <charset val="204"/>
      </rPr>
      <t>H3…S-...</t>
    </r>
    <r>
      <rPr>
        <b/>
        <sz val="11"/>
        <color theme="1"/>
        <rFont val="Arial"/>
        <family val="2"/>
        <charset val="204"/>
      </rPr>
      <t xml:space="preserve"> - триходовий, PN25, внутрішня різьба, нержавіюча сталь, середа: вода, гліколь (50%), змішувальний / </t>
    </r>
    <r>
      <rPr>
        <b/>
        <sz val="11"/>
        <color rgb="FFFF6600"/>
        <rFont val="Arial"/>
        <family val="2"/>
        <charset val="204"/>
      </rPr>
      <t>розділюючий</t>
    </r>
  </si>
  <si>
    <t>H315S-G</t>
  </si>
  <si>
    <t>https://www.belimo.com/mam/general-documents/datasheets/en-gb/belimo_H3..S-.._datasheet_en-gb.pdf</t>
  </si>
  <si>
    <t>H315S-J</t>
  </si>
  <si>
    <t>H320S-K</t>
  </si>
  <si>
    <t>H325S-L</t>
  </si>
  <si>
    <t>H332S-M</t>
  </si>
  <si>
    <t>H340S-N</t>
  </si>
  <si>
    <t>H350S-P</t>
  </si>
  <si>
    <r>
      <rPr>
        <b/>
        <sz val="11"/>
        <color rgb="FFFF6600"/>
        <rFont val="Arial"/>
        <family val="2"/>
        <charset val="204"/>
      </rPr>
      <t>H6…S</t>
    </r>
    <r>
      <rPr>
        <b/>
        <sz val="11"/>
        <color theme="1"/>
        <rFont val="Arial"/>
        <family val="2"/>
        <charset val="204"/>
      </rPr>
      <t xml:space="preserve"> - двоходовий, фланець, PN16, чавун, середовище регулювання: </t>
    </r>
    <r>
      <rPr>
        <b/>
        <sz val="11"/>
        <color rgb="FFFF6600"/>
        <rFont val="Arial"/>
        <family val="2"/>
        <charset val="204"/>
      </rPr>
      <t>ПАР</t>
    </r>
    <r>
      <rPr>
        <b/>
        <sz val="11"/>
        <color theme="1"/>
        <rFont val="Arial"/>
        <family val="2"/>
        <charset val="204"/>
      </rPr>
      <t>, вода, етиленгліколь(50%), t = 150 C</t>
    </r>
  </si>
  <si>
    <t>H611S</t>
  </si>
  <si>
    <t>http://belimo.com.ua/files/catalog_water/064_H6..S.pdf</t>
  </si>
  <si>
    <t>H612S</t>
  </si>
  <si>
    <t>H613S</t>
  </si>
  <si>
    <t>H614S</t>
  </si>
  <si>
    <t>H615S</t>
  </si>
  <si>
    <t>H619S</t>
  </si>
  <si>
    <t>H620S</t>
  </si>
  <si>
    <t>H624S</t>
  </si>
  <si>
    <t>H625S</t>
  </si>
  <si>
    <t>H632S</t>
  </si>
  <si>
    <t>H640S</t>
  </si>
  <si>
    <t>H650S</t>
  </si>
  <si>
    <t>H664S</t>
  </si>
  <si>
    <t>H665S</t>
  </si>
  <si>
    <t>H680S</t>
  </si>
  <si>
    <t>H6100S</t>
  </si>
  <si>
    <t>H6125S</t>
  </si>
  <si>
    <t>H6150S</t>
  </si>
  <si>
    <r>
      <rPr>
        <b/>
        <sz val="11"/>
        <color rgb="FFFF6600"/>
        <rFont val="Arial"/>
        <family val="2"/>
        <charset val="204"/>
      </rPr>
      <t>H7…S</t>
    </r>
    <r>
      <rPr>
        <b/>
        <sz val="11"/>
        <color theme="1"/>
        <rFont val="Arial"/>
        <family val="2"/>
        <charset val="204"/>
      </rPr>
      <t xml:space="preserve"> - триходовий, фланець, PN16, чавун, середовище регулювання: </t>
    </r>
    <r>
      <rPr>
        <b/>
        <sz val="11"/>
        <color rgb="FFFF6600"/>
        <rFont val="Arial"/>
        <family val="2"/>
        <charset val="204"/>
      </rPr>
      <t>ПАР</t>
    </r>
    <r>
      <rPr>
        <b/>
        <sz val="11"/>
        <color theme="1"/>
        <rFont val="Arial"/>
        <family val="2"/>
        <charset val="204"/>
      </rPr>
      <t>, вода, етиленгліколь(50%), t = 150 C, змішувальний</t>
    </r>
  </si>
  <si>
    <t>H715S</t>
  </si>
  <si>
    <t>http://belimo.com.ua/files/catalog_water/065_H7..S.pdf</t>
  </si>
  <si>
    <t>H720S</t>
  </si>
  <si>
    <t>H725S</t>
  </si>
  <si>
    <t>H732S</t>
  </si>
  <si>
    <t>H740S</t>
  </si>
  <si>
    <t>H750S</t>
  </si>
  <si>
    <t>H765S</t>
  </si>
  <si>
    <t>H780S</t>
  </si>
  <si>
    <t>H7100S</t>
  </si>
  <si>
    <r>
      <rPr>
        <b/>
        <sz val="11"/>
        <color rgb="FFFF6600"/>
        <rFont val="Arial"/>
        <family val="2"/>
        <charset val="204"/>
      </rPr>
      <t xml:space="preserve">H6…N </t>
    </r>
    <r>
      <rPr>
        <b/>
        <sz val="11"/>
        <color theme="1"/>
        <rFont val="Arial"/>
        <family val="2"/>
        <charset val="204"/>
      </rPr>
      <t>- двоходовий, фланець, PN16, чавун, середовище регулювання: вода, етиленгліколь(50%), t = 120 C</t>
    </r>
  </si>
  <si>
    <t>H611N</t>
  </si>
  <si>
    <t>http://belimo.com.ua/files/catalog_water/062_H6..N.pdf</t>
  </si>
  <si>
    <t>H612N</t>
  </si>
  <si>
    <t>H613N</t>
  </si>
  <si>
    <t>H614N</t>
  </si>
  <si>
    <t>H615N</t>
  </si>
  <si>
    <t>H620N</t>
  </si>
  <si>
    <t>H625N</t>
  </si>
  <si>
    <t>H632N</t>
  </si>
  <si>
    <t>H640N</t>
  </si>
  <si>
    <t>H650N</t>
  </si>
  <si>
    <t>H664N</t>
  </si>
  <si>
    <t>H679N</t>
  </si>
  <si>
    <t>H665N</t>
  </si>
  <si>
    <t>H680N</t>
  </si>
  <si>
    <t>H6100N</t>
  </si>
  <si>
    <r>
      <rPr>
        <b/>
        <sz val="11"/>
        <color rgb="FFFF6600"/>
        <rFont val="Arial"/>
        <family val="2"/>
        <charset val="204"/>
      </rPr>
      <t>H6…R</t>
    </r>
    <r>
      <rPr>
        <b/>
        <sz val="11"/>
        <color theme="1"/>
        <rFont val="Arial"/>
        <family val="2"/>
        <charset val="204"/>
      </rPr>
      <t xml:space="preserve"> - двоходовий, фланець, </t>
    </r>
    <r>
      <rPr>
        <b/>
        <sz val="11"/>
        <color rgb="FFFF6600"/>
        <rFont val="Arial"/>
        <family val="2"/>
        <charset val="204"/>
      </rPr>
      <t>PN6</t>
    </r>
    <r>
      <rPr>
        <b/>
        <sz val="11"/>
        <color theme="1"/>
        <rFont val="Arial"/>
        <family val="2"/>
        <charset val="204"/>
      </rPr>
      <t>, чавун, середовище регулювання: вода, етиленгліколь (50%), t = 120 C</t>
    </r>
  </si>
  <si>
    <t>H611R</t>
  </si>
  <si>
    <t>http://belimo.com.ua/files/catalog_water/058_H6..R.pdf</t>
  </si>
  <si>
    <t>H612R</t>
  </si>
  <si>
    <t>H613R</t>
  </si>
  <si>
    <t>H614R</t>
  </si>
  <si>
    <t>H615R</t>
  </si>
  <si>
    <t>H620R</t>
  </si>
  <si>
    <t>H625R</t>
  </si>
  <si>
    <t>H632R</t>
  </si>
  <si>
    <t>H640R</t>
  </si>
  <si>
    <t>H650R</t>
  </si>
  <si>
    <t>H664R</t>
  </si>
  <si>
    <t>H679R</t>
  </si>
  <si>
    <t>H6100R</t>
  </si>
  <si>
    <r>
      <rPr>
        <b/>
        <sz val="11"/>
        <color rgb="FFFF6600"/>
        <rFont val="Arial"/>
        <family val="2"/>
        <charset val="204"/>
      </rPr>
      <t>H7…N</t>
    </r>
    <r>
      <rPr>
        <b/>
        <sz val="11"/>
        <color theme="1"/>
        <rFont val="Arial"/>
        <family val="2"/>
        <charset val="204"/>
      </rPr>
      <t xml:space="preserve"> - триходовий, фланець, PN16, чавун, середовище регулювання: вода, етиленгліколь(50%), t = 120 C, змішувальний</t>
    </r>
  </si>
  <si>
    <t>H711N</t>
  </si>
  <si>
    <t>http://belimo.com.ua/files/catalog_water/063_H7..N.pdf</t>
  </si>
  <si>
    <t>H712N</t>
  </si>
  <si>
    <t>H713N</t>
  </si>
  <si>
    <t>H714N</t>
  </si>
  <si>
    <t>H715N</t>
  </si>
  <si>
    <t>H720N</t>
  </si>
  <si>
    <t>H725N</t>
  </si>
  <si>
    <t>H732N</t>
  </si>
  <si>
    <t>H740N</t>
  </si>
  <si>
    <t>H750N</t>
  </si>
  <si>
    <t>H764N</t>
  </si>
  <si>
    <t>H779N</t>
  </si>
  <si>
    <t>H765N</t>
  </si>
  <si>
    <t>H780N</t>
  </si>
  <si>
    <t>H7100N</t>
  </si>
  <si>
    <t>H7125N</t>
  </si>
  <si>
    <t>H7150N</t>
  </si>
  <si>
    <r>
      <rPr>
        <b/>
        <sz val="11"/>
        <color rgb="FFFF6600"/>
        <rFont val="Arial"/>
        <family val="2"/>
        <charset val="204"/>
      </rPr>
      <t>H7…R</t>
    </r>
    <r>
      <rPr>
        <b/>
        <sz val="11"/>
        <color theme="1"/>
        <rFont val="Arial"/>
        <family val="2"/>
        <charset val="204"/>
      </rPr>
      <t xml:space="preserve"> - триходовий, фланець,</t>
    </r>
    <r>
      <rPr>
        <b/>
        <sz val="11"/>
        <color rgb="FFFF6600"/>
        <rFont val="Arial"/>
        <family val="2"/>
        <charset val="204"/>
      </rPr>
      <t xml:space="preserve"> PN6</t>
    </r>
    <r>
      <rPr>
        <b/>
        <sz val="11"/>
        <color theme="1"/>
        <rFont val="Arial"/>
        <family val="2"/>
        <charset val="204"/>
      </rPr>
      <t>, чавун, середовище регулювання: вода, етиленгліколь(50%), t = 120 C, змішувальний</t>
    </r>
  </si>
  <si>
    <t>H711R</t>
  </si>
  <si>
    <t>http://belimo.com.ua/files/catalog_water/059_H7..R.pdf</t>
  </si>
  <si>
    <t>H712R</t>
  </si>
  <si>
    <t>H713R</t>
  </si>
  <si>
    <t>H714R</t>
  </si>
  <si>
    <t>H715R</t>
  </si>
  <si>
    <t>H720R</t>
  </si>
  <si>
    <t>H725R</t>
  </si>
  <si>
    <t>H732R</t>
  </si>
  <si>
    <t>H740R</t>
  </si>
  <si>
    <t>H750R</t>
  </si>
  <si>
    <t>H764R</t>
  </si>
  <si>
    <t>H779R</t>
  </si>
  <si>
    <t>H7100R</t>
  </si>
  <si>
    <r>
      <rPr>
        <b/>
        <sz val="11"/>
        <color rgb="FFFF6600"/>
        <rFont val="Arial"/>
        <family val="2"/>
        <charset val="204"/>
      </rPr>
      <t>H6 ... SP</t>
    </r>
    <r>
      <rPr>
        <b/>
        <sz val="11"/>
        <color theme="1"/>
        <rFont val="Arial"/>
        <family val="2"/>
        <charset val="204"/>
      </rPr>
      <t xml:space="preserve"> - двоходовий, </t>
    </r>
    <r>
      <rPr>
        <b/>
        <sz val="11"/>
        <color rgb="FFFF6600"/>
        <rFont val="Arial"/>
        <family val="2"/>
        <charset val="204"/>
      </rPr>
      <t>розвантажений за тиском</t>
    </r>
    <r>
      <rPr>
        <b/>
        <sz val="11"/>
        <color theme="1"/>
        <rFont val="Arial"/>
        <family val="2"/>
        <charset val="204"/>
      </rPr>
      <t>, фланець, PN16, чавун, середовище регулювання: вода, етиленгліколь (50%), t = 150 C</t>
    </r>
  </si>
  <si>
    <t>H640SP</t>
  </si>
  <si>
    <t>http://belimo.com.ua/files/catalog_water/066_H6..SP.pdf</t>
  </si>
  <si>
    <t>H650SP</t>
  </si>
  <si>
    <t>H664SP</t>
  </si>
  <si>
    <t>H679SP</t>
  </si>
  <si>
    <t>H6100SP</t>
  </si>
  <si>
    <t>H6125SP</t>
  </si>
  <si>
    <t>H6150SP</t>
  </si>
  <si>
    <r>
      <rPr>
        <b/>
        <sz val="11"/>
        <color rgb="FFFF6600"/>
        <rFont val="Arial"/>
        <family val="2"/>
        <charset val="204"/>
      </rPr>
      <t>H6…X…</t>
    </r>
    <r>
      <rPr>
        <b/>
        <sz val="11"/>
        <color theme="1"/>
        <rFont val="Arial"/>
        <family val="2"/>
        <charset val="204"/>
      </rPr>
      <t xml:space="preserve"> - двоходовий, фланець, </t>
    </r>
    <r>
      <rPr>
        <b/>
        <sz val="11"/>
        <color rgb="FFFF6600"/>
        <rFont val="Arial"/>
        <family val="2"/>
        <charset val="204"/>
      </rPr>
      <t>PN25</t>
    </r>
    <r>
      <rPr>
        <b/>
        <sz val="11"/>
        <color theme="1"/>
        <rFont val="Arial"/>
        <family val="2"/>
        <charset val="204"/>
      </rPr>
      <t xml:space="preserve">, чавун, середовище регулювання: </t>
    </r>
    <r>
      <rPr>
        <b/>
        <sz val="11"/>
        <color rgb="FFFF6600"/>
        <rFont val="Arial"/>
        <family val="2"/>
        <charset val="204"/>
      </rPr>
      <t>ПАР</t>
    </r>
    <r>
      <rPr>
        <b/>
        <sz val="11"/>
        <color theme="1"/>
        <rFont val="Arial"/>
        <family val="2"/>
        <charset val="204"/>
      </rPr>
      <t>, вода, етиленгліколь (50%), t = 150 C</t>
    </r>
  </si>
  <si>
    <t>H6015XP4-S2</t>
  </si>
  <si>
    <t>http://belimo.com.ua/files/catalog_water/067_H6...X..-S(P)2.pdf</t>
  </si>
  <si>
    <t>H6015XP63-S2</t>
  </si>
  <si>
    <t>H6015X1-S2</t>
  </si>
  <si>
    <t>H6015X1P6-S2</t>
  </si>
  <si>
    <t>H6015X2P5-S2</t>
  </si>
  <si>
    <t>H6015X4-S2</t>
  </si>
  <si>
    <t>H6020X4-S2</t>
  </si>
  <si>
    <t>H6020X6P3-S2</t>
  </si>
  <si>
    <t>H6025X6P3-S2</t>
  </si>
  <si>
    <t>H6025X10-S2</t>
  </si>
  <si>
    <t>H6032X10-S2</t>
  </si>
  <si>
    <t>H6032X16-S2</t>
  </si>
  <si>
    <t>H6040X16-S2</t>
  </si>
  <si>
    <t>H6040X25-S2</t>
  </si>
  <si>
    <t>H6050X25-S2</t>
  </si>
  <si>
    <t>H6050X40-S2</t>
  </si>
  <si>
    <t>H6065X58-SP2</t>
  </si>
  <si>
    <t>H6080X90-SP2</t>
  </si>
  <si>
    <t>H6100X125-SP2</t>
  </si>
  <si>
    <r>
      <rPr>
        <b/>
        <sz val="11"/>
        <color rgb="FFFF6600"/>
        <rFont val="Arial"/>
        <family val="2"/>
        <charset val="204"/>
      </rPr>
      <t>H7…X…</t>
    </r>
    <r>
      <rPr>
        <b/>
        <sz val="11"/>
        <color theme="1"/>
        <rFont val="Arial"/>
        <family val="2"/>
        <charset val="204"/>
      </rPr>
      <t xml:space="preserve"> - триходовий, фланець, </t>
    </r>
    <r>
      <rPr>
        <b/>
        <sz val="11"/>
        <color rgb="FFFF6600"/>
        <rFont val="Arial"/>
        <family val="2"/>
        <charset val="204"/>
      </rPr>
      <t>PN25</t>
    </r>
    <r>
      <rPr>
        <b/>
        <sz val="11"/>
        <color theme="1"/>
        <rFont val="Arial"/>
        <family val="2"/>
        <charset val="204"/>
      </rPr>
      <t xml:space="preserve">, чавун, середовище регулювання: вода, етиленгліколь(50%), </t>
    </r>
    <r>
      <rPr>
        <b/>
        <sz val="11"/>
        <color rgb="FFFF6600"/>
        <rFont val="Arial"/>
        <family val="2"/>
        <charset val="204"/>
      </rPr>
      <t>t = 200 C</t>
    </r>
    <r>
      <rPr>
        <b/>
        <sz val="11"/>
        <color theme="1"/>
        <rFont val="Arial"/>
        <family val="2"/>
        <charset val="204"/>
      </rPr>
      <t>, змішувальний</t>
    </r>
  </si>
  <si>
    <t>H7015X4-S2</t>
  </si>
  <si>
    <t>http://belimo.com.ua/files/catalog_water/068_H7...X..-S.pdf</t>
  </si>
  <si>
    <t>H7020X6P3-S2</t>
  </si>
  <si>
    <t>H7025X10-S2</t>
  </si>
  <si>
    <t>H7032X16-S2</t>
  </si>
  <si>
    <t>H7040X25-S2</t>
  </si>
  <si>
    <t>H7050X40-S2</t>
  </si>
  <si>
    <t>H7065X63-S4</t>
  </si>
  <si>
    <t>H7080X100-S4</t>
  </si>
  <si>
    <t>H7100X160-S4</t>
  </si>
  <si>
    <t>8.2. Аксесуари</t>
  </si>
  <si>
    <t>S2A-H</t>
  </si>
  <si>
    <t>https://www.belimo.com/mam/general-documents/datasheets/en-gb/belimo_S2A-H_datasheet_en-gb.pdf</t>
  </si>
  <si>
    <t>Блок дод. контактів для сигн. положення, 2 групи 1mA...3 (0.5) A, AC 250, налаштовуються в діап. 0...100%, для серій: LV..A, NV..A, SV..A, AVK..A, EV..A, RV..A</t>
  </si>
  <si>
    <t>ZNV-C</t>
  </si>
  <si>
    <t>https://www.belimo.com/ch/shop/en_GB/p?code=ZNV-C</t>
  </si>
  <si>
    <t>Запасна частина – перехідник для з'єднання штока приводу зі штоком сідельного клапана.</t>
  </si>
  <si>
    <t>ZH24-1</t>
  </si>
  <si>
    <t>https://www.belimo.com/ch/shop/en_GB/p?code=ZH24-1</t>
  </si>
  <si>
    <t>Підігрівач штоку сідельних клапанів DN 15...50 (для H4..B, H5..B, H6..N, H7..N), температура до -10° C, живлення 24 В АС, 45 Вт</t>
  </si>
  <si>
    <t>ZH24-1-C</t>
  </si>
  <si>
    <t>https://www.belimo.com/ch/shop/en_GB/p?code=ZH24-1-C</t>
  </si>
  <si>
    <t>Підігрівач штоку сідельних клапанів DN 65…100 (для H6..N, H7..N), температура до -10° C, живлення 24 В АС, 60 Вт</t>
  </si>
  <si>
    <t>ZH24-1-D</t>
  </si>
  <si>
    <t>https://www.belimo.com/ch/shop/en_GB/p?code=ZH24-1-D</t>
  </si>
  <si>
    <t>Підігрівач штоку сідельних клапанів DN 125...250 (для H7..N), температура до -10° C, живлення 24 В АС, 60 Вт</t>
  </si>
  <si>
    <t>8.3. Сідельні клапани ДУ 200-250 мм</t>
  </si>
  <si>
    <t>DN мм</t>
  </si>
  <si>
    <t>Поси-лання</t>
  </si>
  <si>
    <t>kvs м3 / год</t>
  </si>
  <si>
    <t>Тип приводу</t>
  </si>
  <si>
    <t>3-точкове, 230 В</t>
  </si>
  <si>
    <t>Аналогове 0-10 В</t>
  </si>
  <si>
    <t>GV12-230-3-T</t>
  </si>
  <si>
    <t>GV12-24-SR-T</t>
  </si>
  <si>
    <t>Час ходу, с</t>
  </si>
  <si>
    <t>0,79 мм/c</t>
  </si>
  <si>
    <t>Двоходовий, фланець, чавун, середовище регулювання: вода, етиленгліколь(50%) t = 120 C</t>
  </si>
  <si>
    <t>H6200W630-S7</t>
  </si>
  <si>
    <t>http://belimo.com.ua/files/catalog_water/070_H6...W...S7.pdf</t>
  </si>
  <si>
    <t>H6250W1000-S7</t>
  </si>
  <si>
    <t>Триходовий, фланець, чавун, середовище регулювання: вода, етиленгліколь(50%) t = 120 C</t>
  </si>
  <si>
    <t>H7200W630-S7</t>
  </si>
  <si>
    <t>http://belimo.com.ua/files/catalog_water/071_H7...W...S7.pdf</t>
  </si>
  <si>
    <t>H7250W1000-S7</t>
  </si>
  <si>
    <t>8.4. Регулюючі триходові засувки батерфляй ДУ 150-300 мм з електроприводами</t>
  </si>
  <si>
    <t>Витратна характеристика засувок батерфляй виробництва Белімо в діапазоні повороту від 0 ° до 60 °</t>
  </si>
  <si>
    <t>є рівновідсотковою, ідентичною характеристиці сідельного клапана.</t>
  </si>
  <si>
    <t>Обмеження кута повороту до 60 ° легко задається на електроприводі.</t>
  </si>
  <si>
    <t>Вартість цього рішення значно нижча порівняно з вартістю триходового</t>
  </si>
  <si>
    <t>сідельного клапана відповідного діаметра.</t>
  </si>
  <si>
    <t>Більш детальну інформацію дивіться у розділі "9. Батерфляй".</t>
  </si>
  <si>
    <r>
      <rPr>
        <b/>
        <sz val="10"/>
        <color theme="1"/>
        <rFont val="Arial"/>
        <family val="2"/>
        <charset val="204"/>
      </rPr>
      <t>Примітки</t>
    </r>
    <r>
      <rPr>
        <sz val="10"/>
        <color theme="1"/>
        <rFont val="Arial"/>
        <family val="2"/>
        <charset val="204"/>
      </rPr>
      <t xml:space="preserve">: </t>
    </r>
  </si>
  <si>
    <t>1. Якщо на перетині рядка з вартістю клапана та стовпця з вартістю приводу вказано сумарну вартість, то цей привід підходить до клапана за посадковими розмірами.</t>
  </si>
  <si>
    <t>Сірою заливкою виділено оптимальні поєднання приводу та клапана.</t>
  </si>
  <si>
    <t>У системах з великими перепадами тиску, а також при виборі приводу для максимальних для нього діаметрів клапанів, рекомендується проводити перевірку</t>
  </si>
  <si>
    <t>відповідності зусилля приводу перепаду тиску на клапані. Повну таблицю для перевірки наведено в каталозі 2019 року на стор. 58-60, де:</t>
  </si>
  <si>
    <t>- ΔPs, кПа – перепад тиску, що перекривається приводом, при якому клапан забезпечує задану величину протікання.</t>
  </si>
  <si>
    <t>- ΔPmax, кПа – допустимий перепад тиску на клапані.</t>
  </si>
  <si>
    <t>Посилання на цю таблицю:</t>
  </si>
  <si>
    <t>2. Інформацію щодо приводів Белімо для сідельних клапанів інших виробників див. у розділі "13. Retrofit":</t>
  </si>
  <si>
    <t>Приклад розшифрування коду сідельних клапанів::</t>
  </si>
  <si>
    <t>Приклад 1. H532B</t>
  </si>
  <si>
    <t>Приклад 2. H611S</t>
  </si>
  <si>
    <r>
      <rPr>
        <sz val="10"/>
        <color rgb="FFFF6600"/>
        <rFont val="Arial"/>
        <family val="2"/>
        <charset val="204"/>
      </rPr>
      <t>H</t>
    </r>
    <r>
      <rPr>
        <sz val="10"/>
        <color theme="1"/>
        <rFont val="Arial"/>
        <family val="2"/>
        <charset val="204"/>
      </rPr>
      <t>532B – сідельний клапан.</t>
    </r>
  </si>
  <si>
    <r>
      <rPr>
        <sz val="10"/>
        <color rgb="FFFF6600"/>
        <rFont val="Arial"/>
        <family val="2"/>
        <charset val="204"/>
      </rPr>
      <t>H</t>
    </r>
    <r>
      <rPr>
        <sz val="10"/>
        <color rgb="FFFF0000"/>
        <rFont val="Arial"/>
        <family val="2"/>
        <charset val="204"/>
      </rPr>
      <t>611S – сідельний клапан.</t>
    </r>
  </si>
  <si>
    <t xml:space="preserve">    R = кульовий;</t>
  </si>
  <si>
    <r>
      <rPr>
        <sz val="10"/>
        <color theme="1"/>
        <rFont val="Arial"/>
        <family val="2"/>
        <charset val="204"/>
      </rPr>
      <t>H</t>
    </r>
    <r>
      <rPr>
        <sz val="10"/>
        <color rgb="FFFF6600"/>
        <rFont val="Arial"/>
        <family val="2"/>
        <charset val="204"/>
      </rPr>
      <t>6</t>
    </r>
    <r>
      <rPr>
        <sz val="10"/>
        <color theme="1"/>
        <rFont val="Arial"/>
        <family val="2"/>
        <charset val="204"/>
      </rPr>
      <t xml:space="preserve">11S – двоходовий. </t>
    </r>
  </si>
  <si>
    <t xml:space="preserve">    H = сідельний;</t>
  </si>
  <si>
    <r>
      <rPr>
        <sz val="10"/>
        <color theme="1"/>
        <rFont val="Arial"/>
        <family val="2"/>
        <charset val="204"/>
      </rPr>
      <t>H6</t>
    </r>
    <r>
      <rPr>
        <sz val="10"/>
        <color rgb="FFFF6600"/>
        <rFont val="Arial"/>
        <family val="2"/>
        <charset val="204"/>
      </rPr>
      <t>11</t>
    </r>
    <r>
      <rPr>
        <sz val="10"/>
        <color theme="1"/>
        <rFont val="Arial"/>
        <family val="2"/>
        <charset val="204"/>
      </rPr>
      <t>S – ДУ15, К</t>
    </r>
    <r>
      <rPr>
        <vertAlign val="subscript"/>
        <sz val="10"/>
        <color theme="1"/>
        <rFont val="Arial"/>
        <family val="2"/>
        <charset val="204"/>
      </rPr>
      <t>vs</t>
    </r>
    <r>
      <rPr>
        <sz val="10"/>
        <color theme="1"/>
        <rFont val="Arial"/>
        <family val="2"/>
        <charset val="204"/>
      </rPr>
      <t xml:space="preserve"> = 0,63 м3/год.  </t>
    </r>
  </si>
  <si>
    <t xml:space="preserve">    D = батерфляй;</t>
  </si>
  <si>
    <r>
      <rPr>
        <sz val="10"/>
        <color theme="1"/>
        <rFont val="Arial"/>
        <family val="2"/>
        <charset val="204"/>
      </rPr>
      <t>H611</t>
    </r>
    <r>
      <rPr>
        <sz val="10"/>
        <color rgb="FFFF6600"/>
        <rFont val="Arial"/>
        <family val="2"/>
        <charset val="204"/>
      </rPr>
      <t>S</t>
    </r>
    <r>
      <rPr>
        <sz val="10"/>
        <color theme="1"/>
        <rFont val="Arial"/>
        <family val="2"/>
        <charset val="204"/>
      </rPr>
      <t xml:space="preserve"> – фланець PN16, корпус – чавун, застосовується для пари до 150 °С.</t>
    </r>
  </si>
  <si>
    <r>
      <rPr>
        <sz val="10"/>
        <color theme="1"/>
        <rFont val="Arial"/>
        <family val="2"/>
        <charset val="204"/>
      </rPr>
      <t>H</t>
    </r>
    <r>
      <rPr>
        <sz val="10"/>
        <color rgb="FFFF6600"/>
        <rFont val="Arial"/>
        <family val="2"/>
        <charset val="204"/>
      </rPr>
      <t>5</t>
    </r>
    <r>
      <rPr>
        <sz val="10"/>
        <color theme="1"/>
        <rFont val="Arial"/>
        <family val="2"/>
        <charset val="204"/>
      </rPr>
      <t>32B – вказує на конструктив (дво- або триходовий).</t>
    </r>
  </si>
  <si>
    <t xml:space="preserve">    4 або 6 = двоходовий;</t>
  </si>
  <si>
    <t xml:space="preserve">    5 або 7 = триходовий.</t>
  </si>
  <si>
    <r>
      <rPr>
        <sz val="10"/>
        <color theme="1"/>
        <rFont val="Arial"/>
        <family val="2"/>
        <charset val="204"/>
      </rPr>
      <t>H5</t>
    </r>
    <r>
      <rPr>
        <sz val="10"/>
        <color rgb="FFFF6600"/>
        <rFont val="Arial"/>
        <family val="2"/>
        <charset val="204"/>
      </rPr>
      <t>32</t>
    </r>
    <r>
      <rPr>
        <sz val="10"/>
        <color theme="1"/>
        <rFont val="Arial"/>
        <family val="2"/>
        <charset val="204"/>
      </rPr>
      <t>B – вказує на діаметр та Кvs (ДУ32, Кvs = 16 м3/год).</t>
    </r>
  </si>
  <si>
    <r>
      <rPr>
        <sz val="10"/>
        <color theme="1"/>
        <rFont val="Arial"/>
        <family val="2"/>
        <charset val="204"/>
      </rPr>
      <t>H532</t>
    </r>
    <r>
      <rPr>
        <sz val="10"/>
        <color rgb="FFFF6600"/>
        <rFont val="Arial"/>
        <family val="2"/>
        <charset val="204"/>
      </rPr>
      <t>B</t>
    </r>
    <r>
      <rPr>
        <sz val="10"/>
        <color theme="1"/>
        <rFont val="Arial"/>
        <family val="2"/>
        <charset val="204"/>
      </rPr>
      <t xml:space="preserve"> – вказує на тип трубного приєднання.</t>
    </r>
  </si>
  <si>
    <t xml:space="preserve">    B = зовнішня різьба (корпус клапана – бронза, B = bronze);</t>
  </si>
  <si>
    <t xml:space="preserve">    N = фланець PN16 (корпус клапана – чавун);</t>
  </si>
  <si>
    <t xml:space="preserve">    R = фланець PN6 (корпус клапана – чавун);</t>
  </si>
  <si>
    <t xml:space="preserve">    S = фланець PN16 (корпус клапана – чавун, застосовується для пари, S = steam).</t>
  </si>
  <si>
    <t xml:space="preserve">    X = фланець PN25 (корпус клапана – чавун).</t>
  </si>
  <si>
    <t>Приклад розшифровки коду електроприводів сідельних клапанів:</t>
  </si>
  <si>
    <t>Приклад 1. NVKC24A-SZ-TPC</t>
  </si>
  <si>
    <t>Приклад 2. SV230A-TPC</t>
  </si>
  <si>
    <r>
      <rPr>
        <sz val="10"/>
        <color rgb="FFFF6600"/>
        <rFont val="Arial"/>
        <family val="2"/>
        <charset val="204"/>
      </rPr>
      <t>N</t>
    </r>
    <r>
      <rPr>
        <sz val="10"/>
        <color theme="1"/>
        <rFont val="Arial"/>
        <family val="2"/>
        <charset val="204"/>
      </rPr>
      <t>VKC24A-SZ-TPC – зусилля 1000 Н:</t>
    </r>
  </si>
  <si>
    <r>
      <rPr>
        <sz val="10"/>
        <color rgb="FFFF6600"/>
        <rFont val="Arial"/>
        <family val="2"/>
        <charset val="204"/>
      </rPr>
      <t>S</t>
    </r>
    <r>
      <rPr>
        <sz val="10"/>
        <color theme="1"/>
        <rFont val="Arial"/>
        <family val="2"/>
        <charset val="204"/>
      </rPr>
      <t>V230A-TPC - зусилля 1500 Н.</t>
    </r>
  </si>
  <si>
    <t xml:space="preserve">    L ... = 500 Н, N ... = 1000 H, S ... = 1500 H, A ... = 2000 H,</t>
  </si>
  <si>
    <r>
      <rPr>
        <sz val="10"/>
        <color theme="1"/>
        <rFont val="Arial"/>
        <family val="2"/>
        <charset val="204"/>
      </rPr>
      <t>S</t>
    </r>
    <r>
      <rPr>
        <sz val="10"/>
        <color rgb="FFFF6600"/>
        <rFont val="Arial"/>
        <family val="2"/>
        <charset val="204"/>
      </rPr>
      <t>V</t>
    </r>
    <r>
      <rPr>
        <sz val="10"/>
        <color theme="1"/>
        <rFont val="Arial"/>
        <family val="2"/>
        <charset val="204"/>
      </rPr>
      <t>230A-TPC - V = лінійний привід.</t>
    </r>
  </si>
  <si>
    <t xml:space="preserve">    E ... = 2500 H, R ... = 4500 H, G ... = 12000 H.</t>
  </si>
  <si>
    <t>SV230A-TPC - немає дод. символу "К" - привід без конденсаторного повернення.</t>
  </si>
  <si>
    <r>
      <rPr>
        <sz val="10"/>
        <color theme="1"/>
        <rFont val="Arial"/>
        <family val="2"/>
        <charset val="204"/>
      </rPr>
      <t>N</t>
    </r>
    <r>
      <rPr>
        <sz val="10"/>
        <color rgb="FFFF6600"/>
        <rFont val="Arial"/>
        <family val="2"/>
        <charset val="204"/>
      </rPr>
      <t>V</t>
    </r>
    <r>
      <rPr>
        <sz val="10"/>
        <color theme="1"/>
        <rFont val="Arial"/>
        <family val="2"/>
        <charset val="204"/>
      </rPr>
      <t>KC24A-SZ-TPC – V = лінійний привід, єдиний символ для всіх приводів сід. клап.</t>
    </r>
  </si>
  <si>
    <t>SV230A-TPC - немає дод. символу "С" - стандартна швидкодія, 150 с.</t>
  </si>
  <si>
    <r>
      <rPr>
        <sz val="10"/>
        <color theme="1"/>
        <rFont val="Arial"/>
        <family val="2"/>
        <charset val="204"/>
      </rPr>
      <t>NV</t>
    </r>
    <r>
      <rPr>
        <sz val="10"/>
        <color rgb="FFFF6600"/>
        <rFont val="Arial"/>
        <family val="2"/>
        <charset val="204"/>
      </rPr>
      <t>K</t>
    </r>
    <r>
      <rPr>
        <sz val="10"/>
        <color theme="1"/>
        <rFont val="Arial"/>
        <family val="2"/>
        <charset val="204"/>
      </rPr>
      <t>C24A-SZ-TPC – дод. символ, К = наявність конденсаторного повернення.</t>
    </r>
  </si>
  <si>
    <r>
      <rPr>
        <sz val="10"/>
        <color theme="1"/>
        <rFont val="Arial"/>
        <family val="2"/>
        <charset val="204"/>
      </rPr>
      <t>SV</t>
    </r>
    <r>
      <rPr>
        <sz val="10"/>
        <color rgb="FFFF6600"/>
        <rFont val="Arial"/>
        <family val="2"/>
        <charset val="204"/>
      </rPr>
      <t>230</t>
    </r>
    <r>
      <rPr>
        <sz val="10"/>
        <color theme="1"/>
        <rFont val="Arial"/>
        <family val="2"/>
        <charset val="204"/>
      </rPr>
      <t>A-TPC – напруга живлення 230 B AC.</t>
    </r>
  </si>
  <si>
    <r>
      <rPr>
        <sz val="10"/>
        <color theme="1"/>
        <rFont val="Arial"/>
        <family val="2"/>
        <charset val="204"/>
      </rPr>
      <t>NVK</t>
    </r>
    <r>
      <rPr>
        <sz val="10"/>
        <color rgb="FFFF6600"/>
        <rFont val="Arial"/>
        <family val="2"/>
        <charset val="204"/>
      </rPr>
      <t>C</t>
    </r>
    <r>
      <rPr>
        <sz val="10"/>
        <color theme="1"/>
        <rFont val="Arial"/>
        <family val="2"/>
        <charset val="204"/>
      </rPr>
      <t>24A-SZ-TPC – дод. символ С = прискорений привід, час ходу - 35 с.</t>
    </r>
  </si>
  <si>
    <r>
      <rPr>
        <sz val="10"/>
        <color theme="1"/>
        <rFont val="Arial"/>
        <family val="2"/>
        <charset val="204"/>
      </rPr>
      <t>SV230</t>
    </r>
    <r>
      <rPr>
        <sz val="10"/>
        <color rgb="FFFF6600"/>
        <rFont val="Arial"/>
        <family val="2"/>
        <charset val="204"/>
      </rPr>
      <t>A</t>
    </r>
    <r>
      <rPr>
        <sz val="10"/>
        <color theme="1"/>
        <rFont val="Arial"/>
        <family val="2"/>
        <charset val="204"/>
      </rPr>
      <t>-TPC - дод. символ, нове покоління приводів.</t>
    </r>
  </si>
  <si>
    <r>
      <rPr>
        <sz val="10"/>
        <color theme="1"/>
        <rFont val="Arial"/>
        <family val="2"/>
        <charset val="204"/>
      </rPr>
      <t>NVKC</t>
    </r>
    <r>
      <rPr>
        <sz val="10"/>
        <color rgb="FFFF6600"/>
        <rFont val="Arial"/>
        <family val="2"/>
        <charset val="204"/>
      </rPr>
      <t>24</t>
    </r>
    <r>
      <rPr>
        <sz val="10"/>
        <color theme="1"/>
        <rFont val="Arial"/>
        <family val="2"/>
        <charset val="204"/>
      </rPr>
      <t>A-SZ-TPC – напруга живлення (24 = 24 В AC/DC, 230 = 230 B AC).</t>
    </r>
  </si>
  <si>
    <t>SV230A-TPC – без додаткових символів = 3-point (триточкове управління).</t>
  </si>
  <si>
    <r>
      <rPr>
        <sz val="10"/>
        <color theme="1"/>
        <rFont val="Arial"/>
        <family val="2"/>
        <charset val="204"/>
      </rPr>
      <t>NVKC24</t>
    </r>
    <r>
      <rPr>
        <sz val="10"/>
        <color rgb="FFFF6600"/>
        <rFont val="Arial"/>
        <family val="2"/>
        <charset val="204"/>
      </rPr>
      <t>A</t>
    </r>
    <r>
      <rPr>
        <sz val="10"/>
        <color theme="1"/>
        <rFont val="Arial"/>
        <family val="2"/>
        <charset val="204"/>
      </rPr>
      <t>-SZ-TPC – дод. символ, нове покоління приводів.</t>
    </r>
  </si>
  <si>
    <r>
      <rPr>
        <sz val="10"/>
        <color theme="1"/>
        <rFont val="Arial"/>
        <family val="2"/>
        <charset val="204"/>
      </rPr>
      <t>SV230A-</t>
    </r>
    <r>
      <rPr>
        <sz val="10"/>
        <color rgb="FFFF6600"/>
        <rFont val="Arial"/>
        <family val="2"/>
        <charset val="204"/>
      </rPr>
      <t>TPC</t>
    </r>
    <r>
      <rPr>
        <sz val="10"/>
        <color theme="1"/>
        <rFont val="Arial"/>
        <family val="2"/>
        <charset val="204"/>
      </rPr>
      <t xml:space="preserve"> – термінальне підключення + кабель завдовжки 1 м.</t>
    </r>
  </si>
  <si>
    <r>
      <rPr>
        <sz val="10"/>
        <color theme="1"/>
        <rFont val="Arial"/>
        <family val="2"/>
        <charset val="204"/>
      </rPr>
      <t>NVKC24A-</t>
    </r>
    <r>
      <rPr>
        <sz val="10"/>
        <color rgb="FFFF6600"/>
        <rFont val="Arial"/>
        <family val="2"/>
        <charset val="204"/>
      </rPr>
      <t>SZ</t>
    </r>
    <r>
      <rPr>
        <sz val="10"/>
        <color theme="1"/>
        <rFont val="Arial"/>
        <family val="2"/>
        <charset val="204"/>
      </rPr>
      <t>-TPC – тип сигналу управління:</t>
    </r>
  </si>
  <si>
    <t xml:space="preserve">    -SZ = аналогове управління 0,5 ... 10 В;</t>
  </si>
  <si>
    <t xml:space="preserve">    -3 або без додаткових символів = 3-point (триточкові);</t>
  </si>
  <si>
    <t xml:space="preserve">    -MP = вбудований протокол MP-Bus, може працювати за схемою аналогового управління.</t>
  </si>
  <si>
    <r>
      <rPr>
        <sz val="10"/>
        <color theme="1"/>
        <rFont val="Arial"/>
        <family val="2"/>
        <charset val="204"/>
      </rPr>
      <t>NVKC24A-SZ-</t>
    </r>
    <r>
      <rPr>
        <sz val="10"/>
        <color rgb="FFFF6600"/>
        <rFont val="Arial"/>
        <family val="2"/>
        <charset val="204"/>
      </rPr>
      <t>TPC</t>
    </r>
    <r>
      <rPr>
        <sz val="10"/>
        <color theme="1"/>
        <rFont val="Arial"/>
        <family val="2"/>
        <charset val="204"/>
      </rPr>
      <t xml:space="preserve"> – термінальне підключення (повноцінний клемник на корпусі</t>
    </r>
  </si>
  <si>
    <t>приводу) + кабель завдовжки 1 м – можна вибрати найбільш зручний варіант підключення.</t>
  </si>
  <si>
    <r>
      <rPr>
        <b/>
        <sz val="12"/>
        <color theme="1"/>
        <rFont val="Arial"/>
        <family val="2"/>
        <charset val="204"/>
      </rPr>
      <t xml:space="preserve">9. Прайс на </t>
    </r>
    <r>
      <rPr>
        <b/>
        <u/>
        <sz val="12"/>
        <color rgb="FFFF6600"/>
        <rFont val="Arial"/>
        <family val="2"/>
        <charset val="204"/>
      </rPr>
      <t>поворотні засувки "батерфляй" з електроприводами</t>
    </r>
  </si>
  <si>
    <t>Сірою заливкою виділено вартість за комплект засувка+електропривід (оптим. за зусиллям та ціною приводи для даної засувки).</t>
  </si>
  <si>
    <t>Якщо на перетині рядка та стовпця не вказана вартість – привід не підходить для даної засувки.</t>
  </si>
  <si>
    <t>Посилання на каталог засувок батерфляй з приводами</t>
  </si>
  <si>
    <t>Флаєр "Новинки 2021" (3-way батерфляй)</t>
  </si>
  <si>
    <t>Зображення приводу</t>
  </si>
  <si>
    <t>Напруга живлення, В</t>
  </si>
  <si>
    <t>Час ходу двигуна, с</t>
  </si>
  <si>
    <t>Час ходу конденсат. повернення, с</t>
  </si>
  <si>
    <t>Допоміжні перемикачі</t>
  </si>
  <si>
    <t>Ступінь захисту IP</t>
  </si>
  <si>
    <t>Управл. відкр./закр.</t>
  </si>
  <si>
    <t>Управління 3-point</t>
  </si>
  <si>
    <t>Управління 0 ...10 В</t>
  </si>
  <si>
    <t>Ціна прайс</t>
  </si>
  <si>
    <t>Ціна привід</t>
  </si>
  <si>
    <t>Ціна перехідник</t>
  </si>
  <si>
    <t>Ціна привід + перехідник</t>
  </si>
  <si>
    <t>DN</t>
  </si>
  <si>
    <t>PN</t>
  </si>
  <si>
    <t>PN 6, 10, 16</t>
  </si>
  <si>
    <t>PN10,16</t>
  </si>
  <si>
    <t>PN 16</t>
  </si>
  <si>
    <t>Kvs, м3/год</t>
  </si>
  <si>
    <t>Фланець</t>
  </si>
  <si>
    <t>F05</t>
  </si>
  <si>
    <t>F07</t>
  </si>
  <si>
    <t>F10</t>
  </si>
  <si>
    <t>F14</t>
  </si>
  <si>
    <t>F16</t>
  </si>
  <si>
    <t>F25</t>
  </si>
  <si>
    <t>Шток</t>
  </si>
  <si>
    <t>14x14</t>
  </si>
  <si>
    <t>17x17</t>
  </si>
  <si>
    <t>22x22</t>
  </si>
  <si>
    <t>22x28.2</t>
  </si>
  <si>
    <t>27x36.2</t>
  </si>
  <si>
    <t>36x48.2</t>
  </si>
  <si>
    <t>46x60.2</t>
  </si>
  <si>
    <t>http://belimo.com.ua/files/catalog_water/090_D6..N.pdf</t>
  </si>
  <si>
    <t>http://belimo.com.ua/files/catalog_water/104_D6..W.pdf</t>
  </si>
  <si>
    <t>http://</t>
  </si>
  <si>
    <t>Тип засувки:</t>
  </si>
  <si>
    <t>D625N</t>
  </si>
  <si>
    <t>D632N</t>
  </si>
  <si>
    <t>D640N</t>
  </si>
  <si>
    <t>D650N</t>
  </si>
  <si>
    <t>D665N</t>
  </si>
  <si>
    <t>D680N</t>
  </si>
  <si>
    <t>D6100N</t>
  </si>
  <si>
    <t>D6125N</t>
  </si>
  <si>
    <t>D6150N</t>
  </si>
  <si>
    <r>
      <rPr>
        <b/>
        <sz val="10"/>
        <color theme="1"/>
        <rFont val="Arial Narrow"/>
        <family val="2"/>
        <charset val="204"/>
      </rPr>
      <t>D6200</t>
    </r>
    <r>
      <rPr>
        <b/>
        <sz val="10"/>
        <color rgb="FFFF0000"/>
        <rFont val="Arial Narrow"/>
        <family val="2"/>
        <charset val="204"/>
      </rPr>
      <t>W</t>
    </r>
  </si>
  <si>
    <r>
      <rPr>
        <b/>
        <sz val="10"/>
        <color theme="1"/>
        <rFont val="Arial Narrow"/>
        <family val="2"/>
        <charset val="204"/>
      </rPr>
      <t>D6250</t>
    </r>
    <r>
      <rPr>
        <b/>
        <sz val="10"/>
        <color rgb="FFFF0000"/>
        <rFont val="Arial Narrow"/>
        <family val="2"/>
        <charset val="204"/>
      </rPr>
      <t>W</t>
    </r>
  </si>
  <si>
    <r>
      <rPr>
        <b/>
        <sz val="10"/>
        <color theme="1"/>
        <rFont val="Arial Narrow"/>
        <family val="2"/>
        <charset val="204"/>
      </rPr>
      <t>D6300</t>
    </r>
    <r>
      <rPr>
        <b/>
        <sz val="10"/>
        <color rgb="FFFF0000"/>
        <rFont val="Arial Narrow"/>
        <family val="2"/>
        <charset val="204"/>
      </rPr>
      <t>W</t>
    </r>
  </si>
  <si>
    <t>D6350N</t>
  </si>
  <si>
    <t>D6400N</t>
  </si>
  <si>
    <t>D6450N</t>
  </si>
  <si>
    <t>D6500N</t>
  </si>
  <si>
    <t>D6600N</t>
  </si>
  <si>
    <t>D6700N</t>
  </si>
  <si>
    <t>Ціна засувки</t>
  </si>
  <si>
    <t>9.1. Стандартні електроприводи серій SR…, GR…, DR…, PRCA…</t>
  </si>
  <si>
    <t>Тип приводу:</t>
  </si>
  <si>
    <t>Ціна комплекту привід + засувка + перехідник:</t>
  </si>
  <si>
    <t>**</t>
  </si>
  <si>
    <t>IP54</t>
  </si>
  <si>
    <t>•</t>
  </si>
  <si>
    <t>https://www.belimo.com/mam/general-documents/datasheets/en-gb/belimo_SR24A-5_datasheet_en-gb.pdf</t>
  </si>
  <si>
    <t>https://www.belimo.com/mam/general-documents/datasheets/en-gb/belimo_SR230A-5_datasheet_en-gb.pdf</t>
  </si>
  <si>
    <t>https://www.belimo.com/mam/general-documents/datasheets/en-gb/belimo_SR24A-SR-5_datasheet_en-gb.pdf</t>
  </si>
  <si>
    <t>https://www.belimo.com/mam/general-documents/datasheets/en-gb/belimo_SRC24A-SR-5_datasheet_en-gb.pdf</t>
  </si>
  <si>
    <t>SRC24A-SR-5</t>
  </si>
  <si>
    <t>https://www.belimo.com/mam/general-documents/datasheets/en-gb/belimo_SR230A-SR-5_datasheet_en-gb.pdf</t>
  </si>
  <si>
    <t>https://www.belimo.com/mam/general-documents/datasheets/en-gb/belimo_GR24A-5_datasheet_en-gb.pdf</t>
  </si>
  <si>
    <t>https://www.belimo.com/mam/general-documents/datasheets/en-gb/belimo_GR230A-5_datasheet_en-gb.pdf</t>
  </si>
  <si>
    <t>https://www.belimo.com/mam/general-documents/datasheets/en-gb/belimo_GR24A-7_datasheet_en-gb.pdf</t>
  </si>
  <si>
    <t>GR24A-7</t>
  </si>
  <si>
    <t>https://www.belimo.com/mam/general-documents/datasheets/en-gb/belimo_GR230A-7_datasheet_en-gb.pdf</t>
  </si>
  <si>
    <t>GR230A-7</t>
  </si>
  <si>
    <t>https://www.belimo.com/mam/general-documents/datasheets/en-gb/belimo_GRC24A-5_datasheet_en-gb.pdf</t>
  </si>
  <si>
    <t>GRC24A-5</t>
  </si>
  <si>
    <t>https://www.belimo.com/mam/general-documents/datasheets/en-gb/belimo_GRC230A-5_datasheet_en-gb.pdf</t>
  </si>
  <si>
    <t>GRC230A-5</t>
  </si>
  <si>
    <t>https://www.belimo.com/mam/general-documents/datasheets/en-gb/belimo_GR24A-SR-5_datasheet_en-gb.pdf</t>
  </si>
  <si>
    <t>https://www.belimo.com/mam/general-documents/datasheets/en-gb/belimo_GR24A-SR-7_datasheet_en-gb.pdf</t>
  </si>
  <si>
    <t>GR24A-SR-7</t>
  </si>
  <si>
    <t>&lt;90*</t>
  </si>
  <si>
    <t>https://www.belimo.com/mam/general-documents/datasheets/en-gb/belimo_DR24A-5_datasheet_en-gb.pdf</t>
  </si>
  <si>
    <t>DR24A-5</t>
  </si>
  <si>
    <t>https://www.belimo.com/mam/general-documents/datasheets/en-gb/belimo_DR230A-5_datasheet_en-gb.pdf</t>
  </si>
  <si>
    <t>DR230A-5</t>
  </si>
  <si>
    <t>https://www.belimo.com/mam/general-documents/datasheets/en-gb/belimo_DR24A-7_datasheet_en-gb.pdf</t>
  </si>
  <si>
    <t>DR24A-7</t>
  </si>
  <si>
    <t>https://www.belimo.com/mam/general-documents/datasheets/en-gb/belimo_DR230A-7_datasheet_en-gb.pdf</t>
  </si>
  <si>
    <t>DR230A-7</t>
  </si>
  <si>
    <t>https://www.belimo.com/mam/general-documents/datasheets/en-gb/belimo_DRC24A-5_datasheet_en-gb.pdf</t>
  </si>
  <si>
    <t>DRC24A-5</t>
  </si>
  <si>
    <t>https://www.belimo.com/mam/general-documents/datasheets/en-gb/belimo_DRC230A-5_datasheet_en-gb.pdf</t>
  </si>
  <si>
    <t>DRC230A-5</t>
  </si>
  <si>
    <t>https://www.belimo.com/mam/general-documents/datasheets/en-gb/belimo_DRC24A-7_datasheet_en-gb.pdf</t>
  </si>
  <si>
    <t>DRC24A-7</t>
  </si>
  <si>
    <t>https://www.belimo.com/mam/general-documents/datasheets/en-gb/belimo_DRC230A-7_datasheet_en-gb.pdf</t>
  </si>
  <si>
    <t>DRC230A-7</t>
  </si>
  <si>
    <t>https://www.belimo.com/mam/general-documents/datasheets/en-gb/belimo_DR24A-SR-5_datasheet_en-gb.pdf</t>
  </si>
  <si>
    <t>DR24A-SR-5</t>
  </si>
  <si>
    <t>https://www.belimo.com/mam/general-documents/datasheets/en-gb/belimo_DR24A-SR-7_datasheet_en-gb.pdf</t>
  </si>
  <si>
    <t>DR24A-SR-7</t>
  </si>
  <si>
    <t>24..230</t>
  </si>
  <si>
    <t>IP67</t>
  </si>
  <si>
    <t>http://belimo.com.ua/files/catalog_water/105_PRCA-S2.pdf</t>
  </si>
  <si>
    <t>PRCA-S2-T</t>
  </si>
  <si>
    <t>http://belimo.com.ua/files/catalog_water/106_PRKCA-BAC-S2-T.pdf</t>
  </si>
  <si>
    <t>PRCA-BAC-S2-T</t>
  </si>
  <si>
    <r>
      <rPr>
        <b/>
        <sz val="12"/>
        <color rgb="FFE36C09"/>
        <rFont val="Arial"/>
        <family val="2"/>
        <charset val="204"/>
      </rPr>
      <t>9.2. Приводи</t>
    </r>
    <r>
      <rPr>
        <b/>
        <u/>
        <sz val="12"/>
        <color rgb="FFFF6600"/>
        <rFont val="Arial"/>
        <family val="2"/>
        <charset val="204"/>
      </rPr>
      <t xml:space="preserve"> з охоронною функцією</t>
    </r>
    <r>
      <rPr>
        <b/>
        <sz val="12"/>
        <color rgb="FFFF6600"/>
        <rFont val="Arial"/>
        <family val="2"/>
        <charset val="204"/>
      </rPr>
      <t xml:space="preserve"> (пруж. або конденс. повернення)</t>
    </r>
  </si>
  <si>
    <r>
      <rPr>
        <sz val="9"/>
        <color theme="1"/>
        <rFont val="Calibri"/>
        <family val="2"/>
        <charset val="204"/>
      </rPr>
      <t>&lt;</t>
    </r>
    <r>
      <rPr>
        <sz val="9"/>
        <color theme="1"/>
        <rFont val="Arial"/>
        <family val="2"/>
        <charset val="204"/>
      </rPr>
      <t>20</t>
    </r>
  </si>
  <si>
    <t>https://www.belimo.com/mam/general-documents/datasheets/en-gb/belimo_SRF24A-5_datasheet_en-gb.pdf</t>
  </si>
  <si>
    <t>SRF24A-5</t>
  </si>
  <si>
    <t>https://www.belimo.com/mam/general-documents/datasheets/en-gb/belimo_SRF24A-5-O_datasheet_en-gb.pdf</t>
  </si>
  <si>
    <t>SRF24A-5-O</t>
  </si>
  <si>
    <t>https://www.belimo.com/mam/general-documents/datasheets/en-gb/belimo_SRF24A-S2-5_datasheet_en-gb.pdf</t>
  </si>
  <si>
    <t>SRF24A-S2-5</t>
  </si>
  <si>
    <t>https://www.belimo.com/mam/general-documents/datasheets/en-gb/belimo_SRF24A-S2-5-O_datasheet_en-gb.pdf</t>
  </si>
  <si>
    <t>SRF24A-S2-5-O</t>
  </si>
  <si>
    <r>
      <rPr>
        <sz val="9"/>
        <color theme="1"/>
        <rFont val="Calibri"/>
        <family val="2"/>
        <charset val="204"/>
      </rPr>
      <t>&lt;</t>
    </r>
    <r>
      <rPr>
        <sz val="9"/>
        <color theme="1"/>
        <rFont val="Arial"/>
        <family val="2"/>
        <charset val="204"/>
      </rPr>
      <t>20</t>
    </r>
  </si>
  <si>
    <t>https://www.belimo.com/mam/general-documents/datasheets/en-gb/belimo_SRFA-5_datasheet_en-gb.pdf</t>
  </si>
  <si>
    <t>SRFA-5</t>
  </si>
  <si>
    <t>https://www.belimo.com/mam/general-documents/datasheets/en-gb/belimo_SRFA-5-O_datasheet_en-gb.pdf</t>
  </si>
  <si>
    <t>SRFA-5-O</t>
  </si>
  <si>
    <t>https://www.belimo.com/mam/general-documents/datasheets/en-gb/belimo_SRFA-S2-5_datasheet_en-gb.pdf</t>
  </si>
  <si>
    <t>SRFA-S2-5</t>
  </si>
  <si>
    <t>https://www.belimo.com/mam/general-documents/datasheets/en-gb/belimo_SRFA-S2-5-O_datasheet_en-gb.pdf</t>
  </si>
  <si>
    <t>SRFA-S2-5-O</t>
  </si>
  <si>
    <r>
      <rPr>
        <sz val="9"/>
        <color theme="1"/>
        <rFont val="Calibri"/>
        <family val="2"/>
        <charset val="204"/>
      </rPr>
      <t>&lt;</t>
    </r>
    <r>
      <rPr>
        <sz val="9"/>
        <color theme="1"/>
        <rFont val="Arial"/>
        <family val="2"/>
        <charset val="204"/>
      </rPr>
      <t>20</t>
    </r>
  </si>
  <si>
    <t>https://www.belimo.com/mam/general-documents/datasheets/en-gb/belimo_SRF24A-SZ-5_datasheet_en-gb.pdf</t>
  </si>
  <si>
    <t>SRF24A-SZ-5</t>
  </si>
  <si>
    <t>https://www.belimo.com/mam/general-documents/datasheets/en-gb/belimo_SRF24A-SZ-5-O_datasheet_en-gb.pdf</t>
  </si>
  <si>
    <t>SRF24A-SZ-5-O</t>
  </si>
  <si>
    <t>https://www.belimo.com/mam/general-documents/datasheets/en-gb/belimo_SRF24A-SZ-S2-5_datasheet_en-gb.pdf</t>
  </si>
  <si>
    <t>SRF24A-SZ-S2-5</t>
  </si>
  <si>
    <t>https://www.belimo.com/mam/general-documents/datasheets/en-gb/belimo_SRF24A-SZ-S2-5-O_datasheet_en-gb.pdf</t>
  </si>
  <si>
    <t>SRF24A-SZ-S2-5-O</t>
  </si>
  <si>
    <t>https://www.belimo.com/mam/general-documents/datasheets/en-gb/belimo_GRK24A-5_datasheet_en-gb.pdf</t>
  </si>
  <si>
    <t>https://www.belimo.com/mam/general-documents/datasheets/en-gb/belimo_GRK24A-SR-5_datasheet_en-gb.pdf</t>
  </si>
  <si>
    <t>GRK24A-SR-5</t>
  </si>
  <si>
    <t>https://www.belimo.com/mam/general-documents/datasheets/en-gb/belimo_DRK24A-5_datasheet_en-gb.pdf</t>
  </si>
  <si>
    <t>DRK24A-5</t>
  </si>
  <si>
    <t>https://www.belimo.com/mam/general-documents/datasheets/en-gb/belimo_DRK24A-7_datasheet_en-gb.pdf</t>
  </si>
  <si>
    <t>DRK24A-7</t>
  </si>
  <si>
    <t>https://www.belimo.com/mam/general-documents/datasheets/en-gb/belimo_PRKCA-BAC-S2-T_datasheet_en-gb.pdf</t>
  </si>
  <si>
    <t>PRKCA-BAC-S2-T</t>
  </si>
  <si>
    <r>
      <rPr>
        <b/>
        <sz val="12"/>
        <color rgb="FFE36C09"/>
        <rFont val="Arial"/>
        <family val="2"/>
        <charset val="204"/>
      </rPr>
      <t xml:space="preserve">9.3. </t>
    </r>
    <r>
      <rPr>
        <b/>
        <u/>
        <sz val="12"/>
        <color rgb="FFFF6600"/>
        <rFont val="Arial"/>
        <family val="2"/>
        <charset val="204"/>
      </rPr>
      <t>Прискорені</t>
    </r>
    <r>
      <rPr>
        <b/>
        <sz val="12"/>
        <color rgb="FFFF6600"/>
        <rFont val="Arial"/>
        <family val="2"/>
        <charset val="204"/>
      </rPr>
      <t xml:space="preserve"> електроприводи серії SY… (13-90 с), IP67</t>
    </r>
  </si>
  <si>
    <t>http://belimo.com.ua/files/catalog_water/100_SY1.pdf</t>
  </si>
  <si>
    <t>http://belimo.com.ua/files/catalog_water/101_SY.pdf</t>
  </si>
  <si>
    <t>SY2-24-3-T</t>
  </si>
  <si>
    <t>SY2-230-3-T</t>
  </si>
  <si>
    <t>SY3-24-3-T</t>
  </si>
  <si>
    <t>SY3-230-3-T</t>
  </si>
  <si>
    <t>SY4-24-3-T</t>
  </si>
  <si>
    <t>SY4-230-3-T</t>
  </si>
  <si>
    <t>SY5-24-3-T</t>
  </si>
  <si>
    <t>SY5-230-3-T</t>
  </si>
  <si>
    <t>SY6-230-3-T</t>
  </si>
  <si>
    <t>SY7-230A-3-T   ****</t>
  </si>
  <si>
    <t>SY8-230A-3-T   ****</t>
  </si>
  <si>
    <t>SY9-230A-3-T   ****</t>
  </si>
  <si>
    <t>SY10-230A-3-T   ****</t>
  </si>
  <si>
    <t>SY12-230A-3-T   ****</t>
  </si>
  <si>
    <t>0..10 В</t>
  </si>
  <si>
    <t>http://belimo.com.ua/files/catalog_water/102_SY..SR.pdf</t>
  </si>
  <si>
    <t>SY6-230-MF-T</t>
  </si>
  <si>
    <t>SY7-230A-MF-T   ****</t>
  </si>
  <si>
    <t>SY8-230A-MF-T   ****</t>
  </si>
  <si>
    <t>SY9-230A-MF-T   ****</t>
  </si>
  <si>
    <t>SY10-230A-MF-T   ****</t>
  </si>
  <si>
    <t>SY12-230A-MF-T   ****</t>
  </si>
  <si>
    <r>
      <rPr>
        <b/>
        <sz val="12"/>
        <color rgb="FFE36C09"/>
        <rFont val="Arial"/>
        <family val="2"/>
        <charset val="204"/>
      </rPr>
      <t xml:space="preserve">9.4. </t>
    </r>
    <r>
      <rPr>
        <b/>
        <u/>
        <sz val="12"/>
        <color rgb="FFFF6600"/>
        <rFont val="Arial"/>
        <family val="2"/>
        <charset val="204"/>
      </rPr>
      <t>Прискорені</t>
    </r>
    <r>
      <rPr>
        <b/>
        <sz val="12"/>
        <color rgb="FFFF6600"/>
        <rFont val="Arial"/>
        <family val="2"/>
        <charset val="204"/>
      </rPr>
      <t xml:space="preserve"> електроприводи 35 c у захисному корпусі IP66</t>
    </r>
  </si>
  <si>
    <t>IP66</t>
  </si>
  <si>
    <t>https://www.belimo.com/mam/general-documents/datasheets/en-gb/belimo_GRC24G-5_datasheet_en-gb.pdf</t>
  </si>
  <si>
    <t>GRC24G-5</t>
  </si>
  <si>
    <t>https://www.belimo.com/mam/general-documents/datasheets/en-gb/belimo_GRC230G-5_datasheet_en-gb.pdf</t>
  </si>
  <si>
    <t>GRC230G-5</t>
  </si>
  <si>
    <t>https://www.belimo.com/mam/general-documents/datasheets/en-gb/belimo_GRC24G-SZ-T-5_datasheet_en-gb.pdf</t>
  </si>
  <si>
    <t>GRC24G-SZ-T-5</t>
  </si>
  <si>
    <t>https://www.belimo.com/mam/general-documents/datasheets/en-gb/belimo_DRC24G-5_datasheet_en-gb.pdf</t>
  </si>
  <si>
    <t>DRC24G-5</t>
  </si>
  <si>
    <t>https://www.belimo.com/mam/general-documents/datasheets/en-gb/belimo_DRC230G-5_datasheet_en-gb.pdf</t>
  </si>
  <si>
    <t>DRC230G-5</t>
  </si>
  <si>
    <t>https://www.belimo.com/mam/general-documents/datasheets/en-gb/belimo_DRC24G-7_datasheet_en-gb.pdf</t>
  </si>
  <si>
    <t>DRC24G-7</t>
  </si>
  <si>
    <t>https://www.belimo.com/mam/general-documents/datasheets/en-gb/belimo_DRC230G-7_datasheet_en-gb.pdf</t>
  </si>
  <si>
    <t>DRC230G-7</t>
  </si>
  <si>
    <t>9.5. Додаткові серії приводів із українськими перехідниками</t>
  </si>
  <si>
    <t>http://belimo.com.ua/files/catalog_water/093_SM24A_SMD230A.pdf</t>
  </si>
  <si>
    <r>
      <rPr>
        <b/>
        <sz val="10"/>
        <color theme="1"/>
        <rFont val="Arial"/>
        <family val="2"/>
        <charset val="204"/>
      </rPr>
      <t>SMD24A</t>
    </r>
    <r>
      <rPr>
        <sz val="10"/>
        <color theme="1"/>
        <rFont val="Arial"/>
        <family val="2"/>
        <charset val="204"/>
      </rPr>
      <t>+адаптер</t>
    </r>
  </si>
  <si>
    <r>
      <rPr>
        <b/>
        <sz val="10"/>
        <color theme="1"/>
        <rFont val="Arial"/>
        <family val="2"/>
        <charset val="204"/>
      </rPr>
      <t>SMD230A</t>
    </r>
    <r>
      <rPr>
        <sz val="10"/>
        <color theme="1"/>
        <rFont val="Arial"/>
        <family val="2"/>
        <charset val="204"/>
      </rPr>
      <t>+адаптер</t>
    </r>
  </si>
  <si>
    <r>
      <rPr>
        <b/>
        <sz val="10"/>
        <color theme="1"/>
        <rFont val="Arial"/>
        <family val="2"/>
        <charset val="204"/>
      </rPr>
      <t>SM24A-TP</t>
    </r>
    <r>
      <rPr>
        <sz val="10"/>
        <color theme="1"/>
        <rFont val="Arial"/>
        <family val="2"/>
        <charset val="204"/>
      </rPr>
      <t>+адаптер</t>
    </r>
  </si>
  <si>
    <r>
      <rPr>
        <b/>
        <sz val="10"/>
        <color theme="1"/>
        <rFont val="Arial"/>
        <family val="2"/>
        <charset val="204"/>
      </rPr>
      <t>SM230A-TP</t>
    </r>
    <r>
      <rPr>
        <sz val="10"/>
        <color theme="1"/>
        <rFont val="Arial"/>
        <family val="2"/>
        <charset val="204"/>
      </rPr>
      <t>+адаптер</t>
    </r>
  </si>
  <si>
    <r>
      <rPr>
        <b/>
        <sz val="10"/>
        <color theme="1"/>
        <rFont val="Arial"/>
        <family val="2"/>
        <charset val="204"/>
      </rPr>
      <t>SM24A-S-TP</t>
    </r>
    <r>
      <rPr>
        <sz val="10"/>
        <color theme="1"/>
        <rFont val="Arial"/>
        <family val="2"/>
        <charset val="204"/>
      </rPr>
      <t>+адаптер</t>
    </r>
  </si>
  <si>
    <r>
      <rPr>
        <b/>
        <sz val="10"/>
        <color theme="1"/>
        <rFont val="Arial"/>
        <family val="2"/>
        <charset val="204"/>
      </rPr>
      <t>SM230A-S-TP</t>
    </r>
    <r>
      <rPr>
        <sz val="10"/>
        <color theme="1"/>
        <rFont val="Arial"/>
        <family val="2"/>
        <charset val="204"/>
      </rPr>
      <t>+адаптер</t>
    </r>
  </si>
  <si>
    <r>
      <rPr>
        <b/>
        <sz val="9"/>
        <color theme="1"/>
        <rFont val="Arial"/>
        <family val="2"/>
        <charset val="204"/>
      </rPr>
      <t>SM24AX SMA-000201002</t>
    </r>
    <r>
      <rPr>
        <sz val="9"/>
        <color theme="1"/>
        <rFont val="Arial"/>
        <family val="2"/>
        <charset val="204"/>
      </rPr>
      <t>+адаптер</t>
    </r>
  </si>
  <si>
    <r>
      <rPr>
        <b/>
        <sz val="9"/>
        <color theme="1"/>
        <rFont val="Arial"/>
        <family val="2"/>
        <charset val="204"/>
      </rPr>
      <t>SM230AX-TP SMA-T602TP002</t>
    </r>
    <r>
      <rPr>
        <sz val="9"/>
        <color theme="1"/>
        <rFont val="Arial"/>
        <family val="2"/>
        <charset val="204"/>
      </rPr>
      <t>+адаптер</t>
    </r>
  </si>
  <si>
    <t>http://belimo.com.ua/files/catalog_water/094_GM.pdf</t>
  </si>
  <si>
    <r>
      <rPr>
        <b/>
        <sz val="10"/>
        <color theme="1"/>
        <rFont val="Arial"/>
        <family val="2"/>
        <charset val="204"/>
      </rPr>
      <t>GM24A</t>
    </r>
    <r>
      <rPr>
        <sz val="10"/>
        <color theme="1"/>
        <rFont val="Arial"/>
        <family val="2"/>
        <charset val="204"/>
      </rPr>
      <t>+адаптер</t>
    </r>
  </si>
  <si>
    <r>
      <rPr>
        <b/>
        <sz val="10"/>
        <color theme="1"/>
        <rFont val="Arial"/>
        <family val="2"/>
        <charset val="204"/>
      </rPr>
      <t>GM230A</t>
    </r>
    <r>
      <rPr>
        <sz val="10"/>
        <color theme="1"/>
        <rFont val="Arial"/>
        <family val="2"/>
        <charset val="204"/>
      </rPr>
      <t>+адаптер</t>
    </r>
  </si>
  <si>
    <t>Примітки до таблиць:</t>
  </si>
  <si>
    <t>* -</t>
  </si>
  <si>
    <t>Максимальне зусилля приводів серії DR… (DRC…, DRK…) – 90 Нм. Зусилля цієї серії приводів залежить від кута повороту приводу. Зусилля даних приводів розраховане на застосування із засувками "батерфляй" виробництва Белімо.</t>
  </si>
  <si>
    <t>У разі застосування із засувками інших виробників, слід провести оцінку відповідності зусиль приводу та засувки.</t>
  </si>
  <si>
    <t xml:space="preserve">** - </t>
  </si>
  <si>
    <t>У разі необхідності привід може бути доукомплектований додатковими контактами сигналізації положення - S1A (одне положення) або S2A (два положення).</t>
  </si>
  <si>
    <t xml:space="preserve">*** - </t>
  </si>
  <si>
    <t>У разі необхідності привід може бути доукомплектований додатковими контактами сигналізації положення - S2A-F (два положення).</t>
  </si>
  <si>
    <t xml:space="preserve">**** - </t>
  </si>
  <si>
    <t>У таблицях вище вказано вартість приводів SY7…-SY12… та перехідників до них за умови замовлення комплекту (привід+засувка+перехідник) у зборі, наприклад, D6400N+SY7-230A-MF-T.</t>
  </si>
  <si>
    <t>Крім того, приводи SY7…-SY12… можуть бути замовлені окремо від засувки – як з фірмовим перехідником, так і без нього. Коди та вартість перехідників наведено нижче в таблиці 9.7.</t>
  </si>
  <si>
    <t>Приводи серій SY1…, SY2…, SY3… у майбутньому буде знято з виробництва.</t>
  </si>
  <si>
    <t>Замість серії SY1… зусиллям 35 Нм можуть використовуватися приводи серій GRC… (або GRC…G) зусиллям 40 Нм (+ опціонально S2A).</t>
  </si>
  <si>
    <t>Замість серії SY2… зусиллям 90 Нм можуть використовуватися приводи серій DRC… (або DRC…G) зусиллям 90* Нм (+ опціонально S2A).</t>
  </si>
  <si>
    <t>Замість серії SY3... зусиллям 150 Нм можуть бути використані приводи серії PRCA... зусиллям 160 Нм.</t>
  </si>
  <si>
    <t>З появою нової серії приводів PRCA… (160 Нм) та нової серії засувок D6…W (ДУ 200-300), застосування приводів серій SY3…, SY4…, SY5… для засувок Белімо стає недоцільним. Однак ці приводи</t>
  </si>
  <si>
    <t>наведені в таблиці та можуть застосовуватися для засувок інших виробників.</t>
  </si>
  <si>
    <t>9.6. Аксесуари - додаткові контакти, поворотні ручки та редуктори для ручного керування засувками "батерфляй":</t>
  </si>
  <si>
    <t>Дод. контакт сигн. положення (1 група)</t>
  </si>
  <si>
    <t>Дод. контакт сигн. положення (2 групи)</t>
  </si>
  <si>
    <t>Дод. конт. сигн. полож. (2 групи), для серії SF…</t>
  </si>
  <si>
    <t>Поворотна ручка для DN 25…100</t>
  </si>
  <si>
    <t>https://www.belimo.com/mam/general-documents/datasheets/en-gb/belimo_ZD6N-.._datasheet_en-gb.pdf</t>
  </si>
  <si>
    <t>ZD6N-H100</t>
  </si>
  <si>
    <t>Редуктор для DN 25…100</t>
  </si>
  <si>
    <t>ZD6N-S100</t>
  </si>
  <si>
    <t>Поворотна ручка для DN 125…150</t>
  </si>
  <si>
    <t>ZD6N-H150</t>
  </si>
  <si>
    <t>Редуктор для DN 125…300</t>
  </si>
  <si>
    <t>ZD6N-S150</t>
  </si>
  <si>
    <t>Редуктор для DN 350</t>
  </si>
  <si>
    <t>ZD6N-S350</t>
  </si>
  <si>
    <t>Редуктор для DN 400</t>
  </si>
  <si>
    <t>ZD6N-S400</t>
  </si>
  <si>
    <t>Редуктор для DN 450</t>
  </si>
  <si>
    <t>ZD6N-S450</t>
  </si>
  <si>
    <t>Редуктор для DN 500</t>
  </si>
  <si>
    <t>ZD6N-S500</t>
  </si>
  <si>
    <t>Редуктор для DN 600</t>
  </si>
  <si>
    <t>ZD6N-S600</t>
  </si>
  <si>
    <t>Редуктор для DN 700</t>
  </si>
  <si>
    <t>ZD6N-S700</t>
  </si>
  <si>
    <t>9.7. Регулюючі триходові засувки батерфляй ДУ 150-300 мм з електроприводами</t>
  </si>
  <si>
    <t>Витратна характеристика засувок батерфляй виробництва Белімо в діапазоні повороту від 0° до 60° є рівновідсотковою, ідентичною характеристиці сідельного клапана.</t>
  </si>
  <si>
    <t>Обмеження кута повороту до 60 ° легко задається на електроприводі. Вартість цього рішення значно нижча порівняно з вартістю триходового сідельного клапана відповідного діаметра.</t>
  </si>
  <si>
    <t>Kvmax (м3\год)</t>
  </si>
  <si>
    <t>Kvs (м3\год)</t>
  </si>
  <si>
    <t>Ці-на</t>
  </si>
  <si>
    <t>Лінк</t>
  </si>
  <si>
    <t>Тип</t>
  </si>
  <si>
    <t>Примітки до таблиці:</t>
  </si>
  <si>
    <r>
      <rPr>
        <sz val="9"/>
        <color theme="1"/>
        <rFont val="Arial"/>
        <family val="2"/>
        <charset val="204"/>
      </rPr>
      <t>3-way батерфляй ДУ150</t>
    </r>
    <r>
      <rPr>
        <b/>
        <sz val="9"/>
        <color theme="1"/>
        <rFont val="Arial"/>
        <family val="2"/>
        <charset val="204"/>
      </rPr>
      <t xml:space="preserve"> (без трійника)</t>
    </r>
  </si>
  <si>
    <t>https://www.belimo.com/mam/general-documents/datasheets/en-gb/belimo_D7..L_BAC_datasheet_en-gb.pdf</t>
  </si>
  <si>
    <t>D7150NL/BAC</t>
  </si>
  <si>
    <t>1) Значення Kvmax (м3\год) вказано при застосуванні для перемикання потоків. Максимальна швидкість середовища не</t>
  </si>
  <si>
    <r>
      <rPr>
        <sz val="9"/>
        <color theme="1"/>
        <rFont val="Arial"/>
        <family val="2"/>
        <charset val="204"/>
      </rPr>
      <t>3-way батерфляй ДУ200</t>
    </r>
    <r>
      <rPr>
        <b/>
        <sz val="9"/>
        <color theme="1"/>
        <rFont val="Arial"/>
        <family val="2"/>
        <charset val="204"/>
      </rPr>
      <t xml:space="preserve"> (без трійника)</t>
    </r>
  </si>
  <si>
    <t>D7200WL/BAC</t>
  </si>
  <si>
    <t>має перевищувати значення 4 м\с.</t>
  </si>
  <si>
    <r>
      <rPr>
        <sz val="9"/>
        <color theme="1"/>
        <rFont val="Arial"/>
        <family val="2"/>
        <charset val="204"/>
      </rPr>
      <t>3-way батерфляй ДУ250</t>
    </r>
    <r>
      <rPr>
        <b/>
        <sz val="9"/>
        <color theme="1"/>
        <rFont val="Arial"/>
        <family val="2"/>
        <charset val="204"/>
      </rPr>
      <t xml:space="preserve"> (без трійника)</t>
    </r>
  </si>
  <si>
    <t>D7250WL/BAC</t>
  </si>
  <si>
    <t>2) Значення Kvs (м3\год) вказано при застосуванні для регулюючих функцій з обмеженням максимального кута</t>
  </si>
  <si>
    <r>
      <rPr>
        <sz val="9"/>
        <color theme="1"/>
        <rFont val="Arial"/>
        <family val="2"/>
        <charset val="204"/>
      </rPr>
      <t>3-way батерфляй ДУ300</t>
    </r>
    <r>
      <rPr>
        <b/>
        <sz val="9"/>
        <color theme="1"/>
        <rFont val="Arial"/>
        <family val="2"/>
        <charset val="204"/>
      </rPr>
      <t xml:space="preserve"> (без трійника)</t>
    </r>
  </si>
  <si>
    <t>D7300WL/BAC</t>
  </si>
  <si>
    <t>повороту до 60% (задається за допомогою Belimo Assistant App). Максимальна швидкість середовища не повинна</t>
  </si>
  <si>
    <t>T-подібний трійник для ДУ150</t>
  </si>
  <si>
    <t>https://www.belimo.com/mam/general-documents/datasheets/en-gb/belimo_ZD7.._datasheet_en-gb.pdf</t>
  </si>
  <si>
    <t>ZD7150</t>
  </si>
  <si>
    <t>перевищувати значення 2,7 м\с.</t>
  </si>
  <si>
    <t>T-подібний трійник для ДУ200</t>
  </si>
  <si>
    <t>ZD7200</t>
  </si>
  <si>
    <t>3) триходовий батерфляй застосовується в комплекті з приводом PRCA-BAC-S2-T:</t>
  </si>
  <si>
    <t>T-подібний трійник для ДУ250</t>
  </si>
  <si>
    <t>ZD7250</t>
  </si>
  <si>
    <t>https://www.belimo.com/mam/general-documents/datasheets/en-gb/belimo_PRCA-BAC-S2-T_datasheet_en-gb.pdf</t>
  </si>
  <si>
    <t>T-подібний трійник для ДУ300</t>
  </si>
  <si>
    <t>ZD7300</t>
  </si>
  <si>
    <t>(живлення 24..230 В, керування 0 ... 10 В / відкр.-закр. / 3-point / BACnet / MP-Bus, зусилля 160 Нм, 35 с, 2 дод. конт., IP67).</t>
  </si>
  <si>
    <t>9.8. Перехідники для  приводів SY7…-SY12…</t>
  </si>
  <si>
    <t>Retrofit компл. для засувки D6400N/NL+SY7</t>
  </si>
  <si>
    <t>https://www.belimo.ch/shop/en_GB/Valves/Accessories/ZSY-701/p?code=ZSY-701</t>
  </si>
  <si>
    <t>ZSY-701</t>
  </si>
  <si>
    <t>Retrofit компл. для засувки D6450-500N/NL+SY7-8</t>
  </si>
  <si>
    <t>https://www.belimo.ch/shop/en_GB/Valves/Accessories/ZSY-702/p?code=ZSY-702</t>
  </si>
  <si>
    <t>ZSY-702</t>
  </si>
  <si>
    <t>Retrofit компл. SY7/8/9 для фланця F10</t>
  </si>
  <si>
    <t>https://www.belimo.ch/shop/en_GB/Valves/Accessories/ZSY-703/p?code=ZSY-703</t>
  </si>
  <si>
    <t>ZSY-703</t>
  </si>
  <si>
    <t>Retrofit компл. для засувки D6500N/NL + SY9</t>
  </si>
  <si>
    <t>https://www.belimo.ch/shop/en_GB/Valves/Accessories/ZSY-901/p?code=ZSY-901</t>
  </si>
  <si>
    <t>ZSY-901</t>
  </si>
  <si>
    <t>Retrofit компл. для засувки D6600N/NL + SY9-12</t>
  </si>
  <si>
    <t>https://www.belimo.ch/shop/en_GB/Valves/Accessories/ZSY-902/p?code=ZSY-902</t>
  </si>
  <si>
    <t>ZSY-902</t>
  </si>
  <si>
    <t>Retrofit компл. для засувки D6700N/NL + SY12</t>
  </si>
  <si>
    <t>https://www.belimo.ch/shop/en_GB/Valves/Accessories/ZSY-903/p?code=ZSY-903</t>
  </si>
  <si>
    <t>ZSY-903</t>
  </si>
  <si>
    <t>9.9. Перехідники для приводів PRCA…</t>
  </si>
  <si>
    <t>З приводами PRCA застосовується або спрощена версія перехідника (наведено в таблицях 9.1 і 9.2 із роздрібною вартістю</t>
  </si>
  <si>
    <t>35 євро з ПДВ (поставляються за замовчуванням), або один із двох наведених нижче перехідників:</t>
  </si>
  <si>
    <t>Інд. положення та вставка, F07, кв. 17, DN 125...300
DN 125...300</t>
  </si>
  <si>
    <t>https://www.belimo.ch/shop/en_GB/Valves/Accessories/ZPR01/p?code=ZPR01</t>
  </si>
  <si>
    <t>ZPR01</t>
  </si>
  <si>
    <t>або</t>
  </si>
  <si>
    <t>Вставка, F07, квадрат 17, DN 125...300</t>
  </si>
  <si>
    <t>https://www.belimo.ch/shop/en_GB/Valves/Accessories/ZPR02/p?code=ZPR02</t>
  </si>
  <si>
    <t>ZPR02</t>
  </si>
  <si>
    <t>Примітки по підбору:</t>
  </si>
  <si>
    <t>1. Якщо на перетині рядка з вартістю засувки та стовпця з вартістю приводу вказано сумарну вартість, то цей привід підходить до засувки за посадковими розмірами.</t>
  </si>
  <si>
    <t>Також зверніть увагу на відповідність перепаду тиску, який потрібно перекрити приводом.</t>
  </si>
  <si>
    <t>2. Приводи Белімо можуть бути встановлені на засувки "батерфляй" інших виробників. Для коректного підбору приводу та перехідника необхідно повідомити такі технічні характеристики:</t>
  </si>
  <si>
    <t xml:space="preserve"> - геометрія штока засувки (Чи квадратний шток? Довжина сторони квадрата?);</t>
  </si>
  <si>
    <t xml:space="preserve"> - типорозмір посадкового фланця (у місці кріплення приводу до засувки) – F05, F07, F10 тощо;</t>
  </si>
  <si>
    <t xml:space="preserve"> - паспортне значення зусилля в Нм, необхідне для повороту засувки - для коректного підбору приводу по зусиллю.</t>
  </si>
  <si>
    <t>3. За запитом доступні для замовлення приводи з підвищеним ступенем захисту від пилу та вологи IP66/IP67, а також із можливістю застосування для деяких агресивних середовищ – серія Robust Line (стор. 21 каталогу 2021), а також</t>
  </si>
  <si>
    <t>серія NEMA4 (на запит) - див. вкладку "16. IP66_67 Robust Line, Nema4" даного прайсу.</t>
  </si>
  <si>
    <t>Приклад розшифровки коду засувки "батерфляй":</t>
  </si>
  <si>
    <t>Приклад 1. D6500N</t>
  </si>
  <si>
    <r>
      <rPr>
        <sz val="10"/>
        <color rgb="FFFF6600"/>
        <rFont val="Arial"/>
        <family val="2"/>
        <charset val="204"/>
      </rPr>
      <t>D</t>
    </r>
    <r>
      <rPr>
        <sz val="10"/>
        <color rgb="FFFF0000"/>
        <rFont val="Arial"/>
        <family val="2"/>
        <charset val="204"/>
      </rPr>
      <t xml:space="preserve">6500N – D = поворотна засувка батерфляй; </t>
    </r>
  </si>
  <si>
    <r>
      <rPr>
        <sz val="10"/>
        <color theme="1"/>
        <rFont val="Arial"/>
        <family val="2"/>
        <charset val="204"/>
      </rPr>
      <t>D</t>
    </r>
    <r>
      <rPr>
        <sz val="10"/>
        <color rgb="FFFF6600"/>
        <rFont val="Arial"/>
        <family val="2"/>
        <charset val="204"/>
      </rPr>
      <t>6</t>
    </r>
    <r>
      <rPr>
        <sz val="10"/>
        <color theme="1"/>
        <rFont val="Arial"/>
        <family val="2"/>
        <charset val="204"/>
      </rPr>
      <t xml:space="preserve">500N – 6 = двоходовий конструктив; </t>
    </r>
  </si>
  <si>
    <r>
      <rPr>
        <sz val="10"/>
        <color theme="1"/>
        <rFont val="Arial"/>
        <family val="2"/>
        <charset val="204"/>
      </rPr>
      <t>D6</t>
    </r>
    <r>
      <rPr>
        <sz val="10"/>
        <color rgb="FFFF6600"/>
        <rFont val="Arial"/>
        <family val="2"/>
        <charset val="204"/>
      </rPr>
      <t>500</t>
    </r>
    <r>
      <rPr>
        <sz val="10"/>
        <color theme="1"/>
        <rFont val="Arial"/>
        <family val="2"/>
        <charset val="204"/>
      </rPr>
      <t>N – 500 = DN500;</t>
    </r>
  </si>
  <si>
    <r>
      <rPr>
        <sz val="10"/>
        <color theme="1"/>
        <rFont val="Arial"/>
        <family val="2"/>
        <charset val="204"/>
      </rPr>
      <t>D6500</t>
    </r>
    <r>
      <rPr>
        <sz val="10"/>
        <color rgb="FFFF6600"/>
        <rFont val="Arial"/>
        <family val="2"/>
        <charset val="204"/>
      </rPr>
      <t>N</t>
    </r>
    <r>
      <rPr>
        <sz val="10"/>
        <color theme="1"/>
        <rFont val="Arial"/>
        <family val="2"/>
        <charset val="204"/>
      </rPr>
      <t xml:space="preserve"> – N – додатковий символ.</t>
    </r>
  </si>
  <si>
    <r>
      <rPr>
        <b/>
        <sz val="12"/>
        <color theme="1"/>
        <rFont val="Arial"/>
        <family val="2"/>
        <charset val="204"/>
      </rPr>
      <t xml:space="preserve">10. Прайс </t>
    </r>
    <r>
      <rPr>
        <b/>
        <u/>
        <sz val="12"/>
        <color rgb="FFFF6600"/>
        <rFont val="Arial"/>
        <family val="2"/>
        <charset val="204"/>
      </rPr>
      <t>на комбіновані (автоматичні балансувальні) клапани з електроприводами – PIQCV, PIFLV, EPIV</t>
    </r>
  </si>
  <si>
    <r>
      <rPr>
        <b/>
        <sz val="12"/>
        <color theme="1"/>
        <rFont val="Arimo"/>
      </rPr>
      <t xml:space="preserve">10.1. Компактні комбіновані (автоматичні балансувальні) клапани </t>
    </r>
    <r>
      <rPr>
        <b/>
        <u/>
        <sz val="12"/>
        <color rgb="FFFF6600"/>
        <rFont val="Arial Cyr"/>
      </rPr>
      <t>PIQCV</t>
    </r>
    <r>
      <rPr>
        <b/>
        <sz val="12"/>
        <color theme="1"/>
        <rFont val="Arial Cyr"/>
      </rPr>
      <t xml:space="preserve"> з електроприводами</t>
    </r>
  </si>
  <si>
    <r>
      <rPr>
        <sz val="10"/>
        <color theme="1"/>
        <rFont val="Arial"/>
        <family val="2"/>
        <charset val="204"/>
      </rPr>
      <t xml:space="preserve">Комбінований компактний клапан </t>
    </r>
    <r>
      <rPr>
        <b/>
        <sz val="10"/>
        <color theme="1"/>
        <rFont val="Arial"/>
        <family val="2"/>
        <charset val="204"/>
      </rPr>
      <t>PIQCV C2…QP (від англ. Pressure Independent Quick Control Valve)</t>
    </r>
    <r>
      <rPr>
        <sz val="10"/>
        <color theme="1"/>
        <rFont val="Arial"/>
        <family val="2"/>
        <charset val="204"/>
      </rPr>
      <t xml:space="preserve"> – регулюючий кульовий клапан з витратою, яка не залежить від перепаду тиску. Клапан PIQCV пропускає певний потік теплоносія, що залежить лише від ступеня відкриття клапана (від керуючого сигналу, що надходить на привід), але не від перепаду тиску на ньому. При цьому здійснюється безперервне динамічне балансування системи, що дозволяє суттєво знизити кількість необхідного тепло- або холодоносія для підтримки заданих комфортних умов. Підбір обладнання максимально простий – клапан вибирається лише за витратою.</t>
    </r>
  </si>
  <si>
    <r>
      <rPr>
        <sz val="10"/>
        <color theme="1"/>
        <rFont val="Arial"/>
        <family val="2"/>
        <charset val="204"/>
      </rPr>
      <t xml:space="preserve">Клапан </t>
    </r>
    <r>
      <rPr>
        <b/>
        <u/>
        <sz val="10"/>
        <color theme="1"/>
        <rFont val="Arial"/>
        <family val="2"/>
        <charset val="204"/>
      </rPr>
      <t>поєднує в собі функції балансувального та регулюючого клапанів</t>
    </r>
    <r>
      <rPr>
        <sz val="10"/>
        <color theme="1"/>
        <rFont val="Arial"/>
        <family val="2"/>
        <charset val="204"/>
      </rPr>
      <t>. Проектна витрата налаштовується двома способами - або вручну (шкала на приводі) або програмно (для приводів серії ...-MPL).</t>
    </r>
  </si>
  <si>
    <t>Основні переваги серії PIQCV:</t>
  </si>
  <si>
    <r>
      <rPr>
        <sz val="10"/>
        <color theme="1"/>
        <rFont val="Arial"/>
        <family val="2"/>
        <charset val="204"/>
      </rPr>
      <t xml:space="preserve">1. Мінімальний перепад тиску на клапані, необхідний його коректної роботи, становить лише </t>
    </r>
    <r>
      <rPr>
        <u/>
        <sz val="10"/>
        <color rgb="FFFF6600"/>
        <rFont val="Arial"/>
        <family val="2"/>
        <charset val="204"/>
      </rPr>
      <t>16 кПа</t>
    </r>
    <r>
      <rPr>
        <sz val="10"/>
        <color theme="1"/>
        <rFont val="Arial"/>
        <family val="2"/>
        <charset val="204"/>
      </rPr>
      <t>;</t>
    </r>
  </si>
  <si>
    <r>
      <rPr>
        <sz val="10"/>
        <color theme="1"/>
        <rFont val="Arial"/>
        <family val="2"/>
        <charset val="204"/>
      </rPr>
      <t xml:space="preserve">2. Наявність версій як </t>
    </r>
    <r>
      <rPr>
        <u/>
        <sz val="10"/>
        <color rgb="FFFF6600"/>
        <rFont val="Arial"/>
        <family val="2"/>
        <charset val="204"/>
      </rPr>
      <t>із вимірювальними ніпелями</t>
    </r>
    <r>
      <rPr>
        <sz val="10"/>
        <color theme="1"/>
        <rFont val="Arial"/>
        <family val="2"/>
        <charset val="204"/>
      </rPr>
      <t>, так і без них;</t>
    </r>
  </si>
  <si>
    <r>
      <rPr>
        <sz val="10"/>
        <color theme="1"/>
        <rFont val="Arial"/>
        <family val="2"/>
        <charset val="204"/>
      </rPr>
      <t xml:space="preserve">3. </t>
    </r>
    <r>
      <rPr>
        <u/>
        <sz val="10"/>
        <color rgb="FFFF6600"/>
        <rFont val="Arial"/>
        <family val="2"/>
        <charset val="204"/>
      </rPr>
      <t>Абсолютно герметичний клапан</t>
    </r>
    <r>
      <rPr>
        <sz val="10"/>
        <color theme="1"/>
        <rFont val="Arial"/>
        <family val="2"/>
        <charset val="204"/>
      </rPr>
      <t xml:space="preserve"> (air-bubble tight) з самоочисною кулею (self-cleaning);</t>
    </r>
  </si>
  <si>
    <r>
      <rPr>
        <sz val="10"/>
        <color theme="1"/>
        <rFont val="Arial"/>
        <family val="2"/>
        <charset val="204"/>
      </rPr>
      <t xml:space="preserve">4. Повноцінний компактний </t>
    </r>
    <r>
      <rPr>
        <u/>
        <sz val="10"/>
        <color rgb="FFFF6600"/>
        <rFont val="Arial"/>
        <family val="2"/>
        <charset val="204"/>
      </rPr>
      <t>електро</t>
    </r>
    <r>
      <rPr>
        <sz val="10"/>
        <color theme="1"/>
        <rFont val="Arial"/>
        <family val="2"/>
        <charset val="204"/>
      </rPr>
      <t>привід Белімо зусиллям 1 Нм (не термоелектричний привід!) з ресурсом роботи</t>
    </r>
    <r>
      <rPr>
        <u/>
        <sz val="10"/>
        <color rgb="FFFF6600"/>
        <rFont val="Arial"/>
        <family val="2"/>
        <charset val="204"/>
      </rPr>
      <t xml:space="preserve"> 1 млн циклів;</t>
    </r>
  </si>
  <si>
    <t>5. Наявність кнопки адаптації на корпусі приводу (для автоматичної прив'язки діапазону сигналу керуючого до діапазону кута повороту приводу);</t>
  </si>
  <si>
    <t>6. Наявність додаткових аксесуарів – ручного обмежувача витрати (для роботи клапана без приводу – тимчасово або постійно), а також подовжувача штока (для зручності ізоляції).</t>
  </si>
  <si>
    <r>
      <rPr>
        <sz val="10"/>
        <color theme="1"/>
        <rFont val="Arial"/>
        <family val="2"/>
        <charset val="204"/>
      </rPr>
      <t xml:space="preserve">7. </t>
    </r>
    <r>
      <rPr>
        <u/>
        <sz val="10"/>
        <color rgb="FFFF6600"/>
        <rFont val="Arial"/>
        <family val="2"/>
        <charset val="204"/>
      </rPr>
      <t>Низька вартість</t>
    </r>
    <r>
      <rPr>
        <sz val="10"/>
        <color theme="1"/>
        <rFont val="Arial"/>
        <family val="2"/>
        <charset val="204"/>
      </rPr>
      <t>, порівняно з аналогічними рішеннями.</t>
    </r>
  </si>
  <si>
    <t>Детальна технічна інформація:</t>
  </si>
  <si>
    <t>http://belimo.com.ua/files/catalog_water/042_C2%E2%80%A6QP.pdf</t>
  </si>
  <si>
    <t>https://www.belimo.com/mam/general-documents/datasheets/en-gb/belimo_C2..QP_T_-.._datasheet_en-gb.pdf</t>
  </si>
  <si>
    <r>
      <rPr>
        <b/>
        <sz val="10"/>
        <color theme="1"/>
        <rFont val="Arial"/>
        <family val="2"/>
        <charset val="204"/>
      </rPr>
      <t>Переваги</t>
    </r>
    <r>
      <rPr>
        <sz val="10"/>
        <color theme="1"/>
        <rFont val="Arial"/>
        <family val="2"/>
        <charset val="204"/>
      </rPr>
      <t xml:space="preserve"> </t>
    </r>
    <r>
      <rPr>
        <u/>
        <sz val="10"/>
        <color rgb="FFFF6600"/>
        <rFont val="Arial"/>
        <family val="2"/>
        <charset val="204"/>
      </rPr>
      <t>електро</t>
    </r>
    <r>
      <rPr>
        <sz val="10"/>
        <color theme="1"/>
        <rFont val="Arial"/>
        <family val="2"/>
        <charset val="204"/>
      </rPr>
      <t xml:space="preserve">приводів серії PIQCV у порівнянні з </t>
    </r>
    <r>
      <rPr>
        <u/>
        <sz val="10"/>
        <color rgb="FFFF6600"/>
        <rFont val="Arial"/>
        <family val="2"/>
        <charset val="204"/>
      </rPr>
      <t>термоелектричними</t>
    </r>
    <r>
      <rPr>
        <sz val="10"/>
        <color theme="1"/>
        <rFont val="Arial"/>
        <family val="2"/>
        <charset val="204"/>
      </rPr>
      <t xml:space="preserve"> приводами:</t>
    </r>
  </si>
  <si>
    <t>Відео:</t>
  </si>
  <si>
    <t>https://www.youtube.com/watch?v=hlDeTvTvmXM</t>
  </si>
  <si>
    <t>Пояснення до відео та результати:</t>
  </si>
  <si>
    <t>http://belimo.com.ua/files/add/Сравнение%20электроприводов%20и%20термоэлектрических%20приводов.pdf</t>
  </si>
  <si>
    <t>Макс. пропускна здатність. Kv max (л/с) (налаштовується)</t>
  </si>
  <si>
    <t>Ціна клапану</t>
  </si>
  <si>
    <t>Без конденсаторного повернення</t>
  </si>
  <si>
    <t>З конденсаторним поверненням</t>
  </si>
  <si>
    <t>Відкр./закр. або 3-point</t>
  </si>
  <si>
    <t>аналогове керування</t>
  </si>
  <si>
    <t>MP</t>
  </si>
  <si>
    <t>BACnet</t>
  </si>
  <si>
    <t>Відкр./закр</t>
  </si>
  <si>
    <t>Аналог. керування</t>
  </si>
  <si>
    <t>2…10 В</t>
  </si>
  <si>
    <t>0,5…10 В</t>
  </si>
  <si>
    <t>Bus</t>
  </si>
  <si>
    <t>MODbus</t>
  </si>
  <si>
    <t>CQ24A-T</t>
  </si>
  <si>
    <t>CQ24AX-T                 CQA-T00NTPZG2</t>
  </si>
  <si>
    <t>CQ230A-T</t>
  </si>
  <si>
    <t>CQC230A</t>
  </si>
  <si>
    <t>CQD230A</t>
  </si>
  <si>
    <t>CQD230A-20</t>
  </si>
  <si>
    <t>CQ24A-SR-T</t>
  </si>
  <si>
    <t>CQ24AX-SR-T            CQA-T20NTPZJ2</t>
  </si>
  <si>
    <t>CQ24A-SZ-T</t>
  </si>
  <si>
    <t>CQ24AX-SR-T             CQA-T20NTPZK2</t>
  </si>
  <si>
    <t>CQ24A-MPL-T</t>
  </si>
  <si>
    <t>CQ24A-BAC</t>
  </si>
  <si>
    <t>CQK24A</t>
  </si>
  <si>
    <t>CQK24AX              CQKA-000N31ZG3</t>
  </si>
  <si>
    <t>CQK24AX            CQKA-000N31ZG6</t>
  </si>
  <si>
    <t>CQK230A-T</t>
  </si>
  <si>
    <t>CQK230A-T-O</t>
  </si>
  <si>
    <t>CQK24A-SR</t>
  </si>
  <si>
    <t>CQK24AX-SR CQKA-020N31ZJ5</t>
  </si>
  <si>
    <t>CQK24AX-SR CQKA-020N31ZJ6</t>
  </si>
  <si>
    <t>http://belimo.com.ua/files/catalog_water/007_CQ230A-T_CQ24A-T_CQ24A-SZ-T_CQK24A-SR.pdf</t>
  </si>
  <si>
    <t>https://www.belimo.com/mam/general-documents/datasheets/en-gb/belimo_CQ24A-BAC_datasheet_en-gb.pdf</t>
  </si>
  <si>
    <t>https://www.belimo.com/mam/general-documents/datasheets/en-gb/belimo_CQK230A-T_datasheet_en-gb.pdf</t>
  </si>
  <si>
    <t>Крутний момент приводу, Нм</t>
  </si>
  <si>
    <t>1</t>
  </si>
  <si>
    <t>NC</t>
  </si>
  <si>
    <t>NO</t>
  </si>
  <si>
    <t>75 / 60</t>
  </si>
  <si>
    <t>35 дв./60 конд.</t>
  </si>
  <si>
    <r>
      <rPr>
        <b/>
        <sz val="9"/>
        <color theme="1"/>
        <rFont val="Arial"/>
        <family val="2"/>
        <charset val="204"/>
      </rPr>
      <t xml:space="preserve">Двоходові комбіновані, внутрішня різьба, </t>
    </r>
    <r>
      <rPr>
        <b/>
        <sz val="9"/>
        <color rgb="FFFF6600"/>
        <rFont val="Arial"/>
        <family val="2"/>
        <charset val="204"/>
      </rPr>
      <t>без вимірювальних ніпелів</t>
    </r>
    <r>
      <rPr>
        <b/>
        <sz val="9"/>
        <color theme="1"/>
        <rFont val="Arial"/>
        <family val="2"/>
        <charset val="204"/>
      </rPr>
      <t>, середовище регулювання: вода, етиленгліколь(50%)</t>
    </r>
  </si>
  <si>
    <t>C215QP-B</t>
  </si>
  <si>
    <t>C215QP-D</t>
  </si>
  <si>
    <t>C220QP-F</t>
  </si>
  <si>
    <t>* див. версію з ніпелями</t>
  </si>
  <si>
    <r>
      <rPr>
        <b/>
        <sz val="9"/>
        <color theme="1"/>
        <rFont val="Arial"/>
        <family val="2"/>
        <charset val="204"/>
      </rPr>
      <t xml:space="preserve">Двоходові комбіновані, внутрішня різьба, </t>
    </r>
    <r>
      <rPr>
        <b/>
        <sz val="9"/>
        <color rgb="FFFF6600"/>
        <rFont val="Arial"/>
        <family val="2"/>
        <charset val="204"/>
      </rPr>
      <t>з вимірювальними ніпелями</t>
    </r>
    <r>
      <rPr>
        <b/>
        <sz val="9"/>
        <color theme="1"/>
        <rFont val="Arial"/>
        <family val="2"/>
        <charset val="204"/>
      </rPr>
      <t>, середовище регулювання: вода, етиленгліколь(50%)</t>
    </r>
  </si>
  <si>
    <t>C215QPT-B</t>
  </si>
  <si>
    <t>C215QPT-D</t>
  </si>
  <si>
    <t>C220QPT-F</t>
  </si>
  <si>
    <t>C225QPT-G</t>
  </si>
  <si>
    <t>Аксесуари для PIQCV:</t>
  </si>
  <si>
    <t>ZCQ-FL</t>
  </si>
  <si>
    <t>https://www.belimo.com/mam/general-documents/datasheets/en-gb/belimo_ZCQ-FL_datasheet_en-gb.pdf</t>
  </si>
  <si>
    <t>Ручний задатчик (обмежувач) витрати</t>
  </si>
  <si>
    <t>ZCQ-E</t>
  </si>
  <si>
    <t>https://www.belimo.com/mam/general-documents/datasheets/en-gb/belimo_ZCQ-E_datasheet_en-gb.pdf</t>
  </si>
  <si>
    <t>Подовжувач штока для зручності ізоляції</t>
  </si>
  <si>
    <t>ZCQ-W</t>
  </si>
  <si>
    <t>https://www.belimo.com/mam/general-documents/datasheets/en-gb/belimo_ZCQ-W_datasheet_en-gb.pdf</t>
  </si>
  <si>
    <t>Накладка на корпус білого кольору</t>
  </si>
  <si>
    <t>EXT-OC-ZQ15-P</t>
  </si>
  <si>
    <t>https://www.belimo.com/mam/general-documents/datasheets/en-gb/belimo_EXT-OC-ZQ..-P.._datasheet_en-gb.pdf</t>
  </si>
  <si>
    <t>Ізоляція для C215QP, DN15</t>
  </si>
  <si>
    <t>EXT-OC-ZQ15-PT</t>
  </si>
  <si>
    <t>https://www.belimo.com/mam/general-documents/datasheets/en-gb/belimo_EXT-OC-ZQ..-PT.._datasheet_en-gb.pdf</t>
  </si>
  <si>
    <t>Ізоляція для C215QPT, DN15</t>
  </si>
  <si>
    <t>EXT-OC-ZQ20-P</t>
  </si>
  <si>
    <t>Ізоляція для C220QP, DN20</t>
  </si>
  <si>
    <t>EXT-OC-ZQ20-PT</t>
  </si>
  <si>
    <t>Ізоляція для C220QPT, DN20</t>
  </si>
  <si>
    <t>EXT-OC-ZQ25-PT</t>
  </si>
  <si>
    <t>Ізоляція для C225QPT, DN25</t>
  </si>
  <si>
    <r>
      <rPr>
        <b/>
        <sz val="12"/>
        <color theme="1"/>
        <rFont val="Arimo"/>
      </rPr>
      <t xml:space="preserve">10.2. </t>
    </r>
    <r>
      <rPr>
        <b/>
        <sz val="12"/>
        <color rgb="FFFF6600"/>
        <rFont val="Arial Cyr"/>
      </rPr>
      <t>Нові</t>
    </r>
    <r>
      <rPr>
        <b/>
        <sz val="12"/>
        <color theme="1"/>
        <rFont val="Arial Cyr"/>
      </rPr>
      <t xml:space="preserve"> компактні комбіновані (автоматичні балансувальні) клапани </t>
    </r>
    <r>
      <rPr>
        <b/>
        <sz val="12"/>
        <color rgb="FFFF6600"/>
        <rFont val="Arial Cyr"/>
      </rPr>
      <t>PIFLV</t>
    </r>
  </si>
  <si>
    <r>
      <rPr>
        <sz val="10"/>
        <color theme="1"/>
        <rFont val="Arial"/>
        <family val="2"/>
        <charset val="204"/>
      </rPr>
      <t xml:space="preserve">Комбінований компактний клапан </t>
    </r>
    <r>
      <rPr>
        <b/>
        <sz val="10"/>
        <color theme="1"/>
        <rFont val="Arial"/>
        <family val="2"/>
        <charset val="204"/>
      </rPr>
      <t xml:space="preserve">PIFLV C2 ... QFL / R2 ... FL (від англ. Pressure Independent Flow Limiter Valve) </t>
    </r>
    <r>
      <rPr>
        <sz val="10"/>
        <color theme="1"/>
        <rFont val="Arial"/>
        <family val="2"/>
        <charset val="204"/>
      </rPr>
      <t xml:space="preserve">- комбінований кульовий клапан з витратою, що не залежить від перепаду тиску. Клапан PIFLV пропускає певний потік теплоносія згідно зі своїм паспортним значенням, що не залежить від перепаду тиску на ньому. При цьому здійснюється безперервне динамічне балансування системи, що дозволяє суттєво знизити кількість необхідного тепло- або холодоносія для підтримки заданих комфортних умов. Підбір обладнання гранично простий – клапан вибирається лише за витратою. </t>
    </r>
    <r>
      <rPr>
        <b/>
        <sz val="10"/>
        <color theme="1"/>
        <rFont val="Arial"/>
        <family val="2"/>
        <charset val="204"/>
      </rPr>
      <t>Клапани PIFLV працюють лише у режимі відкриття / закриття.</t>
    </r>
  </si>
  <si>
    <t>Основні переваги нової серії PIFLV:</t>
  </si>
  <si>
    <r>
      <rPr>
        <sz val="10"/>
        <color theme="1"/>
        <rFont val="Arial"/>
        <family val="2"/>
        <charset val="204"/>
      </rPr>
      <t xml:space="preserve">1. Мінімальний перепад тиску на клапані, необхідний його коректної роботи, становить лише </t>
    </r>
    <r>
      <rPr>
        <u/>
        <sz val="10"/>
        <color rgb="FFFF6600"/>
        <rFont val="Arial"/>
        <family val="2"/>
        <charset val="204"/>
      </rPr>
      <t>20 кПа</t>
    </r>
    <r>
      <rPr>
        <sz val="10"/>
        <color theme="1"/>
        <rFont val="Arial"/>
        <family val="2"/>
        <charset val="204"/>
      </rPr>
      <t>;</t>
    </r>
  </si>
  <si>
    <r>
      <rPr>
        <sz val="10"/>
        <color theme="1"/>
        <rFont val="Arial"/>
        <family val="2"/>
        <charset val="204"/>
      </rPr>
      <t xml:space="preserve">2. Надзвичайно </t>
    </r>
    <r>
      <rPr>
        <u/>
        <sz val="10"/>
        <color rgb="FFFF6600"/>
        <rFont val="Arial"/>
        <family val="2"/>
        <charset val="204"/>
      </rPr>
      <t>конкурентна вартість</t>
    </r>
    <r>
      <rPr>
        <sz val="10"/>
        <color theme="1"/>
        <rFont val="Arial"/>
        <family val="2"/>
        <charset val="204"/>
      </rPr>
      <t>;</t>
    </r>
  </si>
  <si>
    <t>3. Широкий діапазон витрат Vnom від 290 до 3600 (4700) л/год для ДУ 15-25 мм;</t>
  </si>
  <si>
    <r>
      <rPr>
        <sz val="10"/>
        <color theme="1"/>
        <rFont val="Arial"/>
        <family val="2"/>
        <charset val="204"/>
      </rPr>
      <t xml:space="preserve">4. </t>
    </r>
    <r>
      <rPr>
        <u/>
        <sz val="10"/>
        <color rgb="FFFF6600"/>
        <rFont val="Arial"/>
        <family val="2"/>
        <charset val="204"/>
      </rPr>
      <t>Абсолютно герметичний</t>
    </r>
    <r>
      <rPr>
        <sz val="10"/>
        <color theme="1"/>
        <rFont val="Arial"/>
        <family val="2"/>
        <charset val="204"/>
      </rPr>
      <t xml:space="preserve"> клапан (air-bubble tight) з самоочисною кулею (self-cleaning);</t>
    </r>
  </si>
  <si>
    <r>
      <rPr>
        <sz val="10"/>
        <color theme="1"/>
        <rFont val="Arial"/>
        <family val="2"/>
        <charset val="204"/>
      </rPr>
      <t xml:space="preserve">5. Повноцінний компактний </t>
    </r>
    <r>
      <rPr>
        <sz val="10"/>
        <color rgb="FFFF6600"/>
        <rFont val="Arial"/>
        <family val="2"/>
        <charset val="204"/>
      </rPr>
      <t>електро</t>
    </r>
    <r>
      <rPr>
        <sz val="10"/>
        <color theme="1"/>
        <rFont val="Arial"/>
        <family val="2"/>
        <charset val="204"/>
      </rPr>
      <t xml:space="preserve">привід Белімо зусиллям 1 Нм (не термоелектричний привід!) с ресурсом роботи </t>
    </r>
    <r>
      <rPr>
        <u/>
        <sz val="10"/>
        <color rgb="FFFF6600"/>
        <rFont val="Arial"/>
        <family val="2"/>
        <charset val="204"/>
      </rPr>
      <t>1 млн циклів</t>
    </r>
    <r>
      <rPr>
        <sz val="10"/>
        <color theme="1"/>
        <rFont val="Arial"/>
        <family val="2"/>
        <charset val="204"/>
      </rPr>
      <t>;</t>
    </r>
  </si>
  <si>
    <t>Відео (застосування, порівняння з термоелектричними приводами, переваги):</t>
  </si>
  <si>
    <t>https://www.youtube.com/watch?v=XiMW5DBaIbE</t>
  </si>
  <si>
    <t>Відео (принцип роботи діафрагми):</t>
  </si>
  <si>
    <t>https://www.youtube.com/watch?v=INj_bOSvxx0</t>
  </si>
  <si>
    <t>http://belimo.com.ua/files/add/PIFLV.pdf</t>
  </si>
  <si>
    <t>Цена клапан</t>
  </si>
  <si>
    <t>Ручне керув.</t>
  </si>
  <si>
    <t>Ан.кер.</t>
  </si>
  <si>
    <t>230 B AC</t>
  </si>
  <si>
    <t>ZR-H80</t>
  </si>
  <si>
    <t>LRF24</t>
  </si>
  <si>
    <t>CQK230A</t>
  </si>
  <si>
    <t>LRF230</t>
  </si>
  <si>
    <t>ручка</t>
  </si>
  <si>
    <t>75 / 20</t>
  </si>
  <si>
    <r>
      <rPr>
        <b/>
        <sz val="9"/>
        <color theme="1"/>
        <rFont val="Arial"/>
        <family val="2"/>
        <charset val="204"/>
      </rPr>
      <t xml:space="preserve">Двоходові комбіновані, внутрішня різьба, </t>
    </r>
    <r>
      <rPr>
        <b/>
        <u/>
        <sz val="9"/>
        <color rgb="FFFF6600"/>
        <rFont val="Arial"/>
        <family val="2"/>
        <charset val="204"/>
      </rPr>
      <t>без вимірювальних ніпелів</t>
    </r>
    <r>
      <rPr>
        <b/>
        <sz val="9"/>
        <color theme="1"/>
        <rFont val="Arial"/>
        <family val="2"/>
        <charset val="204"/>
      </rPr>
      <t>, середовище регулювання: вода</t>
    </r>
  </si>
  <si>
    <t>C215QFL-C</t>
  </si>
  <si>
    <t>https://www.belimo.com/mam/general-documents/datasheets/en-gb/belimo_C2..QFL-..___R2..FL-.._datasheet_en-gb.pdf</t>
  </si>
  <si>
    <t>C215QFL-D</t>
  </si>
  <si>
    <t>C215QFL-E</t>
  </si>
  <si>
    <t>C215QFL-F0</t>
  </si>
  <si>
    <t>C215QFL-F</t>
  </si>
  <si>
    <t>C220QFL-F6</t>
  </si>
  <si>
    <t>C220QFL-G0</t>
  </si>
  <si>
    <t>C220QFL-G</t>
  </si>
  <si>
    <t>C220QFL-H0</t>
  </si>
  <si>
    <t>C220QFL-H</t>
  </si>
  <si>
    <t>R225FL-J</t>
  </si>
  <si>
    <t>1. Приводи з аналоговим керуванням виділено у таблиці сірим шрифтом. Їх застосування не доцільно, оскільки основна сфера застосування клапанів PIFLV -</t>
  </si>
  <si>
    <t>режим відкрито \ закрито.</t>
  </si>
  <si>
    <t>2. Застосування приводів серії LRF… можливо, проте не рекомендується через високий рівень шуму.</t>
  </si>
  <si>
    <r>
      <rPr>
        <b/>
        <sz val="12"/>
        <color theme="1"/>
        <rFont val="Arimo"/>
      </rPr>
      <t xml:space="preserve">10.3. Комбіновані (автоматичні балансувальні) клапани </t>
    </r>
    <r>
      <rPr>
        <b/>
        <u/>
        <sz val="12"/>
        <color rgb="FFFF6600"/>
        <rFont val="Arial Cyr"/>
      </rPr>
      <t>EPIV</t>
    </r>
    <r>
      <rPr>
        <b/>
        <sz val="12"/>
        <color theme="1"/>
        <rFont val="Arial Cyr"/>
      </rPr>
      <t xml:space="preserve"> з електроприводами</t>
    </r>
  </si>
  <si>
    <r>
      <rPr>
        <b/>
        <sz val="10"/>
        <color theme="1"/>
        <rFont val="Arial"/>
        <family val="2"/>
        <charset val="204"/>
      </rPr>
      <t xml:space="preserve">EPIV (Electronic Pressure Independent Valve) </t>
    </r>
    <r>
      <rPr>
        <sz val="10"/>
        <color theme="1"/>
        <rFont val="Arial"/>
        <family val="2"/>
        <charset val="204"/>
      </rPr>
      <t>– клапан з можливістю налаштування витрати, що не залежить від перепаду тиску. Клапани EPIV виконують чотири функції – вимірювання витрати, керування за допомогою електроприводу, динамічне балансування системи та запірна функція. Значно спрощується коректний підбір регулюючого органу - не потрібний розрахунок перепадів тиску для визначення Kvs, підбір здійснюється тільки за витратою тепло- або холодоносія. За допомогою корекційного диска спеціального перерізу досягається максимальна якість регулювання, а повна герметичність клапана забезпечує додаткове енергозбереження. При цьому здійснюється постійне динамічне балансування.</t>
    </r>
  </si>
  <si>
    <t>Максимальне необхідне значення витрати Vmax може бути задане за допомогою ноутбука або за допомогою програматора ZTH-EU в діапазоні 30...100% від номінального паспортного значення (найменша ефективно контрольована кількість тепло-холодоносія - 2,4%). Фактичне значення витрати, що вимірюється за допомогою датчика, передається у вбудований контролер, де порівнюється із заданим значенням. При коливаннях тиску в системі, контролер видає відповідний сигнал на електропривід, змінюючи кут відкриття / закриття клапану для досягнення поточної уставки. Таким чином, система підтримує необхідне значення витрати незалежно від коливання тиску в системі.</t>
  </si>
  <si>
    <t>ДУ 15-150:</t>
  </si>
  <si>
    <t>http://belimo.com.ua/files/catalog_water/048_EPIV.pdf</t>
  </si>
  <si>
    <r>
      <rPr>
        <b/>
        <sz val="10"/>
        <color theme="1"/>
        <rFont val="Arimo"/>
      </rPr>
      <t xml:space="preserve">10.3.1. EPIV із приводами </t>
    </r>
    <r>
      <rPr>
        <b/>
        <u/>
        <sz val="10"/>
        <color theme="1"/>
        <rFont val="Arial Cyr"/>
      </rPr>
      <t>без конденсаторного повернення</t>
    </r>
    <r>
      <rPr>
        <b/>
        <sz val="10"/>
        <color theme="1"/>
        <rFont val="Arial Cyr"/>
      </rPr>
      <t xml:space="preserve">, керування </t>
    </r>
    <r>
      <rPr>
        <b/>
        <u/>
        <sz val="10"/>
        <color theme="1"/>
        <rFont val="Arial Cyr"/>
      </rPr>
      <t xml:space="preserve">0…10 В або BACnet MS/TP, Modbus RTU, MP-Bus </t>
    </r>
    <r>
      <rPr>
        <b/>
        <u/>
        <sz val="10"/>
        <color rgb="FFFF0000"/>
        <rFont val="Arial Cyr"/>
      </rPr>
      <t>(новинка 2024)</t>
    </r>
  </si>
  <si>
    <t>DN  (мм)</t>
  </si>
  <si>
    <t>EPIV з приводами без конд. поверн., упр. 0…10 В або BACnet MS/TP, Modbus RTU, MP-Bus</t>
  </si>
  <si>
    <t>kv (л/с) (налаштовується)</t>
  </si>
  <si>
    <t>Ціна за комплект</t>
  </si>
  <si>
    <t>Цена за комплект</t>
  </si>
  <si>
    <t>EP015R2+BAC</t>
  </si>
  <si>
    <t>https://www.belimo.com/mam/general-documents/datasheets/en-gb/belimo_EP..R2_BAC_datasheet_en-gb.pdf</t>
  </si>
  <si>
    <t>EP020R2+BAC</t>
  </si>
  <si>
    <t>EP025R2+BAC</t>
  </si>
  <si>
    <t>EP032R2+BAC</t>
  </si>
  <si>
    <t>EP040R2+BAC</t>
  </si>
  <si>
    <t>EP050R2+BAC</t>
  </si>
  <si>
    <r>
      <rPr>
        <b/>
        <sz val="10"/>
        <color theme="1"/>
        <rFont val="Arimo"/>
      </rPr>
      <t xml:space="preserve">10.3.2. EPIV із приводами </t>
    </r>
    <r>
      <rPr>
        <b/>
        <u/>
        <sz val="10"/>
        <color theme="1"/>
        <rFont val="Arial Cyr"/>
      </rPr>
      <t>з конденсаторним поверненням</t>
    </r>
    <r>
      <rPr>
        <b/>
        <sz val="10"/>
        <color theme="1"/>
        <rFont val="Arial Cyr"/>
      </rPr>
      <t xml:space="preserve">, керування </t>
    </r>
    <r>
      <rPr>
        <b/>
        <u/>
        <sz val="10"/>
        <color theme="1"/>
        <rFont val="Arial Cyr"/>
      </rPr>
      <t xml:space="preserve">0…10 В або BACnet MS/TP, Modbus RTU, MP-Bus </t>
    </r>
    <r>
      <rPr>
        <b/>
        <u/>
        <sz val="10"/>
        <color rgb="FFFF0000"/>
        <rFont val="Arial Cyr"/>
      </rPr>
      <t>(новинка 2024)</t>
    </r>
  </si>
  <si>
    <t>EP015R2+KBAC</t>
  </si>
  <si>
    <t>https://www.belimo.com/mam/general-documents/datasheets/en-gb/belimo_EP..R2_KBAC_datasheet_en-gb.pdf</t>
  </si>
  <si>
    <t>EP020R2+KBAC</t>
  </si>
  <si>
    <t>EP025R2+KBAC</t>
  </si>
  <si>
    <t>EP032R2+KBAC</t>
  </si>
  <si>
    <t>EP040R2+KBAC</t>
  </si>
  <si>
    <t>EP050R2+KBAC</t>
  </si>
  <si>
    <r>
      <rPr>
        <b/>
        <sz val="10"/>
        <color theme="1"/>
        <rFont val="Arimo"/>
      </rPr>
      <t xml:space="preserve">10.3.3. EPIV із приводами </t>
    </r>
    <r>
      <rPr>
        <b/>
        <u/>
        <sz val="10"/>
        <color theme="1"/>
        <rFont val="Arial Cyr"/>
      </rPr>
      <t>без конденсаторного повернення</t>
    </r>
    <r>
      <rPr>
        <b/>
        <sz val="10"/>
        <color theme="1"/>
        <rFont val="Arial Cyr"/>
      </rPr>
      <t xml:space="preserve">, керування </t>
    </r>
    <r>
      <rPr>
        <b/>
        <u/>
        <sz val="10"/>
        <color theme="1"/>
        <rFont val="Arial Cyr"/>
      </rPr>
      <t>0…10 В або MP-Bus</t>
    </r>
  </si>
  <si>
    <t>EPIV з приводами без конд. поверн., упр. 0…10 В або MP-Bus</t>
  </si>
  <si>
    <t>EP015R+MP</t>
  </si>
  <si>
    <t>https://www.belimo.com/ch/en_GB/products/retrofit-app/details/vau/272362/EP015R%2BMP</t>
  </si>
  <si>
    <t>* знімається з виробництва, див. пп. 10.3.1. - серія EP0..R2+BAC</t>
  </si>
  <si>
    <t>EP020R+MP</t>
  </si>
  <si>
    <t>EP025R+MP</t>
  </si>
  <si>
    <t>EP032R+MP</t>
  </si>
  <si>
    <t>EP040R+MP</t>
  </si>
  <si>
    <t>EP050R+MP</t>
  </si>
  <si>
    <t>EP065F+MP</t>
  </si>
  <si>
    <t>https://www.belimo.com/mam/general-documents/datasheets/en-gb/belimo_EP..F_MP_datasheet_en-gb.pdf</t>
  </si>
  <si>
    <t>EP080F+MP</t>
  </si>
  <si>
    <t>EP100F+MP</t>
  </si>
  <si>
    <t>EP125F+MP</t>
  </si>
  <si>
    <t>EP150F+MP</t>
  </si>
  <si>
    <r>
      <rPr>
        <b/>
        <sz val="10"/>
        <color theme="1"/>
        <rFont val="Arimo"/>
      </rPr>
      <t>10.3.4. EPIV з приводами</t>
    </r>
    <r>
      <rPr>
        <b/>
        <u/>
        <sz val="10"/>
        <color theme="1"/>
        <rFont val="Arial Cyr"/>
      </rPr>
      <t xml:space="preserve"> з конденсаторним поверненням</t>
    </r>
    <r>
      <rPr>
        <b/>
        <sz val="10"/>
        <color theme="1"/>
        <rFont val="Arial Cyr"/>
      </rPr>
      <t xml:space="preserve">, керування </t>
    </r>
    <r>
      <rPr>
        <b/>
        <u/>
        <sz val="10"/>
        <color theme="1"/>
        <rFont val="Arial Cyr"/>
      </rPr>
      <t>0…10 В або MP-Bus</t>
    </r>
  </si>
  <si>
    <t>EPIV з приводами з конд. поверн., упр. 0…10 В або MP-Bus</t>
  </si>
  <si>
    <t>EP015R+KMP</t>
  </si>
  <si>
    <t>https://www.belimo.com/ch/en_GB/products/retrofit-app/details/vau/285293/EP015R%2BKMP</t>
  </si>
  <si>
    <t>* знімається з виробництва, див. пп. 10.3.2. - серія EP0..R2+KBAC</t>
  </si>
  <si>
    <t>EP020R+KMP</t>
  </si>
  <si>
    <t>EP025R+KMP</t>
  </si>
  <si>
    <t>EP032R+KMP</t>
  </si>
  <si>
    <t>EP040R+KMP</t>
  </si>
  <si>
    <t>EP050R+KMP</t>
  </si>
  <si>
    <t>EP065F+KMP</t>
  </si>
  <si>
    <t>https://www.belimo.com/mam/general-documents/datasheets/en-gb/belimo_EP..F_KMP_datasheet_en-gb.pdf</t>
  </si>
  <si>
    <t>EP080F+KMP</t>
  </si>
  <si>
    <t>EP100F+KMP</t>
  </si>
  <si>
    <t>EP125F+KMP</t>
  </si>
  <si>
    <t>EP150F+KMP</t>
  </si>
  <si>
    <r>
      <rPr>
        <b/>
        <sz val="10"/>
        <color theme="1"/>
        <rFont val="Arimo"/>
      </rPr>
      <t xml:space="preserve">10.3.5. EPIV з приводами </t>
    </r>
    <r>
      <rPr>
        <b/>
        <u/>
        <sz val="10"/>
        <color theme="1"/>
        <rFont val="Arial Cyr"/>
      </rPr>
      <t>без конденсаторного повернення</t>
    </r>
    <r>
      <rPr>
        <b/>
        <sz val="10"/>
        <color theme="1"/>
        <rFont val="Arial Cyr"/>
      </rPr>
      <t xml:space="preserve">, управління за протоколом </t>
    </r>
    <r>
      <rPr>
        <b/>
        <u/>
        <sz val="10"/>
        <color theme="1"/>
        <rFont val="Arial Cyr"/>
      </rPr>
      <t>Modbus/BACnet/MP-Bus</t>
    </r>
  </si>
  <si>
    <t>EPIV з приводами з конд. поверн., упр. Modbus/BACnet</t>
  </si>
  <si>
    <t>EP015R+MOD</t>
  </si>
  <si>
    <t>https://www.belimo.com/ch/en_GB/products/retrofit-app/details/vau/285422/EP015R%2BMOD</t>
  </si>
  <si>
    <t>EP020R+MOD</t>
  </si>
  <si>
    <t>EP025R+MOD</t>
  </si>
  <si>
    <t>EP032R+MOD</t>
  </si>
  <si>
    <t>EP040R+MOD</t>
  </si>
  <si>
    <t>EP050R+MOD</t>
  </si>
  <si>
    <t>EP065F+MOD</t>
  </si>
  <si>
    <t>https://www.belimo.com/mam/general-documents/datasheets/en-gb/belimo_EP..F_MOD_datasheet_en-gb.pdf</t>
  </si>
  <si>
    <t>EP080F+MOD</t>
  </si>
  <si>
    <t>EP100F+MOD</t>
  </si>
  <si>
    <t>EP125F+MOD</t>
  </si>
  <si>
    <t>EP150F+MOD</t>
  </si>
  <si>
    <r>
      <rPr>
        <b/>
        <sz val="12"/>
        <color theme="1"/>
        <rFont val="Arial"/>
        <family val="2"/>
        <charset val="204"/>
      </rPr>
      <t xml:space="preserve">11. Прайс на </t>
    </r>
    <r>
      <rPr>
        <b/>
        <u/>
        <sz val="12"/>
        <color rgb="FFFF6600"/>
        <rFont val="Arial"/>
        <family val="2"/>
        <charset val="204"/>
      </rPr>
      <t>мультифункціональні комбіновані клапани Energy Valve</t>
    </r>
  </si>
  <si>
    <t>Додаткова інформація про Energy Valve</t>
  </si>
  <si>
    <t>1. Повна технічна презентація з описом функцій, режимів роботи та прикладами застосування</t>
  </si>
  <si>
    <t>2. Відео з Energy Valve (характеристики, режими роботи)</t>
  </si>
  <si>
    <t>3. Відео з Energy Valve (приклад проекту)</t>
  </si>
  <si>
    <t>4. Технічна документація. Паспорт на Energy Valve ДУ15-50, внутрішня різьба</t>
  </si>
  <si>
    <t>5. Технічна документація. Паспорт на Energy Valve ДУ65-150, фланцеве з'єднання</t>
  </si>
  <si>
    <t>6. Рекомендації щодо проектування та монтажу Energy Valve</t>
  </si>
  <si>
    <t>7. Технічна інформація по WEB серверу для Energy Valve</t>
  </si>
  <si>
    <t>8. Опис протоколів та регістрів (див. вкладку "System Integration")</t>
  </si>
  <si>
    <t>9. Флаєр "Новинки" (Energy Valve)</t>
  </si>
  <si>
    <t>10. Технічна документація. Паспорт на Energy Valve з MID сертифікацією</t>
  </si>
  <si>
    <r>
      <rPr>
        <b/>
        <sz val="10"/>
        <color rgb="FFFF6600"/>
        <rFont val="Arial"/>
        <family val="2"/>
        <charset val="204"/>
      </rPr>
      <t>Belimo Energy Valve™</t>
    </r>
    <r>
      <rPr>
        <sz val="10"/>
        <color theme="1"/>
        <rFont val="Arial"/>
        <family val="2"/>
        <charset val="204"/>
      </rPr>
      <t xml:space="preserve"> - новий комбінований мультифункціональний клапан, найбільш інтелектуальний клапан на HVAC ринку. Завдяки ряду вбудованих функцій забезпечує максимальне енергозбереження. Гідравлічний підбір клапана максимально простий - клапан підбирається, виходячи з необхідної витрати тепло-або холодоносія. Максимальне необхідне значення витрати Vmax може бути встановлено через веб-сервер (наприклад, з ноутбука) або за допомогою програматора ZTH-EU в діапазоні 25...100% від Vnom. </t>
    </r>
    <r>
      <rPr>
        <b/>
        <sz val="10"/>
        <color theme="1"/>
        <rFont val="Arial"/>
        <family val="2"/>
        <charset val="204"/>
      </rPr>
      <t>З 2023 року доступна нова версія Energy Valve з MID сертифікацією (версія ...+MID).</t>
    </r>
  </si>
  <si>
    <r>
      <rPr>
        <b/>
        <sz val="10"/>
        <color rgb="FFFF6600"/>
        <rFont val="Arial"/>
        <family val="2"/>
        <charset val="204"/>
      </rPr>
      <t>Belimo Energy Valve™</t>
    </r>
    <r>
      <rPr>
        <sz val="10"/>
        <color theme="1"/>
        <rFont val="Arial"/>
        <family val="2"/>
        <charset val="204"/>
      </rPr>
      <t xml:space="preserve"> вимірює та регулює споживання енергії на споживачі за допомогою вбудованих ультразвукового витратоміра та температурних датчиків на трубопроводах (подача та зворотний). Belimo Energy Valve™ може працювати в режимах "Flow control" (задається необхідна для споживача витрата) або "Power control" (безпосередньо задається необхідна для споживача кількість енергії в кВт), а також задіяти режим "dT менеджер" (недопущення зниження різниці температур нижче заданої уставки dT = оптимізація роботи теплообмінника, недопущення роботи у зоні насичення теплообмінника, підвищення енергоефективності).</t>
    </r>
  </si>
  <si>
    <r>
      <rPr>
        <b/>
        <sz val="10"/>
        <color rgb="FFFF6600"/>
        <rFont val="Arial"/>
        <family val="2"/>
        <charset val="204"/>
      </rPr>
      <t>Belimo Energy Valve™</t>
    </r>
    <r>
      <rPr>
        <sz val="10"/>
        <color theme="1"/>
        <rFont val="Arial"/>
        <family val="2"/>
        <charset val="204"/>
      </rPr>
      <t xml:space="preserve"> об'єднує в одному пристрої всі найбільш популярні режими керування та комунікаційні протоколи - аналогове керування 0…10 В або роботу за протоколами BACnet/MP-Bus/ModBus. Усі налаштування одного клапана можуть бути записані та збережені для іншого клапана. Крім того, клапан може бути підключений до нової версії веб-сервера, яка містить "Start Up Assistant" - спеціальний помічник для швидкого та легкого запуску пристрою та завдання всіх необхідних налаштувань. Клапан також дозволяє проводити моніторинг концентрації гліколю у системі.</t>
    </r>
  </si>
  <si>
    <r>
      <rPr>
        <b/>
        <sz val="10"/>
        <color rgb="FFFF6600"/>
        <rFont val="Arial"/>
        <family val="2"/>
        <charset val="204"/>
      </rPr>
      <t>Belimo Energy Valve™</t>
    </r>
    <r>
      <rPr>
        <sz val="10"/>
        <color theme="1"/>
        <rFont val="Arial"/>
        <family val="2"/>
        <charset val="204"/>
      </rPr>
      <t xml:space="preserve"> можуть бути підключені до хмари Belimo Cloud. Після підключення до хмари, Ви отримуєте автоматичний доступ до постійних оновлень, термін гарантії на пристрій збільшується та додається постійна безкоштовна підтримка технічних фахівців Belimo Automation AG (Швейцарія) – рекомендації щодо вибору оптимальних налаштувань, оптимальної dT тощо. Крім того, Belimo Cloud забезпечує доступ до всіх даних за весь час роботи Energy Valve, формуючи хмарну аналітику та базис для подальшої оптимізації роботи пристрою. Belimo Cloud дозволяє формувати звіти про витрату середовища, енергоспоживання, dT, будувати графіки всіх показників, а також вести історію помилок. Таким чином, Belimo Energy Valve™ є повноцінним пристроєм IoT (Internet of Things).</t>
    </r>
  </si>
  <si>
    <t>Склад та функції Energy Valve:</t>
  </si>
  <si>
    <t>1. Ультразвуковий датчик витрати.</t>
  </si>
  <si>
    <t>2. Датчики температури для встановлення в трубопроводи - на подачу та зворотний</t>
  </si>
  <si>
    <t>3. Абсолютно герметичний регулюючий шаровий клапан з рівновідсотковою характеристикою.</t>
  </si>
  <si>
    <t>4. Вбудовані функції "Power control" та "dT менеджер".</t>
  </si>
  <si>
    <t>5. Доступні версії з конденсаторним поверненням (аварійна функція при відключенні живлення).</t>
  </si>
  <si>
    <t>6. Усі протоколи в одному приводі - 0…10 В/BACnet/MP-Bus/Modbus.</t>
  </si>
  <si>
    <t>7. Моніторинг за допомогою вбудованого веб-сервера.</t>
  </si>
  <si>
    <t>8. Регулювання та динамічне балансування, робота в режимах "position control", "flow control" або "power control".</t>
  </si>
  <si>
    <t>9. Новий інтерфейс веб-сервера з вбудованим помічником із запуску.</t>
  </si>
  <si>
    <t>10. Нова функція моніторингу вмісту гліколю.</t>
  </si>
  <si>
    <t>11. MID сертифікація (для версій ...+MID).</t>
  </si>
  <si>
    <t>Двоходовий Energy Valve:</t>
  </si>
  <si>
    <t>Belimo Energy Valve™ двоходовий</t>
  </si>
  <si>
    <t>З`єднання</t>
  </si>
  <si>
    <t xml:space="preserve">Vnom (л/с) </t>
  </si>
  <si>
    <t xml:space="preserve">Vnom (л/хв) </t>
  </si>
  <si>
    <t>Діапазон налаштування Vmax (м3/год)</t>
  </si>
  <si>
    <t xml:space="preserve"> Energy Valve™ без конденсаторного повернення</t>
  </si>
  <si>
    <t>Ціна</t>
  </si>
  <si>
    <t xml:space="preserve"> Energy Valve™ з конденсаторним поверненням </t>
  </si>
  <si>
    <t>внутрішня різьба</t>
  </si>
  <si>
    <t>0,38…1,50</t>
  </si>
  <si>
    <t>EV015R2+BAC</t>
  </si>
  <si>
    <t>https://www.belimo.com/mam/general-documents/datasheets/en-gb/belimo_EV..R2_BAC_datasheet_en-gb.pdf</t>
  </si>
  <si>
    <t>EV015R2+KBAC</t>
  </si>
  <si>
    <t>https://www.belimo.com/mam/general-documents/datasheets/en-gb/belimo_EV..R2_KBAC_datasheet_en-gb.pdf</t>
  </si>
  <si>
    <t>0,63…2,50</t>
  </si>
  <si>
    <t>EV020R2+BAC</t>
  </si>
  <si>
    <t>EV020R2+KBAC</t>
  </si>
  <si>
    <t>0,88…3,50</t>
  </si>
  <si>
    <t>EV025R2+BAC</t>
  </si>
  <si>
    <t>EV025R2+KBAC</t>
  </si>
  <si>
    <t>1,50…6,00</t>
  </si>
  <si>
    <t>EV032R2+BAC</t>
  </si>
  <si>
    <t>EV032R2+KBAC</t>
  </si>
  <si>
    <t>2,50…10,00</t>
  </si>
  <si>
    <t>EV040R2+BAC</t>
  </si>
  <si>
    <t>EV040R2+KBAC</t>
  </si>
  <si>
    <t>3,75…15,00</t>
  </si>
  <si>
    <t>EV050R2+BAC</t>
  </si>
  <si>
    <t>EV050R2+KBAC</t>
  </si>
  <si>
    <t>фланцеве</t>
  </si>
  <si>
    <t>8,64…28,80</t>
  </si>
  <si>
    <t>EV065F+BAC</t>
  </si>
  <si>
    <t>https://www.belimo.com/mam/general-documents/datasheets/en-gb/belimo_EV..F_BAC_datasheet_en-gb.pdf</t>
  </si>
  <si>
    <t>EV065F+KBAC</t>
  </si>
  <si>
    <t>https://www.belimo.com/mam/general-documents/datasheets/en-gb/belimo_EV..F_KBAC_datasheet_en-gb.pdf</t>
  </si>
  <si>
    <t>11,88…39,60</t>
  </si>
  <si>
    <t>EV080F+BAC</t>
  </si>
  <si>
    <t>EV080F+KBAC</t>
  </si>
  <si>
    <t>21,60…72,00</t>
  </si>
  <si>
    <t>EV100F+BAC</t>
  </si>
  <si>
    <t>EV100F+KBAC</t>
  </si>
  <si>
    <t>33,48…111,60</t>
  </si>
  <si>
    <t>EV125F+BAC</t>
  </si>
  <si>
    <t>EV125F+KBAC</t>
  </si>
  <si>
    <t>48,60…162,00</t>
  </si>
  <si>
    <t>EV150F+BAC</t>
  </si>
  <si>
    <t>EV150F+KBAC</t>
  </si>
  <si>
    <t>Двоходовий Energy Valve з MID сертифікацією:</t>
  </si>
  <si>
    <t>Belimo Energy Valve™ двоходовий з MID сертифікацією</t>
  </si>
  <si>
    <t>EV015R2+MID</t>
  </si>
  <si>
    <t>https://www.belimo.com/mam/general-documents/datasheets/en-gb/belimo_EV..R2_MID_datasheet_en-gb.pdf</t>
  </si>
  <si>
    <t>EV020R2+MID</t>
  </si>
  <si>
    <t>EV025R2+MID</t>
  </si>
  <si>
    <t>EV032R2+MID</t>
  </si>
  <si>
    <t>EV040R2+MID</t>
  </si>
  <si>
    <t>EV050R2+MID</t>
  </si>
  <si>
    <t>Триходовий Energy Valve</t>
  </si>
  <si>
    <t>Belimo Energy Valve™ триходовий</t>
  </si>
  <si>
    <t>EV015R3+BAC</t>
  </si>
  <si>
    <t>https://www.belimo.com/mam/general-documents/datasheets/en-gb/belimo_EV..R3_BAC_datasheet_en-gb.pdf</t>
  </si>
  <si>
    <t>EV020R3+BAC</t>
  </si>
  <si>
    <t>EV025R3+BAC</t>
  </si>
  <si>
    <t>EV032R3+BAC</t>
  </si>
  <si>
    <t>EV040R3+BAC</t>
  </si>
  <si>
    <t>EV050R3+BAC</t>
  </si>
  <si>
    <r>
      <rPr>
        <b/>
        <sz val="12"/>
        <color theme="1"/>
        <rFont val="Arial"/>
        <family val="2"/>
        <charset val="204"/>
      </rPr>
      <t xml:space="preserve">12. ПРАЙС </t>
    </r>
    <r>
      <rPr>
        <b/>
        <u/>
        <sz val="12"/>
        <color rgb="FFFF6600"/>
        <rFont val="Arial"/>
        <family val="2"/>
        <charset val="204"/>
      </rPr>
      <t>на компактні зональні клапани</t>
    </r>
    <r>
      <rPr>
        <b/>
        <sz val="12"/>
        <color theme="1"/>
        <rFont val="Arial"/>
        <family val="2"/>
        <charset val="204"/>
      </rPr>
      <t xml:space="preserve"> з електроприводами</t>
    </r>
  </si>
  <si>
    <r>
      <rPr>
        <b/>
        <sz val="12"/>
        <color theme="1"/>
        <rFont val="Arimo"/>
      </rPr>
      <t xml:space="preserve">12.1. Компактні зональні клапани серії </t>
    </r>
    <r>
      <rPr>
        <b/>
        <u/>
        <sz val="12"/>
        <color rgb="FFFF6600"/>
        <rFont val="Arial Cyr"/>
      </rPr>
      <t>QCV</t>
    </r>
    <r>
      <rPr>
        <b/>
        <sz val="12"/>
        <color theme="1"/>
        <rFont val="Arial Cyr"/>
      </rPr>
      <t xml:space="preserve"> з електроприводами:</t>
    </r>
  </si>
  <si>
    <t>Основні переваги нової серії QCV:</t>
  </si>
  <si>
    <r>
      <rPr>
        <sz val="10"/>
        <color theme="1"/>
        <rFont val="Arial"/>
        <family val="2"/>
        <charset val="204"/>
      </rPr>
      <t xml:space="preserve">1. Повноцінний компактний </t>
    </r>
    <r>
      <rPr>
        <b/>
        <sz val="10"/>
        <color rgb="FFFF6600"/>
        <rFont val="Arial"/>
        <family val="2"/>
        <charset val="204"/>
      </rPr>
      <t>електро</t>
    </r>
    <r>
      <rPr>
        <sz val="10"/>
        <color theme="1"/>
        <rFont val="Arial"/>
        <family val="2"/>
        <charset val="204"/>
      </rPr>
      <t>привід Белімо зусиллям 1 Нм (не термоелектричний привід).</t>
    </r>
  </si>
  <si>
    <t>2. Kvs, що налаштовується в широких межах - універсальність.</t>
  </si>
  <si>
    <t>3. Різні варіанти часу повороту – 75 с, 35 с, 15 с (значно швидше, ніж термоелектричні приводи).</t>
  </si>
  <si>
    <t>4. Ресурс роботи 1 млн циклів – надзвичайно висока надійність.</t>
  </si>
  <si>
    <t>5. Малі габарити електроприводу – зручний монтаж в умовах обмеженого простору.</t>
  </si>
  <si>
    <t>6. Клапан абсолютно герметичний.</t>
  </si>
  <si>
    <t>7. Наявність всіх основних типів приводів – з різною напругою живлення, швидкодією, типом керування, з конденсаторним поверненням.</t>
  </si>
  <si>
    <t>http://belimo.com.ua/files/catalog_water/006_C2_C3..Q.pdf</t>
  </si>
  <si>
    <r>
      <rPr>
        <b/>
        <sz val="10"/>
        <color theme="1"/>
        <rFont val="Arial"/>
        <family val="2"/>
        <charset val="204"/>
      </rPr>
      <t>Переваги</t>
    </r>
    <r>
      <rPr>
        <sz val="10"/>
        <color theme="1"/>
        <rFont val="Arial"/>
        <family val="2"/>
        <charset val="204"/>
      </rPr>
      <t xml:space="preserve"> </t>
    </r>
    <r>
      <rPr>
        <b/>
        <u/>
        <sz val="10"/>
        <color rgb="FFFF6600"/>
        <rFont val="Arial"/>
        <family val="2"/>
        <charset val="204"/>
      </rPr>
      <t>електро</t>
    </r>
    <r>
      <rPr>
        <sz val="10"/>
        <color theme="1"/>
        <rFont val="Arial"/>
        <family val="2"/>
        <charset val="204"/>
      </rPr>
      <t xml:space="preserve">приводів серії QCV у порівнянні з </t>
    </r>
    <r>
      <rPr>
        <b/>
        <u/>
        <sz val="10"/>
        <color rgb="FFFF6600"/>
        <rFont val="Arial"/>
        <family val="2"/>
        <charset val="204"/>
      </rPr>
      <t>термоелектричними</t>
    </r>
    <r>
      <rPr>
        <sz val="10"/>
        <color theme="1"/>
        <rFont val="Arial"/>
        <family val="2"/>
        <charset val="204"/>
      </rPr>
      <t xml:space="preserve"> приводами:</t>
    </r>
  </si>
  <si>
    <t>kvs, м3/год (налашто-вується)</t>
  </si>
  <si>
    <t xml:space="preserve">Відкр./закр. </t>
  </si>
  <si>
    <t>Аналог. керування.</t>
  </si>
  <si>
    <t>CQ24AX-T                  CQA-T00NTPZG2</t>
  </si>
  <si>
    <t>CQK24AX                  CQKA-000N31ZG3</t>
  </si>
  <si>
    <t>CQK24AX                 CQKA-000N31ZG6</t>
  </si>
  <si>
    <t>CQK24AX-SR            CQKA-020N31ZJ5</t>
  </si>
  <si>
    <t>CQK24AX-SR             CQKA-020N31ZJ6</t>
  </si>
  <si>
    <r>
      <rPr>
        <b/>
        <sz val="9"/>
        <color theme="1"/>
        <rFont val="Arial"/>
        <family val="2"/>
        <charset val="204"/>
      </rPr>
      <t xml:space="preserve">Двоходові зональні, </t>
    </r>
    <r>
      <rPr>
        <b/>
        <u/>
        <sz val="9"/>
        <color rgb="FFFF6600"/>
        <rFont val="Arial"/>
        <family val="2"/>
        <charset val="204"/>
      </rPr>
      <t>внутрішня різьба</t>
    </r>
    <r>
      <rPr>
        <b/>
        <sz val="9"/>
        <color theme="1"/>
        <rFont val="Arial"/>
        <family val="2"/>
        <charset val="204"/>
      </rPr>
      <t>, середовище регулювання: вода, етиленгліколь(50%)</t>
    </r>
  </si>
  <si>
    <t>C215Q-F</t>
  </si>
  <si>
    <t>https://www.belimo.com/mam/general-documents/datasheets/en-gb/belimo_C2..Q-.._datasheet_en-gb.pdf</t>
  </si>
  <si>
    <t>0,09…1,2</t>
  </si>
  <si>
    <t>C215Q-J</t>
  </si>
  <si>
    <t>0,4…4,8</t>
  </si>
  <si>
    <t>C220Q-K</t>
  </si>
  <si>
    <t>0,5…8,0</t>
  </si>
  <si>
    <t>C225Q-K</t>
  </si>
  <si>
    <t>0,5…7,0</t>
  </si>
  <si>
    <r>
      <rPr>
        <b/>
        <sz val="9"/>
        <color theme="1"/>
        <rFont val="Arial"/>
        <family val="2"/>
        <charset val="204"/>
      </rPr>
      <t xml:space="preserve">Двоходові зональні, </t>
    </r>
    <r>
      <rPr>
        <b/>
        <u/>
        <sz val="9"/>
        <color rgb="FFFF6600"/>
        <rFont val="Arial"/>
        <family val="2"/>
        <charset val="204"/>
      </rPr>
      <t>зовнішня різьба</t>
    </r>
    <r>
      <rPr>
        <b/>
        <sz val="9"/>
        <color theme="1"/>
        <rFont val="Arial"/>
        <family val="2"/>
        <charset val="204"/>
      </rPr>
      <t>, середовище регулювання: вода, етиленгліколь(50%)</t>
    </r>
  </si>
  <si>
    <t>C415Q-J</t>
  </si>
  <si>
    <t>https://www.belimo.com/mam/general-documents/datasheets/en-gb/belimo_C4..Q-.._datasheet_en-gb.pdf</t>
  </si>
  <si>
    <t>0,4…4,5</t>
  </si>
  <si>
    <t>C420Q-K</t>
  </si>
  <si>
    <t>0,5…7,8</t>
  </si>
  <si>
    <r>
      <rPr>
        <b/>
        <sz val="9"/>
        <color theme="1"/>
        <rFont val="Arial"/>
        <family val="2"/>
        <charset val="204"/>
      </rPr>
      <t xml:space="preserve">Триходові зональні </t>
    </r>
    <r>
      <rPr>
        <b/>
        <u/>
        <sz val="9"/>
        <color rgb="FFFF6600"/>
        <rFont val="Arial"/>
        <family val="2"/>
        <charset val="204"/>
      </rPr>
      <t>перемикаючі, внутрішня різьба</t>
    </r>
    <r>
      <rPr>
        <b/>
        <sz val="9"/>
        <color theme="1"/>
        <rFont val="Arial"/>
        <family val="2"/>
        <charset val="204"/>
      </rPr>
      <t>, середовище регулювання: вода, етиленгліколь(50%)</t>
    </r>
  </si>
  <si>
    <t>C315Q-H (переключающий)</t>
  </si>
  <si>
    <t>https://www.belimo.com/mam/general-documents/datasheets/en-gb/belimo_C3..Q-.._datasheet_en-gb.pdf</t>
  </si>
  <si>
    <t>до 2,3</t>
  </si>
  <si>
    <t>C320Q-J (переключающий)</t>
  </si>
  <si>
    <t>до 4,0</t>
  </si>
  <si>
    <t>C325Q-J (переключающий)</t>
  </si>
  <si>
    <r>
      <rPr>
        <b/>
        <sz val="9"/>
        <color theme="1"/>
        <rFont val="Arial"/>
        <family val="2"/>
        <charset val="204"/>
      </rPr>
      <t xml:space="preserve">Триходові зональні </t>
    </r>
    <r>
      <rPr>
        <b/>
        <u/>
        <sz val="9"/>
        <color rgb="FFFF6600"/>
        <rFont val="Arial"/>
        <family val="2"/>
        <charset val="204"/>
      </rPr>
      <t>перемикаючі, зовнішня різьба</t>
    </r>
    <r>
      <rPr>
        <b/>
        <sz val="9"/>
        <color theme="1"/>
        <rFont val="Arial"/>
        <family val="2"/>
        <charset val="204"/>
      </rPr>
      <t>, середовище регулювання: вода, етиленгліколь(50%)</t>
    </r>
  </si>
  <si>
    <t>C515Q-H (переключающий)</t>
  </si>
  <si>
    <t>https://www.belimo.com/mam/general-documents/datasheets/en-gb/belimo_C5..Q-.._datasheet_en-gb.pdf</t>
  </si>
  <si>
    <t>C520Q-J (переключающий)</t>
  </si>
  <si>
    <t>до 3,6</t>
  </si>
  <si>
    <t>Аксесуари для QCV:</t>
  </si>
  <si>
    <t>ZR4515Q</t>
  </si>
  <si>
    <t>https://www.belimo.com/mam/general-documents/datasheets/en-gb/belimo_ZR45..Q_datasheet_en-gb.pdf</t>
  </si>
  <si>
    <t>Трубний перех. для C4/C5, G3/4-R1/2</t>
  </si>
  <si>
    <t>ZR4520Q</t>
  </si>
  <si>
    <t>Трубний перех. для C4/C5, G3/4-R3/4</t>
  </si>
  <si>
    <t>EXT-OC-ZR-C215Q</t>
  </si>
  <si>
    <t>https://www.belimo.com/mam/general-documents/datasheets/en-gb/belimo_EXT-OC-C2..Q.._datasheet_en-gb.pdf</t>
  </si>
  <si>
    <t>Ізоляція для C215Q, DN15</t>
  </si>
  <si>
    <t>EXT-OC-ZR-C220Q-K</t>
  </si>
  <si>
    <t>Ізоляція для C220Q, DN20</t>
  </si>
  <si>
    <t>EXT-OC-ZR-C315Q-H</t>
  </si>
  <si>
    <t>https://www.belimo.com/mam/general-documents/datasheets/en-gb/belimo_EXT-OC-C3..Q.._datasheet_en-gb.pdf</t>
  </si>
  <si>
    <t>Ізоляція для C315Q, DN15</t>
  </si>
  <si>
    <t>EXT-OC-ZR-C320Q-J</t>
  </si>
  <si>
    <t>Ізоляція для C320Q, DN20</t>
  </si>
  <si>
    <r>
      <rPr>
        <b/>
        <sz val="12"/>
        <color theme="1"/>
        <rFont val="Arimo"/>
      </rPr>
      <t xml:space="preserve">12.2. Зональні клапани серії </t>
    </r>
    <r>
      <rPr>
        <b/>
        <u/>
        <sz val="12"/>
        <color rgb="FFFF6600"/>
        <rFont val="Arial Cyr"/>
      </rPr>
      <t>SW</t>
    </r>
    <r>
      <rPr>
        <b/>
        <sz val="12"/>
        <color theme="1"/>
        <rFont val="Arial Cyr"/>
      </rPr>
      <t xml:space="preserve"> з електроприводами:</t>
    </r>
  </si>
  <si>
    <t>Характеристики серії SW:</t>
  </si>
  <si>
    <t>1. Trade product (зроблено для Белімо), ресурс роботи електроприводу – 60 000 циклів.</t>
  </si>
  <si>
    <t>2. Габарити більше, ніж у серії QCV.</t>
  </si>
  <si>
    <t>3. Зворотна пружина.</t>
  </si>
  <si>
    <t>4. Доступні діаметри – ДУ 15-25.</t>
  </si>
  <si>
    <t>http://belimo.com.ua/files/add/flayer_web.pdf</t>
  </si>
  <si>
    <t>Двоходові:</t>
  </si>
  <si>
    <t>Триходові:</t>
  </si>
  <si>
    <t>ДУ</t>
  </si>
  <si>
    <t>Клапан + пружинний електроприв. 230 В</t>
  </si>
  <si>
    <t>kvs, м3/год</t>
  </si>
  <si>
    <t>ЄВРО з ПДВ</t>
  </si>
  <si>
    <t>Клапан + пружинний електропривід 230 В</t>
  </si>
  <si>
    <t>EXT-SW-E152V4C1</t>
  </si>
  <si>
    <t>0.9</t>
  </si>
  <si>
    <t>EXT-SW-E153V4C1</t>
  </si>
  <si>
    <t>1.3</t>
  </si>
  <si>
    <t>EXT-SW-E152V4C2</t>
  </si>
  <si>
    <t>2.2</t>
  </si>
  <si>
    <t>EXT-SW-E153V4C2</t>
  </si>
  <si>
    <t>2.6</t>
  </si>
  <si>
    <t>EXT-SW-E152V4C3</t>
  </si>
  <si>
    <t>3.0</t>
  </si>
  <si>
    <t>EXT-SW-E153V4C3</t>
  </si>
  <si>
    <t>3.4</t>
  </si>
  <si>
    <t>EXT-SW-E202V4C2</t>
  </si>
  <si>
    <t>EXT-SW-E203V4C2</t>
  </si>
  <si>
    <t>EXT-SW-E202V4C3</t>
  </si>
  <si>
    <t>EXT-SW-E203V4C3</t>
  </si>
  <si>
    <t>EXT-SW-E202V4C5</t>
  </si>
  <si>
    <t>4.3</t>
  </si>
  <si>
    <t>EXT-SW-E203V4C5</t>
  </si>
  <si>
    <t>EXT-SW-E202V4C7</t>
  </si>
  <si>
    <t>6.5</t>
  </si>
  <si>
    <t>EXT-SW-E203V4C7</t>
  </si>
  <si>
    <t>EXT-SW-E252V4C8</t>
  </si>
  <si>
    <t>6.9</t>
  </si>
  <si>
    <t>EXT-SW-E253V4C8</t>
  </si>
  <si>
    <r>
      <rPr>
        <b/>
        <sz val="12"/>
        <color theme="1"/>
        <rFont val="Arial"/>
        <family val="2"/>
        <charset val="204"/>
      </rPr>
      <t xml:space="preserve">13. Прайс на </t>
    </r>
    <r>
      <rPr>
        <b/>
        <u/>
        <sz val="12"/>
        <color rgb="FFFF6600"/>
        <rFont val="Arial"/>
        <family val="2"/>
        <charset val="204"/>
      </rPr>
      <t>електроприводи для сідельних та поворотних клапанів</t>
    </r>
  </si>
  <si>
    <r>
      <rPr>
        <b/>
        <u/>
        <sz val="12"/>
        <color rgb="FFFF6600"/>
        <rFont val="Arial"/>
        <family val="2"/>
        <charset val="204"/>
      </rPr>
      <t>інших виробників</t>
    </r>
    <r>
      <rPr>
        <b/>
        <sz val="12"/>
        <color theme="1"/>
        <rFont val="Arial"/>
        <family val="2"/>
        <charset val="204"/>
      </rPr>
      <t xml:space="preserve"> (Danfoss, Siemens, TAC, Honeywell та ін.)</t>
    </r>
  </si>
  <si>
    <t>* Див. також примітки в нижній частині цієї сторінки.</t>
  </si>
  <si>
    <t>Перед розміщенням замовлення рекомендується перевірка правильності підбору -</t>
  </si>
  <si>
    <t>будь ласка, зверніться до представника Белімо.</t>
  </si>
  <si>
    <t>Ссылка на раздел "Retrofit" на сайте belimo.ch</t>
  </si>
  <si>
    <t>Завантажити програму Belimo RetroFIT App для перепідбору приводів або датчиків:</t>
  </si>
  <si>
    <t>App Store</t>
  </si>
  <si>
    <t>Google Play</t>
  </si>
  <si>
    <t>Belimo Retrofit Tool (Desktop Version)</t>
  </si>
  <si>
    <t>13.1. Електроприводи для поворотних клапанів (т.зв. "slipper valves")</t>
  </si>
  <si>
    <t>Застосовуються для наступних серій клапанів (докладніше - див. www.belimo.ch, розділ "Retrofit"):</t>
  </si>
  <si>
    <t>DANFOSS:</t>
  </si>
  <si>
    <t xml:space="preserve"> - серії HRE…, HFE…(DN 15..80)  - з адаптером MS-NRE6</t>
  </si>
  <si>
    <t>ESBE:</t>
  </si>
  <si>
    <t xml:space="preserve"> - серії 3MG - з адаптером MS-NRE1</t>
  </si>
  <si>
    <t xml:space="preserve"> - серії VRB (DN 15..50) - з адаптером MS-NRE6</t>
  </si>
  <si>
    <t xml:space="preserve"> - серії VRG (DN 15..50) - з адаптером MS-NRE6</t>
  </si>
  <si>
    <t xml:space="preserve"> - на запит доступні перехідники для інших серій клапанів ESBE</t>
  </si>
  <si>
    <t>Також доступні перехідники для деяких серій інших виробників поворотних клапанів</t>
  </si>
  <si>
    <t>slipper valves - Centra, Oventrop, Thermomox, Hel-Wita, Pommerening, Meibes.</t>
  </si>
  <si>
    <t>HT24-3</t>
  </si>
  <si>
    <t xml:space="preserve">10 Нм, 24 В AC, без пружини, триточкове управління, 140 сек </t>
  </si>
  <si>
    <t>https://www.belimo.com/mam/general-documents/datasheets/en-gb/belimo_HT24-3-T_datasheet_en-gb.pdf</t>
  </si>
  <si>
    <t>HT230-3</t>
  </si>
  <si>
    <t xml:space="preserve">10 Нм, 230 В AC, без пружини, триточкове управління, 140 сек </t>
  </si>
  <si>
    <t>https://www.belimo.com/mam/general-documents/datasheets/en-gb/belimo_HT230-3-T_datasheet_en-gb.pdf</t>
  </si>
  <si>
    <t>HT24-SR</t>
  </si>
  <si>
    <t>10 Нм, 24 В AC/DC, без пружини, аналогове управління 0…10 В, 140 с</t>
  </si>
  <si>
    <t>https://www.belimo.com/mam/general-documents/datasheets/en-gb/belimo_HT24-SR-T_datasheet_en-gb.pdf</t>
  </si>
  <si>
    <t>HTY24-SR</t>
  </si>
  <si>
    <t>10 Нм, 24 В AC/DC, без пружини, аналогове управління 0…10 В, 35 с</t>
  </si>
  <si>
    <t>https://www.belimo.com/mam/general-documents/datasheets/en-gb/belimo_HTY24-SR_datasheet_en-gb.pdf</t>
  </si>
  <si>
    <t>MS-NRE6</t>
  </si>
  <si>
    <t>Перехідник для ESBE VRG..., VRB..., DANFOSS HRE…, HFE…</t>
  </si>
  <si>
    <t>https://www.belimo.com/ch/shop/en_GB/p?code=MS-NRE6</t>
  </si>
  <si>
    <t>WNR</t>
  </si>
  <si>
    <t>Перехідник для кульових клапанів BELIMO</t>
  </si>
  <si>
    <t>SNR</t>
  </si>
  <si>
    <t>Допоміжний перемикач, безпотенційний, перекидний, 1 точка перемикання</t>
  </si>
  <si>
    <t>https://www.belimo.com/ch/shop/en_GB/p?code=SNR</t>
  </si>
  <si>
    <t>MS-NRE</t>
  </si>
  <si>
    <t>Перехідник універсальний для усіх ESBE, TERMOMIX, POMMERENING</t>
  </si>
  <si>
    <t>https://www.belimo.com/ch/shop/en_GB/p?code=MS-NRE</t>
  </si>
  <si>
    <t>MS-NRE1</t>
  </si>
  <si>
    <t>Перехідник для ESBE 3MG, F120...F165, 4HG, TERMOMIX 3W D15S...D32S, DUMSERWERK</t>
  </si>
  <si>
    <t>https://www.belimo.ch/shop/en_GB/Valves/Accessories/MS-NRE1/p?code=MS-NRE1</t>
  </si>
  <si>
    <t>MS-NRE2</t>
  </si>
  <si>
    <t>Перехідник для ESBE G119...G151, TERMOMIX 3W D15...D32</t>
  </si>
  <si>
    <t>https://www.belimo.ch/shop/en_GB/Valves/Accessories/MS-NRE2/p?code=MS-NRE2</t>
  </si>
  <si>
    <t>MS-NRE3</t>
  </si>
  <si>
    <t>Перехідник для ESBE 4MG, F432...F465, TERMOMIX 4W C15S...C32S</t>
  </si>
  <si>
    <t>https://www.belimo.ch/shop/en_GB/Valves/Accessories/MS-NRE3/p?code=MS-NRE3</t>
  </si>
  <si>
    <t>MS-NRE4</t>
  </si>
  <si>
    <t>Перехідник для ESBE G419...G451, TERMOMIX 4W C15...C32</t>
  </si>
  <si>
    <t>https://www.belimo.ch/shop/en_GB/Valves/Accessories/MS-NRE4/p?code=MS-NRE4</t>
  </si>
  <si>
    <t>MS-NRL</t>
  </si>
  <si>
    <t>Перех. для LANDIS + STAEFA (Ser. 2), VCI 31 DN 20...40, VBG 31 DN20...40, VBF 21 DN40...50</t>
  </si>
  <si>
    <t>https://www.belimo.ch/shop/en_GB/Valves/Accessories/MS-NRL/p?code=MS-NRL</t>
  </si>
  <si>
    <t>MS-NRL1</t>
  </si>
  <si>
    <t>Перех. для LANDIS + STAEFA (Series 1), B3F... DN 20...40, B3G... DN 20...40</t>
  </si>
  <si>
    <t>https://www.belimo.ch/shop/en_GB/Valves/Accessories/MS-NRL1/p?code=MS-NRL1</t>
  </si>
  <si>
    <t>MS-NRO1</t>
  </si>
  <si>
    <t xml:space="preserve">OVENTROP 3W, 4W, H, MEIBES 3W, 4W, H, WITA 3W, 4W, H </t>
  </si>
  <si>
    <t>https://www.belimo.ch/shop/en_GB/Valves/Accessories/MS-NRO1/p?code=MS-NRO1</t>
  </si>
  <si>
    <t>13.2. Електроприводи для короткоходових сідельних клапанів (хід штока ≤ 5,5 мм)</t>
  </si>
  <si>
    <r>
      <rPr>
        <sz val="10"/>
        <color theme="1"/>
        <rFont val="Arial"/>
        <family val="2"/>
        <charset val="204"/>
      </rPr>
      <t xml:space="preserve">Для короткоходових клапанів </t>
    </r>
    <r>
      <rPr>
        <b/>
        <sz val="10"/>
        <color theme="1"/>
        <rFont val="Arial"/>
        <family val="2"/>
        <charset val="204"/>
      </rPr>
      <t>SIEMENS</t>
    </r>
    <r>
      <rPr>
        <sz val="10"/>
        <color theme="1"/>
        <rFont val="Arial"/>
        <family val="2"/>
        <charset val="204"/>
      </rPr>
      <t xml:space="preserve"> (хід штока 5,5 мм) серій </t>
    </r>
    <r>
      <rPr>
        <b/>
        <u/>
        <sz val="10"/>
        <color theme="1"/>
        <rFont val="Arial"/>
        <family val="2"/>
        <charset val="204"/>
      </rPr>
      <t>VVG44…, VXG44…, VVI52…</t>
    </r>
  </si>
  <si>
    <t>NRDVX24-3-T-SI</t>
  </si>
  <si>
    <t>24 В AC/DC, триточкове управління, зусилля 500Н, хід штока 5,5 мм</t>
  </si>
  <si>
    <t>https://www.belimo.com/mam/general-documents/datasheets/en-gb/belimo_NRDVX24-3-T-SI_datasheet_en-gb.pdf</t>
  </si>
  <si>
    <t>NRDVX230-3-T-SI</t>
  </si>
  <si>
    <t>230 В АС, триточкове управління, зусилля 500Н, хід штока 5,5 мм</t>
  </si>
  <si>
    <t>https://www.belimo.com/mam/general-documents/datasheets/en-gb/belimo_NRDVX230-3-T-SI_datasheet_en-gb.pdf</t>
  </si>
  <si>
    <t>NRDVX24-SR-T-SI</t>
  </si>
  <si>
    <t>24 В AC/DC, аналогове управління 0…10 В, зусилля 500Н, хід штока 5,5 мм</t>
  </si>
  <si>
    <t>https://www.belimo.com/mam/general-documents/datasheets/en-gb/belimo_NRDVX24-SR-T-SI_datasheet_en-gb.pdf</t>
  </si>
  <si>
    <r>
      <rPr>
        <sz val="10"/>
        <color theme="1"/>
        <rFont val="Arial"/>
        <family val="2"/>
        <charset val="204"/>
      </rPr>
      <t xml:space="preserve">Для короткоходових клапанів </t>
    </r>
    <r>
      <rPr>
        <b/>
        <sz val="10"/>
        <color theme="1"/>
        <rFont val="Arial"/>
        <family val="2"/>
        <charset val="204"/>
      </rPr>
      <t>CAZZANIGA</t>
    </r>
    <r>
      <rPr>
        <sz val="10"/>
        <color theme="1"/>
        <rFont val="Arial"/>
        <family val="2"/>
        <charset val="204"/>
      </rPr>
      <t xml:space="preserve"> (хід штока 5,5 мм) серій </t>
    </r>
    <r>
      <rPr>
        <b/>
        <u/>
        <sz val="10"/>
        <color theme="1"/>
        <rFont val="Arial"/>
        <family val="2"/>
        <charset val="204"/>
      </rPr>
      <t>V02BM..LN и V03BM..LN, DN15-40</t>
    </r>
  </si>
  <si>
    <t>NRDVX24-3-T-CA</t>
  </si>
  <si>
    <t>https://www.belimo.com/mam/general-documents/datasheets/en-gb/belimo_NRDVX24-3-T-CA_datasheet_en-gb.pdf</t>
  </si>
  <si>
    <t>NRDVX230-3-T-CA</t>
  </si>
  <si>
    <t>https://www.belimo.com/mam/general-documents/datasheets/en-gb/belimo_NRDVX230-3-T-CA_datasheet_en-gb.pdf</t>
  </si>
  <si>
    <t>NRDVX24-SR-T-CA</t>
  </si>
  <si>
    <t>https://www.belimo.com/mam/general-documents/datasheets/en-gb/belimo_NRDVX24-SR-T-CA_datasheet_en-gb.pdf</t>
  </si>
  <si>
    <t>13.3. Електроприводи для класичних сідельних клапанів (хід штока ≤ 20 мм)</t>
  </si>
  <si>
    <t>Відео, що демонструє порядок встановлення приводу з ходом штока до 20 мм на клапани інших виробників:</t>
  </si>
  <si>
    <t>https://www.youtube.com/watch?v=LAwPDb15FYE</t>
  </si>
  <si>
    <t xml:space="preserve"> - серія AB-QM... DN 40/100 - з приводами LV…-RE </t>
  </si>
  <si>
    <t xml:space="preserve"> - серії VE2… 25/50, VF2… 15/80, VF3… 15/80, VL2… 15/50, VL3… 15/50, VRB2… 15/50, </t>
  </si>
  <si>
    <t xml:space="preserve">             VRB3… 15/50, VRG2… 15/50, VRG3… 15/50, VFS2 15/50</t>
  </si>
  <si>
    <t>HONEYWELL:</t>
  </si>
  <si>
    <t xml:space="preserve"> - серії V5011R… 15/50, V5013R… 15/50, V5015… 25/80, V5025A… 15/80, V5049A… 15/65,</t>
  </si>
  <si>
    <t xml:space="preserve">             V5050A… 15/65, V5095A… 20/80, V5328A… 15/80, V5329A… 15/80, V5329C… 15/80</t>
  </si>
  <si>
    <t>HORA:</t>
  </si>
  <si>
    <t xml:space="preserve"> - серії BR206GF… 15/50, BR206GG… 15/50, BR216GF… 15/50, BR216GG… 15/50,</t>
  </si>
  <si>
    <t xml:space="preserve">             BR216RA… 15/50, BR216RA-TW… 15/50, BR216RGA… 15/50, BR225RG… 15/25,</t>
  </si>
  <si>
    <t xml:space="preserve">             BR306GF… 15/50, BR306GG… 15/50, BR316GF… 15/50, BR316GG… 15/50, </t>
  </si>
  <si>
    <t xml:space="preserve">             BR316RA… 15/50, BR316RA-TW... 15/50, BR316RGA… 15/50, BR316RGA MS 20. </t>
  </si>
  <si>
    <t>JOHNSON CONTROLS:</t>
  </si>
  <si>
    <t xml:space="preserve"> - серії BM-2xx 2 15/50, BM-2xx 8 15/50, VB7216… 15/50, VB7816… 15/50, </t>
  </si>
  <si>
    <t xml:space="preserve">             VBD-4xx 4 15/40, VBD-4xx 8 15/40, VBF-0xx 4 15/50, VBF-0xx 8 15/50,</t>
  </si>
  <si>
    <t xml:space="preserve">             VBF-2xx 4 15/50, VBF-2xx 8 15/50, VG7201… 15/50, VG7203… 15/50, </t>
  </si>
  <si>
    <t xml:space="preserve">             VG7401… 15/50, VG7403… 15/50, VG7802… 15/50, VG7804… 15/50,  </t>
  </si>
  <si>
    <t xml:space="preserve">             VG82/84/88/89… 15/40.</t>
  </si>
  <si>
    <t>LDM:</t>
  </si>
  <si>
    <t xml:space="preserve"> - серії RV… 15/50 (додатково замовити перехідник ZNV-203!).</t>
  </si>
  <si>
    <t>MUT:</t>
  </si>
  <si>
    <t xml:space="preserve"> - серії MK… 15/50.</t>
  </si>
  <si>
    <t>SAUTER:</t>
  </si>
  <si>
    <t xml:space="preserve"> - серії B6F…F 15/50, B6G…F 15/50, B6R…F 15/50, B6S…F 15/50, B4F…F 20/32,</t>
  </si>
  <si>
    <t xml:space="preserve">             BT43B… 15/40, BUG… 15/50, BUN… 15/50, BXD…F 15/50, BXE…F 15/50,</t>
  </si>
  <si>
    <t xml:space="preserve">             V1T… 15, V4F… 15/32, V6F…F 15/50, V6G…F 15/50, V6R…F 15/50,</t>
  </si>
  <si>
    <t xml:space="preserve">             V6S…F 15/50, VUG... 15/50, VUN… 15/50, VXD…F 15/50, VXE…F 15/50,</t>
  </si>
  <si>
    <t xml:space="preserve">             VXN… 15/50, BXN… 15/50, VUE… 15/80, BUE… 15/80.</t>
  </si>
  <si>
    <t>SIEMENS:</t>
  </si>
  <si>
    <t xml:space="preserve"> - серії VVF21… 25/80, VVF31… 25/80, VVF40… 15/80, VVF52… 15/40,</t>
  </si>
  <si>
    <t xml:space="preserve">             VVF61… 15/25, VVG41… 15/50, VXF21… 25/80, VXF31… 25/80,</t>
  </si>
  <si>
    <t xml:space="preserve">             VXF40… 15/80, VXF41… 15/40, VXF61… 15/25, VXG41… 15/50,</t>
  </si>
  <si>
    <t xml:space="preserve">             VPF52E… 15/40, VPF52F 15/40.</t>
  </si>
  <si>
    <t>TAC:</t>
  </si>
  <si>
    <t xml:space="preserve"> - серії V241… 15/50, V294… 15/32, V341… 15/50, V348… 15/50.</t>
  </si>
  <si>
    <t>А також для різних серій сідельних клапанів виробництва ARI, CAZZANIGA, CONTROLLI, ELESTA,</t>
  </si>
  <si>
    <t>KIEBACK &amp; PETER, OSBY, SIEBE, SAMSON, SATCHWELL, SPIRAX SARCO, TREND, WITTLER.</t>
  </si>
  <si>
    <t>500 Н, без конденсаторного повернення</t>
  </si>
  <si>
    <t>LV24AX LVA-000 R01 G94</t>
  </si>
  <si>
    <t>500 Н, хід штока 15 мм, 24 В AC/DC, 3-point, 150 c, без пружини</t>
  </si>
  <si>
    <t>LV230AX LVA-090 R01 G94</t>
  </si>
  <si>
    <t>500 Н, хід штока 15 мм, 230 В AC, 3-point, 150 c, без пружини</t>
  </si>
  <si>
    <t>LV24AX-SR LVA-020 R01 G24</t>
  </si>
  <si>
    <t>500 Н, хід штока 15 мм, 24 В AC/DC, 2…10 В, 150 c, без пружини</t>
  </si>
  <si>
    <t>LV24AX-MP LVA-060 R01 G64</t>
  </si>
  <si>
    <t>500 Н, хід штока 15 мм, 24 В AC/DC, 0,5…10 В, MP, 150 c, без пружини</t>
  </si>
  <si>
    <t>500 Н, з конденсаторним поверненням</t>
  </si>
  <si>
    <t>LVK24AX-3 LVKA-120 R01 G14</t>
  </si>
  <si>
    <t>500 Н, хід штока 15 мм, 24 В AC/DC, 3-point, двиг. 150 c, конд. 35 с, конденсаторне повернення</t>
  </si>
  <si>
    <t>LVK230AX-3 LVKA-150 R01 G14</t>
  </si>
  <si>
    <t>500 Н, хід штока 15 мм, 230 В AC/DC, 3-point, двиг. 150 c, конд. 35 с, конденсаторне повернення</t>
  </si>
  <si>
    <t>LVK24AX-SR LVKA-190 R01 G24</t>
  </si>
  <si>
    <t>500 Н, хід штока 15 мм, 24 В AC/DC, 2…10 В, двиг. 150 c, конд. 35 с, конденсаторне повернення</t>
  </si>
  <si>
    <t>LVK24AX-MP LVKA-140 R01 G64</t>
  </si>
  <si>
    <t>500 Н, хід штока 15 мм, 24 В AC/DC, 0,5…10 В, MP, двиг. 150 c, конд. 35 с, конденсаторне повернення</t>
  </si>
  <si>
    <t>1000 Н, без конденсаторного повернення</t>
  </si>
  <si>
    <t>NV24A-RE</t>
  </si>
  <si>
    <t>1000 Н, хід штока 20 мм, 24 В AC/DC, 3-point, 150 c, без пружини</t>
  </si>
  <si>
    <t>https://www.belimo.com/mam/general-documents/datasheets/en-gb/belimo_NV24A-RE_datasheet_en-gb.pdf</t>
  </si>
  <si>
    <t>NVC24A-RE</t>
  </si>
  <si>
    <t>1000 Н, хід штока 20 мм, 24 В AC/DC, 3-point, 35 c, без пружини</t>
  </si>
  <si>
    <t>https://www.belimo.com/mam/general-documents/datasheets/en-gb/belimo_NVC24A-RE_datasheet_en-gb.pdf</t>
  </si>
  <si>
    <t>NV230A-RE</t>
  </si>
  <si>
    <t>1000 Н, хід штока 20 мм, 230 В AC, 3-point, 150 c, без пружини</t>
  </si>
  <si>
    <t>https://www.belimo.com/mam/general-documents/datasheets/en-gb/belimo_NV230A-RE_datasheet_en-gb.pdf</t>
  </si>
  <si>
    <t>NVC230A-RE</t>
  </si>
  <si>
    <t>1000 Н, хід штока 20 мм, 230 В AC, 3-point, 35 c, без пружини</t>
  </si>
  <si>
    <t>https://www.belimo.com/mam/general-documents/datasheets/en-gb/belimo_NVC230A-RE_datasheet_en-gb.pdf</t>
  </si>
  <si>
    <t>NV24A-MP-RE</t>
  </si>
  <si>
    <t>1000 Н, хід штока 20 мм, 24 В AC/DC, 0,5…10 В, MP, 150 c, без пружини</t>
  </si>
  <si>
    <t>https://www.belimo.com/mam/general-documents/datasheets/en-gb/belimo_NV24A-MP-RE_datasheet_en-gb.pdf</t>
  </si>
  <si>
    <t>NVC24A-MP-RE</t>
  </si>
  <si>
    <t>1000 Н, хід штока 20 мм, 24 В AC/DC, 0,5…10 В, MP, 35 c, без пружини</t>
  </si>
  <si>
    <t>https://www.belimo.com/mam/general-documents/datasheets/en-gb/belimo_NVC24A-MP-RE_datasheet_en-gb.pdf</t>
  </si>
  <si>
    <t>1000 Н, з конденсаторним поверненням</t>
  </si>
  <si>
    <t>NVK24A-3-RE</t>
  </si>
  <si>
    <t>1000 Н, хід штока 20 мм, 24 В AC/DC, 3-point, двиг. 150 c, конд. 35 с, конденсаторне повернення</t>
  </si>
  <si>
    <t>https://www.belimo.com/mam/general-documents/datasheets/en-gb/belimo_NVK24A-3-RE_datasheet_en-gb.pdf</t>
  </si>
  <si>
    <t>NVK230A-3-RE</t>
  </si>
  <si>
    <t>1000 Н, хід штока 20 мм, 230 В AC, 3-point, двиг. 150 c, конд. 35 с, конденсаторне повернення</t>
  </si>
  <si>
    <t>https://www.belimo.com/mam/general-documents/datasheets/en-gb/belimo_NVK230A-3-RE_datasheet_en-gb.pdf</t>
  </si>
  <si>
    <t>NVK230AX NVKA-150 R01 G11</t>
  </si>
  <si>
    <t>1000 Н, хід штока 20 мм, 230 В AC, 3-point, двиг. 35 c, конд. 35 с, конденсаторне повернення</t>
  </si>
  <si>
    <t>https://www.belimo.ch/shop/en_GB/Retrofit/Globe-Valve-Actuators-%28Retrofit%29/NVK230A-3-RE/p?code=NVK230A-3-RE</t>
  </si>
  <si>
    <t>NVK24A-MP-RE</t>
  </si>
  <si>
    <t>1000 Н, хід штока 20 мм, 24 В AC/DC, 0,5…10 В, MP, двиг. 150 c, конд. 35 с, конденсаторне повернення</t>
  </si>
  <si>
    <t>https://www.belimo.com/mam/general-documents/datasheets/en-gb/belimo_NVK24A-MP-RE_datasheet_en-gb.pdf</t>
  </si>
  <si>
    <t>NVKC24A-MP-RE</t>
  </si>
  <si>
    <t>1000 Н, хід штока 20 мм, 24 В AC/DC, 0,5…10 В, MP, двиг. 35 c, конд. 35 с, конденсаторне повернення</t>
  </si>
  <si>
    <t>https://www.belimo.com/mam/general-documents/datasheets/en-gb/belimo_NVKC24A-MP-RE_datasheet_en-gb.pdf</t>
  </si>
  <si>
    <t>1500 Н, без конденсаторного повернення</t>
  </si>
  <si>
    <t>SV24A-RE</t>
  </si>
  <si>
    <t>1500 Н, хід штока 20 мм, 24 В AC/DC, 3-point, 150 c, без пружини</t>
  </si>
  <si>
    <t>https://www.belimo.com/mam/general-documents/datasheets/en-gb/belimo_SV24A-RE_datasheet_en-gb.pdf</t>
  </si>
  <si>
    <t>SVC24A-RE</t>
  </si>
  <si>
    <t>1500 Н, хід штока 20 мм, 24 В AC/DC, 3-point, 35 c, без пружини</t>
  </si>
  <si>
    <t>https://www.belimo.com/mam/general-documents/datasheets/en-gb/belimo_SVC24A-RE_datasheet_en-gb.pdf</t>
  </si>
  <si>
    <t>SV230A-RE</t>
  </si>
  <si>
    <t>1500 Н, хід штока 20 мм, 230 В AC, 3-point, 150 c, без пружини</t>
  </si>
  <si>
    <t>https://www.belimo.com/mam/general-documents/datasheets/en-gb/belimo_SV230A-RE_datasheet_en-gb.pdf</t>
  </si>
  <si>
    <t>SVC230A-RE</t>
  </si>
  <si>
    <t>1500 Н, хід штока 20 мм, 230 В AC, 3-point, 35 c, без пружини</t>
  </si>
  <si>
    <t>https://www.belimo.com/mam/general-documents/datasheets/en-gb/belimo_SVC230A-RE_datasheet_en-gb.pdf</t>
  </si>
  <si>
    <t>SV24A-MP-RE</t>
  </si>
  <si>
    <t>1500 Н, хід штока 20 мм, 24 В AC/DC, 0,5…10 В, MP, 150 c, без пружини</t>
  </si>
  <si>
    <t>https://www.belimo.com/mam/general-documents/datasheets/en-gb/belimo_SV24A-MP-RE_datasheet_en-gb.pdf</t>
  </si>
  <si>
    <t>SVC24A-MP-RE</t>
  </si>
  <si>
    <t>1500 Н, хід штока 20 мм, 24 В AC/DC, 0,5…10 В, MP, 35 c, без пружини</t>
  </si>
  <si>
    <t>https://www.belimo.com/mam/general-documents/datasheets/en-gb/belimo_SVC24A-MP-RE_datasheet_en-gb.pdf</t>
  </si>
  <si>
    <t>ZNV-203</t>
  </si>
  <si>
    <t>додатковий перехідник для кріплення на сідельні клапани LDM серії RV…</t>
  </si>
  <si>
    <t>https://www.belimo.ch/shop/en_GB/Valves/Accessories/ZNV-203/p?code=ZNV-203</t>
  </si>
  <si>
    <t>13.4. Електроприводи для класичних сідельних клапанів (хід штока ≤ 50 мм)</t>
  </si>
  <si>
    <t>Примітка: Зверніть увагу на максимальний хід штока приводів серії AVK… - 32 мм!</t>
  </si>
  <si>
    <t>Хід штока клапана, підібраного для роботи з приводом серії AVK, повинен бути не більше 32 мм!</t>
  </si>
  <si>
    <t>Максимальний хід штока приводів серій SVL…, EV… та RV… - 50 мм.</t>
  </si>
  <si>
    <t>Відеоролик, що демонструє порядок встановлення приводу з ходом від 20 до 50 мм на клапани інших виробників:</t>
  </si>
  <si>
    <t>https://www.youtube.com/watch?v=nZTTXVDNKhc</t>
  </si>
  <si>
    <t xml:space="preserve"> - серія AB-QM... DN 125/250 - з приводами SVL…-RE, AVK…-RE, EV(C)…-RE, RV…-RE </t>
  </si>
  <si>
    <t xml:space="preserve"> - серії VF2… 100/150, VF3… 100/150, VL2… 65/100, VL3… 65/100.</t>
  </si>
  <si>
    <t xml:space="preserve"> - серії V5011A… 100/150, V5015A… 100/150, V5049A… 80/150, V5050A… 80/150.</t>
  </si>
  <si>
    <t xml:space="preserve"> - серії VBD-4xx 4 50/150, VBD-4xx 8 50/150, VBF-0xx 4 65/100, VBF-0xx 8 65/100,</t>
  </si>
  <si>
    <t xml:space="preserve">             VBF-2xx 4 65/100, VBF-2xx 8 65/100, VG2231 VN 65/100 (+ дозамов. ZRV-303),</t>
  </si>
  <si>
    <t xml:space="preserve">             VG2231 WN 65/150 (+ дозамов. ZRV-303), VG82/84/88/89... 50/150.</t>
  </si>
  <si>
    <t>SATCHWELL:</t>
  </si>
  <si>
    <t xml:space="preserve"> - серії MZF… 40/150, VZF1777… 80.</t>
  </si>
  <si>
    <t xml:space="preserve"> + потрібний додатковий Перехідник ZRV-301 для серій, вказаних нижче: </t>
  </si>
  <si>
    <t xml:space="preserve">             B6F…F 65/150, B6S…F 65/150, B4F…F 40/100,  BXD…F 65/80, </t>
  </si>
  <si>
    <t xml:space="preserve">             BXE…F 65/100, V4F… 40/100, V6F…F 65/150, V6S…F 65/150, </t>
  </si>
  <si>
    <t xml:space="preserve">             VXD…F 65/80, VXE…F 65/100.</t>
  </si>
  <si>
    <t xml:space="preserve"> - не потрібний додатковий Перехідник ZRV-301 для серій, вказаних нижче: </t>
  </si>
  <si>
    <t xml:space="preserve">             BUG… 65/100, VUG… 65/150, VUE… 100/150, BUE… 100/150.</t>
  </si>
  <si>
    <t>SIEBE / SCHNEIDER:</t>
  </si>
  <si>
    <t xml:space="preserve"> - серії VB9… 65/150 + потрібен. дод. перехідник ZRV-302.</t>
  </si>
  <si>
    <t xml:space="preserve"> - серії VVF21… 100, VVF31… 100/150, VVF40… 100/150, VVF41… 65/150,</t>
  </si>
  <si>
    <t xml:space="preserve">             VVF45… 65/150,  VVF61… 40/150, VXF21… 100, VXF31… 100/150,</t>
  </si>
  <si>
    <t xml:space="preserve">             VXF40… 100/150, VXF41… 50/150, VXF61… 32/150.</t>
  </si>
  <si>
    <t xml:space="preserve"> - серії V221/V231… 65/150, V265… 40/65, V295… 40/100, V395-1… 40/100.</t>
  </si>
  <si>
    <t>AVK24A-3-RE</t>
  </si>
  <si>
    <t>2000 Н, хід штока 32 мм, 24 В AC/DC, 3-point, двиг. 150 c, конд. 35 с, конденсаторне повернення</t>
  </si>
  <si>
    <t>https://www.belimo.com/mam/general-documents/datasheets/en-gb/belimo_AVK24A-3-RE_datasheet_en-gb.pdf</t>
  </si>
  <si>
    <t>AVK230A-3-RE</t>
  </si>
  <si>
    <t>2000 Н, хід штока 32 мм, 230 В AC, 3-point,  двиг. 150 c, конд. 35 с, конденсаторне повернення</t>
  </si>
  <si>
    <t>https://www.belimo.com/mam/general-documents/datasheets/en-gb/belimo_AVK230A-3-RE_datasheet_en-gb.pdf</t>
  </si>
  <si>
    <t>AVK24A-MP-RE</t>
  </si>
  <si>
    <t>2000 Н, хід штока 32 мм, 24 В AC/DC, 0,5…10 В, MP, двиг. 150 c, конд. 35 с, конденсаторне повернення</t>
  </si>
  <si>
    <t>https://www.belimo.com/mam/general-documents/datasheets/en-gb/belimo_AVK24A-MP-RE_datasheet_en-gb.pdf</t>
  </si>
  <si>
    <t>SVL230A-RE</t>
  </si>
  <si>
    <t>1500 Н, хід штока 50 мм, 230 В AC, 3-point, 150 c, без пружини</t>
  </si>
  <si>
    <t>https://www.belimo.com/mam/general-documents/datasheets/en-gb/belimo_SVL230A-RE_datasheet_en-gb.pdf</t>
  </si>
  <si>
    <t>SVL24A-MP-RE</t>
  </si>
  <si>
    <t>1500 Н, хід штока 50 мм, 24 В AC/DC, 0,5…10 В, MP, 150 c, без пружини</t>
  </si>
  <si>
    <t>https://www.belimo.com/mam/general-documents/datasheets/en-gb/belimo_SVL24A-MP-RE_datasheet_en-gb.pdf</t>
  </si>
  <si>
    <t>EV24A-RE</t>
  </si>
  <si>
    <t>2500 Н, хід штока 50 мм, 24 В AC/DC, 3-point, 150 c, без пружини</t>
  </si>
  <si>
    <t>https://www.belimo.com/mam/general-documents/datasheets/en-gb/belimo_EV24A-RE_datasheet_en-gb.pdf</t>
  </si>
  <si>
    <t>EV230A-RE</t>
  </si>
  <si>
    <t>2500 Н, хід штока 50 мм, 230 В AC, 3-point, 150 c, без пружини</t>
  </si>
  <si>
    <t>https://www.belimo.com/mam/general-documents/datasheets/en-gb/belimo_EV230A-RE_datasheet_en-gb.pdf</t>
  </si>
  <si>
    <t>EV24A-MP-RE</t>
  </si>
  <si>
    <t>2500 Н, хід штока 50 мм, 24 В AC/DC, 0,5…10 В, MP, 150 c, без пружини</t>
  </si>
  <si>
    <t>https://www.belimo.com/mam/general-documents/datasheets/en-gb/belimo_EV24A-MP-RE_datasheet_en-gb.pdf</t>
  </si>
  <si>
    <t>EVC24A-MF-RE</t>
  </si>
  <si>
    <t>2500 Н, хід штока 50 мм, 24 В AC/DC, 0,5…10 В, MP, 35 c, без пружини</t>
  </si>
  <si>
    <t>https://www.belimo.com/mam/general-documents/datasheets/en-gb/belimo_EVC24A-MF-RE_datasheet_en-gb.pdf</t>
  </si>
  <si>
    <t>RV24A-MF-RE</t>
  </si>
  <si>
    <t>4500 Н, хід штока 50 мм, 24 В AC/DC, 0,5…10 В, 150 c, без пружини</t>
  </si>
  <si>
    <t>https://www.belimo.com/mam/general-documents/datasheets/en-gb/belimo_RV24A-MF-RE_datasheet_en-gb.pdf</t>
  </si>
  <si>
    <t>ZRV-301</t>
  </si>
  <si>
    <t>додатковий Перехідник для кріплення на сідельні клапани Sauter</t>
  </si>
  <si>
    <t>https://www.belimo.ch/shop/en_GB/Valves/Accessories/ZRV-301/p?code=ZRV-301</t>
  </si>
  <si>
    <t>ZRV-302</t>
  </si>
  <si>
    <t>додатковий Перехідник для кріплення на сідельні клапани Siebe</t>
  </si>
  <si>
    <t>https://www.belimo.ch/shop/en_GB/Valves/Accessories/ZRV-302/p?code=ZRV-302</t>
  </si>
  <si>
    <t>ZRV-303</t>
  </si>
  <si>
    <t>додатковий Перехідник для кріплення на сідельні клапани Johnson Control</t>
  </si>
  <si>
    <t>https://www.belimo.ch/shop/en_GB/Valves/Accessories/ZRV-303/p?code=ZRV-303</t>
  </si>
  <si>
    <t>1. У даному прайсі наведені не всі можливі серії клапанів інших виробників, на які можуть</t>
  </si>
  <si>
    <t>бути встановлені приводи Белімо. Додаткова інформація доступна за запитом.</t>
  </si>
  <si>
    <t>2. Для самостійного підбору приводу Белімо для клапана іншого виробника, зайдіть на сайт</t>
  </si>
  <si>
    <t>www.belimo.ch в розділ "Retrofit" та послідовно введіть конструктив клапана, назву виробника клапанів,</t>
  </si>
  <si>
    <t>серію клапанів, діаметр і пропускну здатність та виберіть необхідний привід Белімо (за зусиллям,</t>
  </si>
  <si>
    <t>напругою живлення, наявністю чи відсутністю конденсаторного повернення, типом управляючого сигналу).</t>
  </si>
  <si>
    <t>https://www.belimo.com/ch/en_GB/products/retrofit-app/</t>
  </si>
  <si>
    <t>3. До складу приводів сідельних клапанів нового покоління з літерами "…-RE" (Retrofit) наприкінці коду входить</t>
  </si>
  <si>
    <t>універсальний кронштейн-перехідник, що дозволяє встановлювати один і той же привід Белімо на клапани</t>
  </si>
  <si>
    <t>різних виробників.</t>
  </si>
  <si>
    <t>4. При підборі приводу, зверніть увагу на максимальний перепад тиску на клапані, що перекривається приводом!</t>
  </si>
  <si>
    <r>
      <rPr>
        <b/>
        <sz val="12"/>
        <color theme="1"/>
        <rFont val="Arial"/>
        <family val="2"/>
        <charset val="204"/>
      </rPr>
      <t xml:space="preserve">14. Прайс </t>
    </r>
    <r>
      <rPr>
        <b/>
        <u/>
        <sz val="12"/>
        <color rgb="FFFF6600"/>
        <rFont val="Arial"/>
        <family val="2"/>
        <charset val="204"/>
      </rPr>
      <t>на триходові поворотні клапани з електроприводами серії Lineg Belimo</t>
    </r>
    <r>
      <rPr>
        <b/>
        <sz val="12"/>
        <color theme="1"/>
        <rFont val="Arial"/>
        <family val="2"/>
        <charset val="204"/>
      </rPr>
      <t xml:space="preserve"> для вузлів обв'язування</t>
    </r>
  </si>
  <si>
    <t>водяних контурів виробництва BELIMO Automation AG, Швейцарія (ціни в ЄВРО з ПДВ)</t>
  </si>
  <si>
    <t>Нові три- та чотириходові клапани серії Lineg Belimo застосовуються для регулювання витрати через споживачі HVAC систем. Доступні варіанти як із зовнішньою, так і з внутрішньою різьбою. Конструкція клапана універсальна та дозволяє застосовувати їх для функцій змішування, поділу або перемикання потоків. Допустима температура середовища +5…+110°С (тимчасово +120 °С).</t>
  </si>
  <si>
    <t>Флаєр "Новинки" (Lineg)</t>
  </si>
  <si>
    <t>Вартість обладнання, наведеного в цьому розділі, надається за запитом</t>
  </si>
  <si>
    <t>1. Серія EXT-R3B15-F201:</t>
  </si>
  <si>
    <t>2. Серія EXT-LK-180845:</t>
  </si>
  <si>
    <t xml:space="preserve">Умовна пропускна здатність, Kvs (м3/год) </t>
  </si>
  <si>
    <t>3-point</t>
  </si>
  <si>
    <t>NR230-923</t>
  </si>
  <si>
    <t>NR230-924</t>
  </si>
  <si>
    <t>NR230-945</t>
  </si>
  <si>
    <t>NR24-724</t>
  </si>
  <si>
    <t>NR24-745</t>
  </si>
  <si>
    <t>Цена привод</t>
  </si>
  <si>
    <t>Цена переходник MS-NRF</t>
  </si>
  <si>
    <t>Цена привод+переходник MS-NRF</t>
  </si>
  <si>
    <t>запит</t>
  </si>
  <si>
    <r>
      <rPr>
        <b/>
        <sz val="10"/>
        <color theme="1"/>
        <rFont val="Arial"/>
        <family val="2"/>
        <charset val="204"/>
      </rPr>
      <t>Ціна перехідник MS-NR</t>
    </r>
    <r>
      <rPr>
        <b/>
        <sz val="10"/>
        <color rgb="FFFF6600"/>
        <rFont val="Arial"/>
        <family val="2"/>
        <charset val="204"/>
      </rPr>
      <t>F</t>
    </r>
  </si>
  <si>
    <r>
      <rPr>
        <b/>
        <sz val="10"/>
        <color theme="1"/>
        <rFont val="Arial"/>
        <family val="2"/>
        <charset val="204"/>
      </rPr>
      <t>Ціна перехідник MS-NR</t>
    </r>
    <r>
      <rPr>
        <b/>
        <sz val="10"/>
        <color rgb="FFFF6600"/>
        <rFont val="Arial"/>
        <family val="2"/>
        <charset val="204"/>
      </rPr>
      <t>A</t>
    </r>
  </si>
  <si>
    <r>
      <rPr>
        <b/>
        <sz val="10"/>
        <color theme="1"/>
        <rFont val="Arial"/>
        <family val="2"/>
        <charset val="204"/>
      </rPr>
      <t>Ціна привід+перехідник MS-NR</t>
    </r>
    <r>
      <rPr>
        <b/>
        <sz val="10"/>
        <color rgb="FFFF6600"/>
        <rFont val="Arial"/>
        <family val="2"/>
        <charset val="204"/>
      </rPr>
      <t>F</t>
    </r>
  </si>
  <si>
    <r>
      <rPr>
        <b/>
        <sz val="10"/>
        <color theme="1"/>
        <rFont val="Arial"/>
        <family val="2"/>
        <charset val="204"/>
      </rPr>
      <t>Ціна привід+перехідник MS-NR</t>
    </r>
    <r>
      <rPr>
        <b/>
        <sz val="10"/>
        <color rgb="FFFF6600"/>
        <rFont val="Arial"/>
        <family val="2"/>
        <charset val="204"/>
      </rPr>
      <t>A</t>
    </r>
  </si>
  <si>
    <t>Триходові поворотні регулюючі, внутрішня різьба, вода +5…+110 °С</t>
  </si>
  <si>
    <t>Трихідові поворотні регулюючі, внутрішня різьба, вода +5…+110 °С</t>
  </si>
  <si>
    <t>EXT-R3B15-F201</t>
  </si>
  <si>
    <t>EXT-LK-180845</t>
  </si>
  <si>
    <t>EXT-LK-180846</t>
  </si>
  <si>
    <t>EXT-R3B20-F201</t>
  </si>
  <si>
    <t>EXT-LK-180847</t>
  </si>
  <si>
    <t>EXT-LK-180848</t>
  </si>
  <si>
    <t>EXT-R3B25-F201</t>
  </si>
  <si>
    <t>EXT-LK-180849</t>
  </si>
  <si>
    <t>EXT-R3B32-F201</t>
  </si>
  <si>
    <t>EXT-LK-180850</t>
  </si>
  <si>
    <t>EXT-R3B40-F201</t>
  </si>
  <si>
    <t>EXT-LK-181196</t>
  </si>
  <si>
    <t>EXT-R3B50-F201</t>
  </si>
  <si>
    <t>EXT-LK-181197</t>
  </si>
  <si>
    <t>3. Перехідники для приводів Lineg Belimo для інших серій клапанів:</t>
  </si>
  <si>
    <t>Тип перехідника</t>
  </si>
  <si>
    <t>Опис</t>
  </si>
  <si>
    <t>MS-NRE7</t>
  </si>
  <si>
    <t>Універсальний перехідник для різних типів клапанів</t>
  </si>
  <si>
    <t>MS-NRE8</t>
  </si>
  <si>
    <t>Перехідник на змішувальні клапани ESBE серії VRG/VRB</t>
  </si>
  <si>
    <t>Перехідник на змішувальні клапани Oventrop (3W, 4W, H), Meibes (3W, 4W, H), Wita (3W, 4W, H)</t>
  </si>
  <si>
    <t>Перехідник на стандартні кульові клапани Belimo R2…/R3…/R4…/R5…/R6…/R7…</t>
  </si>
  <si>
    <t>Вбудований додатковий контакт сигналізації положення (1 положення)</t>
  </si>
  <si>
    <t>Примітки</t>
  </si>
  <si>
    <t>1. Інші типи приводів – на запит.</t>
  </si>
  <si>
    <t>2. При застосуванні приводів серії Lineg Belimo для клапанів інших виробників слід перевірити відповідність зусилля приводу та зусилля, необхідного по</t>
  </si>
  <si>
    <t>паспорту для поворота клапану.</t>
  </si>
  <si>
    <t>3. Повний перелік перехідників доступний за посиланням:</t>
  </si>
  <si>
    <t>https://www.belimo.ch/shop/en_GB/search/?text=ms-nr</t>
  </si>
  <si>
    <r>
      <rPr>
        <b/>
        <sz val="12"/>
        <color theme="1"/>
        <rFont val="Arial"/>
        <family val="2"/>
        <charset val="204"/>
      </rPr>
      <t xml:space="preserve">15. Прайс на </t>
    </r>
    <r>
      <rPr>
        <b/>
        <u/>
        <sz val="12"/>
        <color rgb="FFFF6600"/>
        <rFont val="Arial"/>
        <family val="2"/>
        <charset val="204"/>
      </rPr>
      <t>програмовані</t>
    </r>
    <r>
      <rPr>
        <b/>
        <sz val="12"/>
        <color theme="1"/>
        <rFont val="Arial"/>
        <family val="2"/>
        <charset val="204"/>
      </rPr>
      <t xml:space="preserve"> електроприводи …-MF, приводи з протоколами</t>
    </r>
  </si>
  <si>
    <r>
      <rPr>
        <b/>
        <u/>
        <sz val="12"/>
        <color rgb="FFFF6600"/>
        <rFont val="Arial"/>
        <family val="2"/>
        <charset val="204"/>
      </rPr>
      <t>MP-Bus, ModBus, LON, EIB, BACNet, KNX</t>
    </r>
    <r>
      <rPr>
        <b/>
        <sz val="12"/>
        <color theme="1"/>
        <rFont val="Arial"/>
        <family val="2"/>
        <charset val="204"/>
      </rPr>
      <t xml:space="preserve"> на аксесуари та програматори до них</t>
    </r>
  </si>
  <si>
    <t>Онлайн-підбір обладнання Белімо з вбудованими протоколами (англ.)</t>
  </si>
  <si>
    <t>15.1. Електроприводи повітряних засувок</t>
  </si>
  <si>
    <t>Без вбудованої пружини:</t>
  </si>
  <si>
    <t>CM24-MPL-L</t>
  </si>
  <si>
    <t>2 Нм, 24 В AC/DC,      мультифункціональна технологія MP-Bus Light</t>
  </si>
  <si>
    <t>https://www.belimo.com/mam/general-documents/datasheets/en-gb/belimo_CM24-MPL-L_datasheet_en-gb.pdf</t>
  </si>
  <si>
    <t>CM24-MPL-R</t>
  </si>
  <si>
    <t>https://www.belimo.com/mam/general-documents/datasheets/en-gb/belimo_CM24-MPL-R_datasheet_en-gb.pdf</t>
  </si>
  <si>
    <t xml:space="preserve">5 Нм, 24 В AC/DC,      інтерфейс MP-Bus </t>
  </si>
  <si>
    <t>LM24A-MOD</t>
  </si>
  <si>
    <t xml:space="preserve">5 Нм, 24 В AC/DC,      інтерфейс MOD-Bus </t>
  </si>
  <si>
    <t>https://www.belimo.com/mam/general-documents/datasheets/en-gb/belimo_LM24A-MOD_datasheet_en-gb.pdf</t>
  </si>
  <si>
    <t>LM24A-KNX</t>
  </si>
  <si>
    <t>5 Нм, 24 В AC/DC,      інтерфейс KNX</t>
  </si>
  <si>
    <t>https://www.belimo.com/mam/general-documents/datasheets/en-gb/belimo_LM24A-KNX_datasheet_en-gb.pdf</t>
  </si>
  <si>
    <t>LM24ALON</t>
  </si>
  <si>
    <t xml:space="preserve">5 Нм, 24 В AC/DC,      інтерфейс LON-Bus </t>
  </si>
  <si>
    <t xml:space="preserve">10 Нм, 24 В AC/DC,    інтерфейс MP-Bus </t>
  </si>
  <si>
    <t>NM24A-MOD</t>
  </si>
  <si>
    <t xml:space="preserve">10 Нм, 24 В AC/DC,    інтерфейс MOD-Bus </t>
  </si>
  <si>
    <t>https://www.belimo.com/mam/general-documents/datasheets/en-gb/belimo_NM24A-MOD_datasheet_en-gb.pdf</t>
  </si>
  <si>
    <t>NM24A-KNX</t>
  </si>
  <si>
    <t>10 Нм, 24 В AC/DC,    інтерфейс KNX</t>
  </si>
  <si>
    <t>https://www.belimo.com/mam/general-documents/datasheets/en-gb/belimo_NM24A-KNX_datasheet_en-gb.pdf</t>
  </si>
  <si>
    <t xml:space="preserve">20 Нм, 24 В AC/DC,    інтерфейс MP-Bus </t>
  </si>
  <si>
    <t>SM24A-MOD</t>
  </si>
  <si>
    <t xml:space="preserve">20 Нм,  24 В AC/DC,   інтерфейс MOD-Bus </t>
  </si>
  <si>
    <t>https://www.belimo.com/mam/general-documents/datasheets/en-gb/belimo_SM24A-MOD_datasheet_en-gb.pdf</t>
  </si>
  <si>
    <t>GM24A-MP</t>
  </si>
  <si>
    <t xml:space="preserve">40 Нм, 24 В AC/DC,    інтерфейс MP-Bus </t>
  </si>
  <si>
    <t>https://www.belimo.com/mam/general-documents/datasheets/en-gb/belimo_GM24A-MP_datasheet_en-gb.pdf</t>
  </si>
  <si>
    <t>GM24A-MOD</t>
  </si>
  <si>
    <t>40 Нм, 24 В AC/DC,    інтерфейс MOD-Bus</t>
  </si>
  <si>
    <t>https://www.belimo.com/mam/general-documents/datasheets/en-gb/belimo_GM24A-MOD_datasheet_en-gb.pdf</t>
  </si>
  <si>
    <t>160 Нм, 24…240 В AC/24…125 B DC,  інтерфейс BACnet MS/TP / Modbus RTU / MP-Bus</t>
  </si>
  <si>
    <t>Без вбудованої пружини, прискорені:</t>
  </si>
  <si>
    <t>4 Нм, 24 В AC/DC,    мультифункціональна технологія MFT, 2,5…15 с</t>
  </si>
  <si>
    <t>https://www.belimo.com/mam/general-documents/datasheets/en-gb/belimo_LMQ24A-MF_datasheet_en-gb.pdf</t>
  </si>
  <si>
    <t>8 Нм, 24 В AC/DC,    мультифункціональна технологія MFT, 4…20 с</t>
  </si>
  <si>
    <t>https://www.belimo.com/mam/general-documents/datasheets/en-gb/belimo_NMQ24A-MF_datasheet_en-gb.pdf</t>
  </si>
  <si>
    <t>16 Нм, 24 В AC/DC,  мультифункціональна технологія MFT, 7…40 с</t>
  </si>
  <si>
    <t>З вбудованою зворотною пружиною \ конденсаторним поверненням:</t>
  </si>
  <si>
    <t xml:space="preserve">4 Нм, 24 В AC/DC,   аналогове керування, інтерфейс MP-Bus </t>
  </si>
  <si>
    <t>10 Нм, 24 В AC/DC, інтерфейс MP-Bus</t>
  </si>
  <si>
    <t>20 Нм, 24 В AC/DC, мультифункціональна технологія MFT</t>
  </si>
  <si>
    <t>SF24A-MP</t>
  </si>
  <si>
    <t>20 Нм, 24 В AC/DC, інтерфейс MP-Bus</t>
  </si>
  <si>
    <t>https://www.belimo.com/mam/general-documents/datasheets/en-gb/belimo_SF24A-MP_datasheet_en-gb.pdf</t>
  </si>
  <si>
    <t>SF24A-MOD</t>
  </si>
  <si>
    <t xml:space="preserve">20 Нм, 24 В AC/DC, інтерфейс MOD-Bus </t>
  </si>
  <si>
    <t>https://www.belimo.com/mam/general-documents/datasheets/en-gb/belimo_SF24A-MOD_datasheet_en-gb.pdf</t>
  </si>
  <si>
    <t>30 Нм, 24 В AC/DC, мультифункціональна технологія MFT</t>
  </si>
  <si>
    <t>GK24A-MF</t>
  </si>
  <si>
    <t>40 Нм, 24 В AC/DC, конденсаторне повернення, мультифункціональна технологія MFT</t>
  </si>
  <si>
    <t>40 Нм, 24 В AC/DC, конденсаторне повернення, інтерфейс MP-Bus</t>
  </si>
  <si>
    <t>15.2. Шлюзи-перетворювачі та програматори (для всіх категорій обладнання. - air, fire/smoke, water)</t>
  </si>
  <si>
    <t>ZTH EU</t>
  </si>
  <si>
    <t>Ручний програматор для приводів Белімо (..-MF / ..-MP / ..-MPL / ..-MFT(2) /..-MOD / ..LON)</t>
  </si>
  <si>
    <t>https://www.belimo.com/ch/shop/en_GB/Systems/Accessories/ZTH-EU/p?code=ZTH+EU</t>
  </si>
  <si>
    <t>ZIP-BT-NFC</t>
  </si>
  <si>
    <t>Перетворювач Bluetooth / NFC</t>
  </si>
  <si>
    <t>https://www.belimo.com/mam/general-documents/datasheets/en-gb/belimo_ZIP-BT-NFC_datasheet_en-gb.pdf</t>
  </si>
  <si>
    <t>UK24BAC</t>
  </si>
  <si>
    <t>Шлюз-перетворювач из MP-Bus в BACNet</t>
  </si>
  <si>
    <t>https://www.belimo.com/mam/general-documents/datasheets/en-gb/belimo_UK24BAC_v17_datasheet_en-gb.pdf</t>
  </si>
  <si>
    <t>UK24EIB</t>
  </si>
  <si>
    <t>Шлюз-перетворювач из MP-Bus в EIB-Bus</t>
  </si>
  <si>
    <t>UK24MOD</t>
  </si>
  <si>
    <t>Шлюз-перетворювач из MP-Bus в MOD-Bus</t>
  </si>
  <si>
    <t>https://www.belimo.com/mam/general-documents/datasheets/en-gb/belimo_UK24MOD_datasheet_en-gb.pdf</t>
  </si>
  <si>
    <t>15.3. Електроприводи для VAV-систем</t>
  </si>
  <si>
    <t>LMV-D3-MP</t>
  </si>
  <si>
    <t>5 Нм, 24 В AC/DC,   інтерфейс MP-Bus</t>
  </si>
  <si>
    <t>https://www.belimo.com/mam/general-documents/datasheets/en-gb/belimo_LMV-D3-MP_datasheet_en-gb.pdf</t>
  </si>
  <si>
    <t>LMV-D3-MOD</t>
  </si>
  <si>
    <t xml:space="preserve">5 Нм, 24 В AC/DC,   інтерфейс MOD-Bus </t>
  </si>
  <si>
    <t>https://www.belimo.com/mam/general-documents/datasheets/en-gb/belimo_LMV-D3-MOD_datasheet_en-gb.pdf</t>
  </si>
  <si>
    <t>LMV-D3-KNX</t>
  </si>
  <si>
    <t>5 Нм, 24 В AC/DC,   інтерфейс KNX</t>
  </si>
  <si>
    <t>https://www.belimo.com/mam/general-documents/datasheets/en-gb/belimo_LMV-D3-KNX_datasheet_en-gb.pdf</t>
  </si>
  <si>
    <t>NMV-D3-MP</t>
  </si>
  <si>
    <t>https://www.belimo.com/mam/general-documents/datasheets/en-gb/belimo_NMV-D3-MP_datasheet_en-gb.pdf</t>
  </si>
  <si>
    <t>NMV-D3-MOD</t>
  </si>
  <si>
    <t xml:space="preserve">10 Нм, 24 В AC/DC, інтерфейс MOD-Bus </t>
  </si>
  <si>
    <t>https://www.belimo.com/mam/general-documents/datasheets/en-gb/belimo_NMV-D3-MOD_datasheet_en-gb.pdf</t>
  </si>
  <si>
    <t>NMV-D3-KNX</t>
  </si>
  <si>
    <t>10 Нм, 24 В AC/DC, інтерфейс KNX</t>
  </si>
  <si>
    <t>https://www.belimo.com/ch/shop/en_GB/p?code=NMV-D3-KNX</t>
  </si>
  <si>
    <t>SMV-D3-MP</t>
  </si>
  <si>
    <t>https://www.belimo.com/mam/general-documents/datasheets/en-gb/belimo_SMV-D3-MP_datasheet_en-gb.pdf</t>
  </si>
  <si>
    <t>15.4. Електроприводи для вогнезатримуючих клапанів та клапанів димовидалення</t>
  </si>
  <si>
    <t>BFL24-ST</t>
  </si>
  <si>
    <t>24 В AC/DC, 4 Нм, з пружиною, без ТЕП,  працює з блоками BKN230-24 (опц. - з іншими)</t>
  </si>
  <si>
    <t>https://www.belimo.com/mam/general-documents/datasheets/en-gb/belimo_BFL24-ST_datasheet_en-gb.pdf</t>
  </si>
  <si>
    <t>BFL24-T-ST</t>
  </si>
  <si>
    <t>24 В AC/DC, 4 Нм, з пружиною, з ТЕП,  працює з блоками BKN230-24 (опц. - з іншими)</t>
  </si>
  <si>
    <t>https://www.belimo.com/mam/general-documents/datasheets/en-gb/belimo_BFL24-T-ST_datasheet_en-gb.pdf</t>
  </si>
  <si>
    <t>BFN24-ST</t>
  </si>
  <si>
    <t>24 В AC/DC, 9 Нм, з пружиною, без ТЕП,  працює з блоками BKN230-24 (опц. - з іншими)</t>
  </si>
  <si>
    <t>https://www.belimo.com/mam/general-documents/datasheets/en-gb/belimo_BFN24-ST_datasheet_en-gb.pdf</t>
  </si>
  <si>
    <t>BFN24-T-ST</t>
  </si>
  <si>
    <t>24 В AC/DC, 9 Нм, з пружиною, з ТЕП,  працює з блоками BKN230-24 (опц. - з іншими)</t>
  </si>
  <si>
    <t>https://www.belimo.com/mam/general-documents/datasheets/en-gb/belimo_BFN24-T-ST_datasheet_en-gb.pdf</t>
  </si>
  <si>
    <t>BF24-ST</t>
  </si>
  <si>
    <t>24 В AC/DC, 18 Нм, з пружиною, без ТЕП,  працює з блоками BKN230-24 (опц. - з іншими)</t>
  </si>
  <si>
    <t>https://www.belimo.com/mam/general-documents/datasheets/en-gb/belimo_BF24-ST_datasheet_en-gb.pdf</t>
  </si>
  <si>
    <t>BF24-TN-ST</t>
  </si>
  <si>
    <t>24 В AC/DC, 18 Нм, з пружиною, з ТЕП,  працює з блоками BKN230-24 (опц. - з іншими)</t>
  </si>
  <si>
    <t>https://www.belimo.com/mam/general-documents/datasheets/en-gb/belimo_BF24-TN-ST_datasheet_en-gb.pdf</t>
  </si>
  <si>
    <t>BKN230-24</t>
  </si>
  <si>
    <t>230 В, с-ма SBS-Control, блок живлення та комунікації для B...-ST (1 привід на 1 блок)</t>
  </si>
  <si>
    <t>https://www.belimo.com/mam/general-documents/datasheets/en-gb/belimo_BKN230-24_datasheet_en-gb.pdf</t>
  </si>
  <si>
    <t>BKN230-24-C-MP</t>
  </si>
  <si>
    <t>230 В, блок живлення для BF24TL-T-ST, підкл. к MP-Bus, UK24MOD, UK24BAC</t>
  </si>
  <si>
    <t>https://www.belimo.com/mam/general-documents/datasheets/en-gb/belimo_BKN230-24-C-MP_datasheet_en-gb.pdf</t>
  </si>
  <si>
    <t>BF24TL-TN-ST</t>
  </si>
  <si>
    <t>24 В AC/DC, 18 Нм, з ТЕП, працює з блоками BKN230-24MP та BKN230-24LON</t>
  </si>
  <si>
    <t>https://www.belimo.com/mam/general-documents/datasheets/en-gb/belimo_BF24TL-TN-ST_datasheet_en-gb.pdf</t>
  </si>
  <si>
    <t>BKN230-24MP</t>
  </si>
  <si>
    <t>230 В, блок живлення для BF24TL-T-ST (1 привід на 1 блок), MP-Bus</t>
  </si>
  <si>
    <t>https://www.belimo.com/mam/general-documents/datasheets/en-gb/belimo_BKN230-24MP_datasheet_en-gb.pdf</t>
  </si>
  <si>
    <t>BKN230-24LON</t>
  </si>
  <si>
    <t>230 В, блок живлення для BF24TL-T-ST (1 привід на 1 блок), перетворюв. з MP-Bus в LON</t>
  </si>
  <si>
    <t>BKN230-24-MOD</t>
  </si>
  <si>
    <t>230 В, блок живлення для BF24TL-T-ST (1 привід на 1 блок), MOD-Bus</t>
  </si>
  <si>
    <t>https://www.belimo.com/mam/general-documents/datasheets/en-gb/belimo_BKN230-24-MOD_datasheet_en-gb.pdf</t>
  </si>
  <si>
    <t>BKN230-MOD</t>
  </si>
  <si>
    <t>230 В, блок живлення та комунікації для BLF230…, BF230..., MOD-Bus</t>
  </si>
  <si>
    <t>https://www.belimo.com/mam/general-documents/datasheets/en-gb/belimo_BKN230-MOD_datasheet_en-gb.pdf</t>
  </si>
  <si>
    <t>BEN24-ST</t>
  </si>
  <si>
    <t>24 В AC/DC, 15 Нм, для димовидалення, без пружини, без ТЕП, працює з блоком BKNE230-24</t>
  </si>
  <si>
    <t>https://www.belimo.com/mam/general-documents/datasheets/en-gb/belimo_BEN24-ST_datasheet_en-gb.pdf</t>
  </si>
  <si>
    <t>BEE24-ST</t>
  </si>
  <si>
    <t>24 В AC/DC, 25 Нм, для димовидалення, без пружини, без ТЕП, працює з блоком BKNE230-24</t>
  </si>
  <si>
    <t>https://www.belimo.com/mam/general-documents/datasheets/en-gb/belimo_BEE24-ST_datasheet_en-gb.pdf</t>
  </si>
  <si>
    <t>BE24-12-ST</t>
  </si>
  <si>
    <t>24 В AC/DC, 40 Нм, для димовидалення, без пружини, без ТЕП, працює з блоком BKNE230-24</t>
  </si>
  <si>
    <t>https://www.belimo.com/mam/general-documents/datasheets/en-gb/belimo_BE24-12-ST_datasheet_en-gb.pdf</t>
  </si>
  <si>
    <t>BKNE230-24</t>
  </si>
  <si>
    <t>24 В AC/DC, блок живлення та комунікації для приводів димовидалення BE…-ST</t>
  </si>
  <si>
    <t>https://www.belimo.com/mam/general-documents/datasheets/en-gb/belimo_BKNE230-24_datasheet_en-gb.pdf</t>
  </si>
  <si>
    <t>ZST-BS</t>
  </si>
  <si>
    <t>Кабель 0,5 м для блока живлення та комунікації BKNE230-24</t>
  </si>
  <si>
    <t>https://www.belimo.com/ch/shop/en_GB/p?code=ZST-BS</t>
  </si>
  <si>
    <t>15.5. Електроприводи кульових клапанів</t>
  </si>
  <si>
    <t>1 Нм, 24 В AC/DC, інтерфейс MP-Bus light, для зональних клапанів фанкойлів Белімо ДУ15..20</t>
  </si>
  <si>
    <t>https://www.belimo.com/mam/general-documents/datasheets/en-gb/belimo_CQ24A-MPL-T_datasheet_en-gb.pdf</t>
  </si>
  <si>
    <t>1 Нм, 24 В AC/DC, інтерфейс BACnet MS/TP, Modbus RTU, для зональних клап. фанкойлів Белімо</t>
  </si>
  <si>
    <t>LR24A-MP</t>
  </si>
  <si>
    <t>5 Нм, 24 В AC/DC, інтерфейс MP-Bus, для кульових клапанів Белімо ДУ15-32</t>
  </si>
  <si>
    <t>https://www.belimo.com/mam/general-documents/datasheets/en-gb/belimo_LR24A-MP_datasheet_en-gb.pdf</t>
  </si>
  <si>
    <t>LR24ALON</t>
  </si>
  <si>
    <t>5 Нм, 24 В AC/DC, інтерфейс LON, для кульових клапанів Белімо ДУ15-32</t>
  </si>
  <si>
    <t>LR24A-MOD</t>
  </si>
  <si>
    <t>5 Нм, 24 В AC/DC, інтерфейс MOD-Bus, для кульових клапанів Белімо ДУ15-32</t>
  </si>
  <si>
    <t>https://www.belimo.com/mam/general-documents/datasheets/en-gb/belimo_LR24A-MOD_datasheet_en-gb.pdf</t>
  </si>
  <si>
    <t>LR24A-KNX</t>
  </si>
  <si>
    <t>5 Нм, 24 В AC/DC, інтерфейс KNX, для кульових клапанів Белімо ДУ15-32</t>
  </si>
  <si>
    <t>https://www.belimo.com/mam/general-documents/datasheets/en-gb/belimo_LR24A-KNX_datasheet_en-gb.pdf</t>
  </si>
  <si>
    <t>NR24A-MP</t>
  </si>
  <si>
    <t>10 Нм, 24 В AC/DC, інтерфейс MP-Bus, для кульових клапанів Белімо ДУ15-50</t>
  </si>
  <si>
    <t>https://www.belimo.com/mam/general-documents/datasheets/en-gb/belimo_NR24A-MP_datasheet_en-gb.pdf</t>
  </si>
  <si>
    <t>NR24A-MOD</t>
  </si>
  <si>
    <t>10 Нм, 24 В AC/DC, інтерфейс MOD-Bus, для кульових клапанів Белімо ДУ15-50</t>
  </si>
  <si>
    <t>https://www.belimo.com/mam/general-documents/datasheets/en-gb/belimo_NR24A-MOD_datasheet_en-gb.pdf</t>
  </si>
  <si>
    <t>NR24A-KNX</t>
  </si>
  <si>
    <t>10 Нм, 24 В AC/DC, інтерфейс KNX, для кульових клапанів Белімо ДУ15-50</t>
  </si>
  <si>
    <t>https://www.belimo.com/mam/general-documents/datasheets/en-gb/belimo_NR24A-KNX_datasheet_en-gb.pdf</t>
  </si>
  <si>
    <t>SR24A-MP</t>
  </si>
  <si>
    <t>20 Нм, 24 В AC/DC, інтерфейс MP-Bus, для кульових клапанів Белімо ДУ15-80</t>
  </si>
  <si>
    <t>https://www.belimo.com/mam/general-documents/datasheets/en-gb/belimo_SR24A-MP_datasheet_en-gb.pdf</t>
  </si>
  <si>
    <t>SR24A-MOD</t>
  </si>
  <si>
    <t>20 Нм, 24 В AC/DC, інтерфейс MOD-Bus, для кульових клапанів Белімо ДУ15-80</t>
  </si>
  <si>
    <t>https://www.belimo.com/mam/general-documents/datasheets/en-gb/belimo_SR24A-MOD_datasheet_en-gb.pdf</t>
  </si>
  <si>
    <t>З вбудованою зворотною пружиною</t>
  </si>
  <si>
    <t>2 Нм, 24 В AC/DC, мультифункціональна технологія, для кульових клапанів Белімо ДУ15(20)</t>
  </si>
  <si>
    <t>LRF24-MP</t>
  </si>
  <si>
    <t>4 Нм, 24 В AC/DC, інтерфейс MP-Bus, для кульових клапанів Белімо ДУ15-32</t>
  </si>
  <si>
    <t>https://www.belimo.com/mam/general-documents/datasheets/en-gb/belimo_LRF24-MP_datasheet_en-gb.pdf</t>
  </si>
  <si>
    <t>NRF24A-MP</t>
  </si>
  <si>
    <t>https://www.belimo.com/mam/general-documents/datasheets/en-gb/belimo_NRF24A-MP_datasheet_en-gb.pdf</t>
  </si>
  <si>
    <t>15.6. Електроприводи сідельних клапанів</t>
  </si>
  <si>
    <t>LV24A-MP-TPC</t>
  </si>
  <si>
    <t>500 Н, 24 В AC/DC, 150 c, інтерфейс MP-Bus, для сідлових клапанів Белімо ДУ15-32(50)</t>
  </si>
  <si>
    <t>https://www.belimo.com/mam/general-documents/datasheets/en-gb/belimo_LV24A-MP-TPC_datasheet_en-gb.pdf</t>
  </si>
  <si>
    <t>LVC24A-MP-TPC</t>
  </si>
  <si>
    <t>500 Н, 24 В AC/DC, 35 c, інтерфейс MP-Bus, для сідлових клапанів Белімо ДУ15-32(50)</t>
  </si>
  <si>
    <t>https://www.belimo.com/mam/general-documents/datasheets/en-gb/belimo_LVC24A-MP-TPC_datasheet_en-gb.pdf</t>
  </si>
  <si>
    <t>NV24A-MP-TPC</t>
  </si>
  <si>
    <t>1000 Н, 24 В AC/DC, 150 c, інтерфейс MP-Bus, для сідлових клапанів Белімо ДУ15-50(80)</t>
  </si>
  <si>
    <t>https://www.belimo.com/mam/general-documents/datasheets/en-gb/belimo_NV24A-MP-TPC_datasheet_en-gb.pdf</t>
  </si>
  <si>
    <t>NVC24A-MP-TPC</t>
  </si>
  <si>
    <t>1000 Н, 24 В AC/DC, 35 c, інтерфейс MP-Bus, для сідлових клапанів Белімо ДУ15-50(80)</t>
  </si>
  <si>
    <t>https://www.belimo.com/mam/general-documents/datasheets/en-gb/belimo_NVC24A-MP-TPC_datasheet_en-gb.pdf</t>
  </si>
  <si>
    <t>NV24ALON</t>
  </si>
  <si>
    <t>1000 Н, 24 В AC/DC, 150 c, інтерфейс LON, для сідлових клапанів Белімо ДУ15-50(80)</t>
  </si>
  <si>
    <t>NV24A-MOD</t>
  </si>
  <si>
    <t>1000 Н, 24 В AC/DC, 150 c, інтерфейс MOD-Bus, для сідлових клапанів Белімо ДУ15-50(80)</t>
  </si>
  <si>
    <t>https://www.belimo.com/mam/general-documents/datasheets/en-gb/belimo_NV24A-MOD_datasheet_en-gb.pdf</t>
  </si>
  <si>
    <t>SV24A-MP-TPC</t>
  </si>
  <si>
    <t>1500 Н, 24 В AC/DC, 150 c, інтерфейс MP-Bus, для сідлових клапанів Белімо ДУ15-80</t>
  </si>
  <si>
    <t>https://www.belimo.com/mam/general-documents/datasheets/en-gb/belimo_SV24A-MP-TPC_datasheet_en-gb.pdf</t>
  </si>
  <si>
    <t>SVC24A-MP-TPC</t>
  </si>
  <si>
    <t>1500 Н, 24 В AC/DC, 35 c, інтерфейс MP-Bus, для сідлових клапанів Белімо ДУ15-80</t>
  </si>
  <si>
    <t>https://www.belimo.com/mam/general-documents/datasheets/en-gb/belimo_SVC24A-MP-TPC_datasheet_en-gb.pdf</t>
  </si>
  <si>
    <t>EV24A-MP-TPC</t>
  </si>
  <si>
    <t>2500 Н, 24 В AC/DC, 150 c, інтерфейс MP-Bus, для сідлових клапанів Белімо ДУ65-150</t>
  </si>
  <si>
    <t>https://www.belimo.com/mam/general-documents/datasheets/en-gb/belimo_EV24A-MP-TPC_datasheet_en-gb.pdf</t>
  </si>
  <si>
    <t>З конденсаторним поверненням:</t>
  </si>
  <si>
    <t>NVK24A-MP-TPC</t>
  </si>
  <si>
    <t>1000 Н, 24 В AC/DC, 150 c, інтерфейс MP-Bus, для сідл. клапанів Белімо ДУ15-50(80), конд. повернення</t>
  </si>
  <si>
    <t>https://www.belimo.com/mam/general-documents/datasheets/en-gb/belimo_NVK24A-MP-TPC_datasheet_en-gb.pdf</t>
  </si>
  <si>
    <t>NVKC24A-MP-TPC</t>
  </si>
  <si>
    <t>1000 Н, 24 В AC/DC, 35 c, інтерфейс MP-Bus, для сідл. клапанів Белімо ДУ15-50(80), конд. повернення</t>
  </si>
  <si>
    <t>https://www.belimo.com/mam/general-documents/datasheets/en-gb/belimo_NVKC24A-MP-TPC_datasheet_en-gb.pdf</t>
  </si>
  <si>
    <t>NVK24A-MOD</t>
  </si>
  <si>
    <t>1000 Н, 24 В AC/DC, 150 c, інтерфейс MOD-Bus, для сідл. клапанів Белімо ДУ15-50(80), конд. повернення</t>
  </si>
  <si>
    <t>https://www.belimo.com/mam/general-documents/datasheets/en-gb/belimo_NVK24A-MOD_datasheet_en-gb.pdf</t>
  </si>
  <si>
    <t>AVK24A-MP-TPC</t>
  </si>
  <si>
    <t>2000 Н, 24 В AC/DC, 150 c, інтерфейс MP-Bus, для сідл. клапанів Белімо ДУ65-100, конд. повернення</t>
  </si>
  <si>
    <t>https://www.belimo.com/mam/general-documents/datasheets/en-gb/belimo_AVK24A-MP-TPC_datasheet_en-gb.pdf</t>
  </si>
  <si>
    <t>AVK24A-MOD</t>
  </si>
  <si>
    <t>2000 Н, 24 В AC/DC, 150 c, інтерфейс MOD-Bus, для сідл. клапанів Белімо ДУ65-100, конд. повернення</t>
  </si>
  <si>
    <t>https://www.belimo.com/mam/general-documents/datasheets/en-gb/belimo_AVK24A-MOD_datasheet_en-gb.pdf</t>
  </si>
  <si>
    <t>15.7. Електроприводи засувок батерфляй</t>
  </si>
  <si>
    <t>SR24A-MP-5</t>
  </si>
  <si>
    <t>20 Нм, 24 В AC/DC, інтерфейс MP-Bus, кріплення під фланець батерфляя F05</t>
  </si>
  <si>
    <t>https://www.belimo.com/mam/general-documents/datasheets/en-gb/belimo_SR24A-MP-5_datasheet_en-gb.pdf</t>
  </si>
  <si>
    <t>GR24A-MP-5</t>
  </si>
  <si>
    <t xml:space="preserve">40 Нм, 24 В AC/DC, інтерфейс MP-Bus, кріплення під фланець батерфляя F05 </t>
  </si>
  <si>
    <t>https://www.belimo.com/mam/general-documents/datasheets/en-gb/belimo_GR24A-MP-5_datasheet_en-gb.pdf</t>
  </si>
  <si>
    <t>GR24A-MP-7</t>
  </si>
  <si>
    <t>40 Нм, 24 В AC/DC, інтерфейс MP-Bus, кріплення під фланець батерфляя F07</t>
  </si>
  <si>
    <t>https://www.belimo.com/mam/general-documents/datasheets/en-gb/belimo_GR24A-MP-7_datasheet_en-gb.pdf</t>
  </si>
  <si>
    <t>GR24A-MOD-5</t>
  </si>
  <si>
    <t>40 Нм, 24 В AC/DC, інтерфейс MOD-Bus, кріплення під фланець батерфляя F05</t>
  </si>
  <si>
    <t>https://www.belimo.com/mam/general-documents/datasheets/en-gb/belimo_GR24A-MOD-5_datasheet_en-gb.pdf</t>
  </si>
  <si>
    <t>DR24A-MP-7</t>
  </si>
  <si>
    <t>90 Нм, 24 В AC/DC, інтерфейс MP-Bus, кріплення під фланець батерфляя F07</t>
  </si>
  <si>
    <t>https://www.belimo.com/mam/general-documents/datasheets/en-gb/belimo_DR24A-MP-7_datasheet_en-gb.pdf</t>
  </si>
  <si>
    <t>Примечания:</t>
  </si>
  <si>
    <t>1. Для приводів Белімо із вбудованою мультифункціональною технологією (…-MF, …-MFT) існує можливість</t>
  </si>
  <si>
    <t>зміни типу керуючого сигналу (аналоговий, триточковий, відкр./закр.), швидкодії приводу, і навіть ряду</t>
  </si>
  <si>
    <t>інших налаштувань. Установки програмуються за допомогою універсального програматора ZTH-EU або через комп'ютер</t>
  </si>
  <si>
    <t>за допомогою блоку ZIP-USB-MP та програмного забезпечення PC Tool. Детальніша інформація знаходиться в</t>
  </si>
  <si>
    <t>технічної документації відповідного приводу</t>
  </si>
  <si>
    <t>2. За запитом також доступні:</t>
  </si>
  <si>
    <t xml:space="preserve">      - приводи з підвищеним ступенем захисту IP66/IP67, а також з можливістю застосування для деяких агресивних</t>
  </si>
  <si>
    <r>
      <rPr>
        <sz val="10"/>
        <color theme="1"/>
        <rFont val="Arial"/>
        <family val="2"/>
        <charset val="204"/>
      </rPr>
      <t xml:space="preserve">      середовищ – серія </t>
    </r>
    <r>
      <rPr>
        <b/>
        <sz val="10"/>
        <color rgb="FFFF6600"/>
        <rFont val="Arial"/>
        <family val="2"/>
        <charset val="204"/>
      </rPr>
      <t>Robust Line</t>
    </r>
    <r>
      <rPr>
        <sz val="10"/>
        <color theme="1"/>
        <rFont val="Arial"/>
        <family val="2"/>
        <charset val="204"/>
      </rPr>
      <t xml:space="preserve"> (стор. 21 каталогу 2021), а також серія </t>
    </r>
    <r>
      <rPr>
        <b/>
        <sz val="10"/>
        <color rgb="FFFF6600"/>
        <rFont val="Arial"/>
        <family val="2"/>
        <charset val="204"/>
      </rPr>
      <t>NEMA4</t>
    </r>
    <r>
      <rPr>
        <sz val="10"/>
        <color theme="1"/>
        <rFont val="Arial"/>
        <family val="2"/>
        <charset val="204"/>
      </rPr>
      <t xml:space="preserve"> (за запитом) – див.</t>
    </r>
  </si>
  <si>
    <t xml:space="preserve">      "16. IP66_67 Robust Line, Nema4" цього прайсу.</t>
  </si>
  <si>
    <r>
      <rPr>
        <b/>
        <sz val="12"/>
        <color theme="1"/>
        <rFont val="Arial"/>
        <family val="2"/>
        <charset val="204"/>
      </rPr>
      <t xml:space="preserve">16. Прайс на електроприводи з виконанням </t>
    </r>
    <r>
      <rPr>
        <b/>
        <u/>
        <sz val="12"/>
        <color rgb="FFFF6600"/>
        <rFont val="Arial"/>
        <family val="2"/>
        <charset val="204"/>
      </rPr>
      <t>Robust Line (ступінь захисту від пилу)</t>
    </r>
  </si>
  <si>
    <t>та вологи IP66/67, підвищений захист від агресивних середовищ) та NEMA4 (IP66)</t>
  </si>
  <si>
    <r>
      <rPr>
        <b/>
        <sz val="11"/>
        <color rgb="FFE36C09"/>
        <rFont val="Arial"/>
        <family val="2"/>
        <charset val="204"/>
      </rPr>
      <t xml:space="preserve">16.1. Електроприводи у виконанні </t>
    </r>
    <r>
      <rPr>
        <b/>
        <u/>
        <sz val="11"/>
        <color rgb="FFFF6600"/>
        <rFont val="Arial"/>
        <family val="2"/>
        <charset val="204"/>
      </rPr>
      <t>Robust Line (…P…)</t>
    </r>
  </si>
  <si>
    <t>Комплект поставки:</t>
  </si>
  <si>
    <t>Приводи у захисному корпусі поставляються із заводу як єдиний виріб.</t>
  </si>
  <si>
    <t>Доукомплектація стандартного приводу захисним корпусом не допускається.</t>
  </si>
  <si>
    <t>Ступінь захисту IEC/EN:</t>
  </si>
  <si>
    <t>IP66 + IP67</t>
  </si>
  <si>
    <t>Захист проти:</t>
  </si>
  <si>
    <t>Noxious gas test EN 60068-2-60 (Fraunhofer Institut ICT / DE)</t>
  </si>
  <si>
    <t>Salt fog spray test EN 60068-2-52 (Fraunhofer Institut ICT / DE)</t>
  </si>
  <si>
    <t>Ammoniac test DIN 50916-2 (Fraunhofer Institut ICT / DE)</t>
  </si>
  <si>
    <t>Climate test IEC60068-2-30 (Trikon Solutions AG / CH)</t>
  </si>
  <si>
    <t>Disinfectant (animals) (Trikon Solutions AG / CH)</t>
  </si>
  <si>
    <t>UV Test (Solar radiation at ground level) EN 60068-2-5, EN 60068-2-63 (Quinel / Zug CH)</t>
  </si>
  <si>
    <t>Використовувані матеріали:</t>
  </si>
  <si>
    <t>Actuator housing polypropylene (PP)</t>
  </si>
  <si>
    <t>Cable glands / hollow shaft polyamide (PA)</t>
  </si>
  <si>
    <t>Connecting cable FRNC</t>
  </si>
  <si>
    <t>Spindle clamp / screws in general Steel 1.4404</t>
  </si>
  <si>
    <t>Seals EPDM</t>
  </si>
  <si>
    <t>Form-fit insert aluminium anodised</t>
  </si>
  <si>
    <t>16.1.1. Електроприводи повітряних засувок</t>
  </si>
  <si>
    <t>NM24P</t>
  </si>
  <si>
    <t xml:space="preserve">10 Нм, 24 В AC/DC, двопозиційне (відкр./закр.) або триточкове керування, 150 с </t>
  </si>
  <si>
    <t>https://www.belimo.com/mam/general-documents/datasheets/en-gb/belimo_NM24P_datasheet_en-gb.pdf</t>
  </si>
  <si>
    <t>NM24P-S</t>
  </si>
  <si>
    <t>10 Нм, 24 В AC/DC, двопозиційне (відкр./закр.) або триточкове керування, 150 с, 1 дод. конт.</t>
  </si>
  <si>
    <t>https://www.belimo.com/mam/general-documents/datasheets/en-gb/belimo_NM24P-S_datasheet_en-gb.pdf</t>
  </si>
  <si>
    <t>NM24P-SR</t>
  </si>
  <si>
    <t xml:space="preserve">10 Нм, 24 В AC/DC, аналогове керування 0…10 В, 150 с </t>
  </si>
  <si>
    <t>https://www.belimo.com/mam/general-documents/datasheets/en-gb/belimo_NM24P-SR_datasheet_en-gb.pdf</t>
  </si>
  <si>
    <t>NM24P-P5</t>
  </si>
  <si>
    <t>10 Нм, 24 В AC/DC, двопоз. (откр./закр.) або триточк. керув., 150 с, потенц. звор. зв'язку 5 КОм</t>
  </si>
  <si>
    <t>https://www.belimo.com/mam/general-documents/datasheets/en-gb/belimo_NM24P-P5_datasheet_en-gb.pdf</t>
  </si>
  <si>
    <t>NM230P</t>
  </si>
  <si>
    <t xml:space="preserve">10 Нм, 230 В AC,  двопозиційне (відкр./закр.) або триточкове керування, 150 с </t>
  </si>
  <si>
    <t>https://www.belimo.com/mam/general-documents/datasheets/en-gb/belimo_NM230P_datasheet_en-gb.pdf</t>
  </si>
  <si>
    <t>NM230P-S</t>
  </si>
  <si>
    <t xml:space="preserve">10 Нм, 230 В AC,  двопозиційне (відкр./закр.) або триточк. керув., 1 дод. конт., 150 с </t>
  </si>
  <si>
    <t>https://www.belimo.com/mam/general-documents/datasheets/en-gb/belimo_NM230P-S_datasheet_en-gb.pdf</t>
  </si>
  <si>
    <t>NM230PSR</t>
  </si>
  <si>
    <t>10 Нм, 230 В AC,  аналогове керування 0…10 В, 150 с</t>
  </si>
  <si>
    <t>https://www.belimo.com/mam/general-documents/datasheets/en-gb/belimo_NM230PSR_datasheet_en-gb.pdf</t>
  </si>
  <si>
    <t>SM24P</t>
  </si>
  <si>
    <t xml:space="preserve">20 Нм, 24 В AC/DC, двопозиційне (відкр./закр.) або триточкове керування, 150 с </t>
  </si>
  <si>
    <t>https://www.belimo.com/mam/general-documents/datasheets/en-gb/belimo_SM24P_datasheet_en-gb.pdf</t>
  </si>
  <si>
    <t>SM24P-S</t>
  </si>
  <si>
    <t>20 Нм, 24 В AC/DC, двопозиційне (відкр./закр.) або триточк. керув., 150 с, 1 дод. конт.</t>
  </si>
  <si>
    <t>https://www.belimo.com/mam/general-documents/datasheets/en-gb/belimo_SM24P-S_datasheet_en-gb.pdf</t>
  </si>
  <si>
    <t>SM24P-SR</t>
  </si>
  <si>
    <t xml:space="preserve">20 Нм, 24 В AC/DC, аналогове керування 0…10 В, 150 с </t>
  </si>
  <si>
    <t>https://www.belimo.com/mam/general-documents/datasheets/en-gb/belimo_SM24P-SR_datasheet_en-gb.pdf</t>
  </si>
  <si>
    <t>SM230P</t>
  </si>
  <si>
    <t xml:space="preserve">20 Нм, 230 В AC,  двопозиційне (відкр./закр.) або триточкове керування, 150 с </t>
  </si>
  <si>
    <t>https://www.belimo.com/mam/general-documents/datasheets/en-gb/belimo_SM230P_datasheet_en-gb.pdf</t>
  </si>
  <si>
    <t>SM230P-S</t>
  </si>
  <si>
    <t xml:space="preserve">20 Нм, 230 В AC,  двопозиційне (відкр./закр.) або триточк. керув., 1 дод. конт., 150 с </t>
  </si>
  <si>
    <t>https://www.belimo.com/mam/general-documents/datasheets/en-gb/belimo_SM230P-S_datasheet_en-gb.pdf</t>
  </si>
  <si>
    <t>SM230PSR</t>
  </si>
  <si>
    <t>20 Нм, 230 В AC,  аналогове керування 0…10 В, 150 с</t>
  </si>
  <si>
    <t>https://www.belimo.com/mam/general-documents/datasheets/en-gb/belimo_SM230PSR_datasheet_en-gb.pdf</t>
  </si>
  <si>
    <t>З конденсаторним поверненням, прискорені:</t>
  </si>
  <si>
    <t>NKQ24P-1</t>
  </si>
  <si>
    <t xml:space="preserve">6 Нм, 24 В AC/DC, двопозиційне (відкр./закр.), двиг. 4 сек, конденс. повернення - 4 с </t>
  </si>
  <si>
    <t>https://www.belimo.com/mam/general-documents/datasheets/en-gb/belimo_NKQ24P-1_datasheet_en-gb.pdf</t>
  </si>
  <si>
    <t>NKQ24P-SR</t>
  </si>
  <si>
    <t xml:space="preserve">6 Нм, 24 В AC/DC, аналогове керування 0…10 В, двиг. 4 сек, конденс. повернення - 4 с </t>
  </si>
  <si>
    <t>https://www.belimo.com/mam/general-documents/datasheets/en-gb/belimo_NKQ24P-SR_datasheet_en-gb.pdf</t>
  </si>
  <si>
    <t>16.1.2. Електроприводи кульових клапанів:</t>
  </si>
  <si>
    <t>SR24P</t>
  </si>
  <si>
    <t>18 Нм, 24 В AC/DC,  двопозиц. (відкр./закр.) або триточк. керув.., 90 с, для ДУ 15…50(80) мм</t>
  </si>
  <si>
    <t>https://www.belimo.com/mam/general-documents/datasheets/en-gb/belimo_SR24P_datasheet_en-gb.pdf</t>
  </si>
  <si>
    <t>SR24P-SR</t>
  </si>
  <si>
    <t>18 Нм, 24 В AC/DC, аналогове керування 0…10 В. упр., 90 с, для ДУ 15…50(80) мм</t>
  </si>
  <si>
    <t>https://www.belimo.com/mam/general-documents/datasheets/en-gb/belimo_SR24P-SR_datasheet_en-gb.pdf</t>
  </si>
  <si>
    <t>SR230P</t>
  </si>
  <si>
    <t>18 Нм, 230 В AC,  двопозиц. (відкр./закр.) або триточк. керув.., 90 с, для ДУ 15…50(80) мм</t>
  </si>
  <si>
    <t>https://www.belimo.com/mam/general-documents/datasheets/en-gb/belimo_SR230P_datasheet_en-gb.pdf</t>
  </si>
  <si>
    <r>
      <rPr>
        <b/>
        <sz val="11"/>
        <color rgb="FFE36C09"/>
        <rFont val="Arial"/>
        <family val="2"/>
        <charset val="204"/>
      </rPr>
      <t xml:space="preserve">16.2. Електроприводи у виконанні </t>
    </r>
    <r>
      <rPr>
        <b/>
        <u/>
        <sz val="11"/>
        <color rgb="FFFF6600"/>
        <rFont val="Arial"/>
        <family val="2"/>
        <charset val="204"/>
      </rPr>
      <t>NEMA 4 (…G…)</t>
    </r>
  </si>
  <si>
    <t>Доукомплектація за місцем не допускається.</t>
  </si>
  <si>
    <t>Ступінь захисту:</t>
  </si>
  <si>
    <t>IP66, NEMA 4, UL Enclosure Type 4</t>
  </si>
  <si>
    <t xml:space="preserve">Certified to IEC/EN 60730-1 and IEC/EN 60730-2-14 cULus according to UL 60730-1 and UL </t>
  </si>
  <si>
    <t xml:space="preserve">60730-2-14 and CAN/CSA E60730-1:02 </t>
  </si>
  <si>
    <t>Сфера застосування:</t>
  </si>
  <si>
    <t>Для застосування у неагресивних середовищах зі складними погодними умовами (IP66).</t>
  </si>
  <si>
    <t>16.2.1. Електроприводи повітряних засувок</t>
  </si>
  <si>
    <t>GM24G-T</t>
  </si>
  <si>
    <t xml:space="preserve">40 Нм, 24 В AC/DC, двопозиційне (відкр./закр.) або триточкове керування, 150 с </t>
  </si>
  <si>
    <t>https://www.belimo.com/mam/general-documents/datasheets/en-gb/belimo_GM24G-T_datasheet_en-gb.pdf</t>
  </si>
  <si>
    <t>GM230G-T</t>
  </si>
  <si>
    <t xml:space="preserve">40 Нм, 230 В AC, двопозиційне (відкр./закр.) або триточкове керування, 150 с </t>
  </si>
  <si>
    <t>https://www.belimo.com/mam/general-documents/datasheets/en-gb/belimo_GM230G-T_datasheet_en-gb.pdf</t>
  </si>
  <si>
    <t>GM24G-SR-T</t>
  </si>
  <si>
    <t xml:space="preserve">40 Нм, 24 В AC/DC, аналогове керування 0…10 В, 150 с </t>
  </si>
  <si>
    <t>https://www.belimo.com/mam/general-documents/datasheets/en-gb/belimo_GM24G-SR-T_datasheet_en-gb.pdf</t>
  </si>
  <si>
    <t>З вбудованою зворотною пружиною:</t>
  </si>
  <si>
    <t>NFG-L</t>
  </si>
  <si>
    <t xml:space="preserve">10 Нм, 24…230 В AC или 24…125 В DC, двопозиційне (відкр./закр.), двиг. 75 с, пруж. 20 с  </t>
  </si>
  <si>
    <t>https://www.belimo.com/mam/general-documents/datasheets/en-gb/belimo_NFG-L_datasheet_en-gb.pdf</t>
  </si>
  <si>
    <t>NFG-S2-L</t>
  </si>
  <si>
    <t>10 Нм, 24…230 В AC или 24…125 В DC, двухпозиц. (відкр./закр.), двиг. 75 с, пруж. 20 с, 2 дод. конт.</t>
  </si>
  <si>
    <t>https://www.belimo.com/mam/general-documents/datasheets/en-gb/belimo_NFG-S2-L_datasheet_en-gb.pdf</t>
  </si>
  <si>
    <t>NF24G-SR-L</t>
  </si>
  <si>
    <t>10 Нм, 24 В AC/DC, аналогове керування 0…10 В, 150 с, , двиг. 150 с, пруж. 20 с, оберт. ліворуч</t>
  </si>
  <si>
    <t>https://www.belimo.com/mam/general-documents/datasheets/en-gb/belimo_NF24G-SR-L_datasheet_en-gb.pdf</t>
  </si>
  <si>
    <t>SFG-L</t>
  </si>
  <si>
    <t>https://www.belimo.com/mam/general-documents/datasheets/en-gb/belimo_SFG-L_datasheet_en-gb.pdf</t>
  </si>
  <si>
    <t>SFG-S2-L</t>
  </si>
  <si>
    <t>https://www.belimo.com/mam/general-documents/datasheets/en-gb/belimo_SFG-S2-L_datasheet_en-gb.pdf</t>
  </si>
  <si>
    <t>SF24G-SR-L</t>
  </si>
  <si>
    <t>20 Нм, 24 В AC/DC, аналогове керування 0…10 В, 150 с, двиг. 150 с, пруж. 20 с, обертання ліворуч</t>
  </si>
  <si>
    <t>https://www.belimo.com/mam/general-documents/datasheets/en-gb/belimo_SF24G-SR-L_datasheet_en-gb.pdf</t>
  </si>
  <si>
    <t>16.2.2. Електроприводи засувок батерфляй</t>
  </si>
  <si>
    <t>40 Нм, 24 В AC/DC, аналогове керування 0…10 В, 35 с, кріплення під фланець батерфляю F05</t>
  </si>
  <si>
    <t>GRC24G-MF-T-5</t>
  </si>
  <si>
    <t>40 Нм, 24 В AC/DC, програмований, 90…150 с, кріплення під фланець батерфляю F05</t>
  </si>
  <si>
    <t>https://www.belimo.com/mam/general-documents/datasheets/en-gb/belimo_GRC24G-MF-T-5_datasheet_en-gb.pdf</t>
  </si>
  <si>
    <t>DRC24G-T-7</t>
  </si>
  <si>
    <t>90* Нм, 24 В AC/DC, керув. тільки відкр./закр., 35 с, кріплення під фланець батерфляю F07</t>
  </si>
  <si>
    <t>https://www.belimo.com/mam/general-documents/datasheets/en-gb/belimo_DRC24G-T-7_datasheet_en-gb.pdf</t>
  </si>
  <si>
    <t>У даному прайс-листі наведені не всі варіанти електроприводів у захисному виконанні. Інші модифікації – за запитом.</t>
  </si>
  <si>
    <r>
      <rPr>
        <b/>
        <sz val="12"/>
        <color theme="1"/>
        <rFont val="Arial"/>
        <family val="2"/>
        <charset val="204"/>
      </rPr>
      <t xml:space="preserve">17. Прайс на </t>
    </r>
    <r>
      <rPr>
        <b/>
        <u/>
        <sz val="12"/>
        <color rgb="FFFF6600"/>
        <rFont val="Arial"/>
        <family val="2"/>
        <charset val="204"/>
      </rPr>
      <t>шестиходові</t>
    </r>
    <r>
      <rPr>
        <b/>
        <sz val="12"/>
        <color theme="1"/>
        <rFont val="Arial"/>
        <family val="2"/>
        <charset val="204"/>
      </rPr>
      <t xml:space="preserve"> кульові клапани з електроприводами</t>
    </r>
  </si>
  <si>
    <t>Флаєр "Новинки 2021" (шестиходові клапани)</t>
  </si>
  <si>
    <t>17.1. Шестиходові клапаны</t>
  </si>
  <si>
    <t>Код обладнання</t>
  </si>
  <si>
    <t>DN, мм</t>
  </si>
  <si>
    <t>DN, "</t>
  </si>
  <si>
    <t>kvs к.1 (м3/год)</t>
  </si>
  <si>
    <t>kvs к.2 (м3/год)</t>
  </si>
  <si>
    <t>R3015-P25-P25-B1</t>
  </si>
  <si>
    <t>1/2"</t>
  </si>
  <si>
    <t>https://www.belimo.com/mam/general-documents/datasheets/en-gb/belimo_R3015-..-..-B1_datasheet_en-gb.pdf</t>
  </si>
  <si>
    <t>R3015-P25-P4-B1</t>
  </si>
  <si>
    <t>R3015-P25-P63-B1</t>
  </si>
  <si>
    <t>R3015-P4-P25-B1</t>
  </si>
  <si>
    <t>R3015-P4-P4-B1</t>
  </si>
  <si>
    <t>R3015-P4-P63-B1</t>
  </si>
  <si>
    <t>R3015-P63-P25-B1</t>
  </si>
  <si>
    <t>R3015-P63-P4-B1</t>
  </si>
  <si>
    <t>R3015-P63-P63-B1</t>
  </si>
  <si>
    <t>R3015-P25-P25-B2</t>
  </si>
  <si>
    <t>Шестиходові клапани призначені для</t>
  </si>
  <si>
    <t>R3015-P25-P4-B2</t>
  </si>
  <si>
    <t>регулювання водяних потоків у контурах обв'язування</t>
  </si>
  <si>
    <t>R3015-P25-P63-B2</t>
  </si>
  <si>
    <t>нагрівальних / охолоджувальних стельових панелей</t>
  </si>
  <si>
    <t>R3015-P25-1-B2</t>
  </si>
  <si>
    <t>(heated/chilled ceilings).</t>
  </si>
  <si>
    <t>R3015-P25-1P3-B2</t>
  </si>
  <si>
    <t>Застосовуються комплектно з контролером Белімо</t>
  </si>
  <si>
    <t>R3015-P25-1P8-B2</t>
  </si>
  <si>
    <r>
      <rPr>
        <b/>
        <sz val="9"/>
        <color rgb="FF000000"/>
        <rFont val="Arial"/>
        <family val="2"/>
        <charset val="204"/>
      </rPr>
      <t>CRK24-B1</t>
    </r>
    <r>
      <rPr>
        <sz val="9"/>
        <color rgb="FF000000"/>
        <rFont val="Arial"/>
        <family val="2"/>
        <charset val="204"/>
      </rPr>
      <t>, який має спеціальну діаграму</t>
    </r>
  </si>
  <si>
    <t>R3015-P4-P25-B2</t>
  </si>
  <si>
    <t>роботи (див. нижче) або з автоматикою інших</t>
  </si>
  <si>
    <t>R3015-P4-P4-B2</t>
  </si>
  <si>
    <t>виробників</t>
  </si>
  <si>
    <t>R3015-P4-P63-B2</t>
  </si>
  <si>
    <t>Область застосування клапанів:</t>
  </si>
  <si>
    <t>R3015-P4-1-B2</t>
  </si>
  <si>
    <t xml:space="preserve"> - температура середовища - +6 ... +80 ° С;</t>
  </si>
  <si>
    <t>R3015-P4-1P3-B2</t>
  </si>
  <si>
    <t xml:space="preserve"> - перепад тиску на клапані – до 100 кПа.</t>
  </si>
  <si>
    <t>R3015-P4-1P8-B2</t>
  </si>
  <si>
    <t>R3015-P63-P25-B2</t>
  </si>
  <si>
    <t>R3015-P63-P4-B2</t>
  </si>
  <si>
    <t>R3015-P63-P63-B2</t>
  </si>
  <si>
    <t>R3015-P63-1-B2</t>
  </si>
  <si>
    <t>R3015-P63-1P3-B2</t>
  </si>
  <si>
    <t>R3015-P63-1P8-B2</t>
  </si>
  <si>
    <t>R3015-1-P25-B2</t>
  </si>
  <si>
    <t>R3015-1-P4-B2</t>
  </si>
  <si>
    <t>R3015-1-P63-B2</t>
  </si>
  <si>
    <t>R3015-1-1-B2</t>
  </si>
  <si>
    <t>R3015-1-1P3-B2</t>
  </si>
  <si>
    <t>R3015-1-1P8-B2</t>
  </si>
  <si>
    <t>R3015-1P3-P25-B2</t>
  </si>
  <si>
    <t>R3015-1P3-P4-B2</t>
  </si>
  <si>
    <t>R3015-1P3-P63-B2</t>
  </si>
  <si>
    <t>R3015-1P3-1-B2</t>
  </si>
  <si>
    <t>R3015-1P3-1P3-B2</t>
  </si>
  <si>
    <t>R3015-1P3-1P8-B2</t>
  </si>
  <si>
    <t>R3015-1P8-P25-B2</t>
  </si>
  <si>
    <t>R3015-1P8-P4-B2</t>
  </si>
  <si>
    <t>R3015-1P8-P63-B2</t>
  </si>
  <si>
    <t>R3015-1P8-1-B2</t>
  </si>
  <si>
    <t>R3015-1P8-1P3-B2</t>
  </si>
  <si>
    <t>R3015-1P8-1P8-B2</t>
  </si>
  <si>
    <t>R3020-P63-1P6-B2</t>
  </si>
  <si>
    <t>3/4"</t>
  </si>
  <si>
    <t>R3020-P63-2P5-B2</t>
  </si>
  <si>
    <t>R3020-P63-4-B2</t>
  </si>
  <si>
    <t>R3020-1-1P6-B2</t>
  </si>
  <si>
    <t>R3020-1-2P5-B2</t>
  </si>
  <si>
    <t>R3020-1-4-B2</t>
  </si>
  <si>
    <t>R3020-1P6-P63-B2</t>
  </si>
  <si>
    <t>R3020-1P6-1-B2</t>
  </si>
  <si>
    <t>R3020-1P6-1P6-B2</t>
  </si>
  <si>
    <t>R3020-1P6-2P5-B2</t>
  </si>
  <si>
    <t>R3020-1P6-4-B2</t>
  </si>
  <si>
    <t>R3020-2P5-P63-B2</t>
  </si>
  <si>
    <t>R3020-2P5-1-B2</t>
  </si>
  <si>
    <t>R3020-2P5-1P6-B2</t>
  </si>
  <si>
    <t>R3020-2P5-2P5-B2</t>
  </si>
  <si>
    <t>R3020-2P5-4-B2</t>
  </si>
  <si>
    <t>R3020-4-P63-B2</t>
  </si>
  <si>
    <t>R3020-4-1-B2</t>
  </si>
  <si>
    <t>R3020-4-1P6-B2</t>
  </si>
  <si>
    <t>R3020-4-2P5-B2</t>
  </si>
  <si>
    <t>R3020-4-4-B2</t>
  </si>
  <si>
    <t>R3025-6P3-6P3-B3*</t>
  </si>
  <si>
    <t>1"</t>
  </si>
  <si>
    <t>*Шестиходові клапани ДУ25 застосовуються із серією приводів NR… (10 Нм).</t>
  </si>
  <si>
    <t>17.2. Приводи шестиходових клапанів</t>
  </si>
  <si>
    <r>
      <rPr>
        <b/>
        <sz val="10"/>
        <color theme="1"/>
        <rFont val="Arial"/>
        <family val="2"/>
        <charset val="204"/>
      </rPr>
      <t>Приводи для шестиходових клапанів</t>
    </r>
    <r>
      <rPr>
        <b/>
        <sz val="10"/>
        <color rgb="FFFF6600"/>
        <rFont val="Arial"/>
        <family val="2"/>
        <charset val="204"/>
      </rPr>
      <t xml:space="preserve"> …B1</t>
    </r>
    <r>
      <rPr>
        <b/>
        <sz val="10"/>
        <color rgb="FF000000"/>
        <rFont val="Arial"/>
        <family val="2"/>
        <charset val="204"/>
      </rPr>
      <t xml:space="preserve"> (ДУ15)</t>
    </r>
  </si>
  <si>
    <t>24 В, 1 Нм, керув. 0…10 В, 75 с</t>
  </si>
  <si>
    <t>https://www.belimo.com/mam/general-documents/datasheets/en-gb/belimo_CQ24A-SR_datasheet_en-gb.pdf</t>
  </si>
  <si>
    <t>CQ24A-MPL</t>
  </si>
  <si>
    <t>24 В, 1 Нм, керув. MP-Bus Light, 75 с</t>
  </si>
  <si>
    <t>https://www.belimo.com/mam/general-documents/datasheets/en-gb/belimo_CQ24A-MPL_datasheet_en-gb.pdf</t>
  </si>
  <si>
    <t>24 В, 1 Нм, керув. BACnet, 75 с</t>
  </si>
  <si>
    <r>
      <rPr>
        <b/>
        <sz val="10"/>
        <color theme="1"/>
        <rFont val="Arial"/>
        <family val="2"/>
        <charset val="204"/>
      </rPr>
      <t>Приводи для шестиходових клапанів</t>
    </r>
    <r>
      <rPr>
        <b/>
        <sz val="10"/>
        <color rgb="FFFF6600"/>
        <rFont val="Arial"/>
        <family val="2"/>
        <charset val="204"/>
      </rPr>
      <t xml:space="preserve"> …B2 </t>
    </r>
    <r>
      <rPr>
        <b/>
        <sz val="10"/>
        <color rgb="FF000000"/>
        <rFont val="Arial"/>
        <family val="2"/>
        <charset val="204"/>
      </rPr>
      <t>(ДУ15-20)</t>
    </r>
  </si>
  <si>
    <t>24 В, 5 Нм, керув. 0…10 В, 90 с</t>
  </si>
  <si>
    <t>https://www.belimo.com/mam/general-documents/datasheets/en-gb/belimo_LR24A-SR_datasheet_en-gb.pdf</t>
  </si>
  <si>
    <t>24 В, 5 Нм, керув. 0…10 В, 35 с</t>
  </si>
  <si>
    <t>https://www.belimo.com/mam/general-documents/datasheets/en-gb/belimo_LRC24A-SR_datasheet_en-gb.pdf</t>
  </si>
  <si>
    <t>24 В, 5 Нм, протокол MP-Bus</t>
  </si>
  <si>
    <t>24 В, 5 Нм, протокол ModBus</t>
  </si>
  <si>
    <t>24 В, 5 Нм, протокол KNX</t>
  </si>
  <si>
    <r>
      <rPr>
        <b/>
        <sz val="10"/>
        <color theme="1"/>
        <rFont val="Arial"/>
        <family val="2"/>
        <charset val="204"/>
      </rPr>
      <t>Приводи для шестиходових клапанів</t>
    </r>
    <r>
      <rPr>
        <b/>
        <sz val="10"/>
        <color rgb="FFFF6600"/>
        <rFont val="Arial"/>
        <family val="2"/>
        <charset val="204"/>
      </rPr>
      <t xml:space="preserve"> …B3 </t>
    </r>
    <r>
      <rPr>
        <b/>
        <sz val="10"/>
        <color rgb="FF000000"/>
        <rFont val="Arial"/>
        <family val="2"/>
        <charset val="204"/>
      </rPr>
      <t>(ДУ25)</t>
    </r>
  </si>
  <si>
    <t>24 В, 10 Нм, керув. 0…10 В, 90 с</t>
  </si>
  <si>
    <t>24 В, 10 Нм, керув. 0…10 В, 45 с</t>
  </si>
  <si>
    <t>24 В, 10 Нм, протокол MP-Bus</t>
  </si>
  <si>
    <t>24 В, 10 Нм, протокол ModBus</t>
  </si>
  <si>
    <t>24 В, 10 Нм, протокол KNX</t>
  </si>
  <si>
    <t>17.3. Шестиходові комбіновані (автоматичні балансувальні) клапани</t>
  </si>
  <si>
    <t>V nom</t>
  </si>
  <si>
    <t>V max</t>
  </si>
  <si>
    <t>ЕВРО с НДС</t>
  </si>
  <si>
    <t>мм</t>
  </si>
  <si>
    <t>"</t>
  </si>
  <si>
    <t>л/год</t>
  </si>
  <si>
    <t>EP015R-R6+BAC</t>
  </si>
  <si>
    <t>63…1260</t>
  </si>
  <si>
    <t>https://www.belimo.com/mam/general-documents/datasheets/en-gb/belimo_EP..R-R6_BAC_datasheet_en-gb.pdf</t>
  </si>
  <si>
    <t>EP020R-R6+BAC</t>
  </si>
  <si>
    <t>117…2340</t>
  </si>
  <si>
    <t>17.4. Температурний контролер для шестиходового клапана</t>
  </si>
  <si>
    <t>CRK24-B1</t>
  </si>
  <si>
    <t>Температурний контролер</t>
  </si>
  <si>
    <t>https://www.belimo.com/mam/general-documents/datasheets/en-gb/belimo_CRK24-B1_datasheet_en-gb.pdf</t>
  </si>
  <si>
    <t xml:space="preserve">18. Прайс на електроприводи </t>
  </si>
  <si>
    <t>у вибухозахищеному виконанні виробництва Edelweiss</t>
  </si>
  <si>
    <t>(ціни в ЄВРО з ПДВ)</t>
  </si>
  <si>
    <t>Продукцію сертифіковано в Україні.</t>
  </si>
  <si>
    <t>Усередині вибухозахищеного корпусу виробництва</t>
  </si>
  <si>
    <r>
      <rPr>
        <b/>
        <sz val="10"/>
        <color theme="1"/>
        <rFont val="Arial"/>
        <family val="2"/>
        <charset val="204"/>
      </rPr>
      <t>Edelweiss (Італія)</t>
    </r>
    <r>
      <rPr>
        <sz val="10"/>
        <color theme="1"/>
        <rFont val="Arial"/>
        <family val="2"/>
        <charset val="204"/>
      </rPr>
      <t xml:space="preserve"> знаходиться електропривод виробництва</t>
    </r>
  </si>
  <si>
    <r>
      <rPr>
        <b/>
        <sz val="10"/>
        <color theme="1"/>
        <rFont val="Arial"/>
        <family val="2"/>
        <charset val="204"/>
      </rPr>
      <t xml:space="preserve">Belimo Automation AG (Швейцарія) </t>
    </r>
    <r>
      <rPr>
        <sz val="10"/>
        <color theme="1"/>
        <rFont val="Arial"/>
        <family val="2"/>
        <charset val="204"/>
      </rPr>
      <t>– див. таблицю відповідності нижче.</t>
    </r>
  </si>
  <si>
    <t>Вибухозахист  II 2 GD EEx d IIC T6.</t>
  </si>
  <si>
    <t>Продукція сертифікована в Україні,</t>
  </si>
  <si>
    <t>свідоцтво про вибухозахист ІСЦ ВЕ №2912.</t>
  </si>
  <si>
    <t>Посилання на теорію вибухозахисту та каталог продукції:</t>
  </si>
  <si>
    <t>http://belimo.com.ua/files/catalog_ex/ex_theory.pdf</t>
  </si>
  <si>
    <t>Тип привода Eex (II 2 GD EEx d IIC T6)</t>
  </si>
  <si>
    <t>Код приводу Белімо всередині Ех оболонки</t>
  </si>
  <si>
    <t>Зусил-ля, Нм</t>
  </si>
  <si>
    <t>Живлен-ня, В</t>
  </si>
  <si>
    <t>Сигнал керування</t>
  </si>
  <si>
    <t>Звор. пружина</t>
  </si>
  <si>
    <t>Дод. контакт</t>
  </si>
  <si>
    <t>Прайс, ЄВРО з ПДВ</t>
  </si>
  <si>
    <t>18.1. Електроприводи повітряних засувок</t>
  </si>
  <si>
    <t>Зусилля 10 Нм, без пружинного повернення</t>
  </si>
  <si>
    <t>EXNM0B1230S000</t>
  </si>
  <si>
    <t>NM24A</t>
  </si>
  <si>
    <t>on/off, 3-point</t>
  </si>
  <si>
    <t>ні</t>
  </si>
  <si>
    <t>EXNM0B1231S000</t>
  </si>
  <si>
    <t>NM24A-S</t>
  </si>
  <si>
    <t>EXNM0B1232L000</t>
  </si>
  <si>
    <t>NM24A+S2A</t>
  </si>
  <si>
    <t>EXNM0G1230S000</t>
  </si>
  <si>
    <t>NM230A</t>
  </si>
  <si>
    <t>EXNM0G1231S000</t>
  </si>
  <si>
    <t>NM230A-S</t>
  </si>
  <si>
    <t>EXNM0A1232L000</t>
  </si>
  <si>
    <t>NM230A+S2A</t>
  </si>
  <si>
    <t>EXNM0A1232R000</t>
  </si>
  <si>
    <t>EXNM0BSR20S000</t>
  </si>
  <si>
    <t>NM24A-SR</t>
  </si>
  <si>
    <t>EXNMCBMF20L000</t>
  </si>
  <si>
    <t>NMC24A-MF</t>
  </si>
  <si>
    <t>20…75</t>
  </si>
  <si>
    <t>EXNMBMOD20L000</t>
  </si>
  <si>
    <t>ModBus</t>
  </si>
  <si>
    <t>43…173</t>
  </si>
  <si>
    <t>EXNMBMOD20R000</t>
  </si>
  <si>
    <t xml:space="preserve">NM24A-MOD
</t>
  </si>
  <si>
    <t>Зусилля 8 Нм, без пружинного повернення, ПРИСКОРЕНІ</t>
  </si>
  <si>
    <t>EXNMQB0020L000</t>
  </si>
  <si>
    <t>on/off</t>
  </si>
  <si>
    <t>EXNMQB0022L000</t>
  </si>
  <si>
    <t>NMQ24A+S2A</t>
  </si>
  <si>
    <t>EXNMQBMF20L000</t>
  </si>
  <si>
    <t>EXNMQBMF22L000</t>
  </si>
  <si>
    <t>NMQ24A-MF+S2A</t>
  </si>
  <si>
    <t>Зусилля 20 Нм, без пружинного повернення</t>
  </si>
  <si>
    <t>EXSM0B1230L000</t>
  </si>
  <si>
    <t>SM24A</t>
  </si>
  <si>
    <t>EXSM0B1230R000</t>
  </si>
  <si>
    <t>EXSM0B1232L000</t>
  </si>
  <si>
    <t>SM24A+S2A</t>
  </si>
  <si>
    <t>EXSM0B1232R000</t>
  </si>
  <si>
    <t>EXSM0G1230L000</t>
  </si>
  <si>
    <t>SM230A</t>
  </si>
  <si>
    <t>EXSM0G1230R000</t>
  </si>
  <si>
    <t>EXSM0G1232L000</t>
  </si>
  <si>
    <t>SM230A+S2A</t>
  </si>
  <si>
    <t>EXSM0G1232R000</t>
  </si>
  <si>
    <t>EXSM0BMF10L000</t>
  </si>
  <si>
    <t>SM24A-MF</t>
  </si>
  <si>
    <t>0…10 В</t>
  </si>
  <si>
    <t>EXSM0BMF10R000</t>
  </si>
  <si>
    <t>EXSM0BMF12L000</t>
  </si>
  <si>
    <t>SM24A-MF+S2A</t>
  </si>
  <si>
    <t>EXSM0BMF12R000</t>
  </si>
  <si>
    <t>EXSM0BMF20L000</t>
  </si>
  <si>
    <t>EXSM0BMF20R000</t>
  </si>
  <si>
    <t>EXSM0BMF22L000</t>
  </si>
  <si>
    <t>EXSM0BMF22R000</t>
  </si>
  <si>
    <t>EXSM0BMF50L000</t>
  </si>
  <si>
    <t>4…20 mA</t>
  </si>
  <si>
    <t>EXSM0BMF50R000</t>
  </si>
  <si>
    <t>EXSMCBMF20L000</t>
  </si>
  <si>
    <t>SMC24A-MF</t>
  </si>
  <si>
    <t>EXSMCBMF22L000</t>
  </si>
  <si>
    <t>SMC24A-MF+S2A</t>
  </si>
  <si>
    <t>EXSM0ASR20L000</t>
  </si>
  <si>
    <t xml:space="preserve">SM230A-SR
</t>
  </si>
  <si>
    <t>EXSM0ASR20R000</t>
  </si>
  <si>
    <t>Зусилля 16 Нм, без пружинного повернення, ПРИСКОРЕНІ</t>
  </si>
  <si>
    <t>EXSMQB0022L000</t>
  </si>
  <si>
    <t>SMQ24A+S2A</t>
  </si>
  <si>
    <t>EXSMQB0020L000</t>
  </si>
  <si>
    <t>EXSMQBMF20L000</t>
  </si>
  <si>
    <t>Зусилля 40 Нм, без пружинного повернення</t>
  </si>
  <si>
    <t>EXAMGB1230L000</t>
  </si>
  <si>
    <t>EXAMGB1232L000</t>
  </si>
  <si>
    <t>GM24A+S2A</t>
  </si>
  <si>
    <t>EXAMGG1230L000</t>
  </si>
  <si>
    <t>GM230A</t>
  </si>
  <si>
    <t>EXAMGG1232L000</t>
  </si>
  <si>
    <t>GM230A+S2A</t>
  </si>
  <si>
    <t>EXAMGBMF20L000</t>
  </si>
  <si>
    <t>EXAMGBMF22L000</t>
  </si>
  <si>
    <t>GM24A-MF+S2A</t>
  </si>
  <si>
    <t>Зусилля 10 Нм, з зворотною пружиною</t>
  </si>
  <si>
    <t>EXAFNF0010L000</t>
  </si>
  <si>
    <t xml:space="preserve">NFA
</t>
  </si>
  <si>
    <t>24…230</t>
  </si>
  <si>
    <t>так</t>
  </si>
  <si>
    <t xml:space="preserve">75 (20) </t>
  </si>
  <si>
    <t>EXAFNF0010R000</t>
  </si>
  <si>
    <t>EXAFNF0010U000</t>
  </si>
  <si>
    <t>EXAFNF0012L000</t>
  </si>
  <si>
    <t xml:space="preserve">NFA-S2
</t>
  </si>
  <si>
    <t>EXAFNF0012R000</t>
  </si>
  <si>
    <t>EXAFNF0012U000</t>
  </si>
  <si>
    <t>Зусилля 20 Нм, з зворотною пружиною</t>
  </si>
  <si>
    <t>EXAF0W0010L000</t>
  </si>
  <si>
    <t>EXAF0W0010R000</t>
  </si>
  <si>
    <t>EXAF0W0010U000</t>
  </si>
  <si>
    <t>EXAF0W0012L000</t>
  </si>
  <si>
    <t>SFA+S2A</t>
  </si>
  <si>
    <t>EXAF0W0012R000</t>
  </si>
  <si>
    <t>EXAF0W0012U000</t>
  </si>
  <si>
    <t>EXAF0BMF10L000</t>
  </si>
  <si>
    <t>EXAF0BMF20L000</t>
  </si>
  <si>
    <t>EXAF0BMF20R000</t>
  </si>
  <si>
    <t>EXAF0BMF20U000</t>
  </si>
  <si>
    <t>EXAF0BMF30L000</t>
  </si>
  <si>
    <t>EXAF0BMF30U000</t>
  </si>
  <si>
    <t>EXAF0BSR22L000</t>
  </si>
  <si>
    <t>SF24A-SR+S2A</t>
  </si>
  <si>
    <t>EXAF0BSR22R000</t>
  </si>
  <si>
    <t>EXAF0BSR22U000</t>
  </si>
  <si>
    <t>EXAF0BMOD20L000</t>
  </si>
  <si>
    <t>70…220</t>
  </si>
  <si>
    <t>EXAF0BMOD20R000</t>
  </si>
  <si>
    <t xml:space="preserve">SF24A-MOD
</t>
  </si>
  <si>
    <t>18.2. Електроприводи вогнезатримуючих клапанів та клапанів димовидалення</t>
  </si>
  <si>
    <t>Зусилля 7 Нм, із вбудованою пружиною, без термопереривача</t>
  </si>
  <si>
    <t>EXBFNB0012L000</t>
  </si>
  <si>
    <t xml:space="preserve">60 (20) </t>
  </si>
  <si>
    <t>RXBFNA0012L000</t>
  </si>
  <si>
    <t xml:space="preserve">BFN230
</t>
  </si>
  <si>
    <t>Зусилля 12 Нм, із вбудованою пружиною, без термопереривача</t>
  </si>
  <si>
    <t>EXBF0A0012L000</t>
  </si>
  <si>
    <t xml:space="preserve">140 (16) </t>
  </si>
  <si>
    <t>EXBF0A0012R000</t>
  </si>
  <si>
    <t>EXBF0A0012U000</t>
  </si>
  <si>
    <t>EXBF0B0012L000</t>
  </si>
  <si>
    <t>EXBF0B0012R000</t>
  </si>
  <si>
    <t>EXBF0B0012U000</t>
  </si>
  <si>
    <t>Зусилля 12 Нм, із вбудованою пружиною, з термопереривачем</t>
  </si>
  <si>
    <t>EXBFTA0012L000</t>
  </si>
  <si>
    <t>BF230-T</t>
  </si>
  <si>
    <t>EXBFTA0012R000</t>
  </si>
  <si>
    <t>EXBFTA0012U000</t>
  </si>
  <si>
    <t>EXBFTB0012L000</t>
  </si>
  <si>
    <t>BF24-T</t>
  </si>
  <si>
    <t>EXBFTB0012R000</t>
  </si>
  <si>
    <t>EXBFTB0012U000</t>
  </si>
  <si>
    <t>Зусилля 40 Нм, без пруж. повернення, без термопереривача (для клап. димовидалення)</t>
  </si>
  <si>
    <t>EXBE0A0022L000</t>
  </si>
  <si>
    <t>EXBE0B0022L000</t>
  </si>
  <si>
    <t>18.3. Електроприводи кульових клапанів</t>
  </si>
  <si>
    <t>EXNMRG1230S000</t>
  </si>
  <si>
    <t>NR230A + перехідник</t>
  </si>
  <si>
    <t>EXNR0A1230L000</t>
  </si>
  <si>
    <t>HT230-3-T + перехідник</t>
  </si>
  <si>
    <t>0</t>
  </si>
  <si>
    <t>EXNR0B1230L000</t>
  </si>
  <si>
    <t xml:space="preserve">HT24-3-T + перехідник
</t>
  </si>
  <si>
    <t>EXNR0BSR10L000</t>
  </si>
  <si>
    <t xml:space="preserve">HT24-SR-T + перехідник
</t>
  </si>
  <si>
    <t>EXNMRBSR20S000</t>
  </si>
  <si>
    <t>NR24A-SR + перехідник</t>
  </si>
  <si>
    <t>18.4. Аксесуари</t>
  </si>
  <si>
    <t>Ех клемні коробки</t>
  </si>
  <si>
    <t>JBOXA</t>
  </si>
  <si>
    <t>2 входи (поліамід), на різні боки (1-1), 5 клем PTB98ATEX3129U.</t>
  </si>
  <si>
    <t>JBOXB</t>
  </si>
  <si>
    <t>4 входи (поліамід), на різні боки (2-2), 11 клем PTB98ATEX3129U.</t>
  </si>
  <si>
    <t>JBOXC</t>
  </si>
  <si>
    <t>2 входи (поліамід), на один бік (2-0), 5 клем PTB98ATEX3129U.</t>
  </si>
  <si>
    <t>JBOXD</t>
  </si>
  <si>
    <t>2 входи (латунь)+дод. зах. каб., на різн. стор. (1-1), 5 клем PTB98ATEX3129U.</t>
  </si>
  <si>
    <t>JBOXE</t>
  </si>
  <si>
    <t>4 входи (латунь)+дод. зах. каб., на різн. стор. (2-2), 11 клем PTB98ATEX3129U.</t>
  </si>
  <si>
    <t>JBOXF</t>
  </si>
  <si>
    <t>2 входи (латунь)+дод. зах. каб., одну стор. (2-0), 5 клем PTB98ATEX3129U.</t>
  </si>
  <si>
    <t>5.2. Термоэлектрические прерыватели</t>
  </si>
  <si>
    <t>KEDXTFDU0001</t>
  </si>
  <si>
    <r>
      <rPr>
        <sz val="9"/>
        <color rgb="FF000000"/>
        <rFont val="Arial"/>
        <family val="2"/>
        <charset val="204"/>
      </rPr>
      <t xml:space="preserve">Канальный термоэлектрический прерыватель, 72 </t>
    </r>
    <r>
      <rPr>
        <sz val="9"/>
        <color rgb="FF000000"/>
        <rFont val="Calibri"/>
        <family val="2"/>
        <charset val="204"/>
      </rPr>
      <t>°</t>
    </r>
    <r>
      <rPr>
        <sz val="9"/>
        <color rgb="FF000000"/>
        <rFont val="Arial"/>
        <family val="2"/>
        <charset val="204"/>
      </rPr>
      <t>С</t>
    </r>
  </si>
  <si>
    <t>KEDXTFDU0002</t>
  </si>
  <si>
    <r>
      <rPr>
        <sz val="9"/>
        <color rgb="FF000000"/>
        <rFont val="Arial"/>
        <family val="2"/>
        <charset val="204"/>
      </rPr>
      <t xml:space="preserve">Канальный термоэлектрический прерыватель, 95 </t>
    </r>
    <r>
      <rPr>
        <sz val="9"/>
        <color rgb="FF000000"/>
        <rFont val="Calibri"/>
        <family val="2"/>
        <charset val="204"/>
      </rPr>
      <t>°</t>
    </r>
    <r>
      <rPr>
        <sz val="9"/>
        <color rgb="FF000000"/>
        <rFont val="Arial"/>
        <family val="2"/>
        <charset val="204"/>
      </rPr>
      <t>С</t>
    </r>
  </si>
  <si>
    <t>5.3. Барьер для подключения прерывателя к приводу</t>
  </si>
  <si>
    <t>PXEPF103367</t>
  </si>
  <si>
    <t>Напряжение питания 24 В</t>
  </si>
  <si>
    <t>PXEPF103374</t>
  </si>
  <si>
    <t>Напряжение питания 230 В</t>
  </si>
  <si>
    <r>
      <rPr>
        <b/>
        <sz val="12"/>
        <color theme="1"/>
        <rFont val="Arial"/>
        <family val="2"/>
        <charset val="204"/>
      </rPr>
      <t xml:space="preserve">19. Прайс на </t>
    </r>
    <r>
      <rPr>
        <b/>
        <u/>
        <sz val="12"/>
        <color rgb="FFFF6600"/>
        <rFont val="Arial"/>
        <family val="2"/>
        <charset val="204"/>
      </rPr>
      <t>електроприводи для рухомого складу (залізничного транспорту)</t>
    </r>
  </si>
  <si>
    <t>Презентація з електроприводів для залізничного транспорту</t>
  </si>
  <si>
    <t>Каталог електроприводів повітряних засувок</t>
  </si>
  <si>
    <r>
      <rPr>
        <b/>
        <sz val="11"/>
        <color rgb="FFE36C09"/>
        <rFont val="Arial"/>
        <family val="2"/>
        <charset val="204"/>
      </rPr>
      <t xml:space="preserve">19.1. Електроприводи </t>
    </r>
    <r>
      <rPr>
        <b/>
        <u/>
        <sz val="11"/>
        <color rgb="FFFF6600"/>
        <rFont val="Arial"/>
        <family val="2"/>
        <charset val="204"/>
      </rPr>
      <t>без зворотної пружини</t>
    </r>
  </si>
  <si>
    <r>
      <rPr>
        <b/>
        <sz val="11"/>
        <color theme="1"/>
        <rFont val="Arial"/>
        <family val="2"/>
        <charset val="204"/>
      </rPr>
      <t xml:space="preserve">Серія </t>
    </r>
    <r>
      <rPr>
        <b/>
        <sz val="11"/>
        <color rgb="FFFF6600"/>
        <rFont val="Arial"/>
        <family val="2"/>
        <charset val="204"/>
      </rPr>
      <t>CM…TA...</t>
    </r>
    <r>
      <rPr>
        <b/>
        <sz val="11"/>
        <color theme="1"/>
        <rFont val="Arial"/>
        <family val="2"/>
        <charset val="204"/>
      </rPr>
      <t xml:space="preserve">, зусилля </t>
    </r>
    <r>
      <rPr>
        <b/>
        <sz val="11"/>
        <color rgb="FFFF6600"/>
        <rFont val="Arial"/>
        <family val="2"/>
        <charset val="204"/>
      </rPr>
      <t>2 Нм</t>
    </r>
    <r>
      <rPr>
        <b/>
        <sz val="11"/>
        <color theme="1"/>
        <rFont val="Arial"/>
        <family val="2"/>
        <charset val="204"/>
      </rPr>
      <t>, площа засувки до 0,4 м2</t>
    </r>
  </si>
  <si>
    <t>Час повороту – 35 секунд/90°, кріплення на квадратний шток 8х8 мм, термінальне підключення (клемник на корпусі приводу).</t>
  </si>
  <si>
    <t>CM24TA-T-L</t>
  </si>
  <si>
    <t>24 В DC, керув. - відкр./закр., 75 с, 8х8 шток мм, термінальне підкл., IP20, ccw</t>
  </si>
  <si>
    <t>за запит.</t>
  </si>
  <si>
    <t>CM24TA-T-R</t>
  </si>
  <si>
    <t>24 В DC, керув. - відкр./закр., 75 с, 8х8 шток мм, термінальне підкл., IP20, cw</t>
  </si>
  <si>
    <t>CM24TA-SR-T-L</t>
  </si>
  <si>
    <t>24 В DC, керув. - аналогове 0... 10 В, 75 с, 8х8 шток мм, термінальне підкл., IP20, ccw</t>
  </si>
  <si>
    <t>CM24TA-SX-T-L</t>
  </si>
  <si>
    <t>24 В DC, керув. - аналогове 0…10 В, +адаптація, 75 с, 8х8 шток мм, термінальне підключення, IP20, ccw</t>
  </si>
  <si>
    <r>
      <rPr>
        <b/>
        <sz val="11"/>
        <color theme="1"/>
        <rFont val="Arial"/>
        <family val="2"/>
        <charset val="204"/>
      </rPr>
      <t xml:space="preserve">Серія </t>
    </r>
    <r>
      <rPr>
        <b/>
        <sz val="11"/>
        <color rgb="FFFF6600"/>
        <rFont val="Arial"/>
        <family val="2"/>
        <charset val="204"/>
      </rPr>
      <t>LMC...TA ...</t>
    </r>
    <r>
      <rPr>
        <b/>
        <sz val="11"/>
        <color theme="1"/>
        <rFont val="Arial"/>
        <family val="2"/>
        <charset val="204"/>
      </rPr>
      <t xml:space="preserve">, зусилля </t>
    </r>
    <r>
      <rPr>
        <b/>
        <sz val="11"/>
        <color rgb="FFFF6600"/>
        <rFont val="Arial"/>
        <family val="2"/>
        <charset val="204"/>
      </rPr>
      <t>5 Нм</t>
    </r>
    <r>
      <rPr>
        <b/>
        <sz val="11"/>
        <color theme="1"/>
        <rFont val="Arial"/>
        <family val="2"/>
        <charset val="204"/>
      </rPr>
      <t>, площа засувки до 1,0 м2</t>
    </r>
  </si>
  <si>
    <t>LMC24TA-TP</t>
  </si>
  <si>
    <t>24 В DC,  керув. - відкр./закр. або триточкове, зовнішня температура по EN50155 - T1</t>
  </si>
  <si>
    <t>http://belimo.com.ua/files/add/A2_EU_Belimo_railway-line_presentation_RU_102017.pdf</t>
  </si>
  <si>
    <t>LMC24TA-SR-TP</t>
  </si>
  <si>
    <t>24 В DC,  аналогове керування 2…10 В, зовнішня температура по EN50155 - T1</t>
  </si>
  <si>
    <t>LMC24TA-S-TP</t>
  </si>
  <si>
    <t>24 В DC,  керув. - відкр./закр. або триточкове, 1 дод. конт, зовнішня т-ра по EN50155 - T1</t>
  </si>
  <si>
    <t>LMC24TA-P5-TP</t>
  </si>
  <si>
    <t>24 В DC,  керув. - відкр./закр. або триточкове, потенц. звор. зв'язку 5 кОм, по EN50155 - T1</t>
  </si>
  <si>
    <t>LMC24TA-MP-TP</t>
  </si>
  <si>
    <t>24 В DC,  протокол MP-Bus, зовнішня температура по EN50155 - T1</t>
  </si>
  <si>
    <t>LMC24TB-TP</t>
  </si>
  <si>
    <t>24 В DC,  керув. - відкр./закр. або триточкове, зовнішня температура по EN50155 - TX</t>
  </si>
  <si>
    <t>LMC24TB-SR-TP</t>
  </si>
  <si>
    <t>24 В DC,  аналогове керування 2…10 В, зовнішня температура по EN50155 - TX</t>
  </si>
  <si>
    <t>LMC24TB-S-TP</t>
  </si>
  <si>
    <t>24 В DC,  керув. - відкр./закр. або триточкове, 1 дод. конт, зовнішня т-ра по EN50155 - TX</t>
  </si>
  <si>
    <t>LMC24TB-P5-TP</t>
  </si>
  <si>
    <t>24 В DC,  керув. - відкр./закр. або триточкове, потенц. звор. зв'язку 5 кОм, по EN50155 - TX</t>
  </si>
  <si>
    <t>LMC72TA-TP</t>
  </si>
  <si>
    <t>48…110 В DC,  керув. - відкр./закр. або триточк., зовнішня т-ра по EN50155 - T1</t>
  </si>
  <si>
    <t>LMC72TA-SR-TP</t>
  </si>
  <si>
    <t>48…110 В DC,  аналогове керування 2…10 В, зовнішня т-ра по EN50155 - T1</t>
  </si>
  <si>
    <t>LMC72TA-S-TP</t>
  </si>
  <si>
    <t>48…110 В DC,  керув. - відкр./закр. або триточк., 1 дод. конт, зовнішня т-ра по EN50155 - T1</t>
  </si>
  <si>
    <t>LMC72TA-P5-TP</t>
  </si>
  <si>
    <t>48…110 В DC,  керув. - відкр./закр. або триточк., потенц. звор. зв'язку 5 кОм, по EN50155 - T1</t>
  </si>
  <si>
    <t>LMC72TB-TP</t>
  </si>
  <si>
    <t>48…110 В DC,  керув. - відкр./закр. або триточк., зовнішня т-ра по EN50155 - TX</t>
  </si>
  <si>
    <t>LMC72TB-SR-TP</t>
  </si>
  <si>
    <t>48…110 В DC,  аналогове керування 2…10 В, зовнішня т-ра по EN50155 - TX</t>
  </si>
  <si>
    <t>LMC72TB-S-TP</t>
  </si>
  <si>
    <t>48…110 В DC,  керув. - відкр./закр. або триточк., 1 дод. конт., зовнішня т-ра по EN50155 - TX</t>
  </si>
  <si>
    <t>LMC72TB-P5-TP</t>
  </si>
  <si>
    <t>48…110 В DC,  керув. - відкр./закр. або триточк., потенц. звор. зв'язку 5 кОм, по EN50155 - TX</t>
  </si>
  <si>
    <r>
      <rPr>
        <b/>
        <sz val="11"/>
        <color theme="1"/>
        <rFont val="Arial"/>
        <family val="2"/>
        <charset val="204"/>
      </rPr>
      <t xml:space="preserve">Серія </t>
    </r>
    <r>
      <rPr>
        <b/>
        <sz val="11"/>
        <color rgb="FFFF6600"/>
        <rFont val="Arial"/>
        <family val="2"/>
        <charset val="204"/>
      </rPr>
      <t>NMC...TA...</t>
    </r>
    <r>
      <rPr>
        <b/>
        <sz val="11"/>
        <color theme="1"/>
        <rFont val="Arial"/>
        <family val="2"/>
        <charset val="204"/>
      </rPr>
      <t xml:space="preserve">, зусилля </t>
    </r>
    <r>
      <rPr>
        <b/>
        <sz val="11"/>
        <color rgb="FFFF6600"/>
        <rFont val="Arial"/>
        <family val="2"/>
        <charset val="204"/>
      </rPr>
      <t>10 Нм</t>
    </r>
    <r>
      <rPr>
        <b/>
        <sz val="11"/>
        <color theme="1"/>
        <rFont val="Arial"/>
        <family val="2"/>
        <charset val="204"/>
      </rPr>
      <t>, площа засувки до 2,0 м2</t>
    </r>
  </si>
  <si>
    <t>Час повороту – 45 секунд/90°, кріплення на квадратний шток 10х10 мм, термінальне підключення (клемник на корпусі приводу).</t>
  </si>
  <si>
    <t>NMC24TA-TP</t>
  </si>
  <si>
    <t>NMC24TA-SR-TP</t>
  </si>
  <si>
    <t>NMC24TA-S-TP</t>
  </si>
  <si>
    <t>24 В DC,  керув. - відкр./закр. або триточк., 1 дод. конт., зовнішня т-ра по EN50155 - T1</t>
  </si>
  <si>
    <t>NMC24TA-P5-TP</t>
  </si>
  <si>
    <t>24 В DC,  керув. - відкр./закр. або триточк., потенц. звор. зв'язку 5 кОм, по EN50155 - T1</t>
  </si>
  <si>
    <t>NMC24TA-MP-TP</t>
  </si>
  <si>
    <t>NMC72TA-TP</t>
  </si>
  <si>
    <t>NMC72TA-SR-TP</t>
  </si>
  <si>
    <t>NMC72TA-S-TP</t>
  </si>
  <si>
    <t>48…110 В DC,  керув. - відкр./закр. або триточк., 1 дод. конт., зовнішня т-ра по EN50155 - T1</t>
  </si>
  <si>
    <t>NMC72TA-P5-TP</t>
  </si>
  <si>
    <r>
      <rPr>
        <b/>
        <sz val="11"/>
        <color rgb="FFE36C09"/>
        <rFont val="Arial"/>
        <family val="2"/>
        <charset val="204"/>
      </rPr>
      <t xml:space="preserve">19.2. Електроприводи </t>
    </r>
    <r>
      <rPr>
        <b/>
        <u/>
        <sz val="11"/>
        <color rgb="FFFF6600"/>
        <rFont val="Arial"/>
        <family val="2"/>
        <charset val="204"/>
      </rPr>
      <t>зі зворотною пружиною</t>
    </r>
  </si>
  <si>
    <r>
      <rPr>
        <b/>
        <sz val="11"/>
        <color theme="1"/>
        <rFont val="Arial"/>
        <family val="2"/>
        <charset val="204"/>
      </rPr>
      <t xml:space="preserve">Серія </t>
    </r>
    <r>
      <rPr>
        <b/>
        <sz val="11"/>
        <color rgb="FFFF6600"/>
        <rFont val="Arial"/>
        <family val="2"/>
        <charset val="204"/>
      </rPr>
      <t>LF…TA...</t>
    </r>
    <r>
      <rPr>
        <b/>
        <sz val="11"/>
        <color theme="1"/>
        <rFont val="Arial"/>
        <family val="2"/>
        <charset val="204"/>
      </rPr>
      <t xml:space="preserve">, зусилля </t>
    </r>
    <r>
      <rPr>
        <b/>
        <sz val="11"/>
        <color rgb="FFFF6600"/>
        <rFont val="Arial"/>
        <family val="2"/>
        <charset val="204"/>
      </rPr>
      <t>4 Нм</t>
    </r>
    <r>
      <rPr>
        <b/>
        <sz val="11"/>
        <color theme="1"/>
        <rFont val="Arial"/>
        <family val="2"/>
        <charset val="204"/>
      </rPr>
      <t>, площа засувки до 0,8 м2</t>
    </r>
  </si>
  <si>
    <t>Час повороту – 90 секунд/90°, пружина – 20 секунд, кріплення 8х8 мм, підключення – кабель довжиною 1 м</t>
  </si>
  <si>
    <t>LF24TA</t>
  </si>
  <si>
    <t>LF24TA-SR</t>
  </si>
  <si>
    <t>LF24TA-S</t>
  </si>
  <si>
    <t>LF24TA-P5</t>
  </si>
  <si>
    <t>LF24TA-MP</t>
  </si>
  <si>
    <t>LF72TA</t>
  </si>
  <si>
    <t>LF72TA-S</t>
  </si>
  <si>
    <t>LF72TA-P5</t>
  </si>
  <si>
    <t>19.3. Додаткове обладнання до електроприводів повітряних засувок</t>
  </si>
  <si>
    <r>
      <rPr>
        <b/>
        <sz val="11"/>
        <color theme="1"/>
        <rFont val="Arial"/>
        <family val="2"/>
        <charset val="204"/>
      </rPr>
      <t xml:space="preserve">Додаткові перемикачі </t>
    </r>
    <r>
      <rPr>
        <b/>
        <sz val="11"/>
        <color rgb="FFFF6600"/>
        <rFont val="Arial"/>
        <family val="2"/>
        <charset val="204"/>
      </rPr>
      <t>S1…, S2...</t>
    </r>
  </si>
  <si>
    <t>S1A-TA</t>
  </si>
  <si>
    <t>1 група (1 точка перемикання), перекидний, безпотенційний, для серій LMC..TA, NMC..TA, т-ра - Т1</t>
  </si>
  <si>
    <t>S2A-TA</t>
  </si>
  <si>
    <t>2 групи (2 точки перемикання), перекидний, безпотенційний, для серій LMC..TA, NMC..TA, т-ра - Т1</t>
  </si>
  <si>
    <t>1. Площі перерізу засувок вказані орієнтовно. Зусилля, необхідне для повороту засувки, залежить не тільки від</t>
  </si>
  <si>
    <r>
      <rPr>
        <sz val="10"/>
        <color rgb="FFFF6600"/>
        <rFont val="Arial"/>
        <family val="2"/>
        <charset val="204"/>
      </rPr>
      <t>L</t>
    </r>
    <r>
      <rPr>
        <sz val="10"/>
        <color theme="1"/>
        <rFont val="Arial"/>
        <family val="2"/>
        <charset val="204"/>
      </rPr>
      <t>MC72TA-S-TP – L = зусилля 5 Нм, площа засувки до 1 м2;</t>
    </r>
  </si>
  <si>
    <r>
      <rPr>
        <sz val="10"/>
        <color theme="1"/>
        <rFont val="Arial"/>
        <family val="2"/>
        <charset val="204"/>
      </rPr>
      <t>L</t>
    </r>
    <r>
      <rPr>
        <sz val="10"/>
        <color rgb="FFFF6600"/>
        <rFont val="Arial"/>
        <family val="2"/>
        <charset val="204"/>
      </rPr>
      <t>M</t>
    </r>
    <r>
      <rPr>
        <sz val="10"/>
        <color theme="1"/>
        <rFont val="Arial"/>
        <family val="2"/>
        <charset val="204"/>
      </rPr>
      <t>C72TA-S-TP – M = привід без пружинного повернення;</t>
    </r>
  </si>
  <si>
    <r>
      <rPr>
        <sz val="10"/>
        <color theme="1"/>
        <rFont val="Arial"/>
        <family val="2"/>
        <charset val="204"/>
      </rPr>
      <t>LM</t>
    </r>
    <r>
      <rPr>
        <sz val="10"/>
        <color rgb="FFFF6600"/>
        <rFont val="Arial"/>
        <family val="2"/>
        <charset val="204"/>
      </rPr>
      <t>C</t>
    </r>
    <r>
      <rPr>
        <sz val="10"/>
        <color theme="1"/>
        <rFont val="Arial"/>
        <family val="2"/>
        <charset val="204"/>
      </rPr>
      <t>72TA-S-TP – дод. третій символ = прискорений привід C-серії (для цього типу - 35 с);</t>
    </r>
  </si>
  <si>
    <r>
      <rPr>
        <sz val="10"/>
        <color theme="1"/>
        <rFont val="Arial"/>
        <family val="2"/>
        <charset val="204"/>
      </rPr>
      <t>LMC</t>
    </r>
    <r>
      <rPr>
        <sz val="10"/>
        <color rgb="FFFF6600"/>
        <rFont val="Arial"/>
        <family val="2"/>
        <charset val="204"/>
      </rPr>
      <t>72</t>
    </r>
    <r>
      <rPr>
        <sz val="10"/>
        <color theme="1"/>
        <rFont val="Arial"/>
        <family val="2"/>
        <charset val="204"/>
      </rPr>
      <t>TA-S-TP – 72 = напр. живлення 72 В DС (версія для залізничного транспорту, діапазон напр. живлення 48 ... 110 В DC);</t>
    </r>
  </si>
  <si>
    <r>
      <rPr>
        <sz val="10"/>
        <color theme="1"/>
        <rFont val="Arial"/>
        <family val="2"/>
        <charset val="204"/>
      </rPr>
      <t>LMC72</t>
    </r>
    <r>
      <rPr>
        <sz val="10"/>
        <color rgb="FFFF6600"/>
        <rFont val="Arial"/>
        <family val="2"/>
        <charset val="204"/>
      </rPr>
      <t>TA</t>
    </r>
    <r>
      <rPr>
        <sz val="10"/>
        <color theme="1"/>
        <rFont val="Arial"/>
        <family val="2"/>
        <charset val="204"/>
      </rPr>
      <t>-S-TP – дод. символ для приводів залізничного транспорту;</t>
    </r>
  </si>
  <si>
    <r>
      <rPr>
        <sz val="10"/>
        <color theme="1"/>
        <rFont val="Arial"/>
        <family val="2"/>
        <charset val="204"/>
      </rPr>
      <t>LMC72TA-</t>
    </r>
    <r>
      <rPr>
        <sz val="10"/>
        <color rgb="FFFF6600"/>
        <rFont val="Arial"/>
        <family val="2"/>
        <charset val="204"/>
      </rPr>
      <t>S</t>
    </r>
    <r>
      <rPr>
        <sz val="10"/>
        <color theme="1"/>
        <rFont val="Arial"/>
        <family val="2"/>
        <charset val="204"/>
      </rPr>
      <t>-TP – дод. контакт для сигналіз. положення. Тип керуюч. сигн. - відкр.\закр. або триточк. (вибір. при електр. підкл.);</t>
    </r>
  </si>
  <si>
    <r>
      <rPr>
        <sz val="10"/>
        <color theme="1"/>
        <rFont val="Arial"/>
        <family val="2"/>
        <charset val="204"/>
      </rPr>
      <t>LMC72TA-S-</t>
    </r>
    <r>
      <rPr>
        <sz val="10"/>
        <color rgb="FFFF6600"/>
        <rFont val="Arial"/>
        <family val="2"/>
        <charset val="204"/>
      </rPr>
      <t>TP</t>
    </r>
    <r>
      <rPr>
        <sz val="10"/>
        <color theme="1"/>
        <rFont val="Arial"/>
        <family val="2"/>
        <charset val="204"/>
      </rPr>
      <t xml:space="preserve"> – термінальне підключення на корпусі приводу (без кабелю).</t>
    </r>
  </si>
  <si>
    <r>
      <rPr>
        <b/>
        <sz val="12"/>
        <color theme="1"/>
        <rFont val="Arial"/>
        <family val="2"/>
        <charset val="204"/>
      </rPr>
      <t xml:space="preserve">20. Прайс </t>
    </r>
    <r>
      <rPr>
        <b/>
        <u/>
        <sz val="12"/>
        <color rgb="FFFF6600"/>
        <rFont val="Arial"/>
        <family val="2"/>
        <charset val="204"/>
      </rPr>
      <t>на датчики температури, вологості, тиску, витрати, СО2, VOC та інші</t>
    </r>
  </si>
  <si>
    <t xml:space="preserve">Детальний прайс на всі датчики Белімо з поясненнями та технічними характеристиками дивіться </t>
  </si>
  <si>
    <t>в окремому файлі "03Прайс датчики BELIMO 2024.xls".</t>
  </si>
  <si>
    <t>01APS-101</t>
  </si>
  <si>
    <t xml:space="preserve">01APS-101.1 </t>
  </si>
  <si>
    <t>01APS-104</t>
  </si>
  <si>
    <t xml:space="preserve">01APS-104.1 </t>
  </si>
  <si>
    <t>01APS-10R</t>
  </si>
  <si>
    <t xml:space="preserve">01APS-10R.1  </t>
  </si>
  <si>
    <t>01APS-10U</t>
  </si>
  <si>
    <t xml:space="preserve">01APS-10U.1 </t>
  </si>
  <si>
    <t>01ATS-1040B</t>
  </si>
  <si>
    <t>01ATS-104XC</t>
  </si>
  <si>
    <t>01ATS-1050B</t>
  </si>
  <si>
    <t>01ATS-105XC</t>
  </si>
  <si>
    <t>01CT-1AH</t>
  </si>
  <si>
    <t>01CT-1ALF</t>
  </si>
  <si>
    <t>01CT-1APF</t>
  </si>
  <si>
    <t>01CT-1BH</t>
  </si>
  <si>
    <t>01CT-1BLF</t>
  </si>
  <si>
    <t>01CT-1BPF</t>
  </si>
  <si>
    <t>01CT-1CH</t>
  </si>
  <si>
    <t>01CT-1CLF</t>
  </si>
  <si>
    <t>01CT-1CPF</t>
  </si>
  <si>
    <t>01CT-1DH</t>
  </si>
  <si>
    <t>01CT-1DLF</t>
  </si>
  <si>
    <t>01CT-1DPF</t>
  </si>
  <si>
    <t>01CT-1LH</t>
  </si>
  <si>
    <t>01CT-1LLF</t>
  </si>
  <si>
    <t>01CT-1LPF</t>
  </si>
  <si>
    <t>01CT-1QH</t>
  </si>
  <si>
    <t>01CT-1QLF</t>
  </si>
  <si>
    <t>01CT-1QPF</t>
  </si>
  <si>
    <t>22HL-10</t>
  </si>
  <si>
    <t>01DH-10N</t>
  </si>
  <si>
    <t>01DT-1AH</t>
  </si>
  <si>
    <t>01DT-1AL</t>
  </si>
  <si>
    <t>01DT-1AN</t>
  </si>
  <si>
    <t>01DT-1AP</t>
  </si>
  <si>
    <t>01DT-1AR</t>
  </si>
  <si>
    <t>01DT-1AT</t>
  </si>
  <si>
    <t>01DT-1BH</t>
  </si>
  <si>
    <t>01DT-1BL</t>
  </si>
  <si>
    <t>01DT-1BN</t>
  </si>
  <si>
    <t>01DT-1BP</t>
  </si>
  <si>
    <t>01DT-1BR</t>
  </si>
  <si>
    <t>01DT-1BT</t>
  </si>
  <si>
    <t>01DT-1CH</t>
  </si>
  <si>
    <t>01DT-1CL</t>
  </si>
  <si>
    <t>01DT-1CN</t>
  </si>
  <si>
    <t>01DT-1CP</t>
  </si>
  <si>
    <t>01DT-1CR</t>
  </si>
  <si>
    <t>01DT-1CT</t>
  </si>
  <si>
    <t>01DT-1DH</t>
  </si>
  <si>
    <t>01DT-1DL</t>
  </si>
  <si>
    <t>01DT-1DN</t>
  </si>
  <si>
    <t>01DT-1DP</t>
  </si>
  <si>
    <t>01DT-1DR</t>
  </si>
  <si>
    <t>01DT-1DT</t>
  </si>
  <si>
    <t>01DT-1LH</t>
  </si>
  <si>
    <t>01DT-1LL</t>
  </si>
  <si>
    <t>01DT-1LN</t>
  </si>
  <si>
    <t>01DT-1LP</t>
  </si>
  <si>
    <t>01DT-1LR</t>
  </si>
  <si>
    <t>01DT-1LT</t>
  </si>
  <si>
    <t>01DT-1QH</t>
  </si>
  <si>
    <t>01DT-1QL</t>
  </si>
  <si>
    <t>01DT-1QN</t>
  </si>
  <si>
    <t>01DT-1QP</t>
  </si>
  <si>
    <t>01DT-1QR</t>
  </si>
  <si>
    <t>01DT-1QT</t>
  </si>
  <si>
    <t>01HT-101CA</t>
  </si>
  <si>
    <t>01HT-1A</t>
  </si>
  <si>
    <t>01HT-1B</t>
  </si>
  <si>
    <t>01HT-1C</t>
  </si>
  <si>
    <t>01HT-1D</t>
  </si>
  <si>
    <t>01HT-1L</t>
  </si>
  <si>
    <t>01HT-1Q</t>
  </si>
  <si>
    <t>01MT-1B4</t>
  </si>
  <si>
    <t>01MT-1B5</t>
  </si>
  <si>
    <t>01PT-1BH</t>
  </si>
  <si>
    <t>01PT-1BL</t>
  </si>
  <si>
    <t>01PT-1BP</t>
  </si>
  <si>
    <t>01PT-1DH</t>
  </si>
  <si>
    <t>01PT-1DL</t>
  </si>
  <si>
    <t>01PT-1DP</t>
  </si>
  <si>
    <t>01PT-1LH</t>
  </si>
  <si>
    <t>01PT-1LL</t>
  </si>
  <si>
    <t>01PT-1LP</t>
  </si>
  <si>
    <t>01RT-1B-0</t>
  </si>
  <si>
    <t>01RT-1C-0</t>
  </si>
  <si>
    <t>01RT-1D-0</t>
  </si>
  <si>
    <t>01RT-1F-0</t>
  </si>
  <si>
    <t>01RT-1L-0</t>
  </si>
  <si>
    <t>01RT-1M-0</t>
  </si>
  <si>
    <t>01RT-1Q-0</t>
  </si>
  <si>
    <t>01ST-1A3</t>
  </si>
  <si>
    <t>01ST-1B3</t>
  </si>
  <si>
    <t>01ST-1C3</t>
  </si>
  <si>
    <t>01ST-1D3</t>
  </si>
  <si>
    <t>01ST-1L3</t>
  </si>
  <si>
    <t>01ST-1Q3</t>
  </si>
  <si>
    <t>01UT-1A</t>
  </si>
  <si>
    <t>01UT-1A0X</t>
  </si>
  <si>
    <t>01UT-1B</t>
  </si>
  <si>
    <t>01UT-1B0X</t>
  </si>
  <si>
    <t>01UT-1C</t>
  </si>
  <si>
    <t>01UT-1D</t>
  </si>
  <si>
    <t>01UT-1L</t>
  </si>
  <si>
    <t>01UT-1Q</t>
  </si>
  <si>
    <t>20DTS-1P3</t>
  </si>
  <si>
    <t>20DTS-1P5</t>
  </si>
  <si>
    <t>22ADP-124D</t>
  </si>
  <si>
    <t>22ADP-124F</t>
  </si>
  <si>
    <t>22ADP-154</t>
  </si>
  <si>
    <t>22ADP-154L</t>
  </si>
  <si>
    <t>22ADP-154K</t>
  </si>
  <si>
    <t>22ADP-156</t>
  </si>
  <si>
    <t>22ADP-156L</t>
  </si>
  <si>
    <t>22ADP-15Q</t>
  </si>
  <si>
    <t>22ADP-15QA</t>
  </si>
  <si>
    <t>22ADP-15QB</t>
  </si>
  <si>
    <t>22ADP-15QL</t>
  </si>
  <si>
    <t>22ADP-184</t>
  </si>
  <si>
    <t>22ADP-184A</t>
  </si>
  <si>
    <t>22ADP-184B</t>
  </si>
  <si>
    <t>22ADP-184L</t>
  </si>
  <si>
    <t>22ADP-186</t>
  </si>
  <si>
    <t>22ADP-186A</t>
  </si>
  <si>
    <t>22ADP-186B</t>
  </si>
  <si>
    <t>22ADP-186L</t>
  </si>
  <si>
    <t>22ADP-18Q</t>
  </si>
  <si>
    <t>22ADP-18QA</t>
  </si>
  <si>
    <t>22ADP-18QB</t>
  </si>
  <si>
    <t>22ADP-18QL</t>
  </si>
  <si>
    <t>22CT-12H</t>
  </si>
  <si>
    <t>22CT-14H</t>
  </si>
  <si>
    <t>22DC-11</t>
  </si>
  <si>
    <t>22DC-13</t>
  </si>
  <si>
    <t>22DCK-11</t>
  </si>
  <si>
    <t>22DCM-11</t>
  </si>
  <si>
    <t>22DCV-11</t>
  </si>
  <si>
    <t>22DT-12H</t>
  </si>
  <si>
    <t>22DT-12L</t>
  </si>
  <si>
    <t>22DT-12N</t>
  </si>
  <si>
    <t>22DT-12P</t>
  </si>
  <si>
    <t>22DT-12R</t>
  </si>
  <si>
    <t>22DT-12T</t>
  </si>
  <si>
    <t>22DT-14H</t>
  </si>
  <si>
    <t>22DT-14L</t>
  </si>
  <si>
    <t>22DT-14N</t>
  </si>
  <si>
    <t>22DT-14P</t>
  </si>
  <si>
    <t>22DT-14R</t>
  </si>
  <si>
    <t>22DT-14T</t>
  </si>
  <si>
    <t>22DTC-11</t>
  </si>
  <si>
    <t>22DTC-1105</t>
  </si>
  <si>
    <t>22DTC-13</t>
  </si>
  <si>
    <t>22DTH-11M</t>
  </si>
  <si>
    <t>22DTH-11Q</t>
  </si>
  <si>
    <t>22DTH-13M</t>
  </si>
  <si>
    <t>22DTH-13Q</t>
  </si>
  <si>
    <t>22DTH-15M</t>
  </si>
  <si>
    <t>22DTH-15Q</t>
  </si>
  <si>
    <t>22DTH-16M</t>
  </si>
  <si>
    <t>22DTM-11</t>
  </si>
  <si>
    <t>22DTM-1106</t>
  </si>
  <si>
    <t>22DTM-15</t>
  </si>
  <si>
    <t>22DTM-16</t>
  </si>
  <si>
    <t>22HH-10</t>
  </si>
  <si>
    <t>22HH-100S-6</t>
  </si>
  <si>
    <t>22HH-100S-7</t>
  </si>
  <si>
    <t>22HH-100X</t>
  </si>
  <si>
    <t>22HT-12</t>
  </si>
  <si>
    <t>22HT-14</t>
  </si>
  <si>
    <t>22MT-125</t>
  </si>
  <si>
    <t>22MT-145</t>
  </si>
  <si>
    <t>22RT-19-1</t>
  </si>
  <si>
    <t>22RTH-19-1</t>
  </si>
  <si>
    <t>22RTM-19-1</t>
  </si>
  <si>
    <t>22UT-12</t>
  </si>
  <si>
    <t>22UT-14</t>
  </si>
  <si>
    <t>22UTH-11</t>
  </si>
  <si>
    <t>22UTH-110X</t>
  </si>
  <si>
    <t>22UTH-13</t>
  </si>
  <si>
    <t>22UTH-130X</t>
  </si>
  <si>
    <t>22UTH-150X</t>
  </si>
  <si>
    <t>22UTH-160X</t>
  </si>
  <si>
    <t>22WDP-111</t>
  </si>
  <si>
    <t>22WDP-112</t>
  </si>
  <si>
    <t>22WDP-114</t>
  </si>
  <si>
    <t>22WDP-115</t>
  </si>
  <si>
    <t>22WDP-131</t>
  </si>
  <si>
    <t>22WDP-132</t>
  </si>
  <si>
    <t>22WDP-134</t>
  </si>
  <si>
    <t>22PDP-185</t>
  </si>
  <si>
    <t>22PDP-186</t>
  </si>
  <si>
    <t>22PDP-189</t>
  </si>
  <si>
    <t>22WDP-135</t>
  </si>
  <si>
    <t>22WP-114</t>
  </si>
  <si>
    <t>22WP-115</t>
  </si>
  <si>
    <t>22WP-116</t>
  </si>
  <si>
    <t>22WP-117</t>
  </si>
  <si>
    <t>22WP-119</t>
  </si>
  <si>
    <t>22WP-134</t>
  </si>
  <si>
    <t>22WP-135</t>
  </si>
  <si>
    <t>22WP-136</t>
  </si>
  <si>
    <t>22WP-137</t>
  </si>
  <si>
    <t>22WP-139</t>
  </si>
  <si>
    <t>A-22AP-A02</t>
  </si>
  <si>
    <t>A-22AP-A04</t>
  </si>
  <si>
    <t xml:space="preserve">A-22AP-A05.1 </t>
  </si>
  <si>
    <t>A-22AP-A06</t>
  </si>
  <si>
    <t>A-22AP-A07</t>
  </si>
  <si>
    <t xml:space="preserve">A-22AP-A08 </t>
  </si>
  <si>
    <t>A-22AP-A09.1</t>
  </si>
  <si>
    <t>A-22D-A03</t>
  </si>
  <si>
    <t>A-22D-A05</t>
  </si>
  <si>
    <t>A-22D-A06</t>
  </si>
  <si>
    <t>A-22D-A08</t>
  </si>
  <si>
    <t>A-22D-A09</t>
  </si>
  <si>
    <t>A-22D-A10</t>
  </si>
  <si>
    <t>A-22D-A11</t>
  </si>
  <si>
    <t>A-22D-A35</t>
  </si>
  <si>
    <t>A-22P-A06</t>
  </si>
  <si>
    <t>A-22P-A08</t>
  </si>
  <si>
    <t>A-22P-A10</t>
  </si>
  <si>
    <t>A-22P-A12</t>
  </si>
  <si>
    <t>A-22P-A14</t>
  </si>
  <si>
    <t>A-22P-A16</t>
  </si>
  <si>
    <t>A-22P-A18</t>
  </si>
  <si>
    <t>A-22P-A20</t>
  </si>
  <si>
    <t>A-22P-A22</t>
  </si>
  <si>
    <t>A-22P-A24</t>
  </si>
  <si>
    <t>A-22P-A26</t>
  </si>
  <si>
    <t>A-22P-A28</t>
  </si>
  <si>
    <t>A-22P-A44</t>
  </si>
  <si>
    <t>A-22P-A45</t>
  </si>
  <si>
    <t>A-22P-A47</t>
  </si>
  <si>
    <t>A-22P-A49</t>
  </si>
  <si>
    <t>A-22P-A61</t>
  </si>
  <si>
    <t>A-22P-A62</t>
  </si>
  <si>
    <t>A-22P-A63</t>
  </si>
  <si>
    <t>A-22P-A64</t>
  </si>
  <si>
    <t>A-22P-A65</t>
  </si>
  <si>
    <t>A-22P-A66</t>
  </si>
  <si>
    <t>A-22WP-A02</t>
  </si>
  <si>
    <t>A-22WP-A04</t>
  </si>
  <si>
    <t>A-22WP-A06</t>
  </si>
  <si>
    <t>A-22WP-A08</t>
  </si>
  <si>
    <t>A-22WP-A10</t>
  </si>
  <si>
    <t>EXT-J-00734645</t>
  </si>
  <si>
    <t>EXT-J-00734647</t>
  </si>
  <si>
    <t>FM015R-SZ</t>
  </si>
  <si>
    <t>FM020R-SZ</t>
  </si>
  <si>
    <t>FM025R-SZ</t>
  </si>
  <si>
    <t>FM032R-SZ</t>
  </si>
  <si>
    <t>FM040R-SZ</t>
  </si>
  <si>
    <t>FM050R-SZ</t>
  </si>
  <si>
    <t>FM065F-SZ</t>
  </si>
  <si>
    <t>FM080F-SZ</t>
  </si>
  <si>
    <t>FM100F-SZ</t>
  </si>
  <si>
    <t>FM125F-SZ</t>
  </si>
  <si>
    <t>FM150F-SZ</t>
  </si>
  <si>
    <t>P-22RT-1900D-1</t>
  </si>
  <si>
    <t>P-22RTH-1900D-1</t>
  </si>
  <si>
    <t>P-22RTM-1900D-1</t>
  </si>
  <si>
    <t>P-22RTH-1900A-1</t>
  </si>
  <si>
    <t>P-22RTM-1900A-1</t>
  </si>
  <si>
    <t>P-01RT-1B-0</t>
  </si>
  <si>
    <t>P-01RT-1F-0</t>
  </si>
  <si>
    <t>P-01RT-1L-0</t>
  </si>
  <si>
    <t>P-01RT-1M-0</t>
  </si>
  <si>
    <t>21. Повний прайс-лист продукції Белімо 2023, ЄВРО з ПДВ</t>
  </si>
  <si>
    <t>Зроблено у Швейцарії.</t>
  </si>
  <si>
    <t>Введіть курс EUR/UAH:</t>
  </si>
  <si>
    <t>№</t>
  </si>
  <si>
    <t>Група</t>
  </si>
  <si>
    <t>ГРН з ПДВ</t>
  </si>
  <si>
    <r>
      <rPr>
        <sz val="9"/>
        <color theme="1"/>
        <rFont val="Arial"/>
        <family val="2"/>
        <charset val="204"/>
      </rPr>
      <t>SM230AX-TP</t>
    </r>
    <r>
      <rPr>
        <sz val="9"/>
        <color theme="1"/>
        <rFont val="Arial"/>
        <family val="2"/>
        <charset val="204"/>
      </rPr>
      <t xml:space="preserve"> SMA-T60 2TP 002</t>
    </r>
  </si>
  <si>
    <t>TRF24</t>
  </si>
  <si>
    <t>TRF24-O</t>
  </si>
  <si>
    <t>NRF24A</t>
  </si>
  <si>
    <t>NRF24A-O</t>
  </si>
  <si>
    <t>SRF24A</t>
  </si>
  <si>
    <t>SRF24A-O</t>
  </si>
  <si>
    <t>TRF230</t>
  </si>
  <si>
    <t>TRF230-O</t>
  </si>
  <si>
    <t>8. Сідлові</t>
  </si>
  <si>
    <t>H6200W630-S7 + GV12-230-3-T</t>
  </si>
  <si>
    <t>H6250W1000-S7 + GV12-230-3-T</t>
  </si>
  <si>
    <t>H7200W630-S7 + GV12-230-3-T</t>
  </si>
  <si>
    <t>H7250W1000-S7 + GV12-230-3-T</t>
  </si>
  <si>
    <t>H6200W630-S7 + GV12-24-SR-T</t>
  </si>
  <si>
    <t>H6250W1000-S7 + GV12-24-SR-T</t>
  </si>
  <si>
    <t>H7200W630-S7 + GV12-24-SR-T</t>
  </si>
  <si>
    <t>H7250W1000-S7 + GV12-24-SR-T</t>
  </si>
  <si>
    <r>
      <rPr>
        <sz val="9"/>
        <color theme="1"/>
        <rFont val="Arial"/>
        <family val="2"/>
        <charset val="204"/>
      </rPr>
      <t>D6200</t>
    </r>
    <r>
      <rPr>
        <b/>
        <sz val="10"/>
        <color rgb="FFFF0000"/>
        <rFont val="Arial Narrow"/>
        <family val="2"/>
        <charset val="204"/>
      </rPr>
      <t>W</t>
    </r>
  </si>
  <si>
    <r>
      <rPr>
        <sz val="9"/>
        <color theme="1"/>
        <rFont val="Arial"/>
        <family val="2"/>
        <charset val="204"/>
      </rPr>
      <t>D6250</t>
    </r>
    <r>
      <rPr>
        <b/>
        <sz val="10"/>
        <color rgb="FFFF0000"/>
        <rFont val="Arial Narrow"/>
        <family val="2"/>
        <charset val="204"/>
      </rPr>
      <t>W</t>
    </r>
  </si>
  <si>
    <r>
      <rPr>
        <sz val="9"/>
        <color theme="1"/>
        <rFont val="Arial"/>
        <family val="2"/>
        <charset val="204"/>
      </rPr>
      <t>D6300</t>
    </r>
    <r>
      <rPr>
        <b/>
        <sz val="10"/>
        <color rgb="FFFF0000"/>
        <rFont val="Arial Narrow"/>
        <family val="2"/>
        <charset val="204"/>
      </rPr>
      <t>W</t>
    </r>
  </si>
  <si>
    <t>SMD24A+адаптер</t>
  </si>
  <si>
    <t>SMD230A+адаптер</t>
  </si>
  <si>
    <t>SM24A-TP+адаптер</t>
  </si>
  <si>
    <t>SM230A-TP+адаптер</t>
  </si>
  <si>
    <t>SM24A-S-TP+адаптер</t>
  </si>
  <si>
    <t>SM230A-S-TP+адаптер</t>
  </si>
  <si>
    <t>SM24AX SMA-000201002+адаптер</t>
  </si>
  <si>
    <t>SM230AX-TP SMA-T602TP002+адаптер</t>
  </si>
  <si>
    <t>GM24A+адаптер</t>
  </si>
  <si>
    <t>GM230A+адаптер</t>
  </si>
  <si>
    <t>10. Комбі PIQCV PIFLV EPIV</t>
  </si>
  <si>
    <t xml:space="preserve">11. Energy Valve </t>
  </si>
  <si>
    <t>CQ24AX-T               CQA-T00NTPZG2</t>
  </si>
  <si>
    <t>15. BUS та MF приводи</t>
  </si>
  <si>
    <t>16. IP66_67 Robust Line, Nema4</t>
  </si>
  <si>
    <t>20. Датчики</t>
  </si>
  <si>
    <t>14. Приводи Lineg</t>
  </si>
  <si>
    <t>http://belimo.com.ua/files/add/News2018_split/lineg.pdf</t>
  </si>
  <si>
    <t>відділ постачання
skladkpd@gmail.com</t>
  </si>
  <si>
    <t>www.kpd-grup.com.ua</t>
  </si>
  <si>
    <t>Відділ постачання
skladkpd@gmail.com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</si>
</sst>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115">
    <font>
      <sz val="10"/>
      <color rgb="FF000000"/>
      <name val="Arial"/>
      <scheme val="minor"/>
    </font>
    <font>
      <b/>
      <sz val="16"/>
      <color rgb="FFE36C09"/>
      <name val="Arial"/>
      <family val="2"/>
      <charset val="204"/>
    </font>
    <font>
      <b/>
      <sz val="10"/>
      <color theme="1"/>
      <name val="Arial"/>
      <family val="2"/>
      <charset val="204"/>
    </font>
    <font>
      <b/>
      <sz val="10"/>
      <color rgb="FFE36C09"/>
      <name val="Arial"/>
      <family val="2"/>
      <charset val="204"/>
    </font>
    <font>
      <sz val="10"/>
      <color theme="1"/>
      <name val="Arial"/>
      <family val="2"/>
      <charset val="204"/>
    </font>
    <font>
      <u/>
      <sz val="10"/>
      <color rgb="FF0000FF"/>
      <name val="Arial"/>
      <family val="2"/>
      <charset val="204"/>
    </font>
    <font>
      <b/>
      <sz val="11"/>
      <color theme="1"/>
      <name val="Arial"/>
      <family val="2"/>
      <charset val="204"/>
    </font>
    <font>
      <b/>
      <u/>
      <sz val="10"/>
      <color rgb="FF0000FF"/>
      <name val="Arial"/>
      <family val="2"/>
      <charset val="204"/>
    </font>
    <font>
      <sz val="10"/>
      <name val="Arial"/>
      <family val="2"/>
      <charset val="204"/>
    </font>
    <font>
      <b/>
      <sz val="12"/>
      <color theme="1"/>
      <name val="Arial"/>
      <family val="2"/>
      <charset val="204"/>
    </font>
    <font>
      <b/>
      <sz val="11"/>
      <color rgb="FFE36C09"/>
      <name val="Arial"/>
      <family val="2"/>
      <charset val="204"/>
    </font>
    <font>
      <sz val="11"/>
      <color theme="1"/>
      <name val="Arial"/>
      <family val="2"/>
      <charset val="204"/>
    </font>
    <font>
      <u/>
      <sz val="10"/>
      <color rgb="FF0000FF"/>
      <name val="Arial"/>
      <family val="2"/>
      <charset val="204"/>
    </font>
    <font>
      <u/>
      <sz val="10"/>
      <color rgb="FF0000FF"/>
      <name val="Arial"/>
      <family val="2"/>
      <charset val="204"/>
    </font>
    <font>
      <sz val="10"/>
      <color rgb="FFFF0000"/>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sz val="10"/>
      <color theme="1"/>
      <name val="Arial"/>
      <family val="2"/>
      <charset val="204"/>
      <scheme val="minor"/>
    </font>
    <font>
      <sz val="9"/>
      <color theme="1"/>
      <name val="Arial"/>
      <family val="2"/>
      <charset val="204"/>
    </font>
    <font>
      <b/>
      <sz val="9"/>
      <color theme="1"/>
      <name val="Arial"/>
      <family val="2"/>
      <charset val="204"/>
    </font>
    <font>
      <b/>
      <sz val="10"/>
      <color rgb="FFFF0000"/>
      <name val="Arial"/>
      <family val="2"/>
      <charset val="204"/>
    </font>
    <font>
      <b/>
      <sz val="10"/>
      <color rgb="FFA5A5A5"/>
      <name val="Arial"/>
      <family val="2"/>
      <charset val="204"/>
    </font>
    <font>
      <u/>
      <sz val="10"/>
      <color rgb="FF0000FF"/>
      <name val="Arial"/>
      <family val="2"/>
      <charset val="204"/>
    </font>
    <font>
      <sz val="8"/>
      <color rgb="FF333333"/>
      <name val="Arial"/>
      <family val="2"/>
      <charset val="204"/>
    </font>
    <font>
      <u/>
      <sz val="10"/>
      <color rgb="FF0000FF"/>
      <name val="Arial"/>
      <family val="2"/>
      <charset val="204"/>
    </font>
    <font>
      <b/>
      <sz val="10"/>
      <color rgb="FF0000FF"/>
      <name val="Arial"/>
      <family val="2"/>
      <charset val="204"/>
    </font>
    <font>
      <u/>
      <sz val="10"/>
      <color rgb="FF0000FF"/>
      <name val="Arial"/>
      <family val="2"/>
      <charset val="204"/>
    </font>
    <font>
      <sz val="9"/>
      <color rgb="FFA5A5A5"/>
      <name val="Arial"/>
      <family val="2"/>
      <charset val="204"/>
    </font>
    <font>
      <sz val="8"/>
      <color theme="1"/>
      <name val="Arial"/>
      <family val="2"/>
      <charset val="204"/>
    </font>
    <font>
      <b/>
      <sz val="12"/>
      <color rgb="FFFF6600"/>
      <name val="Arial"/>
      <family val="2"/>
      <charset val="204"/>
    </font>
    <font>
      <b/>
      <sz val="8"/>
      <color theme="1"/>
      <name val="Arial"/>
      <family val="2"/>
      <charset val="204"/>
    </font>
    <font>
      <u/>
      <sz val="10"/>
      <color rgb="FF0000FF"/>
      <name val="Arial"/>
      <family val="2"/>
      <charset val="204"/>
    </font>
    <font>
      <b/>
      <u/>
      <sz val="10"/>
      <color rgb="FF0000FF"/>
      <name val="Arial"/>
      <family val="2"/>
      <charset val="204"/>
    </font>
    <font>
      <sz val="9"/>
      <color rgb="FF7F7F7F"/>
      <name val="Arial"/>
      <family val="2"/>
      <charset val="204"/>
    </font>
    <font>
      <sz val="10"/>
      <color rgb="FF7F7F7F"/>
      <name val="Arial"/>
      <family val="2"/>
      <charset val="204"/>
    </font>
    <font>
      <b/>
      <sz val="12"/>
      <color rgb="FFE36C09"/>
      <name val="Arial"/>
      <family val="2"/>
      <charset val="204"/>
    </font>
    <font>
      <u/>
      <sz val="10"/>
      <color rgb="FF0000FF"/>
      <name val="Arial"/>
      <family val="2"/>
      <charset val="204"/>
    </font>
    <font>
      <u/>
      <sz val="10"/>
      <color rgb="FF0000FF"/>
      <name val="Arial"/>
      <family val="2"/>
      <charset val="204"/>
    </font>
    <font>
      <b/>
      <sz val="9"/>
      <color rgb="FF969696"/>
      <name val="Arial"/>
      <family val="2"/>
      <charset val="204"/>
    </font>
    <font>
      <b/>
      <sz val="10"/>
      <color rgb="FF969696"/>
      <name val="Arial"/>
      <family val="2"/>
      <charset val="204"/>
    </font>
    <font>
      <u/>
      <sz val="10"/>
      <color rgb="FF0000FF"/>
      <name val="Arial"/>
      <family val="2"/>
      <charset val="204"/>
    </font>
    <font>
      <sz val="8"/>
      <color rgb="FF7F7F7F"/>
      <name val="Arial"/>
      <family val="2"/>
      <charset val="204"/>
    </font>
    <font>
      <u/>
      <sz val="10"/>
      <color rgb="FF0000FF"/>
      <name val="Arial"/>
      <family val="2"/>
      <charset val="204"/>
    </font>
    <font>
      <sz val="7"/>
      <color theme="1"/>
      <name val="Arial"/>
      <family val="2"/>
      <charset val="204"/>
    </font>
    <font>
      <u/>
      <sz val="10"/>
      <color rgb="FF0000FF"/>
      <name val="Arial"/>
      <family val="2"/>
      <charset val="204"/>
    </font>
    <font>
      <sz val="10"/>
      <color rgb="FFE36C09"/>
      <name val="Arial"/>
      <family val="2"/>
      <charset val="204"/>
    </font>
    <font>
      <u/>
      <sz val="10"/>
      <color rgb="FF0000FF"/>
      <name val="Arial"/>
      <family val="2"/>
      <charset val="204"/>
    </font>
    <font>
      <u/>
      <sz val="10"/>
      <color rgb="FF0000FF"/>
      <name val="Arial"/>
      <family val="2"/>
      <charset val="204"/>
    </font>
    <font>
      <sz val="9"/>
      <color rgb="FFE36C09"/>
      <name val="Arial"/>
      <family val="2"/>
      <charset val="204"/>
    </font>
    <font>
      <u/>
      <sz val="10"/>
      <color rgb="FF0000FF"/>
      <name val="Arial"/>
      <family val="2"/>
      <charset val="204"/>
    </font>
    <font>
      <u/>
      <sz val="10"/>
      <color rgb="FF0000FF"/>
      <name val="Arial"/>
      <family val="2"/>
      <charset val="204"/>
    </font>
    <font>
      <b/>
      <u/>
      <sz val="10"/>
      <color rgb="FF0000FF"/>
      <name val="Arial"/>
      <family val="2"/>
      <charset val="204"/>
    </font>
    <font>
      <b/>
      <u/>
      <sz val="10"/>
      <color rgb="FF0000FF"/>
      <name val="Arial"/>
      <family val="2"/>
      <charset val="204"/>
    </font>
    <font>
      <b/>
      <u/>
      <sz val="10"/>
      <color rgb="FF0000FF"/>
      <name val="Arial"/>
      <family val="2"/>
      <charset val="204"/>
    </font>
    <font>
      <u/>
      <sz val="10"/>
      <color rgb="FF0000FF"/>
      <name val="Arial"/>
      <family val="2"/>
      <charset val="204"/>
    </font>
    <font>
      <b/>
      <sz val="10"/>
      <color theme="1"/>
      <name val="Arial Narrow"/>
      <family val="2"/>
      <charset val="204"/>
    </font>
    <font>
      <sz val="9"/>
      <color theme="1"/>
      <name val="Calibri"/>
      <family val="2"/>
      <charset val="204"/>
    </font>
    <font>
      <u/>
      <sz val="10"/>
      <color rgb="FF0000FF"/>
      <name val="Arial"/>
      <family val="2"/>
      <charset val="204"/>
    </font>
    <font>
      <u/>
      <sz val="9"/>
      <color rgb="FF0000FF"/>
      <name val="Arial"/>
      <family val="2"/>
      <charset val="204"/>
    </font>
    <font>
      <u/>
      <sz val="10"/>
      <color rgb="FF0000FF"/>
      <name val="Arial"/>
      <family val="2"/>
      <charset val="204"/>
    </font>
    <font>
      <b/>
      <sz val="12"/>
      <color theme="1"/>
      <name val="Arimo"/>
    </font>
    <font>
      <b/>
      <sz val="7"/>
      <color theme="1"/>
      <name val="Arial"/>
      <family val="2"/>
      <charset val="204"/>
    </font>
    <font>
      <u/>
      <sz val="10"/>
      <color rgb="FF0000FF"/>
      <name val="Arial"/>
      <family val="2"/>
      <charset val="204"/>
    </font>
    <font>
      <u/>
      <sz val="10"/>
      <color rgb="FF0000FF"/>
      <name val="Arial"/>
      <family val="2"/>
      <charset val="204"/>
    </font>
    <font>
      <b/>
      <sz val="9"/>
      <color rgb="FF7F7F7F"/>
      <name val="Arial"/>
      <family val="2"/>
      <charset val="204"/>
    </font>
    <font>
      <b/>
      <sz val="9"/>
      <color rgb="FFD99594"/>
      <name val="Arial"/>
      <family val="2"/>
      <charset val="204"/>
    </font>
    <font>
      <u/>
      <sz val="10"/>
      <color rgb="FF7F7F7F"/>
      <name val="Arial"/>
      <family val="2"/>
      <charset val="204"/>
    </font>
    <font>
      <u/>
      <sz val="10"/>
      <color rgb="FFD99594"/>
      <name val="Arial"/>
      <family val="2"/>
      <charset val="204"/>
    </font>
    <font>
      <sz val="9"/>
      <color rgb="FFD99594"/>
      <name val="Arial"/>
      <family val="2"/>
      <charset val="204"/>
    </font>
    <font>
      <sz val="8"/>
      <color rgb="FFD99594"/>
      <name val="Arial"/>
      <family val="2"/>
      <charset val="204"/>
    </font>
    <font>
      <b/>
      <sz val="10"/>
      <color rgb="FF7F7F7F"/>
      <name val="Arial"/>
      <family val="2"/>
      <charset val="204"/>
    </font>
    <font>
      <b/>
      <sz val="10"/>
      <color rgb="FFD99594"/>
      <name val="Arial"/>
      <family val="2"/>
      <charset val="204"/>
    </font>
    <font>
      <sz val="10"/>
      <color rgb="FFD99594"/>
      <name val="Arial"/>
      <family val="2"/>
      <charset val="204"/>
    </font>
    <font>
      <b/>
      <sz val="10"/>
      <color theme="1"/>
      <name val="Arimo"/>
    </font>
    <font>
      <sz val="10"/>
      <color rgb="FF000000"/>
      <name val="Arial"/>
      <family val="2"/>
      <charset val="204"/>
    </font>
    <font>
      <u/>
      <sz val="10"/>
      <color rgb="FF0000FF"/>
      <name val="Arial"/>
      <family val="2"/>
      <charset val="204"/>
    </font>
    <font>
      <u/>
      <sz val="10"/>
      <color rgb="FF0000FF"/>
      <name val="Arial"/>
      <family val="2"/>
      <charset val="204"/>
    </font>
    <font>
      <b/>
      <sz val="9"/>
      <color rgb="FFE36C09"/>
      <name val="Arial"/>
      <family val="2"/>
      <charset val="204"/>
    </font>
    <font>
      <b/>
      <sz val="10"/>
      <color rgb="FF000000"/>
      <name val="Arial"/>
      <family val="2"/>
      <charset val="204"/>
    </font>
    <font>
      <u/>
      <sz val="10"/>
      <color rgb="FF0000FF"/>
      <name val="Arial"/>
      <family val="2"/>
      <charset val="204"/>
    </font>
    <font>
      <u/>
      <sz val="10"/>
      <color rgb="FF0000FF"/>
      <name val="Arial"/>
      <family val="2"/>
      <charset val="204"/>
    </font>
    <font>
      <sz val="10"/>
      <color theme="1"/>
      <name val="Arial Narrow"/>
      <family val="2"/>
      <charset val="204"/>
    </font>
    <font>
      <b/>
      <sz val="10"/>
      <color rgb="FFFF6600"/>
      <name val="Arial"/>
      <family val="2"/>
      <charset val="204"/>
    </font>
    <font>
      <sz val="10"/>
      <color rgb="FFA5A5A5"/>
      <name val="Arial"/>
      <family val="2"/>
      <charset val="204"/>
    </font>
    <font>
      <sz val="11"/>
      <color rgb="FFE36C09"/>
      <name val="Arial"/>
      <family val="2"/>
      <charset val="204"/>
    </font>
    <font>
      <b/>
      <u/>
      <sz val="12"/>
      <color rgb="FFE36C09"/>
      <name val="Arial"/>
      <family val="2"/>
      <charset val="204"/>
    </font>
    <font>
      <u/>
      <sz val="10"/>
      <color rgb="FF0000FF"/>
      <name val="Arial"/>
      <family val="2"/>
      <charset val="204"/>
    </font>
    <font>
      <u/>
      <sz val="10"/>
      <color rgb="FF0000FF"/>
      <name val="Arial"/>
      <family val="2"/>
      <charset val="204"/>
    </font>
    <font>
      <b/>
      <u/>
      <sz val="9"/>
      <color theme="1"/>
      <name val="Arial"/>
      <family val="2"/>
      <charset val="204"/>
    </font>
    <font>
      <sz val="9"/>
      <color rgb="FF000000"/>
      <name val="Arial"/>
      <family val="2"/>
      <charset val="204"/>
    </font>
    <font>
      <b/>
      <sz val="9"/>
      <color rgb="FF000000"/>
      <name val="Arial"/>
      <family val="2"/>
      <charset val="204"/>
    </font>
    <font>
      <b/>
      <sz val="11"/>
      <color rgb="FFFF0000"/>
      <name val="Arial"/>
      <family val="2"/>
      <charset val="204"/>
    </font>
    <font>
      <b/>
      <u/>
      <sz val="12"/>
      <color rgb="FFFF6600"/>
      <name val="Arial"/>
      <family val="2"/>
      <charset val="204"/>
    </font>
    <font>
      <b/>
      <u/>
      <sz val="11"/>
      <color rgb="FFFF6600"/>
      <name val="Arial"/>
      <family val="2"/>
      <charset val="204"/>
    </font>
    <font>
      <b/>
      <sz val="11"/>
      <color rgb="FFFF6600"/>
      <name val="Arial"/>
      <family val="2"/>
      <charset val="204"/>
    </font>
    <font>
      <sz val="10"/>
      <color rgb="FFFF6600"/>
      <name val="Arial"/>
      <family val="2"/>
      <charset val="204"/>
    </font>
    <font>
      <vertAlign val="subscript"/>
      <sz val="10"/>
      <color theme="1"/>
      <name val="Arial"/>
      <family val="2"/>
      <charset val="204"/>
    </font>
    <font>
      <b/>
      <sz val="10"/>
      <color rgb="FFFF0000"/>
      <name val="Arial Narrow"/>
      <family val="2"/>
      <charset val="204"/>
    </font>
    <font>
      <b/>
      <u/>
      <sz val="12"/>
      <color rgb="FFFF6600"/>
      <name val="Arial Cyr"/>
    </font>
    <font>
      <b/>
      <sz val="12"/>
      <color theme="1"/>
      <name val="Arial Cyr"/>
    </font>
    <font>
      <b/>
      <u/>
      <sz val="10"/>
      <color theme="1"/>
      <name val="Arial"/>
      <family val="2"/>
      <charset val="204"/>
    </font>
    <font>
      <u/>
      <sz val="10"/>
      <color rgb="FFFF6600"/>
      <name val="Arial"/>
      <family val="2"/>
      <charset val="204"/>
    </font>
    <font>
      <b/>
      <sz val="9"/>
      <color rgb="FFFF6600"/>
      <name val="Arial"/>
      <family val="2"/>
      <charset val="204"/>
    </font>
    <font>
      <b/>
      <sz val="12"/>
      <color rgb="FFFF6600"/>
      <name val="Arial Cyr"/>
    </font>
    <font>
      <b/>
      <u/>
      <sz val="9"/>
      <color rgb="FFFF6600"/>
      <name val="Arial"/>
      <family val="2"/>
      <charset val="204"/>
    </font>
    <font>
      <b/>
      <u/>
      <sz val="10"/>
      <color theme="1"/>
      <name val="Arial Cyr"/>
    </font>
    <font>
      <b/>
      <sz val="10"/>
      <color theme="1"/>
      <name val="Arial Cyr"/>
    </font>
    <font>
      <b/>
      <u/>
      <sz val="10"/>
      <color rgb="FFFF0000"/>
      <name val="Arial Cyr"/>
    </font>
    <font>
      <b/>
      <u/>
      <sz val="10"/>
      <color rgb="FFFF6600"/>
      <name val="Arial"/>
      <family val="2"/>
      <charset val="204"/>
    </font>
    <font>
      <sz val="9"/>
      <color rgb="FF000000"/>
      <name val="Calibri"/>
      <family val="2"/>
      <charset val="204"/>
    </font>
    <font>
      <u/>
      <sz val="10"/>
      <color theme="10"/>
      <name val="Arial"/>
      <family val="2"/>
      <charset val="204"/>
      <scheme val="minor"/>
    </font>
    <font>
      <b/>
      <sz val="11"/>
      <color rgb="FF000000"/>
      <name val="Arial"/>
      <family val="2"/>
      <charset val="204"/>
      <scheme val="minor"/>
    </font>
    <font>
      <b/>
      <u/>
      <sz val="11"/>
      <color theme="10"/>
      <name val="Arial"/>
      <family val="2"/>
      <charset val="204"/>
      <scheme val="minor"/>
    </font>
  </fonts>
  <fills count="11">
    <fill>
      <patternFill patternType="none"/>
    </fill>
    <fill>
      <patternFill patternType="gray125"/>
    </fill>
    <fill>
      <patternFill patternType="solid">
        <fgColor rgb="FFFBD4B4"/>
        <bgColor rgb="FFFBD4B4"/>
      </patternFill>
    </fill>
    <fill>
      <patternFill patternType="solid">
        <fgColor rgb="FFFFFF99"/>
        <bgColor rgb="FFFFFF99"/>
      </patternFill>
    </fill>
    <fill>
      <patternFill patternType="solid">
        <fgColor rgb="FFC0C0C0"/>
        <bgColor rgb="FFC0C0C0"/>
      </patternFill>
    </fill>
    <fill>
      <patternFill patternType="solid">
        <fgColor rgb="FFBFBFBF"/>
        <bgColor rgb="FFBFBFBF"/>
      </patternFill>
    </fill>
    <fill>
      <patternFill patternType="solid">
        <fgColor rgb="FFA5A5A5"/>
        <bgColor rgb="FFA5A5A5"/>
      </patternFill>
    </fill>
    <fill>
      <patternFill patternType="solid">
        <fgColor rgb="FFD8D8D8"/>
        <bgColor rgb="FFD8D8D8"/>
      </patternFill>
    </fill>
    <fill>
      <patternFill patternType="solid">
        <fgColor rgb="FFFFFF00"/>
        <bgColor rgb="FFFFFF00"/>
      </patternFill>
    </fill>
    <fill>
      <patternFill patternType="solid">
        <fgColor rgb="FFF2F2F2"/>
        <bgColor rgb="FFF2F2F2"/>
      </patternFill>
    </fill>
    <fill>
      <patternFill patternType="solid">
        <fgColor rgb="FFCCFFCC"/>
        <bgColor rgb="FFCCFFCC"/>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medium">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ck">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ck">
        <color rgb="FF000000"/>
      </left>
      <right style="thin">
        <color rgb="FF000000"/>
      </right>
      <top style="thin">
        <color rgb="FF000000"/>
      </top>
      <bottom/>
      <diagonal/>
    </border>
    <border>
      <left/>
      <right style="thick">
        <color rgb="FF000000"/>
      </right>
      <top style="thick">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s>
  <cellStyleXfs count="2">
    <xf numFmtId="0" fontId="0" fillId="0" borderId="0"/>
    <xf numFmtId="0" fontId="112" fillId="0" borderId="0" applyNumberFormat="0" applyFill="0" applyBorder="0" applyAlignment="0" applyProtection="0"/>
  </cellStyleXfs>
  <cellXfs count="584">
    <xf numFmtId="0" fontId="0" fillId="0" borderId="0" xfId="0" applyFont="1" applyAlignment="1"/>
    <xf numFmtId="0" fontId="1" fillId="0" borderId="0" xfId="0" applyFont="1" applyAlignment="1"/>
    <xf numFmtId="0" fontId="2" fillId="0" borderId="0" xfId="0" applyFont="1" applyAlignment="1"/>
    <xf numFmtId="0" fontId="2" fillId="0" borderId="0" xfId="0" applyFont="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4" fillId="0" borderId="0" xfId="0" applyFont="1" applyAlignment="1">
      <alignment horizontal="right"/>
    </xf>
    <xf numFmtId="0" fontId="5" fillId="0" borderId="0" xfId="0" applyFont="1" applyAlignment="1">
      <alignment horizontal="left"/>
    </xf>
    <xf numFmtId="0" fontId="6" fillId="0" borderId="0" xfId="0" applyFont="1" applyAlignment="1"/>
    <xf numFmtId="0" fontId="7" fillId="2" borderId="1" xfId="0" applyFont="1" applyFill="1" applyBorder="1" applyAlignment="1">
      <alignment horizontal="left" vertical="center"/>
    </xf>
    <xf numFmtId="0" fontId="3" fillId="0" borderId="0" xfId="0" applyFont="1" applyAlignment="1"/>
    <xf numFmtId="0" fontId="9" fillId="0" borderId="0" xfId="0" applyFont="1" applyAlignment="1">
      <alignment horizontal="left"/>
    </xf>
    <xf numFmtId="0" fontId="10" fillId="0" borderId="0" xfId="0" applyFont="1" applyAlignment="1">
      <alignment horizontal="left" vertical="center"/>
    </xf>
    <xf numFmtId="0" fontId="11" fillId="0" borderId="0" xfId="0" applyFont="1" applyAlignment="1">
      <alignment horizontal="left" vertical="center"/>
    </xf>
    <xf numFmtId="0" fontId="6" fillId="0" borderId="0" xfId="0" applyFont="1" applyAlignment="1">
      <alignment horizontal="left" vertical="center"/>
    </xf>
    <xf numFmtId="0" fontId="12" fillId="2" borderId="1" xfId="0" applyFont="1" applyFill="1" applyBorder="1" applyAlignment="1">
      <alignment horizontal="left"/>
    </xf>
    <xf numFmtId="0" fontId="4" fillId="0" borderId="2" xfId="0" applyFont="1" applyBorder="1" applyAlignment="1">
      <alignment horizontal="left"/>
    </xf>
    <xf numFmtId="0" fontId="13" fillId="2" borderId="1" xfId="0" applyFont="1" applyFill="1" applyBorder="1" applyAlignment="1"/>
    <xf numFmtId="0" fontId="14" fillId="0" borderId="0" xfId="0" applyFont="1" applyAlignment="1"/>
    <xf numFmtId="0" fontId="15" fillId="2" borderId="5" xfId="0" applyFont="1" applyFill="1" applyBorder="1" applyAlignment="1"/>
    <xf numFmtId="0" fontId="4" fillId="0" borderId="3" xfId="0" applyFont="1" applyBorder="1" applyAlignment="1">
      <alignment horizontal="left"/>
    </xf>
    <xf numFmtId="0" fontId="4" fillId="0" borderId="4" xfId="0" applyFont="1" applyBorder="1" applyAlignment="1">
      <alignment horizontal="left"/>
    </xf>
    <xf numFmtId="0" fontId="16" fillId="2" borderId="5" xfId="0" applyFont="1" applyFill="1" applyBorder="1" applyAlignment="1">
      <alignment horizontal="left"/>
    </xf>
    <xf numFmtId="0" fontId="18" fillId="0" borderId="0" xfId="0" applyFont="1"/>
    <xf numFmtId="0" fontId="19" fillId="0" borderId="0" xfId="0" applyFont="1"/>
    <xf numFmtId="0" fontId="4" fillId="0" borderId="0" xfId="0" applyFont="1" applyAlignment="1">
      <alignment vertical="center"/>
    </xf>
    <xf numFmtId="0" fontId="20" fillId="0" borderId="0" xfId="0" applyFont="1" applyAlignment="1">
      <alignment horizontal="left"/>
    </xf>
    <xf numFmtId="1" fontId="2" fillId="0" borderId="0" xfId="0" applyNumberFormat="1" applyFont="1" applyAlignment="1">
      <alignment horizontal="left"/>
    </xf>
    <xf numFmtId="1" fontId="2" fillId="0" borderId="0" xfId="0" applyNumberFormat="1" applyFont="1" applyAlignment="1">
      <alignment horizontal="center"/>
    </xf>
    <xf numFmtId="0" fontId="20" fillId="0" borderId="0" xfId="0" applyFont="1" applyAlignment="1"/>
    <xf numFmtId="164" fontId="2" fillId="0" borderId="0" xfId="0" applyNumberFormat="1" applyFont="1" applyAlignment="1"/>
    <xf numFmtId="0" fontId="21"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horizontal="center" vertical="top" wrapText="1"/>
    </xf>
    <xf numFmtId="0" fontId="11" fillId="0" borderId="0" xfId="0" applyFont="1" applyAlignment="1"/>
    <xf numFmtId="0" fontId="4" fillId="0" borderId="0" xfId="0" applyFont="1" applyAlignment="1"/>
    <xf numFmtId="0" fontId="4" fillId="0" borderId="0" xfId="0" applyFont="1" applyAlignment="1">
      <alignment horizontal="center"/>
    </xf>
    <xf numFmtId="9" fontId="22" fillId="0" borderId="0" xfId="0" applyNumberFormat="1" applyFont="1" applyAlignment="1">
      <alignment horizontal="center"/>
    </xf>
    <xf numFmtId="164" fontId="23" fillId="0" borderId="0" xfId="0" applyNumberFormat="1" applyFont="1" applyAlignment="1"/>
    <xf numFmtId="1" fontId="23" fillId="0" borderId="0" xfId="0" applyNumberFormat="1" applyFont="1" applyAlignment="1">
      <alignment horizontal="right"/>
    </xf>
    <xf numFmtId="9" fontId="23" fillId="0" borderId="0" xfId="0" applyNumberFormat="1" applyFont="1" applyAlignment="1">
      <alignment horizontal="center"/>
    </xf>
    <xf numFmtId="0" fontId="4" fillId="2" borderId="1" xfId="0" applyFont="1" applyFill="1" applyBorder="1" applyAlignment="1"/>
    <xf numFmtId="164" fontId="20" fillId="0" borderId="1" xfId="0" applyNumberFormat="1" applyFont="1" applyBorder="1" applyAlignment="1"/>
    <xf numFmtId="1" fontId="24" fillId="0" borderId="1" xfId="0" applyNumberFormat="1" applyFont="1" applyBorder="1" applyAlignment="1">
      <alignment horizontal="left"/>
    </xf>
    <xf numFmtId="1" fontId="4" fillId="2" borderId="1" xfId="0" applyNumberFormat="1" applyFont="1" applyFill="1" applyBorder="1" applyAlignment="1">
      <alignment horizontal="center"/>
    </xf>
    <xf numFmtId="164" fontId="4" fillId="2" borderId="1" xfId="0" applyNumberFormat="1" applyFont="1" applyFill="1" applyBorder="1" applyAlignment="1">
      <alignment horizontal="center"/>
    </xf>
    <xf numFmtId="0" fontId="2" fillId="2" borderId="1" xfId="0" applyFont="1" applyFill="1" applyBorder="1" applyAlignment="1"/>
    <xf numFmtId="1" fontId="2" fillId="2" borderId="1" xfId="0" applyNumberFormat="1" applyFont="1" applyFill="1" applyBorder="1" applyAlignment="1">
      <alignment horizontal="center"/>
    </xf>
    <xf numFmtId="164" fontId="4" fillId="0" borderId="0" xfId="0" applyNumberFormat="1" applyFont="1" applyAlignment="1"/>
    <xf numFmtId="1" fontId="4" fillId="0" borderId="0" xfId="0" applyNumberFormat="1" applyFont="1" applyAlignment="1">
      <alignment horizontal="left"/>
    </xf>
    <xf numFmtId="1" fontId="4" fillId="0" borderId="0" xfId="0" applyNumberFormat="1" applyFont="1" applyAlignment="1">
      <alignment horizontal="center"/>
    </xf>
    <xf numFmtId="0" fontId="20" fillId="0" borderId="0" xfId="0" applyFont="1" applyAlignment="1">
      <alignment horizontal="center"/>
    </xf>
    <xf numFmtId="0" fontId="25" fillId="0" borderId="0" xfId="0" applyFont="1" applyAlignment="1"/>
    <xf numFmtId="0" fontId="20" fillId="0" borderId="1" xfId="0" applyFont="1" applyBorder="1" applyAlignment="1">
      <alignment horizontal="left" vertical="top" wrapText="1"/>
    </xf>
    <xf numFmtId="1" fontId="26" fillId="0" borderId="0" xfId="0" applyNumberFormat="1" applyFont="1" applyAlignment="1">
      <alignment horizontal="left"/>
    </xf>
    <xf numFmtId="164" fontId="20" fillId="0" borderId="0" xfId="0" applyNumberFormat="1" applyFont="1" applyAlignment="1"/>
    <xf numFmtId="0" fontId="27" fillId="0" borderId="0" xfId="0" applyFont="1" applyAlignment="1">
      <alignment horizontal="center" vertical="top" wrapText="1"/>
    </xf>
    <xf numFmtId="0" fontId="27" fillId="0" borderId="0" xfId="0" applyFont="1" applyAlignment="1">
      <alignment horizontal="left" vertical="top" wrapText="1"/>
    </xf>
    <xf numFmtId="0" fontId="2" fillId="0" borderId="0" xfId="0" applyFont="1" applyAlignment="1">
      <alignment vertical="top" wrapText="1"/>
    </xf>
    <xf numFmtId="0" fontId="20" fillId="0" borderId="0" xfId="0" applyFont="1" applyAlignment="1">
      <alignment horizontal="left" vertical="top" wrapText="1"/>
    </xf>
    <xf numFmtId="1" fontId="2" fillId="0" borderId="0" xfId="0" applyNumberFormat="1" applyFont="1" applyAlignment="1">
      <alignment horizontal="left" vertical="top" wrapText="1"/>
    </xf>
    <xf numFmtId="1" fontId="2" fillId="0" borderId="0" xfId="0" applyNumberFormat="1" applyFont="1" applyAlignment="1">
      <alignment horizontal="center" vertical="top" wrapText="1"/>
    </xf>
    <xf numFmtId="1" fontId="4" fillId="0" borderId="1" xfId="0" applyNumberFormat="1" applyFont="1" applyBorder="1" applyAlignment="1">
      <alignment horizontal="left"/>
    </xf>
    <xf numFmtId="0" fontId="2" fillId="2" borderId="6" xfId="0" applyFont="1" applyFill="1" applyBorder="1" applyAlignment="1">
      <alignment horizontal="left"/>
    </xf>
    <xf numFmtId="0" fontId="20" fillId="2" borderId="6" xfId="0" applyFont="1" applyFill="1" applyBorder="1" applyAlignment="1">
      <alignment horizontal="left"/>
    </xf>
    <xf numFmtId="1" fontId="2" fillId="2" borderId="6" xfId="0" applyNumberFormat="1" applyFont="1" applyFill="1" applyBorder="1" applyAlignment="1">
      <alignment horizontal="left"/>
    </xf>
    <xf numFmtId="1" fontId="2" fillId="2" borderId="6" xfId="0" applyNumberFormat="1" applyFont="1" applyFill="1" applyBorder="1" applyAlignment="1">
      <alignment horizontal="center"/>
    </xf>
    <xf numFmtId="0" fontId="28" fillId="0" borderId="0" xfId="0" applyFont="1" applyAlignment="1"/>
    <xf numFmtId="1" fontId="2" fillId="2" borderId="1" xfId="0" applyNumberFormat="1" applyFont="1" applyFill="1" applyBorder="1" applyAlignment="1">
      <alignment horizontal="right"/>
    </xf>
    <xf numFmtId="2" fontId="2" fillId="2" borderId="1" xfId="0" applyNumberFormat="1" applyFont="1" applyFill="1" applyBorder="1" applyAlignment="1">
      <alignment horizontal="center"/>
    </xf>
    <xf numFmtId="0" fontId="2" fillId="2" borderId="1" xfId="0" applyFont="1" applyFill="1" applyBorder="1" applyAlignment="1">
      <alignment horizontal="left"/>
    </xf>
    <xf numFmtId="0" fontId="29" fillId="0" borderId="0" xfId="0" applyFont="1" applyAlignment="1"/>
    <xf numFmtId="0" fontId="29" fillId="0" borderId="0" xfId="0" applyFont="1" applyAlignment="1">
      <alignment horizontal="center"/>
    </xf>
    <xf numFmtId="1" fontId="9" fillId="0" borderId="0" xfId="0" applyNumberFormat="1" applyFont="1" applyAlignment="1"/>
    <xf numFmtId="1" fontId="9" fillId="0" borderId="0" xfId="0" applyNumberFormat="1" applyFont="1" applyAlignment="1">
      <alignment horizontal="left"/>
    </xf>
    <xf numFmtId="1" fontId="30" fillId="0" borderId="0" xfId="0" applyNumberFormat="1" applyFont="1" applyAlignment="1">
      <alignment horizontal="center"/>
    </xf>
    <xf numFmtId="1" fontId="31" fillId="0" borderId="0" xfId="0" applyNumberFormat="1" applyFont="1" applyAlignment="1">
      <alignment horizontal="center"/>
    </xf>
    <xf numFmtId="1" fontId="32" fillId="0" borderId="0" xfId="0" applyNumberFormat="1" applyFont="1" applyAlignment="1">
      <alignment horizontal="center"/>
    </xf>
    <xf numFmtId="1" fontId="30" fillId="0" borderId="0" xfId="0" applyNumberFormat="1" applyFont="1" applyAlignment="1">
      <alignment horizontal="left"/>
    </xf>
    <xf numFmtId="1" fontId="33" fillId="0" borderId="0" xfId="0" applyNumberFormat="1" applyFont="1" applyAlignment="1">
      <alignment horizontal="center"/>
    </xf>
    <xf numFmtId="1" fontId="2" fillId="0" borderId="0" xfId="0" applyNumberFormat="1" applyFont="1" applyAlignment="1">
      <alignment horizontal="right"/>
    </xf>
    <xf numFmtId="1" fontId="2" fillId="3" borderId="1" xfId="0" applyNumberFormat="1" applyFont="1" applyFill="1" applyBorder="1" applyAlignment="1">
      <alignment horizontal="center"/>
    </xf>
    <xf numFmtId="1" fontId="4" fillId="4" borderId="1" xfId="0" applyNumberFormat="1" applyFont="1" applyFill="1" applyBorder="1" applyAlignment="1">
      <alignment horizontal="center"/>
    </xf>
    <xf numFmtId="1" fontId="4" fillId="0" borderId="1" xfId="0" applyNumberFormat="1" applyFont="1" applyBorder="1" applyAlignment="1">
      <alignment horizontal="center"/>
    </xf>
    <xf numFmtId="1" fontId="2" fillId="3" borderId="1" xfId="0" applyNumberFormat="1" applyFont="1" applyFill="1" applyBorder="1" applyAlignment="1">
      <alignment horizontal="center" textRotation="90" wrapText="1"/>
    </xf>
    <xf numFmtId="1" fontId="4" fillId="0" borderId="1" xfId="0" applyNumberFormat="1" applyFont="1" applyBorder="1" applyAlignment="1">
      <alignment horizontal="center" vertical="center" wrapText="1"/>
    </xf>
    <xf numFmtId="164" fontId="4" fillId="0" borderId="1" xfId="0" applyNumberFormat="1" applyFont="1" applyBorder="1" applyAlignment="1">
      <alignment horizontal="center"/>
    </xf>
    <xf numFmtId="49" fontId="20" fillId="0" borderId="1" xfId="0" applyNumberFormat="1" applyFont="1" applyBorder="1" applyAlignment="1">
      <alignment horizontal="center"/>
    </xf>
    <xf numFmtId="49" fontId="30" fillId="0" borderId="1" xfId="0" applyNumberFormat="1" applyFont="1" applyBorder="1" applyAlignment="1">
      <alignment horizontal="center"/>
    </xf>
    <xf numFmtId="1" fontId="2" fillId="0" borderId="1" xfId="0" applyNumberFormat="1" applyFont="1" applyBorder="1" applyAlignment="1">
      <alignment horizontal="center"/>
    </xf>
    <xf numFmtId="1" fontId="36" fillId="0" borderId="0" xfId="0" applyNumberFormat="1" applyFont="1" applyAlignment="1">
      <alignment horizontal="center"/>
    </xf>
    <xf numFmtId="1" fontId="20" fillId="0" borderId="0" xfId="0" applyNumberFormat="1" applyFont="1" applyAlignment="1">
      <alignment horizontal="center"/>
    </xf>
    <xf numFmtId="165" fontId="4" fillId="0" borderId="0" xfId="0" applyNumberFormat="1" applyFont="1" applyAlignment="1">
      <alignment horizontal="center"/>
    </xf>
    <xf numFmtId="0" fontId="37" fillId="0" borderId="0" xfId="0" applyFont="1" applyAlignment="1">
      <alignment horizontal="left" vertical="center"/>
    </xf>
    <xf numFmtId="1" fontId="32" fillId="0" borderId="0" xfId="0" applyNumberFormat="1" applyFont="1" applyAlignment="1"/>
    <xf numFmtId="1" fontId="35" fillId="0" borderId="1" xfId="0" applyNumberFormat="1" applyFont="1" applyBorder="1" applyAlignment="1">
      <alignment horizontal="left"/>
    </xf>
    <xf numFmtId="1" fontId="2" fillId="2" borderId="1" xfId="0" applyNumberFormat="1" applyFont="1" applyFill="1" applyBorder="1" applyAlignment="1">
      <alignment horizontal="left"/>
    </xf>
    <xf numFmtId="0" fontId="20" fillId="0" borderId="1" xfId="0" applyFont="1" applyBorder="1" applyAlignment="1">
      <alignment horizontal="center"/>
    </xf>
    <xf numFmtId="1" fontId="4" fillId="5" borderId="1" xfId="0" applyNumberFormat="1" applyFont="1" applyFill="1" applyBorder="1" applyAlignment="1">
      <alignment horizontal="center"/>
    </xf>
    <xf numFmtId="1" fontId="6" fillId="0" borderId="0" xfId="0" applyNumberFormat="1" applyFont="1" applyAlignment="1"/>
    <xf numFmtId="1" fontId="30" fillId="0" borderId="0" xfId="0" applyNumberFormat="1" applyFont="1" applyAlignment="1"/>
    <xf numFmtId="1" fontId="21" fillId="0" borderId="0" xfId="0" applyNumberFormat="1" applyFont="1" applyAlignment="1">
      <alignment horizontal="left"/>
    </xf>
    <xf numFmtId="1" fontId="20" fillId="0" borderId="1" xfId="0" applyNumberFormat="1" applyFont="1" applyBorder="1" applyAlignment="1">
      <alignment horizontal="center"/>
    </xf>
    <xf numFmtId="1" fontId="38" fillId="0" borderId="1" xfId="0" applyNumberFormat="1" applyFont="1" applyBorder="1" applyAlignment="1"/>
    <xf numFmtId="1" fontId="35" fillId="0" borderId="0" xfId="0" applyNumberFormat="1" applyFont="1" applyAlignment="1">
      <alignment horizontal="left"/>
    </xf>
    <xf numFmtId="1" fontId="35" fillId="0" borderId="0" xfId="0" applyNumberFormat="1" applyFont="1" applyAlignment="1">
      <alignment horizontal="center"/>
    </xf>
    <xf numFmtId="1" fontId="35" fillId="0" borderId="1" xfId="0" applyNumberFormat="1" applyFont="1" applyBorder="1" applyAlignment="1">
      <alignment horizontal="center"/>
    </xf>
    <xf numFmtId="1" fontId="4" fillId="3" borderId="1" xfId="0" applyNumberFormat="1" applyFont="1" applyFill="1" applyBorder="1" applyAlignment="1">
      <alignment horizontal="left"/>
    </xf>
    <xf numFmtId="1" fontId="4" fillId="3" borderId="1" xfId="0" applyNumberFormat="1" applyFont="1" applyFill="1" applyBorder="1" applyAlignment="1">
      <alignment horizontal="center"/>
    </xf>
    <xf numFmtId="1" fontId="20" fillId="3" borderId="1" xfId="0" applyNumberFormat="1" applyFont="1" applyFill="1" applyBorder="1" applyAlignment="1">
      <alignment horizontal="left"/>
    </xf>
    <xf numFmtId="1" fontId="21" fillId="0" borderId="0" xfId="0" applyNumberFormat="1" applyFont="1" applyAlignment="1">
      <alignment vertical="center" wrapText="1"/>
    </xf>
    <xf numFmtId="1" fontId="21" fillId="0" borderId="0" xfId="0" applyNumberFormat="1" applyFont="1" applyAlignment="1"/>
    <xf numFmtId="1" fontId="21" fillId="0" borderId="1" xfId="0" applyNumberFormat="1" applyFont="1" applyBorder="1" applyAlignment="1">
      <alignment horizontal="center"/>
    </xf>
    <xf numFmtId="1" fontId="21" fillId="3" borderId="1" xfId="0" applyNumberFormat="1" applyFont="1" applyFill="1" applyBorder="1" applyAlignment="1">
      <alignment horizontal="center" textRotation="90" wrapText="1"/>
    </xf>
    <xf numFmtId="1" fontId="21" fillId="0" borderId="0" xfId="0" applyNumberFormat="1" applyFont="1" applyAlignment="1">
      <alignment horizontal="center" textRotation="90" wrapText="1"/>
    </xf>
    <xf numFmtId="49" fontId="30" fillId="0" borderId="0" xfId="0" applyNumberFormat="1" applyFont="1" applyAlignment="1">
      <alignment horizontal="center"/>
    </xf>
    <xf numFmtId="0" fontId="20" fillId="0" borderId="0" xfId="0" applyFont="1" applyAlignment="1">
      <alignment horizontal="right"/>
    </xf>
    <xf numFmtId="1" fontId="35" fillId="2" borderId="6" xfId="0" applyNumberFormat="1" applyFont="1" applyFill="1" applyBorder="1" applyAlignment="1">
      <alignment horizontal="center"/>
    </xf>
    <xf numFmtId="0" fontId="20" fillId="2" borderId="6" xfId="0" applyFont="1" applyFill="1" applyBorder="1" applyAlignment="1">
      <alignment horizontal="center"/>
    </xf>
    <xf numFmtId="1" fontId="30" fillId="2" borderId="6" xfId="0" applyNumberFormat="1" applyFont="1" applyFill="1" applyBorder="1" applyAlignment="1">
      <alignment horizontal="center"/>
    </xf>
    <xf numFmtId="1" fontId="2" fillId="0" borderId="0" xfId="0" applyNumberFormat="1" applyFont="1" applyAlignment="1">
      <alignment horizontal="left" vertical="center" wrapText="1"/>
    </xf>
    <xf numFmtId="1" fontId="35" fillId="0" borderId="0" xfId="0" applyNumberFormat="1" applyFont="1" applyAlignment="1">
      <alignment horizontal="left" vertical="center" wrapText="1"/>
    </xf>
    <xf numFmtId="1" fontId="21" fillId="0" borderId="0" xfId="0" applyNumberFormat="1" applyFont="1" applyAlignment="1">
      <alignment horizontal="left" vertical="center" wrapText="1"/>
    </xf>
    <xf numFmtId="1" fontId="21" fillId="0" borderId="0" xfId="0" applyNumberFormat="1" applyFont="1" applyAlignment="1">
      <alignment horizontal="left" vertical="center"/>
    </xf>
    <xf numFmtId="1" fontId="2" fillId="0" borderId="0" xfId="0" applyNumberFormat="1" applyFont="1" applyAlignment="1">
      <alignment horizontal="left" vertical="center"/>
    </xf>
    <xf numFmtId="1" fontId="4" fillId="0" borderId="0" xfId="0" applyNumberFormat="1" applyFont="1" applyAlignment="1">
      <alignment horizontal="left" vertical="center"/>
    </xf>
    <xf numFmtId="1" fontId="4" fillId="0" borderId="0" xfId="0" applyNumberFormat="1" applyFont="1" applyAlignment="1">
      <alignment horizontal="left" vertical="center" wrapText="1"/>
    </xf>
    <xf numFmtId="1" fontId="35" fillId="0" borderId="0" xfId="0" applyNumberFormat="1" applyFont="1" applyAlignment="1">
      <alignment horizontal="left" vertical="center"/>
    </xf>
    <xf numFmtId="1" fontId="40" fillId="0" borderId="0" xfId="0" applyNumberFormat="1" applyFont="1" applyAlignment="1">
      <alignment horizontal="left" vertical="center"/>
    </xf>
    <xf numFmtId="0" fontId="2" fillId="0" borderId="0" xfId="0" applyFont="1" applyAlignment="1">
      <alignment horizontal="left" vertical="center"/>
    </xf>
    <xf numFmtId="0" fontId="4" fillId="0" borderId="0" xfId="0" applyFont="1" applyAlignment="1">
      <alignment horizontal="left" vertical="center"/>
    </xf>
    <xf numFmtId="1" fontId="36" fillId="0" borderId="0" xfId="0" applyNumberFormat="1" applyFont="1" applyAlignment="1">
      <alignment horizontal="left" vertical="center"/>
    </xf>
    <xf numFmtId="0" fontId="14" fillId="0" borderId="0" xfId="0" applyFont="1" applyAlignment="1">
      <alignment horizontal="left" vertical="center"/>
    </xf>
    <xf numFmtId="1" fontId="41" fillId="0" borderId="0" xfId="0" applyNumberFormat="1" applyFont="1" applyAlignment="1">
      <alignment horizontal="left" vertical="center"/>
    </xf>
    <xf numFmtId="1" fontId="43" fillId="0" borderId="0" xfId="0" applyNumberFormat="1" applyFont="1" applyAlignment="1">
      <alignment horizontal="center"/>
    </xf>
    <xf numFmtId="1" fontId="23" fillId="0" borderId="0" xfId="0" applyNumberFormat="1" applyFont="1" applyAlignment="1">
      <alignment horizontal="center"/>
    </xf>
    <xf numFmtId="1" fontId="2" fillId="0" borderId="1" xfId="0" applyNumberFormat="1" applyFont="1" applyBorder="1" applyAlignment="1">
      <alignment horizontal="center" vertical="center" wrapText="1"/>
    </xf>
    <xf numFmtId="49" fontId="44" fillId="0" borderId="1" xfId="0" applyNumberFormat="1" applyFont="1" applyBorder="1" applyAlignment="1">
      <alignment horizontal="left"/>
    </xf>
    <xf numFmtId="1" fontId="45" fillId="0" borderId="1" xfId="0" applyNumberFormat="1" applyFont="1" applyBorder="1" applyAlignment="1">
      <alignment horizontal="center"/>
    </xf>
    <xf numFmtId="1" fontId="21" fillId="0" borderId="0" xfId="0" applyNumberFormat="1" applyFont="1" applyAlignment="1">
      <alignment horizontal="center"/>
    </xf>
    <xf numFmtId="1" fontId="2" fillId="0" borderId="1" xfId="0" applyNumberFormat="1" applyFont="1" applyBorder="1" applyAlignment="1">
      <alignment horizontal="left"/>
    </xf>
    <xf numFmtId="1" fontId="2" fillId="0" borderId="0" xfId="0" applyNumberFormat="1" applyFont="1" applyAlignment="1"/>
    <xf numFmtId="1" fontId="2" fillId="0" borderId="1" xfId="0" applyNumberFormat="1" applyFont="1" applyBorder="1" applyAlignment="1"/>
    <xf numFmtId="1" fontId="2" fillId="0" borderId="0" xfId="0" applyNumberFormat="1" applyFont="1" applyAlignment="1">
      <alignment horizontal="center" textRotation="90" wrapText="1"/>
    </xf>
    <xf numFmtId="49" fontId="46" fillId="0" borderId="0" xfId="0" applyNumberFormat="1" applyFont="1" applyAlignment="1">
      <alignment horizontal="left"/>
    </xf>
    <xf numFmtId="49" fontId="20" fillId="0" borderId="0" xfId="0" applyNumberFormat="1" applyFont="1" applyAlignment="1">
      <alignment horizontal="center"/>
    </xf>
    <xf numFmtId="1" fontId="45" fillId="0" borderId="0" xfId="0" applyNumberFormat="1" applyFont="1" applyAlignment="1">
      <alignment horizontal="center"/>
    </xf>
    <xf numFmtId="1" fontId="4" fillId="6" borderId="1" xfId="0" applyNumberFormat="1" applyFont="1" applyFill="1" applyBorder="1" applyAlignment="1">
      <alignment horizontal="center"/>
    </xf>
    <xf numFmtId="1" fontId="2" fillId="2" borderId="6" xfId="0" applyNumberFormat="1" applyFont="1" applyFill="1" applyBorder="1" applyAlignment="1">
      <alignment vertical="center"/>
    </xf>
    <xf numFmtId="1" fontId="4" fillId="0" borderId="13" xfId="0" applyNumberFormat="1" applyFont="1" applyBorder="1" applyAlignment="1">
      <alignment horizontal="center"/>
    </xf>
    <xf numFmtId="1" fontId="20" fillId="0" borderId="0" xfId="0" applyNumberFormat="1" applyFont="1" applyAlignment="1">
      <alignment horizontal="left" vertical="center"/>
    </xf>
    <xf numFmtId="1" fontId="20" fillId="0" borderId="0" xfId="0" applyNumberFormat="1" applyFont="1" applyAlignment="1">
      <alignment horizontal="left" vertical="center" wrapText="1"/>
    </xf>
    <xf numFmtId="1" fontId="4" fillId="0" borderId="0" xfId="0" applyNumberFormat="1" applyFont="1" applyAlignment="1"/>
    <xf numFmtId="1" fontId="20" fillId="0" borderId="0" xfId="0" applyNumberFormat="1" applyFont="1" applyAlignment="1"/>
    <xf numFmtId="1" fontId="30" fillId="0" borderId="1" xfId="0" applyNumberFormat="1" applyFont="1" applyBorder="1" applyAlignment="1">
      <alignment horizontal="center"/>
    </xf>
    <xf numFmtId="1" fontId="2" fillId="3" borderId="5" xfId="0" applyNumberFormat="1" applyFont="1" applyFill="1" applyBorder="1" applyAlignment="1"/>
    <xf numFmtId="1" fontId="2" fillId="3" borderId="14" xfId="0" applyNumberFormat="1" applyFont="1" applyFill="1" applyBorder="1" applyAlignment="1"/>
    <xf numFmtId="1" fontId="2" fillId="3" borderId="15" xfId="0" applyNumberFormat="1" applyFont="1" applyFill="1" applyBorder="1" applyAlignment="1"/>
    <xf numFmtId="1" fontId="32" fillId="0" borderId="0" xfId="0" applyNumberFormat="1" applyFont="1" applyAlignment="1">
      <alignment vertical="center" wrapText="1"/>
    </xf>
    <xf numFmtId="1" fontId="32" fillId="0" borderId="0" xfId="0" applyNumberFormat="1" applyFont="1" applyAlignment="1">
      <alignment horizontal="center" vertical="center" wrapText="1"/>
    </xf>
    <xf numFmtId="1" fontId="30" fillId="5" borderId="1" xfId="0" applyNumberFormat="1" applyFont="1" applyFill="1" applyBorder="1" applyAlignment="1">
      <alignment horizontal="center"/>
    </xf>
    <xf numFmtId="1" fontId="47" fillId="0" borderId="1" xfId="0" applyNumberFormat="1" applyFont="1" applyBorder="1" applyAlignment="1">
      <alignment horizontal="center"/>
    </xf>
    <xf numFmtId="1" fontId="2" fillId="2" borderId="1" xfId="0" applyNumberFormat="1" applyFont="1" applyFill="1" applyBorder="1" applyAlignment="1"/>
    <xf numFmtId="1" fontId="2" fillId="0" borderId="0" xfId="0" applyNumberFormat="1" applyFont="1" applyAlignment="1">
      <alignment vertical="center"/>
    </xf>
    <xf numFmtId="1" fontId="21" fillId="0" borderId="0" xfId="0" applyNumberFormat="1" applyFont="1" applyAlignment="1">
      <alignment horizontal="center" vertical="center"/>
    </xf>
    <xf numFmtId="1" fontId="4" fillId="0" borderId="1" xfId="0" applyNumberFormat="1" applyFont="1" applyBorder="1" applyAlignment="1">
      <alignment vertical="center" wrapText="1"/>
    </xf>
    <xf numFmtId="1" fontId="48" fillId="0" borderId="2" xfId="0" applyNumberFormat="1" applyFont="1" applyBorder="1" applyAlignment="1">
      <alignment horizontal="left" vertical="center"/>
    </xf>
    <xf numFmtId="1" fontId="4" fillId="0" borderId="0" xfId="0" applyNumberFormat="1" applyFont="1" applyAlignment="1">
      <alignment vertical="center"/>
    </xf>
    <xf numFmtId="1" fontId="2" fillId="0" borderId="9" xfId="0" applyNumberFormat="1" applyFont="1" applyBorder="1" applyAlignment="1"/>
    <xf numFmtId="1" fontId="32" fillId="0" borderId="9" xfId="0" applyNumberFormat="1" applyFont="1" applyBorder="1" applyAlignment="1"/>
    <xf numFmtId="1" fontId="21" fillId="0" borderId="9" xfId="0" applyNumberFormat="1" applyFont="1" applyBorder="1" applyAlignment="1"/>
    <xf numFmtId="1" fontId="32" fillId="0" borderId="21" xfId="0" applyNumberFormat="1" applyFont="1" applyBorder="1" applyAlignment="1"/>
    <xf numFmtId="1" fontId="3" fillId="0" borderId="0" xfId="0" applyNumberFormat="1" applyFont="1" applyAlignment="1">
      <alignment horizontal="center"/>
    </xf>
    <xf numFmtId="0" fontId="50" fillId="0" borderId="0" xfId="0" applyFont="1" applyAlignment="1">
      <alignment horizontal="center"/>
    </xf>
    <xf numFmtId="1" fontId="50" fillId="0" borderId="0" xfId="0" applyNumberFormat="1" applyFont="1" applyAlignment="1"/>
    <xf numFmtId="1" fontId="51" fillId="0" borderId="0" xfId="0" applyNumberFormat="1" applyFont="1" applyAlignment="1"/>
    <xf numFmtId="1" fontId="52" fillId="0" borderId="0" xfId="0" applyNumberFormat="1" applyFont="1" applyAlignment="1">
      <alignment horizontal="left" vertical="center" wrapText="1"/>
    </xf>
    <xf numFmtId="0" fontId="14" fillId="0" borderId="0" xfId="0" applyFont="1" applyAlignment="1">
      <alignment vertical="center"/>
    </xf>
    <xf numFmtId="1" fontId="11" fillId="0" borderId="0" xfId="0" applyNumberFormat="1" applyFont="1" applyAlignment="1"/>
    <xf numFmtId="1" fontId="6" fillId="0" borderId="0" xfId="0" applyNumberFormat="1" applyFont="1" applyAlignment="1">
      <alignment horizontal="center"/>
    </xf>
    <xf numFmtId="1" fontId="53" fillId="0" borderId="0" xfId="0" applyNumberFormat="1" applyFont="1" applyAlignment="1"/>
    <xf numFmtId="1" fontId="54" fillId="0" borderId="1" xfId="0" applyNumberFormat="1" applyFont="1" applyBorder="1" applyAlignment="1"/>
    <xf numFmtId="1" fontId="4" fillId="2" borderId="26" xfId="0" applyNumberFormat="1" applyFont="1" applyFill="1" applyBorder="1" applyAlignment="1">
      <alignment horizontal="left" vertical="center"/>
    </xf>
    <xf numFmtId="1" fontId="4" fillId="2" borderId="1" xfId="0" applyNumberFormat="1" applyFont="1" applyFill="1" applyBorder="1" applyAlignment="1">
      <alignment horizontal="center" vertical="center"/>
    </xf>
    <xf numFmtId="1" fontId="2" fillId="2" borderId="1" xfId="0" applyNumberFormat="1" applyFont="1" applyFill="1" applyBorder="1" applyAlignment="1">
      <alignment horizontal="center" vertical="center"/>
    </xf>
    <xf numFmtId="1" fontId="4" fillId="0" borderId="26" xfId="0" applyNumberFormat="1" applyFont="1" applyBorder="1" applyAlignment="1">
      <alignment horizontal="left" vertical="center"/>
    </xf>
    <xf numFmtId="1" fontId="30"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1" fontId="20" fillId="0" borderId="1" xfId="0" applyNumberFormat="1" applyFont="1" applyBorder="1" applyAlignment="1">
      <alignment horizontal="center" vertical="center"/>
    </xf>
    <xf numFmtId="1" fontId="56" fillId="0" borderId="1" xfId="0" applyNumberFormat="1" applyFont="1" applyBorder="1" applyAlignment="1">
      <alignment horizontal="left" vertical="center"/>
    </xf>
    <xf numFmtId="1" fontId="2" fillId="2" borderId="26" xfId="0" applyNumberFormat="1" applyFont="1" applyFill="1" applyBorder="1" applyAlignment="1">
      <alignment horizontal="left" vertical="center"/>
    </xf>
    <xf numFmtId="1" fontId="57" fillId="2" borderId="1" xfId="0" applyNumberFormat="1" applyFont="1" applyFill="1" applyBorder="1" applyAlignment="1">
      <alignment horizontal="center" vertical="center"/>
    </xf>
    <xf numFmtId="1" fontId="2" fillId="0" borderId="26" xfId="0" applyNumberFormat="1" applyFont="1" applyBorder="1" applyAlignment="1">
      <alignment horizontal="left" vertical="center"/>
    </xf>
    <xf numFmtId="1" fontId="2" fillId="2" borderId="31" xfId="0" applyNumberFormat="1" applyFont="1" applyFill="1" applyBorder="1" applyAlignment="1">
      <alignment horizontal="left" vertical="center"/>
    </xf>
    <xf numFmtId="1" fontId="2" fillId="0" borderId="32" xfId="0" applyNumberFormat="1" applyFont="1" applyBorder="1" applyAlignment="1">
      <alignment horizontal="center" vertical="center"/>
    </xf>
    <xf numFmtId="1" fontId="4" fillId="0" borderId="0" xfId="0" applyNumberFormat="1" applyFont="1" applyAlignment="1">
      <alignment horizontal="center" vertical="center"/>
    </xf>
    <xf numFmtId="1" fontId="2" fillId="0" borderId="0" xfId="0" applyNumberFormat="1" applyFont="1" applyAlignment="1">
      <alignment horizontal="center" vertical="center"/>
    </xf>
    <xf numFmtId="0" fontId="37" fillId="0" borderId="2" xfId="0" applyFont="1" applyBorder="1" applyAlignment="1">
      <alignment horizontal="left" vertical="center"/>
    </xf>
    <xf numFmtId="0" fontId="37" fillId="0" borderId="3" xfId="0" applyFont="1" applyBorder="1" applyAlignment="1">
      <alignment horizontal="left" vertical="center"/>
    </xf>
    <xf numFmtId="0" fontId="37" fillId="0" borderId="4" xfId="0" applyFont="1" applyBorder="1" applyAlignment="1">
      <alignment horizontal="left" vertical="center"/>
    </xf>
    <xf numFmtId="1" fontId="2" fillId="3" borderId="5" xfId="0" applyNumberFormat="1" applyFont="1" applyFill="1" applyBorder="1" applyAlignment="1">
      <alignment horizontal="left" vertical="center"/>
    </xf>
    <xf numFmtId="1" fontId="58" fillId="0" borderId="1" xfId="0" applyNumberFormat="1" applyFont="1" applyBorder="1" applyAlignment="1">
      <alignment horizontal="center" vertical="center"/>
    </xf>
    <xf numFmtId="1" fontId="21"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1" fontId="2" fillId="3" borderId="1" xfId="0" applyNumberFormat="1" applyFont="1" applyFill="1" applyBorder="1" applyAlignment="1">
      <alignment horizontal="center" vertical="center"/>
    </xf>
    <xf numFmtId="1" fontId="2" fillId="3" borderId="5" xfId="0" applyNumberFormat="1" applyFont="1" applyFill="1" applyBorder="1" applyAlignment="1">
      <alignment horizontal="left"/>
    </xf>
    <xf numFmtId="1" fontId="4" fillId="7" borderId="36" xfId="0" applyNumberFormat="1" applyFont="1" applyFill="1" applyBorder="1" applyAlignment="1">
      <alignment horizontal="center" vertical="center"/>
    </xf>
    <xf numFmtId="1" fontId="4" fillId="7" borderId="37" xfId="0" applyNumberFormat="1" applyFont="1" applyFill="1" applyBorder="1" applyAlignment="1">
      <alignment horizontal="center" vertical="center"/>
    </xf>
    <xf numFmtId="1" fontId="4" fillId="0" borderId="37" xfId="0" applyNumberFormat="1" applyFont="1" applyBorder="1" applyAlignment="1">
      <alignment horizontal="center" vertical="center"/>
    </xf>
    <xf numFmtId="1" fontId="4" fillId="0" borderId="38" xfId="0" applyNumberFormat="1" applyFont="1" applyBorder="1" applyAlignment="1">
      <alignment horizontal="center" vertical="center"/>
    </xf>
    <xf numFmtId="1" fontId="4" fillId="7" borderId="39" xfId="0" applyNumberFormat="1" applyFont="1" applyFill="1" applyBorder="1" applyAlignment="1">
      <alignment horizontal="center" vertical="center"/>
    </xf>
    <xf numFmtId="1" fontId="4" fillId="7" borderId="1" xfId="0" applyNumberFormat="1" applyFont="1" applyFill="1" applyBorder="1" applyAlignment="1">
      <alignment horizontal="center" vertical="center"/>
    </xf>
    <xf numFmtId="1" fontId="4" fillId="0" borderId="40" xfId="0" applyNumberFormat="1" applyFont="1" applyBorder="1" applyAlignment="1">
      <alignment horizontal="center" vertical="center"/>
    </xf>
    <xf numFmtId="1" fontId="4" fillId="7" borderId="41" xfId="0" applyNumberFormat="1" applyFont="1" applyFill="1" applyBorder="1" applyAlignment="1">
      <alignment horizontal="center" vertical="center"/>
    </xf>
    <xf numFmtId="1" fontId="4" fillId="7" borderId="42" xfId="0" applyNumberFormat="1" applyFont="1" applyFill="1" applyBorder="1" applyAlignment="1">
      <alignment horizontal="center" vertical="center"/>
    </xf>
    <xf numFmtId="1" fontId="4" fillId="0" borderId="42" xfId="0" applyNumberFormat="1" applyFont="1" applyBorder="1" applyAlignment="1">
      <alignment horizontal="center" vertical="center"/>
    </xf>
    <xf numFmtId="1" fontId="4" fillId="0" borderId="43" xfId="0" applyNumberFormat="1" applyFont="1" applyBorder="1" applyAlignment="1">
      <alignment horizontal="center" vertical="center"/>
    </xf>
    <xf numFmtId="1" fontId="4" fillId="0" borderId="36" xfId="0" applyNumberFormat="1" applyFont="1" applyBorder="1" applyAlignment="1">
      <alignment horizontal="center" vertical="center"/>
    </xf>
    <xf numFmtId="1" fontId="4" fillId="0" borderId="39" xfId="0" applyNumberFormat="1" applyFont="1" applyBorder="1" applyAlignment="1">
      <alignment horizontal="center" vertical="center"/>
    </xf>
    <xf numFmtId="1" fontId="59" fillId="0" borderId="2" xfId="0" applyNumberFormat="1" applyFont="1" applyBorder="1" applyAlignment="1">
      <alignment vertical="center"/>
    </xf>
    <xf numFmtId="1" fontId="4" fillId="0" borderId="41" xfId="0" applyNumberFormat="1" applyFont="1" applyBorder="1" applyAlignment="1">
      <alignment horizontal="center" vertical="center"/>
    </xf>
    <xf numFmtId="1" fontId="2" fillId="0" borderId="37" xfId="0" applyNumberFormat="1" applyFont="1" applyBorder="1" applyAlignment="1">
      <alignment horizontal="center" vertical="center"/>
    </xf>
    <xf numFmtId="1" fontId="6" fillId="0" borderId="0" xfId="0" applyNumberFormat="1" applyFont="1" applyAlignment="1">
      <alignment horizontal="center" vertical="center"/>
    </xf>
    <xf numFmtId="1" fontId="20" fillId="0" borderId="0" xfId="0" applyNumberFormat="1" applyFont="1" applyAlignment="1">
      <alignment horizontal="center" vertical="center"/>
    </xf>
    <xf numFmtId="1" fontId="58" fillId="0" borderId="0" xfId="0" applyNumberFormat="1" applyFont="1" applyAlignment="1">
      <alignment horizontal="center" vertical="center"/>
    </xf>
    <xf numFmtId="1" fontId="60" fillId="0" borderId="0" xfId="0" applyNumberFormat="1" applyFont="1" applyAlignment="1">
      <alignment vertical="center"/>
    </xf>
    <xf numFmtId="0" fontId="37" fillId="0" borderId="3" xfId="0" applyFont="1" applyBorder="1" applyAlignment="1">
      <alignment horizontal="center" vertical="center"/>
    </xf>
    <xf numFmtId="1" fontId="4" fillId="0" borderId="44" xfId="0" applyNumberFormat="1" applyFont="1" applyBorder="1" applyAlignment="1">
      <alignment horizontal="center" vertical="center"/>
    </xf>
    <xf numFmtId="1" fontId="4" fillId="0" borderId="45" xfId="0" applyNumberFormat="1" applyFont="1" applyBorder="1" applyAlignment="1">
      <alignment horizontal="center" vertical="center"/>
    </xf>
    <xf numFmtId="1" fontId="4" fillId="7" borderId="46" xfId="0" applyNumberFormat="1" applyFont="1" applyFill="1" applyBorder="1" applyAlignment="1">
      <alignment horizontal="center" vertical="center"/>
    </xf>
    <xf numFmtId="1" fontId="4" fillId="0" borderId="47" xfId="0" applyNumberFormat="1" applyFont="1" applyBorder="1" applyAlignment="1">
      <alignment horizontal="center" vertical="center"/>
    </xf>
    <xf numFmtId="1" fontId="20" fillId="0" borderId="0" xfId="0" applyNumberFormat="1" applyFont="1" applyAlignment="1">
      <alignment horizontal="left"/>
    </xf>
    <xf numFmtId="1" fontId="14" fillId="0" borderId="37" xfId="0" applyNumberFormat="1" applyFont="1" applyBorder="1" applyAlignment="1">
      <alignment horizontal="center" vertical="center"/>
    </xf>
    <xf numFmtId="1" fontId="14" fillId="0" borderId="38" xfId="0" applyNumberFormat="1" applyFont="1" applyBorder="1" applyAlignment="1">
      <alignment horizontal="center" vertical="center"/>
    </xf>
    <xf numFmtId="1" fontId="14" fillId="0" borderId="1" xfId="0" applyNumberFormat="1" applyFont="1" applyBorder="1" applyAlignment="1">
      <alignment horizontal="center" vertical="center"/>
    </xf>
    <xf numFmtId="1" fontId="14" fillId="0" borderId="40" xfId="0" applyNumberFormat="1" applyFont="1" applyBorder="1" applyAlignment="1">
      <alignment horizontal="center" vertical="center"/>
    </xf>
    <xf numFmtId="1" fontId="14" fillId="0" borderId="39" xfId="0" applyNumberFormat="1" applyFont="1" applyBorder="1" applyAlignment="1">
      <alignment horizontal="center" vertical="center"/>
    </xf>
    <xf numFmtId="1" fontId="32" fillId="3" borderId="1" xfId="0" applyNumberFormat="1" applyFont="1" applyFill="1" applyBorder="1" applyAlignment="1">
      <alignment horizontal="center" vertical="center"/>
    </xf>
    <xf numFmtId="1" fontId="14" fillId="0" borderId="41" xfId="0" applyNumberFormat="1" applyFont="1" applyBorder="1" applyAlignment="1">
      <alignment horizontal="center" vertical="center"/>
    </xf>
    <xf numFmtId="1" fontId="14" fillId="0" borderId="42" xfId="0" applyNumberFormat="1" applyFont="1" applyBorder="1" applyAlignment="1">
      <alignment horizontal="center" vertical="center"/>
    </xf>
    <xf numFmtId="1" fontId="4" fillId="7" borderId="43" xfId="0" applyNumberFormat="1" applyFont="1" applyFill="1" applyBorder="1" applyAlignment="1">
      <alignment horizontal="center" vertical="center"/>
    </xf>
    <xf numFmtId="1" fontId="32" fillId="0" borderId="1" xfId="0" applyNumberFormat="1" applyFont="1" applyBorder="1" applyAlignment="1">
      <alignment horizontal="center" vertical="center"/>
    </xf>
    <xf numFmtId="1" fontId="4" fillId="0" borderId="48" xfId="0" applyNumberFormat="1" applyFont="1" applyBorder="1" applyAlignment="1">
      <alignment horizontal="center" vertical="center"/>
    </xf>
    <xf numFmtId="1" fontId="4" fillId="0" borderId="9" xfId="0" applyNumberFormat="1" applyFont="1" applyBorder="1" applyAlignment="1">
      <alignment horizontal="center" vertical="center"/>
    </xf>
    <xf numFmtId="1" fontId="4" fillId="7" borderId="49" xfId="0" applyNumberFormat="1" applyFont="1" applyFill="1" applyBorder="1" applyAlignment="1">
      <alignment horizontal="center" vertical="center"/>
    </xf>
    <xf numFmtId="1" fontId="4" fillId="0" borderId="50" xfId="0" applyNumberFormat="1" applyFont="1" applyBorder="1" applyAlignment="1">
      <alignment horizontal="center" vertical="center"/>
    </xf>
    <xf numFmtId="1" fontId="30" fillId="0" borderId="0" xfId="0" applyNumberFormat="1" applyFont="1" applyAlignment="1">
      <alignment horizontal="center" vertical="center"/>
    </xf>
    <xf numFmtId="1" fontId="61" fillId="0" borderId="0" xfId="0" applyNumberFormat="1" applyFont="1" applyAlignment="1">
      <alignment horizontal="left" vertical="center"/>
    </xf>
    <xf numFmtId="1" fontId="21" fillId="3" borderId="5" xfId="0" applyNumberFormat="1" applyFont="1" applyFill="1" applyBorder="1" applyAlignment="1">
      <alignment horizontal="left" vertical="center"/>
    </xf>
    <xf numFmtId="1" fontId="6" fillId="0" borderId="0" xfId="0" applyNumberFormat="1" applyFont="1" applyAlignment="1">
      <alignment vertical="center"/>
    </xf>
    <xf numFmtId="1" fontId="20" fillId="2" borderId="6" xfId="0" applyNumberFormat="1" applyFont="1" applyFill="1" applyBorder="1" applyAlignment="1"/>
    <xf numFmtId="1" fontId="2" fillId="3" borderId="1" xfId="0" applyNumberFormat="1" applyFont="1" applyFill="1" applyBorder="1" applyAlignment="1">
      <alignment horizontal="left"/>
    </xf>
    <xf numFmtId="1" fontId="2"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wrapText="1"/>
    </xf>
    <xf numFmtId="1" fontId="4" fillId="3" borderId="1" xfId="0" applyNumberFormat="1" applyFont="1" applyFill="1" applyBorder="1" applyAlignment="1">
      <alignment horizontal="left" wrapText="1"/>
    </xf>
    <xf numFmtId="1" fontId="20" fillId="0" borderId="2" xfId="0" applyNumberFormat="1" applyFont="1" applyBorder="1" applyAlignment="1"/>
    <xf numFmtId="1" fontId="20" fillId="0" borderId="3" xfId="0" applyNumberFormat="1" applyFont="1" applyBorder="1" applyAlignment="1"/>
    <xf numFmtId="1" fontId="20" fillId="0" borderId="2" xfId="0" applyNumberFormat="1" applyFont="1" applyBorder="1" applyAlignment="1">
      <alignment horizontal="center"/>
    </xf>
    <xf numFmtId="1" fontId="20" fillId="0" borderId="4" xfId="0" applyNumberFormat="1" applyFont="1" applyBorder="1" applyAlignment="1">
      <alignment horizontal="center"/>
    </xf>
    <xf numFmtId="0" fontId="4" fillId="0" borderId="0" xfId="0" applyFont="1" applyAlignment="1">
      <alignment vertical="top"/>
    </xf>
    <xf numFmtId="1" fontId="21" fillId="2" borderId="6" xfId="0" applyNumberFormat="1" applyFont="1" applyFill="1" applyBorder="1" applyAlignment="1">
      <alignment horizontal="center"/>
    </xf>
    <xf numFmtId="1" fontId="4" fillId="2" borderId="6" xfId="0" applyNumberFormat="1" applyFont="1" applyFill="1" applyBorder="1" applyAlignment="1">
      <alignment horizontal="center"/>
    </xf>
    <xf numFmtId="0" fontId="62" fillId="0" borderId="0" xfId="0" applyFont="1" applyAlignment="1"/>
    <xf numFmtId="1" fontId="3" fillId="0" borderId="0" xfId="0" applyNumberFormat="1" applyFont="1" applyAlignment="1">
      <alignment horizontal="left"/>
    </xf>
    <xf numFmtId="1" fontId="63" fillId="0" borderId="1" xfId="0" applyNumberFormat="1" applyFont="1" applyBorder="1" applyAlignment="1">
      <alignment horizontal="center"/>
    </xf>
    <xf numFmtId="1" fontId="21" fillId="3" borderId="1" xfId="0" applyNumberFormat="1" applyFont="1" applyFill="1" applyBorder="1" applyAlignment="1">
      <alignment horizontal="center" textRotation="90"/>
    </xf>
    <xf numFmtId="1" fontId="21" fillId="3" borderId="1" xfId="0" applyNumberFormat="1" applyFont="1" applyFill="1" applyBorder="1" applyAlignment="1">
      <alignment textRotation="90" wrapText="1"/>
    </xf>
    <xf numFmtId="1" fontId="21" fillId="3" borderId="51" xfId="0" applyNumberFormat="1" applyFont="1" applyFill="1" applyBorder="1" applyAlignment="1">
      <alignment horizontal="center" textRotation="90"/>
    </xf>
    <xf numFmtId="1" fontId="21" fillId="3" borderId="5" xfId="0" applyNumberFormat="1" applyFont="1" applyFill="1" applyBorder="1" applyAlignment="1">
      <alignment horizontal="center" textRotation="90"/>
    </xf>
    <xf numFmtId="1" fontId="20" fillId="0" borderId="1" xfId="0" applyNumberFormat="1" applyFont="1" applyBorder="1" applyAlignment="1">
      <alignment horizontal="left" vertical="center" wrapText="1"/>
    </xf>
    <xf numFmtId="1" fontId="20" fillId="0" borderId="1" xfId="0" applyNumberFormat="1" applyFont="1" applyBorder="1" applyAlignment="1">
      <alignment horizontal="center" vertical="center" wrapText="1"/>
    </xf>
    <xf numFmtId="49" fontId="64" fillId="0" borderId="1" xfId="0" applyNumberFormat="1" applyFont="1" applyBorder="1" applyAlignment="1"/>
    <xf numFmtId="49" fontId="21" fillId="0" borderId="1" xfId="0" applyNumberFormat="1" applyFont="1" applyBorder="1" applyAlignment="1">
      <alignment horizontal="center" vertical="center"/>
    </xf>
    <xf numFmtId="49" fontId="20" fillId="0" borderId="2" xfId="0" applyNumberFormat="1" applyFont="1" applyBorder="1" applyAlignment="1">
      <alignment horizontal="center"/>
    </xf>
    <xf numFmtId="1" fontId="2" fillId="3" borderId="5" xfId="0" applyNumberFormat="1" applyFont="1" applyFill="1" applyBorder="1" applyAlignment="1">
      <alignment horizontal="center"/>
    </xf>
    <xf numFmtId="2" fontId="20" fillId="0" borderId="1" xfId="0" applyNumberFormat="1" applyFont="1" applyBorder="1" applyAlignment="1">
      <alignment horizontal="center"/>
    </xf>
    <xf numFmtId="2" fontId="65" fillId="0" borderId="1" xfId="0" applyNumberFormat="1" applyFont="1" applyBorder="1" applyAlignment="1">
      <alignment horizontal="left"/>
    </xf>
    <xf numFmtId="1" fontId="30" fillId="2" borderId="1" xfId="0" applyNumberFormat="1" applyFont="1" applyFill="1" applyBorder="1" applyAlignment="1">
      <alignment horizontal="left"/>
    </xf>
    <xf numFmtId="2" fontId="20" fillId="0" borderId="0" xfId="0" applyNumberFormat="1" applyFont="1" applyAlignment="1">
      <alignment horizontal="center"/>
    </xf>
    <xf numFmtId="1" fontId="2" fillId="2" borderId="5" xfId="0" applyNumberFormat="1" applyFont="1" applyFill="1" applyBorder="1" applyAlignment="1">
      <alignment horizontal="center"/>
    </xf>
    <xf numFmtId="1" fontId="4" fillId="0" borderId="0" xfId="0" applyNumberFormat="1" applyFont="1" applyAlignment="1">
      <alignment vertical="center" wrapText="1"/>
    </xf>
    <xf numFmtId="1" fontId="66" fillId="3" borderId="1" xfId="0" applyNumberFormat="1" applyFont="1" applyFill="1" applyBorder="1" applyAlignment="1">
      <alignment horizontal="center" textRotation="90"/>
    </xf>
    <xf numFmtId="1" fontId="66" fillId="3" borderId="1" xfId="0" applyNumberFormat="1" applyFont="1" applyFill="1" applyBorder="1" applyAlignment="1">
      <alignment textRotation="90" wrapText="1"/>
    </xf>
    <xf numFmtId="1" fontId="67" fillId="3" borderId="1" xfId="0" applyNumberFormat="1" applyFont="1" applyFill="1" applyBorder="1" applyAlignment="1">
      <alignment horizontal="center" textRotation="90"/>
    </xf>
    <xf numFmtId="1" fontId="67" fillId="3" borderId="1" xfId="0" applyNumberFormat="1" applyFont="1" applyFill="1" applyBorder="1" applyAlignment="1">
      <alignment horizontal="center" textRotation="90" wrapText="1"/>
    </xf>
    <xf numFmtId="49" fontId="68" fillId="0" borderId="1" xfId="0" applyNumberFormat="1" applyFont="1" applyBorder="1" applyAlignment="1">
      <alignment horizontal="left"/>
    </xf>
    <xf numFmtId="49" fontId="69" fillId="0" borderId="1" xfId="0" applyNumberFormat="1" applyFont="1" applyBorder="1" applyAlignment="1">
      <alignment horizontal="left"/>
    </xf>
    <xf numFmtId="49" fontId="35" fillId="0" borderId="1" xfId="0" applyNumberFormat="1" applyFont="1" applyBorder="1" applyAlignment="1">
      <alignment horizontal="center"/>
    </xf>
    <xf numFmtId="49" fontId="70" fillId="0" borderId="1" xfId="0" applyNumberFormat="1" applyFont="1" applyBorder="1" applyAlignment="1">
      <alignment horizontal="center"/>
    </xf>
    <xf numFmtId="1" fontId="71" fillId="0" borderId="1" xfId="0" applyNumberFormat="1" applyFont="1" applyBorder="1" applyAlignment="1">
      <alignment horizontal="center" vertical="center"/>
    </xf>
    <xf numFmtId="1" fontId="43" fillId="0" borderId="1" xfId="0" applyNumberFormat="1" applyFont="1" applyBorder="1" applyAlignment="1">
      <alignment horizontal="center" vertical="center"/>
    </xf>
    <xf numFmtId="1" fontId="72" fillId="3" borderId="1" xfId="0" applyNumberFormat="1" applyFont="1" applyFill="1" applyBorder="1" applyAlignment="1">
      <alignment horizontal="center"/>
    </xf>
    <xf numFmtId="1" fontId="73" fillId="3" borderId="1" xfId="0" applyNumberFormat="1" applyFont="1" applyFill="1" applyBorder="1" applyAlignment="1">
      <alignment horizontal="center" vertical="center"/>
    </xf>
    <xf numFmtId="1" fontId="72" fillId="3" borderId="5" xfId="0" applyNumberFormat="1" applyFont="1" applyFill="1" applyBorder="1" applyAlignment="1">
      <alignment horizontal="center"/>
    </xf>
    <xf numFmtId="1" fontId="73" fillId="3" borderId="1" xfId="0" applyNumberFormat="1" applyFont="1" applyFill="1" applyBorder="1" applyAlignment="1">
      <alignment horizontal="center"/>
    </xf>
    <xf numFmtId="1" fontId="66" fillId="0" borderId="0" xfId="0" applyNumberFormat="1" applyFont="1" applyAlignment="1">
      <alignment horizontal="center"/>
    </xf>
    <xf numFmtId="1" fontId="67" fillId="0" borderId="0" xfId="0" applyNumberFormat="1" applyFont="1" applyAlignment="1">
      <alignment horizontal="center"/>
    </xf>
    <xf numFmtId="1" fontId="43" fillId="0" borderId="0" xfId="0" applyNumberFormat="1" applyFont="1" applyAlignment="1"/>
    <xf numFmtId="1" fontId="71" fillId="0" borderId="0" xfId="0" applyNumberFormat="1" applyFont="1" applyAlignment="1">
      <alignment horizontal="center"/>
    </xf>
    <xf numFmtId="1" fontId="74" fillId="0" borderId="0" xfId="0" applyNumberFormat="1" applyFont="1" applyAlignment="1">
      <alignment horizontal="center"/>
    </xf>
    <xf numFmtId="1" fontId="4" fillId="5" borderId="5" xfId="0" applyNumberFormat="1" applyFont="1" applyFill="1" applyBorder="1" applyAlignment="1">
      <alignment horizontal="center"/>
    </xf>
    <xf numFmtId="1" fontId="36" fillId="5" borderId="1" xfId="0" applyNumberFormat="1" applyFont="1" applyFill="1" applyBorder="1" applyAlignment="1">
      <alignment horizontal="center"/>
    </xf>
    <xf numFmtId="1" fontId="74" fillId="5" borderId="1" xfId="0" applyNumberFormat="1" applyFont="1" applyFill="1" applyBorder="1" applyAlignment="1">
      <alignment horizontal="center"/>
    </xf>
    <xf numFmtId="1" fontId="74" fillId="5" borderId="5" xfId="0" applyNumberFormat="1" applyFont="1" applyFill="1" applyBorder="1" applyAlignment="1">
      <alignment horizontal="center"/>
    </xf>
    <xf numFmtId="0" fontId="75" fillId="0" borderId="0" xfId="0" applyFont="1" applyAlignment="1"/>
    <xf numFmtId="1" fontId="32" fillId="0" borderId="1" xfId="0" applyNumberFormat="1" applyFont="1" applyBorder="1" applyAlignment="1">
      <alignment horizontal="center" vertical="center" wrapText="1"/>
    </xf>
    <xf numFmtId="1" fontId="21" fillId="2" borderId="1" xfId="0" applyNumberFormat="1" applyFont="1" applyFill="1" applyBorder="1" applyAlignment="1">
      <alignment horizontal="center" vertical="center" wrapText="1"/>
    </xf>
    <xf numFmtId="1" fontId="21" fillId="0" borderId="1" xfId="0" applyNumberFormat="1" applyFont="1" applyBorder="1" applyAlignment="1">
      <alignment horizontal="center" vertical="center" wrapText="1"/>
    </xf>
    <xf numFmtId="49" fontId="76" fillId="2" borderId="1" xfId="0" applyNumberFormat="1" applyFont="1" applyFill="1" applyBorder="1" applyAlignment="1"/>
    <xf numFmtId="1" fontId="4" fillId="2" borderId="1" xfId="0" applyNumberFormat="1" applyFont="1" applyFill="1" applyBorder="1" applyAlignment="1">
      <alignment horizontal="center" vertical="center" wrapText="1"/>
    </xf>
    <xf numFmtId="1" fontId="77" fillId="0" borderId="0" xfId="0" applyNumberFormat="1" applyFont="1" applyAlignment="1">
      <alignment vertical="center"/>
    </xf>
    <xf numFmtId="1" fontId="78" fillId="8" borderId="6" xfId="0" applyNumberFormat="1" applyFont="1" applyFill="1" applyBorder="1" applyAlignment="1">
      <alignment horizontal="left" vertical="center"/>
    </xf>
    <xf numFmtId="1" fontId="3" fillId="0" borderId="0" xfId="0" applyNumberFormat="1" applyFont="1" applyAlignment="1">
      <alignment vertical="center"/>
    </xf>
    <xf numFmtId="1" fontId="21" fillId="3" borderId="1" xfId="0" applyNumberFormat="1" applyFont="1" applyFill="1" applyBorder="1" applyAlignment="1">
      <alignment horizontal="center" vertical="center" wrapText="1"/>
    </xf>
    <xf numFmtId="1" fontId="21" fillId="9" borderId="1" xfId="0" applyNumberFormat="1" applyFont="1" applyFill="1" applyBorder="1" applyAlignment="1">
      <alignment horizontal="center" vertical="center" wrapText="1"/>
    </xf>
    <xf numFmtId="1" fontId="20" fillId="0" borderId="9" xfId="0" applyNumberFormat="1" applyFont="1" applyBorder="1" applyAlignment="1">
      <alignment horizontal="center"/>
    </xf>
    <xf numFmtId="2" fontId="20" fillId="0" borderId="9" xfId="0" applyNumberFormat="1" applyFont="1" applyBorder="1" applyAlignment="1">
      <alignment horizontal="center"/>
    </xf>
    <xf numFmtId="1" fontId="80" fillId="2" borderId="1" xfId="0" applyNumberFormat="1" applyFont="1" applyFill="1" applyBorder="1" applyAlignment="1">
      <alignment horizontal="center"/>
    </xf>
    <xf numFmtId="1" fontId="76" fillId="2" borderId="1" xfId="0" applyNumberFormat="1" applyFont="1" applyFill="1" applyBorder="1" applyAlignment="1">
      <alignment horizontal="center"/>
    </xf>
    <xf numFmtId="1" fontId="76" fillId="2" borderId="6" xfId="0" applyNumberFormat="1" applyFont="1" applyFill="1" applyBorder="1" applyAlignment="1">
      <alignment horizontal="center"/>
    </xf>
    <xf numFmtId="164" fontId="20" fillId="0" borderId="9" xfId="0" applyNumberFormat="1" applyFont="1" applyBorder="1" applyAlignment="1">
      <alignment horizontal="center"/>
    </xf>
    <xf numFmtId="1" fontId="21" fillId="0" borderId="0" xfId="0" applyNumberFormat="1" applyFont="1" applyAlignment="1">
      <alignment horizontal="center" vertical="center" wrapText="1"/>
    </xf>
    <xf numFmtId="1" fontId="80" fillId="0" borderId="0" xfId="0" applyNumberFormat="1" applyFont="1" applyAlignment="1">
      <alignment horizontal="center"/>
    </xf>
    <xf numFmtId="49" fontId="20" fillId="0" borderId="3" xfId="0" applyNumberFormat="1" applyFont="1" applyBorder="1" applyAlignment="1">
      <alignment horizontal="center"/>
    </xf>
    <xf numFmtId="49" fontId="20" fillId="0" borderId="1" xfId="0" applyNumberFormat="1" applyFont="1" applyBorder="1" applyAlignment="1">
      <alignment horizontal="center" vertical="center"/>
    </xf>
    <xf numFmtId="1" fontId="20" fillId="0" borderId="3" xfId="0" applyNumberFormat="1" applyFont="1" applyBorder="1" applyAlignment="1">
      <alignment horizontal="center"/>
    </xf>
    <xf numFmtId="165" fontId="30" fillId="0" borderId="0" xfId="0" applyNumberFormat="1" applyFont="1" applyAlignment="1">
      <alignment horizontal="center"/>
    </xf>
    <xf numFmtId="1" fontId="4" fillId="5" borderId="14" xfId="0" applyNumberFormat="1" applyFont="1" applyFill="1" applyBorder="1" applyAlignment="1">
      <alignment horizontal="center"/>
    </xf>
    <xf numFmtId="0" fontId="2" fillId="2" borderId="1" xfId="0" applyFont="1" applyFill="1" applyBorder="1" applyAlignment="1">
      <alignment horizontal="center" vertical="center" wrapText="1"/>
    </xf>
    <xf numFmtId="49" fontId="76" fillId="0" borderId="1" xfId="0" applyNumberFormat="1" applyFont="1" applyBorder="1" applyAlignment="1">
      <alignment horizontal="left" vertical="center"/>
    </xf>
    <xf numFmtId="49" fontId="76" fillId="0" borderId="1" xfId="0" applyNumberFormat="1" applyFont="1" applyBorder="1" applyAlignment="1">
      <alignment horizontal="center" vertical="center"/>
    </xf>
    <xf numFmtId="166" fontId="80" fillId="0" borderId="1" xfId="0" applyNumberFormat="1" applyFont="1" applyBorder="1" applyAlignment="1">
      <alignment horizontal="center" vertical="center"/>
    </xf>
    <xf numFmtId="1" fontId="80" fillId="0" borderId="1" xfId="0" applyNumberFormat="1" applyFont="1" applyBorder="1" applyAlignment="1">
      <alignment horizontal="center" vertical="center"/>
    </xf>
    <xf numFmtId="49" fontId="76" fillId="0" borderId="0" xfId="0" applyNumberFormat="1" applyFont="1" applyAlignment="1">
      <alignment horizontal="left" vertical="center"/>
    </xf>
    <xf numFmtId="49" fontId="76" fillId="0" borderId="0" xfId="0" applyNumberFormat="1" applyFont="1" applyAlignment="1">
      <alignment horizontal="center" vertical="center"/>
    </xf>
    <xf numFmtId="166" fontId="80" fillId="0" borderId="0" xfId="0" applyNumberFormat="1" applyFont="1" applyAlignment="1">
      <alignment horizontal="center" vertical="center"/>
    </xf>
    <xf numFmtId="0" fontId="20" fillId="0" borderId="0" xfId="0" applyFont="1" applyAlignment="1">
      <alignment horizontal="center" vertical="top" wrapText="1"/>
    </xf>
    <xf numFmtId="0" fontId="4" fillId="3" borderId="5" xfId="0" applyFont="1" applyFill="1" applyBorder="1" applyAlignment="1"/>
    <xf numFmtId="0" fontId="4" fillId="3" borderId="14" xfId="0" applyFont="1" applyFill="1" applyBorder="1" applyAlignment="1"/>
    <xf numFmtId="0" fontId="4" fillId="3" borderId="15" xfId="0" applyFont="1" applyFill="1" applyBorder="1" applyAlignment="1"/>
    <xf numFmtId="0" fontId="2" fillId="3" borderId="1" xfId="0" applyFont="1" applyFill="1" applyBorder="1" applyAlignment="1">
      <alignment horizontal="left"/>
    </xf>
    <xf numFmtId="0" fontId="4" fillId="0" borderId="2" xfId="0" applyFont="1" applyBorder="1" applyAlignment="1"/>
    <xf numFmtId="0" fontId="4" fillId="0" borderId="3" xfId="0" applyFont="1" applyBorder="1" applyAlignment="1"/>
    <xf numFmtId="0" fontId="4" fillId="0" borderId="4" xfId="0" applyFont="1" applyBorder="1" applyAlignment="1">
      <alignment horizontal="center"/>
    </xf>
    <xf numFmtId="0" fontId="2" fillId="3" borderId="52" xfId="0" applyFont="1" applyFill="1" applyBorder="1" applyAlignment="1">
      <alignment horizontal="left"/>
    </xf>
    <xf numFmtId="0" fontId="4" fillId="0" borderId="16" xfId="0" applyFont="1" applyBorder="1" applyAlignment="1"/>
    <xf numFmtId="0" fontId="4" fillId="0" borderId="17" xfId="0" applyFont="1" applyBorder="1" applyAlignment="1"/>
    <xf numFmtId="0" fontId="4" fillId="0" borderId="24" xfId="0" applyFont="1" applyBorder="1" applyAlignment="1">
      <alignment horizontal="center"/>
    </xf>
    <xf numFmtId="0" fontId="2" fillId="3" borderId="53" xfId="0" applyFont="1" applyFill="1" applyBorder="1" applyAlignment="1">
      <alignment horizontal="left"/>
    </xf>
    <xf numFmtId="0" fontId="4" fillId="0" borderId="19" xfId="0" applyFont="1" applyBorder="1" applyAlignment="1"/>
    <xf numFmtId="0" fontId="4" fillId="0" borderId="27" xfId="0" applyFont="1" applyBorder="1" applyAlignment="1">
      <alignment horizontal="center"/>
    </xf>
    <xf numFmtId="0" fontId="2" fillId="3" borderId="49" xfId="0" applyFont="1" applyFill="1" applyBorder="1" applyAlignment="1">
      <alignment horizontal="left"/>
    </xf>
    <xf numFmtId="0" fontId="4" fillId="0" borderId="21" xfId="0" applyFont="1" applyBorder="1" applyAlignment="1"/>
    <xf numFmtId="0" fontId="4" fillId="0" borderId="22" xfId="0" applyFont="1" applyBorder="1" applyAlignment="1"/>
    <xf numFmtId="0" fontId="4" fillId="0" borderId="29" xfId="0" applyFont="1" applyBorder="1" applyAlignment="1">
      <alignment horizontal="center"/>
    </xf>
    <xf numFmtId="0" fontId="4" fillId="0" borderId="16" xfId="0" applyFont="1" applyBorder="1" applyAlignment="1">
      <alignment horizontal="left"/>
    </xf>
    <xf numFmtId="0" fontId="4" fillId="0" borderId="21" xfId="0" applyFont="1" applyBorder="1" applyAlignment="1">
      <alignment horizontal="left"/>
    </xf>
    <xf numFmtId="164" fontId="81" fillId="0" borderId="1" xfId="0" applyNumberFormat="1" applyFont="1" applyBorder="1" applyAlignment="1"/>
    <xf numFmtId="164" fontId="20" fillId="0" borderId="1" xfId="0" applyNumberFormat="1" applyFont="1" applyBorder="1" applyAlignment="1">
      <alignment wrapText="1"/>
    </xf>
    <xf numFmtId="0" fontId="2" fillId="3" borderId="14" xfId="0" applyFont="1" applyFill="1" applyBorder="1" applyAlignment="1"/>
    <xf numFmtId="1" fontId="4" fillId="3" borderId="15" xfId="0" applyNumberFormat="1" applyFont="1" applyFill="1" applyBorder="1" applyAlignment="1">
      <alignment horizontal="center"/>
    </xf>
    <xf numFmtId="164" fontId="82" fillId="0" borderId="0" xfId="0" applyNumberFormat="1" applyFont="1" applyAlignment="1"/>
    <xf numFmtId="0" fontId="2" fillId="3" borderId="15" xfId="0" applyFont="1" applyFill="1" applyBorder="1" applyAlignment="1"/>
    <xf numFmtId="0" fontId="2" fillId="3" borderId="54" xfId="0" applyFont="1" applyFill="1" applyBorder="1" applyAlignment="1"/>
    <xf numFmtId="1" fontId="4" fillId="3" borderId="55" xfId="0" applyNumberFormat="1" applyFont="1" applyFill="1" applyBorder="1" applyAlignment="1">
      <alignment horizontal="center"/>
    </xf>
    <xf numFmtId="0" fontId="2" fillId="3" borderId="56" xfId="0" applyFont="1" applyFill="1" applyBorder="1" applyAlignment="1">
      <alignment horizontal="left"/>
    </xf>
    <xf numFmtId="0" fontId="2" fillId="0" borderId="16" xfId="0" applyFont="1" applyBorder="1" applyAlignment="1">
      <alignment horizontal="left"/>
    </xf>
    <xf numFmtId="0" fontId="4" fillId="0" borderId="17" xfId="0" applyFont="1" applyBorder="1" applyAlignment="1">
      <alignment horizontal="left"/>
    </xf>
    <xf numFmtId="0" fontId="4" fillId="0" borderId="24" xfId="0" applyFont="1" applyBorder="1" applyAlignment="1">
      <alignment horizontal="left"/>
    </xf>
    <xf numFmtId="0" fontId="2" fillId="3" borderId="57" xfId="0" applyFont="1" applyFill="1" applyBorder="1" applyAlignment="1">
      <alignment horizontal="left"/>
    </xf>
    <xf numFmtId="0" fontId="4" fillId="0" borderId="19" xfId="0" applyFont="1" applyBorder="1" applyAlignment="1">
      <alignment horizontal="left"/>
    </xf>
    <xf numFmtId="0" fontId="4" fillId="0" borderId="27" xfId="0" applyFont="1" applyBorder="1" applyAlignment="1">
      <alignment horizontal="left"/>
    </xf>
    <xf numFmtId="0" fontId="2" fillId="3" borderId="51" xfId="0" applyFont="1" applyFill="1" applyBorder="1" applyAlignment="1">
      <alignment horizontal="left"/>
    </xf>
    <xf numFmtId="0" fontId="4" fillId="0" borderId="22" xfId="0" applyFont="1" applyBorder="1" applyAlignment="1">
      <alignment horizontal="left"/>
    </xf>
    <xf numFmtId="0" fontId="4" fillId="0" borderId="29" xfId="0" applyFont="1" applyBorder="1" applyAlignment="1">
      <alignment horizontal="left"/>
    </xf>
    <xf numFmtId="0" fontId="83" fillId="2" borderId="1" xfId="0" applyFont="1" applyFill="1" applyBorder="1" applyAlignment="1"/>
    <xf numFmtId="0" fontId="4" fillId="3" borderId="56" xfId="0" applyFont="1" applyFill="1" applyBorder="1" applyAlignment="1"/>
    <xf numFmtId="2" fontId="30" fillId="0" borderId="0" xfId="0" applyNumberFormat="1" applyFont="1" applyAlignment="1">
      <alignment horizontal="center"/>
    </xf>
    <xf numFmtId="1" fontId="22" fillId="0" borderId="0" xfId="0" applyNumberFormat="1" applyFont="1" applyAlignment="1">
      <alignment horizontal="left"/>
    </xf>
    <xf numFmtId="1" fontId="84" fillId="0" borderId="0" xfId="0" applyNumberFormat="1" applyFont="1" applyAlignment="1">
      <alignment horizontal="center"/>
    </xf>
    <xf numFmtId="1" fontId="85" fillId="0" borderId="1" xfId="0" applyNumberFormat="1" applyFont="1" applyBorder="1" applyAlignment="1">
      <alignment horizontal="center"/>
    </xf>
    <xf numFmtId="164" fontId="20" fillId="0" borderId="1" xfId="0" applyNumberFormat="1" applyFont="1" applyBorder="1" applyAlignment="1">
      <alignment horizontal="center"/>
    </xf>
    <xf numFmtId="2" fontId="30" fillId="0" borderId="1" xfId="0" applyNumberFormat="1" applyFont="1" applyBorder="1" applyAlignment="1">
      <alignment horizontal="center"/>
    </xf>
    <xf numFmtId="1" fontId="32" fillId="0" borderId="0" xfId="0" applyNumberFormat="1" applyFont="1" applyAlignment="1">
      <alignment horizontal="left"/>
    </xf>
    <xf numFmtId="0" fontId="86" fillId="0" borderId="0" xfId="0" applyFont="1" applyAlignment="1">
      <alignment horizontal="left" vertical="center"/>
    </xf>
    <xf numFmtId="0" fontId="4" fillId="2" borderId="1" xfId="0" applyFont="1" applyFill="1" applyBorder="1" applyAlignment="1">
      <alignment wrapText="1"/>
    </xf>
    <xf numFmtId="0" fontId="87" fillId="0" borderId="0" xfId="0" applyFont="1" applyAlignment="1">
      <alignment horizontal="left"/>
    </xf>
    <xf numFmtId="0" fontId="4" fillId="2" borderId="6" xfId="0" applyFont="1" applyFill="1" applyBorder="1" applyAlignment="1">
      <alignment horizontal="right"/>
    </xf>
    <xf numFmtId="164" fontId="88" fillId="0" borderId="2" xfId="0" applyNumberFormat="1" applyFont="1" applyBorder="1" applyAlignment="1"/>
    <xf numFmtId="164" fontId="4" fillId="0" borderId="0" xfId="0" applyNumberFormat="1" applyFont="1" applyAlignment="1">
      <alignment wrapText="1"/>
    </xf>
    <xf numFmtId="1" fontId="4" fillId="2" borderId="5" xfId="0" applyNumberFormat="1" applyFont="1" applyFill="1" applyBorder="1" applyAlignment="1">
      <alignment horizontal="center"/>
    </xf>
    <xf numFmtId="0" fontId="4"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0" borderId="0" xfId="0" applyFont="1" applyAlignment="1">
      <alignment vertical="top"/>
    </xf>
    <xf numFmtId="1" fontId="4" fillId="2" borderId="1" xfId="0" applyNumberFormat="1" applyFont="1" applyFill="1" applyBorder="1" applyAlignment="1">
      <alignment horizontal="left"/>
    </xf>
    <xf numFmtId="0" fontId="89" fillId="0" borderId="1" xfId="0" applyFont="1" applyBorder="1" applyAlignment="1"/>
    <xf numFmtId="1" fontId="4" fillId="0" borderId="9" xfId="0" applyNumberFormat="1" applyFont="1" applyBorder="1" applyAlignment="1">
      <alignment horizontal="left"/>
    </xf>
    <xf numFmtId="0" fontId="20" fillId="0" borderId="9" xfId="0" applyFont="1" applyBorder="1" applyAlignment="1">
      <alignment horizontal="center"/>
    </xf>
    <xf numFmtId="0" fontId="20" fillId="0" borderId="1" xfId="0" applyFont="1" applyBorder="1" applyAlignment="1"/>
    <xf numFmtId="1" fontId="4" fillId="0" borderId="9" xfId="0" applyNumberFormat="1" applyFont="1" applyBorder="1" applyAlignment="1">
      <alignment horizontal="center"/>
    </xf>
    <xf numFmtId="0" fontId="4" fillId="0" borderId="9" xfId="0" applyFont="1" applyBorder="1" applyAlignment="1">
      <alignment horizontal="center"/>
    </xf>
    <xf numFmtId="0" fontId="90" fillId="0" borderId="0" xfId="0" applyFont="1" applyAlignment="1">
      <alignment vertical="top"/>
    </xf>
    <xf numFmtId="0" fontId="91" fillId="0" borderId="0" xfId="0" applyFont="1" applyAlignment="1">
      <alignment vertical="top"/>
    </xf>
    <xf numFmtId="0" fontId="21" fillId="0" borderId="0" xfId="0" applyFont="1" applyAlignment="1">
      <alignment vertical="top"/>
    </xf>
    <xf numFmtId="1" fontId="2" fillId="2" borderId="1" xfId="0" applyNumberFormat="1" applyFont="1" applyFill="1" applyBorder="1" applyAlignment="1">
      <alignment horizontal="left" vertical="center" wrapText="1"/>
    </xf>
    <xf numFmtId="0" fontId="30" fillId="0" borderId="1" xfId="0" applyFont="1" applyBorder="1" applyAlignment="1">
      <alignment horizontal="left"/>
    </xf>
    <xf numFmtId="0" fontId="30" fillId="0" borderId="1" xfId="0" applyFont="1" applyBorder="1" applyAlignment="1">
      <alignment horizontal="center" vertical="center" wrapText="1"/>
    </xf>
    <xf numFmtId="1" fontId="4" fillId="2" borderId="1" xfId="0" applyNumberFormat="1" applyFont="1" applyFill="1" applyBorder="1" applyAlignment="1">
      <alignment horizontal="left" vertical="center" wrapText="1"/>
    </xf>
    <xf numFmtId="0" fontId="30" fillId="0" borderId="0" xfId="0" applyFont="1" applyAlignment="1">
      <alignment horizontal="left"/>
    </xf>
    <xf numFmtId="0" fontId="30" fillId="0" borderId="0" xfId="0" applyFont="1" applyAlignment="1">
      <alignment horizontal="center" vertical="center" wrapText="1"/>
    </xf>
    <xf numFmtId="0" fontId="4" fillId="0" borderId="0" xfId="0" applyFont="1" applyAlignment="1">
      <alignment horizontal="center" vertical="center" wrapText="1"/>
    </xf>
    <xf numFmtId="0" fontId="45" fillId="0" borderId="1" xfId="0" applyFont="1" applyBorder="1" applyAlignment="1">
      <alignment horizontal="center"/>
    </xf>
    <xf numFmtId="0" fontId="21" fillId="0" borderId="0" xfId="0" applyFont="1" applyAlignment="1">
      <alignment horizontal="center"/>
    </xf>
    <xf numFmtId="0" fontId="2" fillId="0" borderId="0" xfId="0" applyFont="1" applyAlignment="1">
      <alignment horizontal="center"/>
    </xf>
    <xf numFmtId="0" fontId="21" fillId="3" borderId="1" xfId="0" applyFont="1" applyFill="1" applyBorder="1" applyAlignment="1">
      <alignment horizontal="center" vertical="center" wrapText="1"/>
    </xf>
    <xf numFmtId="49" fontId="21" fillId="3" borderId="1" xfId="0" applyNumberFormat="1" applyFont="1" applyFill="1" applyBorder="1" applyAlignment="1">
      <alignment horizontal="center" vertical="center" wrapText="1"/>
    </xf>
    <xf numFmtId="0" fontId="21" fillId="0" borderId="0" xfId="0" applyFont="1" applyAlignment="1">
      <alignment horizontal="center" vertical="center" wrapText="1"/>
    </xf>
    <xf numFmtId="49" fontId="21" fillId="0" borderId="0" xfId="0" applyNumberFormat="1" applyFont="1" applyAlignment="1">
      <alignment horizontal="center" vertical="center" wrapText="1"/>
    </xf>
    <xf numFmtId="0" fontId="6" fillId="0" borderId="22" xfId="0" applyFont="1" applyBorder="1" applyAlignment="1">
      <alignment vertical="center"/>
    </xf>
    <xf numFmtId="0" fontId="4" fillId="2" borderId="1" xfId="0" applyFont="1" applyFill="1" applyBorder="1" applyAlignment="1">
      <alignment horizontal="left" vertical="top"/>
    </xf>
    <xf numFmtId="0" fontId="20" fillId="0" borderId="1" xfId="0" applyFont="1" applyBorder="1" applyAlignment="1">
      <alignment horizontal="center" vertical="top"/>
    </xf>
    <xf numFmtId="49" fontId="20" fillId="0" borderId="1" xfId="0" applyNumberFormat="1" applyFont="1" applyBorder="1" applyAlignment="1">
      <alignment horizontal="center" vertical="top" wrapText="1"/>
    </xf>
    <xf numFmtId="3" fontId="4" fillId="2" borderId="1" xfId="0" applyNumberFormat="1" applyFont="1" applyFill="1" applyBorder="1" applyAlignment="1">
      <alignment horizontal="center" vertical="top"/>
    </xf>
    <xf numFmtId="0" fontId="4" fillId="2" borderId="1" xfId="0" applyFont="1" applyFill="1" applyBorder="1" applyAlignment="1">
      <alignment horizontal="left" vertical="top" wrapText="1"/>
    </xf>
    <xf numFmtId="0" fontId="21" fillId="0" borderId="0" xfId="0" applyFont="1" applyAlignment="1">
      <alignment horizontal="left" vertical="top"/>
    </xf>
    <xf numFmtId="0" fontId="21" fillId="0" borderId="0" xfId="0" applyFont="1" applyAlignment="1">
      <alignment horizontal="center" vertical="top"/>
    </xf>
    <xf numFmtId="0" fontId="20" fillId="0" borderId="0" xfId="0" applyFont="1" applyAlignment="1">
      <alignment horizontal="center" vertical="top"/>
    </xf>
    <xf numFmtId="49" fontId="20" fillId="0" borderId="0" xfId="0" applyNumberFormat="1" applyFont="1" applyAlignment="1">
      <alignment horizontal="center" vertical="top" wrapText="1"/>
    </xf>
    <xf numFmtId="3" fontId="21" fillId="0" borderId="0" xfId="0" applyNumberFormat="1" applyFont="1" applyAlignment="1">
      <alignment horizontal="center" vertical="top"/>
    </xf>
    <xf numFmtId="0" fontId="4" fillId="2" borderId="1" xfId="0" applyFont="1" applyFill="1" applyBorder="1" applyAlignment="1">
      <alignment vertical="top"/>
    </xf>
    <xf numFmtId="49" fontId="20" fillId="0" borderId="1" xfId="0" applyNumberFormat="1" applyFont="1" applyBorder="1" applyAlignment="1">
      <alignment horizontal="center" vertical="top"/>
    </xf>
    <xf numFmtId="49" fontId="20" fillId="0" borderId="0" xfId="0" applyNumberFormat="1" applyFont="1" applyAlignment="1">
      <alignment horizontal="center" vertical="top"/>
    </xf>
    <xf numFmtId="0" fontId="4" fillId="2" borderId="1" xfId="0" applyFont="1" applyFill="1" applyBorder="1" applyAlignment="1">
      <alignment vertical="top" wrapText="1"/>
    </xf>
    <xf numFmtId="0" fontId="20" fillId="0" borderId="1" xfId="0" applyFont="1" applyBorder="1" applyAlignment="1">
      <alignment horizontal="center" vertical="top" wrapText="1"/>
    </xf>
    <xf numFmtId="0" fontId="6" fillId="0" borderId="0" xfId="0" applyFont="1" applyAlignment="1">
      <alignment vertical="center"/>
    </xf>
    <xf numFmtId="2" fontId="4" fillId="2" borderId="1" xfId="0" applyNumberFormat="1" applyFont="1" applyFill="1" applyBorder="1" applyAlignment="1">
      <alignment horizontal="left" vertical="top"/>
    </xf>
    <xf numFmtId="0" fontId="76" fillId="2" borderId="1" xfId="0" applyFont="1" applyFill="1" applyBorder="1" applyAlignment="1">
      <alignment horizontal="left" vertical="top"/>
    </xf>
    <xf numFmtId="0" fontId="76" fillId="2" borderId="1" xfId="0" applyFont="1" applyFill="1" applyBorder="1" applyAlignment="1">
      <alignment horizontal="center" vertical="top"/>
    </xf>
    <xf numFmtId="0" fontId="91" fillId="0" borderId="1" xfId="0" applyFont="1" applyBorder="1" applyAlignment="1">
      <alignment horizontal="left" vertical="top"/>
    </xf>
    <xf numFmtId="0" fontId="91" fillId="0" borderId="1" xfId="0" applyFont="1" applyBorder="1" applyAlignment="1">
      <alignment horizontal="center" vertical="top"/>
    </xf>
    <xf numFmtId="0" fontId="92" fillId="10" borderId="39" xfId="0" applyFont="1" applyFill="1" applyBorder="1" applyAlignment="1">
      <alignment horizontal="left" vertical="top"/>
    </xf>
    <xf numFmtId="0" fontId="92" fillId="10" borderId="14" xfId="0" applyFont="1" applyFill="1" applyBorder="1" applyAlignment="1">
      <alignment horizontal="center" vertical="top"/>
    </xf>
    <xf numFmtId="0" fontId="91" fillId="0" borderId="2" xfId="0" applyFont="1" applyBorder="1" applyAlignment="1">
      <alignment horizontal="left" vertical="top"/>
    </xf>
    <xf numFmtId="0" fontId="91" fillId="0" borderId="3" xfId="0" applyFont="1" applyBorder="1" applyAlignment="1">
      <alignment horizontal="center" vertical="top"/>
    </xf>
    <xf numFmtId="0" fontId="91" fillId="0" borderId="4" xfId="0" applyFont="1" applyBorder="1" applyAlignment="1">
      <alignment horizontal="center" vertical="top"/>
    </xf>
    <xf numFmtId="3" fontId="21" fillId="0" borderId="40" xfId="0" applyNumberFormat="1" applyFont="1" applyBorder="1" applyAlignment="1">
      <alignment horizontal="center" vertical="top"/>
    </xf>
    <xf numFmtId="0" fontId="91" fillId="0" borderId="3" xfId="0" applyFont="1" applyBorder="1" applyAlignment="1">
      <alignment horizontal="left" vertical="top"/>
    </xf>
    <xf numFmtId="0" fontId="92" fillId="10" borderId="41" xfId="0" applyFont="1" applyFill="1" applyBorder="1" applyAlignment="1">
      <alignment horizontal="left" vertical="top"/>
    </xf>
    <xf numFmtId="0" fontId="91" fillId="0" borderId="61" xfId="0" applyFont="1" applyBorder="1" applyAlignment="1">
      <alignment horizontal="left" vertical="top"/>
    </xf>
    <xf numFmtId="3" fontId="21" fillId="0" borderId="43" xfId="0" applyNumberFormat="1" applyFont="1" applyBorder="1" applyAlignment="1">
      <alignment horizontal="center" vertical="top"/>
    </xf>
    <xf numFmtId="0" fontId="92" fillId="0" borderId="0" xfId="0" applyFont="1" applyAlignment="1">
      <alignment horizontal="left" vertical="top"/>
    </xf>
    <xf numFmtId="0" fontId="92" fillId="0" borderId="0" xfId="0" applyFont="1" applyAlignment="1">
      <alignment horizontal="center" vertical="top"/>
    </xf>
    <xf numFmtId="0" fontId="91" fillId="0" borderId="0" xfId="0" applyFont="1" applyAlignment="1">
      <alignment horizontal="left" vertical="top"/>
    </xf>
    <xf numFmtId="1" fontId="30" fillId="2" borderId="1" xfId="0" applyNumberFormat="1" applyFont="1" applyFill="1" applyBorder="1" applyAlignment="1">
      <alignment horizontal="center"/>
    </xf>
    <xf numFmtId="0" fontId="93" fillId="0" borderId="0" xfId="0" applyFont="1" applyAlignment="1"/>
    <xf numFmtId="0" fontId="11" fillId="0" borderId="0" xfId="0" applyFont="1" applyAlignment="1">
      <alignment horizontal="center"/>
    </xf>
    <xf numFmtId="0" fontId="11" fillId="0" borderId="0" xfId="0" applyFont="1" applyAlignment="1">
      <alignment horizontal="left"/>
    </xf>
    <xf numFmtId="1" fontId="11" fillId="0" borderId="0" xfId="0" applyNumberFormat="1" applyFont="1" applyAlignment="1">
      <alignment horizontal="center"/>
    </xf>
    <xf numFmtId="1" fontId="22" fillId="0" borderId="0" xfId="0" applyNumberFormat="1" applyFont="1" applyAlignment="1">
      <alignment horizontal="center"/>
    </xf>
    <xf numFmtId="0" fontId="21" fillId="7" borderId="1" xfId="0" applyFont="1" applyFill="1" applyBorder="1" applyAlignment="1">
      <alignment horizontal="center" vertical="center" wrapText="1"/>
    </xf>
    <xf numFmtId="1" fontId="21" fillId="7" borderId="1" xfId="0" applyNumberFormat="1" applyFont="1" applyFill="1" applyBorder="1" applyAlignment="1">
      <alignment horizontal="center" vertical="center" wrapText="1"/>
    </xf>
    <xf numFmtId="0" fontId="20" fillId="2" borderId="1" xfId="0" applyFont="1" applyFill="1" applyBorder="1" applyAlignment="1"/>
    <xf numFmtId="0" fontId="20" fillId="0" borderId="1" xfId="0" applyFont="1" applyBorder="1" applyAlignment="1">
      <alignment horizontal="left"/>
    </xf>
    <xf numFmtId="2" fontId="4" fillId="2" borderId="1" xfId="0" applyNumberFormat="1" applyFont="1" applyFill="1" applyBorder="1" applyAlignment="1">
      <alignment horizontal="center"/>
    </xf>
    <xf numFmtId="1" fontId="20" fillId="2" borderId="1" xfId="0" applyNumberFormat="1" applyFont="1" applyFill="1" applyBorder="1" applyAlignment="1">
      <alignment horizontal="center"/>
    </xf>
    <xf numFmtId="0" fontId="4" fillId="0" borderId="2" xfId="0" applyFont="1" applyBorder="1" applyAlignment="1">
      <alignment horizontal="left" vertical="center"/>
    </xf>
    <xf numFmtId="0" fontId="8" fillId="0" borderId="3" xfId="0" applyFont="1" applyBorder="1"/>
    <xf numFmtId="0" fontId="8" fillId="0" borderId="4" xfId="0" applyFont="1" applyBorder="1"/>
    <xf numFmtId="0" fontId="4" fillId="0" borderId="2" xfId="0" applyFont="1" applyBorder="1" applyAlignment="1">
      <alignment horizontal="left"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xf>
    <xf numFmtId="0" fontId="4" fillId="0" borderId="2" xfId="0" applyFont="1" applyBorder="1" applyAlignment="1">
      <alignment horizontal="left"/>
    </xf>
    <xf numFmtId="0" fontId="17" fillId="0" borderId="0" xfId="0" applyFont="1" applyAlignment="1">
      <alignment horizontal="center"/>
    </xf>
    <xf numFmtId="0" fontId="0" fillId="0" borderId="0" xfId="0" applyFont="1" applyAlignment="1"/>
    <xf numFmtId="0" fontId="5" fillId="0" borderId="0" xfId="0" applyFont="1" applyAlignment="1">
      <alignment horizontal="left"/>
    </xf>
    <xf numFmtId="1" fontId="26" fillId="0" borderId="0" xfId="0" applyNumberFormat="1" applyFont="1" applyAlignment="1">
      <alignment horizontal="left"/>
    </xf>
    <xf numFmtId="1" fontId="2" fillId="0" borderId="2" xfId="0" applyNumberFormat="1" applyFont="1" applyBorder="1" applyAlignment="1">
      <alignment horizontal="center"/>
    </xf>
    <xf numFmtId="1" fontId="21" fillId="0" borderId="7" xfId="0" applyNumberFormat="1" applyFont="1" applyBorder="1" applyAlignment="1">
      <alignment horizontal="center" vertical="center" wrapText="1"/>
    </xf>
    <xf numFmtId="0" fontId="8" fillId="0" borderId="8" xfId="0" applyFont="1" applyBorder="1"/>
    <xf numFmtId="0" fontId="8" fillId="0" borderId="9" xfId="0" applyFont="1" applyBorder="1"/>
    <xf numFmtId="1" fontId="2" fillId="2" borderId="7" xfId="0" applyNumberFormat="1" applyFont="1" applyFill="1" applyBorder="1" applyAlignment="1">
      <alignment horizontal="center" vertical="center" wrapText="1"/>
    </xf>
    <xf numFmtId="1" fontId="2" fillId="3" borderId="2" xfId="0" applyNumberFormat="1" applyFont="1" applyFill="1" applyBorder="1" applyAlignment="1">
      <alignment horizontal="center"/>
    </xf>
    <xf numFmtId="1" fontId="2" fillId="0" borderId="7" xfId="0" applyNumberFormat="1" applyFont="1" applyBorder="1" applyAlignment="1">
      <alignment horizontal="center" vertical="center" wrapText="1"/>
    </xf>
    <xf numFmtId="1" fontId="4" fillId="0" borderId="2" xfId="0" applyNumberFormat="1" applyFont="1" applyBorder="1" applyAlignment="1">
      <alignment horizontal="left" vertical="center" wrapText="1"/>
    </xf>
    <xf numFmtId="1" fontId="2" fillId="3" borderId="2" xfId="0" applyNumberFormat="1" applyFont="1" applyFill="1" applyBorder="1" applyAlignment="1">
      <alignment horizontal="left"/>
    </xf>
    <xf numFmtId="1" fontId="34" fillId="0" borderId="0" xfId="0" applyNumberFormat="1" applyFont="1" applyAlignment="1">
      <alignment horizontal="left"/>
    </xf>
    <xf numFmtId="1" fontId="35" fillId="0" borderId="7" xfId="0" applyNumberFormat="1" applyFont="1" applyBorder="1" applyAlignment="1">
      <alignment horizontal="center" vertical="center" wrapText="1"/>
    </xf>
    <xf numFmtId="1" fontId="39" fillId="0" borderId="2" xfId="0" applyNumberFormat="1" applyFont="1" applyBorder="1" applyAlignment="1">
      <alignment horizontal="left"/>
    </xf>
    <xf numFmtId="1" fontId="2" fillId="0" borderId="2" xfId="0" applyNumberFormat="1" applyFont="1" applyBorder="1" applyAlignment="1">
      <alignment horizontal="left"/>
    </xf>
    <xf numFmtId="1" fontId="4" fillId="0" borderId="2" xfId="0" applyNumberFormat="1" applyFont="1" applyBorder="1" applyAlignment="1">
      <alignment horizontal="left"/>
    </xf>
    <xf numFmtId="1" fontId="4" fillId="0" borderId="2" xfId="0" applyNumberFormat="1" applyFont="1" applyBorder="1" applyAlignment="1">
      <alignment horizontal="center"/>
    </xf>
    <xf numFmtId="1" fontId="32" fillId="0" borderId="2" xfId="0" applyNumberFormat="1" applyFont="1" applyBorder="1" applyAlignment="1">
      <alignment horizontal="center"/>
    </xf>
    <xf numFmtId="1" fontId="2" fillId="2" borderId="10" xfId="0" applyNumberFormat="1" applyFont="1" applyFill="1" applyBorder="1" applyAlignment="1">
      <alignment horizontal="left" vertical="center"/>
    </xf>
    <xf numFmtId="0" fontId="8" fillId="0" borderId="11" xfId="0" applyFont="1" applyBorder="1"/>
    <xf numFmtId="0" fontId="8" fillId="0" borderId="12" xfId="0" applyFont="1" applyBorder="1"/>
    <xf numFmtId="1" fontId="21" fillId="0" borderId="2" xfId="0" applyNumberFormat="1" applyFont="1" applyBorder="1" applyAlignment="1">
      <alignment horizontal="center"/>
    </xf>
    <xf numFmtId="1" fontId="21" fillId="3" borderId="2" xfId="0" applyNumberFormat="1" applyFont="1" applyFill="1" applyBorder="1" applyAlignment="1">
      <alignment horizontal="center" vertical="center" wrapText="1"/>
    </xf>
    <xf numFmtId="1" fontId="21" fillId="0" borderId="2" xfId="0" applyNumberFormat="1" applyFont="1" applyBorder="1" applyAlignment="1">
      <alignment horizontal="center" vertical="center" wrapText="1"/>
    </xf>
    <xf numFmtId="1" fontId="42" fillId="0" borderId="0" xfId="0" applyNumberFormat="1" applyFont="1" applyAlignment="1">
      <alignment horizontal="center" vertical="center" wrapText="1"/>
    </xf>
    <xf numFmtId="1" fontId="33" fillId="0" borderId="0" xfId="0" applyNumberFormat="1" applyFont="1" applyAlignment="1">
      <alignment horizontal="center"/>
    </xf>
    <xf numFmtId="1" fontId="2" fillId="0" borderId="0" xfId="0" applyNumberFormat="1" applyFont="1" applyAlignment="1">
      <alignment horizontal="center"/>
    </xf>
    <xf numFmtId="1" fontId="2" fillId="0" borderId="2" xfId="0" applyNumberFormat="1" applyFont="1" applyBorder="1" applyAlignment="1">
      <alignment horizontal="center" vertical="center" wrapText="1"/>
    </xf>
    <xf numFmtId="1" fontId="20" fillId="0" borderId="2" xfId="0" applyNumberFormat="1" applyFont="1" applyBorder="1" applyAlignment="1">
      <alignment horizontal="left" wrapText="1"/>
    </xf>
    <xf numFmtId="1" fontId="4" fillId="0" borderId="2" xfId="0" applyNumberFormat="1" applyFont="1" applyBorder="1" applyAlignment="1">
      <alignment vertical="center" wrapText="1"/>
    </xf>
    <xf numFmtId="1" fontId="2" fillId="2" borderId="2" xfId="0" applyNumberFormat="1" applyFont="1" applyFill="1" applyBorder="1" applyAlignment="1">
      <alignment horizontal="left"/>
    </xf>
    <xf numFmtId="1" fontId="2" fillId="2" borderId="16" xfId="0" applyNumberFormat="1" applyFont="1" applyFill="1" applyBorder="1" applyAlignment="1">
      <alignment horizontal="center" vertical="center" wrapText="1"/>
    </xf>
    <xf numFmtId="0" fontId="8" fillId="0" borderId="17" xfId="0" applyFont="1" applyBorder="1"/>
    <xf numFmtId="0" fontId="8" fillId="0" borderId="18" xfId="0" applyFont="1" applyBorder="1"/>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0" fontId="8" fillId="0" borderId="23" xfId="0" applyFont="1" applyBorder="1"/>
    <xf numFmtId="1" fontId="48" fillId="0" borderId="2" xfId="0" applyNumberFormat="1" applyFont="1" applyBorder="1" applyAlignment="1">
      <alignment horizontal="left" vertical="center"/>
    </xf>
    <xf numFmtId="1" fontId="49"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 fontId="4" fillId="6" borderId="2" xfId="0" applyNumberFormat="1" applyFont="1" applyFill="1" applyBorder="1" applyAlignment="1">
      <alignment horizontal="center"/>
    </xf>
    <xf numFmtId="1" fontId="21" fillId="3" borderId="2" xfId="0" applyNumberFormat="1" applyFont="1" applyFill="1" applyBorder="1" applyAlignment="1">
      <alignment horizontal="center"/>
    </xf>
    <xf numFmtId="1" fontId="2" fillId="3" borderId="2" xfId="0" applyNumberFormat="1" applyFont="1" applyFill="1" applyBorder="1" applyAlignment="1">
      <alignment horizontal="center" vertical="center"/>
    </xf>
    <xf numFmtId="1" fontId="4" fillId="3" borderId="7" xfId="0" applyNumberFormat="1" applyFont="1" applyFill="1" applyBorder="1" applyAlignment="1">
      <alignment horizontal="center" textRotation="90" wrapText="1"/>
    </xf>
    <xf numFmtId="1" fontId="20" fillId="0" borderId="7" xfId="0" applyNumberFormat="1" applyFont="1" applyBorder="1" applyAlignment="1">
      <alignment horizontal="center" vertical="center"/>
    </xf>
    <xf numFmtId="1" fontId="2" fillId="3" borderId="7" xfId="0" applyNumberFormat="1" applyFont="1" applyFill="1" applyBorder="1" applyAlignment="1">
      <alignment horizontal="center" textRotation="90" wrapText="1"/>
    </xf>
    <xf numFmtId="1" fontId="55" fillId="0" borderId="22" xfId="0" applyNumberFormat="1" applyFont="1" applyBorder="1" applyAlignment="1">
      <alignment horizontal="left"/>
    </xf>
    <xf numFmtId="1" fontId="4" fillId="3" borderId="16" xfId="0" applyNumberFormat="1" applyFont="1" applyFill="1" applyBorder="1" applyAlignment="1">
      <alignment horizontal="center" textRotation="90" wrapText="1"/>
    </xf>
    <xf numFmtId="0" fontId="8" fillId="0" borderId="24" xfId="0" applyFont="1" applyBorder="1"/>
    <xf numFmtId="0" fontId="8" fillId="0" borderId="27" xfId="0" applyFont="1" applyBorder="1"/>
    <xf numFmtId="0" fontId="8" fillId="0" borderId="29" xfId="0" applyFont="1" applyBorder="1"/>
    <xf numFmtId="1" fontId="2" fillId="7" borderId="33" xfId="0" applyNumberFormat="1" applyFont="1" applyFill="1" applyBorder="1" applyAlignment="1">
      <alignment horizontal="center" vertical="center"/>
    </xf>
    <xf numFmtId="0" fontId="8" fillId="0" borderId="34" xfId="0" applyFont="1" applyBorder="1"/>
    <xf numFmtId="0" fontId="8" fillId="0" borderId="35" xfId="0" applyFont="1" applyBorder="1"/>
    <xf numFmtId="1" fontId="2" fillId="2" borderId="10" xfId="0" applyNumberFormat="1" applyFont="1" applyFill="1" applyBorder="1" applyAlignment="1">
      <alignment horizontal="left"/>
    </xf>
    <xf numFmtId="1" fontId="2" fillId="3" borderId="25" xfId="0" applyNumberFormat="1" applyFont="1" applyFill="1" applyBorder="1" applyAlignment="1">
      <alignment horizontal="center" textRotation="90" wrapText="1"/>
    </xf>
    <xf numFmtId="0" fontId="8" fillId="0" borderId="28" xfId="0" applyFont="1" applyBorder="1"/>
    <xf numFmtId="0" fontId="8" fillId="0" borderId="30" xfId="0" applyFont="1" applyBorder="1"/>
    <xf numFmtId="1" fontId="30" fillId="0" borderId="7" xfId="0" applyNumberFormat="1" applyFont="1" applyBorder="1" applyAlignment="1">
      <alignment horizontal="center" vertical="center"/>
    </xf>
    <xf numFmtId="164" fontId="20" fillId="0" borderId="2" xfId="0" applyNumberFormat="1" applyFont="1" applyBorder="1" applyAlignment="1">
      <alignment horizontal="left"/>
    </xf>
    <xf numFmtId="1" fontId="20" fillId="0" borderId="2" xfId="0" applyNumberFormat="1" applyFont="1" applyBorder="1" applyAlignment="1">
      <alignment horizontal="left" vertical="center"/>
    </xf>
    <xf numFmtId="1" fontId="32" fillId="3" borderId="2" xfId="0" applyNumberFormat="1" applyFont="1" applyFill="1" applyBorder="1" applyAlignment="1">
      <alignment horizontal="center" vertical="center" wrapText="1"/>
    </xf>
    <xf numFmtId="1" fontId="20" fillId="0" borderId="2" xfId="0" applyNumberFormat="1" applyFont="1" applyBorder="1" applyAlignment="1">
      <alignment horizontal="center"/>
    </xf>
    <xf numFmtId="0" fontId="20" fillId="0" borderId="16" xfId="0" applyFont="1" applyBorder="1" applyAlignment="1">
      <alignment horizontal="center"/>
    </xf>
    <xf numFmtId="164" fontId="20" fillId="0" borderId="2" xfId="0" applyNumberFormat="1" applyFont="1" applyBorder="1" applyAlignment="1">
      <alignment horizontal="left" wrapText="1"/>
    </xf>
    <xf numFmtId="1" fontId="20" fillId="0" borderId="16" xfId="0" applyNumberFormat="1" applyFont="1" applyBorder="1" applyAlignment="1">
      <alignment horizontal="center" vertical="center"/>
    </xf>
    <xf numFmtId="1" fontId="6" fillId="0" borderId="16" xfId="0" applyNumberFormat="1" applyFont="1" applyBorder="1" applyAlignment="1">
      <alignment horizontal="center" vertical="center"/>
    </xf>
    <xf numFmtId="0" fontId="37" fillId="0" borderId="16" xfId="0" applyFont="1" applyBorder="1" applyAlignment="1">
      <alignment horizontal="center" vertical="center"/>
    </xf>
    <xf numFmtId="1" fontId="4" fillId="0" borderId="0" xfId="0" applyNumberFormat="1" applyFont="1" applyAlignment="1">
      <alignment horizontal="left" vertical="center" wrapText="1"/>
    </xf>
    <xf numFmtId="1" fontId="4" fillId="0" borderId="0" xfId="0" applyNumberFormat="1" applyFont="1" applyAlignment="1">
      <alignment horizontal="left"/>
    </xf>
    <xf numFmtId="1" fontId="3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textRotation="90" wrapText="1"/>
    </xf>
    <xf numFmtId="1" fontId="4" fillId="0" borderId="0" xfId="0" applyNumberFormat="1" applyFont="1" applyAlignment="1">
      <alignment vertical="center" wrapText="1"/>
    </xf>
    <xf numFmtId="1" fontId="20" fillId="0" borderId="2" xfId="0" applyNumberFormat="1" applyFont="1" applyBorder="1" applyAlignment="1">
      <alignment horizontal="left" vertical="center" wrapText="1"/>
    </xf>
    <xf numFmtId="1" fontId="30" fillId="0" borderId="2" xfId="0" applyNumberFormat="1" applyFont="1" applyBorder="1" applyAlignment="1">
      <alignment horizontal="center" vertical="center"/>
    </xf>
    <xf numFmtId="0" fontId="4" fillId="0" borderId="0" xfId="0" applyFont="1" applyAlignment="1">
      <alignment horizontal="left"/>
    </xf>
    <xf numFmtId="1" fontId="21" fillId="0" borderId="3" xfId="0" applyNumberFormat="1" applyFont="1" applyBorder="1" applyAlignment="1">
      <alignment horizontal="center"/>
    </xf>
    <xf numFmtId="2" fontId="20" fillId="0" borderId="2" xfId="0" applyNumberFormat="1" applyFont="1" applyBorder="1" applyAlignment="1">
      <alignment horizontal="left"/>
    </xf>
    <xf numFmtId="49" fontId="80" fillId="2" borderId="2" xfId="0" applyNumberFormat="1" applyFont="1" applyFill="1" applyBorder="1" applyAlignment="1">
      <alignment horizontal="left"/>
    </xf>
    <xf numFmtId="1" fontId="20" fillId="0" borderId="7" xfId="0" applyNumberFormat="1" applyFont="1" applyBorder="1" applyAlignment="1">
      <alignment horizontal="center" vertical="center" wrapText="1"/>
    </xf>
    <xf numFmtId="1" fontId="32" fillId="0" borderId="19" xfId="0" applyNumberFormat="1" applyFont="1" applyBorder="1" applyAlignment="1">
      <alignment horizontal="center"/>
    </xf>
    <xf numFmtId="1" fontId="79" fillId="3" borderId="2" xfId="0" applyNumberFormat="1" applyFont="1" applyFill="1" applyBorder="1" applyAlignment="1">
      <alignment horizontal="center" vertical="center" wrapText="1"/>
    </xf>
    <xf numFmtId="1" fontId="21" fillId="0" borderId="0" xfId="0" applyNumberFormat="1" applyFont="1" applyAlignment="1">
      <alignment horizontal="center" vertical="center" wrapText="1"/>
    </xf>
    <xf numFmtId="49" fontId="80" fillId="0" borderId="0" xfId="0" applyNumberFormat="1" applyFont="1" applyAlignment="1">
      <alignment horizontal="left"/>
    </xf>
    <xf numFmtId="1" fontId="61" fillId="0" borderId="0" xfId="0" applyNumberFormat="1" applyFont="1" applyAlignment="1">
      <alignment horizontal="left" vertical="center"/>
    </xf>
    <xf numFmtId="1" fontId="2" fillId="0" borderId="0" xfId="0" applyNumberFormat="1" applyFont="1" applyAlignment="1">
      <alignment horizontal="left" vertical="center" wrapText="1"/>
    </xf>
    <xf numFmtId="0" fontId="2" fillId="2" borderId="2" xfId="0" applyFont="1" applyFill="1" applyBorder="1" applyAlignment="1">
      <alignment horizontal="center" vertical="center" wrapText="1"/>
    </xf>
    <xf numFmtId="49" fontId="76" fillId="0" borderId="2" xfId="0" applyNumberFormat="1" applyFont="1" applyBorder="1" applyAlignment="1">
      <alignment horizontal="center" vertical="center"/>
    </xf>
    <xf numFmtId="3" fontId="80" fillId="2" borderId="2" xfId="0" applyNumberFormat="1" applyFont="1" applyFill="1" applyBorder="1" applyAlignment="1">
      <alignment horizontal="center" vertical="center"/>
    </xf>
    <xf numFmtId="49" fontId="76" fillId="0" borderId="2" xfId="0" applyNumberFormat="1" applyFont="1" applyBorder="1" applyAlignment="1">
      <alignment horizontal="left" vertical="center"/>
    </xf>
    <xf numFmtId="3" fontId="4" fillId="0" borderId="2" xfId="0" applyNumberFormat="1" applyFont="1" applyBorder="1" applyAlignment="1">
      <alignment horizontal="center"/>
    </xf>
    <xf numFmtId="1" fontId="30" fillId="0" borderId="2" xfId="0" applyNumberFormat="1" applyFont="1" applyBorder="1" applyAlignment="1">
      <alignment horizontal="center"/>
    </xf>
    <xf numFmtId="1" fontId="85" fillId="0" borderId="2" xfId="0" applyNumberFormat="1" applyFont="1" applyBorder="1" applyAlignment="1">
      <alignment horizontal="left"/>
    </xf>
    <xf numFmtId="1" fontId="2" fillId="2" borderId="2" xfId="0" applyNumberFormat="1" applyFont="1" applyFill="1" applyBorder="1" applyAlignment="1">
      <alignment horizontal="center"/>
    </xf>
    <xf numFmtId="1" fontId="4" fillId="0" borderId="2" xfId="0" applyNumberFormat="1" applyFont="1" applyBorder="1" applyAlignment="1">
      <alignment horizontal="left" wrapText="1"/>
    </xf>
    <xf numFmtId="0" fontId="4" fillId="3" borderId="7" xfId="0" applyFont="1" applyFill="1" applyBorder="1" applyAlignment="1">
      <alignment horizontal="center" vertical="center" wrapText="1"/>
    </xf>
    <xf numFmtId="0" fontId="20" fillId="0" borderId="2" xfId="0" applyFont="1" applyBorder="1" applyAlignment="1">
      <alignment horizontal="left"/>
    </xf>
    <xf numFmtId="0" fontId="21" fillId="3" borderId="58" xfId="0" applyFont="1" applyFill="1" applyBorder="1" applyAlignment="1">
      <alignment horizontal="left" vertical="center"/>
    </xf>
    <xf numFmtId="0" fontId="8" fillId="0" borderId="59" xfId="0" applyFont="1" applyBorder="1"/>
    <xf numFmtId="0" fontId="91" fillId="0" borderId="2" xfId="0" applyFont="1" applyBorder="1" applyAlignment="1">
      <alignment horizontal="left" vertical="top"/>
    </xf>
    <xf numFmtId="0" fontId="91" fillId="0" borderId="60" xfId="0" applyFont="1" applyBorder="1" applyAlignment="1">
      <alignment horizontal="left" vertical="top"/>
    </xf>
    <xf numFmtId="0" fontId="8" fillId="0" borderId="61" xfId="0" applyFont="1" applyBorder="1"/>
    <xf numFmtId="0" fontId="8" fillId="0" borderId="62" xfId="0" applyFont="1" applyBorder="1"/>
    <xf numFmtId="0" fontId="2" fillId="0" borderId="0" xfId="0" applyFont="1" applyAlignment="1">
      <alignment horizontal="center"/>
    </xf>
    <xf numFmtId="0" fontId="113" fillId="0" borderId="0" xfId="0" applyFont="1" applyAlignment="1">
      <alignment horizontal="center" wrapText="1"/>
    </xf>
    <xf numFmtId="0" fontId="113" fillId="0" borderId="0" xfId="0" applyFont="1" applyAlignment="1">
      <alignment horizontal="center"/>
    </xf>
    <xf numFmtId="0" fontId="114" fillId="0" borderId="0" xfId="1" applyFont="1" applyAlignment="1">
      <alignment horizontal="center"/>
    </xf>
  </cellXfs>
  <cellStyles count="2">
    <cellStyle name="Гиперссылка" xfId="1" builtinId="8"/>
    <cellStyle name="Обычный" xfId="0" builtinId="0"/>
  </cellStyles>
  <dxfs count="2">
    <dxf>
      <font>
        <color rgb="FF008000"/>
      </font>
      <fill>
        <patternFill patternType="solid">
          <fgColor rgb="FFCCFFCC"/>
          <bgColor rgb="FFCCFFCC"/>
        </patternFill>
      </fill>
    </dxf>
    <dxf>
      <font>
        <color rgb="FF800080"/>
      </font>
      <fill>
        <patternFill patternType="solid">
          <fgColor rgb="FFFF99CC"/>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9.png"/><Relationship Id="rId3" Type="http://schemas.openxmlformats.org/officeDocument/2006/relationships/image" Target="../media/image74.png"/><Relationship Id="rId7" Type="http://schemas.openxmlformats.org/officeDocument/2006/relationships/image" Target="../media/image78.png"/><Relationship Id="rId2" Type="http://schemas.openxmlformats.org/officeDocument/2006/relationships/image" Target="../media/image73.png"/><Relationship Id="rId1" Type="http://schemas.openxmlformats.org/officeDocument/2006/relationships/image" Target="../media/image3.png"/><Relationship Id="rId6" Type="http://schemas.openxmlformats.org/officeDocument/2006/relationships/image" Target="../media/image77.png"/><Relationship Id="rId11" Type="http://schemas.openxmlformats.org/officeDocument/2006/relationships/image" Target="../media/image82.png"/><Relationship Id="rId5" Type="http://schemas.openxmlformats.org/officeDocument/2006/relationships/image" Target="../media/image76.png"/><Relationship Id="rId10" Type="http://schemas.openxmlformats.org/officeDocument/2006/relationships/image" Target="../media/image81.png"/><Relationship Id="rId4" Type="http://schemas.openxmlformats.org/officeDocument/2006/relationships/image" Target="../media/image75.png"/><Relationship Id="rId9" Type="http://schemas.openxmlformats.org/officeDocument/2006/relationships/image" Target="../media/image8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3.png"/><Relationship Id="rId6" Type="http://schemas.openxmlformats.org/officeDocument/2006/relationships/image" Target="../media/image87.png"/><Relationship Id="rId5" Type="http://schemas.openxmlformats.org/officeDocument/2006/relationships/image" Target="../media/image3.png"/><Relationship Id="rId4" Type="http://schemas.openxmlformats.org/officeDocument/2006/relationships/image" Target="../media/image8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1.png"/><Relationship Id="rId3" Type="http://schemas.openxmlformats.org/officeDocument/2006/relationships/image" Target="../media/image77.png"/><Relationship Id="rId7" Type="http://schemas.openxmlformats.org/officeDocument/2006/relationships/image" Target="../media/image90.png"/><Relationship Id="rId2" Type="http://schemas.openxmlformats.org/officeDocument/2006/relationships/image" Target="../media/image76.png"/><Relationship Id="rId1" Type="http://schemas.openxmlformats.org/officeDocument/2006/relationships/image" Target="../media/image3.png"/><Relationship Id="rId6" Type="http://schemas.openxmlformats.org/officeDocument/2006/relationships/image" Target="../media/image89.png"/><Relationship Id="rId5" Type="http://schemas.openxmlformats.org/officeDocument/2006/relationships/image" Target="../media/image88.png"/><Relationship Id="rId4" Type="http://schemas.openxmlformats.org/officeDocument/2006/relationships/image" Target="../media/image7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3.png"/><Relationship Id="rId7" Type="http://schemas.openxmlformats.org/officeDocument/2006/relationships/image" Target="../media/image97.png"/><Relationship Id="rId12" Type="http://schemas.openxmlformats.org/officeDocument/2006/relationships/image" Target="../media/image102.png"/><Relationship Id="rId2" Type="http://schemas.openxmlformats.org/officeDocument/2006/relationships/image" Target="../media/image92.png"/><Relationship Id="rId1" Type="http://schemas.openxmlformats.org/officeDocument/2006/relationships/image" Target="../media/image3.png"/><Relationship Id="rId6" Type="http://schemas.openxmlformats.org/officeDocument/2006/relationships/image" Target="../media/image96.png"/><Relationship Id="rId11" Type="http://schemas.openxmlformats.org/officeDocument/2006/relationships/image" Target="../media/image101.png"/><Relationship Id="rId5" Type="http://schemas.openxmlformats.org/officeDocument/2006/relationships/image" Target="../media/image95.png"/><Relationship Id="rId10" Type="http://schemas.openxmlformats.org/officeDocument/2006/relationships/image" Target="../media/image100.png"/><Relationship Id="rId4" Type="http://schemas.openxmlformats.org/officeDocument/2006/relationships/image" Target="../media/image94.png"/><Relationship Id="rId9" Type="http://schemas.openxmlformats.org/officeDocument/2006/relationships/image" Target="../media/image9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103.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05.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13.png"/><Relationship Id="rId3" Type="http://schemas.openxmlformats.org/officeDocument/2006/relationships/image" Target="../media/image109.png"/><Relationship Id="rId7" Type="http://schemas.openxmlformats.org/officeDocument/2006/relationships/image" Target="../media/image112.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11.png"/><Relationship Id="rId5" Type="http://schemas.openxmlformats.org/officeDocument/2006/relationships/image" Target="../media/image3.png"/><Relationship Id="rId4" Type="http://schemas.openxmlformats.org/officeDocument/2006/relationships/image" Target="../media/image11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15.png"/><Relationship Id="rId1" Type="http://schemas.openxmlformats.org/officeDocument/2006/relationships/image" Target="../media/image11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17.png"/><Relationship Id="rId2" Type="http://schemas.openxmlformats.org/officeDocument/2006/relationships/image" Target="../media/image116.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3.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5.png"/><Relationship Id="rId3" Type="http://schemas.openxmlformats.org/officeDocument/2006/relationships/image" Target="../media/image28.png"/><Relationship Id="rId7" Type="http://schemas.openxmlformats.org/officeDocument/2006/relationships/image" Target="../media/image18.png"/><Relationship Id="rId12" Type="http://schemas.openxmlformats.org/officeDocument/2006/relationships/image" Target="../media/image26.png"/><Relationship Id="rId2" Type="http://schemas.openxmlformats.org/officeDocument/2006/relationships/image" Target="../media/image27.png"/><Relationship Id="rId1" Type="http://schemas.openxmlformats.org/officeDocument/2006/relationships/image" Target="../media/image3.png"/><Relationship Id="rId6" Type="http://schemas.openxmlformats.org/officeDocument/2006/relationships/image" Target="../media/image17.png"/><Relationship Id="rId11" Type="http://schemas.openxmlformats.org/officeDocument/2006/relationships/image" Target="../media/image30.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9.png"/><Relationship Id="rId9" Type="http://schemas.openxmlformats.org/officeDocument/2006/relationships/image" Target="../media/image20.png"/></Relationships>
</file>

<file path=xl/drawings/_rels/drawing8.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 Type="http://schemas.openxmlformats.org/officeDocument/2006/relationships/image" Target="../media/image31.png"/><Relationship Id="rId16" Type="http://schemas.openxmlformats.org/officeDocument/2006/relationships/image" Target="../media/image45.png"/><Relationship Id="rId1" Type="http://schemas.openxmlformats.org/officeDocument/2006/relationships/image" Target="../media/image3.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5" Type="http://schemas.openxmlformats.org/officeDocument/2006/relationships/image" Target="../media/image4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s>
</file>

<file path=xl/drawings/_rels/drawing9.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58.png"/><Relationship Id="rId18" Type="http://schemas.openxmlformats.org/officeDocument/2006/relationships/image" Target="../media/image63.png"/><Relationship Id="rId26" Type="http://schemas.openxmlformats.org/officeDocument/2006/relationships/image" Target="../media/image71.png"/><Relationship Id="rId3" Type="http://schemas.openxmlformats.org/officeDocument/2006/relationships/image" Target="../media/image49.png"/><Relationship Id="rId21" Type="http://schemas.openxmlformats.org/officeDocument/2006/relationships/image" Target="../media/image66.png"/><Relationship Id="rId7" Type="http://schemas.openxmlformats.org/officeDocument/2006/relationships/image" Target="../media/image53.png"/><Relationship Id="rId12" Type="http://schemas.openxmlformats.org/officeDocument/2006/relationships/image" Target="../media/image57.png"/><Relationship Id="rId17" Type="http://schemas.openxmlformats.org/officeDocument/2006/relationships/image" Target="../media/image62.png"/><Relationship Id="rId25" Type="http://schemas.openxmlformats.org/officeDocument/2006/relationships/image" Target="../media/image70.png"/><Relationship Id="rId2" Type="http://schemas.openxmlformats.org/officeDocument/2006/relationships/image" Target="../media/image3.png"/><Relationship Id="rId16" Type="http://schemas.openxmlformats.org/officeDocument/2006/relationships/image" Target="../media/image61.png"/><Relationship Id="rId20" Type="http://schemas.openxmlformats.org/officeDocument/2006/relationships/image" Target="../media/image65.png"/><Relationship Id="rId1" Type="http://schemas.openxmlformats.org/officeDocument/2006/relationships/image" Target="../media/image48.png"/><Relationship Id="rId6" Type="http://schemas.openxmlformats.org/officeDocument/2006/relationships/image" Target="../media/image52.png"/><Relationship Id="rId11" Type="http://schemas.openxmlformats.org/officeDocument/2006/relationships/image" Target="../media/image56.png"/><Relationship Id="rId24" Type="http://schemas.openxmlformats.org/officeDocument/2006/relationships/image" Target="../media/image69.png"/><Relationship Id="rId5" Type="http://schemas.openxmlformats.org/officeDocument/2006/relationships/image" Target="../media/image51.png"/><Relationship Id="rId15" Type="http://schemas.openxmlformats.org/officeDocument/2006/relationships/image" Target="../media/image60.png"/><Relationship Id="rId23" Type="http://schemas.openxmlformats.org/officeDocument/2006/relationships/image" Target="../media/image68.png"/><Relationship Id="rId10" Type="http://schemas.openxmlformats.org/officeDocument/2006/relationships/image" Target="../media/image55.png"/><Relationship Id="rId19" Type="http://schemas.openxmlformats.org/officeDocument/2006/relationships/image" Target="../media/image64.png"/><Relationship Id="rId4" Type="http://schemas.openxmlformats.org/officeDocument/2006/relationships/image" Target="../media/image50.png"/><Relationship Id="rId9" Type="http://schemas.openxmlformats.org/officeDocument/2006/relationships/image" Target="../media/image54.png"/><Relationship Id="rId14" Type="http://schemas.openxmlformats.org/officeDocument/2006/relationships/image" Target="../media/image59.png"/><Relationship Id="rId22" Type="http://schemas.openxmlformats.org/officeDocument/2006/relationships/image" Target="../media/image67.png"/><Relationship Id="rId27"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oneCellAnchor>
    <xdr:from>
      <xdr:col>4</xdr:col>
      <xdr:colOff>76200</xdr:colOff>
      <xdr:row>1</xdr:row>
      <xdr:rowOff>9525</xdr:rowOff>
    </xdr:from>
    <xdr:ext cx="4467225" cy="24574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3838575" y="266700"/>
          <a:ext cx="4467225" cy="2457450"/>
        </a:xfrm>
        <a:prstGeom prst="rect">
          <a:avLst/>
        </a:prstGeom>
        <a:noFill/>
      </xdr:spPr>
    </xdr:pic>
    <xdr:clientData fLocksWithSheet="0"/>
  </xdr:oneCellAnchor>
  <xdr:twoCellAnchor editAs="oneCell">
    <xdr:from>
      <xdr:col>0</xdr:col>
      <xdr:colOff>9525</xdr:colOff>
      <xdr:row>2</xdr:row>
      <xdr:rowOff>19049</xdr:rowOff>
    </xdr:from>
    <xdr:to>
      <xdr:col>0</xdr:col>
      <xdr:colOff>1830173</xdr:colOff>
      <xdr:row>13</xdr:row>
      <xdr:rowOff>76199</xdr:rowOff>
    </xdr:to>
    <xdr:pic>
      <xdr:nvPicPr>
        <xdr:cNvPr id="4" name="Рисунок 3">
          <a:extLst>
            <a:ext uri="{FF2B5EF4-FFF2-40B4-BE49-F238E27FC236}">
              <a16:creationId xmlns:a16="http://schemas.microsoft.com/office/drawing/2014/main" id="{D3C70D59-D531-40F1-88E4-97EC2AD2FA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438149"/>
          <a:ext cx="1820648" cy="1838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23</xdr:col>
      <xdr:colOff>171450</xdr:colOff>
      <xdr:row>0</xdr:row>
      <xdr:rowOff>104775</xdr:rowOff>
    </xdr:from>
    <xdr:ext cx="990600" cy="323850"/>
    <xdr:pic>
      <xdr:nvPicPr>
        <xdr:cNvPr id="2" name="image14.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295275</xdr:colOff>
      <xdr:row>120</xdr:row>
      <xdr:rowOff>66675</xdr:rowOff>
    </xdr:from>
    <xdr:ext cx="3095625" cy="1924050"/>
    <xdr:pic>
      <xdr:nvPicPr>
        <xdr:cNvPr id="3" name="image73.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22</xdr:col>
      <xdr:colOff>38100</xdr:colOff>
      <xdr:row>13</xdr:row>
      <xdr:rowOff>66675</xdr:rowOff>
    </xdr:from>
    <xdr:ext cx="1647825" cy="1409700"/>
    <xdr:pic>
      <xdr:nvPicPr>
        <xdr:cNvPr id="4" name="image77.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20</xdr:col>
      <xdr:colOff>161925</xdr:colOff>
      <xdr:row>24</xdr:row>
      <xdr:rowOff>0</xdr:rowOff>
    </xdr:from>
    <xdr:ext cx="981075" cy="581025"/>
    <xdr:pic>
      <xdr:nvPicPr>
        <xdr:cNvPr id="5" name="image82.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xdr:col>
      <xdr:colOff>171450</xdr:colOff>
      <xdr:row>53</xdr:row>
      <xdr:rowOff>0</xdr:rowOff>
    </xdr:from>
    <xdr:ext cx="800100" cy="723900"/>
    <xdr:pic>
      <xdr:nvPicPr>
        <xdr:cNvPr id="6" name="image81.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18</xdr:col>
      <xdr:colOff>47625</xdr:colOff>
      <xdr:row>52</xdr:row>
      <xdr:rowOff>104775</xdr:rowOff>
    </xdr:from>
    <xdr:ext cx="1114425" cy="657225"/>
    <xdr:pic>
      <xdr:nvPicPr>
        <xdr:cNvPr id="7" name="image75.pn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15</xdr:col>
      <xdr:colOff>342900</xdr:colOff>
      <xdr:row>52</xdr:row>
      <xdr:rowOff>133350</xdr:rowOff>
    </xdr:from>
    <xdr:ext cx="857250" cy="752475"/>
    <xdr:pic>
      <xdr:nvPicPr>
        <xdr:cNvPr id="8" name="image74.png">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23</xdr:col>
      <xdr:colOff>38100</xdr:colOff>
      <xdr:row>22</xdr:row>
      <xdr:rowOff>152400</xdr:rowOff>
    </xdr:from>
    <xdr:ext cx="1000125" cy="809625"/>
    <xdr:pic>
      <xdr:nvPicPr>
        <xdr:cNvPr id="9" name="image78.png">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21</xdr:col>
      <xdr:colOff>28575</xdr:colOff>
      <xdr:row>52</xdr:row>
      <xdr:rowOff>57150</xdr:rowOff>
    </xdr:from>
    <xdr:ext cx="1009650" cy="723900"/>
    <xdr:pic>
      <xdr:nvPicPr>
        <xdr:cNvPr id="10" name="image80.pn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22</xdr:col>
      <xdr:colOff>257175</xdr:colOff>
      <xdr:row>68</xdr:row>
      <xdr:rowOff>28575</xdr:rowOff>
    </xdr:from>
    <xdr:ext cx="1400175" cy="1162050"/>
    <xdr:pic>
      <xdr:nvPicPr>
        <xdr:cNvPr id="11" name="image76.png">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20</xdr:col>
      <xdr:colOff>219075</xdr:colOff>
      <xdr:row>65</xdr:row>
      <xdr:rowOff>76200</xdr:rowOff>
    </xdr:from>
    <xdr:ext cx="2314575" cy="1295400"/>
    <xdr:pic>
      <xdr:nvPicPr>
        <xdr:cNvPr id="12" name="image79.png">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10</xdr:col>
      <xdr:colOff>238125</xdr:colOff>
      <xdr:row>7</xdr:row>
      <xdr:rowOff>95250</xdr:rowOff>
    </xdr:from>
    <xdr:ext cx="5686425" cy="1295400"/>
    <xdr:pic>
      <xdr:nvPicPr>
        <xdr:cNvPr id="2" name="image86.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561975</xdr:colOff>
      <xdr:row>20</xdr:row>
      <xdr:rowOff>114300</xdr:rowOff>
    </xdr:from>
    <xdr:ext cx="3552825" cy="2057400"/>
    <xdr:pic>
      <xdr:nvPicPr>
        <xdr:cNvPr id="3" name="image8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42</xdr:row>
      <xdr:rowOff>0</xdr:rowOff>
    </xdr:from>
    <xdr:ext cx="1562100" cy="933450"/>
    <xdr:pic>
      <xdr:nvPicPr>
        <xdr:cNvPr id="4" name="image85.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57150</xdr:colOff>
      <xdr:row>37</xdr:row>
      <xdr:rowOff>19050</xdr:rowOff>
    </xdr:from>
    <xdr:ext cx="1552575" cy="914400"/>
    <xdr:pic>
      <xdr:nvPicPr>
        <xdr:cNvPr id="5" name="image83.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800100</xdr:colOff>
      <xdr:row>0</xdr:row>
      <xdr:rowOff>47625</xdr:rowOff>
    </xdr:from>
    <xdr:ext cx="1000125" cy="323850"/>
    <xdr:pic>
      <xdr:nvPicPr>
        <xdr:cNvPr id="6" name="image14.png">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142875</xdr:colOff>
      <xdr:row>62</xdr:row>
      <xdr:rowOff>28575</xdr:rowOff>
    </xdr:from>
    <xdr:ext cx="1447800" cy="895350"/>
    <xdr:pic>
      <xdr:nvPicPr>
        <xdr:cNvPr id="7" name="image87.png">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57150</xdr:colOff>
      <xdr:row>52</xdr:row>
      <xdr:rowOff>19050</xdr:rowOff>
    </xdr:from>
    <xdr:ext cx="1552575" cy="914400"/>
    <xdr:pic>
      <xdr:nvPicPr>
        <xdr:cNvPr id="8" name="image83.png">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25</xdr:col>
      <xdr:colOff>171450</xdr:colOff>
      <xdr:row>0</xdr:row>
      <xdr:rowOff>142875</xdr:rowOff>
    </xdr:from>
    <xdr:ext cx="990600" cy="333375"/>
    <xdr:pic>
      <xdr:nvPicPr>
        <xdr:cNvPr id="2" name="image14.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19050</xdr:colOff>
      <xdr:row>56</xdr:row>
      <xdr:rowOff>66675</xdr:rowOff>
    </xdr:from>
    <xdr:ext cx="800100" cy="723900"/>
    <xdr:pic>
      <xdr:nvPicPr>
        <xdr:cNvPr id="3" name="image81.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419100</xdr:colOff>
      <xdr:row>56</xdr:row>
      <xdr:rowOff>104775</xdr:rowOff>
    </xdr:from>
    <xdr:ext cx="1123950" cy="657225"/>
    <xdr:pic>
      <xdr:nvPicPr>
        <xdr:cNvPr id="4" name="image75.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180975</xdr:colOff>
      <xdr:row>56</xdr:row>
      <xdr:rowOff>66675</xdr:rowOff>
    </xdr:from>
    <xdr:ext cx="857250" cy="762000"/>
    <xdr:pic>
      <xdr:nvPicPr>
        <xdr:cNvPr id="5" name="image74.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xdr:col>
      <xdr:colOff>38100</xdr:colOff>
      <xdr:row>13</xdr:row>
      <xdr:rowOff>28575</xdr:rowOff>
    </xdr:from>
    <xdr:ext cx="1247775" cy="971550"/>
    <xdr:pic>
      <xdr:nvPicPr>
        <xdr:cNvPr id="6" name="image91.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24</xdr:col>
      <xdr:colOff>390525</xdr:colOff>
      <xdr:row>12</xdr:row>
      <xdr:rowOff>38100</xdr:rowOff>
    </xdr:from>
    <xdr:ext cx="1276350" cy="1171575"/>
    <xdr:pic>
      <xdr:nvPicPr>
        <xdr:cNvPr id="7" name="image88.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257175</xdr:colOff>
      <xdr:row>71</xdr:row>
      <xdr:rowOff>57150</xdr:rowOff>
    </xdr:from>
    <xdr:ext cx="2609850" cy="1295400"/>
    <xdr:pic>
      <xdr:nvPicPr>
        <xdr:cNvPr id="8" name="image90.png">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23</xdr:col>
      <xdr:colOff>400050</xdr:colOff>
      <xdr:row>56</xdr:row>
      <xdr:rowOff>38100</xdr:rowOff>
    </xdr:from>
    <xdr:ext cx="1000125" cy="809625"/>
    <xdr:pic>
      <xdr:nvPicPr>
        <xdr:cNvPr id="9" name="image89.png">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5524500</xdr:colOff>
      <xdr:row>0</xdr:row>
      <xdr:rowOff>85725</xdr:rowOff>
    </xdr:from>
    <xdr:ext cx="1438275" cy="352425"/>
    <xdr:pic>
      <xdr:nvPicPr>
        <xdr:cNvPr id="2" name="image14.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5600700</xdr:colOff>
      <xdr:row>2</xdr:row>
      <xdr:rowOff>85725</xdr:rowOff>
    </xdr:from>
    <xdr:ext cx="1409700" cy="838200"/>
    <xdr:pic>
      <xdr:nvPicPr>
        <xdr:cNvPr id="3" name="image98.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152400</xdr:colOff>
      <xdr:row>18</xdr:row>
      <xdr:rowOff>28575</xdr:rowOff>
    </xdr:from>
    <xdr:ext cx="1209675" cy="704850"/>
    <xdr:pic>
      <xdr:nvPicPr>
        <xdr:cNvPr id="4" name="image94.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219075</xdr:colOff>
      <xdr:row>42</xdr:row>
      <xdr:rowOff>76200</xdr:rowOff>
    </xdr:from>
    <xdr:ext cx="1114425" cy="723900"/>
    <xdr:pic>
      <xdr:nvPicPr>
        <xdr:cNvPr id="5" name="image97.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5676900</xdr:colOff>
      <xdr:row>73</xdr:row>
      <xdr:rowOff>142875</xdr:rowOff>
    </xdr:from>
    <xdr:ext cx="1333500" cy="971550"/>
    <xdr:pic>
      <xdr:nvPicPr>
        <xdr:cNvPr id="6" name="image92.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4876800</xdr:colOff>
      <xdr:row>18</xdr:row>
      <xdr:rowOff>28575</xdr:rowOff>
    </xdr:from>
    <xdr:ext cx="952500" cy="685800"/>
    <xdr:pic>
      <xdr:nvPicPr>
        <xdr:cNvPr id="7" name="image96.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4152900</xdr:colOff>
      <xdr:row>18</xdr:row>
      <xdr:rowOff>28575</xdr:rowOff>
    </xdr:from>
    <xdr:ext cx="733425" cy="590550"/>
    <xdr:pic>
      <xdr:nvPicPr>
        <xdr:cNvPr id="8" name="image102.pn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5372100</xdr:colOff>
      <xdr:row>42</xdr:row>
      <xdr:rowOff>142875</xdr:rowOff>
    </xdr:from>
    <xdr:ext cx="581025" cy="638175"/>
    <xdr:pic>
      <xdr:nvPicPr>
        <xdr:cNvPr id="9" name="image99.png">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5553075</xdr:colOff>
      <xdr:row>80</xdr:row>
      <xdr:rowOff>0</xdr:rowOff>
    </xdr:from>
    <xdr:ext cx="1524000" cy="838200"/>
    <xdr:pic>
      <xdr:nvPicPr>
        <xdr:cNvPr id="10" name="image93.png">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5581650</xdr:colOff>
      <xdr:row>85</xdr:row>
      <xdr:rowOff>85725</xdr:rowOff>
    </xdr:from>
    <xdr:ext cx="1447800" cy="1085850"/>
    <xdr:pic>
      <xdr:nvPicPr>
        <xdr:cNvPr id="11" name="image101.png">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5343525</xdr:colOff>
      <xdr:row>149</xdr:row>
      <xdr:rowOff>38100</xdr:rowOff>
    </xdr:from>
    <xdr:ext cx="1685925" cy="1152525"/>
    <xdr:pic>
      <xdr:nvPicPr>
        <xdr:cNvPr id="12" name="image100.png">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5600700</xdr:colOff>
      <xdr:row>141</xdr:row>
      <xdr:rowOff>47625</xdr:rowOff>
    </xdr:from>
    <xdr:ext cx="1428750" cy="1314450"/>
    <xdr:pic>
      <xdr:nvPicPr>
        <xdr:cNvPr id="13" name="image95.png">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18</xdr:col>
      <xdr:colOff>171450</xdr:colOff>
      <xdr:row>0</xdr:row>
      <xdr:rowOff>104775</xdr:rowOff>
    </xdr:from>
    <xdr:ext cx="990600" cy="323850"/>
    <xdr:pic>
      <xdr:nvPicPr>
        <xdr:cNvPr id="2" name="image14.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200025</xdr:colOff>
      <xdr:row>9</xdr:row>
      <xdr:rowOff>66675</xdr:rowOff>
    </xdr:from>
    <xdr:ext cx="1028700" cy="1133475"/>
    <xdr:pic>
      <xdr:nvPicPr>
        <xdr:cNvPr id="3" name="image104.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400050</xdr:colOff>
      <xdr:row>10</xdr:row>
      <xdr:rowOff>57150</xdr:rowOff>
    </xdr:from>
    <xdr:ext cx="1924050" cy="971550"/>
    <xdr:pic>
      <xdr:nvPicPr>
        <xdr:cNvPr id="4" name="image103.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5591175</xdr:colOff>
      <xdr:row>0</xdr:row>
      <xdr:rowOff>85725</xdr:rowOff>
    </xdr:from>
    <xdr:ext cx="1438275" cy="352425"/>
    <xdr:pic>
      <xdr:nvPicPr>
        <xdr:cNvPr id="2" name="image14.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5638800</xdr:colOff>
      <xdr:row>2</xdr:row>
      <xdr:rowOff>47625</xdr:rowOff>
    </xdr:from>
    <xdr:ext cx="1419225" cy="685800"/>
    <xdr:pic>
      <xdr:nvPicPr>
        <xdr:cNvPr id="3" name="image105.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5438775</xdr:colOff>
      <xdr:row>0</xdr:row>
      <xdr:rowOff>76200</xdr:rowOff>
    </xdr:from>
    <xdr:ext cx="1438275" cy="342900"/>
    <xdr:pic>
      <xdr:nvPicPr>
        <xdr:cNvPr id="2" name="image14.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5448300</xdr:colOff>
      <xdr:row>2</xdr:row>
      <xdr:rowOff>47625</xdr:rowOff>
    </xdr:from>
    <xdr:ext cx="1438275" cy="704850"/>
    <xdr:pic>
      <xdr:nvPicPr>
        <xdr:cNvPr id="3" name="image106.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28575</xdr:colOff>
      <xdr:row>32</xdr:row>
      <xdr:rowOff>104775</xdr:rowOff>
    </xdr:from>
    <xdr:ext cx="971550" cy="1295400"/>
    <xdr:pic>
      <xdr:nvPicPr>
        <xdr:cNvPr id="2" name="image109.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57150</xdr:colOff>
      <xdr:row>41</xdr:row>
      <xdr:rowOff>28575</xdr:rowOff>
    </xdr:from>
    <xdr:ext cx="4000500" cy="4800600"/>
    <xdr:pic>
      <xdr:nvPicPr>
        <xdr:cNvPr id="3" name="image112.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581025</xdr:colOff>
      <xdr:row>32</xdr:row>
      <xdr:rowOff>104775</xdr:rowOff>
    </xdr:from>
    <xdr:ext cx="1457325" cy="1304925"/>
    <xdr:pic>
      <xdr:nvPicPr>
        <xdr:cNvPr id="4" name="image110.png">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333375</xdr:colOff>
      <xdr:row>32</xdr:row>
      <xdr:rowOff>104775</xdr:rowOff>
    </xdr:from>
    <xdr:ext cx="1704975" cy="1295400"/>
    <xdr:pic>
      <xdr:nvPicPr>
        <xdr:cNvPr id="5" name="image107.png">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266700</xdr:colOff>
      <xdr:row>0</xdr:row>
      <xdr:rowOff>76200</xdr:rowOff>
    </xdr:from>
    <xdr:ext cx="981075" cy="352425"/>
    <xdr:pic>
      <xdr:nvPicPr>
        <xdr:cNvPr id="6" name="image14.pn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8</xdr:col>
      <xdr:colOff>438150</xdr:colOff>
      <xdr:row>104</xdr:row>
      <xdr:rowOff>19050</xdr:rowOff>
    </xdr:from>
    <xdr:ext cx="1295400" cy="1114425"/>
    <xdr:pic>
      <xdr:nvPicPr>
        <xdr:cNvPr id="7" name="image108.png">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10</xdr:col>
      <xdr:colOff>390525</xdr:colOff>
      <xdr:row>101</xdr:row>
      <xdr:rowOff>28575</xdr:rowOff>
    </xdr:from>
    <xdr:ext cx="2295525" cy="1638300"/>
    <xdr:pic>
      <xdr:nvPicPr>
        <xdr:cNvPr id="8" name="image111.png">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171450</xdr:colOff>
      <xdr:row>10</xdr:row>
      <xdr:rowOff>114300</xdr:rowOff>
    </xdr:from>
    <xdr:ext cx="1323975" cy="1828800"/>
    <xdr:pic>
      <xdr:nvPicPr>
        <xdr:cNvPr id="9" name="image113.png">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57150</xdr:colOff>
      <xdr:row>2</xdr:row>
      <xdr:rowOff>152400</xdr:rowOff>
    </xdr:from>
    <xdr:ext cx="2838450" cy="2238375"/>
    <xdr:pic>
      <xdr:nvPicPr>
        <xdr:cNvPr id="2" name="image114.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485775</xdr:colOff>
      <xdr:row>0</xdr:row>
      <xdr:rowOff>76200</xdr:rowOff>
    </xdr:from>
    <xdr:ext cx="1838325" cy="457200"/>
    <xdr:pic>
      <xdr:nvPicPr>
        <xdr:cNvPr id="3" name="image115.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5514975</xdr:colOff>
      <xdr:row>0</xdr:row>
      <xdr:rowOff>85725</xdr:rowOff>
    </xdr:from>
    <xdr:ext cx="1552575" cy="352425"/>
    <xdr:pic>
      <xdr:nvPicPr>
        <xdr:cNvPr id="2" name="image1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4352925</xdr:colOff>
      <xdr:row>2</xdr:row>
      <xdr:rowOff>85725</xdr:rowOff>
    </xdr:from>
    <xdr:ext cx="2705100" cy="714375"/>
    <xdr:pic>
      <xdr:nvPicPr>
        <xdr:cNvPr id="3" name="image116.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5581650</xdr:colOff>
      <xdr:row>7</xdr:row>
      <xdr:rowOff>104775</xdr:rowOff>
    </xdr:from>
    <xdr:ext cx="1457325" cy="609600"/>
    <xdr:pic>
      <xdr:nvPicPr>
        <xdr:cNvPr id="4" name="image117.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266700</xdr:colOff>
      <xdr:row>1</xdr:row>
      <xdr:rowOff>19050</xdr:rowOff>
    </xdr:from>
    <xdr:ext cx="923925" cy="323850"/>
    <xdr:pic>
      <xdr:nvPicPr>
        <xdr:cNvPr id="2" name="image1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5514975</xdr:colOff>
      <xdr:row>0</xdr:row>
      <xdr:rowOff>85725</xdr:rowOff>
    </xdr:from>
    <xdr:ext cx="1552575" cy="352425"/>
    <xdr:pic>
      <xdr:nvPicPr>
        <xdr:cNvPr id="2" name="image1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5514975</xdr:colOff>
      <xdr:row>2</xdr:row>
      <xdr:rowOff>57150</xdr:rowOff>
    </xdr:from>
    <xdr:ext cx="1438275" cy="704850"/>
    <xdr:pic>
      <xdr:nvPicPr>
        <xdr:cNvPr id="3" name="image118.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304800</xdr:colOff>
      <xdr:row>0</xdr:row>
      <xdr:rowOff>38100</xdr:rowOff>
    </xdr:from>
    <xdr:ext cx="1028700" cy="352425"/>
    <xdr:pic>
      <xdr:nvPicPr>
        <xdr:cNvPr id="2" name="image1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219075</xdr:colOff>
      <xdr:row>0</xdr:row>
      <xdr:rowOff>47625</xdr:rowOff>
    </xdr:from>
    <xdr:ext cx="923925" cy="342900"/>
    <xdr:pic>
      <xdr:nvPicPr>
        <xdr:cNvPr id="2" name="image1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75</xdr:row>
      <xdr:rowOff>28575</xdr:rowOff>
    </xdr:from>
    <xdr:ext cx="5943600" cy="4772025"/>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115</xdr:row>
      <xdr:rowOff>0</xdr:rowOff>
    </xdr:from>
    <xdr:ext cx="5953125" cy="4210050"/>
    <xdr:pic>
      <xdr:nvPicPr>
        <xdr:cNvPr id="4" name="image8.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151</xdr:row>
      <xdr:rowOff>0</xdr:rowOff>
    </xdr:from>
    <xdr:ext cx="5953125" cy="4591050"/>
    <xdr:pic>
      <xdr:nvPicPr>
        <xdr:cNvPr id="5" name="image1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190</xdr:row>
      <xdr:rowOff>0</xdr:rowOff>
    </xdr:from>
    <xdr:ext cx="5753100" cy="2914650"/>
    <xdr:pic>
      <xdr:nvPicPr>
        <xdr:cNvPr id="6" name="image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213</xdr:row>
      <xdr:rowOff>38100</xdr:rowOff>
    </xdr:from>
    <xdr:ext cx="2276475" cy="1343025"/>
    <xdr:pic>
      <xdr:nvPicPr>
        <xdr:cNvPr id="7" name="image12.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104775</xdr:colOff>
      <xdr:row>227</xdr:row>
      <xdr:rowOff>19050</xdr:rowOff>
    </xdr:from>
    <xdr:ext cx="2305050" cy="1314450"/>
    <xdr:pic>
      <xdr:nvPicPr>
        <xdr:cNvPr id="8" name="image5.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114300</xdr:colOff>
      <xdr:row>241</xdr:row>
      <xdr:rowOff>0</xdr:rowOff>
    </xdr:from>
    <xdr:ext cx="2305050" cy="1333500"/>
    <xdr:pic>
      <xdr:nvPicPr>
        <xdr:cNvPr id="9" name="image13.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104775</xdr:colOff>
      <xdr:row>16</xdr:row>
      <xdr:rowOff>104775</xdr:rowOff>
    </xdr:from>
    <xdr:ext cx="2076450" cy="504825"/>
    <xdr:pic>
      <xdr:nvPicPr>
        <xdr:cNvPr id="10" name="image4.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xdr:col>
      <xdr:colOff>66675</xdr:colOff>
      <xdr:row>16</xdr:row>
      <xdr:rowOff>85725</xdr:rowOff>
    </xdr:from>
    <xdr:ext cx="1343025" cy="571500"/>
    <xdr:pic>
      <xdr:nvPicPr>
        <xdr:cNvPr id="11" name="image3.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85725</xdr:colOff>
      <xdr:row>45</xdr:row>
      <xdr:rowOff>95250</xdr:rowOff>
    </xdr:from>
    <xdr:ext cx="5362575" cy="3114675"/>
    <xdr:pic>
      <xdr:nvPicPr>
        <xdr:cNvPr id="12" name="image9.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5514975</xdr:colOff>
      <xdr:row>0</xdr:row>
      <xdr:rowOff>85725</xdr:rowOff>
    </xdr:from>
    <xdr:ext cx="1552575" cy="352425"/>
    <xdr:pic>
      <xdr:nvPicPr>
        <xdr:cNvPr id="2" name="image1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5524500</xdr:colOff>
      <xdr:row>2</xdr:row>
      <xdr:rowOff>104775</xdr:rowOff>
    </xdr:from>
    <xdr:ext cx="1514475" cy="647700"/>
    <xdr:pic>
      <xdr:nvPicPr>
        <xdr:cNvPr id="3" name="image1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5410200</xdr:colOff>
      <xdr:row>0</xdr:row>
      <xdr:rowOff>85725</xdr:rowOff>
    </xdr:from>
    <xdr:ext cx="1581150" cy="342900"/>
    <xdr:pic>
      <xdr:nvPicPr>
        <xdr:cNvPr id="2" name="image1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5238750</xdr:colOff>
      <xdr:row>2</xdr:row>
      <xdr:rowOff>57150</xdr:rowOff>
    </xdr:from>
    <xdr:ext cx="1800225" cy="666750"/>
    <xdr:pic>
      <xdr:nvPicPr>
        <xdr:cNvPr id="3" name="image1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33</xdr:col>
      <xdr:colOff>190500</xdr:colOff>
      <xdr:row>0</xdr:row>
      <xdr:rowOff>76200</xdr:rowOff>
    </xdr:from>
    <xdr:ext cx="895350" cy="323850"/>
    <xdr:pic>
      <xdr:nvPicPr>
        <xdr:cNvPr id="2" name="image1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104775</xdr:colOff>
      <xdr:row>69</xdr:row>
      <xdr:rowOff>38100</xdr:rowOff>
    </xdr:from>
    <xdr:ext cx="952500" cy="666750"/>
    <xdr:pic>
      <xdr:nvPicPr>
        <xdr:cNvPr id="3" name="image24.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104775</xdr:colOff>
      <xdr:row>48</xdr:row>
      <xdr:rowOff>95250</xdr:rowOff>
    </xdr:from>
    <xdr:ext cx="952500" cy="66675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104775</xdr:colOff>
      <xdr:row>96</xdr:row>
      <xdr:rowOff>19050</xdr:rowOff>
    </xdr:from>
    <xdr:ext cx="971550" cy="752475"/>
    <xdr:pic>
      <xdr:nvPicPr>
        <xdr:cNvPr id="5" name="image22.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342900</xdr:colOff>
      <xdr:row>118</xdr:row>
      <xdr:rowOff>66675</xdr:rowOff>
    </xdr:from>
    <xdr:ext cx="742950" cy="552450"/>
    <xdr:pic>
      <xdr:nvPicPr>
        <xdr:cNvPr id="6" name="image26.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95250</xdr:colOff>
      <xdr:row>158</xdr:row>
      <xdr:rowOff>133350</xdr:rowOff>
    </xdr:from>
    <xdr:ext cx="828675" cy="647700"/>
    <xdr:pic>
      <xdr:nvPicPr>
        <xdr:cNvPr id="7" name="image19.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161925</xdr:colOff>
      <xdr:row>140</xdr:row>
      <xdr:rowOff>152400</xdr:rowOff>
    </xdr:from>
    <xdr:ext cx="619125" cy="485775"/>
    <xdr:pic>
      <xdr:nvPicPr>
        <xdr:cNvPr id="8" name="image19.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161925</xdr:colOff>
      <xdr:row>174</xdr:row>
      <xdr:rowOff>142875</xdr:rowOff>
    </xdr:from>
    <xdr:ext cx="523875" cy="485775"/>
    <xdr:pic>
      <xdr:nvPicPr>
        <xdr:cNvPr id="9" name="image18.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95250</xdr:colOff>
      <xdr:row>184</xdr:row>
      <xdr:rowOff>142875</xdr:rowOff>
    </xdr:from>
    <xdr:ext cx="600075" cy="485775"/>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27</xdr:col>
      <xdr:colOff>266700</xdr:colOff>
      <xdr:row>0</xdr:row>
      <xdr:rowOff>161925</xdr:rowOff>
    </xdr:from>
    <xdr:ext cx="1047750" cy="1000125"/>
    <xdr:pic>
      <xdr:nvPicPr>
        <xdr:cNvPr id="11" name="image21.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30</xdr:col>
      <xdr:colOff>161925</xdr:colOff>
      <xdr:row>1</xdr:row>
      <xdr:rowOff>57150</xdr:rowOff>
    </xdr:from>
    <xdr:ext cx="962025" cy="914400"/>
    <xdr:pic>
      <xdr:nvPicPr>
        <xdr:cNvPr id="12" name="image23.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33</xdr:col>
      <xdr:colOff>190500</xdr:colOff>
      <xdr:row>2</xdr:row>
      <xdr:rowOff>47625</xdr:rowOff>
    </xdr:from>
    <xdr:ext cx="885825" cy="676275"/>
    <xdr:pic>
      <xdr:nvPicPr>
        <xdr:cNvPr id="13" name="image16.png">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21</xdr:col>
      <xdr:colOff>123825</xdr:colOff>
      <xdr:row>226</xdr:row>
      <xdr:rowOff>47625</xdr:rowOff>
    </xdr:from>
    <xdr:ext cx="1152525" cy="1114425"/>
    <xdr:pic>
      <xdr:nvPicPr>
        <xdr:cNvPr id="14" name="image23.pn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7</xdr:col>
      <xdr:colOff>142875</xdr:colOff>
      <xdr:row>103</xdr:row>
      <xdr:rowOff>38100</xdr:rowOff>
    </xdr:from>
    <xdr:ext cx="923925" cy="914400"/>
    <xdr:pic>
      <xdr:nvPicPr>
        <xdr:cNvPr id="15" name="image25.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104775</xdr:colOff>
      <xdr:row>76</xdr:row>
      <xdr:rowOff>142875</xdr:rowOff>
    </xdr:from>
    <xdr:ext cx="1162050" cy="704850"/>
    <xdr:pic>
      <xdr:nvPicPr>
        <xdr:cNvPr id="16" name="image17.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28</xdr:col>
      <xdr:colOff>180975</xdr:colOff>
      <xdr:row>0</xdr:row>
      <xdr:rowOff>85725</xdr:rowOff>
    </xdr:from>
    <xdr:ext cx="895350" cy="323850"/>
    <xdr:pic>
      <xdr:nvPicPr>
        <xdr:cNvPr id="2" name="image1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19050</xdr:colOff>
      <xdr:row>0</xdr:row>
      <xdr:rowOff>85725</xdr:rowOff>
    </xdr:from>
    <xdr:ext cx="1095375" cy="981075"/>
    <xdr:pic>
      <xdr:nvPicPr>
        <xdr:cNvPr id="3" name="image27.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28</xdr:col>
      <xdr:colOff>219075</xdr:colOff>
      <xdr:row>2</xdr:row>
      <xdr:rowOff>38100</xdr:rowOff>
    </xdr:from>
    <xdr:ext cx="866775" cy="628650"/>
    <xdr:pic>
      <xdr:nvPicPr>
        <xdr:cNvPr id="4" name="image28.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266700</xdr:colOff>
      <xdr:row>1</xdr:row>
      <xdr:rowOff>161925</xdr:rowOff>
    </xdr:from>
    <xdr:ext cx="1009650" cy="752475"/>
    <xdr:pic>
      <xdr:nvPicPr>
        <xdr:cNvPr id="5" name="image30.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47625</xdr:colOff>
      <xdr:row>45</xdr:row>
      <xdr:rowOff>0</xdr:rowOff>
    </xdr:from>
    <xdr:ext cx="657225" cy="638175"/>
    <xdr:pic>
      <xdr:nvPicPr>
        <xdr:cNvPr id="6" name="image24.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28575</xdr:colOff>
      <xdr:row>62</xdr:row>
      <xdr:rowOff>0</xdr:rowOff>
    </xdr:from>
    <xdr:ext cx="600075" cy="466725"/>
    <xdr:pic>
      <xdr:nvPicPr>
        <xdr:cNvPr id="7" name="image22.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47625</xdr:colOff>
      <xdr:row>78</xdr:row>
      <xdr:rowOff>66675</xdr:rowOff>
    </xdr:from>
    <xdr:ext cx="885825" cy="666750"/>
    <xdr:pic>
      <xdr:nvPicPr>
        <xdr:cNvPr id="8" name="image26.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7</xdr:col>
      <xdr:colOff>19050</xdr:colOff>
      <xdr:row>37</xdr:row>
      <xdr:rowOff>0</xdr:rowOff>
    </xdr:from>
    <xdr:ext cx="666750" cy="485775"/>
    <xdr:pic>
      <xdr:nvPicPr>
        <xdr:cNvPr id="9" name="image24.png">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47625</xdr:colOff>
      <xdr:row>92</xdr:row>
      <xdr:rowOff>9525</xdr:rowOff>
    </xdr:from>
    <xdr:ext cx="590550" cy="457200"/>
    <xdr:pic>
      <xdr:nvPicPr>
        <xdr:cNvPr id="10" name="image19.png">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38100</xdr:colOff>
      <xdr:row>108</xdr:row>
      <xdr:rowOff>152400</xdr:rowOff>
    </xdr:from>
    <xdr:ext cx="523875" cy="485775"/>
    <xdr:pic>
      <xdr:nvPicPr>
        <xdr:cNvPr id="11" name="image18.png">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7</xdr:col>
      <xdr:colOff>38100</xdr:colOff>
      <xdr:row>116</xdr:row>
      <xdr:rowOff>152400</xdr:rowOff>
    </xdr:from>
    <xdr:ext cx="590550" cy="485775"/>
    <xdr:pic>
      <xdr:nvPicPr>
        <xdr:cNvPr id="12" name="image20.png">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xdr:col>
      <xdr:colOff>38100</xdr:colOff>
      <xdr:row>127</xdr:row>
      <xdr:rowOff>114300</xdr:rowOff>
    </xdr:from>
    <xdr:ext cx="590550" cy="466725"/>
    <xdr:pic>
      <xdr:nvPicPr>
        <xdr:cNvPr id="13" name="image19.png">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28575</xdr:colOff>
      <xdr:row>167</xdr:row>
      <xdr:rowOff>9525</xdr:rowOff>
    </xdr:from>
    <xdr:ext cx="819150" cy="771525"/>
    <xdr:pic>
      <xdr:nvPicPr>
        <xdr:cNvPr id="14" name="image29.png">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7</xdr:col>
      <xdr:colOff>47625</xdr:colOff>
      <xdr:row>100</xdr:row>
      <xdr:rowOff>9525</xdr:rowOff>
    </xdr:from>
    <xdr:ext cx="590550" cy="457200"/>
    <xdr:pic>
      <xdr:nvPicPr>
        <xdr:cNvPr id="15" name="image19.png">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xdr:col>
      <xdr:colOff>104775</xdr:colOff>
      <xdr:row>51</xdr:row>
      <xdr:rowOff>142875</xdr:rowOff>
    </xdr:from>
    <xdr:ext cx="1162050" cy="704850"/>
    <xdr:pic>
      <xdr:nvPicPr>
        <xdr:cNvPr id="16" name="image17.png">
          <a:extLst>
            <a:ext uri="{FF2B5EF4-FFF2-40B4-BE49-F238E27FC236}">
              <a16:creationId xmlns:a16="http://schemas.microsoft.com/office/drawing/2014/main" id="{00000000-0008-0000-0600-000010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7</xdr:col>
      <xdr:colOff>142875</xdr:colOff>
      <xdr:row>67</xdr:row>
      <xdr:rowOff>38100</xdr:rowOff>
    </xdr:from>
    <xdr:ext cx="923925" cy="914400"/>
    <xdr:pic>
      <xdr:nvPicPr>
        <xdr:cNvPr id="17" name="image25.png">
          <a:extLst>
            <a:ext uri="{FF2B5EF4-FFF2-40B4-BE49-F238E27FC236}">
              <a16:creationId xmlns:a16="http://schemas.microsoft.com/office/drawing/2014/main" id="{00000000-0008-0000-0600-000011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32</xdr:col>
      <xdr:colOff>190500</xdr:colOff>
      <xdr:row>0</xdr:row>
      <xdr:rowOff>76200</xdr:rowOff>
    </xdr:from>
    <xdr:ext cx="933450" cy="323850"/>
    <xdr:pic>
      <xdr:nvPicPr>
        <xdr:cNvPr id="2" name="image1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390525</xdr:colOff>
      <xdr:row>0</xdr:row>
      <xdr:rowOff>133350</xdr:rowOff>
    </xdr:from>
    <xdr:ext cx="819150" cy="904875"/>
    <xdr:pic>
      <xdr:nvPicPr>
        <xdr:cNvPr id="3" name="image3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22</xdr:col>
      <xdr:colOff>352425</xdr:colOff>
      <xdr:row>1</xdr:row>
      <xdr:rowOff>9525</xdr:rowOff>
    </xdr:from>
    <xdr:ext cx="1133475" cy="857250"/>
    <xdr:pic>
      <xdr:nvPicPr>
        <xdr:cNvPr id="4" name="image44.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28</xdr:col>
      <xdr:colOff>28575</xdr:colOff>
      <xdr:row>0</xdr:row>
      <xdr:rowOff>114300</xdr:rowOff>
    </xdr:from>
    <xdr:ext cx="1114425" cy="981075"/>
    <xdr:pic>
      <xdr:nvPicPr>
        <xdr:cNvPr id="5" name="image3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21</xdr:col>
      <xdr:colOff>66675</xdr:colOff>
      <xdr:row>36</xdr:row>
      <xdr:rowOff>123825</xdr:rowOff>
    </xdr:from>
    <xdr:ext cx="1076325" cy="1295400"/>
    <xdr:pic>
      <xdr:nvPicPr>
        <xdr:cNvPr id="6" name="image31.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21</xdr:col>
      <xdr:colOff>47625</xdr:colOff>
      <xdr:row>49</xdr:row>
      <xdr:rowOff>0</xdr:rowOff>
    </xdr:from>
    <xdr:ext cx="1095375" cy="1257300"/>
    <xdr:pic>
      <xdr:nvPicPr>
        <xdr:cNvPr id="7" name="image4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21</xdr:col>
      <xdr:colOff>209550</xdr:colOff>
      <xdr:row>60</xdr:row>
      <xdr:rowOff>133350</xdr:rowOff>
    </xdr:from>
    <xdr:ext cx="847725" cy="847725"/>
    <xdr:pic>
      <xdr:nvPicPr>
        <xdr:cNvPr id="8" name="image34.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21</xdr:col>
      <xdr:colOff>9525</xdr:colOff>
      <xdr:row>86</xdr:row>
      <xdr:rowOff>57150</xdr:rowOff>
    </xdr:from>
    <xdr:ext cx="1219200" cy="1295400"/>
    <xdr:pic>
      <xdr:nvPicPr>
        <xdr:cNvPr id="9" name="image41.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21</xdr:col>
      <xdr:colOff>47625</xdr:colOff>
      <xdr:row>117</xdr:row>
      <xdr:rowOff>47625</xdr:rowOff>
    </xdr:from>
    <xdr:ext cx="1114425" cy="885825"/>
    <xdr:pic>
      <xdr:nvPicPr>
        <xdr:cNvPr id="10" name="image37.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21</xdr:col>
      <xdr:colOff>28575</xdr:colOff>
      <xdr:row>134</xdr:row>
      <xdr:rowOff>38100</xdr:rowOff>
    </xdr:from>
    <xdr:ext cx="1114425" cy="885825"/>
    <xdr:pic>
      <xdr:nvPicPr>
        <xdr:cNvPr id="11" name="image37.pn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21</xdr:col>
      <xdr:colOff>19050</xdr:colOff>
      <xdr:row>149</xdr:row>
      <xdr:rowOff>38100</xdr:rowOff>
    </xdr:from>
    <xdr:ext cx="1162050" cy="895350"/>
    <xdr:pic>
      <xdr:nvPicPr>
        <xdr:cNvPr id="12" name="image32.pn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21</xdr:col>
      <xdr:colOff>47625</xdr:colOff>
      <xdr:row>168</xdr:row>
      <xdr:rowOff>47625</xdr:rowOff>
    </xdr:from>
    <xdr:ext cx="1162050" cy="895350"/>
    <xdr:pic>
      <xdr:nvPicPr>
        <xdr:cNvPr id="13" name="image32.pn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21</xdr:col>
      <xdr:colOff>352425</xdr:colOff>
      <xdr:row>183</xdr:row>
      <xdr:rowOff>9525</xdr:rowOff>
    </xdr:from>
    <xdr:ext cx="561975" cy="590550"/>
    <xdr:pic>
      <xdr:nvPicPr>
        <xdr:cNvPr id="14" name="image41.png">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21</xdr:col>
      <xdr:colOff>114300</xdr:colOff>
      <xdr:row>192</xdr:row>
      <xdr:rowOff>57150</xdr:rowOff>
    </xdr:from>
    <xdr:ext cx="1009650" cy="1085850"/>
    <xdr:pic>
      <xdr:nvPicPr>
        <xdr:cNvPr id="15" name="image46.png">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21</xdr:col>
      <xdr:colOff>200025</xdr:colOff>
      <xdr:row>213</xdr:row>
      <xdr:rowOff>38100</xdr:rowOff>
    </xdr:from>
    <xdr:ext cx="800100" cy="876300"/>
    <xdr:pic>
      <xdr:nvPicPr>
        <xdr:cNvPr id="16" name="image36.png">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18</xdr:col>
      <xdr:colOff>104775</xdr:colOff>
      <xdr:row>244</xdr:row>
      <xdr:rowOff>95250</xdr:rowOff>
    </xdr:from>
    <xdr:ext cx="790575" cy="628650"/>
    <xdr:pic>
      <xdr:nvPicPr>
        <xdr:cNvPr id="17" name="image47.png">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18</xdr:col>
      <xdr:colOff>95250</xdr:colOff>
      <xdr:row>248</xdr:row>
      <xdr:rowOff>19050</xdr:rowOff>
    </xdr:from>
    <xdr:ext cx="771525" cy="762000"/>
    <xdr:pic>
      <xdr:nvPicPr>
        <xdr:cNvPr id="18" name="image40.pn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25</xdr:col>
      <xdr:colOff>276225</xdr:colOff>
      <xdr:row>0</xdr:row>
      <xdr:rowOff>104775</xdr:rowOff>
    </xdr:from>
    <xdr:ext cx="914400" cy="962025"/>
    <xdr:pic>
      <xdr:nvPicPr>
        <xdr:cNvPr id="19" name="image41.png">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21</xdr:col>
      <xdr:colOff>266700</xdr:colOff>
      <xdr:row>106</xdr:row>
      <xdr:rowOff>28575</xdr:rowOff>
    </xdr:from>
    <xdr:ext cx="762000" cy="904875"/>
    <xdr:pic>
      <xdr:nvPicPr>
        <xdr:cNvPr id="20" name="image39.png">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21</xdr:col>
      <xdr:colOff>85725</xdr:colOff>
      <xdr:row>68</xdr:row>
      <xdr:rowOff>28575</xdr:rowOff>
    </xdr:from>
    <xdr:ext cx="990600" cy="876300"/>
    <xdr:pic>
      <xdr:nvPicPr>
        <xdr:cNvPr id="21" name="image42.png">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21</xdr:col>
      <xdr:colOff>152400</xdr:colOff>
      <xdr:row>77</xdr:row>
      <xdr:rowOff>28575</xdr:rowOff>
    </xdr:from>
    <xdr:ext cx="933450" cy="885825"/>
    <xdr:pic>
      <xdr:nvPicPr>
        <xdr:cNvPr id="22" name="image38.png">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17</xdr:col>
      <xdr:colOff>171450</xdr:colOff>
      <xdr:row>255</xdr:row>
      <xdr:rowOff>104775</xdr:rowOff>
    </xdr:from>
    <xdr:ext cx="1362075" cy="942975"/>
    <xdr:pic>
      <xdr:nvPicPr>
        <xdr:cNvPr id="23" name="image43.png">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225</xdr:row>
      <xdr:rowOff>0</xdr:rowOff>
    </xdr:from>
    <xdr:ext cx="161925" cy="9525"/>
    <xdr:pic>
      <xdr:nvPicPr>
        <xdr:cNvPr id="2" name="image48.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226</xdr:row>
      <xdr:rowOff>0</xdr:rowOff>
    </xdr:from>
    <xdr:ext cx="161925" cy="9525"/>
    <xdr:pic>
      <xdr:nvPicPr>
        <xdr:cNvPr id="3" name="image48.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4" name="image48.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5" name="image48.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227</xdr:row>
      <xdr:rowOff>0</xdr:rowOff>
    </xdr:from>
    <xdr:ext cx="66675" cy="9525"/>
    <xdr:pic>
      <xdr:nvPicPr>
        <xdr:cNvPr id="6" name="image48.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7" name="image4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8" name="image48.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9" name="image48.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10" name="image48.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11" name="image48.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227</xdr:row>
      <xdr:rowOff>0</xdr:rowOff>
    </xdr:from>
    <xdr:ext cx="66675" cy="9525"/>
    <xdr:pic>
      <xdr:nvPicPr>
        <xdr:cNvPr id="12" name="image48.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227</xdr:row>
      <xdr:rowOff>0</xdr:rowOff>
    </xdr:from>
    <xdr:ext cx="161925" cy="9525"/>
    <xdr:pic>
      <xdr:nvPicPr>
        <xdr:cNvPr id="13" name="image48.png">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33</xdr:col>
      <xdr:colOff>57150</xdr:colOff>
      <xdr:row>0</xdr:row>
      <xdr:rowOff>114300</xdr:rowOff>
    </xdr:from>
    <xdr:ext cx="847725" cy="333375"/>
    <xdr:pic>
      <xdr:nvPicPr>
        <xdr:cNvPr id="14" name="image14.png">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57150</xdr:colOff>
      <xdr:row>115</xdr:row>
      <xdr:rowOff>152400</xdr:rowOff>
    </xdr:from>
    <xdr:ext cx="685800" cy="438150"/>
    <xdr:pic>
      <xdr:nvPicPr>
        <xdr:cNvPr id="15" name="image51.png">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161925</xdr:colOff>
      <xdr:row>109</xdr:row>
      <xdr:rowOff>152400</xdr:rowOff>
    </xdr:from>
    <xdr:ext cx="514350" cy="381000"/>
    <xdr:pic>
      <xdr:nvPicPr>
        <xdr:cNvPr id="16" name="image58.png">
          <a:extLst>
            <a:ext uri="{FF2B5EF4-FFF2-40B4-BE49-F238E27FC236}">
              <a16:creationId xmlns:a16="http://schemas.microsoft.com/office/drawing/2014/main" id="{00000000-0008-0000-08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9525</xdr:colOff>
      <xdr:row>143</xdr:row>
      <xdr:rowOff>104775</xdr:rowOff>
    </xdr:from>
    <xdr:ext cx="723900" cy="266700"/>
    <xdr:pic>
      <xdr:nvPicPr>
        <xdr:cNvPr id="17" name="image54.png">
          <a:extLst>
            <a:ext uri="{FF2B5EF4-FFF2-40B4-BE49-F238E27FC236}">
              <a16:creationId xmlns:a16="http://schemas.microsoft.com/office/drawing/2014/main" id="{00000000-0008-0000-0800-00001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47625</xdr:colOff>
      <xdr:row>146</xdr:row>
      <xdr:rowOff>0</xdr:rowOff>
    </xdr:from>
    <xdr:ext cx="742950" cy="581025"/>
    <xdr:pic>
      <xdr:nvPicPr>
        <xdr:cNvPr id="18" name="image57.png">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19050</xdr:colOff>
      <xdr:row>139</xdr:row>
      <xdr:rowOff>95250</xdr:rowOff>
    </xdr:from>
    <xdr:ext cx="752475" cy="438150"/>
    <xdr:pic>
      <xdr:nvPicPr>
        <xdr:cNvPr id="19" name="image71.png">
          <a:extLst>
            <a:ext uri="{FF2B5EF4-FFF2-40B4-BE49-F238E27FC236}">
              <a16:creationId xmlns:a16="http://schemas.microsoft.com/office/drawing/2014/main" id="{00000000-0008-0000-0800-000013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17</xdr:col>
      <xdr:colOff>76200</xdr:colOff>
      <xdr:row>160</xdr:row>
      <xdr:rowOff>85725</xdr:rowOff>
    </xdr:from>
    <xdr:ext cx="1381125" cy="933450"/>
    <xdr:pic>
      <xdr:nvPicPr>
        <xdr:cNvPr id="20" name="image43.png">
          <a:extLst>
            <a:ext uri="{FF2B5EF4-FFF2-40B4-BE49-F238E27FC236}">
              <a16:creationId xmlns:a16="http://schemas.microsoft.com/office/drawing/2014/main" id="{00000000-0008-0000-0800-000014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18</xdr:col>
      <xdr:colOff>0</xdr:colOff>
      <xdr:row>168</xdr:row>
      <xdr:rowOff>57150</xdr:rowOff>
    </xdr:from>
    <xdr:ext cx="647700" cy="2190750"/>
    <xdr:pic>
      <xdr:nvPicPr>
        <xdr:cNvPr id="21" name="image50.png">
          <a:extLst>
            <a:ext uri="{FF2B5EF4-FFF2-40B4-BE49-F238E27FC236}">
              <a16:creationId xmlns:a16="http://schemas.microsoft.com/office/drawing/2014/main" id="{00000000-0008-0000-0800-000015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19</xdr:col>
      <xdr:colOff>276225</xdr:colOff>
      <xdr:row>168</xdr:row>
      <xdr:rowOff>38100</xdr:rowOff>
    </xdr:from>
    <xdr:ext cx="552450" cy="2190750"/>
    <xdr:pic>
      <xdr:nvPicPr>
        <xdr:cNvPr id="22" name="image72.png">
          <a:extLst>
            <a:ext uri="{FF2B5EF4-FFF2-40B4-BE49-F238E27FC236}">
              <a16:creationId xmlns:a16="http://schemas.microsoft.com/office/drawing/2014/main" id="{00000000-0008-0000-0800-000016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20</xdr:col>
      <xdr:colOff>457200</xdr:colOff>
      <xdr:row>168</xdr:row>
      <xdr:rowOff>47625</xdr:rowOff>
    </xdr:from>
    <xdr:ext cx="657225" cy="2200275"/>
    <xdr:pic>
      <xdr:nvPicPr>
        <xdr:cNvPr id="23" name="image56.png">
          <a:extLst>
            <a:ext uri="{FF2B5EF4-FFF2-40B4-BE49-F238E27FC236}">
              <a16:creationId xmlns:a16="http://schemas.microsoft.com/office/drawing/2014/main" id="{00000000-0008-0000-0800-00001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22</xdr:col>
      <xdr:colOff>200025</xdr:colOff>
      <xdr:row>171</xdr:row>
      <xdr:rowOff>47625</xdr:rowOff>
    </xdr:from>
    <xdr:ext cx="647700" cy="1704975"/>
    <xdr:pic>
      <xdr:nvPicPr>
        <xdr:cNvPr id="24" name="image69.png">
          <a:extLst>
            <a:ext uri="{FF2B5EF4-FFF2-40B4-BE49-F238E27FC236}">
              <a16:creationId xmlns:a16="http://schemas.microsoft.com/office/drawing/2014/main" id="{00000000-0008-0000-0800-000018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23</xdr:col>
      <xdr:colOff>419100</xdr:colOff>
      <xdr:row>168</xdr:row>
      <xdr:rowOff>19050</xdr:rowOff>
    </xdr:from>
    <xdr:ext cx="619125" cy="2247900"/>
    <xdr:pic>
      <xdr:nvPicPr>
        <xdr:cNvPr id="25" name="image60.png">
          <a:extLst>
            <a:ext uri="{FF2B5EF4-FFF2-40B4-BE49-F238E27FC236}">
              <a16:creationId xmlns:a16="http://schemas.microsoft.com/office/drawing/2014/main" id="{00000000-0008-0000-0800-000019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27</xdr:col>
      <xdr:colOff>428625</xdr:colOff>
      <xdr:row>0</xdr:row>
      <xdr:rowOff>104775</xdr:rowOff>
    </xdr:from>
    <xdr:ext cx="876300" cy="1200150"/>
    <xdr:pic>
      <xdr:nvPicPr>
        <xdr:cNvPr id="26" name="image49.png">
          <a:extLst>
            <a:ext uri="{FF2B5EF4-FFF2-40B4-BE49-F238E27FC236}">
              <a16:creationId xmlns:a16="http://schemas.microsoft.com/office/drawing/2014/main" id="{00000000-0008-0000-0800-00001A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57150</xdr:colOff>
      <xdr:row>48</xdr:row>
      <xdr:rowOff>0</xdr:rowOff>
    </xdr:from>
    <xdr:ext cx="733425" cy="438150"/>
    <xdr:pic>
      <xdr:nvPicPr>
        <xdr:cNvPr id="27" name="image59.png">
          <a:extLst>
            <a:ext uri="{FF2B5EF4-FFF2-40B4-BE49-F238E27FC236}">
              <a16:creationId xmlns:a16="http://schemas.microsoft.com/office/drawing/2014/main" id="{00000000-0008-0000-0800-00001B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66675</xdr:colOff>
      <xdr:row>27</xdr:row>
      <xdr:rowOff>85725</xdr:rowOff>
    </xdr:from>
    <xdr:ext cx="676275" cy="276225"/>
    <xdr:pic>
      <xdr:nvPicPr>
        <xdr:cNvPr id="28" name="image52.png">
          <a:extLst>
            <a:ext uri="{FF2B5EF4-FFF2-40B4-BE49-F238E27FC236}">
              <a16:creationId xmlns:a16="http://schemas.microsoft.com/office/drawing/2014/main" id="{00000000-0008-0000-0800-00001C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47625</xdr:colOff>
      <xdr:row>34</xdr:row>
      <xdr:rowOff>0</xdr:rowOff>
    </xdr:from>
    <xdr:ext cx="733425" cy="438150"/>
    <xdr:pic>
      <xdr:nvPicPr>
        <xdr:cNvPr id="29" name="image65.png">
          <a:extLst>
            <a:ext uri="{FF2B5EF4-FFF2-40B4-BE49-F238E27FC236}">
              <a16:creationId xmlns:a16="http://schemas.microsoft.com/office/drawing/2014/main" id="{00000000-0008-0000-0800-00001D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95250</xdr:colOff>
      <xdr:row>42</xdr:row>
      <xdr:rowOff>104775</xdr:rowOff>
    </xdr:from>
    <xdr:ext cx="666750" cy="514350"/>
    <xdr:pic>
      <xdr:nvPicPr>
        <xdr:cNvPr id="30" name="image61.png">
          <a:extLst>
            <a:ext uri="{FF2B5EF4-FFF2-40B4-BE49-F238E27FC236}">
              <a16:creationId xmlns:a16="http://schemas.microsoft.com/office/drawing/2014/main" id="{00000000-0008-0000-0800-00001E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85725</xdr:colOff>
      <xdr:row>56</xdr:row>
      <xdr:rowOff>95250</xdr:rowOff>
    </xdr:from>
    <xdr:ext cx="666750" cy="438150"/>
    <xdr:pic>
      <xdr:nvPicPr>
        <xdr:cNvPr id="31" name="image63.png">
          <a:extLst>
            <a:ext uri="{FF2B5EF4-FFF2-40B4-BE49-F238E27FC236}">
              <a16:creationId xmlns:a16="http://schemas.microsoft.com/office/drawing/2014/main" id="{00000000-0008-0000-0800-00001F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47625</xdr:colOff>
      <xdr:row>61</xdr:row>
      <xdr:rowOff>152400</xdr:rowOff>
    </xdr:from>
    <xdr:ext cx="704850" cy="428625"/>
    <xdr:pic>
      <xdr:nvPicPr>
        <xdr:cNvPr id="32" name="image64.png">
          <a:extLst>
            <a:ext uri="{FF2B5EF4-FFF2-40B4-BE49-F238E27FC236}">
              <a16:creationId xmlns:a16="http://schemas.microsoft.com/office/drawing/2014/main" id="{00000000-0008-0000-0800-000020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28575</xdr:colOff>
      <xdr:row>64</xdr:row>
      <xdr:rowOff>85725</xdr:rowOff>
    </xdr:from>
    <xdr:ext cx="733425" cy="514350"/>
    <xdr:pic>
      <xdr:nvPicPr>
        <xdr:cNvPr id="33" name="image55.png">
          <a:extLst>
            <a:ext uri="{FF2B5EF4-FFF2-40B4-BE49-F238E27FC236}">
              <a16:creationId xmlns:a16="http://schemas.microsoft.com/office/drawing/2014/main" id="{00000000-0008-0000-0800-000021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66675</xdr:colOff>
      <xdr:row>68</xdr:row>
      <xdr:rowOff>9525</xdr:rowOff>
    </xdr:from>
    <xdr:ext cx="647700" cy="419100"/>
    <xdr:pic>
      <xdr:nvPicPr>
        <xdr:cNvPr id="34" name="image67.png">
          <a:extLst>
            <a:ext uri="{FF2B5EF4-FFF2-40B4-BE49-F238E27FC236}">
              <a16:creationId xmlns:a16="http://schemas.microsoft.com/office/drawing/2014/main" id="{00000000-0008-0000-0800-000022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57150</xdr:colOff>
      <xdr:row>87</xdr:row>
      <xdr:rowOff>142875</xdr:rowOff>
    </xdr:from>
    <xdr:ext cx="666750" cy="676275"/>
    <xdr:pic>
      <xdr:nvPicPr>
        <xdr:cNvPr id="35" name="image53.png">
          <a:extLst>
            <a:ext uri="{FF2B5EF4-FFF2-40B4-BE49-F238E27FC236}">
              <a16:creationId xmlns:a16="http://schemas.microsoft.com/office/drawing/2014/main" id="{00000000-0008-0000-0800-000023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161925</xdr:colOff>
      <xdr:row>74</xdr:row>
      <xdr:rowOff>38100</xdr:rowOff>
    </xdr:from>
    <xdr:ext cx="466725" cy="533400"/>
    <xdr:pic>
      <xdr:nvPicPr>
        <xdr:cNvPr id="36" name="image68.png">
          <a:extLst>
            <a:ext uri="{FF2B5EF4-FFF2-40B4-BE49-F238E27FC236}">
              <a16:creationId xmlns:a16="http://schemas.microsoft.com/office/drawing/2014/main" id="{00000000-0008-0000-0800-000024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57150</xdr:colOff>
      <xdr:row>101</xdr:row>
      <xdr:rowOff>0</xdr:rowOff>
    </xdr:from>
    <xdr:ext cx="685800" cy="514350"/>
    <xdr:pic>
      <xdr:nvPicPr>
        <xdr:cNvPr id="37" name="image62.png">
          <a:extLst>
            <a:ext uri="{FF2B5EF4-FFF2-40B4-BE49-F238E27FC236}">
              <a16:creationId xmlns:a16="http://schemas.microsoft.com/office/drawing/2014/main" id="{00000000-0008-0000-0800-000025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21</xdr:col>
      <xdr:colOff>76200</xdr:colOff>
      <xdr:row>181</xdr:row>
      <xdr:rowOff>152400</xdr:rowOff>
    </xdr:from>
    <xdr:ext cx="809625" cy="752475"/>
    <xdr:pic>
      <xdr:nvPicPr>
        <xdr:cNvPr id="38" name="image66.png">
          <a:extLst>
            <a:ext uri="{FF2B5EF4-FFF2-40B4-BE49-F238E27FC236}">
              <a16:creationId xmlns:a16="http://schemas.microsoft.com/office/drawing/2014/main" id="{00000000-0008-0000-0800-000026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18</xdr:col>
      <xdr:colOff>0</xdr:colOff>
      <xdr:row>182</xdr:row>
      <xdr:rowOff>57150</xdr:rowOff>
    </xdr:from>
    <xdr:ext cx="1514475" cy="609600"/>
    <xdr:pic>
      <xdr:nvPicPr>
        <xdr:cNvPr id="39" name="image70.png">
          <a:extLst>
            <a:ext uri="{FF2B5EF4-FFF2-40B4-BE49-F238E27FC236}">
              <a16:creationId xmlns:a16="http://schemas.microsoft.com/office/drawing/2014/main" id="{00000000-0008-0000-0800-000027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kpd-grup.com.ua/"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belimo.com.ua/files/catalog_water/007_CQ230A-T_CQ24A-T_CQ24A-SZ-T_CQK24A-SR.pdf" TargetMode="External"/><Relationship Id="rId18" Type="http://schemas.openxmlformats.org/officeDocument/2006/relationships/hyperlink" Target="http://belimo.com.ua/files/catalog_water/007_CQ230A-T_CQ24A-T_CQ24A-SZ-T_CQK24A-SR.pdf" TargetMode="External"/><Relationship Id="rId26" Type="http://schemas.openxmlformats.org/officeDocument/2006/relationships/hyperlink" Target="http://belimo.com.ua/files/catalog_water/042_C2%E2%80%A6QP.pdf" TargetMode="External"/><Relationship Id="rId39" Type="http://schemas.openxmlformats.org/officeDocument/2006/relationships/hyperlink" Target="https://www.youtube.com/watch?v=INj_bOSvxx0" TargetMode="External"/><Relationship Id="rId21" Type="http://schemas.openxmlformats.org/officeDocument/2006/relationships/hyperlink" Target="http://belimo.com.ua/files/catalog_water/007_CQ230A-T_CQ24A-T_CQ24A-SZ-T_CQK24A-SR.pdf" TargetMode="External"/><Relationship Id="rId34" Type="http://schemas.openxmlformats.org/officeDocument/2006/relationships/hyperlink" Target="https://www.belimo.com/mam/general-documents/datasheets/en-gb/belimo_EXT-OC-ZQ..-PT.._datasheet_en-gb.pdf" TargetMode="External"/><Relationship Id="rId42" Type="http://schemas.openxmlformats.org/officeDocument/2006/relationships/hyperlink" Target="http://belimo.com.ua/files/catalog_water/007_CQ230A-T_CQ24A-T_CQ24A-SZ-T_CQK24A-SR.pdf" TargetMode="External"/><Relationship Id="rId47" Type="http://schemas.openxmlformats.org/officeDocument/2006/relationships/hyperlink" Target="http://belimo.com.ua/files/catalog_water/024_TR_LR_NR_SR_3p.pdf" TargetMode="External"/><Relationship Id="rId50" Type="http://schemas.openxmlformats.org/officeDocument/2006/relationships/hyperlink" Target="http://belimo.com.ua/files/catalog_water/025_TR_LR_NR_SR_analog.pdf" TargetMode="External"/><Relationship Id="rId55" Type="http://schemas.openxmlformats.org/officeDocument/2006/relationships/hyperlink" Target="http://belimo.com.ua/files/catalog_water/030_TRF_LRF_NRF_SRF..off.pdf" TargetMode="External"/><Relationship Id="rId63" Type="http://schemas.openxmlformats.org/officeDocument/2006/relationships/hyperlink" Target="https://www.belimo.com/ch/en_GB/products/retrofit-app/details/vau/272362/EP015R%2BMP" TargetMode="External"/><Relationship Id="rId68" Type="http://schemas.openxmlformats.org/officeDocument/2006/relationships/hyperlink" Target="https://www.belimo.com/mam/general-documents/datasheets/en-gb/belimo_EP..F_MP_datasheet_en-gb.pdf" TargetMode="External"/><Relationship Id="rId76" Type="http://schemas.openxmlformats.org/officeDocument/2006/relationships/hyperlink" Target="https://www.belimo.com/mam/general-documents/datasheets/en-gb/belimo_EP..F_KMP_datasheet_en-gb.pdf" TargetMode="External"/><Relationship Id="rId7" Type="http://schemas.openxmlformats.org/officeDocument/2006/relationships/hyperlink" Target="http://belimo.com.ua/files/catalog_water/007_CQ230A-T_CQ24A-T_CQ24A-SZ-T_CQK24A-SR.pdf" TargetMode="External"/><Relationship Id="rId71" Type="http://schemas.openxmlformats.org/officeDocument/2006/relationships/hyperlink" Target="https://www.belimo.com/ch/en_GB/products/retrofit-app/details/vau/285293/EP015R%2BKMP" TargetMode="External"/><Relationship Id="rId2" Type="http://schemas.openxmlformats.org/officeDocument/2006/relationships/hyperlink" Target="https://www.belimo.com/mam/Datasheets/en-gb/belimo_C2..QP_T_-.._datasheet_en-gb.pdf" TargetMode="External"/><Relationship Id="rId16" Type="http://schemas.openxmlformats.org/officeDocument/2006/relationships/hyperlink" Target="http://belimo.com.ua/files/catalog_water/007_CQ230A-T_CQ24A-T_CQ24A-SZ-T_CQK24A-SR.pdf" TargetMode="External"/><Relationship Id="rId29" Type="http://schemas.openxmlformats.org/officeDocument/2006/relationships/hyperlink" Target="http://belimo.com.ua/files/catalog_water/042_C2%E2%80%A6QP.pdf" TargetMode="External"/><Relationship Id="rId11" Type="http://schemas.openxmlformats.org/officeDocument/2006/relationships/hyperlink" Target="http://belimo.com.ua/files/catalog_water/007_CQ230A-T_CQ24A-T_CQ24A-SZ-T_CQK24A-SR.pdf" TargetMode="External"/><Relationship Id="rId24" Type="http://schemas.openxmlformats.org/officeDocument/2006/relationships/hyperlink" Target="http://belimo.com.ua/files/catalog_water/042_C2%E2%80%A6QP.pdf" TargetMode="External"/><Relationship Id="rId32" Type="http://schemas.openxmlformats.org/officeDocument/2006/relationships/hyperlink" Target="https://www.belimo.com/mam/general-documents/datasheets/en-gb/belimo_ZCQ-W_datasheet_en-gb.pdf" TargetMode="External"/><Relationship Id="rId37" Type="http://schemas.openxmlformats.org/officeDocument/2006/relationships/hyperlink" Target="https://www.belimo.com/mam/general-documents/datasheets/en-gb/belimo_EXT-OC-ZQ..-PT.._datasheet_en-gb.pdf" TargetMode="External"/><Relationship Id="rId40" Type="http://schemas.openxmlformats.org/officeDocument/2006/relationships/hyperlink" Target="http://belimo.com.ua/files/add/PIFLV.pdf" TargetMode="External"/><Relationship Id="rId45" Type="http://schemas.openxmlformats.org/officeDocument/2006/relationships/hyperlink" Target="http://belimo.com.ua/files/catalog_water/007_CQ230A-T_CQ24A-T_CQ24A-SZ-T_CQK24A-SR.pdf" TargetMode="External"/><Relationship Id="rId53" Type="http://schemas.openxmlformats.org/officeDocument/2006/relationships/hyperlink" Target="http://belimo.com.ua/files/catalog_water/007_CQ230A-T_CQ24A-T_CQ24A-SZ-T_CQK24A-SR.pdf" TargetMode="External"/><Relationship Id="rId58" Type="http://schemas.openxmlformats.org/officeDocument/2006/relationships/hyperlink" Target="http://belimo.com.ua/files/catalog_water/007_CQ230A-T_CQ24A-T_CQ24A-SZ-T_CQK24A-SR.pdf" TargetMode="External"/><Relationship Id="rId66" Type="http://schemas.openxmlformats.org/officeDocument/2006/relationships/hyperlink" Target="https://www.belimo.com/mam/general-documents/datasheets/en-gb/belimo_EP..F_MP_datasheet_en-gb.pdf" TargetMode="External"/><Relationship Id="rId74" Type="http://schemas.openxmlformats.org/officeDocument/2006/relationships/hyperlink" Target="https://www.belimo.com/ch/en_GB/products/retrofit-app/details/vau/285293/EP015R%2BKMP" TargetMode="External"/><Relationship Id="rId79" Type="http://schemas.openxmlformats.org/officeDocument/2006/relationships/hyperlink" Target="https://www.belimo.com/mam/general-documents/datasheets/en-gb/belimo_EP..F_KMP_datasheet_en-gb.pdf" TargetMode="External"/><Relationship Id="rId5" Type="http://schemas.openxmlformats.org/officeDocument/2006/relationships/hyperlink" Target="http://belimo.com.ua/files/catalog_water/007_CQ230A-T_CQ24A-T_CQ24A-SZ-T_CQK24A-SR.pdf" TargetMode="External"/><Relationship Id="rId61" Type="http://schemas.openxmlformats.org/officeDocument/2006/relationships/hyperlink" Target="https://www.belimo.com/mam/general-documents/datasheets/en-gb/belimo_EP..R2_BAC_datasheet_en-gb.pdf" TargetMode="External"/><Relationship Id="rId82" Type="http://schemas.openxmlformats.org/officeDocument/2006/relationships/drawing" Target="../drawings/drawing10.xml"/><Relationship Id="rId10" Type="http://schemas.openxmlformats.org/officeDocument/2006/relationships/hyperlink" Target="http://belimo.com.ua/files/catalog_water/007_CQ230A-T_CQ24A-T_CQ24A-SZ-T_CQK24A-SR.pdf" TargetMode="External"/><Relationship Id="rId19" Type="http://schemas.openxmlformats.org/officeDocument/2006/relationships/hyperlink" Target="https://www.belimo.com/mam/general-documents/datasheets/en-gb/belimo_CQK230A-T_datasheet_en-gb.pdf" TargetMode="External"/><Relationship Id="rId31" Type="http://schemas.openxmlformats.org/officeDocument/2006/relationships/hyperlink" Target="https://www.belimo.com/mam/general-documents/datasheets/en-gb/belimo_ZCQ-E_datasheet_en-gb.pdf" TargetMode="External"/><Relationship Id="rId44" Type="http://schemas.openxmlformats.org/officeDocument/2006/relationships/hyperlink" Target="http://belimo.com.ua/files/catalog_water/024_TR_LR_NR_SR_3p.pdf" TargetMode="External"/><Relationship Id="rId52" Type="http://schemas.openxmlformats.org/officeDocument/2006/relationships/hyperlink" Target="http://belimo.com.ua/files/catalog_water/007_CQ230A-T_CQ24A-T_CQ24A-SZ-T_CQK24A-SR.pdf" TargetMode="External"/><Relationship Id="rId60" Type="http://schemas.openxmlformats.org/officeDocument/2006/relationships/hyperlink" Target="http://belimo.com.ua/files/catalog_water/048_EPIV.pdf" TargetMode="External"/><Relationship Id="rId65" Type="http://schemas.openxmlformats.org/officeDocument/2006/relationships/hyperlink" Target="https://www.belimo.com/mam/general-documents/datasheets/en-gb/belimo_EP..F_MP_datasheet_en-gb.pdf" TargetMode="External"/><Relationship Id="rId73" Type="http://schemas.openxmlformats.org/officeDocument/2006/relationships/hyperlink" Target="https://www.belimo.com/ch/en_GB/products/retrofit-app/details/vau/285293/EP015R%2BKMP" TargetMode="External"/><Relationship Id="rId78" Type="http://schemas.openxmlformats.org/officeDocument/2006/relationships/hyperlink" Target="https://www.belimo.com/mam/general-documents/datasheets/en-gb/belimo_EP..F_KMP_datasheet_en-gb.pdf" TargetMode="External"/><Relationship Id="rId81" Type="http://schemas.openxmlformats.org/officeDocument/2006/relationships/hyperlink" Target="https://www.belimo.com/mam/general-documents/datasheets/en-gb/belimo_EP..F_MOD_datasheet_en-gb.pdf" TargetMode="External"/><Relationship Id="rId4" Type="http://schemas.openxmlformats.org/officeDocument/2006/relationships/hyperlink" Target="http://belimo.com.ua/files/el_tel_comp.pdf" TargetMode="External"/><Relationship Id="rId9" Type="http://schemas.openxmlformats.org/officeDocument/2006/relationships/hyperlink" Target="http://belimo.com.ua/files/catalog_water/007_CQ230A-T_CQ24A-T_CQ24A-SZ-T_CQK24A-SR.pdf" TargetMode="External"/><Relationship Id="rId14" Type="http://schemas.openxmlformats.org/officeDocument/2006/relationships/hyperlink" Target="http://belimo.com.ua/files/catalog_water/007_CQ230A-T_CQ24A-T_CQ24A-SZ-T_CQK24A-SR.pdf" TargetMode="External"/><Relationship Id="rId22" Type="http://schemas.openxmlformats.org/officeDocument/2006/relationships/hyperlink" Target="http://belimo.com.ua/files/catalog_water/007_CQ230A-T_CQ24A-T_CQ24A-SZ-T_CQK24A-SR.pdf" TargetMode="External"/><Relationship Id="rId27" Type="http://schemas.openxmlformats.org/officeDocument/2006/relationships/hyperlink" Target="http://belimo.com.ua/files/catalog_water/042_C2%E2%80%A6QP.pdf" TargetMode="External"/><Relationship Id="rId30" Type="http://schemas.openxmlformats.org/officeDocument/2006/relationships/hyperlink" Target="https://www.belimo.com/mam/general-documents/datasheets/en-gb/belimo_ZCQ-FL_datasheet_en-gb.pdf" TargetMode="External"/><Relationship Id="rId35" Type="http://schemas.openxmlformats.org/officeDocument/2006/relationships/hyperlink" Target="https://www.belimo.com/mam/general-documents/datasheets/en-gb/belimo_EXT-OC-ZQ..-P.._datasheet_en-gb.pdf" TargetMode="External"/><Relationship Id="rId43" Type="http://schemas.openxmlformats.org/officeDocument/2006/relationships/hyperlink" Target="http://belimo.com.ua/files/catalog_water/007_CQ230A-T_CQ24A-T_CQ24A-SZ-T_CQK24A-SR.pdf" TargetMode="External"/><Relationship Id="rId48" Type="http://schemas.openxmlformats.org/officeDocument/2006/relationships/hyperlink" Target="http://belimo.com.ua/files/catalog_water/007_CQ230A-T_CQ24A-T_CQ24A-SZ-T_CQK24A-SR.pdf" TargetMode="External"/><Relationship Id="rId56" Type="http://schemas.openxmlformats.org/officeDocument/2006/relationships/hyperlink" Target="http://belimo.com.ua/files/catalog_water/007_CQ230A-T_CQ24A-T_CQ24A-SZ-T_CQK24A-SR.pdf" TargetMode="External"/><Relationship Id="rId64" Type="http://schemas.openxmlformats.org/officeDocument/2006/relationships/hyperlink" Target="https://www.belimo.com/mam/general-documents/datasheets/en-gb/belimo_EP..F_MP_datasheet_en-gb.pdf" TargetMode="External"/><Relationship Id="rId69" Type="http://schemas.openxmlformats.org/officeDocument/2006/relationships/hyperlink" Target="https://www.belimo.com/ch/en_GB/products/retrofit-app/details/vau/285293/EP015R%2BKMP" TargetMode="External"/><Relationship Id="rId77" Type="http://schemas.openxmlformats.org/officeDocument/2006/relationships/hyperlink" Target="https://www.belimo.com/mam/general-documents/datasheets/en-gb/belimo_EP..F_KMP_datasheet_en-gb.pdf" TargetMode="External"/><Relationship Id="rId8" Type="http://schemas.openxmlformats.org/officeDocument/2006/relationships/hyperlink" Target="http://belimo.com.ua/files/catalog_water/007_CQ230A-T_CQ24A-T_CQ24A-SZ-T_CQK24A-SR.pdf" TargetMode="External"/><Relationship Id="rId51" Type="http://schemas.openxmlformats.org/officeDocument/2006/relationships/hyperlink" Target="http://belimo.com.ua/files/catalog_water/025_TR_LR_NR_SR_analog.pdf" TargetMode="External"/><Relationship Id="rId72" Type="http://schemas.openxmlformats.org/officeDocument/2006/relationships/hyperlink" Target="https://www.belimo.com/ch/en_GB/products/retrofit-app/details/vau/285293/EP015R%2BKMP" TargetMode="External"/><Relationship Id="rId80" Type="http://schemas.openxmlformats.org/officeDocument/2006/relationships/hyperlink" Target="https://www.belimo.com/ch/en_GB/products/retrofit-app/details/vau/285422/EP015R%2BMOD" TargetMode="External"/><Relationship Id="rId3" Type="http://schemas.openxmlformats.org/officeDocument/2006/relationships/hyperlink" Target="https://www.youtube.com/watch?v=hlDeTvTvmXM" TargetMode="External"/><Relationship Id="rId12" Type="http://schemas.openxmlformats.org/officeDocument/2006/relationships/hyperlink" Target="http://belimo.com.ua/files/catalog_water/007_CQ230A-T_CQ24A-T_CQ24A-SZ-T_CQK24A-SR.pdf" TargetMode="External"/><Relationship Id="rId17" Type="http://schemas.openxmlformats.org/officeDocument/2006/relationships/hyperlink" Target="http://belimo.com.ua/files/catalog_water/007_CQ230A-T_CQ24A-T_CQ24A-SZ-T_CQK24A-SR.pdf" TargetMode="External"/><Relationship Id="rId25" Type="http://schemas.openxmlformats.org/officeDocument/2006/relationships/hyperlink" Target="http://belimo.com.ua/files/catalog_water/042_C2%E2%80%A6QP.pdf" TargetMode="External"/><Relationship Id="rId33" Type="http://schemas.openxmlformats.org/officeDocument/2006/relationships/hyperlink" Target="https://www.belimo.com/mam/general-documents/datasheets/en-gb/belimo_EXT-OC-ZQ..-P.._datasheet_en-gb.pdf" TargetMode="External"/><Relationship Id="rId38" Type="http://schemas.openxmlformats.org/officeDocument/2006/relationships/hyperlink" Target="https://www.youtube.com/watch?v=XiMW5DBaIbE" TargetMode="External"/><Relationship Id="rId46" Type="http://schemas.openxmlformats.org/officeDocument/2006/relationships/hyperlink" Target="http://belimo.com.ua/files/catalog_water/007_CQ230A-T_CQ24A-T_CQ24A-SZ-T_CQK24A-SR.pdf" TargetMode="External"/><Relationship Id="rId59" Type="http://schemas.openxmlformats.org/officeDocument/2006/relationships/hyperlink" Target="https://www.belimo.com/mam/general-documents/datasheets/en-gb/belimo_C2..QFL-..___R2..FL-.._datasheet_en-gb.pdf" TargetMode="External"/><Relationship Id="rId67" Type="http://schemas.openxmlformats.org/officeDocument/2006/relationships/hyperlink" Target="https://www.belimo.com/mam/general-documents/datasheets/en-gb/belimo_EP..F_MP_datasheet_en-gb.pdf" TargetMode="External"/><Relationship Id="rId20" Type="http://schemas.openxmlformats.org/officeDocument/2006/relationships/hyperlink" Target="http://belimo.com.ua/files/catalog_water/007_CQ230A-T_CQ24A-T_CQ24A-SZ-T_CQK24A-SR.pdf" TargetMode="External"/><Relationship Id="rId41" Type="http://schemas.openxmlformats.org/officeDocument/2006/relationships/hyperlink" Target="https://www.belimo.com/mam/general-documents/datasheets/en-gb/belimo_ZCQ-FL_datasheet_en-gb.pdf" TargetMode="External"/><Relationship Id="rId54" Type="http://schemas.openxmlformats.org/officeDocument/2006/relationships/hyperlink" Target="http://belimo.com.ua/files/catalog_water/007_CQ230A-T_CQ24A-T_CQ24A-SZ-T_CQK24A-SR.pdf" TargetMode="External"/><Relationship Id="rId62" Type="http://schemas.openxmlformats.org/officeDocument/2006/relationships/hyperlink" Target="https://www.belimo.com/mam/general-documents/datasheets/en-gb/belimo_EP..R2_KBAC_datasheet_en-gb.pdf" TargetMode="External"/><Relationship Id="rId70" Type="http://schemas.openxmlformats.org/officeDocument/2006/relationships/hyperlink" Target="https://www.belimo.com/ch/en_GB/products/retrofit-app/details/vau/285293/EP015R%2BKMP" TargetMode="External"/><Relationship Id="rId75" Type="http://schemas.openxmlformats.org/officeDocument/2006/relationships/hyperlink" Target="https://www.belimo.com/mam/general-documents/datasheets/en-gb/belimo_EP..F_KMP_datasheet_en-gb.pdf" TargetMode="External"/><Relationship Id="rId1" Type="http://schemas.openxmlformats.org/officeDocument/2006/relationships/hyperlink" Target="http://belimo.com.ua/files/file00468.pdf" TargetMode="External"/><Relationship Id="rId6" Type="http://schemas.openxmlformats.org/officeDocument/2006/relationships/hyperlink" Target="http://belimo.com.ua/files/catalog_water/007_CQ230A-T_CQ24A-T_CQ24A-SZ-T_CQK24A-SR.pdf" TargetMode="External"/><Relationship Id="rId15" Type="http://schemas.openxmlformats.org/officeDocument/2006/relationships/hyperlink" Target="https://www.belimo.com/mam/general-documents/datasheets/en-gb/belimo_CQ24A-BAC_datasheet_en-gb.pdf" TargetMode="External"/><Relationship Id="rId23" Type="http://schemas.openxmlformats.org/officeDocument/2006/relationships/hyperlink" Target="http://belimo.com.ua/files/catalog_water/042_C2%E2%80%A6QP.pdf" TargetMode="External"/><Relationship Id="rId28" Type="http://schemas.openxmlformats.org/officeDocument/2006/relationships/hyperlink" Target="http://belimo.com.ua/files/catalog_water/042_C2%E2%80%A6QP.pdf" TargetMode="External"/><Relationship Id="rId36" Type="http://schemas.openxmlformats.org/officeDocument/2006/relationships/hyperlink" Target="https://www.belimo.com/mam/general-documents/datasheets/en-gb/belimo_EXT-OC-ZQ..-PT.._datasheet_en-gb.pdf" TargetMode="External"/><Relationship Id="rId49" Type="http://schemas.openxmlformats.org/officeDocument/2006/relationships/hyperlink" Target="http://belimo.com.ua/files/catalog_water/007_CQ230A-T_CQ24A-T_CQ24A-SZ-T_CQK24A-SR.pdf" TargetMode="External"/><Relationship Id="rId57" Type="http://schemas.openxmlformats.org/officeDocument/2006/relationships/hyperlink" Target="http://belimo.com.ua/files/catalog_water/030_TRF_LRF_NRF_SRF..off.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belimo.com/mam/general-documents/datasheets/en-gb/belimo_EV..R2_BAC_datasheet_en-gb.pdf" TargetMode="External"/><Relationship Id="rId13" Type="http://schemas.openxmlformats.org/officeDocument/2006/relationships/hyperlink" Target="https://www.belimo.com/mam/general-documents/datasheets/en-gb/belimo_EV..R2_KBAC_datasheet_en-gb.pdf" TargetMode="External"/><Relationship Id="rId18" Type="http://schemas.openxmlformats.org/officeDocument/2006/relationships/hyperlink" Target="https://www.belimo.com/mam/general-documents/datasheets/en-gb/belimo_EV..R2_BAC_datasheet_en-gb.pdf" TargetMode="External"/><Relationship Id="rId26" Type="http://schemas.openxmlformats.org/officeDocument/2006/relationships/hyperlink" Target="https://www.belimo.com/mam/general-documents/datasheets/en-gb/belimo_EV..F_BAC_datasheet_en-gb.pdf" TargetMode="External"/><Relationship Id="rId3" Type="http://schemas.openxmlformats.org/officeDocument/2006/relationships/hyperlink" Target="http://www.belimo.ch/pdf/e/P6..W..EV-BAC_datasheet_en-gb.pdf" TargetMode="External"/><Relationship Id="rId21" Type="http://schemas.openxmlformats.org/officeDocument/2006/relationships/hyperlink" Target="https://www.belimo.com/mam/general-documents/datasheets/en-gb/belimo_EV..F_KBAC_datasheet_en-gb.pdf" TargetMode="External"/><Relationship Id="rId34" Type="http://schemas.openxmlformats.org/officeDocument/2006/relationships/hyperlink" Target="https://www.belimo.com/mam/general-documents/datasheets/en-gb/belimo_EV..R3_BAC_datasheet_en-gb.pdf" TargetMode="External"/><Relationship Id="rId7" Type="http://schemas.openxmlformats.org/officeDocument/2006/relationships/hyperlink" Target="http://www.belimo.ch/pdf/e/EV..R_BAC_datasheet_en-gb.pdf" TargetMode="External"/><Relationship Id="rId12" Type="http://schemas.openxmlformats.org/officeDocument/2006/relationships/hyperlink" Target="https://www.belimo.com/mam/general-documents/datasheets/en-gb/belimo_EV..R2_BAC_datasheet_en-gb.pdf" TargetMode="External"/><Relationship Id="rId17" Type="http://schemas.openxmlformats.org/officeDocument/2006/relationships/hyperlink" Target="https://www.belimo.com/mam/general-documents/datasheets/en-gb/belimo_EV..R2_KBAC_datasheet_en-gb.pdf" TargetMode="External"/><Relationship Id="rId25" Type="http://schemas.openxmlformats.org/officeDocument/2006/relationships/hyperlink" Target="https://www.belimo.com/mam/general-documents/datasheets/en-gb/belimo_EV..F_KBAC_datasheet_en-gb.pdf" TargetMode="External"/><Relationship Id="rId33" Type="http://schemas.openxmlformats.org/officeDocument/2006/relationships/hyperlink" Target="https://www.belimo.com/mam/general-documents/datasheets/en-gb/belimo_EV..R3_BAC_datasheet_en-gb.pdf" TargetMode="External"/><Relationship Id="rId2" Type="http://schemas.openxmlformats.org/officeDocument/2006/relationships/hyperlink" Target="http://www.belimo.ch/pdf/e/EV..R_BAC_datasheet_en-gb.pdf" TargetMode="External"/><Relationship Id="rId16" Type="http://schemas.openxmlformats.org/officeDocument/2006/relationships/hyperlink" Target="https://www.belimo.com/mam/general-documents/datasheets/en-gb/belimo_EV..R2_BAC_datasheet_en-gb.pdf" TargetMode="External"/><Relationship Id="rId20" Type="http://schemas.openxmlformats.org/officeDocument/2006/relationships/hyperlink" Target="https://www.belimo.com/mam/general-documents/datasheets/en-gb/belimo_EV..F_BAC_datasheet_en-gb.pdf" TargetMode="External"/><Relationship Id="rId29" Type="http://schemas.openxmlformats.org/officeDocument/2006/relationships/hyperlink" Target="https://www.belimo.com/mam/general-documents/datasheets/en-gb/belimo_EV..F_KBAC_datasheet_en-gb.pdf" TargetMode="External"/><Relationship Id="rId1" Type="http://schemas.openxmlformats.org/officeDocument/2006/relationships/hyperlink" Target="http://belimo.com.ua/files/PPT_EnergyValve_30_2017_RU.pdf" TargetMode="External"/><Relationship Id="rId6" Type="http://schemas.openxmlformats.org/officeDocument/2006/relationships/hyperlink" Target="http://belimo.com.ua/files/add/News2018_split/EV_v30.pdf" TargetMode="External"/><Relationship Id="rId11" Type="http://schemas.openxmlformats.org/officeDocument/2006/relationships/hyperlink" Target="https://www.belimo.com/mam/general-documents/datasheets/en-gb/belimo_EV..R2_KBAC_datasheet_en-gb.pdf" TargetMode="External"/><Relationship Id="rId24" Type="http://schemas.openxmlformats.org/officeDocument/2006/relationships/hyperlink" Target="https://www.belimo.com/mam/general-documents/datasheets/en-gb/belimo_EV..F_BAC_datasheet_en-gb.pdf" TargetMode="External"/><Relationship Id="rId32" Type="http://schemas.openxmlformats.org/officeDocument/2006/relationships/hyperlink" Target="https://www.belimo.com/mam/general-documents/datasheets/en-gb/belimo_EV..R3_BAC_datasheet_en-gb.pdf" TargetMode="External"/><Relationship Id="rId37" Type="http://schemas.openxmlformats.org/officeDocument/2006/relationships/drawing" Target="../drawings/drawing11.xml"/><Relationship Id="rId5" Type="http://schemas.openxmlformats.org/officeDocument/2006/relationships/hyperlink" Target="http://www.belimo.ch/pdf/e/EU_EN-GB_Air_handling_units.pdf" TargetMode="External"/><Relationship Id="rId15" Type="http://schemas.openxmlformats.org/officeDocument/2006/relationships/hyperlink" Target="https://www.belimo.com/mam/general-documents/datasheets/en-gb/belimo_EV..R2_KBAC_datasheet_en-gb.pdf" TargetMode="External"/><Relationship Id="rId23" Type="http://schemas.openxmlformats.org/officeDocument/2006/relationships/hyperlink" Target="https://www.belimo.com/mam/general-documents/datasheets/en-gb/belimo_EV..F_KBAC_datasheet_en-gb.pdf" TargetMode="External"/><Relationship Id="rId28" Type="http://schemas.openxmlformats.org/officeDocument/2006/relationships/hyperlink" Target="https://www.belimo.com/mam/general-documents/datasheets/en-gb/belimo_EV..F_BAC_datasheet_en-gb.pdf" TargetMode="External"/><Relationship Id="rId36" Type="http://schemas.openxmlformats.org/officeDocument/2006/relationships/hyperlink" Target="https://www.belimo.com/mam/general-documents/datasheets/en-gb/belimo_EV..R3_BAC_datasheet_en-gb.pdf" TargetMode="External"/><Relationship Id="rId10" Type="http://schemas.openxmlformats.org/officeDocument/2006/relationships/hyperlink" Target="https://www.belimo.com/mam/general-documents/datasheets/en-gb/belimo_EV..R2_BAC_datasheet_en-gb.pdf" TargetMode="External"/><Relationship Id="rId19" Type="http://schemas.openxmlformats.org/officeDocument/2006/relationships/hyperlink" Target="https://www.belimo.com/mam/general-documents/datasheets/en-gb/belimo_EV..R2_KBAC_datasheet_en-gb.pdf" TargetMode="External"/><Relationship Id="rId31" Type="http://schemas.openxmlformats.org/officeDocument/2006/relationships/hyperlink" Target="https://www.belimo.com/mam/general-documents/datasheets/en-gb/belimo_EV..R3_BAC_datasheet_en-gb.pdf" TargetMode="External"/><Relationship Id="rId4" Type="http://schemas.openxmlformats.org/officeDocument/2006/relationships/hyperlink" Target="http://www.belimo.ch/pdf/e/EU_EN-GB_Air_handling_units.pdf" TargetMode="External"/><Relationship Id="rId9" Type="http://schemas.openxmlformats.org/officeDocument/2006/relationships/hyperlink" Target="https://www.belimo.com/mam/general-documents/datasheets/en-gb/belimo_EV..R2_KBAC_datasheet_en-gb.pdf" TargetMode="External"/><Relationship Id="rId14" Type="http://schemas.openxmlformats.org/officeDocument/2006/relationships/hyperlink" Target="https://www.belimo.com/mam/general-documents/datasheets/en-gb/belimo_EV..R2_BAC_datasheet_en-gb.pdf" TargetMode="External"/><Relationship Id="rId22" Type="http://schemas.openxmlformats.org/officeDocument/2006/relationships/hyperlink" Target="https://www.belimo.com/mam/general-documents/datasheets/en-gb/belimo_EV..F_BAC_datasheet_en-gb.pdf" TargetMode="External"/><Relationship Id="rId27" Type="http://schemas.openxmlformats.org/officeDocument/2006/relationships/hyperlink" Target="https://www.belimo.com/mam/general-documents/datasheets/en-gb/belimo_EV..F_KBAC_datasheet_en-gb.pdf" TargetMode="External"/><Relationship Id="rId30" Type="http://schemas.openxmlformats.org/officeDocument/2006/relationships/hyperlink" Target="https://www.belimo.com/mam/general-documents/datasheets/en-gb/belimo_EV..R2_MID_datasheet_en-gb.pdf" TargetMode="External"/><Relationship Id="rId35" Type="http://schemas.openxmlformats.org/officeDocument/2006/relationships/hyperlink" Target="https://www.belimo.com/mam/general-documents/datasheets/en-gb/belimo_EV..R3_BAC_datasheet_en-gb.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belimo.com/mam/general-documents/datasheets/en-gb/belimo_C4..Q-.._datasheet_en-gb.pdf" TargetMode="External"/><Relationship Id="rId13" Type="http://schemas.openxmlformats.org/officeDocument/2006/relationships/hyperlink" Target="https://www.belimo.com/mam/general-documents/datasheets/en-gb/belimo_C5..Q-.._datasheet_en-gb.pdf" TargetMode="External"/><Relationship Id="rId18" Type="http://schemas.openxmlformats.org/officeDocument/2006/relationships/hyperlink" Target="https://www.belimo.com/mam/general-documents/datasheets/en-gb/belimo_ZR45..Q_datasheet_en-gb.pdf" TargetMode="External"/><Relationship Id="rId3" Type="http://schemas.openxmlformats.org/officeDocument/2006/relationships/hyperlink" Target="http://belimo.com.ua/files/el_tel_comp.pdf" TargetMode="External"/><Relationship Id="rId21" Type="http://schemas.openxmlformats.org/officeDocument/2006/relationships/hyperlink" Target="https://www.belimo.com/mam/general-documents/datasheets/en-gb/belimo_EXT-OC-C2..Q.._datasheet_en-gb.pdf" TargetMode="External"/><Relationship Id="rId7" Type="http://schemas.openxmlformats.org/officeDocument/2006/relationships/hyperlink" Target="https://www.belimo.com/mam/general-documents/datasheets/en-gb/belimo_C2..Q-.._datasheet_en-gb.pdf" TargetMode="External"/><Relationship Id="rId12" Type="http://schemas.openxmlformats.org/officeDocument/2006/relationships/hyperlink" Target="https://www.belimo.com/mam/general-documents/datasheets/en-gb/belimo_C3..Q-.._datasheet_en-gb.pdf" TargetMode="External"/><Relationship Id="rId17" Type="http://schemas.openxmlformats.org/officeDocument/2006/relationships/hyperlink" Target="https://www.belimo.com/mam/general-documents/datasheets/en-gb/belimo_ZCQ-W_datasheet_en-gb.pdf" TargetMode="External"/><Relationship Id="rId25" Type="http://schemas.openxmlformats.org/officeDocument/2006/relationships/drawing" Target="../drawings/drawing12.xml"/><Relationship Id="rId2" Type="http://schemas.openxmlformats.org/officeDocument/2006/relationships/hyperlink" Target="https://www.youtube.com/watch?v=hlDeTvTvmXM" TargetMode="External"/><Relationship Id="rId16" Type="http://schemas.openxmlformats.org/officeDocument/2006/relationships/hyperlink" Target="https://www.belimo.com/mam/general-documents/datasheets/en-gb/belimo_ZCQ-E_datasheet_en-gb.pdf" TargetMode="External"/><Relationship Id="rId20" Type="http://schemas.openxmlformats.org/officeDocument/2006/relationships/hyperlink" Target="https://www.belimo.com/mam/general-documents/datasheets/en-gb/belimo_EXT-OC-C2..Q.._datasheet_en-gb.pdf" TargetMode="External"/><Relationship Id="rId1" Type="http://schemas.openxmlformats.org/officeDocument/2006/relationships/hyperlink" Target="http://belimo.com.ua/files/catalog_water/006_C2_C3..Q.pdf" TargetMode="External"/><Relationship Id="rId6" Type="http://schemas.openxmlformats.org/officeDocument/2006/relationships/hyperlink" Target="https://www.belimo.com/mam/general-documents/datasheets/en-gb/belimo_C2..Q-.._datasheet_en-gb.pdf" TargetMode="External"/><Relationship Id="rId11" Type="http://schemas.openxmlformats.org/officeDocument/2006/relationships/hyperlink" Target="https://www.belimo.com/mam/general-documents/datasheets/en-gb/belimo_C3..Q-.._datasheet_en-gb.pdf" TargetMode="External"/><Relationship Id="rId24" Type="http://schemas.openxmlformats.org/officeDocument/2006/relationships/hyperlink" Target="http://belimo.com.ua/files/add/flayer_web.pdf" TargetMode="External"/><Relationship Id="rId5" Type="http://schemas.openxmlformats.org/officeDocument/2006/relationships/hyperlink" Target="https://www.belimo.com/mam/general-documents/datasheets/en-gb/belimo_C2..Q-.._datasheet_en-gb.pdf" TargetMode="External"/><Relationship Id="rId15" Type="http://schemas.openxmlformats.org/officeDocument/2006/relationships/hyperlink" Target="https://www.belimo.com/mam/general-documents/datasheets/en-gb/belimo_ZCQ-FL_datasheet_en-gb.pdf" TargetMode="External"/><Relationship Id="rId23" Type="http://schemas.openxmlformats.org/officeDocument/2006/relationships/hyperlink" Target="https://www.belimo.com/mam/general-documents/datasheets/en-gb/belimo_EXT-OC-C3..Q.._datasheet_en-gb.pdf" TargetMode="External"/><Relationship Id="rId10" Type="http://schemas.openxmlformats.org/officeDocument/2006/relationships/hyperlink" Target="https://www.belimo.com/mam/general-documents/datasheets/en-gb/belimo_C3..Q-.._datasheet_en-gb.pdf" TargetMode="External"/><Relationship Id="rId19" Type="http://schemas.openxmlformats.org/officeDocument/2006/relationships/hyperlink" Target="https://www.belimo.com/mam/general-documents/datasheets/en-gb/belimo_ZR45..Q_datasheet_en-gb.pdf" TargetMode="External"/><Relationship Id="rId4" Type="http://schemas.openxmlformats.org/officeDocument/2006/relationships/hyperlink" Target="https://www.belimo.com/mam/general-documents/datasheets/en-gb/belimo_C2..Q-.._datasheet_en-gb.pdf" TargetMode="External"/><Relationship Id="rId9" Type="http://schemas.openxmlformats.org/officeDocument/2006/relationships/hyperlink" Target="https://www.belimo.com/mam/general-documents/datasheets/en-gb/belimo_C4..Q-.._datasheet_en-gb.pdf" TargetMode="External"/><Relationship Id="rId14" Type="http://schemas.openxmlformats.org/officeDocument/2006/relationships/hyperlink" Target="https://www.belimo.com/mam/general-documents/datasheets/en-gb/belimo_C5..Q-.._datasheet_en-gb.pdf" TargetMode="External"/><Relationship Id="rId22" Type="http://schemas.openxmlformats.org/officeDocument/2006/relationships/hyperlink" Target="https://www.belimo.com/mam/general-documents/datasheets/en-gb/belimo_EXT-OC-C3..Q.._datasheet_en-gb.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belimo.ch/shop/en_GB/Valves/Accessories/MS-NRE2/p?code=MS-NRE2" TargetMode="External"/><Relationship Id="rId18" Type="http://schemas.openxmlformats.org/officeDocument/2006/relationships/hyperlink" Target="https://www.belimo.ch/shop/en_GB/Valves/Accessories/MS-NRO1/p?code=MS-NRO1" TargetMode="External"/><Relationship Id="rId26" Type="http://schemas.openxmlformats.org/officeDocument/2006/relationships/hyperlink" Target="http://www.belimo.ch/pdf/e/NV24A-RE_datasheet_en-gb.pdf" TargetMode="External"/><Relationship Id="rId39" Type="http://schemas.openxmlformats.org/officeDocument/2006/relationships/hyperlink" Target="https://www.belimo.com/mam/general-documents/datasheets/en-gb/belimo_NVK24A-3-RE_datasheet_en-gb.pdf" TargetMode="External"/><Relationship Id="rId21" Type="http://schemas.openxmlformats.org/officeDocument/2006/relationships/hyperlink" Target="https://www.belimo.com/mam/general-documents/datasheets/en-gb/belimo_NRDVX24-SR-T-SI_datasheet_en-gb.pdf" TargetMode="External"/><Relationship Id="rId34" Type="http://schemas.openxmlformats.org/officeDocument/2006/relationships/hyperlink" Target="https://www.belimo.com/mam/general-documents/datasheets/en-gb/belimo_NVC24A-RE_datasheet_en-gb.pdf" TargetMode="External"/><Relationship Id="rId42" Type="http://schemas.openxmlformats.org/officeDocument/2006/relationships/hyperlink" Target="https://www.belimo.com/mam/general-documents/datasheets/en-gb/belimo_NVK24A-MP-RE_datasheet_en-gb.pdf" TargetMode="External"/><Relationship Id="rId47" Type="http://schemas.openxmlformats.org/officeDocument/2006/relationships/hyperlink" Target="https://www.belimo.com/mam/general-documents/datasheets/en-gb/belimo_SVC230A-RE_datasheet_en-gb.pdf" TargetMode="External"/><Relationship Id="rId50" Type="http://schemas.openxmlformats.org/officeDocument/2006/relationships/hyperlink" Target="https://www.belimo.ch/shop/en_GB/Valves/Accessories/ZNV-203/p?code=ZNV-203" TargetMode="External"/><Relationship Id="rId55" Type="http://schemas.openxmlformats.org/officeDocument/2006/relationships/hyperlink" Target="https://www.belimo.com/mam/general-documents/datasheets/en-gb/belimo_SVL230A-RE_datasheet_en-gb.pdf" TargetMode="External"/><Relationship Id="rId63" Type="http://schemas.openxmlformats.org/officeDocument/2006/relationships/hyperlink" Target="https://www.belimo.ch/shop/en_GB/Valves/Accessories/ZRV-302/p?code=ZRV-302" TargetMode="External"/><Relationship Id="rId7" Type="http://schemas.openxmlformats.org/officeDocument/2006/relationships/hyperlink" Target="https://www.belimo.com/mam/general-documents/datasheets/en-gb/belimo_HT24-SR-T_datasheet_en-gb.pdf" TargetMode="External"/><Relationship Id="rId2" Type="http://schemas.openxmlformats.org/officeDocument/2006/relationships/hyperlink" Target="https://apps.apple.com/gb/app/belimo-retrofit/id1149281299" TargetMode="External"/><Relationship Id="rId16" Type="http://schemas.openxmlformats.org/officeDocument/2006/relationships/hyperlink" Target="https://www.belimo.ch/shop/en_GB/Valves/Accessories/MS-NRL/p?code=MS-NRL" TargetMode="External"/><Relationship Id="rId20" Type="http://schemas.openxmlformats.org/officeDocument/2006/relationships/hyperlink" Target="https://www.belimo.com/mam/general-documents/datasheets/en-gb/belimo_NRDVX230-3-T-SI_datasheet_en-gb.pdf" TargetMode="External"/><Relationship Id="rId29" Type="http://schemas.openxmlformats.org/officeDocument/2006/relationships/hyperlink" Target="http://www.belimo.ch/pdf/e/NV24A-RE_datasheet_en-gb.pdf" TargetMode="External"/><Relationship Id="rId41" Type="http://schemas.openxmlformats.org/officeDocument/2006/relationships/hyperlink" Target="https://www.belimo.ch/shop/en_GB/Retrofit/Globe-Valve-Actuators-%28Retrofit%29/NVK230A-3-RE/p?code=NVK230A-3-RE" TargetMode="External"/><Relationship Id="rId54" Type="http://schemas.openxmlformats.org/officeDocument/2006/relationships/hyperlink" Target="https://www.belimo.com/mam/general-documents/datasheets/en-gb/belimo_AVK24A-MP-RE_datasheet_en-gb.pdf" TargetMode="External"/><Relationship Id="rId62" Type="http://schemas.openxmlformats.org/officeDocument/2006/relationships/hyperlink" Target="https://www.belimo.ch/shop/en_GB/Valves/Accessories/ZRV-301/p?code=ZRV-301" TargetMode="External"/><Relationship Id="rId1" Type="http://schemas.openxmlformats.org/officeDocument/2006/relationships/hyperlink" Target="https://www.belimo.com/ch/en_GB/products/retrofit" TargetMode="External"/><Relationship Id="rId6" Type="http://schemas.openxmlformats.org/officeDocument/2006/relationships/hyperlink" Target="https://www.belimo.com/mam/general-documents/datasheets/en-gb/belimo_HT230-3-T_datasheet_en-gb.pdf" TargetMode="External"/><Relationship Id="rId11" Type="http://schemas.openxmlformats.org/officeDocument/2006/relationships/hyperlink" Target="https://www.belimo.com/ch/shop/en_GB/p?code=MS-NRE" TargetMode="External"/><Relationship Id="rId24" Type="http://schemas.openxmlformats.org/officeDocument/2006/relationships/hyperlink" Target="https://www.belimo.com/mam/general-documents/datasheets/en-gb/belimo_NRDVX24-SR-T-CA_datasheet_en-gb.pdf" TargetMode="External"/><Relationship Id="rId32" Type="http://schemas.openxmlformats.org/officeDocument/2006/relationships/hyperlink" Target="http://www.belimo.ch/pdf/e/NV24A-RE_datasheet_en-gb.pdf" TargetMode="External"/><Relationship Id="rId37" Type="http://schemas.openxmlformats.org/officeDocument/2006/relationships/hyperlink" Target="https://www.belimo.com/mam/general-documents/datasheets/en-gb/belimo_NV24A-MP-RE_datasheet_en-gb.pdf" TargetMode="External"/><Relationship Id="rId40" Type="http://schemas.openxmlformats.org/officeDocument/2006/relationships/hyperlink" Target="https://www.belimo.com/mam/general-documents/datasheets/en-gb/belimo_NVK230A-3-RE_datasheet_en-gb.pdf" TargetMode="External"/><Relationship Id="rId45" Type="http://schemas.openxmlformats.org/officeDocument/2006/relationships/hyperlink" Target="https://www.belimo.com/mam/general-documents/datasheets/en-gb/belimo_SVC24A-RE_datasheet_en-gb.pdf" TargetMode="External"/><Relationship Id="rId53" Type="http://schemas.openxmlformats.org/officeDocument/2006/relationships/hyperlink" Target="https://www.belimo.com/mam/general-documents/datasheets/en-gb/belimo_AVK230A-3-RE_datasheet_en-gb.pdf" TargetMode="External"/><Relationship Id="rId58" Type="http://schemas.openxmlformats.org/officeDocument/2006/relationships/hyperlink" Target="https://www.belimo.com/mam/general-documents/datasheets/en-gb/belimo_EV230A-RE_datasheet_en-gb.pdf" TargetMode="External"/><Relationship Id="rId66" Type="http://schemas.openxmlformats.org/officeDocument/2006/relationships/drawing" Target="../drawings/drawing13.xml"/><Relationship Id="rId5" Type="http://schemas.openxmlformats.org/officeDocument/2006/relationships/hyperlink" Target="https://www.belimo.com/mam/general-documents/datasheets/en-gb/belimo_HT24-3-T_datasheet_en-gb.pdf" TargetMode="External"/><Relationship Id="rId15" Type="http://schemas.openxmlformats.org/officeDocument/2006/relationships/hyperlink" Target="https://www.belimo.ch/shop/en_GB/Valves/Accessories/MS-NRE4/p?code=MS-NRE4" TargetMode="External"/><Relationship Id="rId23" Type="http://schemas.openxmlformats.org/officeDocument/2006/relationships/hyperlink" Target="https://www.belimo.com/mam/general-documents/datasheets/en-gb/belimo_NRDVX230-3-T-CA_datasheet_en-gb.pdf" TargetMode="External"/><Relationship Id="rId28" Type="http://schemas.openxmlformats.org/officeDocument/2006/relationships/hyperlink" Target="http://www.belimo.ch/pdf/e/NV24A-RE_datasheet_en-gb.pdf" TargetMode="External"/><Relationship Id="rId36" Type="http://schemas.openxmlformats.org/officeDocument/2006/relationships/hyperlink" Target="https://www.belimo.com/mam/general-documents/datasheets/en-gb/belimo_NVC230A-RE_datasheet_en-gb.pdf" TargetMode="External"/><Relationship Id="rId49" Type="http://schemas.openxmlformats.org/officeDocument/2006/relationships/hyperlink" Target="https://www.belimo.com/mam/general-documents/datasheets/en-gb/belimo_SVC24A-MP-RE_datasheet_en-gb.pdf" TargetMode="External"/><Relationship Id="rId57" Type="http://schemas.openxmlformats.org/officeDocument/2006/relationships/hyperlink" Target="https://www.belimo.com/mam/general-documents/datasheets/en-gb/belimo_EV24A-RE_datasheet_en-gb.pdf" TargetMode="External"/><Relationship Id="rId61" Type="http://schemas.openxmlformats.org/officeDocument/2006/relationships/hyperlink" Target="https://www.belimo.com/mam/general-documents/datasheets/en-gb/belimo_RV24A-MF-RE_datasheet_en-gb.pdf" TargetMode="External"/><Relationship Id="rId10" Type="http://schemas.openxmlformats.org/officeDocument/2006/relationships/hyperlink" Target="https://www.belimo.com/ch/shop/en_GB/p?code=SNR" TargetMode="External"/><Relationship Id="rId19" Type="http://schemas.openxmlformats.org/officeDocument/2006/relationships/hyperlink" Target="https://www.belimo.com/mam/general-documents/datasheets/en-gb/belimo_NRDVX24-3-T-SI_datasheet_en-gb.pdf" TargetMode="External"/><Relationship Id="rId31" Type="http://schemas.openxmlformats.org/officeDocument/2006/relationships/hyperlink" Target="http://www.belimo.ch/pdf/e/NV24A-RE_datasheet_en-gb.pdf" TargetMode="External"/><Relationship Id="rId44" Type="http://schemas.openxmlformats.org/officeDocument/2006/relationships/hyperlink" Target="https://www.belimo.com/mam/general-documents/datasheets/en-gb/belimo_SV24A-RE_datasheet_en-gb.pdf" TargetMode="External"/><Relationship Id="rId52" Type="http://schemas.openxmlformats.org/officeDocument/2006/relationships/hyperlink" Target="https://www.belimo.com/mam/general-documents/datasheets/en-gb/belimo_AVK24A-3-RE_datasheet_en-gb.pdf" TargetMode="External"/><Relationship Id="rId60" Type="http://schemas.openxmlformats.org/officeDocument/2006/relationships/hyperlink" Target="https://www.belimo.com/mam/general-documents/datasheets/en-gb/belimo_EVC24A-MF-RE_datasheet_en-gb.pdf" TargetMode="External"/><Relationship Id="rId65" Type="http://schemas.openxmlformats.org/officeDocument/2006/relationships/hyperlink" Target="https://www.belimo.com/ch/en_GB/products/retrofit-app/" TargetMode="External"/><Relationship Id="rId4" Type="http://schemas.openxmlformats.org/officeDocument/2006/relationships/hyperlink" Target="https://toolbox-retrofit.xiag.ch/retrofit" TargetMode="External"/><Relationship Id="rId9" Type="http://schemas.openxmlformats.org/officeDocument/2006/relationships/hyperlink" Target="https://www.belimo.com/ch/shop/en_GB/p?code=MS-NRE6" TargetMode="External"/><Relationship Id="rId14" Type="http://schemas.openxmlformats.org/officeDocument/2006/relationships/hyperlink" Target="https://www.belimo.ch/shop/en_GB/Valves/Accessories/MS-NRE3/p?code=MS-NRE3" TargetMode="External"/><Relationship Id="rId22" Type="http://schemas.openxmlformats.org/officeDocument/2006/relationships/hyperlink" Target="https://www.belimo.com/mam/general-documents/datasheets/en-gb/belimo_NRDVX24-3-T-CA_datasheet_en-gb.pdf" TargetMode="External"/><Relationship Id="rId27" Type="http://schemas.openxmlformats.org/officeDocument/2006/relationships/hyperlink" Target="http://www.belimo.ch/pdf/e/NV24A-RE_datasheet_en-gb.pdf" TargetMode="External"/><Relationship Id="rId30" Type="http://schemas.openxmlformats.org/officeDocument/2006/relationships/hyperlink" Target="http://www.belimo.ch/pdf/e/NV24A-RE_datasheet_en-gb.pdf" TargetMode="External"/><Relationship Id="rId35" Type="http://schemas.openxmlformats.org/officeDocument/2006/relationships/hyperlink" Target="https://www.belimo.com/mam/general-documents/datasheets/en-gb/belimo_NV230A-RE_datasheet_en-gb.pdf" TargetMode="External"/><Relationship Id="rId43" Type="http://schemas.openxmlformats.org/officeDocument/2006/relationships/hyperlink" Target="https://www.belimo.com/mam/general-documents/datasheets/en-gb/belimo_NVKC24A-MP-RE_datasheet_en-gb.pdf" TargetMode="External"/><Relationship Id="rId48" Type="http://schemas.openxmlformats.org/officeDocument/2006/relationships/hyperlink" Target="https://www.belimo.com/mam/general-documents/datasheets/en-gb/belimo_SV24A-MP-RE_datasheet_en-gb.pdf" TargetMode="External"/><Relationship Id="rId56" Type="http://schemas.openxmlformats.org/officeDocument/2006/relationships/hyperlink" Target="https://www.belimo.com/mam/general-documents/datasheets/en-gb/belimo_SVL24A-MP-RE_datasheet_en-gb.pdf" TargetMode="External"/><Relationship Id="rId64" Type="http://schemas.openxmlformats.org/officeDocument/2006/relationships/hyperlink" Target="https://www.belimo.ch/shop/en_GB/Valves/Accessories/ZRV-303/p?code=ZRV-303" TargetMode="External"/><Relationship Id="rId8" Type="http://schemas.openxmlformats.org/officeDocument/2006/relationships/hyperlink" Target="https://www.belimo.com/mam/general-documents/datasheets/en-gb/belimo_HTY24-SR_datasheet_en-gb.pdf" TargetMode="External"/><Relationship Id="rId51" Type="http://schemas.openxmlformats.org/officeDocument/2006/relationships/hyperlink" Target="https://www.youtube.com/watch?v=nZTTXVDNKhc" TargetMode="External"/><Relationship Id="rId3" Type="http://schemas.openxmlformats.org/officeDocument/2006/relationships/hyperlink" Target="https://play.google.com/store/apps/details?id=eu.belimo.retrofit&amp;hl=en" TargetMode="External"/><Relationship Id="rId12" Type="http://schemas.openxmlformats.org/officeDocument/2006/relationships/hyperlink" Target="https://www.belimo.ch/shop/en_GB/Valves/Accessories/MS-NRE1/p?code=MS-NRE1" TargetMode="External"/><Relationship Id="rId17" Type="http://schemas.openxmlformats.org/officeDocument/2006/relationships/hyperlink" Target="https://www.belimo.ch/shop/en_GB/Valves/Accessories/MS-NRL1/p?code=MS-NRL1" TargetMode="External"/><Relationship Id="rId25" Type="http://schemas.openxmlformats.org/officeDocument/2006/relationships/hyperlink" Target="https://www.youtube.com/watch?v=LAwPDb15FYE" TargetMode="External"/><Relationship Id="rId33" Type="http://schemas.openxmlformats.org/officeDocument/2006/relationships/hyperlink" Target="https://www.belimo.com/mam/general-documents/datasheets/en-gb/belimo_NV24A-RE_datasheet_en-gb.pdf" TargetMode="External"/><Relationship Id="rId38" Type="http://schemas.openxmlformats.org/officeDocument/2006/relationships/hyperlink" Target="https://www.belimo.com/mam/general-documents/datasheets/en-gb/belimo_NVC24A-MP-RE_datasheet_en-gb.pdf" TargetMode="External"/><Relationship Id="rId46" Type="http://schemas.openxmlformats.org/officeDocument/2006/relationships/hyperlink" Target="https://www.belimo.com/mam/general-documents/datasheets/en-gb/belimo_SV230A-RE_datasheet_en-gb.pdf" TargetMode="External"/><Relationship Id="rId59" Type="http://schemas.openxmlformats.org/officeDocument/2006/relationships/hyperlink" Target="https://www.belimo.com/mam/general-documents/datasheets/en-gb/belimo_EV24A-MP-RE_datasheet_en-gb.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www.belimo.ch/shop/en_GB/search/?text=ms-nr" TargetMode="External"/><Relationship Id="rId1" Type="http://schemas.openxmlformats.org/officeDocument/2006/relationships/hyperlink" Target="http://belimo.com.ua/files/add/News2018_split/lineg.pdf"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belimo.com/mam/general-documents/datasheets/en-gb/belimo_GM24A-MOD_datasheet_en-gb.pdf" TargetMode="External"/><Relationship Id="rId18" Type="http://schemas.openxmlformats.org/officeDocument/2006/relationships/hyperlink" Target="https://www.belimo.com/mam/general-documents/datasheets/en-gb/belimo_LF24-MFT2_datasheet_en-gb.pdf" TargetMode="External"/><Relationship Id="rId26" Type="http://schemas.openxmlformats.org/officeDocument/2006/relationships/hyperlink" Target="https://www.belimo.com/mam/general-documents/datasheets/en-gb/belimo_UK24MOD_datasheet_en-gb.pdf" TargetMode="External"/><Relationship Id="rId39" Type="http://schemas.openxmlformats.org/officeDocument/2006/relationships/hyperlink" Target="https://www.belimo.com/mam/general-documents/datasheets/en-gb/belimo_BF24-TN-ST_datasheet_en-gb.pdf" TargetMode="External"/><Relationship Id="rId21" Type="http://schemas.openxmlformats.org/officeDocument/2006/relationships/hyperlink" Target="https://www.belimo.com/mam/general-documents/datasheets/en-gb/belimo_SF24A-MOD_datasheet_en-gb.pdf" TargetMode="External"/><Relationship Id="rId34" Type="http://schemas.openxmlformats.org/officeDocument/2006/relationships/hyperlink" Target="https://www.belimo.com/mam/general-documents/datasheets/en-gb/belimo_BFL24-ST_datasheet_en-gb.pdf" TargetMode="External"/><Relationship Id="rId42" Type="http://schemas.openxmlformats.org/officeDocument/2006/relationships/hyperlink" Target="https://www.belimo.com/mam/general-documents/datasheets/en-gb/belimo_BF24TL-TN-ST_datasheet_en-gb.pdf" TargetMode="External"/><Relationship Id="rId47" Type="http://schemas.openxmlformats.org/officeDocument/2006/relationships/hyperlink" Target="https://www.belimo.com/mam/general-documents/datasheets/en-gb/belimo_BEE24-ST_datasheet_en-gb.pdf" TargetMode="External"/><Relationship Id="rId50" Type="http://schemas.openxmlformats.org/officeDocument/2006/relationships/hyperlink" Target="https://www.belimo.com/ch/shop/en_GB/p?code=ZST-BS" TargetMode="External"/><Relationship Id="rId55" Type="http://schemas.openxmlformats.org/officeDocument/2006/relationships/hyperlink" Target="https://www.belimo.com/mam/general-documents/datasheets/en-gb/belimo_LR24A-KNX_datasheet_en-gb.pdf" TargetMode="External"/><Relationship Id="rId63" Type="http://schemas.openxmlformats.org/officeDocument/2006/relationships/hyperlink" Target="https://www.belimo.com/mam/general-documents/datasheets/en-gb/belimo_LV24A-MP-TPC_datasheet_en-gb.pdf" TargetMode="External"/><Relationship Id="rId68" Type="http://schemas.openxmlformats.org/officeDocument/2006/relationships/hyperlink" Target="https://www.belimo.com/mam/general-documents/datasheets/en-gb/belimo_SV24A-MP-TPC_datasheet_en-gb.pdf" TargetMode="External"/><Relationship Id="rId76" Type="http://schemas.openxmlformats.org/officeDocument/2006/relationships/hyperlink" Target="https://www.belimo.com/mam/general-documents/datasheets/en-gb/belimo_SR24A-MP-5_datasheet_en-gb.pdf" TargetMode="External"/><Relationship Id="rId7" Type="http://schemas.openxmlformats.org/officeDocument/2006/relationships/hyperlink" Target="https://www.belimo.com/mam/general-documents/datasheets/en-gb/belimo_NM24A-MP_datasheet_en-gb.pdf" TargetMode="External"/><Relationship Id="rId71" Type="http://schemas.openxmlformats.org/officeDocument/2006/relationships/hyperlink" Target="https://www.belimo.com/mam/general-documents/datasheets/en-gb/belimo_NVK24A-MP-TPC_datasheet_en-gb.pdf" TargetMode="External"/><Relationship Id="rId2" Type="http://schemas.openxmlformats.org/officeDocument/2006/relationships/hyperlink" Target="https://www.belimo.com/mam/general-documents/datasheets/en-gb/belimo_CM24-MPL-L_datasheet_en-gb.pdf" TargetMode="External"/><Relationship Id="rId16" Type="http://schemas.openxmlformats.org/officeDocument/2006/relationships/hyperlink" Target="https://www.belimo.com/mam/general-documents/datasheets/en-gb/belimo_NMQ24A-MF_datasheet_en-gb.pdf" TargetMode="External"/><Relationship Id="rId29" Type="http://schemas.openxmlformats.org/officeDocument/2006/relationships/hyperlink" Target="https://www.belimo.com/mam/general-documents/datasheets/en-gb/belimo_LMV-D3-KNX_datasheet_en-gb.pdf" TargetMode="External"/><Relationship Id="rId11" Type="http://schemas.openxmlformats.org/officeDocument/2006/relationships/hyperlink" Target="https://www.belimo.com/mam/general-documents/datasheets/en-gb/belimo_SM24A-MOD_datasheet_en-gb.pdf" TargetMode="External"/><Relationship Id="rId24" Type="http://schemas.openxmlformats.org/officeDocument/2006/relationships/hyperlink" Target="https://www.belimo.com/mam/general-documents/datasheets/en-gb/belimo_ZIP-BT-NFC_datasheet_en-gb.pdf" TargetMode="External"/><Relationship Id="rId32" Type="http://schemas.openxmlformats.org/officeDocument/2006/relationships/hyperlink" Target="https://www.belimo.com/ch/shop/en_GB/p?code=NMV-D3-KNX" TargetMode="External"/><Relationship Id="rId37" Type="http://schemas.openxmlformats.org/officeDocument/2006/relationships/hyperlink" Target="https://www.belimo.com/mam/general-documents/datasheets/en-gb/belimo_BFN24-T-ST_datasheet_en-gb.pdf" TargetMode="External"/><Relationship Id="rId40" Type="http://schemas.openxmlformats.org/officeDocument/2006/relationships/hyperlink" Target="https://www.belimo.com/mam/general-documents/datasheets/en-gb/belimo_BKN230-24_datasheet_en-gb.pdf" TargetMode="External"/><Relationship Id="rId45" Type="http://schemas.openxmlformats.org/officeDocument/2006/relationships/hyperlink" Target="https://www.belimo.com/mam/general-documents/datasheets/en-gb/belimo_BKN230-MOD_datasheet_en-gb.pdf" TargetMode="External"/><Relationship Id="rId53" Type="http://schemas.openxmlformats.org/officeDocument/2006/relationships/hyperlink" Target="https://www.belimo.com/mam/general-documents/datasheets/en-gb/belimo_LR24A-MP_datasheet_en-gb.pdf" TargetMode="External"/><Relationship Id="rId58" Type="http://schemas.openxmlformats.org/officeDocument/2006/relationships/hyperlink" Target="https://www.belimo.com/mam/general-documents/datasheets/en-gb/belimo_NR24A-KNX_datasheet_en-gb.pdf" TargetMode="External"/><Relationship Id="rId66" Type="http://schemas.openxmlformats.org/officeDocument/2006/relationships/hyperlink" Target="https://www.belimo.com/mam/general-documents/datasheets/en-gb/belimo_NVC24A-MP-TPC_datasheet_en-gb.pdf" TargetMode="External"/><Relationship Id="rId74" Type="http://schemas.openxmlformats.org/officeDocument/2006/relationships/hyperlink" Target="https://www.belimo.com/mam/general-documents/datasheets/en-gb/belimo_AVK24A-MP-TPC_datasheet_en-gb.pdf" TargetMode="External"/><Relationship Id="rId79" Type="http://schemas.openxmlformats.org/officeDocument/2006/relationships/hyperlink" Target="https://www.belimo.com/mam/general-documents/datasheets/en-gb/belimo_GR24A-MOD-5_datasheet_en-gb.pdf" TargetMode="External"/><Relationship Id="rId5" Type="http://schemas.openxmlformats.org/officeDocument/2006/relationships/hyperlink" Target="https://www.belimo.com/mam/general-documents/datasheets/en-gb/belimo_LM24A-MOD_datasheet_en-gb.pdf" TargetMode="External"/><Relationship Id="rId61" Type="http://schemas.openxmlformats.org/officeDocument/2006/relationships/hyperlink" Target="https://www.belimo.com/mam/general-documents/datasheets/en-gb/belimo_LRF24-MP_datasheet_en-gb.pdf" TargetMode="External"/><Relationship Id="rId10" Type="http://schemas.openxmlformats.org/officeDocument/2006/relationships/hyperlink" Target="https://www.belimo.com/mam/general-documents/datasheets/en-gb/belimo_SM24A-MP_datasheet_en-gb.pdf" TargetMode="External"/><Relationship Id="rId19" Type="http://schemas.openxmlformats.org/officeDocument/2006/relationships/hyperlink" Target="https://www.belimo.com/mam/general-documents/datasheets/en-gb/belimo_NF24A-MP_datasheet_en-gb.pdf" TargetMode="External"/><Relationship Id="rId31" Type="http://schemas.openxmlformats.org/officeDocument/2006/relationships/hyperlink" Target="https://www.belimo.com/mam/general-documents/datasheets/en-gb/belimo_NMV-D3-MOD_datasheet_en-gb.pdf" TargetMode="External"/><Relationship Id="rId44" Type="http://schemas.openxmlformats.org/officeDocument/2006/relationships/hyperlink" Target="https://www.belimo.com/mam/general-documents/datasheets/en-gb/belimo_BKN230-24-MOD_datasheet_en-gb.pdf" TargetMode="External"/><Relationship Id="rId52" Type="http://schemas.openxmlformats.org/officeDocument/2006/relationships/hyperlink" Target="https://www.belimo.com/mam/general-documents/datasheets/en-gb/belimo_CQ24A-BAC_datasheet_en-gb.pdf" TargetMode="External"/><Relationship Id="rId60" Type="http://schemas.openxmlformats.org/officeDocument/2006/relationships/hyperlink" Target="https://www.belimo.com/mam/general-documents/datasheets/en-gb/belimo_SR24A-MOD_datasheet_en-gb.pdf" TargetMode="External"/><Relationship Id="rId65" Type="http://schemas.openxmlformats.org/officeDocument/2006/relationships/hyperlink" Target="https://www.belimo.com/mam/general-documents/datasheets/en-gb/belimo_NV24A-MP-TPC_datasheet_en-gb.pdf" TargetMode="External"/><Relationship Id="rId73" Type="http://schemas.openxmlformats.org/officeDocument/2006/relationships/hyperlink" Target="https://www.belimo.com/mam/general-documents/datasheets/en-gb/belimo_NVK24A-MOD_datasheet_en-gb.pdf" TargetMode="External"/><Relationship Id="rId78" Type="http://schemas.openxmlformats.org/officeDocument/2006/relationships/hyperlink" Target="https://www.belimo.com/mam/general-documents/datasheets/en-gb/belimo_GR24A-MP-7_datasheet_en-gb.pdf" TargetMode="External"/><Relationship Id="rId81" Type="http://schemas.openxmlformats.org/officeDocument/2006/relationships/drawing" Target="../drawings/drawing15.xml"/><Relationship Id="rId4" Type="http://schemas.openxmlformats.org/officeDocument/2006/relationships/hyperlink" Target="https://www.belimo.com/mam/general-documents/datasheets/en-gb/belimo_LM24A-MP_datasheet_en-gb.pdf" TargetMode="External"/><Relationship Id="rId9" Type="http://schemas.openxmlformats.org/officeDocument/2006/relationships/hyperlink" Target="https://www.belimo.com/mam/general-documents/datasheets/en-gb/belimo_NM24A-KNX_datasheet_en-gb.pdf" TargetMode="External"/><Relationship Id="rId14" Type="http://schemas.openxmlformats.org/officeDocument/2006/relationships/hyperlink" Target="https://www.belimo.com/mam/general-documents/datasheets/en-gb/belimo_PMCA-BAC-S2-T_datasheet_en-gb.pdf" TargetMode="External"/><Relationship Id="rId22" Type="http://schemas.openxmlformats.org/officeDocument/2006/relationships/hyperlink" Target="https://www.belimo.com/mam/general-documents/datasheets/en-gb/belimo_GK24A-MP_datasheet_en-gb.pdf" TargetMode="External"/><Relationship Id="rId27" Type="http://schemas.openxmlformats.org/officeDocument/2006/relationships/hyperlink" Target="https://www.belimo.com/mam/general-documents/datasheets/en-gb/belimo_LMV-D3-MP_datasheet_en-gb.pdf" TargetMode="External"/><Relationship Id="rId30" Type="http://schemas.openxmlformats.org/officeDocument/2006/relationships/hyperlink" Target="https://www.belimo.com/mam/general-documents/datasheets/en-gb/belimo_NMV-D3-MP_datasheet_en-gb.pdf" TargetMode="External"/><Relationship Id="rId35" Type="http://schemas.openxmlformats.org/officeDocument/2006/relationships/hyperlink" Target="https://www.belimo.com/mam/general-documents/datasheets/en-gb/belimo_BFL24-T-ST_datasheet_en-gb.pdf" TargetMode="External"/><Relationship Id="rId43" Type="http://schemas.openxmlformats.org/officeDocument/2006/relationships/hyperlink" Target="https://www.belimo.com/mam/general-documents/datasheets/en-gb/belimo_BKN230-24MP_datasheet_en-gb.pdf" TargetMode="External"/><Relationship Id="rId48" Type="http://schemas.openxmlformats.org/officeDocument/2006/relationships/hyperlink" Target="https://www.belimo.com/mam/general-documents/datasheets/en-gb/belimo_BE24-12-ST_datasheet_en-gb.pdf" TargetMode="External"/><Relationship Id="rId56" Type="http://schemas.openxmlformats.org/officeDocument/2006/relationships/hyperlink" Target="https://www.belimo.com/mam/general-documents/datasheets/en-gb/belimo_NR24A-MP_datasheet_en-gb.pdf" TargetMode="External"/><Relationship Id="rId64" Type="http://schemas.openxmlformats.org/officeDocument/2006/relationships/hyperlink" Target="https://www.belimo.com/mam/general-documents/datasheets/en-gb/belimo_LVC24A-MP-TPC_datasheet_en-gb.pdf" TargetMode="External"/><Relationship Id="rId69" Type="http://schemas.openxmlformats.org/officeDocument/2006/relationships/hyperlink" Target="https://www.belimo.com/mam/general-documents/datasheets/en-gb/belimo_SVC24A-MP-TPC_datasheet_en-gb.pdf" TargetMode="External"/><Relationship Id="rId77" Type="http://schemas.openxmlformats.org/officeDocument/2006/relationships/hyperlink" Target="https://www.belimo.com/mam/general-documents/datasheets/en-gb/belimo_GR24A-MP-5_datasheet_en-gb.pdf" TargetMode="External"/><Relationship Id="rId8" Type="http://schemas.openxmlformats.org/officeDocument/2006/relationships/hyperlink" Target="https://www.belimo.com/mam/general-documents/datasheets/en-gb/belimo_NM24A-MOD_datasheet_en-gb.pdf" TargetMode="External"/><Relationship Id="rId51" Type="http://schemas.openxmlformats.org/officeDocument/2006/relationships/hyperlink" Target="https://www.belimo.com/mam/general-documents/datasheets/en-gb/belimo_CQ24A-MPL-T_datasheet_en-gb.pdf" TargetMode="External"/><Relationship Id="rId72" Type="http://schemas.openxmlformats.org/officeDocument/2006/relationships/hyperlink" Target="https://www.belimo.com/mam/general-documents/datasheets/en-gb/belimo_NVKC24A-MP-TPC_datasheet_en-gb.pdf" TargetMode="External"/><Relationship Id="rId80" Type="http://schemas.openxmlformats.org/officeDocument/2006/relationships/hyperlink" Target="https://www.belimo.com/mam/general-documents/datasheets/en-gb/belimo_DR24A-MP-7_datasheet_en-gb.pdf" TargetMode="External"/><Relationship Id="rId3" Type="http://schemas.openxmlformats.org/officeDocument/2006/relationships/hyperlink" Target="https://www.belimo.com/mam/general-documents/datasheets/en-gb/belimo_CM24-MPL-R_datasheet_en-gb.pdf" TargetMode="External"/><Relationship Id="rId12" Type="http://schemas.openxmlformats.org/officeDocument/2006/relationships/hyperlink" Target="https://www.belimo.com/mam/general-documents/datasheets/en-gb/belimo_GM24A-MP_datasheet_en-gb.pdf" TargetMode="External"/><Relationship Id="rId17" Type="http://schemas.openxmlformats.org/officeDocument/2006/relationships/hyperlink" Target="https://www.belimo.com/mam/general-documents/datasheets/en-gb/belimo_SMQ24A-MF_datasheet_en-gb.pdf" TargetMode="External"/><Relationship Id="rId25" Type="http://schemas.openxmlformats.org/officeDocument/2006/relationships/hyperlink" Target="https://www.belimo.com/mam/general-documents/datasheets/en-gb/belimo_UK24BAC_v17_datasheet_en-gb.pdf" TargetMode="External"/><Relationship Id="rId33" Type="http://schemas.openxmlformats.org/officeDocument/2006/relationships/hyperlink" Target="https://www.belimo.com/mam/general-documents/datasheets/en-gb/belimo_SMV-D3-MP_datasheet_en-gb.pdf" TargetMode="External"/><Relationship Id="rId38" Type="http://schemas.openxmlformats.org/officeDocument/2006/relationships/hyperlink" Target="https://www.belimo.com/mam/general-documents/datasheets/en-gb/belimo_BF24-ST_datasheet_en-gb.pdf" TargetMode="External"/><Relationship Id="rId46" Type="http://schemas.openxmlformats.org/officeDocument/2006/relationships/hyperlink" Target="https://www.belimo.com/mam/general-documents/datasheets/en-gb/belimo_BEN24-ST_datasheet_en-gb.pdf" TargetMode="External"/><Relationship Id="rId59" Type="http://schemas.openxmlformats.org/officeDocument/2006/relationships/hyperlink" Target="https://www.belimo.com/mam/general-documents/datasheets/en-gb/belimo_SR24A-MP_datasheet_en-gb.pdf" TargetMode="External"/><Relationship Id="rId67" Type="http://schemas.openxmlformats.org/officeDocument/2006/relationships/hyperlink" Target="https://www.belimo.com/mam/general-documents/datasheets/en-gb/belimo_NV24A-MOD_datasheet_en-gb.pdf" TargetMode="External"/><Relationship Id="rId20" Type="http://schemas.openxmlformats.org/officeDocument/2006/relationships/hyperlink" Target="https://www.belimo.com/mam/general-documents/datasheets/en-gb/belimo_SF24A-MP_datasheet_en-gb.pdf" TargetMode="External"/><Relationship Id="rId41" Type="http://schemas.openxmlformats.org/officeDocument/2006/relationships/hyperlink" Target="https://www.belimo.com/mam/general-documents/datasheets/en-gb/belimo_BKN230-24-C-MP_datasheet_en-gb.pdf" TargetMode="External"/><Relationship Id="rId54" Type="http://schemas.openxmlformats.org/officeDocument/2006/relationships/hyperlink" Target="https://www.belimo.com/mam/general-documents/datasheets/en-gb/belimo_LR24A-MOD_datasheet_en-gb.pdf" TargetMode="External"/><Relationship Id="rId62" Type="http://schemas.openxmlformats.org/officeDocument/2006/relationships/hyperlink" Target="https://www.belimo.com/mam/general-documents/datasheets/en-gb/belimo_NRF24A-MP_datasheet_en-gb.pdf" TargetMode="External"/><Relationship Id="rId70" Type="http://schemas.openxmlformats.org/officeDocument/2006/relationships/hyperlink" Target="https://www.belimo.com/mam/general-documents/datasheets/en-gb/belimo_EV24A-MP-TPC_datasheet_en-gb.pdf" TargetMode="External"/><Relationship Id="rId75" Type="http://schemas.openxmlformats.org/officeDocument/2006/relationships/hyperlink" Target="https://www.belimo.com/mam/general-documents/datasheets/en-gb/belimo_AVK24A-MOD_datasheet_en-gb.pdf" TargetMode="External"/><Relationship Id="rId1" Type="http://schemas.openxmlformats.org/officeDocument/2006/relationships/hyperlink" Target="https://www.belimo.com/ch/shop/en_GB/Systems/Bus-%26-System-Integration/c/17707-17664" TargetMode="External"/><Relationship Id="rId6" Type="http://schemas.openxmlformats.org/officeDocument/2006/relationships/hyperlink" Target="https://www.belimo.com/mam/general-documents/datasheets/en-gb/belimo_LM24A-KNX_datasheet_en-gb.pdf" TargetMode="External"/><Relationship Id="rId15" Type="http://schemas.openxmlformats.org/officeDocument/2006/relationships/hyperlink" Target="https://www.belimo.com/mam/general-documents/datasheets/en-gb/belimo_LMQ24A-MF_datasheet_en-gb.pdf" TargetMode="External"/><Relationship Id="rId23" Type="http://schemas.openxmlformats.org/officeDocument/2006/relationships/hyperlink" Target="https://www.belimo.com/ch/shop/en_GB/Systems/Accessories/ZTH-EU/p?code=ZTH+EU" TargetMode="External"/><Relationship Id="rId28" Type="http://schemas.openxmlformats.org/officeDocument/2006/relationships/hyperlink" Target="https://www.belimo.com/mam/general-documents/datasheets/en-gb/belimo_LMV-D3-MOD_datasheet_en-gb.pdf" TargetMode="External"/><Relationship Id="rId36" Type="http://schemas.openxmlformats.org/officeDocument/2006/relationships/hyperlink" Target="https://www.belimo.com/mam/general-documents/datasheets/en-gb/belimo_BFN24-ST_datasheet_en-gb.pdf" TargetMode="External"/><Relationship Id="rId49" Type="http://schemas.openxmlformats.org/officeDocument/2006/relationships/hyperlink" Target="https://www.belimo.com/mam/general-documents/datasheets/en-gb/belimo_BKNE230-24_datasheet_en-gb.pdf" TargetMode="External"/><Relationship Id="rId57" Type="http://schemas.openxmlformats.org/officeDocument/2006/relationships/hyperlink" Target="https://www.belimo.com/mam/general-documents/datasheets/en-gb/belimo_NR24A-MOD_datasheet_en-gb.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belimo.com/mam/general-documents/datasheets/en-gb/belimo_SM24P_datasheet_en-gb.pdf" TargetMode="External"/><Relationship Id="rId13" Type="http://schemas.openxmlformats.org/officeDocument/2006/relationships/hyperlink" Target="https://www.belimo.com/mam/general-documents/datasheets/en-gb/belimo_SM230PSR_datasheet_en-gb.pdf" TargetMode="External"/><Relationship Id="rId18" Type="http://schemas.openxmlformats.org/officeDocument/2006/relationships/hyperlink" Target="https://www.belimo.com/mam/general-documents/datasheets/en-gb/belimo_SR230P_datasheet_en-gb.pdf" TargetMode="External"/><Relationship Id="rId26" Type="http://schemas.openxmlformats.org/officeDocument/2006/relationships/hyperlink" Target="https://www.belimo.com/mam/general-documents/datasheets/en-gb/belimo_SFG-S2-L_datasheet_en-gb.pdf" TargetMode="External"/><Relationship Id="rId3" Type="http://schemas.openxmlformats.org/officeDocument/2006/relationships/hyperlink" Target="https://www.belimo.com/mam/general-documents/datasheets/en-gb/belimo_NM24P-SR_datasheet_en-gb.pdf" TargetMode="External"/><Relationship Id="rId21" Type="http://schemas.openxmlformats.org/officeDocument/2006/relationships/hyperlink" Target="https://www.belimo.com/mam/general-documents/datasheets/en-gb/belimo_GM24G-SR-T_datasheet_en-gb.pdf" TargetMode="External"/><Relationship Id="rId7" Type="http://schemas.openxmlformats.org/officeDocument/2006/relationships/hyperlink" Target="https://www.belimo.com/mam/general-documents/datasheets/en-gb/belimo_NM230PSR_datasheet_en-gb.pdf" TargetMode="External"/><Relationship Id="rId12" Type="http://schemas.openxmlformats.org/officeDocument/2006/relationships/hyperlink" Target="https://www.belimo.com/mam/general-documents/datasheets/en-gb/belimo_SM230P-S_datasheet_en-gb.pdf" TargetMode="External"/><Relationship Id="rId17" Type="http://schemas.openxmlformats.org/officeDocument/2006/relationships/hyperlink" Target="https://www.belimo.com/mam/general-documents/datasheets/en-gb/belimo_SR24P-SR_datasheet_en-gb.pdf" TargetMode="External"/><Relationship Id="rId25" Type="http://schemas.openxmlformats.org/officeDocument/2006/relationships/hyperlink" Target="https://www.belimo.com/mam/general-documents/datasheets/en-gb/belimo_SFG-L_datasheet_en-gb.pdf" TargetMode="External"/><Relationship Id="rId2" Type="http://schemas.openxmlformats.org/officeDocument/2006/relationships/hyperlink" Target="https://www.belimo.com/mam/general-documents/datasheets/en-gb/belimo_NM24P-S_datasheet_en-gb.pdf" TargetMode="External"/><Relationship Id="rId16" Type="http://schemas.openxmlformats.org/officeDocument/2006/relationships/hyperlink" Target="https://www.belimo.com/mam/general-documents/datasheets/en-gb/belimo_SR24P_datasheet_en-gb.pdf" TargetMode="External"/><Relationship Id="rId20" Type="http://schemas.openxmlformats.org/officeDocument/2006/relationships/hyperlink" Target="https://www.belimo.com/mam/general-documents/datasheets/en-gb/belimo_GM230G-T_datasheet_en-gb.pdf" TargetMode="External"/><Relationship Id="rId29" Type="http://schemas.openxmlformats.org/officeDocument/2006/relationships/hyperlink" Target="https://www.belimo.com/mam/general-documents/datasheets/en-gb/belimo_GRC24G-MF-T-5_datasheet_en-gb.pdf" TargetMode="External"/><Relationship Id="rId1" Type="http://schemas.openxmlformats.org/officeDocument/2006/relationships/hyperlink" Target="https://www.belimo.com/mam/general-documents/datasheets/en-gb/belimo_NM24P_datasheet_en-gb.pdf" TargetMode="External"/><Relationship Id="rId6" Type="http://schemas.openxmlformats.org/officeDocument/2006/relationships/hyperlink" Target="https://www.belimo.com/mam/general-documents/datasheets/en-gb/belimo_NM230P-S_datasheet_en-gb.pdf" TargetMode="External"/><Relationship Id="rId11" Type="http://schemas.openxmlformats.org/officeDocument/2006/relationships/hyperlink" Target="https://www.belimo.com/mam/general-documents/datasheets/en-gb/belimo_SM230P_datasheet_en-gb.pdf" TargetMode="External"/><Relationship Id="rId24" Type="http://schemas.openxmlformats.org/officeDocument/2006/relationships/hyperlink" Target="https://www.belimo.com/mam/general-documents/datasheets/en-gb/belimo_NF24G-SR-L_datasheet_en-gb.pdf" TargetMode="External"/><Relationship Id="rId5" Type="http://schemas.openxmlformats.org/officeDocument/2006/relationships/hyperlink" Target="https://www.belimo.com/mam/general-documents/datasheets/en-gb/belimo_NM230P_datasheet_en-gb.pdf" TargetMode="External"/><Relationship Id="rId15" Type="http://schemas.openxmlformats.org/officeDocument/2006/relationships/hyperlink" Target="https://www.belimo.com/mam/general-documents/datasheets/en-gb/belimo_NKQ24P-SR_datasheet_en-gb.pdf" TargetMode="External"/><Relationship Id="rId23" Type="http://schemas.openxmlformats.org/officeDocument/2006/relationships/hyperlink" Target="https://www.belimo.com/mam/general-documents/datasheets/en-gb/belimo_NFG-S2-L_datasheet_en-gb.pdf" TargetMode="External"/><Relationship Id="rId28" Type="http://schemas.openxmlformats.org/officeDocument/2006/relationships/hyperlink" Target="https://www.belimo.com/mam/general-documents/datasheets/en-gb/belimo_GRC24G-SZ-T-5_datasheet_en-gb.pdf" TargetMode="External"/><Relationship Id="rId10" Type="http://schemas.openxmlformats.org/officeDocument/2006/relationships/hyperlink" Target="https://www.belimo.com/mam/general-documents/datasheets/en-gb/belimo_SM24P-SR_datasheet_en-gb.pdf" TargetMode="External"/><Relationship Id="rId19" Type="http://schemas.openxmlformats.org/officeDocument/2006/relationships/hyperlink" Target="https://www.belimo.com/mam/general-documents/datasheets/en-gb/belimo_GM24G-T_datasheet_en-gb.pdf" TargetMode="External"/><Relationship Id="rId31" Type="http://schemas.openxmlformats.org/officeDocument/2006/relationships/drawing" Target="../drawings/drawing16.xml"/><Relationship Id="rId4" Type="http://schemas.openxmlformats.org/officeDocument/2006/relationships/hyperlink" Target="https://www.belimo.com/mam/general-documents/datasheets/en-gb/belimo_NM24P-P5_datasheet_en-gb.pdf" TargetMode="External"/><Relationship Id="rId9" Type="http://schemas.openxmlformats.org/officeDocument/2006/relationships/hyperlink" Target="https://www.belimo.com/mam/general-documents/datasheets/en-gb/belimo_SM24P-S_datasheet_en-gb.pdf" TargetMode="External"/><Relationship Id="rId14" Type="http://schemas.openxmlformats.org/officeDocument/2006/relationships/hyperlink" Target="https://www.belimo.com/mam/general-documents/datasheets/en-gb/belimo_NKQ24P-1_datasheet_en-gb.pdf" TargetMode="External"/><Relationship Id="rId22" Type="http://schemas.openxmlformats.org/officeDocument/2006/relationships/hyperlink" Target="https://www.belimo.com/mam/general-documents/datasheets/en-gb/belimo_NFG-L_datasheet_en-gb.pdf" TargetMode="External"/><Relationship Id="rId27" Type="http://schemas.openxmlformats.org/officeDocument/2006/relationships/hyperlink" Target="https://www.belimo.com/mam/general-documents/datasheets/en-gb/belimo_SF24G-SR-L_datasheet_en-gb.pdf" TargetMode="External"/><Relationship Id="rId30" Type="http://schemas.openxmlformats.org/officeDocument/2006/relationships/hyperlink" Target="https://www.belimo.com/mam/general-documents/datasheets/en-gb/belimo_DRC24G-T-7_datasheet_en-gb.pdf"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belimo.com/mam/general-documents/datasheets/en-gb/belimo_LR24A-SR_datasheet_en-gb.pdf" TargetMode="External"/><Relationship Id="rId13" Type="http://schemas.openxmlformats.org/officeDocument/2006/relationships/hyperlink" Target="http://belimo.com.ua/files/catalog_water/025_TR_LR_NR_SR_analog.pdf" TargetMode="External"/><Relationship Id="rId18" Type="http://schemas.openxmlformats.org/officeDocument/2006/relationships/hyperlink" Target="https://www.belimo.com/mam/general-documents/datasheets/en-gb/belimo_EP..R-R6_BAC_datasheet_en-gb.pdf" TargetMode="External"/><Relationship Id="rId3" Type="http://schemas.openxmlformats.org/officeDocument/2006/relationships/hyperlink" Target="https://www.belimo.com/mam/general-documents/datasheets/en-gb/belimo_R3015-..-..-B1_datasheet_en-gb.pdf" TargetMode="External"/><Relationship Id="rId21" Type="http://schemas.openxmlformats.org/officeDocument/2006/relationships/drawing" Target="../drawings/drawing17.xml"/><Relationship Id="rId7" Type="http://schemas.openxmlformats.org/officeDocument/2006/relationships/hyperlink" Target="https://www.belimo.com/mam/general-documents/datasheets/en-gb/belimo_CQ24A-BAC_datasheet_en-gb.pdf" TargetMode="External"/><Relationship Id="rId12" Type="http://schemas.openxmlformats.org/officeDocument/2006/relationships/hyperlink" Target="https://www.belimo.com/mam/general-documents/datasheets/en-gb/belimo_LR24A-KNX_datasheet_en-gb.pdf" TargetMode="External"/><Relationship Id="rId17" Type="http://schemas.openxmlformats.org/officeDocument/2006/relationships/hyperlink" Target="https://www.belimo.com/mam/general-documents/datasheets/en-gb/belimo_NR24A-KNX_datasheet_en-gb.pdf" TargetMode="External"/><Relationship Id="rId2" Type="http://schemas.openxmlformats.org/officeDocument/2006/relationships/hyperlink" Target="https://www.belimo.com/mam/general-documents/datasheets/en-gb/belimo_R3015-..-..-B1_datasheet_en-gb.pdf" TargetMode="External"/><Relationship Id="rId16" Type="http://schemas.openxmlformats.org/officeDocument/2006/relationships/hyperlink" Target="https://www.belimo.com/mam/general-documents/datasheets/en-gb/belimo_NR24A-MOD_datasheet_en-gb.pdf" TargetMode="External"/><Relationship Id="rId20" Type="http://schemas.openxmlformats.org/officeDocument/2006/relationships/hyperlink" Target="https://www.belimo.com/mam/general-documents/datasheets/en-gb/belimo_CRK24-B1_datasheet_en-gb.pdf" TargetMode="External"/><Relationship Id="rId1" Type="http://schemas.openxmlformats.org/officeDocument/2006/relationships/hyperlink" Target="http://belimo.com.ua/files/add/News2018_split/EV_v30.pdf" TargetMode="External"/><Relationship Id="rId6" Type="http://schemas.openxmlformats.org/officeDocument/2006/relationships/hyperlink" Target="https://www.belimo.com/mam/general-documents/datasheets/en-gb/belimo_CQ24A-MPL_datasheet_en-gb.pdf" TargetMode="External"/><Relationship Id="rId11" Type="http://schemas.openxmlformats.org/officeDocument/2006/relationships/hyperlink" Target="https://www.belimo.com/mam/general-documents/datasheets/en-gb/belimo_LR24A-MOD_datasheet_en-gb.pdf" TargetMode="External"/><Relationship Id="rId5" Type="http://schemas.openxmlformats.org/officeDocument/2006/relationships/hyperlink" Target="https://www.belimo.com/mam/general-documents/datasheets/en-gb/belimo_CQ24A-SR_datasheet_en-gb.pdf" TargetMode="External"/><Relationship Id="rId15" Type="http://schemas.openxmlformats.org/officeDocument/2006/relationships/hyperlink" Target="https://www.belimo.com/mam/general-documents/datasheets/en-gb/belimo_NR24A-MP_datasheet_en-gb.pdf" TargetMode="External"/><Relationship Id="rId10" Type="http://schemas.openxmlformats.org/officeDocument/2006/relationships/hyperlink" Target="https://www.belimo.com/mam/general-documents/datasheets/en-gb/belimo_LR24A-MP_datasheet_en-gb.pdf" TargetMode="External"/><Relationship Id="rId19" Type="http://schemas.openxmlformats.org/officeDocument/2006/relationships/hyperlink" Target="https://www.belimo.com/mam/general-documents/datasheets/en-gb/belimo_EP..R-R6_BAC_datasheet_en-gb.pdf" TargetMode="External"/><Relationship Id="rId4" Type="http://schemas.openxmlformats.org/officeDocument/2006/relationships/hyperlink" Target="https://www.belimo.com/mam/general-documents/datasheets/en-gb/belimo_R3015-..-..-B1_datasheet_en-gb.pdf" TargetMode="External"/><Relationship Id="rId9" Type="http://schemas.openxmlformats.org/officeDocument/2006/relationships/hyperlink" Target="https://www.belimo.com/mam/general-documents/datasheets/en-gb/belimo_LRC24A-SR_datasheet_en-gb.pdf" TargetMode="External"/><Relationship Id="rId14" Type="http://schemas.openxmlformats.org/officeDocument/2006/relationships/hyperlink" Target="http://belimo.com.ua/files/catalog_water/025_TR_LR_NR_SR_analog.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belimo.com.ua/files/catalog_ex/ex_theory.pdf"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belimo.com.ua/files/add/A2_EU_Belimo_railway-line_presentation_RU_102017.pdf" TargetMode="External"/><Relationship Id="rId13" Type="http://schemas.openxmlformats.org/officeDocument/2006/relationships/hyperlink" Target="http://belimo.com.ua/files/add/A2_EU_Belimo_railway-line_presentation_RU_102017.pdf" TargetMode="External"/><Relationship Id="rId18" Type="http://schemas.openxmlformats.org/officeDocument/2006/relationships/hyperlink" Target="http://belimo.com.ua/files/add/A2_EU_Belimo_railway-line_presentation_RU_102017.pdf" TargetMode="External"/><Relationship Id="rId26" Type="http://schemas.openxmlformats.org/officeDocument/2006/relationships/hyperlink" Target="http://belimo.com.ua/files/add/A2_EU_Belimo_railway-line_presentation_RU_102017.pdf" TargetMode="External"/><Relationship Id="rId39" Type="http://schemas.openxmlformats.org/officeDocument/2006/relationships/hyperlink" Target="http://belimo.com.ua/files/add/A2_EU_Belimo_railway-line_presentation_RU_102017.pdf" TargetMode="External"/><Relationship Id="rId3" Type="http://schemas.openxmlformats.org/officeDocument/2006/relationships/hyperlink" Target="http://belimo.com.ua/files/full_catalog/Selection_guide.pdf" TargetMode="External"/><Relationship Id="rId21" Type="http://schemas.openxmlformats.org/officeDocument/2006/relationships/hyperlink" Target="http://belimo.com.ua/files/add/A2_EU_Belimo_railway-line_presentation_RU_102017.pdf" TargetMode="External"/><Relationship Id="rId34" Type="http://schemas.openxmlformats.org/officeDocument/2006/relationships/hyperlink" Target="http://belimo.com.ua/files/add/A2_EU_Belimo_railway-line_presentation_RU_102017.pdf" TargetMode="External"/><Relationship Id="rId7" Type="http://schemas.openxmlformats.org/officeDocument/2006/relationships/hyperlink" Target="http://belimo.com.ua/files/add/A2_EU_Belimo_railway-line_presentation_RU_102017.pdf" TargetMode="External"/><Relationship Id="rId12" Type="http://schemas.openxmlformats.org/officeDocument/2006/relationships/hyperlink" Target="http://belimo.com.ua/files/add/A2_EU_Belimo_railway-line_presentation_RU_102017.pdf" TargetMode="External"/><Relationship Id="rId17" Type="http://schemas.openxmlformats.org/officeDocument/2006/relationships/hyperlink" Target="http://belimo.com.ua/files/add/A2_EU_Belimo_railway-line_presentation_RU_102017.pdf" TargetMode="External"/><Relationship Id="rId25" Type="http://schemas.openxmlformats.org/officeDocument/2006/relationships/hyperlink" Target="http://belimo.com.ua/files/add/A2_EU_Belimo_railway-line_presentation_RU_102017.pdf" TargetMode="External"/><Relationship Id="rId33" Type="http://schemas.openxmlformats.org/officeDocument/2006/relationships/hyperlink" Target="http://belimo.com.ua/files/add/A2_EU_Belimo_railway-line_presentation_RU_102017.pdf" TargetMode="External"/><Relationship Id="rId38" Type="http://schemas.openxmlformats.org/officeDocument/2006/relationships/hyperlink" Target="http://belimo.com.ua/files/add/A2_EU_Belimo_railway-line_presentation_RU_102017.pdf" TargetMode="External"/><Relationship Id="rId2" Type="http://schemas.openxmlformats.org/officeDocument/2006/relationships/hyperlink" Target="http://belimo.com.ua/files/full_catalog/UA_AIR.pdf" TargetMode="External"/><Relationship Id="rId16" Type="http://schemas.openxmlformats.org/officeDocument/2006/relationships/hyperlink" Target="http://belimo.com.ua/files/add/A2_EU_Belimo_railway-line_presentation_RU_102017.pdf" TargetMode="External"/><Relationship Id="rId20" Type="http://schemas.openxmlformats.org/officeDocument/2006/relationships/hyperlink" Target="http://belimo.com.ua/files/add/A2_EU_Belimo_railway-line_presentation_RU_102017.pdf" TargetMode="External"/><Relationship Id="rId29" Type="http://schemas.openxmlformats.org/officeDocument/2006/relationships/hyperlink" Target="http://belimo.com.ua/files/add/A2_EU_Belimo_railway-line_presentation_RU_102017.pdf" TargetMode="External"/><Relationship Id="rId41" Type="http://schemas.openxmlformats.org/officeDocument/2006/relationships/drawing" Target="../drawings/drawing19.xml"/><Relationship Id="rId1" Type="http://schemas.openxmlformats.org/officeDocument/2006/relationships/hyperlink" Target="http://belimo.com.ua/files/add/A2_EU_Belimo_railway-line_presentation_RU_102017.pdf" TargetMode="External"/><Relationship Id="rId6" Type="http://schemas.openxmlformats.org/officeDocument/2006/relationships/hyperlink" Target="http://belimo.com.ua/files/add/A2_EU_Belimo_railway-line_presentation_RU_102017.pdf" TargetMode="External"/><Relationship Id="rId11" Type="http://schemas.openxmlformats.org/officeDocument/2006/relationships/hyperlink" Target="http://belimo.com.ua/files/add/A2_EU_Belimo_railway-line_presentation_RU_102017.pdf" TargetMode="External"/><Relationship Id="rId24" Type="http://schemas.openxmlformats.org/officeDocument/2006/relationships/hyperlink" Target="http://belimo.com.ua/files/add/A2_EU_Belimo_railway-line_presentation_RU_102017.pdf" TargetMode="External"/><Relationship Id="rId32" Type="http://schemas.openxmlformats.org/officeDocument/2006/relationships/hyperlink" Target="http://belimo.com.ua/files/add/A2_EU_Belimo_railway-line_presentation_RU_102017.pdf" TargetMode="External"/><Relationship Id="rId37" Type="http://schemas.openxmlformats.org/officeDocument/2006/relationships/hyperlink" Target="http://belimo.com.ua/files/add/A2_EU_Belimo_railway-line_presentation_RU_102017.pdf" TargetMode="External"/><Relationship Id="rId40" Type="http://schemas.openxmlformats.org/officeDocument/2006/relationships/hyperlink" Target="http://belimo.com.ua/files/add/A2_EU_Belimo_railway-line_presentation_RU_102017.pdf" TargetMode="External"/><Relationship Id="rId5" Type="http://schemas.openxmlformats.org/officeDocument/2006/relationships/hyperlink" Target="http://belimo.com.ua/files/add/A2_EU_Belimo_railway-line_presentation_RU_102017.pdf" TargetMode="External"/><Relationship Id="rId15" Type="http://schemas.openxmlformats.org/officeDocument/2006/relationships/hyperlink" Target="http://belimo.com.ua/files/add/A2_EU_Belimo_railway-line_presentation_RU_102017.pdf" TargetMode="External"/><Relationship Id="rId23" Type="http://schemas.openxmlformats.org/officeDocument/2006/relationships/hyperlink" Target="http://belimo.com.ua/files/add/A2_EU_Belimo_railway-line_presentation_RU_102017.pdf" TargetMode="External"/><Relationship Id="rId28" Type="http://schemas.openxmlformats.org/officeDocument/2006/relationships/hyperlink" Target="http://belimo.com.ua/files/add/A2_EU_Belimo_railway-line_presentation_RU_102017.pdf" TargetMode="External"/><Relationship Id="rId36" Type="http://schemas.openxmlformats.org/officeDocument/2006/relationships/hyperlink" Target="http://belimo.com.ua/files/add/A2_EU_Belimo_railway-line_presentation_RU_102017.pdf" TargetMode="External"/><Relationship Id="rId10" Type="http://schemas.openxmlformats.org/officeDocument/2006/relationships/hyperlink" Target="http://belimo.com.ua/files/add/A2_EU_Belimo_railway-line_presentation_RU_102017.pdf" TargetMode="External"/><Relationship Id="rId19" Type="http://schemas.openxmlformats.org/officeDocument/2006/relationships/hyperlink" Target="http://belimo.com.ua/files/add/A2_EU_Belimo_railway-line_presentation_RU_102017.pdf" TargetMode="External"/><Relationship Id="rId31" Type="http://schemas.openxmlformats.org/officeDocument/2006/relationships/hyperlink" Target="http://belimo.com.ua/files/add/A2_EU_Belimo_railway-line_presentation_RU_102017.pdf" TargetMode="External"/><Relationship Id="rId4" Type="http://schemas.openxmlformats.org/officeDocument/2006/relationships/hyperlink" Target="http://belimo.com.ua/files/A2_EU_Belimo_railway-line_presentation_RU_102017.pdf" TargetMode="External"/><Relationship Id="rId9" Type="http://schemas.openxmlformats.org/officeDocument/2006/relationships/hyperlink" Target="http://belimo.com.ua/files/add/A2_EU_Belimo_railway-line_presentation_RU_102017.pdf" TargetMode="External"/><Relationship Id="rId14" Type="http://schemas.openxmlformats.org/officeDocument/2006/relationships/hyperlink" Target="http://belimo.com.ua/files/add/A2_EU_Belimo_railway-line_presentation_RU_102017.pdf" TargetMode="External"/><Relationship Id="rId22" Type="http://schemas.openxmlformats.org/officeDocument/2006/relationships/hyperlink" Target="http://belimo.com.ua/files/add/A2_EU_Belimo_railway-line_presentation_RU_102017.pdf" TargetMode="External"/><Relationship Id="rId27" Type="http://schemas.openxmlformats.org/officeDocument/2006/relationships/hyperlink" Target="http://belimo.com.ua/files/add/A2_EU_Belimo_railway-line_presentation_RU_102017.pdf" TargetMode="External"/><Relationship Id="rId30" Type="http://schemas.openxmlformats.org/officeDocument/2006/relationships/hyperlink" Target="http://belimo.com.ua/files/add/A2_EU_Belimo_railway-line_presentation_RU_102017.pdf" TargetMode="External"/><Relationship Id="rId35" Type="http://schemas.openxmlformats.org/officeDocument/2006/relationships/hyperlink" Target="http://belimo.com.ua/files/add/A2_EU_Belimo_railway-line_presentation_RU_102017.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belimo.com.ua/files/full_catalog/RU_WATER.pdf" TargetMode="External"/><Relationship Id="rId13" Type="http://schemas.openxmlformats.org/officeDocument/2006/relationships/drawing" Target="../drawings/drawing2.xml"/><Relationship Id="rId3" Type="http://schemas.openxmlformats.org/officeDocument/2006/relationships/hyperlink" Target="http://belimo.com.ua/files/add/News.pdf" TargetMode="External"/><Relationship Id="rId7" Type="http://schemas.openxmlformats.org/officeDocument/2006/relationships/hyperlink" Target="http://belimo.com.ua/files/full_catalog/UA_FIRE.pdf" TargetMode="External"/><Relationship Id="rId12" Type="http://schemas.openxmlformats.org/officeDocument/2006/relationships/hyperlink" Target="http://belimo.com.ua/files/certificates/valves_letter.jpg" TargetMode="External"/><Relationship Id="rId2" Type="http://schemas.openxmlformats.org/officeDocument/2006/relationships/hyperlink" Target="http://belimo.com.ua/files/full_catalog/EN_ALL_ORIG.pdf" TargetMode="External"/><Relationship Id="rId1" Type="http://schemas.openxmlformats.org/officeDocument/2006/relationships/hyperlink" Target="http://belimo.com.ua/files/full_catalog/Selection_guide.pdf" TargetMode="External"/><Relationship Id="rId6" Type="http://schemas.openxmlformats.org/officeDocument/2006/relationships/hyperlink" Target="http://belimo.com.ua/files/full_catalog/UA_AIR.pdf" TargetMode="External"/><Relationship Id="rId11" Type="http://schemas.openxmlformats.org/officeDocument/2006/relationships/hyperlink" Target="http://belimo.com.ua/files/certificates/actuators_cert.jpg" TargetMode="External"/><Relationship Id="rId5" Type="http://schemas.openxmlformats.org/officeDocument/2006/relationships/hyperlink" Target="https://www.belimo.com/ch/en_GB/" TargetMode="External"/><Relationship Id="rId10" Type="http://schemas.openxmlformats.org/officeDocument/2006/relationships/hyperlink" Target="http://belimo.com.ua/files/add/presentation.ppt" TargetMode="External"/><Relationship Id="rId4" Type="http://schemas.openxmlformats.org/officeDocument/2006/relationships/hyperlink" Target="http://belimo.com.ua/katalogi/" TargetMode="External"/><Relationship Id="rId9" Type="http://schemas.openxmlformats.org/officeDocument/2006/relationships/hyperlink" Target="http://belimo.com.ua/files/full_catalog/RU_EX.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belimo.com/mam/general-documents/datasheets/en-gb/belimo_CH230-L100_datasheet_en-gb.pdf" TargetMode="External"/><Relationship Id="rId671" Type="http://schemas.openxmlformats.org/officeDocument/2006/relationships/hyperlink" Target="http://belimo.com.ua/files/catalog_water/072_LV_NV_SV_EV_GV_3p.pdf" TargetMode="External"/><Relationship Id="rId769" Type="http://schemas.openxmlformats.org/officeDocument/2006/relationships/hyperlink" Target="http://belimo.com.ua/files/catalog_water/101_SY.pdf" TargetMode="External"/><Relationship Id="rId976" Type="http://schemas.openxmlformats.org/officeDocument/2006/relationships/hyperlink" Target="https://www.belimo.com/mam/general-documents/datasheets/en-gb/belimo_NV24A-MP-RE_datasheet_en-gb.pdf" TargetMode="External"/><Relationship Id="rId21" Type="http://schemas.openxmlformats.org/officeDocument/2006/relationships/hyperlink" Target="http://belimo.com.ua/files/catalog_air/CM_GM_onoff.pdf" TargetMode="External"/><Relationship Id="rId324" Type="http://schemas.openxmlformats.org/officeDocument/2006/relationships/hyperlink" Target="http://belimo.com.ua/files/catalog_water/011_R30_R5_R70..reg.pdf" TargetMode="External"/><Relationship Id="rId531" Type="http://schemas.openxmlformats.org/officeDocument/2006/relationships/hyperlink" Target="http://belimo.com.ua/files/catalog_water/061_H5..B.pdf" TargetMode="External"/><Relationship Id="rId629" Type="http://schemas.openxmlformats.org/officeDocument/2006/relationships/hyperlink" Target="http://belimo.com.ua/files/catalog_water/066_H6..SP.pdf" TargetMode="External"/><Relationship Id="rId170" Type="http://schemas.openxmlformats.org/officeDocument/2006/relationships/hyperlink" Target="https://www.belimo.com/mam/general-documents/datasheets/en-gb/belimo_AV6-20_datasheet_en-gb.pdf" TargetMode="External"/><Relationship Id="rId836" Type="http://schemas.openxmlformats.org/officeDocument/2006/relationships/hyperlink" Target="https://www.belimo.com/mam/general-documents/datasheets/en-gb/belimo_EXT-OC-ZQ..-PT.._datasheet_en-gb.pdf" TargetMode="External"/><Relationship Id="rId1021" Type="http://schemas.openxmlformats.org/officeDocument/2006/relationships/hyperlink" Target="https://www.belimo.com/mam/general-documents/datasheets/en-gb/belimo_BFL24-ST_datasheet_en-gb.pdf" TargetMode="External"/><Relationship Id="rId1119" Type="http://schemas.openxmlformats.org/officeDocument/2006/relationships/hyperlink" Target="http://belimo.com.ua/files/add/A2_EU_Belimo_railway-line_presentation_RU_102017.pdf" TargetMode="External"/><Relationship Id="rId268" Type="http://schemas.openxmlformats.org/officeDocument/2006/relationships/hyperlink" Target="http://belimo.com.ua/files/catalog_water/010_R20_R4_R60..reg.pdf" TargetMode="External"/><Relationship Id="rId475" Type="http://schemas.openxmlformats.org/officeDocument/2006/relationships/hyperlink" Target="http://belimo.com.ua/files/catalog_water/024_TR_LR_NR_SR_3p.pdf" TargetMode="External"/><Relationship Id="rId682" Type="http://schemas.openxmlformats.org/officeDocument/2006/relationships/hyperlink" Target="http://belimo.com.ua/files/catalog_water/073_LV_NV_SV_EV_GV_0-10v.pdf" TargetMode="External"/><Relationship Id="rId903" Type="http://schemas.openxmlformats.org/officeDocument/2006/relationships/hyperlink" Target="https://www.belimo.com/mam/general-documents/datasheets/en-gb/belimo_EV..F_BAC_datasheet_en-gb.pdf" TargetMode="External"/><Relationship Id="rId32" Type="http://schemas.openxmlformats.org/officeDocument/2006/relationships/hyperlink" Target="http://belimo.com.ua/files/catalog_air/CM_GM_onoff.pdf" TargetMode="External"/><Relationship Id="rId128" Type="http://schemas.openxmlformats.org/officeDocument/2006/relationships/hyperlink" Target="https://www.belimo.com/mam/general-documents/datasheets/en-gb/belimo_LH24A-SR100_datasheet_en-gb.pdf" TargetMode="External"/><Relationship Id="rId335" Type="http://schemas.openxmlformats.org/officeDocument/2006/relationships/hyperlink" Target="http://belimo.com.ua/files/catalog_water/011_R30_R5_R70..reg.pdf" TargetMode="External"/><Relationship Id="rId542" Type="http://schemas.openxmlformats.org/officeDocument/2006/relationships/hyperlink" Target="https://www.belimo.com/mam/general-documents/datasheets/en-gb/belimo_H2..S-.._datasheet_en-gb.pdf" TargetMode="External"/><Relationship Id="rId987" Type="http://schemas.openxmlformats.org/officeDocument/2006/relationships/hyperlink" Target="https://www.belimo.com/mam/general-documents/datasheets/en-gb/belimo_SV24A-MP-RE_datasheet_en-gb.pdf" TargetMode="External"/><Relationship Id="rId181" Type="http://schemas.openxmlformats.org/officeDocument/2006/relationships/hyperlink" Target="http://belimo.com.ua/files/catalog_fire/BFL_T.pdf" TargetMode="External"/><Relationship Id="rId402" Type="http://schemas.openxmlformats.org/officeDocument/2006/relationships/hyperlink" Target="http://belimo.com.ua/files/catalog_water/010_R20_R4_R60..reg.pdf" TargetMode="External"/><Relationship Id="rId847" Type="http://schemas.openxmlformats.org/officeDocument/2006/relationships/hyperlink" Target="https://www.belimo.com/mam/general-documents/datasheets/en-gb/belimo_CQ24A-BAC_datasheet_en-gb.pdf" TargetMode="External"/><Relationship Id="rId1032" Type="http://schemas.openxmlformats.org/officeDocument/2006/relationships/hyperlink" Target="https://www.belimo.com/mam/general-documents/datasheets/en-gb/belimo_BKN230-MOD_datasheet_en-gb.pdf" TargetMode="External"/><Relationship Id="rId279" Type="http://schemas.openxmlformats.org/officeDocument/2006/relationships/hyperlink" Target="http://belimo.com.ua/files/catalog_water/010_R20_R4_R60..reg.pdf" TargetMode="External"/><Relationship Id="rId486" Type="http://schemas.openxmlformats.org/officeDocument/2006/relationships/hyperlink" Target="http://belimo.com.ua/files/catalog_water/030_TRF_LRF_NRF_SRF..off.pdf" TargetMode="External"/><Relationship Id="rId693" Type="http://schemas.openxmlformats.org/officeDocument/2006/relationships/hyperlink" Target="http://belimo.com.ua/files/catalog_water/070_H6...W...S7.pdf" TargetMode="External"/><Relationship Id="rId707" Type="http://schemas.openxmlformats.org/officeDocument/2006/relationships/hyperlink" Target="http://belimo.com.ua/files/catalog_water/090_D6..N.pdf" TargetMode="External"/><Relationship Id="rId914" Type="http://schemas.openxmlformats.org/officeDocument/2006/relationships/hyperlink" Target="https://www.belimo.com/mam/general-documents/datasheets/en-gb/belimo_EV..R2_KBAC_datasheet_en-gb.pdf" TargetMode="External"/><Relationship Id="rId43" Type="http://schemas.openxmlformats.org/officeDocument/2006/relationships/hyperlink" Target="https://www.belimo.com/mam/general-documents/datasheets/en-gb/belimo_SMD24A_datasheet_en-gb.pdf" TargetMode="External"/><Relationship Id="rId139" Type="http://schemas.openxmlformats.org/officeDocument/2006/relationships/hyperlink" Target="https://www.belimo.com/mam/general-documents/datasheets/en-gb/belimo_SH230A100_datasheet_en-gb.pdf" TargetMode="External"/><Relationship Id="rId346" Type="http://schemas.openxmlformats.org/officeDocument/2006/relationships/hyperlink" Target="http://belimo.com.ua/files/catalog_water/011_R30_R5_R70..reg.pdf" TargetMode="External"/><Relationship Id="rId553" Type="http://schemas.openxmlformats.org/officeDocument/2006/relationships/hyperlink" Target="http://belimo.com.ua/files/catalog_water/064_H6..S.pdf" TargetMode="External"/><Relationship Id="rId760" Type="http://schemas.openxmlformats.org/officeDocument/2006/relationships/hyperlink" Target="http://belimo.com.ua/files/catalog_water/101_SY.pdf" TargetMode="External"/><Relationship Id="rId998" Type="http://schemas.openxmlformats.org/officeDocument/2006/relationships/hyperlink" Target="https://www.belimo.com/mam/general-documents/datasheets/en-gb/belimo_SM24A-MP_datasheet_en-gb.pdf" TargetMode="External"/><Relationship Id="rId192" Type="http://schemas.openxmlformats.org/officeDocument/2006/relationships/hyperlink" Target="http://belimo.com.ua/files/catalog_fire/BF_T.pdf" TargetMode="External"/><Relationship Id="rId206" Type="http://schemas.openxmlformats.org/officeDocument/2006/relationships/hyperlink" Target="http://belimo.com.ua/files/catalog_fire/BFN.pdf" TargetMode="External"/><Relationship Id="rId413" Type="http://schemas.openxmlformats.org/officeDocument/2006/relationships/hyperlink" Target="http://belimo.com.ua/files/catalog_water/012_R20_R4_R60..off.pdf" TargetMode="External"/><Relationship Id="rId858" Type="http://schemas.openxmlformats.org/officeDocument/2006/relationships/hyperlink" Target="http://belimo.com.ua/files/catalog_water/007_CQ230A-T_CQ24A-T_CQ24A-SZ-T_CQK24A-SR.pdf" TargetMode="External"/><Relationship Id="rId1043" Type="http://schemas.openxmlformats.org/officeDocument/2006/relationships/hyperlink" Target="https://www.belimo.com/mam/general-documents/datasheets/en-gb/belimo_NR24A-MP_datasheet_en-gb.pdf" TargetMode="External"/><Relationship Id="rId497" Type="http://schemas.openxmlformats.org/officeDocument/2006/relationships/hyperlink" Target="https://www.belimo.com/mam/general-documents/datasheets/en-gb/belimo_TRF24-S-O_datasheet_en-gb.pdf" TargetMode="External"/><Relationship Id="rId620" Type="http://schemas.openxmlformats.org/officeDocument/2006/relationships/hyperlink" Target="http://belimo.com.ua/files/catalog_water/059_H7..R.pdf" TargetMode="External"/><Relationship Id="rId718" Type="http://schemas.openxmlformats.org/officeDocument/2006/relationships/hyperlink" Target="https://www.belimo.com/mam/general-documents/datasheets/en-gb/belimo_GR230A-5_datasheet_en-gb.pdf" TargetMode="External"/><Relationship Id="rId925" Type="http://schemas.openxmlformats.org/officeDocument/2006/relationships/hyperlink" Target="https://www.belimo.com/mam/general-documents/datasheets/en-gb/belimo_C2..Q-.._datasheet_en-gb.pdf" TargetMode="External"/><Relationship Id="rId357" Type="http://schemas.openxmlformats.org/officeDocument/2006/relationships/hyperlink" Target="http://belimo.com.ua/files/catalog_water/024_TR_LR_NR_SR_3p.pdf" TargetMode="External"/><Relationship Id="rId1110" Type="http://schemas.openxmlformats.org/officeDocument/2006/relationships/hyperlink" Target="http://belimo.com.ua/files/add/A2_EU_Belimo_railway-line_presentation_RU_102017.pdf" TargetMode="External"/><Relationship Id="rId54" Type="http://schemas.openxmlformats.org/officeDocument/2006/relationships/hyperlink" Target="http://belimo.com.ua/files/catalog_air/CM_GM_analog.pdf" TargetMode="External"/><Relationship Id="rId217" Type="http://schemas.openxmlformats.org/officeDocument/2006/relationships/hyperlink" Target="https://www.belimo.com/mam/general-documents/datasheets/en-gb/belimo_BEN230_datasheet_en-gb.pdf" TargetMode="External"/><Relationship Id="rId564" Type="http://schemas.openxmlformats.org/officeDocument/2006/relationships/hyperlink" Target="http://belimo.com.ua/files/catalog_water/065_H7..S.pdf" TargetMode="External"/><Relationship Id="rId771" Type="http://schemas.openxmlformats.org/officeDocument/2006/relationships/hyperlink" Target="http://belimo.com.ua/files/catalog_water/102_SY..SR.pdf" TargetMode="External"/><Relationship Id="rId869" Type="http://schemas.openxmlformats.org/officeDocument/2006/relationships/hyperlink" Target="http://belimo.com.ua/files/catalog_water/007_CQ230A-T_CQ24A-T_CQ24A-SZ-T_CQK24A-SR.pdf" TargetMode="External"/><Relationship Id="rId424" Type="http://schemas.openxmlformats.org/officeDocument/2006/relationships/hyperlink" Target="http://belimo.com.ua/files/catalog_water/012_R20_R4_R60..off.pdf" TargetMode="External"/><Relationship Id="rId631" Type="http://schemas.openxmlformats.org/officeDocument/2006/relationships/hyperlink" Target="http://belimo.com.ua/files/catalog_water/066_H6..SP.pdf" TargetMode="External"/><Relationship Id="rId729" Type="http://schemas.openxmlformats.org/officeDocument/2006/relationships/hyperlink" Target="https://www.belimo.com/mam/general-documents/datasheets/en-gb/belimo_DRC24A-5_datasheet_en-gb.pdf" TargetMode="External"/><Relationship Id="rId1054" Type="http://schemas.openxmlformats.org/officeDocument/2006/relationships/hyperlink" Target="https://www.belimo.com/mam/general-documents/datasheets/en-gb/belimo_NV24A-MOD_datasheet_en-gb.pdf" TargetMode="External"/><Relationship Id="rId270" Type="http://schemas.openxmlformats.org/officeDocument/2006/relationships/hyperlink" Target="http://belimo.com.ua/files/catalog_water/010_R20_R4_R60..reg.pdf" TargetMode="External"/><Relationship Id="rId936" Type="http://schemas.openxmlformats.org/officeDocument/2006/relationships/hyperlink" Target="https://www.belimo.com/mam/general-documents/datasheets/en-gb/belimo_ZCQ-E_datasheet_en-gb.pdf" TargetMode="External"/><Relationship Id="rId1121" Type="http://schemas.openxmlformats.org/officeDocument/2006/relationships/hyperlink" Target="http://belimo.com.ua/files/add/A2_EU_Belimo_railway-line_presentation_RU_102017.pdf" TargetMode="External"/><Relationship Id="rId65" Type="http://schemas.openxmlformats.org/officeDocument/2006/relationships/hyperlink" Target="http://belimo.com.ua/files/catalog_air/TF_EF_onoff.pdf" TargetMode="External"/><Relationship Id="rId130" Type="http://schemas.openxmlformats.org/officeDocument/2006/relationships/hyperlink" Target="https://www.belimo.com/mam/general-documents/datasheets/en-gb/belimo_LH24A-MP60-TP_datasheet_en-gb.pdf" TargetMode="External"/><Relationship Id="rId368" Type="http://schemas.openxmlformats.org/officeDocument/2006/relationships/hyperlink" Target="http://belimo.com.ua/files/catalog_water/024_TR_LR_NR_SR_3p.pdf" TargetMode="External"/><Relationship Id="rId575" Type="http://schemas.openxmlformats.org/officeDocument/2006/relationships/hyperlink" Target="http://belimo.com.ua/files/catalog_water/062_H6..N.pdf" TargetMode="External"/><Relationship Id="rId782" Type="http://schemas.openxmlformats.org/officeDocument/2006/relationships/hyperlink" Target="https://www.belimo.com/mam/general-documents/datasheets/en-gb/belimo_DRC230G-7_datasheet_en-gb.pdf" TargetMode="External"/><Relationship Id="rId228" Type="http://schemas.openxmlformats.org/officeDocument/2006/relationships/hyperlink" Target="http://belimo.com.ua/files/catalog_fire/BE.pdf" TargetMode="External"/><Relationship Id="rId435" Type="http://schemas.openxmlformats.org/officeDocument/2006/relationships/hyperlink" Target="http://belimo.com.ua/files/catalog_water/013_R30_R5_R70..off.pdf" TargetMode="External"/><Relationship Id="rId642" Type="http://schemas.openxmlformats.org/officeDocument/2006/relationships/hyperlink" Target="http://belimo.com.ua/files/catalog_water/067_H6...X..-S(P)2.pdf" TargetMode="External"/><Relationship Id="rId1065" Type="http://schemas.openxmlformats.org/officeDocument/2006/relationships/hyperlink" Target="https://www.belimo.com/mam/general-documents/datasheets/en-gb/belimo_GR24A-MP-7_datasheet_en-gb.pdf" TargetMode="External"/><Relationship Id="rId281" Type="http://schemas.openxmlformats.org/officeDocument/2006/relationships/hyperlink" Target="http://belimo.com.ua/files/catalog_water/010_R20_R4_R60..reg.pdf" TargetMode="External"/><Relationship Id="rId502" Type="http://schemas.openxmlformats.org/officeDocument/2006/relationships/hyperlink" Target="https://www.belimo.com/mam/general-documents/datasheets/en-gb/belimo_NRFA-S2_datasheet_en-gb.pdf" TargetMode="External"/><Relationship Id="rId947" Type="http://schemas.openxmlformats.org/officeDocument/2006/relationships/hyperlink" Target="https://www.belimo.com/mam/general-documents/datasheets/en-gb/belimo_HT24-SR-T_datasheet_en-gb.pdf" TargetMode="External"/><Relationship Id="rId1132" Type="http://schemas.openxmlformats.org/officeDocument/2006/relationships/hyperlink" Target="http://belimo.com.ua/files/add/A2_EU_Belimo_railway-line_presentation_RU_102017.pdf" TargetMode="External"/><Relationship Id="rId76" Type="http://schemas.openxmlformats.org/officeDocument/2006/relationships/hyperlink" Target="https://www.belimo.com/mam/general-documents/datasheets/en-gb/belimo_NFA_datasheet_en-gb.pdf" TargetMode="External"/><Relationship Id="rId141" Type="http://schemas.openxmlformats.org/officeDocument/2006/relationships/hyperlink" Target="https://www.belimo.com/mam/general-documents/datasheets/en-gb/belimo_SH230A300_datasheet_en-gb.pdf" TargetMode="External"/><Relationship Id="rId379" Type="http://schemas.openxmlformats.org/officeDocument/2006/relationships/hyperlink" Target="https://www.belimo.com/mam/general-documents/datasheets/en-gb/belimo_TRF24-SR_datasheet_en-gb.pdf" TargetMode="External"/><Relationship Id="rId586" Type="http://schemas.openxmlformats.org/officeDocument/2006/relationships/hyperlink" Target="http://belimo.com.ua/files/catalog_water/058_H6..R.pdf" TargetMode="External"/><Relationship Id="rId793" Type="http://schemas.openxmlformats.org/officeDocument/2006/relationships/hyperlink" Target="http://belimo.com.ua/files/catalog_water/034_Aux_switch.pdf" TargetMode="External"/><Relationship Id="rId807" Type="http://schemas.openxmlformats.org/officeDocument/2006/relationships/hyperlink" Target="https://www.belimo.com/mam/general-documents/datasheets/en-gb/belimo_D7..L_BAC_datasheet_en-gb.pdf" TargetMode="External"/><Relationship Id="rId7" Type="http://schemas.openxmlformats.org/officeDocument/2006/relationships/hyperlink" Target="https://www.belimo.com/mam/general-documents/datasheets/en-gb/belimo_UM230Y-L_datasheet_en-gb.pdf" TargetMode="External"/><Relationship Id="rId239" Type="http://schemas.openxmlformats.org/officeDocument/2006/relationships/hyperlink" Target="http://belimo.com.ua/files/catalog_water/010_R20_R4_R60..reg.pdf" TargetMode="External"/><Relationship Id="rId446" Type="http://schemas.openxmlformats.org/officeDocument/2006/relationships/hyperlink" Target="http://belimo.com.ua/files/catalog_water/013_R30_R5_R70..off.pdf" TargetMode="External"/><Relationship Id="rId653" Type="http://schemas.openxmlformats.org/officeDocument/2006/relationships/hyperlink" Target="http://belimo.com.ua/files/catalog_water/067_H6...X..-S(P)2.pdf" TargetMode="External"/><Relationship Id="rId1076" Type="http://schemas.openxmlformats.org/officeDocument/2006/relationships/hyperlink" Target="https://www.belimo.com/mam/general-documents/datasheets/en-gb/belimo_SM24P-S_datasheet_en-gb.pdf" TargetMode="External"/><Relationship Id="rId292" Type="http://schemas.openxmlformats.org/officeDocument/2006/relationships/hyperlink" Target="http://belimo.com.ua/files/catalog_water/010_R20_R4_R60..reg.pdf" TargetMode="External"/><Relationship Id="rId306" Type="http://schemas.openxmlformats.org/officeDocument/2006/relationships/hyperlink" Target="http://belimo.com.ua/files/catalog_water/011_R30_R5_R70..reg.pdf" TargetMode="External"/><Relationship Id="rId860" Type="http://schemas.openxmlformats.org/officeDocument/2006/relationships/hyperlink" Target="http://belimo.com.ua/files/catalog_water/007_CQ230A-T_CQ24A-T_CQ24A-SZ-T_CQK24A-SR.pdf" TargetMode="External"/><Relationship Id="rId958" Type="http://schemas.openxmlformats.org/officeDocument/2006/relationships/hyperlink" Target="https://www.belimo.ch/shop/en_GB/Valves/Accessories/MS-NRO1/p?code=MS-NRO1" TargetMode="External"/><Relationship Id="rId1143" Type="http://schemas.openxmlformats.org/officeDocument/2006/relationships/hyperlink" Target="https://www.belimo.com/mam/general-documents/datasheets/en-gb/belimo_SMV-D3-MP_datasheet_en-gb.pdf" TargetMode="External"/><Relationship Id="rId87" Type="http://schemas.openxmlformats.org/officeDocument/2006/relationships/hyperlink" Target="http://belimo.com.ua/files/catalog_air/TF_EF_analog.pdf" TargetMode="External"/><Relationship Id="rId513" Type="http://schemas.openxmlformats.org/officeDocument/2006/relationships/hyperlink" Target="https://www.belimo.com/mam/general-documents/datasheets/en-gb/belimo_SRF24A-S2-R_datasheet_en-gb.pdf" TargetMode="External"/><Relationship Id="rId597" Type="http://schemas.openxmlformats.org/officeDocument/2006/relationships/hyperlink" Target="http://belimo.com.ua/files/catalog_water/058_H6..R.pdf" TargetMode="External"/><Relationship Id="rId720" Type="http://schemas.openxmlformats.org/officeDocument/2006/relationships/hyperlink" Target="https://www.belimo.com/mam/general-documents/datasheets/en-gb/belimo_GR230A-7_datasheet_en-gb.pdf" TargetMode="External"/><Relationship Id="rId818" Type="http://schemas.openxmlformats.org/officeDocument/2006/relationships/hyperlink" Target="https://www.belimo.ch/shop/en_GB/Valves/Accessories/ZSY-902/p?code=ZSY-902" TargetMode="External"/><Relationship Id="rId152" Type="http://schemas.openxmlformats.org/officeDocument/2006/relationships/hyperlink" Target="http://belimo.com.ua/files/catalog_air/P_A.pdf" TargetMode="External"/><Relationship Id="rId457" Type="http://schemas.openxmlformats.org/officeDocument/2006/relationships/hyperlink" Target="http://belimo.com.ua/files/catalog_water/023_R3..BL.pdf" TargetMode="External"/><Relationship Id="rId1003" Type="http://schemas.openxmlformats.org/officeDocument/2006/relationships/hyperlink" Target="https://www.belimo.com/mam/general-documents/datasheets/en-gb/belimo_LMQ24A-MF_datasheet_en-gb.pdf" TargetMode="External"/><Relationship Id="rId1087" Type="http://schemas.openxmlformats.org/officeDocument/2006/relationships/hyperlink" Target="https://www.belimo.com/mam/general-documents/datasheets/en-gb/belimo_GM230G-T_datasheet_en-gb.pdf" TargetMode="External"/><Relationship Id="rId664" Type="http://schemas.openxmlformats.org/officeDocument/2006/relationships/hyperlink" Target="https://www.belimo.com/mam/general-documents/datasheets/en-gb/belimo_S2A-H_datasheet_en-gb.pdf" TargetMode="External"/><Relationship Id="rId871" Type="http://schemas.openxmlformats.org/officeDocument/2006/relationships/hyperlink" Target="http://belimo.com.ua/files/catalog_water/007_CQ230A-T_CQ24A-T_CQ24A-SZ-T_CQK24A-SR.pdf" TargetMode="External"/><Relationship Id="rId969" Type="http://schemas.openxmlformats.org/officeDocument/2006/relationships/hyperlink" Target="http://www.belimo.ch/pdf/e/NV24A-RE_datasheet_en-gb.pdf" TargetMode="External"/><Relationship Id="rId14" Type="http://schemas.openxmlformats.org/officeDocument/2006/relationships/hyperlink" Target="http://belimo.com.ua/files/catalog_air/CM_GM_onoff.pdf" TargetMode="External"/><Relationship Id="rId317" Type="http://schemas.openxmlformats.org/officeDocument/2006/relationships/hyperlink" Target="http://belimo.com.ua/files/catalog_water/011_R30_R5_R70..reg.pdf" TargetMode="External"/><Relationship Id="rId524" Type="http://schemas.openxmlformats.org/officeDocument/2006/relationships/hyperlink" Target="http://belimo.com.ua/files/catalog_water/060_H4..B.pdf" TargetMode="External"/><Relationship Id="rId731" Type="http://schemas.openxmlformats.org/officeDocument/2006/relationships/hyperlink" Target="https://www.belimo.com/mam/general-documents/datasheets/en-gb/belimo_DRC24A-7_datasheet_en-gb.pdf" TargetMode="External"/><Relationship Id="rId1154" Type="http://schemas.openxmlformats.org/officeDocument/2006/relationships/hyperlink" Target="http://belimo.com.ua/files/add/A2_EU_Belimo_railway-line_presentation_RU_102017.pdf" TargetMode="External"/><Relationship Id="rId98" Type="http://schemas.openxmlformats.org/officeDocument/2006/relationships/hyperlink" Target="https://www.belimo.com/mam/general-documents/datasheets/en-gb/belimo_GK24A-SR_datasheet_en-gb.pdf" TargetMode="External"/><Relationship Id="rId163" Type="http://schemas.openxmlformats.org/officeDocument/2006/relationships/hyperlink" Target="http://belimo.com.ua/files/catalog_air/Positioners.pdf" TargetMode="External"/><Relationship Id="rId370" Type="http://schemas.openxmlformats.org/officeDocument/2006/relationships/hyperlink" Target="http://belimo.com.ua/files/catalog_water/025_TR_LR_NR_SR_analog.pdf" TargetMode="External"/><Relationship Id="rId829" Type="http://schemas.openxmlformats.org/officeDocument/2006/relationships/hyperlink" Target="https://www.belimo.com/mam/general-documents/datasheets/en-gb/belimo_ZCQ-FL_datasheet_en-gb.pdf" TargetMode="External"/><Relationship Id="rId1014" Type="http://schemas.openxmlformats.org/officeDocument/2006/relationships/hyperlink" Target="https://www.belimo.com/mam/general-documents/datasheets/en-gb/belimo_UK24MOD_datasheet_en-gb.pdf" TargetMode="External"/><Relationship Id="rId230" Type="http://schemas.openxmlformats.org/officeDocument/2006/relationships/hyperlink" Target="http://belimo.com.ua/files/catalog_fire/BE.pdf" TargetMode="External"/><Relationship Id="rId468" Type="http://schemas.openxmlformats.org/officeDocument/2006/relationships/hyperlink" Target="http://belimo.com.ua/files/catalog_water/024_TR_LR_NR_SR_3p.pdf" TargetMode="External"/><Relationship Id="rId675" Type="http://schemas.openxmlformats.org/officeDocument/2006/relationships/hyperlink" Target="http://belimo.com.ua/files/catalog_water/072_LV_NV_SV_EV_GV_3p.pdf" TargetMode="External"/><Relationship Id="rId882" Type="http://schemas.openxmlformats.org/officeDocument/2006/relationships/hyperlink" Target="https://www.belimo.com/ch/en_GB/products/retrofit-app/details/vau/285293/EP015R%2BKMP" TargetMode="External"/><Relationship Id="rId1098" Type="http://schemas.openxmlformats.org/officeDocument/2006/relationships/hyperlink" Target="https://www.belimo.com/mam/general-documents/datasheets/en-gb/belimo_R3015-..-..-B1_datasheet_en-gb.pdf" TargetMode="External"/><Relationship Id="rId25" Type="http://schemas.openxmlformats.org/officeDocument/2006/relationships/hyperlink" Target="http://belimo.com.ua/files/catalog_air/CM_GM_analog.pdf" TargetMode="External"/><Relationship Id="rId328" Type="http://schemas.openxmlformats.org/officeDocument/2006/relationships/hyperlink" Target="http://belimo.com.ua/files/catalog_water/011_R30_R5_R70..reg.pdf" TargetMode="External"/><Relationship Id="rId535" Type="http://schemas.openxmlformats.org/officeDocument/2006/relationships/hyperlink" Target="http://belimo.com.ua/files/catalog_water/061_H5..B.pdf" TargetMode="External"/><Relationship Id="rId742" Type="http://schemas.openxmlformats.org/officeDocument/2006/relationships/hyperlink" Target="https://www.belimo.com/mam/general-documents/datasheets/en-gb/belimo_SRFA-5-O_datasheet_en-gb.pdf" TargetMode="External"/><Relationship Id="rId174" Type="http://schemas.openxmlformats.org/officeDocument/2006/relationships/hyperlink" Target="https://www.belimo.com/mam/general-documents/datasheets/en-gb/belimo_ZDB-AF_datasheet_en-gb.pdf" TargetMode="External"/><Relationship Id="rId381" Type="http://schemas.openxmlformats.org/officeDocument/2006/relationships/hyperlink" Target="http://belimo.com.ua/files/catalog_water/032_TRF_LRF_NRF_SRF..analog.pdf" TargetMode="External"/><Relationship Id="rId602" Type="http://schemas.openxmlformats.org/officeDocument/2006/relationships/hyperlink" Target="http://belimo.com.ua/files/catalog_water/063_H7..N.pdf" TargetMode="External"/><Relationship Id="rId1025" Type="http://schemas.openxmlformats.org/officeDocument/2006/relationships/hyperlink" Target="https://www.belimo.com/mam/general-documents/datasheets/en-gb/belimo_BF24-ST_datasheet_en-gb.pdf" TargetMode="External"/><Relationship Id="rId241" Type="http://schemas.openxmlformats.org/officeDocument/2006/relationships/hyperlink" Target="http://belimo.com.ua/files/catalog_water/010_R20_R4_R60..reg.pdf" TargetMode="External"/><Relationship Id="rId479" Type="http://schemas.openxmlformats.org/officeDocument/2006/relationships/hyperlink" Target="http://belimo.com.ua/files/catalog_water/030_TRF_LRF_NRF_SRF..off.pdf" TargetMode="External"/><Relationship Id="rId686" Type="http://schemas.openxmlformats.org/officeDocument/2006/relationships/hyperlink" Target="http://belimo.com.ua/files/catalog_water/081_AVK24A-3-TPC_AVK230A-3.pdf" TargetMode="External"/><Relationship Id="rId893" Type="http://schemas.openxmlformats.org/officeDocument/2006/relationships/hyperlink" Target="https://www.belimo.com/ch/en_GB/products/retrofit-app/details/vau/285422/EP015R%2BMOD" TargetMode="External"/><Relationship Id="rId907" Type="http://schemas.openxmlformats.org/officeDocument/2006/relationships/hyperlink" Target="https://www.belimo.com/mam/general-documents/datasheets/en-gb/belimo_EV..R3_BAC_datasheet_en-gb.pdf" TargetMode="External"/><Relationship Id="rId36" Type="http://schemas.openxmlformats.org/officeDocument/2006/relationships/hyperlink" Target="https://www.belimo.com/mam/general-documents/datasheets/en-gb/belimo_NMD230A_datasheet_en-gb.pdf" TargetMode="External"/><Relationship Id="rId339" Type="http://schemas.openxmlformats.org/officeDocument/2006/relationships/hyperlink" Target="http://belimo.com.ua/files/catalog_water/011_R30_R5_R70..reg.pdf" TargetMode="External"/><Relationship Id="rId546" Type="http://schemas.openxmlformats.org/officeDocument/2006/relationships/hyperlink" Target="http://belimo.com.ua/files/catalog_water/064_H6..S.pdf" TargetMode="External"/><Relationship Id="rId753" Type="http://schemas.openxmlformats.org/officeDocument/2006/relationships/hyperlink" Target="https://www.belimo.com/mam/general-documents/datasheets/en-gb/belimo_PRKCA-BAC-S2-T_datasheet_en-gb.pdf" TargetMode="External"/><Relationship Id="rId101" Type="http://schemas.openxmlformats.org/officeDocument/2006/relationships/hyperlink" Target="http://belimo.com.ua/files/catalog_air/Q_act.pdf" TargetMode="External"/><Relationship Id="rId185" Type="http://schemas.openxmlformats.org/officeDocument/2006/relationships/hyperlink" Target="http://belimo.com.ua/files/catalog_fire/BFN_T.pdf" TargetMode="External"/><Relationship Id="rId406" Type="http://schemas.openxmlformats.org/officeDocument/2006/relationships/hyperlink" Target="http://belimo.com.ua/files/catalog_water/012_R20_R4_R60..off.pdf" TargetMode="External"/><Relationship Id="rId960" Type="http://schemas.openxmlformats.org/officeDocument/2006/relationships/hyperlink" Target="https://www.belimo.com/mam/general-documents/datasheets/en-gb/belimo_NRDVX230-3-T-SI_datasheet_en-gb.pdf" TargetMode="External"/><Relationship Id="rId1036" Type="http://schemas.openxmlformats.org/officeDocument/2006/relationships/hyperlink" Target="https://www.belimo.com/mam/general-documents/datasheets/en-gb/belimo_BKNE230-24_datasheet_en-gb.pdf" TargetMode="External"/><Relationship Id="rId392" Type="http://schemas.openxmlformats.org/officeDocument/2006/relationships/hyperlink" Target="https://www.belimo.com/mam/general-documents/datasheets/en-gb/belimo_NRF24A-SR-S2-O_datasheet_en-gb.pdf" TargetMode="External"/><Relationship Id="rId613" Type="http://schemas.openxmlformats.org/officeDocument/2006/relationships/hyperlink" Target="http://belimo.com.ua/files/catalog_water/063_H7..N.pdf" TargetMode="External"/><Relationship Id="rId697" Type="http://schemas.openxmlformats.org/officeDocument/2006/relationships/hyperlink" Target="http://belimo.com.ua/files/catalog_water/090_D6..N.pdf" TargetMode="External"/><Relationship Id="rId820" Type="http://schemas.openxmlformats.org/officeDocument/2006/relationships/hyperlink" Target="https://www.belimo.ch/shop/en_GB/Valves/Accessories/ZPR01/p?code=ZPR01" TargetMode="External"/><Relationship Id="rId918" Type="http://schemas.openxmlformats.org/officeDocument/2006/relationships/hyperlink" Target="https://www.belimo.com/mam/general-documents/datasheets/en-gb/belimo_EV..R2_KBAC_datasheet_en-gb.pdf" TargetMode="External"/><Relationship Id="rId252" Type="http://schemas.openxmlformats.org/officeDocument/2006/relationships/hyperlink" Target="http://belimo.com.ua/files/catalog_water/010_R20_R4_R60..reg.pdf" TargetMode="External"/><Relationship Id="rId1103" Type="http://schemas.openxmlformats.org/officeDocument/2006/relationships/hyperlink" Target="https://www.belimo.com/mam/general-documents/datasheets/en-gb/belimo_LR24A-MP_datasheet_en-gb.pdf" TargetMode="External"/><Relationship Id="rId47" Type="http://schemas.openxmlformats.org/officeDocument/2006/relationships/hyperlink" Target="http://belimo.com.ua/files/catalog_air/CM_GM_onoff.pdf" TargetMode="External"/><Relationship Id="rId112" Type="http://schemas.openxmlformats.org/officeDocument/2006/relationships/hyperlink" Target="https://www.belimo.com/mam/general-documents/datasheets/en-gb/belimo_UH24Y-SR-L_datasheet_en-gb.pdf" TargetMode="External"/><Relationship Id="rId557" Type="http://schemas.openxmlformats.org/officeDocument/2006/relationships/hyperlink" Target="http://belimo.com.ua/files/catalog_water/064_H6..S.pdf" TargetMode="External"/><Relationship Id="rId764" Type="http://schemas.openxmlformats.org/officeDocument/2006/relationships/hyperlink" Target="http://belimo.com.ua/files/catalog_water/101_SY.pdf" TargetMode="External"/><Relationship Id="rId971" Type="http://schemas.openxmlformats.org/officeDocument/2006/relationships/hyperlink" Target="http://www.belimo.ch/pdf/e/NV24A-RE_datasheet_en-gb.pdf" TargetMode="External"/><Relationship Id="rId196" Type="http://schemas.openxmlformats.org/officeDocument/2006/relationships/hyperlink" Target="http://belimo.com.ua/files/catalog_fire/BF_T.pdf" TargetMode="External"/><Relationship Id="rId417" Type="http://schemas.openxmlformats.org/officeDocument/2006/relationships/hyperlink" Target="http://belimo.com.ua/files/catalog_water/012_R20_R4_R60..off.pdf" TargetMode="External"/><Relationship Id="rId624" Type="http://schemas.openxmlformats.org/officeDocument/2006/relationships/hyperlink" Target="http://belimo.com.ua/files/catalog_water/059_H7..R.pdf" TargetMode="External"/><Relationship Id="rId831" Type="http://schemas.openxmlformats.org/officeDocument/2006/relationships/hyperlink" Target="https://www.belimo.com/mam/general-documents/datasheets/en-gb/belimo_ZCQ-W_datasheet_en-gb.pdf" TargetMode="External"/><Relationship Id="rId1047" Type="http://schemas.openxmlformats.org/officeDocument/2006/relationships/hyperlink" Target="https://www.belimo.com/mam/general-documents/datasheets/en-gb/belimo_SR24A-MOD_datasheet_en-gb.pdf" TargetMode="External"/><Relationship Id="rId263" Type="http://schemas.openxmlformats.org/officeDocument/2006/relationships/hyperlink" Target="http://belimo.com.ua/files/catalog_water/010_R20_R4_R60..reg.pdf" TargetMode="External"/><Relationship Id="rId470" Type="http://schemas.openxmlformats.org/officeDocument/2006/relationships/hyperlink" Target="http://belimo.com.ua/files/catalog_water/024_TR_LR_NR_SR_3p.pdf" TargetMode="External"/><Relationship Id="rId929" Type="http://schemas.openxmlformats.org/officeDocument/2006/relationships/hyperlink" Target="https://www.belimo.com/mam/general-documents/datasheets/en-gb/belimo_C4..Q-.._datasheet_en-gb.pdf" TargetMode="External"/><Relationship Id="rId1114" Type="http://schemas.openxmlformats.org/officeDocument/2006/relationships/hyperlink" Target="http://belimo.com.ua/files/add/A2_EU_Belimo_railway-line_presentation_RU_102017.pdf" TargetMode="External"/><Relationship Id="rId58" Type="http://schemas.openxmlformats.org/officeDocument/2006/relationships/hyperlink" Target="http://belimo.com.ua/files/catalog_air/CM_GM_analog.pdf" TargetMode="External"/><Relationship Id="rId123" Type="http://schemas.openxmlformats.org/officeDocument/2006/relationships/hyperlink" Target="https://www.belimo.com/mam/general-documents/datasheets/en-gb/belimo_LH24A300_datasheet_en-gb.pdf" TargetMode="External"/><Relationship Id="rId330" Type="http://schemas.openxmlformats.org/officeDocument/2006/relationships/hyperlink" Target="http://belimo.com.ua/files/catalog_water/011_R30_R5_R70..reg.pdf" TargetMode="External"/><Relationship Id="rId568" Type="http://schemas.openxmlformats.org/officeDocument/2006/relationships/hyperlink" Target="http://belimo.com.ua/files/catalog_water/065_H7..S.pdf" TargetMode="External"/><Relationship Id="rId775" Type="http://schemas.openxmlformats.org/officeDocument/2006/relationships/hyperlink" Target="http://belimo.com.ua/files/catalog_water/102_SY..SR.pdf" TargetMode="External"/><Relationship Id="rId982" Type="http://schemas.openxmlformats.org/officeDocument/2006/relationships/hyperlink" Target="https://www.belimo.com/mam/general-documents/datasheets/en-gb/belimo_NVKC24A-MP-RE_datasheet_en-gb.pdf" TargetMode="External"/><Relationship Id="rId428" Type="http://schemas.openxmlformats.org/officeDocument/2006/relationships/hyperlink" Target="http://belimo.com.ua/files/catalog_water/013_R30_R5_R70..off.pdf" TargetMode="External"/><Relationship Id="rId635" Type="http://schemas.openxmlformats.org/officeDocument/2006/relationships/hyperlink" Target="http://belimo.com.ua/files/catalog_water/066_H6..SP.pdf" TargetMode="External"/><Relationship Id="rId842" Type="http://schemas.openxmlformats.org/officeDocument/2006/relationships/hyperlink" Target="http://belimo.com.ua/files/catalog_water/007_CQ230A-T_CQ24A-T_CQ24A-SZ-T_CQK24A-SR.pdf" TargetMode="External"/><Relationship Id="rId1058" Type="http://schemas.openxmlformats.org/officeDocument/2006/relationships/hyperlink" Target="https://www.belimo.com/mam/general-documents/datasheets/en-gb/belimo_NVK24A-MP-TPC_datasheet_en-gb.pdf" TargetMode="External"/><Relationship Id="rId274" Type="http://schemas.openxmlformats.org/officeDocument/2006/relationships/hyperlink" Target="http://belimo.com.ua/files/catalog_water/010_R20_R4_R60..reg.pdf" TargetMode="External"/><Relationship Id="rId481" Type="http://schemas.openxmlformats.org/officeDocument/2006/relationships/hyperlink" Target="http://belimo.com.ua/files/catalog_water/030_TRF_LRF_NRF_SRF..off.pdf" TargetMode="External"/><Relationship Id="rId702" Type="http://schemas.openxmlformats.org/officeDocument/2006/relationships/hyperlink" Target="http://belimo.com.ua/files/catalog_water/090_D6..N.pdf" TargetMode="External"/><Relationship Id="rId1125" Type="http://schemas.openxmlformats.org/officeDocument/2006/relationships/hyperlink" Target="http://belimo.com.ua/files/add/A2_EU_Belimo_railway-line_presentation_RU_102017.pdf" TargetMode="External"/><Relationship Id="rId69" Type="http://schemas.openxmlformats.org/officeDocument/2006/relationships/hyperlink" Target="https://www.belimo.com/mam/general-documents/datasheets/en-gb/belimo_TF230-SR_datasheet_en-gb.pdf" TargetMode="External"/><Relationship Id="rId134" Type="http://schemas.openxmlformats.org/officeDocument/2006/relationships/hyperlink" Target="https://www.belimo.com/mam/general-documents/datasheets/en-gb/belimo_LH230ASR100_datasheet_en-gb.pdf" TargetMode="External"/><Relationship Id="rId579" Type="http://schemas.openxmlformats.org/officeDocument/2006/relationships/hyperlink" Target="http://belimo.com.ua/files/catalog_water/062_H6..N.pdf" TargetMode="External"/><Relationship Id="rId786" Type="http://schemas.openxmlformats.org/officeDocument/2006/relationships/hyperlink" Target="http://belimo.com.ua/files/catalog_water/093_SM24A_SMD230A.pdf" TargetMode="External"/><Relationship Id="rId993" Type="http://schemas.openxmlformats.org/officeDocument/2006/relationships/hyperlink" Target="https://www.belimo.com/mam/general-documents/datasheets/en-gb/belimo_LM24A-MOD_datasheet_en-gb.pdf" TargetMode="External"/><Relationship Id="rId341" Type="http://schemas.openxmlformats.org/officeDocument/2006/relationships/hyperlink" Target="http://belimo.com.ua/files/catalog_water/011_R30_R5_R70..reg.pdf" TargetMode="External"/><Relationship Id="rId439" Type="http://schemas.openxmlformats.org/officeDocument/2006/relationships/hyperlink" Target="http://belimo.com.ua/files/catalog_water/013_R30_R5_R70..off.pdf" TargetMode="External"/><Relationship Id="rId646" Type="http://schemas.openxmlformats.org/officeDocument/2006/relationships/hyperlink" Target="http://belimo.com.ua/files/catalog_water/067_H6...X..-S(P)2.pdf" TargetMode="External"/><Relationship Id="rId1069" Type="http://schemas.openxmlformats.org/officeDocument/2006/relationships/hyperlink" Target="https://www.belimo.com/mam/general-documents/datasheets/en-gb/belimo_NM24P-S_datasheet_en-gb.pdf" TargetMode="External"/><Relationship Id="rId201" Type="http://schemas.openxmlformats.org/officeDocument/2006/relationships/hyperlink" Target="http://belimo.com.ua/files/catalog_fire/BFL.pdf" TargetMode="External"/><Relationship Id="rId285" Type="http://schemas.openxmlformats.org/officeDocument/2006/relationships/hyperlink" Target="http://belimo.com.ua/files/catalog_water/010_R20_R4_R60..reg.pdf" TargetMode="External"/><Relationship Id="rId506" Type="http://schemas.openxmlformats.org/officeDocument/2006/relationships/hyperlink" Target="https://www.belimo.com/mam/general-documents/datasheets/en-gb/belimo_SRFA_datasheet_en-gb.pdf" TargetMode="External"/><Relationship Id="rId853" Type="http://schemas.openxmlformats.org/officeDocument/2006/relationships/hyperlink" Target="http://belimo.com.ua/files/catalog_water/007_CQ230A-T_CQ24A-T_CQ24A-SZ-T_CQK24A-SR.pdf" TargetMode="External"/><Relationship Id="rId1136" Type="http://schemas.openxmlformats.org/officeDocument/2006/relationships/hyperlink" Target="http://belimo.com.ua/files/catalog_fire/BF.pdf" TargetMode="External"/><Relationship Id="rId492" Type="http://schemas.openxmlformats.org/officeDocument/2006/relationships/hyperlink" Target="http://belimo.com.ua/files/catalog_water/028_LRQ_NRQ_SRQ.pdf" TargetMode="External"/><Relationship Id="rId713" Type="http://schemas.openxmlformats.org/officeDocument/2006/relationships/hyperlink" Target="https://www.belimo.com/mam/general-documents/datasheets/en-gb/belimo_SR230A-5_datasheet_en-gb.pdf" TargetMode="External"/><Relationship Id="rId797" Type="http://schemas.openxmlformats.org/officeDocument/2006/relationships/hyperlink" Target="https://www.belimo.com/mam/general-documents/datasheets/en-gb/belimo_ZD6N-.._datasheet_en-gb.pdf" TargetMode="External"/><Relationship Id="rId920" Type="http://schemas.openxmlformats.org/officeDocument/2006/relationships/hyperlink" Target="https://www.belimo.com/mam/general-documents/datasheets/en-gb/belimo_EV..F_KBAC_datasheet_en-gb.pdf" TargetMode="External"/><Relationship Id="rId145" Type="http://schemas.openxmlformats.org/officeDocument/2006/relationships/hyperlink" Target="https://www.belimo.com/mam/general-documents/datasheets/en-gb/belimo_SH24A-MP200_datasheet_en-gb.pdf" TargetMode="External"/><Relationship Id="rId352" Type="http://schemas.openxmlformats.org/officeDocument/2006/relationships/hyperlink" Target="http://belimo.com.ua/files/catalog_water/011_R30_R5_R70..reg.pdf" TargetMode="External"/><Relationship Id="rId212" Type="http://schemas.openxmlformats.org/officeDocument/2006/relationships/hyperlink" Target="http://belimo.com.ua/files/catalog_fire/BF.pdf" TargetMode="External"/><Relationship Id="rId657" Type="http://schemas.openxmlformats.org/officeDocument/2006/relationships/hyperlink" Target="http://belimo.com.ua/files/catalog_water/068_H7...X..-S.pdf" TargetMode="External"/><Relationship Id="rId864" Type="http://schemas.openxmlformats.org/officeDocument/2006/relationships/hyperlink" Target="http://belimo.com.ua/files/catalog_water/007_CQ230A-T_CQ24A-T_CQ24A-SZ-T_CQK24A-SR.pdf" TargetMode="External"/><Relationship Id="rId296" Type="http://schemas.openxmlformats.org/officeDocument/2006/relationships/hyperlink" Target="http://belimo.com.ua/files/catalog_water/010_R20_R4_R60..reg.pdf" TargetMode="External"/><Relationship Id="rId517" Type="http://schemas.openxmlformats.org/officeDocument/2006/relationships/hyperlink" Target="http://belimo.com.ua/files/catalog_water/060_H4..B.pdf" TargetMode="External"/><Relationship Id="rId724" Type="http://schemas.openxmlformats.org/officeDocument/2006/relationships/hyperlink" Target="https://www.belimo.com/mam/general-documents/datasheets/en-gb/belimo_GR24A-SR-7_datasheet_en-gb.pdf" TargetMode="External"/><Relationship Id="rId931" Type="http://schemas.openxmlformats.org/officeDocument/2006/relationships/hyperlink" Target="https://www.belimo.com/mam/general-documents/datasheets/en-gb/belimo_C3..Q-.._datasheet_en-gb.pdf" TargetMode="External"/><Relationship Id="rId1147" Type="http://schemas.openxmlformats.org/officeDocument/2006/relationships/hyperlink" Target="http://belimo.com.ua/files/add/A2_EU_Belimo_railway-line_presentation_RU_102017.pdf" TargetMode="External"/><Relationship Id="rId60" Type="http://schemas.openxmlformats.org/officeDocument/2006/relationships/hyperlink" Target="https://www.belimo.com/mam/general-documents/datasheets/en-gb/belimo_PMCA-S2-T_datasheet_en-gb.pdf" TargetMode="External"/><Relationship Id="rId156" Type="http://schemas.openxmlformats.org/officeDocument/2006/relationships/hyperlink" Target="http://belimo.com.ua/files/catalog_air/P_A.pdf" TargetMode="External"/><Relationship Id="rId363" Type="http://schemas.openxmlformats.org/officeDocument/2006/relationships/hyperlink" Target="https://www.belimo.com/mam/general-documents/datasheets/en-gb/belimo_TRY230_datasheet_en-gb.pdf" TargetMode="External"/><Relationship Id="rId570" Type="http://schemas.openxmlformats.org/officeDocument/2006/relationships/hyperlink" Target="http://belimo.com.ua/files/catalog_water/065_H7..S.pdf" TargetMode="External"/><Relationship Id="rId1007" Type="http://schemas.openxmlformats.org/officeDocument/2006/relationships/hyperlink" Target="https://www.belimo.com/mam/general-documents/datasheets/en-gb/belimo_NF24A-MP_datasheet_en-gb.pdf" TargetMode="External"/><Relationship Id="rId223" Type="http://schemas.openxmlformats.org/officeDocument/2006/relationships/hyperlink" Target="https://www.belimo.com/mam/general-documents/datasheets/en-gb/belimo_BEE24_datasheet_en-gb.pdf" TargetMode="External"/><Relationship Id="rId430" Type="http://schemas.openxmlformats.org/officeDocument/2006/relationships/hyperlink" Target="http://belimo.com.ua/files/catalog_water/013_R30_R5_R70..off.pdf" TargetMode="External"/><Relationship Id="rId668" Type="http://schemas.openxmlformats.org/officeDocument/2006/relationships/hyperlink" Target="http://belimo.com.ua/files/catalog_water/072_LV_NV_SV_EV_GV_3p.pdf" TargetMode="External"/><Relationship Id="rId875" Type="http://schemas.openxmlformats.org/officeDocument/2006/relationships/hyperlink" Target="https://www.belimo.com/mam/general-documents/datasheets/en-gb/belimo_EP..R2_KBAC_datasheet_en-gb.pdf" TargetMode="External"/><Relationship Id="rId1060" Type="http://schemas.openxmlformats.org/officeDocument/2006/relationships/hyperlink" Target="https://www.belimo.com/mam/general-documents/datasheets/en-gb/belimo_NVK24A-MOD_datasheet_en-gb.pdf" TargetMode="External"/><Relationship Id="rId18" Type="http://schemas.openxmlformats.org/officeDocument/2006/relationships/hyperlink" Target="http://belimo.com.ua/files/catalog_air/CM_GM_onoff.pdf" TargetMode="External"/><Relationship Id="rId528" Type="http://schemas.openxmlformats.org/officeDocument/2006/relationships/hyperlink" Target="http://belimo.com.ua/files/catalog_water/061_H5..B.pdf" TargetMode="External"/><Relationship Id="rId735" Type="http://schemas.openxmlformats.org/officeDocument/2006/relationships/hyperlink" Target="http://belimo.com.ua/files/catalog_water/105_PRCA-S2.pdf" TargetMode="External"/><Relationship Id="rId942" Type="http://schemas.openxmlformats.org/officeDocument/2006/relationships/hyperlink" Target="https://www.belimo.com/mam/general-documents/datasheets/en-gb/belimo_EXT-OC-C3..Q.._datasheet_en-gb.pdf" TargetMode="External"/><Relationship Id="rId167" Type="http://schemas.openxmlformats.org/officeDocument/2006/relationships/hyperlink" Target="http://belimo.com.ua/files/catalog_air/CR.pdf" TargetMode="External"/><Relationship Id="rId374" Type="http://schemas.openxmlformats.org/officeDocument/2006/relationships/hyperlink" Target="http://belimo.com.ua/files/catalog_water/025_TR_LR_NR_SR_analog.pdf" TargetMode="External"/><Relationship Id="rId581" Type="http://schemas.openxmlformats.org/officeDocument/2006/relationships/hyperlink" Target="http://belimo.com.ua/files/catalog_water/062_H6..N.pdf" TargetMode="External"/><Relationship Id="rId1018" Type="http://schemas.openxmlformats.org/officeDocument/2006/relationships/hyperlink" Target="https://www.belimo.com/mam/general-documents/datasheets/en-gb/belimo_NMV-D3-MP_datasheet_en-gb.pdf" TargetMode="External"/><Relationship Id="rId71" Type="http://schemas.openxmlformats.org/officeDocument/2006/relationships/hyperlink" Target="http://belimo.com.ua/files/catalog_air/TF_EF_onoff.pdf" TargetMode="External"/><Relationship Id="rId234" Type="http://schemas.openxmlformats.org/officeDocument/2006/relationships/hyperlink" Target="https://www.belimo.com/mam/general-documents/declarations/doc/belimo_DoC_EU_1492_BAT72.pdf" TargetMode="External"/><Relationship Id="rId679" Type="http://schemas.openxmlformats.org/officeDocument/2006/relationships/hyperlink" Target="http://belimo.com.ua/files/catalog_water/073_LV_NV_SV_EV_GV_0-10v.pdf" TargetMode="External"/><Relationship Id="rId802" Type="http://schemas.openxmlformats.org/officeDocument/2006/relationships/hyperlink" Target="https://www.belimo.com/mam/general-documents/datasheets/en-gb/belimo_ZD6N-.._datasheet_en-gb.pdf" TargetMode="External"/><Relationship Id="rId886" Type="http://schemas.openxmlformats.org/officeDocument/2006/relationships/hyperlink" Target="https://www.belimo.com/ch/en_GB/products/retrofit-app/details/vau/285293/EP015R%2BKMP" TargetMode="External"/><Relationship Id="rId2" Type="http://schemas.openxmlformats.org/officeDocument/2006/relationships/hyperlink" Target="https://www.belimo.com/mam/general-documents/datasheets/en-gb/belimo_UM24Y-R_datasheet_en-gb.pdf" TargetMode="External"/><Relationship Id="rId29" Type="http://schemas.openxmlformats.org/officeDocument/2006/relationships/hyperlink" Target="http://belimo.com.ua/files/catalog_air/CM_GM_onoff.pdf" TargetMode="External"/><Relationship Id="rId441" Type="http://schemas.openxmlformats.org/officeDocument/2006/relationships/hyperlink" Target="http://belimo.com.ua/files/catalog_water/013_R30_R5_R70..off.pdf" TargetMode="External"/><Relationship Id="rId539" Type="http://schemas.openxmlformats.org/officeDocument/2006/relationships/hyperlink" Target="http://belimo.com.ua/files/catalog_water/053_H...B_H...N_H...S_with_act.pdf" TargetMode="External"/><Relationship Id="rId746" Type="http://schemas.openxmlformats.org/officeDocument/2006/relationships/hyperlink" Target="https://www.belimo.com/mam/general-documents/datasheets/en-gb/belimo_SRF24A-SZ-5-O_datasheet_en-gb.pdf" TargetMode="External"/><Relationship Id="rId1071" Type="http://schemas.openxmlformats.org/officeDocument/2006/relationships/hyperlink" Target="https://www.belimo.com/mam/general-documents/datasheets/en-gb/belimo_NM24P-P5_datasheet_en-gb.pdf" TargetMode="External"/><Relationship Id="rId178" Type="http://schemas.openxmlformats.org/officeDocument/2006/relationships/hyperlink" Target="http://belimo.com.ua/files/catalog_fire/BFL_T.pdf" TargetMode="External"/><Relationship Id="rId301" Type="http://schemas.openxmlformats.org/officeDocument/2006/relationships/hyperlink" Target="http://belimo.com.ua/files/catalog_water/010_R20_R4_R60..reg.pdf" TargetMode="External"/><Relationship Id="rId953" Type="http://schemas.openxmlformats.org/officeDocument/2006/relationships/hyperlink" Target="https://www.belimo.ch/shop/en_GB/Valves/Accessories/MS-NRE2/p?code=MS-NRE2" TargetMode="External"/><Relationship Id="rId1029" Type="http://schemas.openxmlformats.org/officeDocument/2006/relationships/hyperlink" Target="https://www.belimo.com/mam/general-documents/datasheets/en-gb/belimo_BF24TL-TN-ST_datasheet_en-gb.pdf" TargetMode="External"/><Relationship Id="rId82" Type="http://schemas.openxmlformats.org/officeDocument/2006/relationships/hyperlink" Target="https://www.belimo.com/mam/general-documents/datasheets/en-gb/belimo_NF24A-MP_datasheet_en-gb.pdf" TargetMode="External"/><Relationship Id="rId385" Type="http://schemas.openxmlformats.org/officeDocument/2006/relationships/hyperlink" Target="http://belimo.com.ua/files/catalog_water/024_TR_LR_NR_SR_3p.pdf" TargetMode="External"/><Relationship Id="rId592" Type="http://schemas.openxmlformats.org/officeDocument/2006/relationships/hyperlink" Target="http://belimo.com.ua/files/catalog_water/058_H6..R.pdf" TargetMode="External"/><Relationship Id="rId606" Type="http://schemas.openxmlformats.org/officeDocument/2006/relationships/hyperlink" Target="http://belimo.com.ua/files/catalog_water/063_H7..N.pdf" TargetMode="External"/><Relationship Id="rId813" Type="http://schemas.openxmlformats.org/officeDocument/2006/relationships/hyperlink" Target="https://www.belimo.com/mam/general-documents/datasheets/en-gb/belimo_ZD7.._datasheet_en-gb.pdf" TargetMode="External"/><Relationship Id="rId245" Type="http://schemas.openxmlformats.org/officeDocument/2006/relationships/hyperlink" Target="http://belimo.com.ua/files/catalog_water/010_R20_R4_R60..reg.pdf" TargetMode="External"/><Relationship Id="rId452" Type="http://schemas.openxmlformats.org/officeDocument/2006/relationships/hyperlink" Target="http://belimo.com.ua/files/catalog_water/013_R30_R5_R70..off.pdf" TargetMode="External"/><Relationship Id="rId897" Type="http://schemas.openxmlformats.org/officeDocument/2006/relationships/hyperlink" Target="https://www.belimo.com/mam/general-documents/datasheets/en-gb/belimo_EV..R2_BAC_datasheet_en-gb.pdf" TargetMode="External"/><Relationship Id="rId1082" Type="http://schemas.openxmlformats.org/officeDocument/2006/relationships/hyperlink" Target="https://www.belimo.com/mam/general-documents/datasheets/en-gb/belimo_NKQ24P-SR_datasheet_en-gb.pdf" TargetMode="External"/><Relationship Id="rId105" Type="http://schemas.openxmlformats.org/officeDocument/2006/relationships/hyperlink" Target="http://belimo.com.ua/files/catalog_air/Q_act.pdf" TargetMode="External"/><Relationship Id="rId312" Type="http://schemas.openxmlformats.org/officeDocument/2006/relationships/hyperlink" Target="http://belimo.com.ua/files/catalog_water/011_R30_R5_R70..reg.pdf" TargetMode="External"/><Relationship Id="rId757" Type="http://schemas.openxmlformats.org/officeDocument/2006/relationships/hyperlink" Target="http://belimo.com.ua/files/catalog_water/101_SY.pdf" TargetMode="External"/><Relationship Id="rId964" Type="http://schemas.openxmlformats.org/officeDocument/2006/relationships/hyperlink" Target="https://www.belimo.com/mam/general-documents/datasheets/en-gb/belimo_NRDVX24-SR-T-CA_datasheet_en-gb.pdf" TargetMode="External"/><Relationship Id="rId93" Type="http://schemas.openxmlformats.org/officeDocument/2006/relationships/hyperlink" Target="http://belimo.com.ua/files/catalog_air/TF_EF_onoff.pdf" TargetMode="External"/><Relationship Id="rId189" Type="http://schemas.openxmlformats.org/officeDocument/2006/relationships/hyperlink" Target="http://belimo.com.ua/files/catalog_fire/BFN_T.pdf" TargetMode="External"/><Relationship Id="rId396" Type="http://schemas.openxmlformats.org/officeDocument/2006/relationships/hyperlink" Target="http://belimo.com.ua/files/catalog_water/034_Aux_switch.pdf" TargetMode="External"/><Relationship Id="rId617" Type="http://schemas.openxmlformats.org/officeDocument/2006/relationships/hyperlink" Target="http://belimo.com.ua/files/catalog_water/059_H7..R.pdf" TargetMode="External"/><Relationship Id="rId824" Type="http://schemas.openxmlformats.org/officeDocument/2006/relationships/hyperlink" Target="http://belimo.com.ua/files/catalog_water/042_C2%E2%80%A6QP.pdf" TargetMode="External"/><Relationship Id="rId256" Type="http://schemas.openxmlformats.org/officeDocument/2006/relationships/hyperlink" Target="http://belimo.com.ua/files/catalog_water/010_R20_R4_R60..reg.pdf" TargetMode="External"/><Relationship Id="rId463" Type="http://schemas.openxmlformats.org/officeDocument/2006/relationships/hyperlink" Target="http://belimo.com.ua/files/catalog_water/024_TR_LR_NR_SR_3p.pdf" TargetMode="External"/><Relationship Id="rId670" Type="http://schemas.openxmlformats.org/officeDocument/2006/relationships/hyperlink" Target="http://belimo.com.ua/files/catalog_water/072_LV_NV_SV_EV_GV_3p.pdf" TargetMode="External"/><Relationship Id="rId1093" Type="http://schemas.openxmlformats.org/officeDocument/2006/relationships/hyperlink" Target="https://www.belimo.com/mam/general-documents/datasheets/en-gb/belimo_SFG-S2-L_datasheet_en-gb.pdf" TargetMode="External"/><Relationship Id="rId1107" Type="http://schemas.openxmlformats.org/officeDocument/2006/relationships/hyperlink" Target="https://www.belimo.com/mam/general-documents/datasheets/en-gb/belimo_EP..R-R6_BAC_datasheet_en-gb.pdf" TargetMode="External"/><Relationship Id="rId116" Type="http://schemas.openxmlformats.org/officeDocument/2006/relationships/hyperlink" Target="https://www.belimo.com/mam/general-documents/datasheets/en-gb/belimo_CH24-L100_datasheet_en-gb.pdf" TargetMode="External"/><Relationship Id="rId323" Type="http://schemas.openxmlformats.org/officeDocument/2006/relationships/hyperlink" Target="http://belimo.com.ua/files/catalog_water/011_R30_R5_R70..reg.pdf" TargetMode="External"/><Relationship Id="rId530" Type="http://schemas.openxmlformats.org/officeDocument/2006/relationships/hyperlink" Target="http://belimo.com.ua/files/catalog_water/061_H5..B.pdf" TargetMode="External"/><Relationship Id="rId768" Type="http://schemas.openxmlformats.org/officeDocument/2006/relationships/hyperlink" Target="http://belimo.com.ua/files/catalog_water/101_SY.pdf" TargetMode="External"/><Relationship Id="rId975" Type="http://schemas.openxmlformats.org/officeDocument/2006/relationships/hyperlink" Target="https://www.belimo.com/mam/general-documents/datasheets/en-gb/belimo_NVC230A-RE_datasheet_en-gb.pdf" TargetMode="External"/><Relationship Id="rId20" Type="http://schemas.openxmlformats.org/officeDocument/2006/relationships/hyperlink" Target="http://belimo.com.ua/files/catalog_air/CM_GM_onoff.pdf" TargetMode="External"/><Relationship Id="rId628" Type="http://schemas.openxmlformats.org/officeDocument/2006/relationships/hyperlink" Target="http://belimo.com.ua/files/catalog_water/059_H7..R.pdf" TargetMode="External"/><Relationship Id="rId835" Type="http://schemas.openxmlformats.org/officeDocument/2006/relationships/hyperlink" Target="https://www.belimo.com/mam/general-documents/datasheets/en-gb/belimo_EXT-OC-ZQ..-PT.._datasheet_en-gb.pdf" TargetMode="External"/><Relationship Id="rId267" Type="http://schemas.openxmlformats.org/officeDocument/2006/relationships/hyperlink" Target="http://belimo.com.ua/files/catalog_water/010_R20_R4_R60..reg.pdf" TargetMode="External"/><Relationship Id="rId474" Type="http://schemas.openxmlformats.org/officeDocument/2006/relationships/hyperlink" Target="http://belimo.com.ua/files/catalog_water/024_TR_LR_NR_SR_3p.pdf" TargetMode="External"/><Relationship Id="rId1020" Type="http://schemas.openxmlformats.org/officeDocument/2006/relationships/hyperlink" Target="https://www.belimo.com/ch/shop/en_GB/p?code=NMV-D3-KNX" TargetMode="External"/><Relationship Id="rId1118" Type="http://schemas.openxmlformats.org/officeDocument/2006/relationships/hyperlink" Target="http://belimo.com.ua/files/add/A2_EU_Belimo_railway-line_presentation_RU_102017.pdf" TargetMode="External"/><Relationship Id="rId127" Type="http://schemas.openxmlformats.org/officeDocument/2006/relationships/hyperlink" Target="https://www.belimo.com/mam/general-documents/datasheets/en-gb/belimo_LH230A300_datasheet_en-gb.pdf" TargetMode="External"/><Relationship Id="rId681" Type="http://schemas.openxmlformats.org/officeDocument/2006/relationships/hyperlink" Target="http://belimo.com.ua/files/catalog_water/073_LV_NV_SV_EV_GV_0-10v.pdf" TargetMode="External"/><Relationship Id="rId779" Type="http://schemas.openxmlformats.org/officeDocument/2006/relationships/hyperlink" Target="https://www.belimo.com/mam/general-documents/datasheets/en-gb/belimo_DRC24G-5_datasheet_en-gb.pdf" TargetMode="External"/><Relationship Id="rId902" Type="http://schemas.openxmlformats.org/officeDocument/2006/relationships/hyperlink" Target="https://www.belimo.com/mam/general-documents/datasheets/en-gb/belimo_EV..F_BAC_datasheet_en-gb.pdf" TargetMode="External"/><Relationship Id="rId986" Type="http://schemas.openxmlformats.org/officeDocument/2006/relationships/hyperlink" Target="https://www.belimo.com/mam/general-documents/datasheets/en-gb/belimo_SVC230A-RE_datasheet_en-gb.pdf" TargetMode="External"/><Relationship Id="rId31" Type="http://schemas.openxmlformats.org/officeDocument/2006/relationships/hyperlink" Target="http://belimo.com.ua/files/catalog_air/CM_GM_onoff.pdf" TargetMode="External"/><Relationship Id="rId334" Type="http://schemas.openxmlformats.org/officeDocument/2006/relationships/hyperlink" Target="http://belimo.com.ua/files/catalog_water/011_R30_R5_R70..reg.pdf" TargetMode="External"/><Relationship Id="rId541" Type="http://schemas.openxmlformats.org/officeDocument/2006/relationships/hyperlink" Target="http://belimo.com.ua/files/catalog_water/053_H...B_H...N_H...S_with_act.pdf" TargetMode="External"/><Relationship Id="rId639" Type="http://schemas.openxmlformats.org/officeDocument/2006/relationships/hyperlink" Target="http://belimo.com.ua/files/catalog_water/067_H6...X..-S(P)2.pdf" TargetMode="External"/><Relationship Id="rId180" Type="http://schemas.openxmlformats.org/officeDocument/2006/relationships/hyperlink" Target="http://belimo.com.ua/files/catalog_fire/BFL_T.pdf" TargetMode="External"/><Relationship Id="rId278" Type="http://schemas.openxmlformats.org/officeDocument/2006/relationships/hyperlink" Target="http://belimo.com.ua/files/catalog_water/010_R20_R4_R60..reg.pdf" TargetMode="External"/><Relationship Id="rId401" Type="http://schemas.openxmlformats.org/officeDocument/2006/relationships/hyperlink" Target="http://belimo.com.ua/files/catalog_water/010_R20_R4_R60..reg.pdf" TargetMode="External"/><Relationship Id="rId846" Type="http://schemas.openxmlformats.org/officeDocument/2006/relationships/hyperlink" Target="http://belimo.com.ua/files/catalog_water/007_CQ230A-T_CQ24A-T_CQ24A-SZ-T_CQK24A-SR.pdf" TargetMode="External"/><Relationship Id="rId1031" Type="http://schemas.openxmlformats.org/officeDocument/2006/relationships/hyperlink" Target="https://www.belimo.com/mam/general-documents/datasheets/en-gb/belimo_BKN230-24-MOD_datasheet_en-gb.pdf" TargetMode="External"/><Relationship Id="rId1129" Type="http://schemas.openxmlformats.org/officeDocument/2006/relationships/hyperlink" Target="http://belimo.com.ua/files/add/A2_EU_Belimo_railway-line_presentation_RU_102017.pdf" TargetMode="External"/><Relationship Id="rId485" Type="http://schemas.openxmlformats.org/officeDocument/2006/relationships/hyperlink" Target="http://belimo.com.ua/files/catalog_water/030_TRF_LRF_NRF_SRF..off.pdf" TargetMode="External"/><Relationship Id="rId692" Type="http://schemas.openxmlformats.org/officeDocument/2006/relationships/hyperlink" Target="http://belimo.com.ua/files/catalog_water/080_AVK24A-SZ-TPC.pdf" TargetMode="External"/><Relationship Id="rId706" Type="http://schemas.openxmlformats.org/officeDocument/2006/relationships/hyperlink" Target="http://belimo.com.ua/files/catalog_water/090_D6..N.pdf" TargetMode="External"/><Relationship Id="rId913" Type="http://schemas.openxmlformats.org/officeDocument/2006/relationships/hyperlink" Target="https://www.belimo.com/mam/general-documents/datasheets/en-gb/belimo_EV..R2_KBAC_datasheet_en-gb.pdf" TargetMode="External"/><Relationship Id="rId42" Type="http://schemas.openxmlformats.org/officeDocument/2006/relationships/hyperlink" Target="http://belimo.com.ua/files/catalog_air/CM_GM_onoff.pdf" TargetMode="External"/><Relationship Id="rId84" Type="http://schemas.openxmlformats.org/officeDocument/2006/relationships/hyperlink" Target="https://www.belimo.com/mam/general-documents/datasheets/en-gb/belimo_SFA-S2_datasheet_en-gb.pdf" TargetMode="External"/><Relationship Id="rId138" Type="http://schemas.openxmlformats.org/officeDocument/2006/relationships/hyperlink" Target="https://www.belimo.com/mam/general-documents/datasheets/en-gb/belimo_SH24A300_datasheet_en-gb.pdf" TargetMode="External"/><Relationship Id="rId345" Type="http://schemas.openxmlformats.org/officeDocument/2006/relationships/hyperlink" Target="http://belimo.com.ua/files/catalog_water/011_R30_R5_R70..reg.pdf" TargetMode="External"/><Relationship Id="rId387" Type="http://schemas.openxmlformats.org/officeDocument/2006/relationships/hyperlink" Target="http://belimo.com.ua/files/catalog_water/024_TR_LR_NR_SR_3p.pdf" TargetMode="External"/><Relationship Id="rId510" Type="http://schemas.openxmlformats.org/officeDocument/2006/relationships/hyperlink" Target="https://www.belimo.com/mam/general-documents/datasheets/en-gb/belimo_SR24A-R_datasheet_en-gb.pdf" TargetMode="External"/><Relationship Id="rId552" Type="http://schemas.openxmlformats.org/officeDocument/2006/relationships/hyperlink" Target="http://belimo.com.ua/files/catalog_water/064_H6..S.pdf" TargetMode="External"/><Relationship Id="rId594" Type="http://schemas.openxmlformats.org/officeDocument/2006/relationships/hyperlink" Target="http://belimo.com.ua/files/catalog_water/058_H6..R.pdf" TargetMode="External"/><Relationship Id="rId608" Type="http://schemas.openxmlformats.org/officeDocument/2006/relationships/hyperlink" Target="http://belimo.com.ua/files/catalog_water/063_H7..N.pdf" TargetMode="External"/><Relationship Id="rId815" Type="http://schemas.openxmlformats.org/officeDocument/2006/relationships/hyperlink" Target="https://www.belimo.ch/shop/en_GB/Valves/Accessories/ZSY-702/p?code=ZSY-702" TargetMode="External"/><Relationship Id="rId997" Type="http://schemas.openxmlformats.org/officeDocument/2006/relationships/hyperlink" Target="https://www.belimo.com/mam/general-documents/datasheets/en-gb/belimo_NM24A-KNX_datasheet_en-gb.pdf" TargetMode="External"/><Relationship Id="rId191" Type="http://schemas.openxmlformats.org/officeDocument/2006/relationships/hyperlink" Target="http://belimo.com.ua/files/catalog_fire/BF_T.pdf" TargetMode="External"/><Relationship Id="rId205" Type="http://schemas.openxmlformats.org/officeDocument/2006/relationships/hyperlink" Target="http://belimo.com.ua/files/catalog_fire/BFN.pdf" TargetMode="External"/><Relationship Id="rId247" Type="http://schemas.openxmlformats.org/officeDocument/2006/relationships/hyperlink" Target="http://belimo.com.ua/files/catalog_water/010_R20_R4_R60..reg.pdf" TargetMode="External"/><Relationship Id="rId412" Type="http://schemas.openxmlformats.org/officeDocument/2006/relationships/hyperlink" Target="http://belimo.com.ua/files/catalog_water/012_R20_R4_R60..off.pdf" TargetMode="External"/><Relationship Id="rId857" Type="http://schemas.openxmlformats.org/officeDocument/2006/relationships/hyperlink" Target="http://belimo.com.ua/files/catalog_water/007_CQ230A-T_CQ24A-T_CQ24A-SZ-T_CQK24A-SR.pdf" TargetMode="External"/><Relationship Id="rId899" Type="http://schemas.openxmlformats.org/officeDocument/2006/relationships/hyperlink" Target="https://www.belimo.com/mam/general-documents/datasheets/en-gb/belimo_EV..R2_BAC_datasheet_en-gb.pdf" TargetMode="External"/><Relationship Id="rId1000" Type="http://schemas.openxmlformats.org/officeDocument/2006/relationships/hyperlink" Target="https://www.belimo.com/mam/general-documents/datasheets/en-gb/belimo_GM24A-MP_datasheet_en-gb.pdf" TargetMode="External"/><Relationship Id="rId1042" Type="http://schemas.openxmlformats.org/officeDocument/2006/relationships/hyperlink" Target="https://www.belimo.com/mam/general-documents/datasheets/en-gb/belimo_LR24A-KNX_datasheet_en-gb.pdf" TargetMode="External"/><Relationship Id="rId1084" Type="http://schemas.openxmlformats.org/officeDocument/2006/relationships/hyperlink" Target="https://www.belimo.com/mam/general-documents/datasheets/en-gb/belimo_SR24P-SR_datasheet_en-gb.pdf" TargetMode="External"/><Relationship Id="rId107" Type="http://schemas.openxmlformats.org/officeDocument/2006/relationships/hyperlink" Target="https://www.belimo.com/mam/general-documents/datasheets/en-gb/belimo_SMQ24A_datasheet_en-gb.pdf" TargetMode="External"/><Relationship Id="rId289" Type="http://schemas.openxmlformats.org/officeDocument/2006/relationships/hyperlink" Target="http://belimo.com.ua/files/catalog_water/010_R20_R4_R60..reg.pdf" TargetMode="External"/><Relationship Id="rId454" Type="http://schemas.openxmlformats.org/officeDocument/2006/relationships/hyperlink" Target="http://belimo.com.ua/files/catalog_water/023_R3..BL.pdf" TargetMode="External"/><Relationship Id="rId496" Type="http://schemas.openxmlformats.org/officeDocument/2006/relationships/hyperlink" Target="https://www.belimo.com/mam/general-documents/datasheets/en-gb/belimo_TRF24-S_datasheet_en-gb.pdf" TargetMode="External"/><Relationship Id="rId661" Type="http://schemas.openxmlformats.org/officeDocument/2006/relationships/hyperlink" Target="http://belimo.com.ua/files/catalog_water/068_H7...X..-S.pdf" TargetMode="External"/><Relationship Id="rId717" Type="http://schemas.openxmlformats.org/officeDocument/2006/relationships/hyperlink" Target="https://www.belimo.com/mam/general-documents/datasheets/en-gb/belimo_GR24A-5_datasheet_en-gb.pdf" TargetMode="External"/><Relationship Id="rId759" Type="http://schemas.openxmlformats.org/officeDocument/2006/relationships/hyperlink" Target="http://belimo.com.ua/files/catalog_water/101_SY.pdf" TargetMode="External"/><Relationship Id="rId924" Type="http://schemas.openxmlformats.org/officeDocument/2006/relationships/hyperlink" Target="https://www.belimo.com/mam/general-documents/datasheets/en-gb/belimo_C2..Q-.._datasheet_en-gb.pdf" TargetMode="External"/><Relationship Id="rId966" Type="http://schemas.openxmlformats.org/officeDocument/2006/relationships/hyperlink" Target="http://www.belimo.ch/pdf/e/NV24A-RE_datasheet_en-gb.pdf" TargetMode="External"/><Relationship Id="rId11" Type="http://schemas.openxmlformats.org/officeDocument/2006/relationships/hyperlink" Target="https://www.belimo.com/mam/general-documents/datasheets/en-gb/belimo_Z-ARCM_datasheet_en-gb.pdf" TargetMode="External"/><Relationship Id="rId53" Type="http://schemas.openxmlformats.org/officeDocument/2006/relationships/hyperlink" Target="https://www.belimo.com/mam/general-documents/datasheets/en-gb/belimo_SMC24A-MP_datasheet_en-gb.pdf" TargetMode="External"/><Relationship Id="rId149" Type="http://schemas.openxmlformats.org/officeDocument/2006/relationships/hyperlink" Target="http://belimo.com.ua/files/catalog_air/P_A.pdf" TargetMode="External"/><Relationship Id="rId314" Type="http://schemas.openxmlformats.org/officeDocument/2006/relationships/hyperlink" Target="http://belimo.com.ua/files/catalog_water/011_R30_R5_R70..reg.pdf" TargetMode="External"/><Relationship Id="rId356" Type="http://schemas.openxmlformats.org/officeDocument/2006/relationships/hyperlink" Target="https://www.belimo.com/mam/general-documents/datasheets/en-gb/belimo_TRY24_datasheet_en-gb.pdf" TargetMode="External"/><Relationship Id="rId398" Type="http://schemas.openxmlformats.org/officeDocument/2006/relationships/hyperlink" Target="http://belimo.com.ua/files/catalog_water/010_R20_R4_R60..reg.pdf" TargetMode="External"/><Relationship Id="rId521" Type="http://schemas.openxmlformats.org/officeDocument/2006/relationships/hyperlink" Target="http://belimo.com.ua/files/catalog_water/060_H4..B.pdf" TargetMode="External"/><Relationship Id="rId563" Type="http://schemas.openxmlformats.org/officeDocument/2006/relationships/hyperlink" Target="http://belimo.com.ua/files/catalog_water/065_H7..S.pdf" TargetMode="External"/><Relationship Id="rId619" Type="http://schemas.openxmlformats.org/officeDocument/2006/relationships/hyperlink" Target="http://belimo.com.ua/files/catalog_water/059_H7..R.pdf" TargetMode="External"/><Relationship Id="rId770" Type="http://schemas.openxmlformats.org/officeDocument/2006/relationships/hyperlink" Target="http://belimo.com.ua/files/catalog_water/102_SY..SR.pdf" TargetMode="External"/><Relationship Id="rId1151" Type="http://schemas.openxmlformats.org/officeDocument/2006/relationships/hyperlink" Target="http://belimo.com.ua/files/add/A2_EU_Belimo_railway-line_presentation_RU_102017.pdf" TargetMode="External"/><Relationship Id="rId95" Type="http://schemas.openxmlformats.org/officeDocument/2006/relationships/hyperlink" Target="http://belimo.com.ua/files/catalog_air/TF_EF_analog.pdf" TargetMode="External"/><Relationship Id="rId160" Type="http://schemas.openxmlformats.org/officeDocument/2006/relationships/hyperlink" Target="http://belimo.com.ua/files/catalog_air/Positioners.pdf" TargetMode="External"/><Relationship Id="rId216" Type="http://schemas.openxmlformats.org/officeDocument/2006/relationships/hyperlink" Target="http://belimo.com.ua/files/catalog_fire/BF.pdf" TargetMode="External"/><Relationship Id="rId423" Type="http://schemas.openxmlformats.org/officeDocument/2006/relationships/hyperlink" Target="http://belimo.com.ua/files/catalog_water/012_R20_R4_R60..off.pdf" TargetMode="External"/><Relationship Id="rId826" Type="http://schemas.openxmlformats.org/officeDocument/2006/relationships/hyperlink" Target="http://belimo.com.ua/files/catalog_water/042_C2%E2%80%A6QP.pdf" TargetMode="External"/><Relationship Id="rId868" Type="http://schemas.openxmlformats.org/officeDocument/2006/relationships/hyperlink" Target="http://belimo.com.ua/files/catalog_water/007_CQ230A-T_CQ24A-T_CQ24A-SZ-T_CQK24A-SR.pdf" TargetMode="External"/><Relationship Id="rId1011" Type="http://schemas.openxmlformats.org/officeDocument/2006/relationships/hyperlink" Target="https://www.belimo.com/ch/shop/en_GB/Systems/Accessories/ZTH-EU/p?code=ZTH+EU" TargetMode="External"/><Relationship Id="rId1053" Type="http://schemas.openxmlformats.org/officeDocument/2006/relationships/hyperlink" Target="https://www.belimo.com/mam/general-documents/datasheets/en-gb/belimo_NVC24A-MP-TPC_datasheet_en-gb.pdf" TargetMode="External"/><Relationship Id="rId1109" Type="http://schemas.openxmlformats.org/officeDocument/2006/relationships/hyperlink" Target="http://belimo.com.ua/files/catalog_ex/ex_theory.pdf" TargetMode="External"/><Relationship Id="rId258" Type="http://schemas.openxmlformats.org/officeDocument/2006/relationships/hyperlink" Target="http://belimo.com.ua/files/catalog_water/010_R20_R4_R60..reg.pdf" TargetMode="External"/><Relationship Id="rId465" Type="http://schemas.openxmlformats.org/officeDocument/2006/relationships/hyperlink" Target="http://belimo.com.ua/files/catalog_water/024_TR_LR_NR_SR_3p.pdf" TargetMode="External"/><Relationship Id="rId630" Type="http://schemas.openxmlformats.org/officeDocument/2006/relationships/hyperlink" Target="http://belimo.com.ua/files/catalog_water/066_H6..SP.pdf" TargetMode="External"/><Relationship Id="rId672" Type="http://schemas.openxmlformats.org/officeDocument/2006/relationships/hyperlink" Target="http://belimo.com.ua/files/catalog_water/072_LV_NV_SV_EV_GV_3p.pdf" TargetMode="External"/><Relationship Id="rId728" Type="http://schemas.openxmlformats.org/officeDocument/2006/relationships/hyperlink" Target="https://www.belimo.com/mam/general-documents/datasheets/en-gb/belimo_DR230A-7_datasheet_en-gb.pdf" TargetMode="External"/><Relationship Id="rId935" Type="http://schemas.openxmlformats.org/officeDocument/2006/relationships/hyperlink" Target="https://www.belimo.com/mam/general-documents/datasheets/en-gb/belimo_ZCQ-FL_datasheet_en-gb.pdf" TargetMode="External"/><Relationship Id="rId1095" Type="http://schemas.openxmlformats.org/officeDocument/2006/relationships/hyperlink" Target="https://www.belimo.com/mam/general-documents/datasheets/en-gb/belimo_GRC24G-SZ-T-5_datasheet_en-gb.pdf" TargetMode="External"/><Relationship Id="rId22" Type="http://schemas.openxmlformats.org/officeDocument/2006/relationships/hyperlink" Target="http://belimo.com.ua/files/catalog_air/CM_GM_onoff.pdf" TargetMode="External"/><Relationship Id="rId64" Type="http://schemas.openxmlformats.org/officeDocument/2006/relationships/hyperlink" Target="https://www.belimo.com/mam/general-documents/datasheets/en-gb/belimo_TF24-3_datasheet_en-gb.pdf" TargetMode="External"/><Relationship Id="rId118" Type="http://schemas.openxmlformats.org/officeDocument/2006/relationships/hyperlink" Target="https://www.belimo.com/mam/general-documents/datasheets/en-gb/belimo_CH24-SR-L60_datasheet_en-gb.pdf" TargetMode="External"/><Relationship Id="rId325" Type="http://schemas.openxmlformats.org/officeDocument/2006/relationships/hyperlink" Target="http://belimo.com.ua/files/catalog_water/011_R30_R5_R70..reg.pdf" TargetMode="External"/><Relationship Id="rId367" Type="http://schemas.openxmlformats.org/officeDocument/2006/relationships/hyperlink" Target="http://belimo.com.ua/files/catalog_water/024_TR_LR_NR_SR_3p.pdf" TargetMode="External"/><Relationship Id="rId532" Type="http://schemas.openxmlformats.org/officeDocument/2006/relationships/hyperlink" Target="http://belimo.com.ua/files/catalog_water/061_H5..B.pdf" TargetMode="External"/><Relationship Id="rId574" Type="http://schemas.openxmlformats.org/officeDocument/2006/relationships/hyperlink" Target="http://belimo.com.ua/files/catalog_water/062_H6..N.pdf" TargetMode="External"/><Relationship Id="rId977" Type="http://schemas.openxmlformats.org/officeDocument/2006/relationships/hyperlink" Target="https://www.belimo.com/mam/general-documents/datasheets/en-gb/belimo_NVC24A-MP-RE_datasheet_en-gb.pdf" TargetMode="External"/><Relationship Id="rId1120" Type="http://schemas.openxmlformats.org/officeDocument/2006/relationships/hyperlink" Target="http://belimo.com.ua/files/add/A2_EU_Belimo_railway-line_presentation_RU_102017.pdf" TargetMode="External"/><Relationship Id="rId171" Type="http://schemas.openxmlformats.org/officeDocument/2006/relationships/hyperlink" Target="https://www.belimo.com/mam/general-documents/datasheets/en-gb/belimo_AV8-25_datasheet_en-gb.pdf" TargetMode="External"/><Relationship Id="rId227" Type="http://schemas.openxmlformats.org/officeDocument/2006/relationships/hyperlink" Target="http://belimo.com.ua/files/catalog_fire/BE.pdf" TargetMode="External"/><Relationship Id="rId781" Type="http://schemas.openxmlformats.org/officeDocument/2006/relationships/hyperlink" Target="https://www.belimo.com/mam/general-documents/datasheets/en-gb/belimo_DRC24G-7_datasheet_en-gb.pdf" TargetMode="External"/><Relationship Id="rId837" Type="http://schemas.openxmlformats.org/officeDocument/2006/relationships/hyperlink" Target="http://belimo.com.ua/files/catalog_water/007_CQ230A-T_CQ24A-T_CQ24A-SZ-T_CQK24A-SR.pdf" TargetMode="External"/><Relationship Id="rId879" Type="http://schemas.openxmlformats.org/officeDocument/2006/relationships/hyperlink" Target="https://www.belimo.com/mam/general-documents/datasheets/en-gb/belimo_EP..F_MP_datasheet_en-gb.pdf" TargetMode="External"/><Relationship Id="rId1022" Type="http://schemas.openxmlformats.org/officeDocument/2006/relationships/hyperlink" Target="https://www.belimo.com/mam/general-documents/datasheets/en-gb/belimo_BFL24-T-ST_datasheet_en-gb.pdf" TargetMode="External"/><Relationship Id="rId269" Type="http://schemas.openxmlformats.org/officeDocument/2006/relationships/hyperlink" Target="http://belimo.com.ua/files/catalog_water/010_R20_R4_R60..reg.pdf" TargetMode="External"/><Relationship Id="rId434" Type="http://schemas.openxmlformats.org/officeDocument/2006/relationships/hyperlink" Target="http://belimo.com.ua/files/catalog_water/013_R30_R5_R70..off.pdf" TargetMode="External"/><Relationship Id="rId476" Type="http://schemas.openxmlformats.org/officeDocument/2006/relationships/hyperlink" Target="http://belimo.com.ua/files/catalog_water/024_TR_LR_NR_SR_3p.pdf" TargetMode="External"/><Relationship Id="rId641" Type="http://schemas.openxmlformats.org/officeDocument/2006/relationships/hyperlink" Target="http://belimo.com.ua/files/catalog_water/067_H6...X..-S(P)2.pdf" TargetMode="External"/><Relationship Id="rId683" Type="http://schemas.openxmlformats.org/officeDocument/2006/relationships/hyperlink" Target="http://belimo.com.ua/files/catalog_water/073_LV_NV_SV_EV_GV_0-10v.pdf" TargetMode="External"/><Relationship Id="rId739" Type="http://schemas.openxmlformats.org/officeDocument/2006/relationships/hyperlink" Target="https://www.belimo.com/mam/general-documents/datasheets/en-gb/belimo_SRF24A-S2-5_datasheet_en-gb.pdf" TargetMode="External"/><Relationship Id="rId890" Type="http://schemas.openxmlformats.org/officeDocument/2006/relationships/hyperlink" Target="https://www.belimo.com/mam/general-documents/datasheets/en-gb/belimo_EP..F_KMP_datasheet_en-gb.pdf" TargetMode="External"/><Relationship Id="rId904" Type="http://schemas.openxmlformats.org/officeDocument/2006/relationships/hyperlink" Target="https://www.belimo.com/mam/general-documents/datasheets/en-gb/belimo_EV..F_BAC_datasheet_en-gb.pdf" TargetMode="External"/><Relationship Id="rId1064" Type="http://schemas.openxmlformats.org/officeDocument/2006/relationships/hyperlink" Target="https://www.belimo.com/mam/general-documents/datasheets/en-gb/belimo_GR24A-MP-5_datasheet_en-gb.pdf" TargetMode="External"/><Relationship Id="rId33" Type="http://schemas.openxmlformats.org/officeDocument/2006/relationships/hyperlink" Target="http://belimo.com.ua/files/catalog_air/CM_GM_onoff.pdf" TargetMode="External"/><Relationship Id="rId129" Type="http://schemas.openxmlformats.org/officeDocument/2006/relationships/hyperlink" Target="https://www.belimo.com/mam/general-documents/datasheets/en-gb/belimo_LH24A-SR200_datasheet_en-gb.pdf" TargetMode="External"/><Relationship Id="rId280" Type="http://schemas.openxmlformats.org/officeDocument/2006/relationships/hyperlink" Target="http://belimo.com.ua/files/catalog_water/010_R20_R4_R60..reg.pdf" TargetMode="External"/><Relationship Id="rId336" Type="http://schemas.openxmlformats.org/officeDocument/2006/relationships/hyperlink" Target="http://belimo.com.ua/files/catalog_water/011_R30_R5_R70..reg.pdf" TargetMode="External"/><Relationship Id="rId501" Type="http://schemas.openxmlformats.org/officeDocument/2006/relationships/hyperlink" Target="https://www.belimo.com/mam/general-documents/datasheets/en-gb/belimo_NRFA-O_datasheet_en-gb.pdf" TargetMode="External"/><Relationship Id="rId543" Type="http://schemas.openxmlformats.org/officeDocument/2006/relationships/hyperlink" Target="https://www.belimo.com/mam/general-documents/datasheets/en-gb/belimo_H3..S-.._datasheet_en-gb.pdf" TargetMode="External"/><Relationship Id="rId946" Type="http://schemas.openxmlformats.org/officeDocument/2006/relationships/hyperlink" Target="https://www.belimo.com/mam/general-documents/datasheets/en-gb/belimo_HT230-3-T_datasheet_en-gb.pdf" TargetMode="External"/><Relationship Id="rId988" Type="http://schemas.openxmlformats.org/officeDocument/2006/relationships/hyperlink" Target="https://www.belimo.com/mam/general-documents/datasheets/en-gb/belimo_SVC24A-MP-RE_datasheet_en-gb.pdf" TargetMode="External"/><Relationship Id="rId1131" Type="http://schemas.openxmlformats.org/officeDocument/2006/relationships/hyperlink" Target="http://belimo.com.ua/files/add/A2_EU_Belimo_railway-line_presentation_RU_102017.pdf" TargetMode="External"/><Relationship Id="rId75" Type="http://schemas.openxmlformats.org/officeDocument/2006/relationships/hyperlink" Target="https://www.belimo.com/mam/general-documents/datasheets/en-gb/belimo_LF24-MFT2_datasheet_en-gb.pdf" TargetMode="External"/><Relationship Id="rId140" Type="http://schemas.openxmlformats.org/officeDocument/2006/relationships/hyperlink" Target="https://www.belimo.com/mam/general-documents/datasheets/en-gb/belimo_SH230A200_datasheet_en-gb.pdf" TargetMode="External"/><Relationship Id="rId182" Type="http://schemas.openxmlformats.org/officeDocument/2006/relationships/hyperlink" Target="http://belimo.com.ua/files/catalog_fire/BFL_T.pdf" TargetMode="External"/><Relationship Id="rId378" Type="http://schemas.openxmlformats.org/officeDocument/2006/relationships/hyperlink" Target="http://belimo.com.ua/files/catalog_water/025_TR_LR_NR_SR_analog.pdf" TargetMode="External"/><Relationship Id="rId403" Type="http://schemas.openxmlformats.org/officeDocument/2006/relationships/hyperlink" Target="http://belimo.com.ua/files/catalog_water/012_R20_R4_R60..off.pdf" TargetMode="External"/><Relationship Id="rId585" Type="http://schemas.openxmlformats.org/officeDocument/2006/relationships/hyperlink" Target="http://belimo.com.ua/files/catalog_water/062_H6..N.pdf" TargetMode="External"/><Relationship Id="rId750" Type="http://schemas.openxmlformats.org/officeDocument/2006/relationships/hyperlink" Target="https://www.belimo.com/mam/general-documents/datasheets/en-gb/belimo_GRK24A-SR-5_datasheet_en-gb.pdf" TargetMode="External"/><Relationship Id="rId792" Type="http://schemas.openxmlformats.org/officeDocument/2006/relationships/hyperlink" Target="http://belimo.com.ua/files/catalog_water/094_GM.pdf" TargetMode="External"/><Relationship Id="rId806" Type="http://schemas.openxmlformats.org/officeDocument/2006/relationships/hyperlink" Target="https://www.belimo.com/mam/general-documents/datasheets/en-gb/belimo_D7..L_BAC_datasheet_en-gb.pdf" TargetMode="External"/><Relationship Id="rId848" Type="http://schemas.openxmlformats.org/officeDocument/2006/relationships/hyperlink" Target="http://belimo.com.ua/files/catalog_water/007_CQ230A-T_CQ24A-T_CQ24A-SZ-T_CQK24A-SR.pdf" TargetMode="External"/><Relationship Id="rId1033" Type="http://schemas.openxmlformats.org/officeDocument/2006/relationships/hyperlink" Target="https://www.belimo.com/mam/general-documents/datasheets/en-gb/belimo_BEN24-ST_datasheet_en-gb.pdf" TargetMode="External"/><Relationship Id="rId6" Type="http://schemas.openxmlformats.org/officeDocument/2006/relationships/hyperlink" Target="https://www.belimo.com/mam/general-documents/datasheets/en-gb/belimo_UM24Y-SR-R_datasheet_en-gb.pdf" TargetMode="External"/><Relationship Id="rId238" Type="http://schemas.openxmlformats.org/officeDocument/2006/relationships/hyperlink" Target="http://belimo.com.ua/files/catalog_water/010_R20_R4_R60..reg.pdf" TargetMode="External"/><Relationship Id="rId445" Type="http://schemas.openxmlformats.org/officeDocument/2006/relationships/hyperlink" Target="http://belimo.com.ua/files/catalog_water/013_R30_R5_R70..off.pdf" TargetMode="External"/><Relationship Id="rId487" Type="http://schemas.openxmlformats.org/officeDocument/2006/relationships/hyperlink" Target="http://belimo.com.ua/files/catalog_water/030_TRF_LRF_NRF_SRF..off.pdf" TargetMode="External"/><Relationship Id="rId610" Type="http://schemas.openxmlformats.org/officeDocument/2006/relationships/hyperlink" Target="http://belimo.com.ua/files/catalog_water/063_H7..N.pdf" TargetMode="External"/><Relationship Id="rId652" Type="http://schemas.openxmlformats.org/officeDocument/2006/relationships/hyperlink" Target="http://belimo.com.ua/files/catalog_water/067_H6...X..-S(P)2.pdf" TargetMode="External"/><Relationship Id="rId694" Type="http://schemas.openxmlformats.org/officeDocument/2006/relationships/hyperlink" Target="http://belimo.com.ua/files/catalog_water/090_D6..N.pdf" TargetMode="External"/><Relationship Id="rId708" Type="http://schemas.openxmlformats.org/officeDocument/2006/relationships/hyperlink" Target="http://belimo.com.ua/files/catalog_water/090_D6..N.pdf" TargetMode="External"/><Relationship Id="rId915" Type="http://schemas.openxmlformats.org/officeDocument/2006/relationships/hyperlink" Target="https://www.belimo.com/mam/general-documents/datasheets/en-gb/belimo_EV..R2_KBAC_datasheet_en-gb.pdf" TargetMode="External"/><Relationship Id="rId1075" Type="http://schemas.openxmlformats.org/officeDocument/2006/relationships/hyperlink" Target="https://www.belimo.com/mam/general-documents/datasheets/en-gb/belimo_SM24P_datasheet_en-gb.pdf" TargetMode="External"/><Relationship Id="rId291" Type="http://schemas.openxmlformats.org/officeDocument/2006/relationships/hyperlink" Target="http://belimo.com.ua/files/catalog_water/010_R20_R4_R60..reg.pdf" TargetMode="External"/><Relationship Id="rId305" Type="http://schemas.openxmlformats.org/officeDocument/2006/relationships/hyperlink" Target="http://belimo.com.ua/files/catalog_water/011_R30_R5_R70..reg.pdf" TargetMode="External"/><Relationship Id="rId347" Type="http://schemas.openxmlformats.org/officeDocument/2006/relationships/hyperlink" Target="http://belimo.com.ua/files/catalog_water/011_R30_R5_R70..reg.pdf" TargetMode="External"/><Relationship Id="rId512" Type="http://schemas.openxmlformats.org/officeDocument/2006/relationships/hyperlink" Target="https://www.belimo.com/mam/general-documents/datasheets/en-gb/belimo_SRF24A-R_datasheet_en-gb.pdf" TargetMode="External"/><Relationship Id="rId957" Type="http://schemas.openxmlformats.org/officeDocument/2006/relationships/hyperlink" Target="https://www.belimo.ch/shop/en_GB/Valves/Accessories/MS-NRL1/p?code=MS-NRL1" TargetMode="External"/><Relationship Id="rId999" Type="http://schemas.openxmlformats.org/officeDocument/2006/relationships/hyperlink" Target="https://www.belimo.com/mam/general-documents/datasheets/en-gb/belimo_SM24A-MOD_datasheet_en-gb.pdf" TargetMode="External"/><Relationship Id="rId1100" Type="http://schemas.openxmlformats.org/officeDocument/2006/relationships/hyperlink" Target="https://www.belimo.com/mam/general-documents/datasheets/en-gb/belimo_R3015-..-..-B1_datasheet_en-gb.pdf" TargetMode="External"/><Relationship Id="rId1142" Type="http://schemas.openxmlformats.org/officeDocument/2006/relationships/hyperlink" Target="http://belimo.com.ua/files/add/News2018_split/lineg.pdf" TargetMode="External"/><Relationship Id="rId44" Type="http://schemas.openxmlformats.org/officeDocument/2006/relationships/hyperlink" Target="http://belimo.com.ua/files/catalog_air/CM_GM_onoff.pdf" TargetMode="External"/><Relationship Id="rId86" Type="http://schemas.openxmlformats.org/officeDocument/2006/relationships/hyperlink" Target="http://belimo.com.ua/files/catalog_air/TF_EF_onoff.pdf" TargetMode="External"/><Relationship Id="rId151" Type="http://schemas.openxmlformats.org/officeDocument/2006/relationships/hyperlink" Target="http://belimo.com.ua/files/catalog_air/P_A.pdf" TargetMode="External"/><Relationship Id="rId389" Type="http://schemas.openxmlformats.org/officeDocument/2006/relationships/hyperlink" Target="http://belimo.com.ua/files/catalog_water/024_TR_LR_NR_SR_3p.pdf" TargetMode="External"/><Relationship Id="rId554" Type="http://schemas.openxmlformats.org/officeDocument/2006/relationships/hyperlink" Target="http://belimo.com.ua/files/catalog_water/064_H6..S.pdf" TargetMode="External"/><Relationship Id="rId596" Type="http://schemas.openxmlformats.org/officeDocument/2006/relationships/hyperlink" Target="http://belimo.com.ua/files/catalog_water/058_H6..R.pdf" TargetMode="External"/><Relationship Id="rId761" Type="http://schemas.openxmlformats.org/officeDocument/2006/relationships/hyperlink" Target="http://belimo.com.ua/files/catalog_water/101_SY.pdf" TargetMode="External"/><Relationship Id="rId817" Type="http://schemas.openxmlformats.org/officeDocument/2006/relationships/hyperlink" Target="https://www.belimo.ch/shop/en_GB/Valves/Accessories/ZSY-901/p?code=ZSY-901" TargetMode="External"/><Relationship Id="rId859" Type="http://schemas.openxmlformats.org/officeDocument/2006/relationships/hyperlink" Target="http://belimo.com.ua/files/catalog_water/024_TR_LR_NR_SR_3p.pdf" TargetMode="External"/><Relationship Id="rId1002" Type="http://schemas.openxmlformats.org/officeDocument/2006/relationships/hyperlink" Target="https://www.belimo.com/mam/general-documents/datasheets/en-gb/belimo_PMCA-BAC-S2-T_datasheet_en-gb.pdf" TargetMode="External"/><Relationship Id="rId193" Type="http://schemas.openxmlformats.org/officeDocument/2006/relationships/hyperlink" Target="http://belimo.com.ua/files/catalog_fire/BF_T.pdf" TargetMode="External"/><Relationship Id="rId207" Type="http://schemas.openxmlformats.org/officeDocument/2006/relationships/hyperlink" Target="http://belimo.com.ua/files/catalog_fire/BFN.pdf" TargetMode="External"/><Relationship Id="rId249" Type="http://schemas.openxmlformats.org/officeDocument/2006/relationships/hyperlink" Target="http://belimo.com.ua/files/catalog_water/010_R20_R4_R60..reg.pdf" TargetMode="External"/><Relationship Id="rId414" Type="http://schemas.openxmlformats.org/officeDocument/2006/relationships/hyperlink" Target="http://belimo.com.ua/files/catalog_water/012_R20_R4_R60..off.pdf" TargetMode="External"/><Relationship Id="rId456" Type="http://schemas.openxmlformats.org/officeDocument/2006/relationships/hyperlink" Target="http://belimo.com.ua/files/catalog_water/023_R3..BL.pdf" TargetMode="External"/><Relationship Id="rId498" Type="http://schemas.openxmlformats.org/officeDocument/2006/relationships/hyperlink" Target="https://www.belimo.com/mam/general-documents/datasheets/en-gb/belimo_NRF24A-S2_datasheet_en-gb.pdf" TargetMode="External"/><Relationship Id="rId621" Type="http://schemas.openxmlformats.org/officeDocument/2006/relationships/hyperlink" Target="http://belimo.com.ua/files/catalog_water/059_H7..R.pdf" TargetMode="External"/><Relationship Id="rId663" Type="http://schemas.openxmlformats.org/officeDocument/2006/relationships/hyperlink" Target="http://belimo.com.ua/files/catalog_water/068_H7...X..-S.pdf" TargetMode="External"/><Relationship Id="rId870" Type="http://schemas.openxmlformats.org/officeDocument/2006/relationships/hyperlink" Target="http://belimo.com.ua/files/catalog_water/030_TRF_LRF_NRF_SRF..off.pdf" TargetMode="External"/><Relationship Id="rId1044" Type="http://schemas.openxmlformats.org/officeDocument/2006/relationships/hyperlink" Target="https://www.belimo.com/mam/general-documents/datasheets/en-gb/belimo_NR24A-MOD_datasheet_en-gb.pdf" TargetMode="External"/><Relationship Id="rId1086" Type="http://schemas.openxmlformats.org/officeDocument/2006/relationships/hyperlink" Target="https://www.belimo.com/mam/general-documents/datasheets/en-gb/belimo_GM24G-T_datasheet_en-gb.pdf" TargetMode="External"/><Relationship Id="rId13" Type="http://schemas.openxmlformats.org/officeDocument/2006/relationships/hyperlink" Target="http://belimo.com.ua/files/catalog_air/CM_GM_onoff.pdf" TargetMode="External"/><Relationship Id="rId109" Type="http://schemas.openxmlformats.org/officeDocument/2006/relationships/hyperlink" Target="https://www.belimo.com/mam/general-documents/datasheets/en-gb/belimo_SMQ24A-MF_datasheet_en-gb.pdf" TargetMode="External"/><Relationship Id="rId260" Type="http://schemas.openxmlformats.org/officeDocument/2006/relationships/hyperlink" Target="http://belimo.com.ua/files/catalog_water/010_R20_R4_R60..reg.pdf" TargetMode="External"/><Relationship Id="rId316" Type="http://schemas.openxmlformats.org/officeDocument/2006/relationships/hyperlink" Target="http://belimo.com.ua/files/catalog_water/011_R30_R5_R70..reg.pdf" TargetMode="External"/><Relationship Id="rId523" Type="http://schemas.openxmlformats.org/officeDocument/2006/relationships/hyperlink" Target="http://belimo.com.ua/files/catalog_water/060_H4..B.pdf" TargetMode="External"/><Relationship Id="rId719" Type="http://schemas.openxmlformats.org/officeDocument/2006/relationships/hyperlink" Target="https://www.belimo.com/mam/general-documents/datasheets/en-gb/belimo_GR24A-7_datasheet_en-gb.pdf" TargetMode="External"/><Relationship Id="rId926" Type="http://schemas.openxmlformats.org/officeDocument/2006/relationships/hyperlink" Target="https://www.belimo.com/mam/general-documents/datasheets/en-gb/belimo_C2..Q-.._datasheet_en-gb.pdf" TargetMode="External"/><Relationship Id="rId968" Type="http://schemas.openxmlformats.org/officeDocument/2006/relationships/hyperlink" Target="http://www.belimo.ch/pdf/e/NV24A-RE_datasheet_en-gb.pdf" TargetMode="External"/><Relationship Id="rId1111" Type="http://schemas.openxmlformats.org/officeDocument/2006/relationships/hyperlink" Target="http://belimo.com.ua/files/add/A2_EU_Belimo_railway-line_presentation_RU_102017.pdf" TargetMode="External"/><Relationship Id="rId1153" Type="http://schemas.openxmlformats.org/officeDocument/2006/relationships/hyperlink" Target="http://belimo.com.ua/files/add/A2_EU_Belimo_railway-line_presentation_RU_102017.pdf" TargetMode="External"/><Relationship Id="rId55" Type="http://schemas.openxmlformats.org/officeDocument/2006/relationships/hyperlink" Target="http://belimo.com.ua/files/catalog_air/CM_GM_onoff.pdf" TargetMode="External"/><Relationship Id="rId97" Type="http://schemas.openxmlformats.org/officeDocument/2006/relationships/hyperlink" Target="https://www.belimo.com/mam/general-documents/datasheets/en-gb/belimo_GK24A-1_datasheet_en-gb.pdf" TargetMode="External"/><Relationship Id="rId120" Type="http://schemas.openxmlformats.org/officeDocument/2006/relationships/hyperlink" Target="https://www.belimo.com/mam/general-documents/datasheets/en-gb/belimo_LH24A60_datasheet_en-gb.pdf" TargetMode="External"/><Relationship Id="rId358" Type="http://schemas.openxmlformats.org/officeDocument/2006/relationships/hyperlink" Target="http://belimo.com.ua/files/catalog_water/024_TR_LR_NR_SR_3p.pdf" TargetMode="External"/><Relationship Id="rId565" Type="http://schemas.openxmlformats.org/officeDocument/2006/relationships/hyperlink" Target="http://belimo.com.ua/files/catalog_water/065_H7..S.pdf" TargetMode="External"/><Relationship Id="rId730" Type="http://schemas.openxmlformats.org/officeDocument/2006/relationships/hyperlink" Target="https://www.belimo.com/mam/general-documents/datasheets/en-gb/belimo_DRC230A-5_datasheet_en-gb.pdf" TargetMode="External"/><Relationship Id="rId772" Type="http://schemas.openxmlformats.org/officeDocument/2006/relationships/hyperlink" Target="http://belimo.com.ua/files/catalog_water/102_SY..SR.pdf" TargetMode="External"/><Relationship Id="rId828" Type="http://schemas.openxmlformats.org/officeDocument/2006/relationships/hyperlink" Target="http://belimo.com.ua/files/catalog_water/042_C2%E2%80%A6QP.pdf" TargetMode="External"/><Relationship Id="rId1013" Type="http://schemas.openxmlformats.org/officeDocument/2006/relationships/hyperlink" Target="https://www.belimo.com/mam/general-documents/datasheets/en-gb/belimo_UK24BAC_v17_datasheet_en-gb.pdf" TargetMode="External"/><Relationship Id="rId162" Type="http://schemas.openxmlformats.org/officeDocument/2006/relationships/hyperlink" Target="http://belimo.com.ua/files/catalog_air/Positioners.pdf" TargetMode="External"/><Relationship Id="rId218" Type="http://schemas.openxmlformats.org/officeDocument/2006/relationships/hyperlink" Target="https://www.belimo.com/mam/general-documents/datasheets/en-gb/belimo_BEN230_datasheet_en-gb.pdf" TargetMode="External"/><Relationship Id="rId425" Type="http://schemas.openxmlformats.org/officeDocument/2006/relationships/hyperlink" Target="http://belimo.com.ua/files/catalog_water/012_R20_R4_R60..off.pdf" TargetMode="External"/><Relationship Id="rId467" Type="http://schemas.openxmlformats.org/officeDocument/2006/relationships/hyperlink" Target="http://belimo.com.ua/files/catalog_water/024_TR_LR_NR_SR_3p.pdf" TargetMode="External"/><Relationship Id="rId632" Type="http://schemas.openxmlformats.org/officeDocument/2006/relationships/hyperlink" Target="http://belimo.com.ua/files/catalog_water/066_H6..SP.pdf" TargetMode="External"/><Relationship Id="rId1055" Type="http://schemas.openxmlformats.org/officeDocument/2006/relationships/hyperlink" Target="https://www.belimo.com/mam/general-documents/datasheets/en-gb/belimo_SV24A-MP-TPC_datasheet_en-gb.pdf" TargetMode="External"/><Relationship Id="rId1097" Type="http://schemas.openxmlformats.org/officeDocument/2006/relationships/hyperlink" Target="https://www.belimo.com/mam/general-documents/datasheets/en-gb/belimo_DRC24G-T-7_datasheet_en-gb.pdf" TargetMode="External"/><Relationship Id="rId271" Type="http://schemas.openxmlformats.org/officeDocument/2006/relationships/hyperlink" Target="http://belimo.com.ua/files/catalog_water/010_R20_R4_R60..reg.pdf" TargetMode="External"/><Relationship Id="rId674" Type="http://schemas.openxmlformats.org/officeDocument/2006/relationships/hyperlink" Target="http://belimo.com.ua/files/catalog_water/072_LV_NV_SV_EV_GV_3p.pdf" TargetMode="External"/><Relationship Id="rId881" Type="http://schemas.openxmlformats.org/officeDocument/2006/relationships/hyperlink" Target="https://www.belimo.com/mam/general-documents/datasheets/en-gb/belimo_EP..F_MP_datasheet_en-gb.pdf" TargetMode="External"/><Relationship Id="rId937" Type="http://schemas.openxmlformats.org/officeDocument/2006/relationships/hyperlink" Target="https://www.belimo.com/mam/general-documents/datasheets/en-gb/belimo_ZCQ-W_datasheet_en-gb.pdf" TargetMode="External"/><Relationship Id="rId979" Type="http://schemas.openxmlformats.org/officeDocument/2006/relationships/hyperlink" Target="https://www.belimo.com/mam/general-documents/datasheets/en-gb/belimo_NVK230A-3-RE_datasheet_en-gb.pdf" TargetMode="External"/><Relationship Id="rId1122" Type="http://schemas.openxmlformats.org/officeDocument/2006/relationships/hyperlink" Target="http://belimo.com.ua/files/add/A2_EU_Belimo_railway-line_presentation_RU_102017.pdf" TargetMode="External"/><Relationship Id="rId24" Type="http://schemas.openxmlformats.org/officeDocument/2006/relationships/hyperlink" Target="http://belimo.com.ua/files/catalog_air/CM_GM_onoff.pdf" TargetMode="External"/><Relationship Id="rId66" Type="http://schemas.openxmlformats.org/officeDocument/2006/relationships/hyperlink" Target="http://belimo.com.ua/files/catalog_air/TF_EF_onoff.pdf" TargetMode="External"/><Relationship Id="rId131" Type="http://schemas.openxmlformats.org/officeDocument/2006/relationships/hyperlink" Target="https://www.belimo.com/mam/general-documents/datasheets/en-gb/belimo_LH24A-MP100_datasheet_en-gb.pdf" TargetMode="External"/><Relationship Id="rId327" Type="http://schemas.openxmlformats.org/officeDocument/2006/relationships/hyperlink" Target="http://belimo.com.ua/files/catalog_water/011_R30_R5_R70..reg.pdf" TargetMode="External"/><Relationship Id="rId369" Type="http://schemas.openxmlformats.org/officeDocument/2006/relationships/hyperlink" Target="http://belimo.com.ua/files/catalog_water/025_TR_LR_NR_SR_analog.pdf" TargetMode="External"/><Relationship Id="rId534" Type="http://schemas.openxmlformats.org/officeDocument/2006/relationships/hyperlink" Target="http://belimo.com.ua/files/catalog_water/061_H5..B.pdf" TargetMode="External"/><Relationship Id="rId576" Type="http://schemas.openxmlformats.org/officeDocument/2006/relationships/hyperlink" Target="http://belimo.com.ua/files/catalog_water/062_H6..N.pdf" TargetMode="External"/><Relationship Id="rId741" Type="http://schemas.openxmlformats.org/officeDocument/2006/relationships/hyperlink" Target="https://www.belimo.com/mam/general-documents/datasheets/en-gb/belimo_SRFA-5_datasheet_en-gb.pdf" TargetMode="External"/><Relationship Id="rId783" Type="http://schemas.openxmlformats.org/officeDocument/2006/relationships/hyperlink" Target="http://belimo.com.ua/files/catalog_water/093_SM24A_SMD230A.pdf" TargetMode="External"/><Relationship Id="rId839" Type="http://schemas.openxmlformats.org/officeDocument/2006/relationships/hyperlink" Target="http://belimo.com.ua/files/catalog_water/007_CQ230A-T_CQ24A-T_CQ24A-SZ-T_CQK24A-SR.pdf" TargetMode="External"/><Relationship Id="rId990" Type="http://schemas.openxmlformats.org/officeDocument/2006/relationships/hyperlink" Target="https://www.belimo.com/mam/general-documents/datasheets/en-gb/belimo_CM24-MPL-L_datasheet_en-gb.pdf" TargetMode="External"/><Relationship Id="rId173" Type="http://schemas.openxmlformats.org/officeDocument/2006/relationships/hyperlink" Target="https://www.belimo.com/mam/general-documents/datasheets/en-gb/belimo_ZDB-LF_datasheet_en-gb.pdf" TargetMode="External"/><Relationship Id="rId229" Type="http://schemas.openxmlformats.org/officeDocument/2006/relationships/hyperlink" Target="http://belimo.com.ua/files/catalog_fire/BE.pdf" TargetMode="External"/><Relationship Id="rId380" Type="http://schemas.openxmlformats.org/officeDocument/2006/relationships/hyperlink" Target="https://www.belimo.com/mam/general-documents/datasheets/en-gb/belimo_LRF24-SR_datasheet_en-gb.pdf" TargetMode="External"/><Relationship Id="rId436" Type="http://schemas.openxmlformats.org/officeDocument/2006/relationships/hyperlink" Target="http://belimo.com.ua/files/catalog_water/013_R30_R5_R70..off.pdf" TargetMode="External"/><Relationship Id="rId601" Type="http://schemas.openxmlformats.org/officeDocument/2006/relationships/hyperlink" Target="http://belimo.com.ua/files/catalog_water/063_H7..N.pdf" TargetMode="External"/><Relationship Id="rId643" Type="http://schemas.openxmlformats.org/officeDocument/2006/relationships/hyperlink" Target="http://belimo.com.ua/files/catalog_water/067_H6...X..-S(P)2.pdf" TargetMode="External"/><Relationship Id="rId1024" Type="http://schemas.openxmlformats.org/officeDocument/2006/relationships/hyperlink" Target="https://www.belimo.com/mam/general-documents/datasheets/en-gb/belimo_BFN24-T-ST_datasheet_en-gb.pdf" TargetMode="External"/><Relationship Id="rId1066" Type="http://schemas.openxmlformats.org/officeDocument/2006/relationships/hyperlink" Target="https://www.belimo.com/mam/general-documents/datasheets/en-gb/belimo_GR24A-MOD-5_datasheet_en-gb.pdf" TargetMode="External"/><Relationship Id="rId240" Type="http://schemas.openxmlformats.org/officeDocument/2006/relationships/hyperlink" Target="http://belimo.com.ua/files/catalog_water/010_R20_R4_R60..reg.pdf" TargetMode="External"/><Relationship Id="rId478" Type="http://schemas.openxmlformats.org/officeDocument/2006/relationships/hyperlink" Target="https://www.belimo.com/mam/general-documents/datasheets/en-gb/belimo_TRF24_datasheet_en-gb.pdf" TargetMode="External"/><Relationship Id="rId685" Type="http://schemas.openxmlformats.org/officeDocument/2006/relationships/hyperlink" Target="http://belimo.com.ua/files/catalog_water/079_NVK24A-3-TPC_NVK230A-3.pdf" TargetMode="External"/><Relationship Id="rId850" Type="http://schemas.openxmlformats.org/officeDocument/2006/relationships/hyperlink" Target="http://belimo.com.ua/files/catalog_water/007_CQ230A-T_CQ24A-T_CQ24A-SZ-T_CQK24A-SR.pdf" TargetMode="External"/><Relationship Id="rId892" Type="http://schemas.openxmlformats.org/officeDocument/2006/relationships/hyperlink" Target="https://www.belimo.com/mam/general-documents/datasheets/en-gb/belimo_EP..F_KMP_datasheet_en-gb.pdf" TargetMode="External"/><Relationship Id="rId906" Type="http://schemas.openxmlformats.org/officeDocument/2006/relationships/hyperlink" Target="https://www.belimo.com/mam/general-documents/datasheets/en-gb/belimo_EV..R2_MID_datasheet_en-gb.pdf" TargetMode="External"/><Relationship Id="rId948" Type="http://schemas.openxmlformats.org/officeDocument/2006/relationships/hyperlink" Target="https://www.belimo.com/mam/general-documents/datasheets/en-gb/belimo_HTY24-SR_datasheet_en-gb.pdf" TargetMode="External"/><Relationship Id="rId1133" Type="http://schemas.openxmlformats.org/officeDocument/2006/relationships/hyperlink" Target="https://www.belimo.com/mam/general-documents/datasheets/en-gb/belimo_CH230-L60_datasheet_en-gb.pdf" TargetMode="External"/><Relationship Id="rId35" Type="http://schemas.openxmlformats.org/officeDocument/2006/relationships/hyperlink" Target="http://belimo.com.ua/files/catalog_air/CM_GM_onoff.pdf" TargetMode="External"/><Relationship Id="rId77" Type="http://schemas.openxmlformats.org/officeDocument/2006/relationships/hyperlink" Target="https://www.belimo.com/mam/general-documents/datasheets/en-gb/belimo_NFA-S2_datasheet_en-gb.pdf" TargetMode="External"/><Relationship Id="rId100" Type="http://schemas.openxmlformats.org/officeDocument/2006/relationships/hyperlink" Target="https://www.belimo.com/mam/general-documents/datasheets/en-gb/belimo_PKCA-BAC-S2-T_datasheet_en-gb.pdf" TargetMode="External"/><Relationship Id="rId282" Type="http://schemas.openxmlformats.org/officeDocument/2006/relationships/hyperlink" Target="http://belimo.com.ua/files/catalog_water/010_R20_R4_R60..reg.pdf" TargetMode="External"/><Relationship Id="rId338" Type="http://schemas.openxmlformats.org/officeDocument/2006/relationships/hyperlink" Target="http://belimo.com.ua/files/catalog_water/011_R30_R5_R70..reg.pdf" TargetMode="External"/><Relationship Id="rId503" Type="http://schemas.openxmlformats.org/officeDocument/2006/relationships/hyperlink" Target="https://www.belimo.com/mam/general-documents/datasheets/en-gb/belimo_NRFA-S2-O_datasheet_en-gb.pdf" TargetMode="External"/><Relationship Id="rId545" Type="http://schemas.openxmlformats.org/officeDocument/2006/relationships/hyperlink" Target="http://belimo.com.ua/files/catalog_water/064_H6..S.pdf" TargetMode="External"/><Relationship Id="rId587" Type="http://schemas.openxmlformats.org/officeDocument/2006/relationships/hyperlink" Target="http://belimo.com.ua/files/catalog_water/058_H6..R.pdf" TargetMode="External"/><Relationship Id="rId710" Type="http://schemas.openxmlformats.org/officeDocument/2006/relationships/hyperlink" Target="http://belimo.com.ua/files/catalog_water/090_D6..N.pdf" TargetMode="External"/><Relationship Id="rId752" Type="http://schemas.openxmlformats.org/officeDocument/2006/relationships/hyperlink" Target="https://www.belimo.com/mam/general-documents/datasheets/en-gb/belimo_DRK24A-7_datasheet_en-gb.pdf" TargetMode="External"/><Relationship Id="rId808" Type="http://schemas.openxmlformats.org/officeDocument/2006/relationships/hyperlink" Target="https://www.belimo.com/mam/general-documents/datasheets/en-gb/belimo_D7..L_BAC_datasheet_en-gb.pdf" TargetMode="External"/><Relationship Id="rId8" Type="http://schemas.openxmlformats.org/officeDocument/2006/relationships/hyperlink" Target="https://www.belimo.com/mam/general-documents/datasheets/en-gb/belimo_UM230Y-L_datasheet_en-gb.pdf" TargetMode="External"/><Relationship Id="rId142" Type="http://schemas.openxmlformats.org/officeDocument/2006/relationships/hyperlink" Target="https://www.belimo.com/mam/general-documents/datasheets/en-gb/belimo_SH24A-SR100_datasheet_en-gb.pdf" TargetMode="External"/><Relationship Id="rId184" Type="http://schemas.openxmlformats.org/officeDocument/2006/relationships/hyperlink" Target="http://belimo.com.ua/files/catalog_fire/BFN_T.pdf" TargetMode="External"/><Relationship Id="rId391" Type="http://schemas.openxmlformats.org/officeDocument/2006/relationships/hyperlink" Target="https://www.belimo.com/mam/general-documents/datasheets/en-gb/belimo_NRF24A-SR-S2_datasheet_en-gb.pdf" TargetMode="External"/><Relationship Id="rId405" Type="http://schemas.openxmlformats.org/officeDocument/2006/relationships/hyperlink" Target="http://belimo.com.ua/files/catalog_water/012_R20_R4_R60..off.pdf" TargetMode="External"/><Relationship Id="rId447" Type="http://schemas.openxmlformats.org/officeDocument/2006/relationships/hyperlink" Target="http://belimo.com.ua/files/catalog_water/013_R30_R5_R70..off.pdf" TargetMode="External"/><Relationship Id="rId612" Type="http://schemas.openxmlformats.org/officeDocument/2006/relationships/hyperlink" Target="http://belimo.com.ua/files/catalog_water/063_H7..N.pdf" TargetMode="External"/><Relationship Id="rId794" Type="http://schemas.openxmlformats.org/officeDocument/2006/relationships/hyperlink" Target="http://belimo.com.ua/files/catalog_water/034_Aux_switch.pdf" TargetMode="External"/><Relationship Id="rId1035" Type="http://schemas.openxmlformats.org/officeDocument/2006/relationships/hyperlink" Target="https://www.belimo.com/mam/general-documents/datasheets/en-gb/belimo_BE24-12-ST_datasheet_en-gb.pdf" TargetMode="External"/><Relationship Id="rId1077" Type="http://schemas.openxmlformats.org/officeDocument/2006/relationships/hyperlink" Target="https://www.belimo.com/mam/general-documents/datasheets/en-gb/belimo_SM24P-SR_datasheet_en-gb.pdf" TargetMode="External"/><Relationship Id="rId251" Type="http://schemas.openxmlformats.org/officeDocument/2006/relationships/hyperlink" Target="http://belimo.com.ua/files/catalog_water/010_R20_R4_R60..reg.pdf" TargetMode="External"/><Relationship Id="rId489" Type="http://schemas.openxmlformats.org/officeDocument/2006/relationships/hyperlink" Target="https://www.belimo.com/mam/general-documents/datasheets/en-gb/belimo_TRY230_datasheet_en-gb.pdf" TargetMode="External"/><Relationship Id="rId654" Type="http://schemas.openxmlformats.org/officeDocument/2006/relationships/hyperlink" Target="http://belimo.com.ua/files/catalog_water/067_H6...X..-S(P)2.pdf" TargetMode="External"/><Relationship Id="rId696" Type="http://schemas.openxmlformats.org/officeDocument/2006/relationships/hyperlink" Target="http://belimo.com.ua/files/catalog_water/090_D6..N.pdf" TargetMode="External"/><Relationship Id="rId861" Type="http://schemas.openxmlformats.org/officeDocument/2006/relationships/hyperlink" Target="http://belimo.com.ua/files/catalog_water/007_CQ230A-T_CQ24A-T_CQ24A-SZ-T_CQK24A-SR.pdf" TargetMode="External"/><Relationship Id="rId917" Type="http://schemas.openxmlformats.org/officeDocument/2006/relationships/hyperlink" Target="https://www.belimo.com/mam/general-documents/datasheets/en-gb/belimo_EV..R2_KBAC_datasheet_en-gb.pdf" TargetMode="External"/><Relationship Id="rId959" Type="http://schemas.openxmlformats.org/officeDocument/2006/relationships/hyperlink" Target="https://www.belimo.com/mam/general-documents/datasheets/en-gb/belimo_NRDVX24-3-T-SI_datasheet_en-gb.pdf" TargetMode="External"/><Relationship Id="rId1102" Type="http://schemas.openxmlformats.org/officeDocument/2006/relationships/hyperlink" Target="https://www.belimo.com/mam/general-documents/datasheets/en-gb/belimo_LRC24A-SR_datasheet_en-gb.pdf" TargetMode="External"/><Relationship Id="rId46" Type="http://schemas.openxmlformats.org/officeDocument/2006/relationships/hyperlink" Target="http://belimo.com.ua/files/catalog_air/CM_GM_onoff.pdf" TargetMode="External"/><Relationship Id="rId293" Type="http://schemas.openxmlformats.org/officeDocument/2006/relationships/hyperlink" Target="http://belimo.com.ua/files/catalog_water/010_R20_R4_R60..reg.pdf" TargetMode="External"/><Relationship Id="rId307" Type="http://schemas.openxmlformats.org/officeDocument/2006/relationships/hyperlink" Target="http://belimo.com.ua/files/catalog_water/011_R30_R5_R70..reg.pdf" TargetMode="External"/><Relationship Id="rId349" Type="http://schemas.openxmlformats.org/officeDocument/2006/relationships/hyperlink" Target="http://belimo.com.ua/files/catalog_water/011_R30_R5_R70..reg.pdf" TargetMode="External"/><Relationship Id="rId514" Type="http://schemas.openxmlformats.org/officeDocument/2006/relationships/hyperlink" Target="https://www.belimo.com/mam/general-documents/datasheets/en-gb/belimo_SRFA-R_datasheet_en-gb.pdf" TargetMode="External"/><Relationship Id="rId556" Type="http://schemas.openxmlformats.org/officeDocument/2006/relationships/hyperlink" Target="http://belimo.com.ua/files/catalog_water/064_H6..S.pdf" TargetMode="External"/><Relationship Id="rId721" Type="http://schemas.openxmlformats.org/officeDocument/2006/relationships/hyperlink" Target="https://www.belimo.com/mam/general-documents/datasheets/en-gb/belimo_GRC24A-5_datasheet_en-gb.pdf" TargetMode="External"/><Relationship Id="rId763" Type="http://schemas.openxmlformats.org/officeDocument/2006/relationships/hyperlink" Target="http://belimo.com.ua/files/catalog_water/101_SY.pdf" TargetMode="External"/><Relationship Id="rId1144" Type="http://schemas.openxmlformats.org/officeDocument/2006/relationships/hyperlink" Target="http://belimo.com.ua/files/A2_EU_Belimo_railway-line_presentation_RU_102017.pdf" TargetMode="External"/><Relationship Id="rId88" Type="http://schemas.openxmlformats.org/officeDocument/2006/relationships/hyperlink" Target="http://belimo.com.ua/files/catalog_air/TF_EF_analog.pdf" TargetMode="External"/><Relationship Id="rId111" Type="http://schemas.openxmlformats.org/officeDocument/2006/relationships/hyperlink" Target="https://www.belimo.com/mam/general-documents/datasheets/en-gb/belimo_UH230Y-L_datasheet_en-gb.pdf" TargetMode="External"/><Relationship Id="rId153" Type="http://schemas.openxmlformats.org/officeDocument/2006/relationships/hyperlink" Target="http://belimo.com.ua/files/catalog_air/P_A.pdf" TargetMode="External"/><Relationship Id="rId195" Type="http://schemas.openxmlformats.org/officeDocument/2006/relationships/hyperlink" Target="http://belimo.com.ua/files/catalog_fire/BF_T.pdf" TargetMode="External"/><Relationship Id="rId209" Type="http://schemas.openxmlformats.org/officeDocument/2006/relationships/hyperlink" Target="http://belimo.com.ua/files/catalog_fire/BFN.pdf" TargetMode="External"/><Relationship Id="rId360" Type="http://schemas.openxmlformats.org/officeDocument/2006/relationships/hyperlink" Target="http://belimo.com.ua/files/catalog_water/024_TR_LR_NR_SR_3p.pdf" TargetMode="External"/><Relationship Id="rId416" Type="http://schemas.openxmlformats.org/officeDocument/2006/relationships/hyperlink" Target="http://belimo.com.ua/files/catalog_water/012_R20_R4_R60..off.pdf" TargetMode="External"/><Relationship Id="rId598" Type="http://schemas.openxmlformats.org/officeDocument/2006/relationships/hyperlink" Target="http://belimo.com.ua/files/catalog_water/058_H6..R.pdf" TargetMode="External"/><Relationship Id="rId819" Type="http://schemas.openxmlformats.org/officeDocument/2006/relationships/hyperlink" Target="https://www.belimo.ch/shop/en_GB/Valves/Accessories/ZSY-903/p?code=ZSY-903" TargetMode="External"/><Relationship Id="rId970" Type="http://schemas.openxmlformats.org/officeDocument/2006/relationships/hyperlink" Target="http://www.belimo.ch/pdf/e/NV24A-RE_datasheet_en-gb.pdf" TargetMode="External"/><Relationship Id="rId1004" Type="http://schemas.openxmlformats.org/officeDocument/2006/relationships/hyperlink" Target="https://www.belimo.com/mam/general-documents/datasheets/en-gb/belimo_NMQ24A-MF_datasheet_en-gb.pdf" TargetMode="External"/><Relationship Id="rId1046" Type="http://schemas.openxmlformats.org/officeDocument/2006/relationships/hyperlink" Target="https://www.belimo.com/mam/general-documents/datasheets/en-gb/belimo_SR24A-MP_datasheet_en-gb.pdf" TargetMode="External"/><Relationship Id="rId220" Type="http://schemas.openxmlformats.org/officeDocument/2006/relationships/hyperlink" Target="https://www.belimo.com/mam/general-documents/datasheets/en-gb/belimo_BEN24_datasheet_en-gb.pdf" TargetMode="External"/><Relationship Id="rId458" Type="http://schemas.openxmlformats.org/officeDocument/2006/relationships/hyperlink" Target="http://belimo.com.ua/files/catalog_water/023_R3..BL.pdf" TargetMode="External"/><Relationship Id="rId623" Type="http://schemas.openxmlformats.org/officeDocument/2006/relationships/hyperlink" Target="http://belimo.com.ua/files/catalog_water/059_H7..R.pdf" TargetMode="External"/><Relationship Id="rId665" Type="http://schemas.openxmlformats.org/officeDocument/2006/relationships/hyperlink" Target="https://www.belimo.com/ch/shop/en_GB/p?code=ZNV-C" TargetMode="External"/><Relationship Id="rId830" Type="http://schemas.openxmlformats.org/officeDocument/2006/relationships/hyperlink" Target="https://www.belimo.com/mam/general-documents/datasheets/en-gb/belimo_ZCQ-E_datasheet_en-gb.pdf" TargetMode="External"/><Relationship Id="rId872" Type="http://schemas.openxmlformats.org/officeDocument/2006/relationships/hyperlink" Target="http://belimo.com.ua/files/catalog_water/030_TRF_LRF_NRF_SRF..off.pdf" TargetMode="External"/><Relationship Id="rId928" Type="http://schemas.openxmlformats.org/officeDocument/2006/relationships/hyperlink" Target="https://www.belimo.com/mam/general-documents/datasheets/en-gb/belimo_C4..Q-.._datasheet_en-gb.pdf" TargetMode="External"/><Relationship Id="rId1088" Type="http://schemas.openxmlformats.org/officeDocument/2006/relationships/hyperlink" Target="https://www.belimo.com/mam/general-documents/datasheets/en-gb/belimo_GM24G-SR-T_datasheet_en-gb.pdf" TargetMode="External"/><Relationship Id="rId15" Type="http://schemas.openxmlformats.org/officeDocument/2006/relationships/hyperlink" Target="http://belimo.com.ua/files/catalog_air/CM_GM_onoff.pdf" TargetMode="External"/><Relationship Id="rId57" Type="http://schemas.openxmlformats.org/officeDocument/2006/relationships/hyperlink" Target="https://www.belimo.com/mam/general-documents/datasheets/en-gb/belimo_GMC230A_datasheet_en-gb.pdf" TargetMode="External"/><Relationship Id="rId262" Type="http://schemas.openxmlformats.org/officeDocument/2006/relationships/hyperlink" Target="http://belimo.com.ua/files/catalog_water/010_R20_R4_R60..reg.pdf" TargetMode="External"/><Relationship Id="rId318" Type="http://schemas.openxmlformats.org/officeDocument/2006/relationships/hyperlink" Target="http://belimo.com.ua/files/catalog_water/011_R30_R5_R70..reg.pdf" TargetMode="External"/><Relationship Id="rId525" Type="http://schemas.openxmlformats.org/officeDocument/2006/relationships/hyperlink" Target="http://belimo.com.ua/files/catalog_water/060_H4..B.pdf" TargetMode="External"/><Relationship Id="rId567" Type="http://schemas.openxmlformats.org/officeDocument/2006/relationships/hyperlink" Target="http://belimo.com.ua/files/catalog_water/065_H7..S.pdf" TargetMode="External"/><Relationship Id="rId732" Type="http://schemas.openxmlformats.org/officeDocument/2006/relationships/hyperlink" Target="https://www.belimo.com/mam/general-documents/datasheets/en-gb/belimo_DRC230A-7_datasheet_en-gb.pdf" TargetMode="External"/><Relationship Id="rId1113" Type="http://schemas.openxmlformats.org/officeDocument/2006/relationships/hyperlink" Target="http://belimo.com.ua/files/add/A2_EU_Belimo_railway-line_presentation_RU_102017.pdf" TargetMode="External"/><Relationship Id="rId1155" Type="http://schemas.openxmlformats.org/officeDocument/2006/relationships/hyperlink" Target="http://belimo.com.ua/files/add/A2_EU_Belimo_railway-line_presentation_RU_102017.pdf" TargetMode="External"/><Relationship Id="rId99" Type="http://schemas.openxmlformats.org/officeDocument/2006/relationships/hyperlink" Target="https://www.belimo.com/mam/general-documents/datasheets/en-gb/belimo_GK24A-MP_datasheet_en-gb.pdf" TargetMode="External"/><Relationship Id="rId122" Type="http://schemas.openxmlformats.org/officeDocument/2006/relationships/hyperlink" Target="https://www.belimo.com/mam/general-documents/datasheets/en-gb/belimo_LH24A200_datasheet_en-gb.pdf" TargetMode="External"/><Relationship Id="rId164" Type="http://schemas.openxmlformats.org/officeDocument/2006/relationships/hyperlink" Target="https://www.belimo.com/mam/general-documents/datasheets/en-gb/belimo_Z-UIC_datasheet_en-gb.pdf" TargetMode="External"/><Relationship Id="rId371" Type="http://schemas.openxmlformats.org/officeDocument/2006/relationships/hyperlink" Target="http://belimo.com.ua/files/catalog_water/025_TR_LR_NR_SR_analog.pdf" TargetMode="External"/><Relationship Id="rId774" Type="http://schemas.openxmlformats.org/officeDocument/2006/relationships/hyperlink" Target="http://belimo.com.ua/files/catalog_water/102_SY..SR.pdf" TargetMode="External"/><Relationship Id="rId981" Type="http://schemas.openxmlformats.org/officeDocument/2006/relationships/hyperlink" Target="https://www.belimo.com/mam/general-documents/datasheets/en-gb/belimo_NVK24A-MP-RE_datasheet_en-gb.pdf" TargetMode="External"/><Relationship Id="rId1015" Type="http://schemas.openxmlformats.org/officeDocument/2006/relationships/hyperlink" Target="https://www.belimo.com/mam/general-documents/datasheets/en-gb/belimo_LMV-D3-MP_datasheet_en-gb.pdf" TargetMode="External"/><Relationship Id="rId1057" Type="http://schemas.openxmlformats.org/officeDocument/2006/relationships/hyperlink" Target="https://www.belimo.com/mam/general-documents/datasheets/en-gb/belimo_EV24A-MP-TPC_datasheet_en-gb.pdf" TargetMode="External"/><Relationship Id="rId427" Type="http://schemas.openxmlformats.org/officeDocument/2006/relationships/hyperlink" Target="http://belimo.com.ua/files/catalog_water/012_R20_R4_R60..off.pdf" TargetMode="External"/><Relationship Id="rId469" Type="http://schemas.openxmlformats.org/officeDocument/2006/relationships/hyperlink" Target="http://belimo.com.ua/files/catalog_water/024_TR_LR_NR_SR_3p.pdf" TargetMode="External"/><Relationship Id="rId634" Type="http://schemas.openxmlformats.org/officeDocument/2006/relationships/hyperlink" Target="http://belimo.com.ua/files/catalog_water/066_H6..SP.pdf" TargetMode="External"/><Relationship Id="rId676" Type="http://schemas.openxmlformats.org/officeDocument/2006/relationships/hyperlink" Target="http://belimo.com.ua/files/catalog_water/073_LV_NV_SV_EV_GV_0-10v.pdf" TargetMode="External"/><Relationship Id="rId841" Type="http://schemas.openxmlformats.org/officeDocument/2006/relationships/hyperlink" Target="http://belimo.com.ua/files/catalog_water/007_CQ230A-T_CQ24A-T_CQ24A-SZ-T_CQK24A-SR.pdf" TargetMode="External"/><Relationship Id="rId883" Type="http://schemas.openxmlformats.org/officeDocument/2006/relationships/hyperlink" Target="https://www.belimo.com/ch/en_GB/products/retrofit-app/details/vau/285293/EP015R%2BKMP" TargetMode="External"/><Relationship Id="rId1099" Type="http://schemas.openxmlformats.org/officeDocument/2006/relationships/hyperlink" Target="https://www.belimo.com/mam/general-documents/datasheets/en-gb/belimo_R3015-..-..-B1_datasheet_en-gb.pdf" TargetMode="External"/><Relationship Id="rId26" Type="http://schemas.openxmlformats.org/officeDocument/2006/relationships/hyperlink" Target="http://belimo.com.ua/files/catalog_air/CM_GM_analog.pdf" TargetMode="External"/><Relationship Id="rId231" Type="http://schemas.openxmlformats.org/officeDocument/2006/relationships/hyperlink" Target="http://belimo.com.ua/files/catalog_fire/BE.pdf" TargetMode="External"/><Relationship Id="rId273" Type="http://schemas.openxmlformats.org/officeDocument/2006/relationships/hyperlink" Target="http://belimo.com.ua/files/catalog_water/010_R20_R4_R60..reg.pdf" TargetMode="External"/><Relationship Id="rId329" Type="http://schemas.openxmlformats.org/officeDocument/2006/relationships/hyperlink" Target="http://belimo.com.ua/files/catalog_water/011_R30_R5_R70..reg.pdf" TargetMode="External"/><Relationship Id="rId480" Type="http://schemas.openxmlformats.org/officeDocument/2006/relationships/hyperlink" Target="http://belimo.com.ua/files/catalog_water/030_TRF_LRF_NRF_SRF..off.pdf" TargetMode="External"/><Relationship Id="rId536" Type="http://schemas.openxmlformats.org/officeDocument/2006/relationships/hyperlink" Target="http://belimo.com.ua/files/catalog_water/053_H...B_H...N_H...S_with_act.pdf" TargetMode="External"/><Relationship Id="rId701" Type="http://schemas.openxmlformats.org/officeDocument/2006/relationships/hyperlink" Target="http://belimo.com.ua/files/catalog_water/090_D6..N.pdf" TargetMode="External"/><Relationship Id="rId939" Type="http://schemas.openxmlformats.org/officeDocument/2006/relationships/hyperlink" Target="https://www.belimo.com/mam/general-documents/datasheets/en-gb/belimo_ZR45..Q_datasheet_en-gb.pdf" TargetMode="External"/><Relationship Id="rId1124" Type="http://schemas.openxmlformats.org/officeDocument/2006/relationships/hyperlink" Target="http://belimo.com.ua/files/add/A2_EU_Belimo_railway-line_presentation_RU_102017.pdf" TargetMode="External"/><Relationship Id="rId68" Type="http://schemas.openxmlformats.org/officeDocument/2006/relationships/hyperlink" Target="http://belimo.com.ua/files/catalog_air/TF_EF_analog.pdf" TargetMode="External"/><Relationship Id="rId133" Type="http://schemas.openxmlformats.org/officeDocument/2006/relationships/hyperlink" Target="https://www.belimo.com/mam/general-documents/datasheets/en-gb/belimo_LH24A-MP300_datasheet_en-gb.pdf" TargetMode="External"/><Relationship Id="rId175" Type="http://schemas.openxmlformats.org/officeDocument/2006/relationships/hyperlink" Target="http://belimo.com.ua/files/catalog_fire/BFL_T.pdf" TargetMode="External"/><Relationship Id="rId340" Type="http://schemas.openxmlformats.org/officeDocument/2006/relationships/hyperlink" Target="http://belimo.com.ua/files/catalog_water/011_R30_R5_R70..reg.pdf" TargetMode="External"/><Relationship Id="rId578" Type="http://schemas.openxmlformats.org/officeDocument/2006/relationships/hyperlink" Target="http://belimo.com.ua/files/catalog_water/062_H6..N.pdf" TargetMode="External"/><Relationship Id="rId743" Type="http://schemas.openxmlformats.org/officeDocument/2006/relationships/hyperlink" Target="https://www.belimo.com/mam/general-documents/datasheets/en-gb/belimo_SRFA-S2-5_datasheet_en-gb.pdf" TargetMode="External"/><Relationship Id="rId785" Type="http://schemas.openxmlformats.org/officeDocument/2006/relationships/hyperlink" Target="http://belimo.com.ua/files/catalog_water/093_SM24A_SMD230A.pdf" TargetMode="External"/><Relationship Id="rId950" Type="http://schemas.openxmlformats.org/officeDocument/2006/relationships/hyperlink" Target="https://www.belimo.com/ch/shop/en_GB/p?code=SNR" TargetMode="External"/><Relationship Id="rId992" Type="http://schemas.openxmlformats.org/officeDocument/2006/relationships/hyperlink" Target="https://www.belimo.com/mam/general-documents/datasheets/en-gb/belimo_LM24A-MP_datasheet_en-gb.pdf" TargetMode="External"/><Relationship Id="rId1026" Type="http://schemas.openxmlformats.org/officeDocument/2006/relationships/hyperlink" Target="https://www.belimo.com/mam/general-documents/datasheets/en-gb/belimo_BF24-TN-ST_datasheet_en-gb.pdf" TargetMode="External"/><Relationship Id="rId200" Type="http://schemas.openxmlformats.org/officeDocument/2006/relationships/hyperlink" Target="http://belimo.com.ua/files/catalog_fire/BFL.pdf" TargetMode="External"/><Relationship Id="rId382" Type="http://schemas.openxmlformats.org/officeDocument/2006/relationships/hyperlink" Target="https://www.belimo.com/mam/general-documents/datasheets/en-gb/belimo_SRF24A-SZ_datasheet_en-gb.pdf" TargetMode="External"/><Relationship Id="rId438" Type="http://schemas.openxmlformats.org/officeDocument/2006/relationships/hyperlink" Target="http://belimo.com.ua/files/catalog_water/013_R30_R5_R70..off.pdf" TargetMode="External"/><Relationship Id="rId603" Type="http://schemas.openxmlformats.org/officeDocument/2006/relationships/hyperlink" Target="http://belimo.com.ua/files/catalog_water/063_H7..N.pdf" TargetMode="External"/><Relationship Id="rId645" Type="http://schemas.openxmlformats.org/officeDocument/2006/relationships/hyperlink" Target="http://belimo.com.ua/files/catalog_water/067_H6...X..-S(P)2.pdf" TargetMode="External"/><Relationship Id="rId687" Type="http://schemas.openxmlformats.org/officeDocument/2006/relationships/hyperlink" Target="https://www.belimo.com/mam/general-documents/datasheets/en-gb/belimo_NVK230A-3_datasheet_en-gb.pdf" TargetMode="External"/><Relationship Id="rId810" Type="http://schemas.openxmlformats.org/officeDocument/2006/relationships/hyperlink" Target="https://www.belimo.com/mam/general-documents/datasheets/en-gb/belimo_ZD7.._datasheet_en-gb.pdf" TargetMode="External"/><Relationship Id="rId852" Type="http://schemas.openxmlformats.org/officeDocument/2006/relationships/hyperlink" Target="http://belimo.com.ua/files/catalog_water/007_CQ230A-T_CQ24A-T_CQ24A-SZ-T_CQK24A-SR.pdf" TargetMode="External"/><Relationship Id="rId908" Type="http://schemas.openxmlformats.org/officeDocument/2006/relationships/hyperlink" Target="https://www.belimo.com/mam/general-documents/datasheets/en-gb/belimo_EV..R3_BAC_datasheet_en-gb.pdf" TargetMode="External"/><Relationship Id="rId1068" Type="http://schemas.openxmlformats.org/officeDocument/2006/relationships/hyperlink" Target="https://www.belimo.com/mam/general-documents/datasheets/en-gb/belimo_NM24P_datasheet_en-gb.pdf" TargetMode="External"/><Relationship Id="rId242" Type="http://schemas.openxmlformats.org/officeDocument/2006/relationships/hyperlink" Target="http://belimo.com.ua/files/catalog_water/010_R20_R4_R60..reg.pdf" TargetMode="External"/><Relationship Id="rId284" Type="http://schemas.openxmlformats.org/officeDocument/2006/relationships/hyperlink" Target="http://belimo.com.ua/files/catalog_water/010_R20_R4_R60..reg.pdf" TargetMode="External"/><Relationship Id="rId491" Type="http://schemas.openxmlformats.org/officeDocument/2006/relationships/hyperlink" Target="http://belimo.com.ua/files/catalog_water/028_LRQ_NRQ_SRQ.pdf" TargetMode="External"/><Relationship Id="rId505" Type="http://schemas.openxmlformats.org/officeDocument/2006/relationships/hyperlink" Target="https://www.belimo.com/mam/general-documents/datasheets/en-gb/belimo_SRF24A-S2-O_datasheet_en-gb.pdf" TargetMode="External"/><Relationship Id="rId712" Type="http://schemas.openxmlformats.org/officeDocument/2006/relationships/hyperlink" Target="https://www.belimo.com/mam/general-documents/datasheets/en-gb/belimo_SR24A-5_datasheet_en-gb.pdf" TargetMode="External"/><Relationship Id="rId894" Type="http://schemas.openxmlformats.org/officeDocument/2006/relationships/hyperlink" Target="https://www.belimo.com/mam/general-documents/datasheets/en-gb/belimo_EP..F_MOD_datasheet_en-gb.pdf" TargetMode="External"/><Relationship Id="rId1135" Type="http://schemas.openxmlformats.org/officeDocument/2006/relationships/hyperlink" Target="https://www.belimo.com/mam/general-documents/datasheets/en-gb/belimo_CH24-SR-R60_datasheet_en-gb.pdf" TargetMode="External"/><Relationship Id="rId37" Type="http://schemas.openxmlformats.org/officeDocument/2006/relationships/hyperlink" Target="http://belimo.com.ua/files/catalog_air/CM_GM_analog.pdf" TargetMode="External"/><Relationship Id="rId79" Type="http://schemas.openxmlformats.org/officeDocument/2006/relationships/hyperlink" Target="http://belimo.com.ua/files/catalog_air/TF_EF_onoff.pdf" TargetMode="External"/><Relationship Id="rId102" Type="http://schemas.openxmlformats.org/officeDocument/2006/relationships/hyperlink" Target="http://belimo.com.ua/files/catalog_air/Q_act.pdf" TargetMode="External"/><Relationship Id="rId144" Type="http://schemas.openxmlformats.org/officeDocument/2006/relationships/hyperlink" Target="https://www.belimo.com/mam/general-documents/datasheets/en-gb/belimo_SH24A-MP100_datasheet_en-gb.pdf" TargetMode="External"/><Relationship Id="rId547" Type="http://schemas.openxmlformats.org/officeDocument/2006/relationships/hyperlink" Target="http://belimo.com.ua/files/catalog_water/064_H6..S.pdf" TargetMode="External"/><Relationship Id="rId589" Type="http://schemas.openxmlformats.org/officeDocument/2006/relationships/hyperlink" Target="http://belimo.com.ua/files/catalog_water/058_H6..R.pdf" TargetMode="External"/><Relationship Id="rId754" Type="http://schemas.openxmlformats.org/officeDocument/2006/relationships/hyperlink" Target="http://belimo.com.ua/files/catalog_water/100_SY1.pdf" TargetMode="External"/><Relationship Id="rId796" Type="http://schemas.openxmlformats.org/officeDocument/2006/relationships/hyperlink" Target="https://www.belimo.com/mam/general-documents/datasheets/en-gb/belimo_ZD6N-.._datasheet_en-gb.pdf" TargetMode="External"/><Relationship Id="rId961" Type="http://schemas.openxmlformats.org/officeDocument/2006/relationships/hyperlink" Target="https://www.belimo.com/mam/general-documents/datasheets/en-gb/belimo_NRDVX24-SR-T-SI_datasheet_en-gb.pdf" TargetMode="External"/><Relationship Id="rId90" Type="http://schemas.openxmlformats.org/officeDocument/2006/relationships/hyperlink" Target="http://belimo.com.ua/files/catalog_air/TF_EF_onoff.pdf" TargetMode="External"/><Relationship Id="rId186" Type="http://schemas.openxmlformats.org/officeDocument/2006/relationships/hyperlink" Target="http://belimo.com.ua/files/catalog_fire/BFN_T.pdf" TargetMode="External"/><Relationship Id="rId351" Type="http://schemas.openxmlformats.org/officeDocument/2006/relationships/hyperlink" Target="http://belimo.com.ua/files/catalog_water/011_R30_R5_R70..reg.pdf" TargetMode="External"/><Relationship Id="rId393" Type="http://schemas.openxmlformats.org/officeDocument/2006/relationships/hyperlink" Target="https://www.belimo.com/mam/general-documents/datasheets/en-gb/belimo_SRF24A-SR-S2_datasheet_en-gb.pdf" TargetMode="External"/><Relationship Id="rId407" Type="http://schemas.openxmlformats.org/officeDocument/2006/relationships/hyperlink" Target="http://belimo.com.ua/files/catalog_water/012_R20_R4_R60..off.pdf" TargetMode="External"/><Relationship Id="rId449" Type="http://schemas.openxmlformats.org/officeDocument/2006/relationships/hyperlink" Target="http://belimo.com.ua/files/catalog_water/013_R30_R5_R70..off.pdf" TargetMode="External"/><Relationship Id="rId614" Type="http://schemas.openxmlformats.org/officeDocument/2006/relationships/hyperlink" Target="http://belimo.com.ua/files/catalog_water/063_H7..N.pdf" TargetMode="External"/><Relationship Id="rId656" Type="http://schemas.openxmlformats.org/officeDocument/2006/relationships/hyperlink" Target="http://belimo.com.ua/files/catalog_water/068_H7...X..-S.pdf" TargetMode="External"/><Relationship Id="rId821" Type="http://schemas.openxmlformats.org/officeDocument/2006/relationships/hyperlink" Target="https://www.belimo.ch/shop/en_GB/Valves/Accessories/ZPR02/p?code=ZPR02" TargetMode="External"/><Relationship Id="rId863" Type="http://schemas.openxmlformats.org/officeDocument/2006/relationships/hyperlink" Target="http://belimo.com.ua/files/catalog_water/007_CQ230A-T_CQ24A-T_CQ24A-SZ-T_CQK24A-SR.pdf" TargetMode="External"/><Relationship Id="rId1037" Type="http://schemas.openxmlformats.org/officeDocument/2006/relationships/hyperlink" Target="https://www.belimo.com/ch/shop/en_GB/p?code=ZST-BS" TargetMode="External"/><Relationship Id="rId1079" Type="http://schemas.openxmlformats.org/officeDocument/2006/relationships/hyperlink" Target="https://www.belimo.com/mam/general-documents/datasheets/en-gb/belimo_SM230P-S_datasheet_en-gb.pdf" TargetMode="External"/><Relationship Id="rId211" Type="http://schemas.openxmlformats.org/officeDocument/2006/relationships/hyperlink" Target="http://belimo.com.ua/files/catalog_fire/BFN.pdf" TargetMode="External"/><Relationship Id="rId253" Type="http://schemas.openxmlformats.org/officeDocument/2006/relationships/hyperlink" Target="http://belimo.com.ua/files/catalog_water/010_R20_R4_R60..reg.pdf" TargetMode="External"/><Relationship Id="rId295" Type="http://schemas.openxmlformats.org/officeDocument/2006/relationships/hyperlink" Target="http://belimo.com.ua/files/catalog_water/010_R20_R4_R60..reg.pdf" TargetMode="External"/><Relationship Id="rId309" Type="http://schemas.openxmlformats.org/officeDocument/2006/relationships/hyperlink" Target="http://belimo.com.ua/files/catalog_water/011_R30_R5_R70..reg.pdf" TargetMode="External"/><Relationship Id="rId460" Type="http://schemas.openxmlformats.org/officeDocument/2006/relationships/hyperlink" Target="http://belimo.com.ua/files/catalog_water/023_R3..BL.pdf" TargetMode="External"/><Relationship Id="rId516" Type="http://schemas.openxmlformats.org/officeDocument/2006/relationships/hyperlink" Target="http://belimo.com.ua/files/catalog_water/060_H4..B.pdf" TargetMode="External"/><Relationship Id="rId698" Type="http://schemas.openxmlformats.org/officeDocument/2006/relationships/hyperlink" Target="http://belimo.com.ua/files/catalog_water/090_D6..N.pdf" TargetMode="External"/><Relationship Id="rId919" Type="http://schemas.openxmlformats.org/officeDocument/2006/relationships/hyperlink" Target="https://www.belimo.com/mam/general-documents/datasheets/en-gb/belimo_EV..F_KBAC_datasheet_en-gb.pdf" TargetMode="External"/><Relationship Id="rId1090" Type="http://schemas.openxmlformats.org/officeDocument/2006/relationships/hyperlink" Target="https://www.belimo.com/mam/general-documents/datasheets/en-gb/belimo_NFG-S2-L_datasheet_en-gb.pdf" TargetMode="External"/><Relationship Id="rId1104" Type="http://schemas.openxmlformats.org/officeDocument/2006/relationships/hyperlink" Target="https://www.belimo.com/mam/general-documents/datasheets/en-gb/belimo_LR24A-MOD_datasheet_en-gb.pdf" TargetMode="External"/><Relationship Id="rId1146" Type="http://schemas.openxmlformats.org/officeDocument/2006/relationships/hyperlink" Target="http://belimo.com.ua/files/add/A2_EU_Belimo_railway-line_presentation_RU_102017.pdf" TargetMode="External"/><Relationship Id="rId48" Type="http://schemas.openxmlformats.org/officeDocument/2006/relationships/hyperlink" Target="https://www.belimo.com/mam/general-documents/datasheets/en-gb/belimo_SMD230A_datasheet_en-gb.pdf" TargetMode="External"/><Relationship Id="rId113" Type="http://schemas.openxmlformats.org/officeDocument/2006/relationships/hyperlink" Target="https://www.belimo.com/ch/shop/en_GB/Actuators/Accessories/Z-ESUH/p?code=Z-ESUH" TargetMode="External"/><Relationship Id="rId320" Type="http://schemas.openxmlformats.org/officeDocument/2006/relationships/hyperlink" Target="http://belimo.com.ua/files/catalog_water/011_R30_R5_R70..reg.pdf" TargetMode="External"/><Relationship Id="rId558" Type="http://schemas.openxmlformats.org/officeDocument/2006/relationships/hyperlink" Target="http://belimo.com.ua/files/catalog_water/064_H6..S.pdf" TargetMode="External"/><Relationship Id="rId723" Type="http://schemas.openxmlformats.org/officeDocument/2006/relationships/hyperlink" Target="https://www.belimo.com/mam/general-documents/datasheets/en-gb/belimo_GR24A-SR-5_datasheet_en-gb.pdf" TargetMode="External"/><Relationship Id="rId765" Type="http://schemas.openxmlformats.org/officeDocument/2006/relationships/hyperlink" Target="http://belimo.com.ua/files/catalog_water/101_SY.pdf" TargetMode="External"/><Relationship Id="rId930" Type="http://schemas.openxmlformats.org/officeDocument/2006/relationships/hyperlink" Target="https://www.belimo.com/mam/general-documents/datasheets/en-gb/belimo_C3..Q-.._datasheet_en-gb.pdf" TargetMode="External"/><Relationship Id="rId972" Type="http://schemas.openxmlformats.org/officeDocument/2006/relationships/hyperlink" Target="https://www.belimo.com/mam/general-documents/datasheets/en-gb/belimo_NV24A-RE_datasheet_en-gb.pdf" TargetMode="External"/><Relationship Id="rId1006" Type="http://schemas.openxmlformats.org/officeDocument/2006/relationships/hyperlink" Target="https://www.belimo.com/mam/general-documents/datasheets/en-gb/belimo_LF24-MFT2_datasheet_en-gb.pdf" TargetMode="External"/><Relationship Id="rId155" Type="http://schemas.openxmlformats.org/officeDocument/2006/relationships/hyperlink" Target="http://belimo.com.ua/files/catalog_air/P_A.pdf" TargetMode="External"/><Relationship Id="rId197" Type="http://schemas.openxmlformats.org/officeDocument/2006/relationships/hyperlink" Target="http://belimo.com.ua/files/catalog_fire/BFL.pdf" TargetMode="External"/><Relationship Id="rId362" Type="http://schemas.openxmlformats.org/officeDocument/2006/relationships/hyperlink" Target="http://belimo.com.ua/files/catalog_water/024_TR_LR_NR_SR_3p.pdf" TargetMode="External"/><Relationship Id="rId418" Type="http://schemas.openxmlformats.org/officeDocument/2006/relationships/hyperlink" Target="http://belimo.com.ua/files/catalog_water/012_R20_R4_R60..off.pdf" TargetMode="External"/><Relationship Id="rId625" Type="http://schemas.openxmlformats.org/officeDocument/2006/relationships/hyperlink" Target="http://belimo.com.ua/files/catalog_water/059_H7..R.pdf" TargetMode="External"/><Relationship Id="rId832" Type="http://schemas.openxmlformats.org/officeDocument/2006/relationships/hyperlink" Target="https://www.belimo.com/mam/general-documents/datasheets/en-gb/belimo_EXT-OC-ZQ..-P.._datasheet_en-gb.pdf" TargetMode="External"/><Relationship Id="rId1048" Type="http://schemas.openxmlformats.org/officeDocument/2006/relationships/hyperlink" Target="https://www.belimo.com/mam/general-documents/datasheets/en-gb/belimo_LRF24-MP_datasheet_en-gb.pdf" TargetMode="External"/><Relationship Id="rId222" Type="http://schemas.openxmlformats.org/officeDocument/2006/relationships/hyperlink" Target="https://www.belimo.com/mam/general-documents/datasheets/en-gb/belimo_BEE230_datasheet_en-gb.pdf" TargetMode="External"/><Relationship Id="rId264" Type="http://schemas.openxmlformats.org/officeDocument/2006/relationships/hyperlink" Target="http://belimo.com.ua/files/catalog_water/010_R20_R4_R60..reg.pdf" TargetMode="External"/><Relationship Id="rId471" Type="http://schemas.openxmlformats.org/officeDocument/2006/relationships/hyperlink" Target="http://belimo.com.ua/files/catalog_water/024_TR_LR_NR_SR_3p.pdf" TargetMode="External"/><Relationship Id="rId667" Type="http://schemas.openxmlformats.org/officeDocument/2006/relationships/hyperlink" Target="http://belimo.com.ua/files/catalog_water/072_LV_NV_SV_EV_GV_3p.pdf" TargetMode="External"/><Relationship Id="rId874" Type="http://schemas.openxmlformats.org/officeDocument/2006/relationships/hyperlink" Target="https://www.belimo.com/mam/general-documents/datasheets/en-gb/belimo_EP..R2_BAC_datasheet_en-gb.pdf" TargetMode="External"/><Relationship Id="rId1115" Type="http://schemas.openxmlformats.org/officeDocument/2006/relationships/hyperlink" Target="http://belimo.com.ua/files/add/A2_EU_Belimo_railway-line_presentation_RU_102017.pdf" TargetMode="External"/><Relationship Id="rId17" Type="http://schemas.openxmlformats.org/officeDocument/2006/relationships/hyperlink" Target="http://belimo.com.ua/files/catalog_air/CM_GM_analog.pdf" TargetMode="External"/><Relationship Id="rId59" Type="http://schemas.openxmlformats.org/officeDocument/2006/relationships/hyperlink" Target="http://belimo.com.ua/files/catalog_air/CM_GM_analog.pdf" TargetMode="External"/><Relationship Id="rId124" Type="http://schemas.openxmlformats.org/officeDocument/2006/relationships/hyperlink" Target="https://www.belimo.com/mam/general-documents/datasheets/en-gb/belimo_LH230A60_datasheet_en-gb.pdf" TargetMode="External"/><Relationship Id="rId527" Type="http://schemas.openxmlformats.org/officeDocument/2006/relationships/hyperlink" Target="http://belimo.com.ua/files/catalog_water/061_H5..B.pdf" TargetMode="External"/><Relationship Id="rId569" Type="http://schemas.openxmlformats.org/officeDocument/2006/relationships/hyperlink" Target="http://belimo.com.ua/files/catalog_water/065_H7..S.pdf" TargetMode="External"/><Relationship Id="rId734" Type="http://schemas.openxmlformats.org/officeDocument/2006/relationships/hyperlink" Target="https://www.belimo.com/mam/general-documents/datasheets/en-gb/belimo_DR24A-SR-7_datasheet_en-gb.pdf" TargetMode="External"/><Relationship Id="rId776" Type="http://schemas.openxmlformats.org/officeDocument/2006/relationships/hyperlink" Target="https://www.belimo.com/mam/general-documents/datasheets/en-gb/belimo_GRC24G-5_datasheet_en-gb.pdf" TargetMode="External"/><Relationship Id="rId941" Type="http://schemas.openxmlformats.org/officeDocument/2006/relationships/hyperlink" Target="https://www.belimo.com/mam/general-documents/datasheets/en-gb/belimo_EXT-OC-C2..Q.._datasheet_en-gb.pdf" TargetMode="External"/><Relationship Id="rId983" Type="http://schemas.openxmlformats.org/officeDocument/2006/relationships/hyperlink" Target="https://www.belimo.com/mam/general-documents/datasheets/en-gb/belimo_SV24A-RE_datasheet_en-gb.pdf" TargetMode="External"/><Relationship Id="rId1157" Type="http://schemas.openxmlformats.org/officeDocument/2006/relationships/drawing" Target="../drawings/drawing21.xml"/><Relationship Id="rId70" Type="http://schemas.openxmlformats.org/officeDocument/2006/relationships/hyperlink" Target="http://belimo.com.ua/files/catalog_air/TF_EF_onoff.pdf" TargetMode="External"/><Relationship Id="rId166" Type="http://schemas.openxmlformats.org/officeDocument/2006/relationships/hyperlink" Target="http://belimo.com.ua/files/catalog_air/CR.pdf" TargetMode="External"/><Relationship Id="rId331" Type="http://schemas.openxmlformats.org/officeDocument/2006/relationships/hyperlink" Target="http://belimo.com.ua/files/catalog_water/011_R30_R5_R70..reg.pdf" TargetMode="External"/><Relationship Id="rId373" Type="http://schemas.openxmlformats.org/officeDocument/2006/relationships/hyperlink" Target="http://belimo.com.ua/files/catalog_water/028_LRQ_NRQ_SRQ.pdf" TargetMode="External"/><Relationship Id="rId429" Type="http://schemas.openxmlformats.org/officeDocument/2006/relationships/hyperlink" Target="http://belimo.com.ua/files/catalog_water/013_R30_R5_R70..off.pdf" TargetMode="External"/><Relationship Id="rId580" Type="http://schemas.openxmlformats.org/officeDocument/2006/relationships/hyperlink" Target="http://belimo.com.ua/files/catalog_water/062_H6..N.pdf" TargetMode="External"/><Relationship Id="rId636" Type="http://schemas.openxmlformats.org/officeDocument/2006/relationships/hyperlink" Target="http://belimo.com.ua/files/catalog_water/067_H6...X..-S(P)2.pdf" TargetMode="External"/><Relationship Id="rId801" Type="http://schemas.openxmlformats.org/officeDocument/2006/relationships/hyperlink" Target="https://www.belimo.com/mam/general-documents/datasheets/en-gb/belimo_ZD6N-.._datasheet_en-gb.pdf" TargetMode="External"/><Relationship Id="rId1017" Type="http://schemas.openxmlformats.org/officeDocument/2006/relationships/hyperlink" Target="https://www.belimo.com/mam/general-documents/datasheets/en-gb/belimo_LMV-D3-KNX_datasheet_en-gb.pdf" TargetMode="External"/><Relationship Id="rId1059" Type="http://schemas.openxmlformats.org/officeDocument/2006/relationships/hyperlink" Target="https://www.belimo.com/mam/general-documents/datasheets/en-gb/belimo_NVKC24A-MP-TPC_datasheet_en-gb.pdf" TargetMode="External"/><Relationship Id="rId1" Type="http://schemas.openxmlformats.org/officeDocument/2006/relationships/hyperlink" Target="https://www.belimo.com/mam/general-documents/datasheets/en-gb/belimo_UM24Y-L_datasheet_en-gb.pdf" TargetMode="External"/><Relationship Id="rId233" Type="http://schemas.openxmlformats.org/officeDocument/2006/relationships/hyperlink" Target="https://www.belimo.com/mam/general-documents/datasheets/en-gb/belimo_BAT72_datasheet_en-gb.pdf" TargetMode="External"/><Relationship Id="rId440" Type="http://schemas.openxmlformats.org/officeDocument/2006/relationships/hyperlink" Target="http://belimo.com.ua/files/catalog_water/013_R30_R5_R70..off.pdf" TargetMode="External"/><Relationship Id="rId678" Type="http://schemas.openxmlformats.org/officeDocument/2006/relationships/hyperlink" Target="http://belimo.com.ua/files/catalog_water/073_LV_NV_SV_EV_GV_0-10v.pdf" TargetMode="External"/><Relationship Id="rId843" Type="http://schemas.openxmlformats.org/officeDocument/2006/relationships/hyperlink" Target="http://belimo.com.ua/files/catalog_water/007_CQ230A-T_CQ24A-T_CQ24A-SZ-T_CQK24A-SR.pdf" TargetMode="External"/><Relationship Id="rId885" Type="http://schemas.openxmlformats.org/officeDocument/2006/relationships/hyperlink" Target="https://www.belimo.com/ch/en_GB/products/retrofit-app/details/vau/285293/EP015R%2BKMP" TargetMode="External"/><Relationship Id="rId1070" Type="http://schemas.openxmlformats.org/officeDocument/2006/relationships/hyperlink" Target="https://www.belimo.com/mam/general-documents/datasheets/en-gb/belimo_NM24P-SR_datasheet_en-gb.pdf" TargetMode="External"/><Relationship Id="rId1126" Type="http://schemas.openxmlformats.org/officeDocument/2006/relationships/hyperlink" Target="http://belimo.com.ua/files/add/A2_EU_Belimo_railway-line_presentation_RU_102017.pdf" TargetMode="External"/><Relationship Id="rId28" Type="http://schemas.openxmlformats.org/officeDocument/2006/relationships/hyperlink" Target="http://belimo.com.ua/files/catalog_air/CM_GM_analog.pdf" TargetMode="External"/><Relationship Id="rId275" Type="http://schemas.openxmlformats.org/officeDocument/2006/relationships/hyperlink" Target="http://belimo.com.ua/files/catalog_water/010_R20_R4_R60..reg.pdf" TargetMode="External"/><Relationship Id="rId300" Type="http://schemas.openxmlformats.org/officeDocument/2006/relationships/hyperlink" Target="http://belimo.com.ua/files/catalog_water/010_R20_R4_R60..reg.pdf" TargetMode="External"/><Relationship Id="rId482" Type="http://schemas.openxmlformats.org/officeDocument/2006/relationships/hyperlink" Target="http://belimo.com.ua/files/catalog_water/030_TRF_LRF_NRF_SRF..off.pdf" TargetMode="External"/><Relationship Id="rId538" Type="http://schemas.openxmlformats.org/officeDocument/2006/relationships/hyperlink" Target="http://belimo.com.ua/files/catalog_water/053_H...B_H...N_H...S_with_act.pdf" TargetMode="External"/><Relationship Id="rId703" Type="http://schemas.openxmlformats.org/officeDocument/2006/relationships/hyperlink" Target="http://belimo.com.ua/files/catalog_water/104_D6..W.pdf" TargetMode="External"/><Relationship Id="rId745" Type="http://schemas.openxmlformats.org/officeDocument/2006/relationships/hyperlink" Target="https://www.belimo.com/mam/general-documents/datasheets/en-gb/belimo_SRF24A-SZ-5_datasheet_en-gb.pdf" TargetMode="External"/><Relationship Id="rId910" Type="http://schemas.openxmlformats.org/officeDocument/2006/relationships/hyperlink" Target="https://www.belimo.com/mam/general-documents/datasheets/en-gb/belimo_EV..R3_BAC_datasheet_en-gb.pdf" TargetMode="External"/><Relationship Id="rId952" Type="http://schemas.openxmlformats.org/officeDocument/2006/relationships/hyperlink" Target="https://www.belimo.ch/shop/en_GB/Valves/Accessories/MS-NRE1/p?code=MS-NRE1" TargetMode="External"/><Relationship Id="rId81" Type="http://schemas.openxmlformats.org/officeDocument/2006/relationships/hyperlink" Target="http://belimo.com.ua/files/catalog_air/TF_EF_analog.pdf" TargetMode="External"/><Relationship Id="rId135" Type="http://schemas.openxmlformats.org/officeDocument/2006/relationships/hyperlink" Target="https://www.belimo.com/mam/general-documents/datasheets/en-gb/belimo_LH230ASR200_datasheet_en-gb.pdf" TargetMode="External"/><Relationship Id="rId177" Type="http://schemas.openxmlformats.org/officeDocument/2006/relationships/hyperlink" Target="http://belimo.com.ua/files/catalog_fire/BFL_T.pdf" TargetMode="External"/><Relationship Id="rId342" Type="http://schemas.openxmlformats.org/officeDocument/2006/relationships/hyperlink" Target="http://belimo.com.ua/files/catalog_water/011_R30_R5_R70..reg.pdf" TargetMode="External"/><Relationship Id="rId384" Type="http://schemas.openxmlformats.org/officeDocument/2006/relationships/hyperlink" Target="http://belimo.com.ua/files/catalog_water/024_TR_LR_NR_SR_3p.pdf" TargetMode="External"/><Relationship Id="rId591" Type="http://schemas.openxmlformats.org/officeDocument/2006/relationships/hyperlink" Target="http://belimo.com.ua/files/catalog_water/058_H6..R.pdf" TargetMode="External"/><Relationship Id="rId605" Type="http://schemas.openxmlformats.org/officeDocument/2006/relationships/hyperlink" Target="http://belimo.com.ua/files/catalog_water/063_H7..N.pdf" TargetMode="External"/><Relationship Id="rId787" Type="http://schemas.openxmlformats.org/officeDocument/2006/relationships/hyperlink" Target="http://belimo.com.ua/files/catalog_water/093_SM24A_SMD230A.pdf" TargetMode="External"/><Relationship Id="rId812" Type="http://schemas.openxmlformats.org/officeDocument/2006/relationships/hyperlink" Target="https://www.belimo.com/mam/general-documents/datasheets/en-gb/belimo_ZD7.._datasheet_en-gb.pdf" TargetMode="External"/><Relationship Id="rId994" Type="http://schemas.openxmlformats.org/officeDocument/2006/relationships/hyperlink" Target="https://www.belimo.com/mam/general-documents/datasheets/en-gb/belimo_LM24A-KNX_datasheet_en-gb.pdf" TargetMode="External"/><Relationship Id="rId1028" Type="http://schemas.openxmlformats.org/officeDocument/2006/relationships/hyperlink" Target="https://www.belimo.com/mam/general-documents/datasheets/en-gb/belimo_BKN230-24-C-MP_datasheet_en-gb.pdf" TargetMode="External"/><Relationship Id="rId202" Type="http://schemas.openxmlformats.org/officeDocument/2006/relationships/hyperlink" Target="http://belimo.com.ua/files/catalog_fire/BFL.pdf" TargetMode="External"/><Relationship Id="rId244" Type="http://schemas.openxmlformats.org/officeDocument/2006/relationships/hyperlink" Target="http://belimo.com.ua/files/catalog_water/010_R20_R4_R60..reg.pdf" TargetMode="External"/><Relationship Id="rId647" Type="http://schemas.openxmlformats.org/officeDocument/2006/relationships/hyperlink" Target="http://belimo.com.ua/files/catalog_water/067_H6...X..-S(P)2.pdf" TargetMode="External"/><Relationship Id="rId689" Type="http://schemas.openxmlformats.org/officeDocument/2006/relationships/hyperlink" Target="https://www.belimo.com/mam/general-documents/datasheets/en-gb/belimo_AVK230A-3_datasheet_en-gb.pdf" TargetMode="External"/><Relationship Id="rId854" Type="http://schemas.openxmlformats.org/officeDocument/2006/relationships/hyperlink" Target="http://belimo.com.ua/files/catalog_water/007_CQ230A-T_CQ24A-T_CQ24A-SZ-T_CQK24A-SR.pdf" TargetMode="External"/><Relationship Id="rId896" Type="http://schemas.openxmlformats.org/officeDocument/2006/relationships/hyperlink" Target="https://www.belimo.com/mam/general-documents/datasheets/en-gb/belimo_EV..R2_BAC_datasheet_en-gb.pdf" TargetMode="External"/><Relationship Id="rId1081" Type="http://schemas.openxmlformats.org/officeDocument/2006/relationships/hyperlink" Target="https://www.belimo.com/mam/general-documents/datasheets/en-gb/belimo_NKQ24P-1_datasheet_en-gb.pdf" TargetMode="External"/><Relationship Id="rId39" Type="http://schemas.openxmlformats.org/officeDocument/2006/relationships/hyperlink" Target="https://www.belimo.com/mam/general-documents/datasheets/en-gb/belimo_NM24A-MP_datasheet_en-gb.pdf" TargetMode="External"/><Relationship Id="rId286" Type="http://schemas.openxmlformats.org/officeDocument/2006/relationships/hyperlink" Target="http://belimo.com.ua/files/catalog_water/010_R20_R4_R60..reg.pdf" TargetMode="External"/><Relationship Id="rId451" Type="http://schemas.openxmlformats.org/officeDocument/2006/relationships/hyperlink" Target="http://belimo.com.ua/files/catalog_water/013_R30_R5_R70..off.pdf" TargetMode="External"/><Relationship Id="rId493" Type="http://schemas.openxmlformats.org/officeDocument/2006/relationships/hyperlink" Target="https://www.belimo.com/mam/general-documents/datasheets/en-gb/belimo_SRQ24A_datasheet_en-gb.pdf" TargetMode="External"/><Relationship Id="rId507" Type="http://schemas.openxmlformats.org/officeDocument/2006/relationships/hyperlink" Target="https://www.belimo.com/mam/general-documents/datasheets/en-gb/belimo_SRFA-O_datasheet_en-gb.pdf" TargetMode="External"/><Relationship Id="rId549" Type="http://schemas.openxmlformats.org/officeDocument/2006/relationships/hyperlink" Target="http://belimo.com.ua/files/catalog_water/064_H6..S.pdf" TargetMode="External"/><Relationship Id="rId714" Type="http://schemas.openxmlformats.org/officeDocument/2006/relationships/hyperlink" Target="https://www.belimo.com/mam/general-documents/datasheets/en-gb/belimo_SR24A-SR-5_datasheet_en-gb.pdf" TargetMode="External"/><Relationship Id="rId756" Type="http://schemas.openxmlformats.org/officeDocument/2006/relationships/hyperlink" Target="http://belimo.com.ua/files/catalog_water/101_SY.pdf" TargetMode="External"/><Relationship Id="rId921" Type="http://schemas.openxmlformats.org/officeDocument/2006/relationships/hyperlink" Target="https://www.belimo.com/mam/general-documents/datasheets/en-gb/belimo_EV..F_KBAC_datasheet_en-gb.pdf" TargetMode="External"/><Relationship Id="rId1137" Type="http://schemas.openxmlformats.org/officeDocument/2006/relationships/hyperlink" Target="http://belimo.com.ua/files/add/News2018_split/lineg.pdf" TargetMode="External"/><Relationship Id="rId50" Type="http://schemas.openxmlformats.org/officeDocument/2006/relationships/hyperlink" Target="https://www.belimo.com/mam/general-documents/datasheets/en-gb/belimo_SM24A-MA_datasheet_en-gb.pdf" TargetMode="External"/><Relationship Id="rId104" Type="http://schemas.openxmlformats.org/officeDocument/2006/relationships/hyperlink" Target="http://belimo.com.ua/files/catalog_air/Q_act.pdf" TargetMode="External"/><Relationship Id="rId146" Type="http://schemas.openxmlformats.org/officeDocument/2006/relationships/hyperlink" Target="https://www.belimo.com/mam/general-documents/datasheets/en-gb/belimo_SH24A-MP300_datasheet_en-gb.pdf" TargetMode="External"/><Relationship Id="rId188" Type="http://schemas.openxmlformats.org/officeDocument/2006/relationships/hyperlink" Target="http://belimo.com.ua/files/catalog_fire/BFN_T.pdf" TargetMode="External"/><Relationship Id="rId311" Type="http://schemas.openxmlformats.org/officeDocument/2006/relationships/hyperlink" Target="http://belimo.com.ua/files/catalog_water/011_R30_R5_R70..reg.pdf" TargetMode="External"/><Relationship Id="rId353" Type="http://schemas.openxmlformats.org/officeDocument/2006/relationships/hyperlink" Target="http://belimo.com.ua/files/catalog_water/011_R30_R5_R70..reg.pdf" TargetMode="External"/><Relationship Id="rId395" Type="http://schemas.openxmlformats.org/officeDocument/2006/relationships/hyperlink" Target="http://belimo.com.ua/files/catalog_water/034_Aux_switch.pdf" TargetMode="External"/><Relationship Id="rId409" Type="http://schemas.openxmlformats.org/officeDocument/2006/relationships/hyperlink" Target="http://belimo.com.ua/files/catalog_water/012_R20_R4_R60..off.pdf" TargetMode="External"/><Relationship Id="rId560" Type="http://schemas.openxmlformats.org/officeDocument/2006/relationships/hyperlink" Target="http://belimo.com.ua/files/catalog_water/064_H6..S.pdf" TargetMode="External"/><Relationship Id="rId798" Type="http://schemas.openxmlformats.org/officeDocument/2006/relationships/hyperlink" Target="https://www.belimo.com/mam/general-documents/datasheets/en-gb/belimo_ZD6N-.._datasheet_en-gb.pdf" TargetMode="External"/><Relationship Id="rId963" Type="http://schemas.openxmlformats.org/officeDocument/2006/relationships/hyperlink" Target="https://www.belimo.com/mam/general-documents/datasheets/en-gb/belimo_NRDVX230-3-T-CA_datasheet_en-gb.pdf" TargetMode="External"/><Relationship Id="rId1039" Type="http://schemas.openxmlformats.org/officeDocument/2006/relationships/hyperlink" Target="https://www.belimo.com/mam/general-documents/datasheets/en-gb/belimo_CQ24A-BAC_datasheet_en-gb.pdf" TargetMode="External"/><Relationship Id="rId92" Type="http://schemas.openxmlformats.org/officeDocument/2006/relationships/hyperlink" Target="http://belimo.com.ua/files/catalog_air/TF_EF_onoff.pdf" TargetMode="External"/><Relationship Id="rId213" Type="http://schemas.openxmlformats.org/officeDocument/2006/relationships/hyperlink" Target="http://belimo.com.ua/files/catalog_fire/BF.pdf" TargetMode="External"/><Relationship Id="rId420" Type="http://schemas.openxmlformats.org/officeDocument/2006/relationships/hyperlink" Target="http://belimo.com.ua/files/catalog_water/012_R20_R4_R60..off.pdf" TargetMode="External"/><Relationship Id="rId616" Type="http://schemas.openxmlformats.org/officeDocument/2006/relationships/hyperlink" Target="http://belimo.com.ua/files/catalog_water/059_H7..R.pdf" TargetMode="External"/><Relationship Id="rId658" Type="http://schemas.openxmlformats.org/officeDocument/2006/relationships/hyperlink" Target="http://belimo.com.ua/files/catalog_water/068_H7...X..-S.pdf" TargetMode="External"/><Relationship Id="rId823" Type="http://schemas.openxmlformats.org/officeDocument/2006/relationships/hyperlink" Target="http://belimo.com.ua/files/catalog_water/042_C2%E2%80%A6QP.pdf" TargetMode="External"/><Relationship Id="rId865" Type="http://schemas.openxmlformats.org/officeDocument/2006/relationships/hyperlink" Target="http://belimo.com.ua/files/catalog_water/025_TR_LR_NR_SR_analog.pdf" TargetMode="External"/><Relationship Id="rId1050" Type="http://schemas.openxmlformats.org/officeDocument/2006/relationships/hyperlink" Target="https://www.belimo.com/mam/general-documents/datasheets/en-gb/belimo_LV24A-MP-TPC_datasheet_en-gb.pdf" TargetMode="External"/><Relationship Id="rId255" Type="http://schemas.openxmlformats.org/officeDocument/2006/relationships/hyperlink" Target="http://belimo.com.ua/files/catalog_water/010_R20_R4_R60..reg.pdf" TargetMode="External"/><Relationship Id="rId297" Type="http://schemas.openxmlformats.org/officeDocument/2006/relationships/hyperlink" Target="http://belimo.com.ua/files/catalog_water/010_R20_R4_R60..reg.pdf" TargetMode="External"/><Relationship Id="rId462" Type="http://schemas.openxmlformats.org/officeDocument/2006/relationships/hyperlink" Target="http://belimo.com.ua/files/catalog_water/023_R3..BL.pdf" TargetMode="External"/><Relationship Id="rId518" Type="http://schemas.openxmlformats.org/officeDocument/2006/relationships/hyperlink" Target="http://belimo.com.ua/files/catalog_water/060_H4..B.pdf" TargetMode="External"/><Relationship Id="rId725" Type="http://schemas.openxmlformats.org/officeDocument/2006/relationships/hyperlink" Target="https://www.belimo.com/mam/general-documents/datasheets/en-gb/belimo_DR24A-5_datasheet_en-gb.pdf" TargetMode="External"/><Relationship Id="rId932" Type="http://schemas.openxmlformats.org/officeDocument/2006/relationships/hyperlink" Target="https://www.belimo.com/mam/general-documents/datasheets/en-gb/belimo_C3..Q-.._datasheet_en-gb.pdf" TargetMode="External"/><Relationship Id="rId1092" Type="http://schemas.openxmlformats.org/officeDocument/2006/relationships/hyperlink" Target="https://www.belimo.com/mam/general-documents/datasheets/en-gb/belimo_SFG-L_datasheet_en-gb.pdf" TargetMode="External"/><Relationship Id="rId1106" Type="http://schemas.openxmlformats.org/officeDocument/2006/relationships/hyperlink" Target="https://www.belimo.com/mam/general-documents/datasheets/en-gb/belimo_EP..R-R6_BAC_datasheet_en-gb.pdf" TargetMode="External"/><Relationship Id="rId1148" Type="http://schemas.openxmlformats.org/officeDocument/2006/relationships/hyperlink" Target="http://belimo.com.ua/files/add/A2_EU_Belimo_railway-line_presentation_RU_102017.pdf" TargetMode="External"/><Relationship Id="rId115" Type="http://schemas.openxmlformats.org/officeDocument/2006/relationships/hyperlink" Target="https://www.belimo.com/mam/general-documents/datasheets/en-gb/belimo_CH24-L60_datasheet_en-gb.pdf" TargetMode="External"/><Relationship Id="rId157" Type="http://schemas.openxmlformats.org/officeDocument/2006/relationships/hyperlink" Target="http://belimo.com.ua/files/catalog_air/S_A.pdf" TargetMode="External"/><Relationship Id="rId322" Type="http://schemas.openxmlformats.org/officeDocument/2006/relationships/hyperlink" Target="http://belimo.com.ua/files/catalog_water/011_R30_R5_R70..reg.pdf" TargetMode="External"/><Relationship Id="rId364" Type="http://schemas.openxmlformats.org/officeDocument/2006/relationships/hyperlink" Target="http://belimo.com.ua/files/catalog_water/024_TR_LR_NR_SR_3p.pdf" TargetMode="External"/><Relationship Id="rId767" Type="http://schemas.openxmlformats.org/officeDocument/2006/relationships/hyperlink" Target="http://belimo.com.ua/files/catalog_water/101_SY.pdf" TargetMode="External"/><Relationship Id="rId974" Type="http://schemas.openxmlformats.org/officeDocument/2006/relationships/hyperlink" Target="https://www.belimo.com/mam/general-documents/datasheets/en-gb/belimo_NV230A-RE_datasheet_en-gb.pdf" TargetMode="External"/><Relationship Id="rId1008" Type="http://schemas.openxmlformats.org/officeDocument/2006/relationships/hyperlink" Target="https://www.belimo.com/mam/general-documents/datasheets/en-gb/belimo_SF24A-MP_datasheet_en-gb.pdf" TargetMode="External"/><Relationship Id="rId61" Type="http://schemas.openxmlformats.org/officeDocument/2006/relationships/hyperlink" Target="https://www.belimo.com/mam/general-documents/datasheets/en-gb/belimo_PMCA-BAC-S2-T_datasheet_en-gb.pdf" TargetMode="External"/><Relationship Id="rId199" Type="http://schemas.openxmlformats.org/officeDocument/2006/relationships/hyperlink" Target="http://belimo.com.ua/files/catalog_fire/BFL.pdf" TargetMode="External"/><Relationship Id="rId571" Type="http://schemas.openxmlformats.org/officeDocument/2006/relationships/hyperlink" Target="http://belimo.com.ua/files/catalog_water/062_H6..N.pdf" TargetMode="External"/><Relationship Id="rId627" Type="http://schemas.openxmlformats.org/officeDocument/2006/relationships/hyperlink" Target="http://belimo.com.ua/files/catalog_water/059_H7..R.pdf" TargetMode="External"/><Relationship Id="rId669" Type="http://schemas.openxmlformats.org/officeDocument/2006/relationships/hyperlink" Target="http://belimo.com.ua/files/catalog_water/072_LV_NV_SV_EV_GV_3p.pdf" TargetMode="External"/><Relationship Id="rId834" Type="http://schemas.openxmlformats.org/officeDocument/2006/relationships/hyperlink" Target="https://www.belimo.com/mam/general-documents/datasheets/en-gb/belimo_EXT-OC-ZQ..-P.._datasheet_en-gb.pdf" TargetMode="External"/><Relationship Id="rId876" Type="http://schemas.openxmlformats.org/officeDocument/2006/relationships/hyperlink" Target="https://www.belimo.com/ch/en_GB/products/retrofit-app/details/vau/272362/EP015R%2BMP" TargetMode="External"/><Relationship Id="rId19" Type="http://schemas.openxmlformats.org/officeDocument/2006/relationships/hyperlink" Target="http://belimo.com.ua/files/catalog_air/CM_GM_onoff.pdf" TargetMode="External"/><Relationship Id="rId224" Type="http://schemas.openxmlformats.org/officeDocument/2006/relationships/hyperlink" Target="https://www.belimo.com/mam/general-documents/datasheets/en-gb/belimo_BEE24_datasheet_en-gb.pdf" TargetMode="External"/><Relationship Id="rId266" Type="http://schemas.openxmlformats.org/officeDocument/2006/relationships/hyperlink" Target="http://belimo.com.ua/files/catalog_water/010_R20_R4_R60..reg.pdf" TargetMode="External"/><Relationship Id="rId431" Type="http://schemas.openxmlformats.org/officeDocument/2006/relationships/hyperlink" Target="http://belimo.com.ua/files/catalog_water/013_R30_R5_R70..off.pdf" TargetMode="External"/><Relationship Id="rId473" Type="http://schemas.openxmlformats.org/officeDocument/2006/relationships/hyperlink" Target="http://belimo.com.ua/files/catalog_water/024_TR_LR_NR_SR_3p.pdf" TargetMode="External"/><Relationship Id="rId529" Type="http://schemas.openxmlformats.org/officeDocument/2006/relationships/hyperlink" Target="http://belimo.com.ua/files/catalog_water/061_H5..B.pdf" TargetMode="External"/><Relationship Id="rId680" Type="http://schemas.openxmlformats.org/officeDocument/2006/relationships/hyperlink" Target="http://belimo.com.ua/files/catalog_water/073_LV_NV_SV_EV_GV_0-10v.pdf" TargetMode="External"/><Relationship Id="rId736" Type="http://schemas.openxmlformats.org/officeDocument/2006/relationships/hyperlink" Target="http://belimo.com.ua/files/catalog_water/106_PRKCA-BAC-S2-T.pdf" TargetMode="External"/><Relationship Id="rId901" Type="http://schemas.openxmlformats.org/officeDocument/2006/relationships/hyperlink" Target="https://www.belimo.com/mam/general-documents/datasheets/en-gb/belimo_EV..F_BAC_datasheet_en-gb.pdf" TargetMode="External"/><Relationship Id="rId1061" Type="http://schemas.openxmlformats.org/officeDocument/2006/relationships/hyperlink" Target="https://www.belimo.com/mam/general-documents/datasheets/en-gb/belimo_AVK24A-MP-TPC_datasheet_en-gb.pdf" TargetMode="External"/><Relationship Id="rId1117" Type="http://schemas.openxmlformats.org/officeDocument/2006/relationships/hyperlink" Target="http://belimo.com.ua/files/add/A2_EU_Belimo_railway-line_presentation_RU_102017.pdf" TargetMode="External"/><Relationship Id="rId30" Type="http://schemas.openxmlformats.org/officeDocument/2006/relationships/hyperlink" Target="http://belimo.com.ua/files/catalog_air/CM_GM_onoff.pdf" TargetMode="External"/><Relationship Id="rId126" Type="http://schemas.openxmlformats.org/officeDocument/2006/relationships/hyperlink" Target="https://www.belimo.com/mam/general-documents/datasheets/en-gb/belimo_LH230A200_datasheet_en-gb.pdf" TargetMode="External"/><Relationship Id="rId168" Type="http://schemas.openxmlformats.org/officeDocument/2006/relationships/hyperlink" Target="http://belimo.com.ua/files/catalog_air/KG_KH.pdf" TargetMode="External"/><Relationship Id="rId333" Type="http://schemas.openxmlformats.org/officeDocument/2006/relationships/hyperlink" Target="http://belimo.com.ua/files/catalog_water/011_R30_R5_R70..reg.pdf" TargetMode="External"/><Relationship Id="rId540" Type="http://schemas.openxmlformats.org/officeDocument/2006/relationships/hyperlink" Target="http://belimo.com.ua/files/catalog_water/053_H...B_H...N_H...S_with_act.pdf" TargetMode="External"/><Relationship Id="rId778" Type="http://schemas.openxmlformats.org/officeDocument/2006/relationships/hyperlink" Target="https://www.belimo.com/mam/general-documents/datasheets/en-gb/belimo_GRC24G-SZ-T-5_datasheet_en-gb.pdf" TargetMode="External"/><Relationship Id="rId943" Type="http://schemas.openxmlformats.org/officeDocument/2006/relationships/hyperlink" Target="https://www.belimo.com/mam/general-documents/datasheets/en-gb/belimo_EXT-OC-C3..Q.._datasheet_en-gb.pdf" TargetMode="External"/><Relationship Id="rId985" Type="http://schemas.openxmlformats.org/officeDocument/2006/relationships/hyperlink" Target="https://www.belimo.com/mam/general-documents/datasheets/en-gb/belimo_SV230A-RE_datasheet_en-gb.pdf" TargetMode="External"/><Relationship Id="rId1019" Type="http://schemas.openxmlformats.org/officeDocument/2006/relationships/hyperlink" Target="https://www.belimo.com/mam/general-documents/datasheets/en-gb/belimo_NMV-D3-MOD_datasheet_en-gb.pdf" TargetMode="External"/><Relationship Id="rId72" Type="http://schemas.openxmlformats.org/officeDocument/2006/relationships/hyperlink" Target="http://belimo.com.ua/files/catalog_air/TF_EF_onoff.pdf" TargetMode="External"/><Relationship Id="rId375" Type="http://schemas.openxmlformats.org/officeDocument/2006/relationships/hyperlink" Target="http://belimo.com.ua/files/catalog_water/025_TR_LR_NR_SR_analog.pdf" TargetMode="External"/><Relationship Id="rId582" Type="http://schemas.openxmlformats.org/officeDocument/2006/relationships/hyperlink" Target="http://belimo.com.ua/files/catalog_water/062_H6..N.pdf" TargetMode="External"/><Relationship Id="rId638" Type="http://schemas.openxmlformats.org/officeDocument/2006/relationships/hyperlink" Target="http://belimo.com.ua/files/catalog_water/067_H6...X..-S(P)2.pdf" TargetMode="External"/><Relationship Id="rId803" Type="http://schemas.openxmlformats.org/officeDocument/2006/relationships/hyperlink" Target="https://www.belimo.com/mam/general-documents/datasheets/en-gb/belimo_ZD6N-.._datasheet_en-gb.pdf" TargetMode="External"/><Relationship Id="rId845" Type="http://schemas.openxmlformats.org/officeDocument/2006/relationships/hyperlink" Target="http://belimo.com.ua/files/catalog_water/007_CQ230A-T_CQ24A-T_CQ24A-SZ-T_CQK24A-SR.pdf" TargetMode="External"/><Relationship Id="rId1030" Type="http://schemas.openxmlformats.org/officeDocument/2006/relationships/hyperlink" Target="https://www.belimo.com/mam/general-documents/datasheets/en-gb/belimo_BKN230-24MP_datasheet_en-gb.pdf" TargetMode="External"/><Relationship Id="rId3" Type="http://schemas.openxmlformats.org/officeDocument/2006/relationships/hyperlink" Target="https://www.belimo.com/mam/general-documents/datasheets/en-gb/belimo_UM230Y-L_datasheet_en-gb.pdf" TargetMode="External"/><Relationship Id="rId235" Type="http://schemas.openxmlformats.org/officeDocument/2006/relationships/hyperlink" Target="http://belimo.com.ua/files/catalog_water/010_R20_R4_R60..reg.pdf" TargetMode="External"/><Relationship Id="rId277" Type="http://schemas.openxmlformats.org/officeDocument/2006/relationships/hyperlink" Target="http://belimo.com.ua/files/catalog_water/010_R20_R4_R60..reg.pdf" TargetMode="External"/><Relationship Id="rId400" Type="http://schemas.openxmlformats.org/officeDocument/2006/relationships/hyperlink" Target="http://belimo.com.ua/files/catalog_water/010_R20_R4_R60..reg.pdf" TargetMode="External"/><Relationship Id="rId442" Type="http://schemas.openxmlformats.org/officeDocument/2006/relationships/hyperlink" Target="http://belimo.com.ua/files/catalog_water/013_R30_R5_R70..off.pdf" TargetMode="External"/><Relationship Id="rId484" Type="http://schemas.openxmlformats.org/officeDocument/2006/relationships/hyperlink" Target="https://www.belimo.com/mam/general-documents/datasheets/en-gb/belimo_TRF230_datasheet_en-gb.pdf" TargetMode="External"/><Relationship Id="rId705" Type="http://schemas.openxmlformats.org/officeDocument/2006/relationships/hyperlink" Target="http://belimo.com.ua/files/catalog_water/104_D6..W.pdf" TargetMode="External"/><Relationship Id="rId887" Type="http://schemas.openxmlformats.org/officeDocument/2006/relationships/hyperlink" Target="https://www.belimo.com/ch/en_GB/products/retrofit-app/details/vau/285293/EP015R%2BKMP" TargetMode="External"/><Relationship Id="rId1072" Type="http://schemas.openxmlformats.org/officeDocument/2006/relationships/hyperlink" Target="https://www.belimo.com/mam/general-documents/datasheets/en-gb/belimo_NM230P_datasheet_en-gb.pdf" TargetMode="External"/><Relationship Id="rId1128" Type="http://schemas.openxmlformats.org/officeDocument/2006/relationships/hyperlink" Target="http://belimo.com.ua/files/add/A2_EU_Belimo_railway-line_presentation_RU_102017.pdf" TargetMode="External"/><Relationship Id="rId137" Type="http://schemas.openxmlformats.org/officeDocument/2006/relationships/hyperlink" Target="https://www.belimo.com/mam/general-documents/datasheets/en-gb/belimo_SH24A200_datasheet_en-gb.pdf" TargetMode="External"/><Relationship Id="rId302" Type="http://schemas.openxmlformats.org/officeDocument/2006/relationships/hyperlink" Target="http://belimo.com.ua/files/catalog_water/010_R20_R4_R60..reg.pdf" TargetMode="External"/><Relationship Id="rId344" Type="http://schemas.openxmlformats.org/officeDocument/2006/relationships/hyperlink" Target="http://belimo.com.ua/files/catalog_water/011_R30_R5_R70..reg.pdf" TargetMode="External"/><Relationship Id="rId691" Type="http://schemas.openxmlformats.org/officeDocument/2006/relationships/hyperlink" Target="http://belimo.com.ua/files/catalog_water/078_NVK24A-SZ-TPC_NVKC24A-SZ-TPC.pdf" TargetMode="External"/><Relationship Id="rId747" Type="http://schemas.openxmlformats.org/officeDocument/2006/relationships/hyperlink" Target="https://www.belimo.com/mam/general-documents/datasheets/en-gb/belimo_SRF24A-SZ-S2-5_datasheet_en-gb.pdf" TargetMode="External"/><Relationship Id="rId789" Type="http://schemas.openxmlformats.org/officeDocument/2006/relationships/hyperlink" Target="http://belimo.com.ua/files/catalog_water/093_SM24A_SMD230A.pdf" TargetMode="External"/><Relationship Id="rId912" Type="http://schemas.openxmlformats.org/officeDocument/2006/relationships/hyperlink" Target="https://www.belimo.com/mam/general-documents/datasheets/en-gb/belimo_EV..R3_BAC_datasheet_en-gb.pdf" TargetMode="External"/><Relationship Id="rId954" Type="http://schemas.openxmlformats.org/officeDocument/2006/relationships/hyperlink" Target="https://www.belimo.ch/shop/en_GB/Valves/Accessories/MS-NRE3/p?code=MS-NRE3" TargetMode="External"/><Relationship Id="rId996" Type="http://schemas.openxmlformats.org/officeDocument/2006/relationships/hyperlink" Target="https://www.belimo.com/mam/general-documents/datasheets/en-gb/belimo_NM24A-MOD_datasheet_en-gb.pdf" TargetMode="External"/><Relationship Id="rId41" Type="http://schemas.openxmlformats.org/officeDocument/2006/relationships/hyperlink" Target="http://belimo.com.ua/files/catalog_air/CM_GM_onoff.pdf" TargetMode="External"/><Relationship Id="rId83" Type="http://schemas.openxmlformats.org/officeDocument/2006/relationships/hyperlink" Target="https://www.belimo.com/mam/general-documents/datasheets/en-gb/belimo_SFA_datasheet_en-gb.pdf" TargetMode="External"/><Relationship Id="rId179" Type="http://schemas.openxmlformats.org/officeDocument/2006/relationships/hyperlink" Target="http://belimo.com.ua/files/catalog_fire/BFL_T.pdf" TargetMode="External"/><Relationship Id="rId386" Type="http://schemas.openxmlformats.org/officeDocument/2006/relationships/hyperlink" Target="http://belimo.com.ua/files/catalog_water/024_TR_LR_NR_SR_3p.pdf" TargetMode="External"/><Relationship Id="rId551" Type="http://schemas.openxmlformats.org/officeDocument/2006/relationships/hyperlink" Target="http://belimo.com.ua/files/catalog_water/064_H6..S.pdf" TargetMode="External"/><Relationship Id="rId593" Type="http://schemas.openxmlformats.org/officeDocument/2006/relationships/hyperlink" Target="http://belimo.com.ua/files/catalog_water/058_H6..R.pdf" TargetMode="External"/><Relationship Id="rId607" Type="http://schemas.openxmlformats.org/officeDocument/2006/relationships/hyperlink" Target="http://belimo.com.ua/files/catalog_water/063_H7..N.pdf" TargetMode="External"/><Relationship Id="rId649" Type="http://schemas.openxmlformats.org/officeDocument/2006/relationships/hyperlink" Target="http://belimo.com.ua/files/catalog_water/067_H6...X..-S(P)2.pdf" TargetMode="External"/><Relationship Id="rId814" Type="http://schemas.openxmlformats.org/officeDocument/2006/relationships/hyperlink" Target="https://www.belimo.ch/shop/en_GB/Valves/Accessories/ZSY-701/p?code=ZSY-701" TargetMode="External"/><Relationship Id="rId856" Type="http://schemas.openxmlformats.org/officeDocument/2006/relationships/hyperlink" Target="https://www.belimo.com/mam/general-documents/datasheets/en-gb/belimo_ZCQ-FL_datasheet_en-gb.pdf" TargetMode="External"/><Relationship Id="rId190" Type="http://schemas.openxmlformats.org/officeDocument/2006/relationships/hyperlink" Target="http://belimo.com.ua/files/catalog_fire/BF_T.pdf" TargetMode="External"/><Relationship Id="rId204" Type="http://schemas.openxmlformats.org/officeDocument/2006/relationships/hyperlink" Target="http://belimo.com.ua/files/catalog_fire/BFN.pdf" TargetMode="External"/><Relationship Id="rId246" Type="http://schemas.openxmlformats.org/officeDocument/2006/relationships/hyperlink" Target="http://belimo.com.ua/files/catalog_water/010_R20_R4_R60..reg.pdf" TargetMode="External"/><Relationship Id="rId288" Type="http://schemas.openxmlformats.org/officeDocument/2006/relationships/hyperlink" Target="http://belimo.com.ua/files/catalog_water/010_R20_R4_R60..reg.pdf" TargetMode="External"/><Relationship Id="rId411" Type="http://schemas.openxmlformats.org/officeDocument/2006/relationships/hyperlink" Target="http://belimo.com.ua/files/catalog_water/012_R20_R4_R60..off.pdf" TargetMode="External"/><Relationship Id="rId453" Type="http://schemas.openxmlformats.org/officeDocument/2006/relationships/hyperlink" Target="http://belimo.com.ua/files/catalog_water/013_R30_R5_R70..off.pdf" TargetMode="External"/><Relationship Id="rId509" Type="http://schemas.openxmlformats.org/officeDocument/2006/relationships/hyperlink" Target="https://www.belimo.com/mam/general-documents/datasheets/en-gb/belimo_SRFA-S2-O_datasheet_en-gb.pdf" TargetMode="External"/><Relationship Id="rId660" Type="http://schemas.openxmlformats.org/officeDocument/2006/relationships/hyperlink" Target="http://belimo.com.ua/files/catalog_water/068_H7...X..-S.pdf" TargetMode="External"/><Relationship Id="rId898" Type="http://schemas.openxmlformats.org/officeDocument/2006/relationships/hyperlink" Target="https://www.belimo.com/mam/general-documents/datasheets/en-gb/belimo_EV..R2_BAC_datasheet_en-gb.pdf" TargetMode="External"/><Relationship Id="rId1041" Type="http://schemas.openxmlformats.org/officeDocument/2006/relationships/hyperlink" Target="https://www.belimo.com/mam/general-documents/datasheets/en-gb/belimo_LR24A-MOD_datasheet_en-gb.pdf" TargetMode="External"/><Relationship Id="rId1083" Type="http://schemas.openxmlformats.org/officeDocument/2006/relationships/hyperlink" Target="https://www.belimo.com/mam/general-documents/datasheets/en-gb/belimo_SR24P_datasheet_en-gb.pdf" TargetMode="External"/><Relationship Id="rId1139" Type="http://schemas.openxmlformats.org/officeDocument/2006/relationships/hyperlink" Target="http://belimo.com.ua/files/add/News2018_split/lineg.pdf" TargetMode="External"/><Relationship Id="rId106" Type="http://schemas.openxmlformats.org/officeDocument/2006/relationships/hyperlink" Target="http://belimo.com.ua/files/catalog_air/Q_act.pdf" TargetMode="External"/><Relationship Id="rId313" Type="http://schemas.openxmlformats.org/officeDocument/2006/relationships/hyperlink" Target="http://belimo.com.ua/files/catalog_water/011_R30_R5_R70..reg.pdf" TargetMode="External"/><Relationship Id="rId495" Type="http://schemas.openxmlformats.org/officeDocument/2006/relationships/hyperlink" Target="https://www.belimo.com/mam/general-documents/datasheets/en-gb/belimo_TRF230-S-O_datasheet_en-gb.pdf" TargetMode="External"/><Relationship Id="rId716" Type="http://schemas.openxmlformats.org/officeDocument/2006/relationships/hyperlink" Target="https://www.belimo.com/mam/general-documents/datasheets/en-gb/belimo_SR230A-SR-5_datasheet_en-gb.pdf" TargetMode="External"/><Relationship Id="rId758" Type="http://schemas.openxmlformats.org/officeDocument/2006/relationships/hyperlink" Target="http://belimo.com.ua/files/catalog_water/101_SY.pdf" TargetMode="External"/><Relationship Id="rId923" Type="http://schemas.openxmlformats.org/officeDocument/2006/relationships/hyperlink" Target="https://www.belimo.com/mam/general-documents/datasheets/en-gb/belimo_EV..F_KBAC_datasheet_en-gb.pdf" TargetMode="External"/><Relationship Id="rId965" Type="http://schemas.openxmlformats.org/officeDocument/2006/relationships/hyperlink" Target="http://www.belimo.ch/pdf/e/NV24A-RE_datasheet_en-gb.pdf" TargetMode="External"/><Relationship Id="rId1150" Type="http://schemas.openxmlformats.org/officeDocument/2006/relationships/hyperlink" Target="http://belimo.com.ua/files/add/A2_EU_Belimo_railway-line_presentation_RU_102017.pdf" TargetMode="External"/><Relationship Id="rId10" Type="http://schemas.openxmlformats.org/officeDocument/2006/relationships/hyperlink" Target="https://www.belimo.com/mam/general-documents/datasheets/en-gb/belimo_Z-ARCM_datasheet_en-gb.pdf" TargetMode="External"/><Relationship Id="rId52" Type="http://schemas.openxmlformats.org/officeDocument/2006/relationships/hyperlink" Target="https://www.belimo.com/mam/general-documents/datasheets/en-gb/belimo_SM24A-MP_datasheet_en-gb.pdf" TargetMode="External"/><Relationship Id="rId94" Type="http://schemas.openxmlformats.org/officeDocument/2006/relationships/hyperlink" Target="http://belimo.com.ua/files/catalog_air/TF_EF_analog.pdf" TargetMode="External"/><Relationship Id="rId148" Type="http://schemas.openxmlformats.org/officeDocument/2006/relationships/hyperlink" Target="https://www.belimo.com/mam/general-documents/datasheets/en-gb/belimo_SH230ASR200_datasheet_en-gb.pdf" TargetMode="External"/><Relationship Id="rId355" Type="http://schemas.openxmlformats.org/officeDocument/2006/relationships/hyperlink" Target="http://belimo.com.ua/files/catalog_water/024_TR_LR_NR_SR_3p.pdf" TargetMode="External"/><Relationship Id="rId397" Type="http://schemas.openxmlformats.org/officeDocument/2006/relationships/hyperlink" Target="https://www.belimo.com/ch/shop/en_GB/p?code=ZR24-2" TargetMode="External"/><Relationship Id="rId520" Type="http://schemas.openxmlformats.org/officeDocument/2006/relationships/hyperlink" Target="http://belimo.com.ua/files/catalog_water/060_H4..B.pdf" TargetMode="External"/><Relationship Id="rId562" Type="http://schemas.openxmlformats.org/officeDocument/2006/relationships/hyperlink" Target="http://belimo.com.ua/files/catalog_water/065_H7..S.pdf" TargetMode="External"/><Relationship Id="rId618" Type="http://schemas.openxmlformats.org/officeDocument/2006/relationships/hyperlink" Target="http://belimo.com.ua/files/catalog_water/059_H7..R.pdf" TargetMode="External"/><Relationship Id="rId825" Type="http://schemas.openxmlformats.org/officeDocument/2006/relationships/hyperlink" Target="http://belimo.com.ua/files/catalog_water/042_C2%E2%80%A6QP.pdf" TargetMode="External"/><Relationship Id="rId215" Type="http://schemas.openxmlformats.org/officeDocument/2006/relationships/hyperlink" Target="http://belimo.com.ua/files/catalog_fire/BF.pdf" TargetMode="External"/><Relationship Id="rId257" Type="http://schemas.openxmlformats.org/officeDocument/2006/relationships/hyperlink" Target="http://belimo.com.ua/files/catalog_water/010_R20_R4_R60..reg.pdf" TargetMode="External"/><Relationship Id="rId422" Type="http://schemas.openxmlformats.org/officeDocument/2006/relationships/hyperlink" Target="http://belimo.com.ua/files/catalog_water/012_R20_R4_R60..off.pdf" TargetMode="External"/><Relationship Id="rId464" Type="http://schemas.openxmlformats.org/officeDocument/2006/relationships/hyperlink" Target="http://belimo.com.ua/files/catalog_water/024_TR_LR_NR_SR_3p.pdf" TargetMode="External"/><Relationship Id="rId867" Type="http://schemas.openxmlformats.org/officeDocument/2006/relationships/hyperlink" Target="http://belimo.com.ua/files/catalog_water/007_CQ230A-T_CQ24A-T_CQ24A-SZ-T_CQK24A-SR.pdf" TargetMode="External"/><Relationship Id="rId1010" Type="http://schemas.openxmlformats.org/officeDocument/2006/relationships/hyperlink" Target="https://www.belimo.com/mam/general-documents/datasheets/en-gb/belimo_GK24A-MP_datasheet_en-gb.pdf" TargetMode="External"/><Relationship Id="rId1052" Type="http://schemas.openxmlformats.org/officeDocument/2006/relationships/hyperlink" Target="https://www.belimo.com/mam/general-documents/datasheets/en-gb/belimo_NV24A-MP-TPC_datasheet_en-gb.pdf" TargetMode="External"/><Relationship Id="rId1094" Type="http://schemas.openxmlformats.org/officeDocument/2006/relationships/hyperlink" Target="https://www.belimo.com/mam/general-documents/datasheets/en-gb/belimo_SF24G-SR-L_datasheet_en-gb.pdf" TargetMode="External"/><Relationship Id="rId1108" Type="http://schemas.openxmlformats.org/officeDocument/2006/relationships/hyperlink" Target="https://www.belimo.com/mam/general-documents/datasheets/en-gb/belimo_CRK24-B1_datasheet_en-gb.pdf" TargetMode="External"/><Relationship Id="rId299" Type="http://schemas.openxmlformats.org/officeDocument/2006/relationships/hyperlink" Target="http://belimo.com.ua/files/catalog_water/010_R20_R4_R60..reg.pdf" TargetMode="External"/><Relationship Id="rId727" Type="http://schemas.openxmlformats.org/officeDocument/2006/relationships/hyperlink" Target="https://www.belimo.com/mam/general-documents/datasheets/en-gb/belimo_DR24A-7_datasheet_en-gb.pdf" TargetMode="External"/><Relationship Id="rId934" Type="http://schemas.openxmlformats.org/officeDocument/2006/relationships/hyperlink" Target="https://www.belimo.com/mam/general-documents/datasheets/en-gb/belimo_C5..Q-.._datasheet_en-gb.pdf" TargetMode="External"/><Relationship Id="rId63" Type="http://schemas.openxmlformats.org/officeDocument/2006/relationships/hyperlink" Target="http://belimo.com.ua/files/catalog_air/TF_EF_onoff.pdf" TargetMode="External"/><Relationship Id="rId159" Type="http://schemas.openxmlformats.org/officeDocument/2006/relationships/hyperlink" Target="http://belimo.com.ua/files/catalog_air/S_A.pdf" TargetMode="External"/><Relationship Id="rId366" Type="http://schemas.openxmlformats.org/officeDocument/2006/relationships/hyperlink" Target="http://belimo.com.ua/files/catalog_water/024_TR_LR_NR_SR_3p.pdf" TargetMode="External"/><Relationship Id="rId573" Type="http://schemas.openxmlformats.org/officeDocument/2006/relationships/hyperlink" Target="http://belimo.com.ua/files/catalog_water/062_H6..N.pdf" TargetMode="External"/><Relationship Id="rId780" Type="http://schemas.openxmlformats.org/officeDocument/2006/relationships/hyperlink" Target="https://www.belimo.com/mam/general-documents/datasheets/en-gb/belimo_DRC230G-5_datasheet_en-gb.pdf" TargetMode="External"/><Relationship Id="rId226" Type="http://schemas.openxmlformats.org/officeDocument/2006/relationships/hyperlink" Target="http://belimo.com.ua/files/catalog_fire/BE.pdf" TargetMode="External"/><Relationship Id="rId433" Type="http://schemas.openxmlformats.org/officeDocument/2006/relationships/hyperlink" Target="http://belimo.com.ua/files/catalog_water/013_R30_R5_R70..off.pdf" TargetMode="External"/><Relationship Id="rId878" Type="http://schemas.openxmlformats.org/officeDocument/2006/relationships/hyperlink" Target="https://www.belimo.com/mam/general-documents/datasheets/en-gb/belimo_EP..F_MP_datasheet_en-gb.pdf" TargetMode="External"/><Relationship Id="rId1063" Type="http://schemas.openxmlformats.org/officeDocument/2006/relationships/hyperlink" Target="https://www.belimo.com/mam/general-documents/datasheets/en-gb/belimo_SR24A-MP-5_datasheet_en-gb.pdf" TargetMode="External"/><Relationship Id="rId640" Type="http://schemas.openxmlformats.org/officeDocument/2006/relationships/hyperlink" Target="http://belimo.com.ua/files/catalog_water/067_H6...X..-S(P)2.pdf" TargetMode="External"/><Relationship Id="rId738" Type="http://schemas.openxmlformats.org/officeDocument/2006/relationships/hyperlink" Target="https://www.belimo.com/mam/general-documents/datasheets/en-gb/belimo_SRF24A-5-O_datasheet_en-gb.pdf" TargetMode="External"/><Relationship Id="rId945" Type="http://schemas.openxmlformats.org/officeDocument/2006/relationships/hyperlink" Target="https://www.belimo.com/mam/general-documents/datasheets/en-gb/belimo_HT24-3-T_datasheet_en-gb.pdf" TargetMode="External"/><Relationship Id="rId74" Type="http://schemas.openxmlformats.org/officeDocument/2006/relationships/hyperlink" Target="http://belimo.com.ua/files/catalog_air/TF_EF_analog.pdf" TargetMode="External"/><Relationship Id="rId377" Type="http://schemas.openxmlformats.org/officeDocument/2006/relationships/hyperlink" Target="http://belimo.com.ua/files/catalog_water/025_TR_LR_NR_SR_analog.pdf" TargetMode="External"/><Relationship Id="rId500" Type="http://schemas.openxmlformats.org/officeDocument/2006/relationships/hyperlink" Target="https://www.belimo.com/mam/general-documents/datasheets/en-gb/belimo_NRFA_datasheet_en-gb.pdf" TargetMode="External"/><Relationship Id="rId584" Type="http://schemas.openxmlformats.org/officeDocument/2006/relationships/hyperlink" Target="http://belimo.com.ua/files/catalog_water/062_H6..N.pdf" TargetMode="External"/><Relationship Id="rId805" Type="http://schemas.openxmlformats.org/officeDocument/2006/relationships/hyperlink" Target="https://www.belimo.com/mam/general-documents/datasheets/en-gb/belimo_ZD6N-.._datasheet_en-gb.pdf" TargetMode="External"/><Relationship Id="rId1130" Type="http://schemas.openxmlformats.org/officeDocument/2006/relationships/hyperlink" Target="http://belimo.com.ua/files/add/A2_EU_Belimo_railway-line_presentation_RU_102017.pdf" TargetMode="External"/><Relationship Id="rId5" Type="http://schemas.openxmlformats.org/officeDocument/2006/relationships/hyperlink" Target="https://www.belimo.com/mam/general-documents/datasheets/en-gb/belimo_UM24Y-SR-L_datasheet_en-gb.pdf" TargetMode="External"/><Relationship Id="rId237" Type="http://schemas.openxmlformats.org/officeDocument/2006/relationships/hyperlink" Target="http://belimo.com.ua/files/catalog_water/010_R20_R4_R60..reg.pdf" TargetMode="External"/><Relationship Id="rId791" Type="http://schemas.openxmlformats.org/officeDocument/2006/relationships/hyperlink" Target="http://belimo.com.ua/files/catalog_water/094_GM.pdf" TargetMode="External"/><Relationship Id="rId889" Type="http://schemas.openxmlformats.org/officeDocument/2006/relationships/hyperlink" Target="https://www.belimo.com/mam/general-documents/datasheets/en-gb/belimo_EP..F_KMP_datasheet_en-gb.pdf" TargetMode="External"/><Relationship Id="rId1074" Type="http://schemas.openxmlformats.org/officeDocument/2006/relationships/hyperlink" Target="https://www.belimo.com/mam/general-documents/datasheets/en-gb/belimo_NM230PSR_datasheet_en-gb.pdf" TargetMode="External"/><Relationship Id="rId444" Type="http://schemas.openxmlformats.org/officeDocument/2006/relationships/hyperlink" Target="http://belimo.com.ua/files/catalog_water/013_R30_R5_R70..off.pdf" TargetMode="External"/><Relationship Id="rId651" Type="http://schemas.openxmlformats.org/officeDocument/2006/relationships/hyperlink" Target="http://belimo.com.ua/files/catalog_water/067_H6...X..-S(P)2.pdf" TargetMode="External"/><Relationship Id="rId749" Type="http://schemas.openxmlformats.org/officeDocument/2006/relationships/hyperlink" Target="https://www.belimo.com/mam/general-documents/datasheets/en-gb/belimo_GRK24A-5_datasheet_en-gb.pdf" TargetMode="External"/><Relationship Id="rId290" Type="http://schemas.openxmlformats.org/officeDocument/2006/relationships/hyperlink" Target="http://belimo.com.ua/files/catalog_water/010_R20_R4_R60..reg.pdf" TargetMode="External"/><Relationship Id="rId304" Type="http://schemas.openxmlformats.org/officeDocument/2006/relationships/hyperlink" Target="http://belimo.com.ua/files/catalog_water/011_R30_R5_R70..reg.pdf" TargetMode="External"/><Relationship Id="rId388" Type="http://schemas.openxmlformats.org/officeDocument/2006/relationships/hyperlink" Target="http://belimo.com.ua/files/catalog_water/024_TR_LR_NR_SR_3p.pdf" TargetMode="External"/><Relationship Id="rId511" Type="http://schemas.openxmlformats.org/officeDocument/2006/relationships/hyperlink" Target="https://www.belimo.com/mam/general-documents/datasheets/en-gb/belimo_SR230A-R_datasheet_en-gb.pdf" TargetMode="External"/><Relationship Id="rId609" Type="http://schemas.openxmlformats.org/officeDocument/2006/relationships/hyperlink" Target="http://belimo.com.ua/files/catalog_water/063_H7..N.pdf" TargetMode="External"/><Relationship Id="rId956" Type="http://schemas.openxmlformats.org/officeDocument/2006/relationships/hyperlink" Target="https://www.belimo.ch/shop/en_GB/Valves/Accessories/MS-NRL/p?code=MS-NRL" TargetMode="External"/><Relationship Id="rId1141" Type="http://schemas.openxmlformats.org/officeDocument/2006/relationships/hyperlink" Target="http://belimo.com.ua/files/add/News2018_split/lineg.pdf" TargetMode="External"/><Relationship Id="rId85" Type="http://schemas.openxmlformats.org/officeDocument/2006/relationships/hyperlink" Target="http://belimo.com.ua/files/catalog_air/TF_EF_onoff.pdf" TargetMode="External"/><Relationship Id="rId150" Type="http://schemas.openxmlformats.org/officeDocument/2006/relationships/hyperlink" Target="http://belimo.com.ua/files/catalog_air/P_A.pdf" TargetMode="External"/><Relationship Id="rId595" Type="http://schemas.openxmlformats.org/officeDocument/2006/relationships/hyperlink" Target="http://belimo.com.ua/files/catalog_water/058_H6..R.pdf" TargetMode="External"/><Relationship Id="rId816" Type="http://schemas.openxmlformats.org/officeDocument/2006/relationships/hyperlink" Target="https://www.belimo.ch/shop/en_GB/Valves/Accessories/ZSY-703/p?code=ZSY-703" TargetMode="External"/><Relationship Id="rId1001" Type="http://schemas.openxmlformats.org/officeDocument/2006/relationships/hyperlink" Target="https://www.belimo.com/mam/general-documents/datasheets/en-gb/belimo_GM24A-MOD_datasheet_en-gb.pdf" TargetMode="External"/><Relationship Id="rId248" Type="http://schemas.openxmlformats.org/officeDocument/2006/relationships/hyperlink" Target="http://belimo.com.ua/files/catalog_water/010_R20_R4_R60..reg.pdf" TargetMode="External"/><Relationship Id="rId455" Type="http://schemas.openxmlformats.org/officeDocument/2006/relationships/hyperlink" Target="http://belimo.com.ua/files/catalog_water/023_R3..BL.pdf" TargetMode="External"/><Relationship Id="rId662" Type="http://schemas.openxmlformats.org/officeDocument/2006/relationships/hyperlink" Target="http://belimo.com.ua/files/catalog_water/068_H7...X..-S.pdf" TargetMode="External"/><Relationship Id="rId1085" Type="http://schemas.openxmlformats.org/officeDocument/2006/relationships/hyperlink" Target="https://www.belimo.com/mam/general-documents/datasheets/en-gb/belimo_SR230P_datasheet_en-gb.pdf" TargetMode="External"/><Relationship Id="rId12" Type="http://schemas.openxmlformats.org/officeDocument/2006/relationships/hyperlink" Target="http://belimo.com.ua/files/catalog_air/CM_GM_onoff.pdf" TargetMode="External"/><Relationship Id="rId108" Type="http://schemas.openxmlformats.org/officeDocument/2006/relationships/hyperlink" Target="https://www.belimo.com/mam/general-documents/datasheets/en-gb/belimo_SMQ24A-SR_datasheet_en-gb.pdf" TargetMode="External"/><Relationship Id="rId315" Type="http://schemas.openxmlformats.org/officeDocument/2006/relationships/hyperlink" Target="http://belimo.com.ua/files/catalog_water/011_R30_R5_R70..reg.pdf" TargetMode="External"/><Relationship Id="rId522" Type="http://schemas.openxmlformats.org/officeDocument/2006/relationships/hyperlink" Target="http://belimo.com.ua/files/catalog_water/060_H4..B.pdf" TargetMode="External"/><Relationship Id="rId967" Type="http://schemas.openxmlformats.org/officeDocument/2006/relationships/hyperlink" Target="http://www.belimo.ch/pdf/e/NV24A-RE_datasheet_en-gb.pdf" TargetMode="External"/><Relationship Id="rId1152" Type="http://schemas.openxmlformats.org/officeDocument/2006/relationships/hyperlink" Target="http://belimo.com.ua/files/add/A2_EU_Belimo_railway-line_presentation_RU_102017.pdf" TargetMode="External"/><Relationship Id="rId96" Type="http://schemas.openxmlformats.org/officeDocument/2006/relationships/hyperlink" Target="http://belimo.com.ua/files/catalog_air/TF_EF_analog.pdf" TargetMode="External"/><Relationship Id="rId161" Type="http://schemas.openxmlformats.org/officeDocument/2006/relationships/hyperlink" Target="http://belimo.com.ua/files/catalog_air/Positioners.pdf" TargetMode="External"/><Relationship Id="rId399" Type="http://schemas.openxmlformats.org/officeDocument/2006/relationships/hyperlink" Target="http://belimo.com.ua/files/catalog_water/010_R20_R4_R60..reg.pdf" TargetMode="External"/><Relationship Id="rId827" Type="http://schemas.openxmlformats.org/officeDocument/2006/relationships/hyperlink" Target="http://belimo.com.ua/files/catalog_water/042_C2%E2%80%A6QP.pdf" TargetMode="External"/><Relationship Id="rId1012" Type="http://schemas.openxmlformats.org/officeDocument/2006/relationships/hyperlink" Target="https://www.belimo.com/mam/general-documents/datasheets/en-gb/belimo_ZIP-BT-NFC_datasheet_en-gb.pdf" TargetMode="External"/><Relationship Id="rId259" Type="http://schemas.openxmlformats.org/officeDocument/2006/relationships/hyperlink" Target="http://belimo.com.ua/files/catalog_water/010_R20_R4_R60..reg.pdf" TargetMode="External"/><Relationship Id="rId466" Type="http://schemas.openxmlformats.org/officeDocument/2006/relationships/hyperlink" Target="http://belimo.com.ua/files/catalog_water/024_TR_LR_NR_SR_3p.pdf" TargetMode="External"/><Relationship Id="rId673" Type="http://schemas.openxmlformats.org/officeDocument/2006/relationships/hyperlink" Target="http://belimo.com.ua/files/catalog_water/072_LV_NV_SV_EV_GV_3p.pdf" TargetMode="External"/><Relationship Id="rId880" Type="http://schemas.openxmlformats.org/officeDocument/2006/relationships/hyperlink" Target="https://www.belimo.com/mam/general-documents/datasheets/en-gb/belimo_EP..F_MP_datasheet_en-gb.pdf" TargetMode="External"/><Relationship Id="rId1096" Type="http://schemas.openxmlformats.org/officeDocument/2006/relationships/hyperlink" Target="https://www.belimo.com/mam/general-documents/datasheets/en-gb/belimo_GRC24G-MF-T-5_datasheet_en-gb.pdf" TargetMode="External"/><Relationship Id="rId23" Type="http://schemas.openxmlformats.org/officeDocument/2006/relationships/hyperlink" Target="http://belimo.com.ua/files/catalog_air/CM_GM_onoff.pdf" TargetMode="External"/><Relationship Id="rId119" Type="http://schemas.openxmlformats.org/officeDocument/2006/relationships/hyperlink" Target="https://www.belimo.com/mam/general-documents/datasheets/en-gb/belimo_CH24-SR-R100_datasheet_en-gb.pdf" TargetMode="External"/><Relationship Id="rId326" Type="http://schemas.openxmlformats.org/officeDocument/2006/relationships/hyperlink" Target="http://belimo.com.ua/files/catalog_water/011_R30_R5_R70..reg.pdf" TargetMode="External"/><Relationship Id="rId533" Type="http://schemas.openxmlformats.org/officeDocument/2006/relationships/hyperlink" Target="http://belimo.com.ua/files/catalog_water/061_H5..B.pdf" TargetMode="External"/><Relationship Id="rId978" Type="http://schemas.openxmlformats.org/officeDocument/2006/relationships/hyperlink" Target="https://www.belimo.com/mam/general-documents/datasheets/en-gb/belimo_NVK24A-3-RE_datasheet_en-gb.pdf" TargetMode="External"/><Relationship Id="rId740" Type="http://schemas.openxmlformats.org/officeDocument/2006/relationships/hyperlink" Target="https://www.belimo.com/mam/general-documents/datasheets/en-gb/belimo_SRF24A-S2-5-O_datasheet_en-gb.pdf" TargetMode="External"/><Relationship Id="rId838" Type="http://schemas.openxmlformats.org/officeDocument/2006/relationships/hyperlink" Target="http://belimo.com.ua/files/catalog_water/007_CQ230A-T_CQ24A-T_CQ24A-SZ-T_CQK24A-SR.pdf" TargetMode="External"/><Relationship Id="rId1023" Type="http://schemas.openxmlformats.org/officeDocument/2006/relationships/hyperlink" Target="https://www.belimo.com/mam/general-documents/datasheets/en-gb/belimo_BFN24-ST_datasheet_en-gb.pdf" TargetMode="External"/><Relationship Id="rId172" Type="http://schemas.openxmlformats.org/officeDocument/2006/relationships/hyperlink" Target="https://www.belimo.com/mam/general-documents/datasheets/en-gb/belimo_ZDB-TF_datasheet_en-gb.pdf" TargetMode="External"/><Relationship Id="rId477" Type="http://schemas.openxmlformats.org/officeDocument/2006/relationships/hyperlink" Target="https://www.belimo.com/mam/general-documents/datasheets/en-gb/belimo_TRF24_datasheet_en-gb.pdf" TargetMode="External"/><Relationship Id="rId600" Type="http://schemas.openxmlformats.org/officeDocument/2006/relationships/hyperlink" Target="http://belimo.com.ua/files/catalog_water/063_H7..N.pdf" TargetMode="External"/><Relationship Id="rId684" Type="http://schemas.openxmlformats.org/officeDocument/2006/relationships/hyperlink" Target="http://belimo.com.ua/files/catalog_water/073_LV_NV_SV_EV_GV_0-10v.pdf" TargetMode="External"/><Relationship Id="rId337" Type="http://schemas.openxmlformats.org/officeDocument/2006/relationships/hyperlink" Target="http://belimo.com.ua/files/catalog_water/011_R30_R5_R70..reg.pdf" TargetMode="External"/><Relationship Id="rId891" Type="http://schemas.openxmlformats.org/officeDocument/2006/relationships/hyperlink" Target="https://www.belimo.com/mam/general-documents/datasheets/en-gb/belimo_EP..F_KMP_datasheet_en-gb.pdf" TargetMode="External"/><Relationship Id="rId905" Type="http://schemas.openxmlformats.org/officeDocument/2006/relationships/hyperlink" Target="https://www.belimo.com/mam/general-documents/datasheets/en-gb/belimo_EV..F_BAC_datasheet_en-gb.pdf" TargetMode="External"/><Relationship Id="rId989" Type="http://schemas.openxmlformats.org/officeDocument/2006/relationships/hyperlink" Target="https://www.belimo.ch/shop/en_GB/Valves/Accessories/ZNV-203/p?code=ZNV-203" TargetMode="External"/><Relationship Id="rId34" Type="http://schemas.openxmlformats.org/officeDocument/2006/relationships/hyperlink" Target="http://belimo.com.ua/files/catalog_air/CM_GM_onoff.pdf" TargetMode="External"/><Relationship Id="rId544" Type="http://schemas.openxmlformats.org/officeDocument/2006/relationships/hyperlink" Target="http://belimo.com.ua/files/catalog_water/064_H6..S.pdf" TargetMode="External"/><Relationship Id="rId751" Type="http://schemas.openxmlformats.org/officeDocument/2006/relationships/hyperlink" Target="https://www.belimo.com/mam/general-documents/datasheets/en-gb/belimo_DRK24A-5_datasheet_en-gb.pdf" TargetMode="External"/><Relationship Id="rId849" Type="http://schemas.openxmlformats.org/officeDocument/2006/relationships/hyperlink" Target="http://belimo.com.ua/files/catalog_water/007_CQ230A-T_CQ24A-T_CQ24A-SZ-T_CQK24A-SR.pdf" TargetMode="External"/><Relationship Id="rId183" Type="http://schemas.openxmlformats.org/officeDocument/2006/relationships/hyperlink" Target="http://belimo.com.ua/files/catalog_fire/BFN_T.pdf" TargetMode="External"/><Relationship Id="rId390" Type="http://schemas.openxmlformats.org/officeDocument/2006/relationships/hyperlink" Target="https://www.belimo.com/mam/general-documents/datasheets/en-gb/belimo_TRF24-MFT_datasheet_en-gb.pdf" TargetMode="External"/><Relationship Id="rId404" Type="http://schemas.openxmlformats.org/officeDocument/2006/relationships/hyperlink" Target="http://belimo.com.ua/files/catalog_water/012_R20_R4_R60..off.pdf" TargetMode="External"/><Relationship Id="rId611" Type="http://schemas.openxmlformats.org/officeDocument/2006/relationships/hyperlink" Target="http://belimo.com.ua/files/catalog_water/063_H7..N.pdf" TargetMode="External"/><Relationship Id="rId1034" Type="http://schemas.openxmlformats.org/officeDocument/2006/relationships/hyperlink" Target="https://www.belimo.com/mam/general-documents/datasheets/en-gb/belimo_BEE24-ST_datasheet_en-gb.pdf" TargetMode="External"/><Relationship Id="rId250" Type="http://schemas.openxmlformats.org/officeDocument/2006/relationships/hyperlink" Target="http://belimo.com.ua/files/catalog_water/010_R20_R4_R60..reg.pdf" TargetMode="External"/><Relationship Id="rId488" Type="http://schemas.openxmlformats.org/officeDocument/2006/relationships/hyperlink" Target="http://belimo.com.ua/files/catalog_water/030_TRF_LRF_NRF_SRF..off.pdf" TargetMode="External"/><Relationship Id="rId695" Type="http://schemas.openxmlformats.org/officeDocument/2006/relationships/hyperlink" Target="http://belimo.com.ua/files/catalog_water/090_D6..N.pdf" TargetMode="External"/><Relationship Id="rId709" Type="http://schemas.openxmlformats.org/officeDocument/2006/relationships/hyperlink" Target="http://belimo.com.ua/files/catalog_water/090_D6..N.pdf" TargetMode="External"/><Relationship Id="rId916" Type="http://schemas.openxmlformats.org/officeDocument/2006/relationships/hyperlink" Target="https://www.belimo.com/mam/general-documents/datasheets/en-gb/belimo_EV..R2_KBAC_datasheet_en-gb.pdf" TargetMode="External"/><Relationship Id="rId1101" Type="http://schemas.openxmlformats.org/officeDocument/2006/relationships/hyperlink" Target="https://www.belimo.com/mam/general-documents/datasheets/en-gb/belimo_LR24A-SR_datasheet_en-gb.pdf" TargetMode="External"/><Relationship Id="rId45" Type="http://schemas.openxmlformats.org/officeDocument/2006/relationships/hyperlink" Target="http://belimo.com.ua/files/catalog_air/CM_GM_onoff.pdf" TargetMode="External"/><Relationship Id="rId110" Type="http://schemas.openxmlformats.org/officeDocument/2006/relationships/hyperlink" Target="https://www.belimo.com/mam/general-documents/datasheets/en-gb/belimo_UH24Y-L_datasheet_en-gb.pdf" TargetMode="External"/><Relationship Id="rId348" Type="http://schemas.openxmlformats.org/officeDocument/2006/relationships/hyperlink" Target="http://belimo.com.ua/files/catalog_water/011_R30_R5_R70..reg.pdf" TargetMode="External"/><Relationship Id="rId555" Type="http://schemas.openxmlformats.org/officeDocument/2006/relationships/hyperlink" Target="http://belimo.com.ua/files/catalog_water/064_H6..S.pdf" TargetMode="External"/><Relationship Id="rId762" Type="http://schemas.openxmlformats.org/officeDocument/2006/relationships/hyperlink" Target="http://belimo.com.ua/files/catalog_water/101_SY.pdf" TargetMode="External"/><Relationship Id="rId194" Type="http://schemas.openxmlformats.org/officeDocument/2006/relationships/hyperlink" Target="http://belimo.com.ua/files/catalog_fire/BF_T.pdf" TargetMode="External"/><Relationship Id="rId208" Type="http://schemas.openxmlformats.org/officeDocument/2006/relationships/hyperlink" Target="http://belimo.com.ua/files/catalog_fire/BFN.pdf" TargetMode="External"/><Relationship Id="rId415" Type="http://schemas.openxmlformats.org/officeDocument/2006/relationships/hyperlink" Target="http://belimo.com.ua/files/catalog_water/012_R20_R4_R60..off.pdf" TargetMode="External"/><Relationship Id="rId622" Type="http://schemas.openxmlformats.org/officeDocument/2006/relationships/hyperlink" Target="http://belimo.com.ua/files/catalog_water/059_H7..R.pdf" TargetMode="External"/><Relationship Id="rId1045" Type="http://schemas.openxmlformats.org/officeDocument/2006/relationships/hyperlink" Target="https://www.belimo.com/mam/general-documents/datasheets/en-gb/belimo_NR24A-KNX_datasheet_en-gb.pdf" TargetMode="External"/><Relationship Id="rId261" Type="http://schemas.openxmlformats.org/officeDocument/2006/relationships/hyperlink" Target="http://belimo.com.ua/files/catalog_water/010_R20_R4_R60..reg.pdf" TargetMode="External"/><Relationship Id="rId499" Type="http://schemas.openxmlformats.org/officeDocument/2006/relationships/hyperlink" Target="https://www.belimo.com/mam/general-documents/datasheets/en-gb/belimo_NRF24A-S2-O_datasheet_en-gb.pdf" TargetMode="External"/><Relationship Id="rId927" Type="http://schemas.openxmlformats.org/officeDocument/2006/relationships/hyperlink" Target="https://www.belimo.com/mam/general-documents/datasheets/en-gb/belimo_C2..Q-.._datasheet_en-gb.pdf" TargetMode="External"/><Relationship Id="rId1112" Type="http://schemas.openxmlformats.org/officeDocument/2006/relationships/hyperlink" Target="http://belimo.com.ua/files/add/A2_EU_Belimo_railway-line_presentation_RU_102017.pdf" TargetMode="External"/><Relationship Id="rId56" Type="http://schemas.openxmlformats.org/officeDocument/2006/relationships/hyperlink" Target="http://belimo.com.ua/files/catalog_air/CM_GM_onoff.pdf" TargetMode="External"/><Relationship Id="rId359" Type="http://schemas.openxmlformats.org/officeDocument/2006/relationships/hyperlink" Target="http://belimo.com.ua/files/catalog_water/024_TR_LR_NR_SR_3p.pdf" TargetMode="External"/><Relationship Id="rId566" Type="http://schemas.openxmlformats.org/officeDocument/2006/relationships/hyperlink" Target="http://belimo.com.ua/files/catalog_water/065_H7..S.pdf" TargetMode="External"/><Relationship Id="rId773" Type="http://schemas.openxmlformats.org/officeDocument/2006/relationships/hyperlink" Target="http://belimo.com.ua/files/catalog_water/102_SY..SR.pdf" TargetMode="External"/><Relationship Id="rId121" Type="http://schemas.openxmlformats.org/officeDocument/2006/relationships/hyperlink" Target="https://www.belimo.com/mam/general-documents/datasheets/en-gb/belimo_LH24A100_datasheet_en-gb.pdf" TargetMode="External"/><Relationship Id="rId219" Type="http://schemas.openxmlformats.org/officeDocument/2006/relationships/hyperlink" Target="https://www.belimo.com/mam/general-documents/datasheets/en-gb/belimo_BEN24_datasheet_en-gb.pdf" TargetMode="External"/><Relationship Id="rId426" Type="http://schemas.openxmlformats.org/officeDocument/2006/relationships/hyperlink" Target="http://belimo.com.ua/files/catalog_water/012_R20_R4_R60..off.pdf" TargetMode="External"/><Relationship Id="rId633" Type="http://schemas.openxmlformats.org/officeDocument/2006/relationships/hyperlink" Target="http://belimo.com.ua/files/catalog_water/066_H6..SP.pdf" TargetMode="External"/><Relationship Id="rId980" Type="http://schemas.openxmlformats.org/officeDocument/2006/relationships/hyperlink" Target="https://www.belimo.ch/shop/en_GB/Retrofit/Globe-Valve-Actuators-%28Retrofit%29/NVK230A-3-RE/p?code=NVK230A-3-RE" TargetMode="External"/><Relationship Id="rId1056" Type="http://schemas.openxmlformats.org/officeDocument/2006/relationships/hyperlink" Target="https://www.belimo.com/mam/general-documents/datasheets/en-gb/belimo_SVC24A-MP-TPC_datasheet_en-gb.pdf" TargetMode="External"/><Relationship Id="rId840" Type="http://schemas.openxmlformats.org/officeDocument/2006/relationships/hyperlink" Target="http://belimo.com.ua/files/catalog_water/007_CQ230A-T_CQ24A-T_CQ24A-SZ-T_CQK24A-SR.pdf" TargetMode="External"/><Relationship Id="rId938" Type="http://schemas.openxmlformats.org/officeDocument/2006/relationships/hyperlink" Target="https://www.belimo.com/mam/general-documents/datasheets/en-gb/belimo_ZR45..Q_datasheet_en-gb.pdf" TargetMode="External"/><Relationship Id="rId67" Type="http://schemas.openxmlformats.org/officeDocument/2006/relationships/hyperlink" Target="http://belimo.com.ua/files/catalog_air/TF_EF_analog.pdf" TargetMode="External"/><Relationship Id="rId272" Type="http://schemas.openxmlformats.org/officeDocument/2006/relationships/hyperlink" Target="http://belimo.com.ua/files/catalog_water/010_R20_R4_R60..reg.pdf" TargetMode="External"/><Relationship Id="rId577" Type="http://schemas.openxmlformats.org/officeDocument/2006/relationships/hyperlink" Target="http://belimo.com.ua/files/catalog_water/062_H6..N.pdf" TargetMode="External"/><Relationship Id="rId700" Type="http://schemas.openxmlformats.org/officeDocument/2006/relationships/hyperlink" Target="http://belimo.com.ua/files/catalog_water/090_D6..N.pdf" TargetMode="External"/><Relationship Id="rId1123" Type="http://schemas.openxmlformats.org/officeDocument/2006/relationships/hyperlink" Target="http://belimo.com.ua/files/add/A2_EU_Belimo_railway-line_presentation_RU_102017.pdf" TargetMode="External"/><Relationship Id="rId132" Type="http://schemas.openxmlformats.org/officeDocument/2006/relationships/hyperlink" Target="https://www.belimo.com/mam/general-documents/datasheets/en-gb/belimo_LH24A-MP200_datasheet_en-gb.pdf" TargetMode="External"/><Relationship Id="rId784" Type="http://schemas.openxmlformats.org/officeDocument/2006/relationships/hyperlink" Target="http://belimo.com.ua/files/catalog_water/093_SM24A_SMD230A.pdf" TargetMode="External"/><Relationship Id="rId991" Type="http://schemas.openxmlformats.org/officeDocument/2006/relationships/hyperlink" Target="https://www.belimo.com/mam/general-documents/datasheets/en-gb/belimo_CM24-MPL-R_datasheet_en-gb.pdf" TargetMode="External"/><Relationship Id="rId1067" Type="http://schemas.openxmlformats.org/officeDocument/2006/relationships/hyperlink" Target="https://www.belimo.com/mam/general-documents/datasheets/en-gb/belimo_DR24A-MP-7_datasheet_en-gb.pdf" TargetMode="External"/><Relationship Id="rId437" Type="http://schemas.openxmlformats.org/officeDocument/2006/relationships/hyperlink" Target="http://belimo.com.ua/files/catalog_water/013_R30_R5_R70..off.pdf" TargetMode="External"/><Relationship Id="rId644" Type="http://schemas.openxmlformats.org/officeDocument/2006/relationships/hyperlink" Target="http://belimo.com.ua/files/catalog_water/067_H6...X..-S(P)2.pdf" TargetMode="External"/><Relationship Id="rId851" Type="http://schemas.openxmlformats.org/officeDocument/2006/relationships/hyperlink" Target="https://www.belimo.com/mam/general-documents/datasheets/en-gb/belimo_CQK230A-T_datasheet_en-gb.pdf" TargetMode="External"/><Relationship Id="rId283" Type="http://schemas.openxmlformats.org/officeDocument/2006/relationships/hyperlink" Target="http://belimo.com.ua/files/catalog_water/010_R20_R4_R60..reg.pdf" TargetMode="External"/><Relationship Id="rId490" Type="http://schemas.openxmlformats.org/officeDocument/2006/relationships/hyperlink" Target="https://www.belimo.com/mam/general-documents/datasheets/en-gb/belimo_TRY24_datasheet_en-gb.pdf" TargetMode="External"/><Relationship Id="rId504" Type="http://schemas.openxmlformats.org/officeDocument/2006/relationships/hyperlink" Target="https://www.belimo.com/mam/general-documents/datasheets/en-gb/belimo_SRF24A-S2_datasheet_en-gb.pdf" TargetMode="External"/><Relationship Id="rId711" Type="http://schemas.openxmlformats.org/officeDocument/2006/relationships/hyperlink" Target="http://belimo.com.ua/files/catalog_water/090_D6..N.pdf" TargetMode="External"/><Relationship Id="rId949" Type="http://schemas.openxmlformats.org/officeDocument/2006/relationships/hyperlink" Target="https://www.belimo.com/ch/shop/en_GB/p?code=MS-NRE6" TargetMode="External"/><Relationship Id="rId1134" Type="http://schemas.openxmlformats.org/officeDocument/2006/relationships/hyperlink" Target="https://www.belimo.com/mam/general-documents/datasheets/en-gb/belimo_CH24-SR-L100_datasheet_en-gb.pdf" TargetMode="External"/><Relationship Id="rId78" Type="http://schemas.openxmlformats.org/officeDocument/2006/relationships/hyperlink" Target="http://belimo.com.ua/files/catalog_air/TF_EF_onoff.pdf" TargetMode="External"/><Relationship Id="rId143" Type="http://schemas.openxmlformats.org/officeDocument/2006/relationships/hyperlink" Target="https://www.belimo.com/mam/general-documents/datasheets/en-gb/belimo_SH24A-SR200_datasheet_en-gb.pdf" TargetMode="External"/><Relationship Id="rId350" Type="http://schemas.openxmlformats.org/officeDocument/2006/relationships/hyperlink" Target="http://belimo.com.ua/files/catalog_water/011_R30_R5_R70..reg.pdf" TargetMode="External"/><Relationship Id="rId588" Type="http://schemas.openxmlformats.org/officeDocument/2006/relationships/hyperlink" Target="http://belimo.com.ua/files/catalog_water/058_H6..R.pdf" TargetMode="External"/><Relationship Id="rId795" Type="http://schemas.openxmlformats.org/officeDocument/2006/relationships/hyperlink" Target="http://belimo.com.ua/files/catalog_water/034_Aux_switch.pdf" TargetMode="External"/><Relationship Id="rId809" Type="http://schemas.openxmlformats.org/officeDocument/2006/relationships/hyperlink" Target="https://www.belimo.com/mam/general-documents/datasheets/en-gb/belimo_D7..L_BAC_datasheet_en-gb.pdf" TargetMode="External"/><Relationship Id="rId9" Type="http://schemas.openxmlformats.org/officeDocument/2006/relationships/hyperlink" Target="https://www.belimo.com/mam/general-documents/datasheets/en-gb/belimo_UM230Y-L_datasheet_en-gb.pdf" TargetMode="External"/><Relationship Id="rId210" Type="http://schemas.openxmlformats.org/officeDocument/2006/relationships/hyperlink" Target="http://belimo.com.ua/files/catalog_fire/BFN.pdf" TargetMode="External"/><Relationship Id="rId448" Type="http://schemas.openxmlformats.org/officeDocument/2006/relationships/hyperlink" Target="http://belimo.com.ua/files/catalog_water/013_R30_R5_R70..off.pdf" TargetMode="External"/><Relationship Id="rId655" Type="http://schemas.openxmlformats.org/officeDocument/2006/relationships/hyperlink" Target="http://belimo.com.ua/files/catalog_water/068_H7...X..-S.pdf" TargetMode="External"/><Relationship Id="rId862" Type="http://schemas.openxmlformats.org/officeDocument/2006/relationships/hyperlink" Target="http://belimo.com.ua/files/catalog_water/024_TR_LR_NR_SR_3p.pdf" TargetMode="External"/><Relationship Id="rId1078" Type="http://schemas.openxmlformats.org/officeDocument/2006/relationships/hyperlink" Target="https://www.belimo.com/mam/general-documents/datasheets/en-gb/belimo_SM230P_datasheet_en-gb.pdf" TargetMode="External"/><Relationship Id="rId294" Type="http://schemas.openxmlformats.org/officeDocument/2006/relationships/hyperlink" Target="http://belimo.com.ua/files/catalog_water/010_R20_R4_R60..reg.pdf" TargetMode="External"/><Relationship Id="rId308" Type="http://schemas.openxmlformats.org/officeDocument/2006/relationships/hyperlink" Target="http://belimo.com.ua/files/catalog_water/011_R30_R5_R70..reg.pdf" TargetMode="External"/><Relationship Id="rId515" Type="http://schemas.openxmlformats.org/officeDocument/2006/relationships/hyperlink" Target="https://www.belimo.com/mam/general-documents/datasheets/en-gb/belimo_SRFA-S2-R_datasheet_en-gb.pdf" TargetMode="External"/><Relationship Id="rId722" Type="http://schemas.openxmlformats.org/officeDocument/2006/relationships/hyperlink" Target="https://www.belimo.com/mam/general-documents/datasheets/en-gb/belimo_GRC230A-5_datasheet_en-gb.pdf" TargetMode="External"/><Relationship Id="rId1145" Type="http://schemas.openxmlformats.org/officeDocument/2006/relationships/hyperlink" Target="http://belimo.com.ua/files/add/A2_EU_Belimo_railway-line_presentation_RU_102017.pdf" TargetMode="External"/><Relationship Id="rId89" Type="http://schemas.openxmlformats.org/officeDocument/2006/relationships/hyperlink" Target="http://belimo.com.ua/files/catalog_air/TF_EF_analog.pdf" TargetMode="External"/><Relationship Id="rId154" Type="http://schemas.openxmlformats.org/officeDocument/2006/relationships/hyperlink" Target="http://belimo.com.ua/files/catalog_air/P_A.pdf" TargetMode="External"/><Relationship Id="rId361" Type="http://schemas.openxmlformats.org/officeDocument/2006/relationships/hyperlink" Target="http://belimo.com.ua/files/catalog_water/024_TR_LR_NR_SR_3p.pdf" TargetMode="External"/><Relationship Id="rId599" Type="http://schemas.openxmlformats.org/officeDocument/2006/relationships/hyperlink" Target="http://belimo.com.ua/files/catalog_water/063_H7..N.pdf" TargetMode="External"/><Relationship Id="rId1005" Type="http://schemas.openxmlformats.org/officeDocument/2006/relationships/hyperlink" Target="https://www.belimo.com/mam/general-documents/datasheets/en-gb/belimo_SMQ24A-MF_datasheet_en-gb.pdf" TargetMode="External"/><Relationship Id="rId459" Type="http://schemas.openxmlformats.org/officeDocument/2006/relationships/hyperlink" Target="http://belimo.com.ua/files/catalog_water/023_R3..BL.pdf" TargetMode="External"/><Relationship Id="rId666" Type="http://schemas.openxmlformats.org/officeDocument/2006/relationships/hyperlink" Target="https://www.belimo.com/ch/shop/en_GB/p?code=ZH24-1-C" TargetMode="External"/><Relationship Id="rId873" Type="http://schemas.openxmlformats.org/officeDocument/2006/relationships/hyperlink" Target="http://belimo.com.ua/files/catalog_water/007_CQ230A-T_CQ24A-T_CQ24A-SZ-T_CQK24A-SR.pdf" TargetMode="External"/><Relationship Id="rId1089" Type="http://schemas.openxmlformats.org/officeDocument/2006/relationships/hyperlink" Target="https://www.belimo.com/mam/general-documents/datasheets/en-gb/belimo_NFG-L_datasheet_en-gb.pdf" TargetMode="External"/><Relationship Id="rId16" Type="http://schemas.openxmlformats.org/officeDocument/2006/relationships/hyperlink" Target="http://belimo.com.ua/files/catalog_air/CM_GM_analog.pdf" TargetMode="External"/><Relationship Id="rId221" Type="http://schemas.openxmlformats.org/officeDocument/2006/relationships/hyperlink" Target="https://www.belimo.com/mam/general-documents/datasheets/en-gb/belimo_BEE230_datasheet_en-gb.pdf" TargetMode="External"/><Relationship Id="rId319" Type="http://schemas.openxmlformats.org/officeDocument/2006/relationships/hyperlink" Target="http://belimo.com.ua/files/catalog_water/011_R30_R5_R70..reg.pdf" TargetMode="External"/><Relationship Id="rId526" Type="http://schemas.openxmlformats.org/officeDocument/2006/relationships/hyperlink" Target="http://belimo.com.ua/files/catalog_water/061_H5..B.pdf" TargetMode="External"/><Relationship Id="rId1156" Type="http://schemas.openxmlformats.org/officeDocument/2006/relationships/hyperlink" Target="http://belimo.com.ua/files/add/A2_EU_Belimo_railway-line_presentation_RU_102017.pdf" TargetMode="External"/><Relationship Id="rId733" Type="http://schemas.openxmlformats.org/officeDocument/2006/relationships/hyperlink" Target="https://www.belimo.com/mam/general-documents/datasheets/en-gb/belimo_DR24A-SR-5_datasheet_en-gb.pdf" TargetMode="External"/><Relationship Id="rId940" Type="http://schemas.openxmlformats.org/officeDocument/2006/relationships/hyperlink" Target="https://www.belimo.com/mam/general-documents/datasheets/en-gb/belimo_EXT-OC-C2..Q.._datasheet_en-gb.pdf" TargetMode="External"/><Relationship Id="rId1016" Type="http://schemas.openxmlformats.org/officeDocument/2006/relationships/hyperlink" Target="https://www.belimo.com/mam/general-documents/datasheets/en-gb/belimo_LMV-D3-MOD_datasheet_en-gb.pdf" TargetMode="External"/><Relationship Id="rId165" Type="http://schemas.openxmlformats.org/officeDocument/2006/relationships/hyperlink" Target="http://belimo.com.ua/files/catalog_air/CR.pdf" TargetMode="External"/><Relationship Id="rId372" Type="http://schemas.openxmlformats.org/officeDocument/2006/relationships/hyperlink" Target="http://belimo.com.ua/files/catalog_water/025_TR_LR_NR_SR_analog.pdf" TargetMode="External"/><Relationship Id="rId677" Type="http://schemas.openxmlformats.org/officeDocument/2006/relationships/hyperlink" Target="http://belimo.com.ua/files/catalog_water/073_LV_NV_SV_EV_GV_0-10v.pdf" TargetMode="External"/><Relationship Id="rId800" Type="http://schemas.openxmlformats.org/officeDocument/2006/relationships/hyperlink" Target="https://www.belimo.com/mam/general-documents/datasheets/en-gb/belimo_ZD6N-.._datasheet_en-gb.pdf" TargetMode="External"/><Relationship Id="rId232" Type="http://schemas.openxmlformats.org/officeDocument/2006/relationships/hyperlink" Target="http://belimo.com.ua/files/catalog_fire/BE.pdf" TargetMode="External"/><Relationship Id="rId884" Type="http://schemas.openxmlformats.org/officeDocument/2006/relationships/hyperlink" Target="https://www.belimo.com/ch/en_GB/products/retrofit-app/details/vau/285293/EP015R%2BKMP" TargetMode="External"/><Relationship Id="rId27" Type="http://schemas.openxmlformats.org/officeDocument/2006/relationships/hyperlink" Target="https://www.belimo.com/mam/general-documents/datasheets/en-gb/belimo_LM24A-MP_datasheet_en-gb.pdf" TargetMode="External"/><Relationship Id="rId537" Type="http://schemas.openxmlformats.org/officeDocument/2006/relationships/hyperlink" Target="http://belimo.com.ua/files/catalog_water/053_H...B_H...N_H...S_with_act.pdf" TargetMode="External"/><Relationship Id="rId744" Type="http://schemas.openxmlformats.org/officeDocument/2006/relationships/hyperlink" Target="https://www.belimo.com/mam/general-documents/datasheets/en-gb/belimo_SRFA-S2-5-O_datasheet_en-gb.pdf" TargetMode="External"/><Relationship Id="rId951" Type="http://schemas.openxmlformats.org/officeDocument/2006/relationships/hyperlink" Target="https://www.belimo.com/ch/shop/en_GB/p?code=MS-NRE" TargetMode="External"/><Relationship Id="rId80" Type="http://schemas.openxmlformats.org/officeDocument/2006/relationships/hyperlink" Target="http://belimo.com.ua/files/catalog_air/TF_EF_analog.pdf" TargetMode="External"/><Relationship Id="rId176" Type="http://schemas.openxmlformats.org/officeDocument/2006/relationships/hyperlink" Target="http://belimo.com.ua/files/catalog_fire/BFL_T.pdf" TargetMode="External"/><Relationship Id="rId383" Type="http://schemas.openxmlformats.org/officeDocument/2006/relationships/hyperlink" Target="http://belimo.com.ua/files/catalog_water/024_TR_LR_NR_SR_3p.pdf" TargetMode="External"/><Relationship Id="rId590" Type="http://schemas.openxmlformats.org/officeDocument/2006/relationships/hyperlink" Target="http://belimo.com.ua/files/catalog_water/058_H6..R.pdf" TargetMode="External"/><Relationship Id="rId604" Type="http://schemas.openxmlformats.org/officeDocument/2006/relationships/hyperlink" Target="http://belimo.com.ua/files/catalog_water/063_H7..N.pdf" TargetMode="External"/><Relationship Id="rId811" Type="http://schemas.openxmlformats.org/officeDocument/2006/relationships/hyperlink" Target="https://www.belimo.com/mam/general-documents/datasheets/en-gb/belimo_ZD7.._datasheet_en-gb.pdf" TargetMode="External"/><Relationship Id="rId1027" Type="http://schemas.openxmlformats.org/officeDocument/2006/relationships/hyperlink" Target="https://www.belimo.com/mam/general-documents/datasheets/en-gb/belimo_BKN230-24_datasheet_en-gb.pdf" TargetMode="External"/><Relationship Id="rId243" Type="http://schemas.openxmlformats.org/officeDocument/2006/relationships/hyperlink" Target="http://belimo.com.ua/files/catalog_water/010_R20_R4_R60..reg.pdf" TargetMode="External"/><Relationship Id="rId450" Type="http://schemas.openxmlformats.org/officeDocument/2006/relationships/hyperlink" Target="http://belimo.com.ua/files/catalog_water/013_R30_R5_R70..off.pdf" TargetMode="External"/><Relationship Id="rId688" Type="http://schemas.openxmlformats.org/officeDocument/2006/relationships/hyperlink" Target="https://www.belimo.com/mam/general-documents/datasheets/en-gb/belimo_NVK230A-3_datasheet_en-gb.pdf" TargetMode="External"/><Relationship Id="rId895" Type="http://schemas.openxmlformats.org/officeDocument/2006/relationships/hyperlink" Target="https://www.belimo.com/mam/general-documents/datasheets/en-gb/belimo_EV..R2_BAC_datasheet_en-gb.pdf" TargetMode="External"/><Relationship Id="rId909" Type="http://schemas.openxmlformats.org/officeDocument/2006/relationships/hyperlink" Target="https://www.belimo.com/mam/general-documents/datasheets/en-gb/belimo_EV..R3_BAC_datasheet_en-gb.pdf" TargetMode="External"/><Relationship Id="rId1080" Type="http://schemas.openxmlformats.org/officeDocument/2006/relationships/hyperlink" Target="https://www.belimo.com/mam/general-documents/datasheets/en-gb/belimo_SM230PSR_datasheet_en-gb.pdf" TargetMode="External"/><Relationship Id="rId38" Type="http://schemas.openxmlformats.org/officeDocument/2006/relationships/hyperlink" Target="http://belimo.com.ua/files/catalog_air/CM_GM_analog.pdf" TargetMode="External"/><Relationship Id="rId103" Type="http://schemas.openxmlformats.org/officeDocument/2006/relationships/hyperlink" Target="http://belimo.com.ua/files/catalog_air/Q_act.pdf" TargetMode="External"/><Relationship Id="rId310" Type="http://schemas.openxmlformats.org/officeDocument/2006/relationships/hyperlink" Target="http://belimo.com.ua/files/catalog_water/011_R30_R5_R70..reg.pdf" TargetMode="External"/><Relationship Id="rId548" Type="http://schemas.openxmlformats.org/officeDocument/2006/relationships/hyperlink" Target="http://belimo.com.ua/files/catalog_water/064_H6..S.pdf" TargetMode="External"/><Relationship Id="rId755" Type="http://schemas.openxmlformats.org/officeDocument/2006/relationships/hyperlink" Target="http://belimo.com.ua/files/catalog_water/100_SY1.pdf" TargetMode="External"/><Relationship Id="rId962" Type="http://schemas.openxmlformats.org/officeDocument/2006/relationships/hyperlink" Target="https://www.belimo.com/mam/general-documents/datasheets/en-gb/belimo_NRDVX24-3-T-CA_datasheet_en-gb.pdf" TargetMode="External"/><Relationship Id="rId91" Type="http://schemas.openxmlformats.org/officeDocument/2006/relationships/hyperlink" Target="http://belimo.com.ua/files/catalog_air/TF_EF_onoff.pdf" TargetMode="External"/><Relationship Id="rId187" Type="http://schemas.openxmlformats.org/officeDocument/2006/relationships/hyperlink" Target="http://belimo.com.ua/files/catalog_fire/BFN_T.pdf" TargetMode="External"/><Relationship Id="rId394" Type="http://schemas.openxmlformats.org/officeDocument/2006/relationships/hyperlink" Target="https://www.belimo.com/mam/general-documents/datasheets/en-gb/belimo_SRF24A-SR-S2-O_datasheet_en-gb.pdf" TargetMode="External"/><Relationship Id="rId408" Type="http://schemas.openxmlformats.org/officeDocument/2006/relationships/hyperlink" Target="http://belimo.com.ua/files/catalog_water/012_R20_R4_R60..off.pdf" TargetMode="External"/><Relationship Id="rId615" Type="http://schemas.openxmlformats.org/officeDocument/2006/relationships/hyperlink" Target="http://belimo.com.ua/files/catalog_water/063_H7..N.pdf" TargetMode="External"/><Relationship Id="rId822" Type="http://schemas.openxmlformats.org/officeDocument/2006/relationships/hyperlink" Target="http://belimo.com.ua/files/catalog_water/042_C2%E2%80%A6QP.pdf" TargetMode="External"/><Relationship Id="rId1038" Type="http://schemas.openxmlformats.org/officeDocument/2006/relationships/hyperlink" Target="https://www.belimo.com/mam/general-documents/datasheets/en-gb/belimo_CQ24A-MPL-T_datasheet_en-gb.pdf" TargetMode="External"/><Relationship Id="rId254" Type="http://schemas.openxmlformats.org/officeDocument/2006/relationships/hyperlink" Target="http://belimo.com.ua/files/catalog_water/010_R20_R4_R60..reg.pdf" TargetMode="External"/><Relationship Id="rId699" Type="http://schemas.openxmlformats.org/officeDocument/2006/relationships/hyperlink" Target="http://belimo.com.ua/files/catalog_water/090_D6..N.pdf" TargetMode="External"/><Relationship Id="rId1091" Type="http://schemas.openxmlformats.org/officeDocument/2006/relationships/hyperlink" Target="https://www.belimo.com/mam/general-documents/datasheets/en-gb/belimo_NF24G-SR-L_datasheet_en-gb.pdf" TargetMode="External"/><Relationship Id="rId1105" Type="http://schemas.openxmlformats.org/officeDocument/2006/relationships/hyperlink" Target="https://www.belimo.com/mam/Datasheets/en-gb/belimo_LR24ALON_datasheet_en-gb.pdf" TargetMode="External"/><Relationship Id="rId49" Type="http://schemas.openxmlformats.org/officeDocument/2006/relationships/hyperlink" Target="http://belimo.com.ua/files/catalog_air/CM_GM_analog.pdf" TargetMode="External"/><Relationship Id="rId114" Type="http://schemas.openxmlformats.org/officeDocument/2006/relationships/hyperlink" Target="https://www.belimo.com/ch/shop/en_GB/Actuators/Accessories/Z-PCUM/p?code=Z-PCUM" TargetMode="External"/><Relationship Id="rId461" Type="http://schemas.openxmlformats.org/officeDocument/2006/relationships/hyperlink" Target="http://belimo.com.ua/files/catalog_water/023_R3..BL.pdf" TargetMode="External"/><Relationship Id="rId559" Type="http://schemas.openxmlformats.org/officeDocument/2006/relationships/hyperlink" Target="http://belimo.com.ua/files/catalog_water/064_H6..S.pdf" TargetMode="External"/><Relationship Id="rId766" Type="http://schemas.openxmlformats.org/officeDocument/2006/relationships/hyperlink" Target="http://belimo.com.ua/files/catalog_water/101_SY.pdf" TargetMode="External"/><Relationship Id="rId198" Type="http://schemas.openxmlformats.org/officeDocument/2006/relationships/hyperlink" Target="http://belimo.com.ua/files/catalog_fire/BFL.pdf" TargetMode="External"/><Relationship Id="rId321" Type="http://schemas.openxmlformats.org/officeDocument/2006/relationships/hyperlink" Target="http://belimo.com.ua/files/catalog_water/011_R30_R5_R70..reg.pdf" TargetMode="External"/><Relationship Id="rId419" Type="http://schemas.openxmlformats.org/officeDocument/2006/relationships/hyperlink" Target="http://belimo.com.ua/files/catalog_water/012_R20_R4_R60..off.pdf" TargetMode="External"/><Relationship Id="rId626" Type="http://schemas.openxmlformats.org/officeDocument/2006/relationships/hyperlink" Target="http://belimo.com.ua/files/catalog_water/059_H7..R.pdf" TargetMode="External"/><Relationship Id="rId973" Type="http://schemas.openxmlformats.org/officeDocument/2006/relationships/hyperlink" Target="https://www.belimo.com/mam/general-documents/datasheets/en-gb/belimo_NVC24A-RE_datasheet_en-gb.pdf" TargetMode="External"/><Relationship Id="rId1049" Type="http://schemas.openxmlformats.org/officeDocument/2006/relationships/hyperlink" Target="https://www.belimo.com/mam/general-documents/datasheets/en-gb/belimo_NRF24A-MP_datasheet_en-gb.pdf" TargetMode="External"/><Relationship Id="rId833" Type="http://schemas.openxmlformats.org/officeDocument/2006/relationships/hyperlink" Target="https://www.belimo.com/mam/general-documents/datasheets/en-gb/belimo_EXT-OC-ZQ..-PT.._datasheet_en-gb.pdf" TargetMode="External"/><Relationship Id="rId1116" Type="http://schemas.openxmlformats.org/officeDocument/2006/relationships/hyperlink" Target="http://belimo.com.ua/files/add/A2_EU_Belimo_railway-line_presentation_RU_102017.pdf" TargetMode="External"/><Relationship Id="rId265" Type="http://schemas.openxmlformats.org/officeDocument/2006/relationships/hyperlink" Target="http://belimo.com.ua/files/catalog_water/010_R20_R4_R60..reg.pdf" TargetMode="External"/><Relationship Id="rId472" Type="http://schemas.openxmlformats.org/officeDocument/2006/relationships/hyperlink" Target="http://belimo.com.ua/files/catalog_water/024_TR_LR_NR_SR_3p.pdf" TargetMode="External"/><Relationship Id="rId900" Type="http://schemas.openxmlformats.org/officeDocument/2006/relationships/hyperlink" Target="https://www.belimo.com/mam/general-documents/datasheets/en-gb/belimo_EV..R2_BAC_datasheet_en-gb.pdf" TargetMode="External"/><Relationship Id="rId125" Type="http://schemas.openxmlformats.org/officeDocument/2006/relationships/hyperlink" Target="https://www.belimo.com/mam/general-documents/datasheets/en-gb/belimo_LH230A100_datasheet_en-gb.pdf" TargetMode="External"/><Relationship Id="rId332" Type="http://schemas.openxmlformats.org/officeDocument/2006/relationships/hyperlink" Target="http://belimo.com.ua/files/catalog_water/011_R30_R5_R70..reg.pdf" TargetMode="External"/><Relationship Id="rId777" Type="http://schemas.openxmlformats.org/officeDocument/2006/relationships/hyperlink" Target="https://www.belimo.com/mam/general-documents/datasheets/en-gb/belimo_GRC230G-5_datasheet_en-gb.pdf" TargetMode="External"/><Relationship Id="rId984" Type="http://schemas.openxmlformats.org/officeDocument/2006/relationships/hyperlink" Target="https://www.belimo.com/mam/general-documents/datasheets/en-gb/belimo_SVC24A-RE_datasheet_en-gb.pdf" TargetMode="External"/><Relationship Id="rId637" Type="http://schemas.openxmlformats.org/officeDocument/2006/relationships/hyperlink" Target="http://belimo.com.ua/files/catalog_water/067_H6...X..-S(P)2.pdf" TargetMode="External"/><Relationship Id="rId844" Type="http://schemas.openxmlformats.org/officeDocument/2006/relationships/hyperlink" Target="http://belimo.com.ua/files/catalog_water/007_CQ230A-T_CQ24A-T_CQ24A-SZ-T_CQK24A-SR.pdf" TargetMode="External"/><Relationship Id="rId276" Type="http://schemas.openxmlformats.org/officeDocument/2006/relationships/hyperlink" Target="http://belimo.com.ua/files/catalog_water/010_R20_R4_R60..reg.pdf" TargetMode="External"/><Relationship Id="rId483" Type="http://schemas.openxmlformats.org/officeDocument/2006/relationships/hyperlink" Target="https://www.belimo.com/mam/general-documents/datasheets/en-gb/belimo_TRF230_datasheet_en-gb.pdf" TargetMode="External"/><Relationship Id="rId690" Type="http://schemas.openxmlformats.org/officeDocument/2006/relationships/hyperlink" Target="http://belimo.com.ua/files/catalog_water/078_NVK24A-SZ-TPC_NVKC24A-SZ-TPC.pdf" TargetMode="External"/><Relationship Id="rId704" Type="http://schemas.openxmlformats.org/officeDocument/2006/relationships/hyperlink" Target="http://belimo.com.ua/files/catalog_water/104_D6..W.pdf" TargetMode="External"/><Relationship Id="rId911" Type="http://schemas.openxmlformats.org/officeDocument/2006/relationships/hyperlink" Target="https://www.belimo.com/mam/general-documents/datasheets/en-gb/belimo_EV..R3_BAC_datasheet_en-gb.pdf" TargetMode="External"/><Relationship Id="rId1127" Type="http://schemas.openxmlformats.org/officeDocument/2006/relationships/hyperlink" Target="http://belimo.com.ua/files/add/A2_EU_Belimo_railway-line_presentation_RU_102017.pdf" TargetMode="External"/><Relationship Id="rId40" Type="http://schemas.openxmlformats.org/officeDocument/2006/relationships/hyperlink" Target="http://belimo.com.ua/files/catalog_air/CM_GM_onoff.pdf" TargetMode="External"/><Relationship Id="rId136" Type="http://schemas.openxmlformats.org/officeDocument/2006/relationships/hyperlink" Target="https://www.belimo.com/mam/general-documents/datasheets/en-gb/belimo_SH24A100_datasheet_en-gb.pdf" TargetMode="External"/><Relationship Id="rId343" Type="http://schemas.openxmlformats.org/officeDocument/2006/relationships/hyperlink" Target="http://belimo.com.ua/files/catalog_water/011_R30_R5_R70..reg.pdf" TargetMode="External"/><Relationship Id="rId550" Type="http://schemas.openxmlformats.org/officeDocument/2006/relationships/hyperlink" Target="http://belimo.com.ua/files/catalog_water/064_H6..S.pdf" TargetMode="External"/><Relationship Id="rId788" Type="http://schemas.openxmlformats.org/officeDocument/2006/relationships/hyperlink" Target="http://belimo.com.ua/files/catalog_water/093_SM24A_SMD230A.pdf" TargetMode="External"/><Relationship Id="rId995" Type="http://schemas.openxmlformats.org/officeDocument/2006/relationships/hyperlink" Target="https://www.belimo.com/mam/general-documents/datasheets/en-gb/belimo_NM24A-MP_datasheet_en-gb.pdf" TargetMode="External"/><Relationship Id="rId203" Type="http://schemas.openxmlformats.org/officeDocument/2006/relationships/hyperlink" Target="http://belimo.com.ua/files/catalog_fire/BFL.pdf" TargetMode="External"/><Relationship Id="rId648" Type="http://schemas.openxmlformats.org/officeDocument/2006/relationships/hyperlink" Target="http://belimo.com.ua/files/catalog_water/067_H6...X..-S(P)2.pdf" TargetMode="External"/><Relationship Id="rId855" Type="http://schemas.openxmlformats.org/officeDocument/2006/relationships/hyperlink" Target="https://www.belimo.com/mam/general-documents/datasheets/en-gb/belimo_C2..QFL-..___R2..FL-.._datasheet_en-gb.pdf" TargetMode="External"/><Relationship Id="rId1040" Type="http://schemas.openxmlformats.org/officeDocument/2006/relationships/hyperlink" Target="https://www.belimo.com/mam/general-documents/datasheets/en-gb/belimo_LR24A-MP_datasheet_en-gb.pdf" TargetMode="External"/><Relationship Id="rId287" Type="http://schemas.openxmlformats.org/officeDocument/2006/relationships/hyperlink" Target="http://belimo.com.ua/files/catalog_water/010_R20_R4_R60..reg.pdf" TargetMode="External"/><Relationship Id="rId410" Type="http://schemas.openxmlformats.org/officeDocument/2006/relationships/hyperlink" Target="http://belimo.com.ua/files/catalog_water/012_R20_R4_R60..off.pdf" TargetMode="External"/><Relationship Id="rId494" Type="http://schemas.openxmlformats.org/officeDocument/2006/relationships/hyperlink" Target="https://www.belimo.com/mam/general-documents/datasheets/en-gb/belimo_TRF230-S_datasheet_en-gb.pdf" TargetMode="External"/><Relationship Id="rId508" Type="http://schemas.openxmlformats.org/officeDocument/2006/relationships/hyperlink" Target="https://www.belimo.com/mam/general-documents/datasheets/en-gb/belimo_SRFA-S2_datasheet_en-gb.pdf" TargetMode="External"/><Relationship Id="rId715" Type="http://schemas.openxmlformats.org/officeDocument/2006/relationships/hyperlink" Target="https://www.belimo.com/mam/general-documents/datasheets/en-gb/belimo_SRC24A-SR-5_datasheet_en-gb.pdf" TargetMode="External"/><Relationship Id="rId922" Type="http://schemas.openxmlformats.org/officeDocument/2006/relationships/hyperlink" Target="https://www.belimo.com/mam/general-documents/datasheets/en-gb/belimo_EV..F_KBAC_datasheet_en-gb.pdf" TargetMode="External"/><Relationship Id="rId1138" Type="http://schemas.openxmlformats.org/officeDocument/2006/relationships/hyperlink" Target="http://belimo.com.ua/files/add/News2018_split/lineg.pdf" TargetMode="External"/><Relationship Id="rId147" Type="http://schemas.openxmlformats.org/officeDocument/2006/relationships/hyperlink" Target="https://www.belimo.com/mam/general-documents/datasheets/en-gb/belimo_SH230ASR100_datasheet_en-gb.pdf" TargetMode="External"/><Relationship Id="rId354" Type="http://schemas.openxmlformats.org/officeDocument/2006/relationships/hyperlink" Target="http://belimo.com.ua/files/catalog_water/011_R30_R5_R70..reg.pdf" TargetMode="External"/><Relationship Id="rId799" Type="http://schemas.openxmlformats.org/officeDocument/2006/relationships/hyperlink" Target="https://www.belimo.com/mam/general-documents/datasheets/en-gb/belimo_ZD6N-.._datasheet_en-gb.pdf" TargetMode="External"/><Relationship Id="rId51" Type="http://schemas.openxmlformats.org/officeDocument/2006/relationships/hyperlink" Target="http://belimo.com.ua/files/catalog_air/CM_GM_analog.pdf" TargetMode="External"/><Relationship Id="rId561" Type="http://schemas.openxmlformats.org/officeDocument/2006/relationships/hyperlink" Target="http://belimo.com.ua/files/catalog_water/064_H6..S.pdf" TargetMode="External"/><Relationship Id="rId659" Type="http://schemas.openxmlformats.org/officeDocument/2006/relationships/hyperlink" Target="http://belimo.com.ua/files/catalog_water/068_H7...X..-S.pdf" TargetMode="External"/><Relationship Id="rId866" Type="http://schemas.openxmlformats.org/officeDocument/2006/relationships/hyperlink" Target="http://belimo.com.ua/files/catalog_water/025_TR_LR_NR_SR_analog.pdf" TargetMode="External"/><Relationship Id="rId214" Type="http://schemas.openxmlformats.org/officeDocument/2006/relationships/hyperlink" Target="http://belimo.com.ua/files/catalog_fire/BF.pdf" TargetMode="External"/><Relationship Id="rId298" Type="http://schemas.openxmlformats.org/officeDocument/2006/relationships/hyperlink" Target="http://belimo.com.ua/files/catalog_water/010_R20_R4_R60..reg.pdf" TargetMode="External"/><Relationship Id="rId421" Type="http://schemas.openxmlformats.org/officeDocument/2006/relationships/hyperlink" Target="http://belimo.com.ua/files/catalog_water/012_R20_R4_R60..off.pdf" TargetMode="External"/><Relationship Id="rId519" Type="http://schemas.openxmlformats.org/officeDocument/2006/relationships/hyperlink" Target="http://belimo.com.ua/files/catalog_water/060_H4..B.pdf" TargetMode="External"/><Relationship Id="rId1051" Type="http://schemas.openxmlformats.org/officeDocument/2006/relationships/hyperlink" Target="https://www.belimo.com/mam/general-documents/datasheets/en-gb/belimo_LVC24A-MP-TPC_datasheet_en-gb.pdf" TargetMode="External"/><Relationship Id="rId1149" Type="http://schemas.openxmlformats.org/officeDocument/2006/relationships/hyperlink" Target="http://belimo.com.ua/files/add/A2_EU_Belimo_railway-line_presentation_RU_102017.pdf" TargetMode="External"/><Relationship Id="rId158" Type="http://schemas.openxmlformats.org/officeDocument/2006/relationships/hyperlink" Target="http://belimo.com.ua/files/catalog_air/S_A.pdf" TargetMode="External"/><Relationship Id="rId726" Type="http://schemas.openxmlformats.org/officeDocument/2006/relationships/hyperlink" Target="https://www.belimo.com/mam/general-documents/datasheets/en-gb/belimo_DR230A-5_datasheet_en-gb.pdf" TargetMode="External"/><Relationship Id="rId933" Type="http://schemas.openxmlformats.org/officeDocument/2006/relationships/hyperlink" Target="https://www.belimo.com/mam/general-documents/datasheets/en-gb/belimo_C5..Q-.._datasheet_en-gb.pdf" TargetMode="External"/><Relationship Id="rId1009" Type="http://schemas.openxmlformats.org/officeDocument/2006/relationships/hyperlink" Target="https://www.belimo.com/mam/general-documents/datasheets/en-gb/belimo_SF24A-MOD_datasheet_en-gb.pdf" TargetMode="External"/><Relationship Id="rId62" Type="http://schemas.openxmlformats.org/officeDocument/2006/relationships/hyperlink" Target="http://belimo.com.ua/files/catalog_air/TF_EF_onoff.pdf" TargetMode="External"/><Relationship Id="rId365" Type="http://schemas.openxmlformats.org/officeDocument/2006/relationships/hyperlink" Target="http://belimo.com.ua/files/catalog_water/024_TR_LR_NR_SR_3p.pdf" TargetMode="External"/><Relationship Id="rId572" Type="http://schemas.openxmlformats.org/officeDocument/2006/relationships/hyperlink" Target="http://belimo.com.ua/files/catalog_water/062_H6..N.pdf" TargetMode="External"/><Relationship Id="rId225" Type="http://schemas.openxmlformats.org/officeDocument/2006/relationships/hyperlink" Target="http://belimo.com.ua/files/catalog_fire/BE.pdf" TargetMode="External"/><Relationship Id="rId432" Type="http://schemas.openxmlformats.org/officeDocument/2006/relationships/hyperlink" Target="http://belimo.com.ua/files/catalog_water/013_R30_R5_R70..off.pdf" TargetMode="External"/><Relationship Id="rId877" Type="http://schemas.openxmlformats.org/officeDocument/2006/relationships/hyperlink" Target="https://www.belimo.com/mam/general-documents/datasheets/en-gb/belimo_EP..F_MP_datasheet_en-gb.pdf" TargetMode="External"/><Relationship Id="rId1062" Type="http://schemas.openxmlformats.org/officeDocument/2006/relationships/hyperlink" Target="https://www.belimo.com/mam/general-documents/datasheets/en-gb/belimo_AVK24A-MOD_datasheet_en-gb.pdf" TargetMode="External"/><Relationship Id="rId737" Type="http://schemas.openxmlformats.org/officeDocument/2006/relationships/hyperlink" Target="https://www.belimo.com/mam/general-documents/datasheets/en-gb/belimo_SRF24A-5_datasheet_en-gb.pdf" TargetMode="External"/><Relationship Id="rId944" Type="http://schemas.openxmlformats.org/officeDocument/2006/relationships/hyperlink" Target="http://belimo.com.ua/files/add/flayer_web.pdf" TargetMode="External"/><Relationship Id="rId73" Type="http://schemas.openxmlformats.org/officeDocument/2006/relationships/hyperlink" Target="http://belimo.com.ua/files/catalog_air/TF_EF_onoff.pdf" TargetMode="External"/><Relationship Id="rId169" Type="http://schemas.openxmlformats.org/officeDocument/2006/relationships/hyperlink" Target="https://www.belimo.com/mam/general-documents/datasheets/en-gb/belimo_KH8_datasheet_en-gb.pdf" TargetMode="External"/><Relationship Id="rId376" Type="http://schemas.openxmlformats.org/officeDocument/2006/relationships/hyperlink" Target="http://belimo.com.ua/files/catalog_water/028_LRQ_NRQ_SRQ.pdf" TargetMode="External"/><Relationship Id="rId583" Type="http://schemas.openxmlformats.org/officeDocument/2006/relationships/hyperlink" Target="http://belimo.com.ua/files/catalog_water/062_H6..N.pdf" TargetMode="External"/><Relationship Id="rId790" Type="http://schemas.openxmlformats.org/officeDocument/2006/relationships/hyperlink" Target="http://belimo.com.ua/files/catalog_water/093_SM24A_SMD230A.pdf" TargetMode="External"/><Relationship Id="rId804" Type="http://schemas.openxmlformats.org/officeDocument/2006/relationships/hyperlink" Target="https://www.belimo.com/mam/general-documents/datasheets/en-gb/belimo_ZD6N-.._datasheet_en-gb.pdf" TargetMode="External"/><Relationship Id="rId4" Type="http://schemas.openxmlformats.org/officeDocument/2006/relationships/hyperlink" Target="https://www.belimo.com/mam/general-documents/datasheets/en-gb/belimo_UM230Y-R_datasheet_en-gb.pdf" TargetMode="External"/><Relationship Id="rId236" Type="http://schemas.openxmlformats.org/officeDocument/2006/relationships/hyperlink" Target="http://belimo.com.ua/files/catalog_water/010_R20_R4_R60..reg.pdf" TargetMode="External"/><Relationship Id="rId443" Type="http://schemas.openxmlformats.org/officeDocument/2006/relationships/hyperlink" Target="http://belimo.com.ua/files/catalog_water/013_R30_R5_R70..off.pdf" TargetMode="External"/><Relationship Id="rId650" Type="http://schemas.openxmlformats.org/officeDocument/2006/relationships/hyperlink" Target="http://belimo.com.ua/files/catalog_water/067_H6...X..-S(P)2.pdf" TargetMode="External"/><Relationship Id="rId888" Type="http://schemas.openxmlformats.org/officeDocument/2006/relationships/hyperlink" Target="https://www.belimo.com/mam/general-documents/datasheets/en-gb/belimo_EP..F_KMP_datasheet_en-gb.pdf" TargetMode="External"/><Relationship Id="rId1073" Type="http://schemas.openxmlformats.org/officeDocument/2006/relationships/hyperlink" Target="https://www.belimo.com/mam/general-documents/datasheets/en-gb/belimo_NM230P-S_datasheet_en-gb.pdf" TargetMode="External"/><Relationship Id="rId303" Type="http://schemas.openxmlformats.org/officeDocument/2006/relationships/hyperlink" Target="http://belimo.com.ua/files/catalog_water/010_R20_R4_R60..reg.pdf" TargetMode="External"/><Relationship Id="rId748" Type="http://schemas.openxmlformats.org/officeDocument/2006/relationships/hyperlink" Target="https://www.belimo.com/mam/general-documents/datasheets/en-gb/belimo_SRF24A-SZ-S2-5-O_datasheet_en-gb.pdf" TargetMode="External"/><Relationship Id="rId955" Type="http://schemas.openxmlformats.org/officeDocument/2006/relationships/hyperlink" Target="https://www.belimo.ch/shop/en_GB/Valves/Accessories/MS-NRE4/p?code=MS-NRE4" TargetMode="External"/><Relationship Id="rId1140" Type="http://schemas.openxmlformats.org/officeDocument/2006/relationships/hyperlink" Target="http://belimo.com.ua/files/add/News2018_split/lineg.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ua.sankom.net/programs/audytor-set" TargetMode="External"/><Relationship Id="rId13" Type="http://schemas.openxmlformats.org/officeDocument/2006/relationships/hyperlink" Target="https://www.belimo.com/mam/europe/technical-documentation/application_programs_and_plug-ins/VDI3805/Belimo_VDI3805_Selektor_2020-1.1.3.exe.zip" TargetMode="External"/><Relationship Id="rId18" Type="http://schemas.openxmlformats.org/officeDocument/2006/relationships/hyperlink" Target="https://portal.magicad.com/Downloader.ashx?id=10363&amp;type=product" TargetMode="External"/><Relationship Id="rId26" Type="http://schemas.openxmlformats.org/officeDocument/2006/relationships/hyperlink" Target="https://play.google.com/store/apps/details?id=eu.belimo.valvesizer" TargetMode="External"/><Relationship Id="rId3" Type="http://schemas.openxmlformats.org/officeDocument/2006/relationships/hyperlink" Target="http://belimo.com.ua/files/belimo_prog/SelectPro.rar" TargetMode="External"/><Relationship Id="rId21" Type="http://schemas.openxmlformats.org/officeDocument/2006/relationships/hyperlink" Target="http://belimo.com.ua/files/belimo_prog/pc_tool.zip" TargetMode="External"/><Relationship Id="rId7" Type="http://schemas.openxmlformats.org/officeDocument/2006/relationships/hyperlink" Target="http://ua.sankom.net/programs/audytor-co" TargetMode="External"/><Relationship Id="rId12" Type="http://schemas.openxmlformats.org/officeDocument/2006/relationships/hyperlink" Target="http://belimo.com.ua/files/belimo_prog/manual.pdf" TargetMode="External"/><Relationship Id="rId17" Type="http://schemas.openxmlformats.org/officeDocument/2006/relationships/hyperlink" Target="https://portal.magicad.com/Download/GetProductCategoryList?categoryId=2" TargetMode="External"/><Relationship Id="rId25" Type="http://schemas.openxmlformats.org/officeDocument/2006/relationships/hyperlink" Target="https://itunes.apple.com/gb/app/belimo-retrofit/id1149281299?mt=8" TargetMode="External"/><Relationship Id="rId2" Type="http://schemas.openxmlformats.org/officeDocument/2006/relationships/hyperlink" Target="https://www.belimo.com/ch/shop/en_GB/sizing-and-selection" TargetMode="External"/><Relationship Id="rId16" Type="http://schemas.openxmlformats.org/officeDocument/2006/relationships/hyperlink" Target="https://www.youtube.com/watch?v=K-BX2ZQnFeU" TargetMode="External"/><Relationship Id="rId20" Type="http://schemas.openxmlformats.org/officeDocument/2006/relationships/hyperlink" Target="http://belimo.com.ua/files/belimo_prog/manual.pdf" TargetMode="External"/><Relationship Id="rId1" Type="http://schemas.openxmlformats.org/officeDocument/2006/relationships/hyperlink" Target="http://ua.sankom.net/programs/audytor-set" TargetMode="External"/><Relationship Id="rId6" Type="http://schemas.openxmlformats.org/officeDocument/2006/relationships/hyperlink" Target="https://www.magicad.cloud/products/search/eyJTb3J0QnkiOiJTZWFyY2hTY29yZSIsIkxhbmd1YWdlTG9jYWxlIjoiZW4tR0IiLCJGcm9tIjowLCJQcm9kdWN0Q2xhc3NlcyI6W10sIlRleHQiOiIiLCJBdHRhY2htZW50VHlwZXMiOltdLCJNYXJrZXRBcmVhcyI6W10sIk9wZXJhdGl2ZUZpbHRlcnMiOltdLCJBZ2dyZWdhdGVGa" TargetMode="External"/><Relationship Id="rId11" Type="http://schemas.openxmlformats.org/officeDocument/2006/relationships/hyperlink" Target="http://belimo.com.ua/files/belimo_prog/SelectPro.rar" TargetMode="External"/><Relationship Id="rId24" Type="http://schemas.openxmlformats.org/officeDocument/2006/relationships/hyperlink" Target="https://play.google.com/store/apps/details?id=eu.belimo.retrofit" TargetMode="External"/><Relationship Id="rId5" Type="http://schemas.openxmlformats.org/officeDocument/2006/relationships/hyperlink" Target="https://www.belimo.com/mam/europe/technical-documentation/application_programs_and_plug-ins/CADENAS/belimo_RevitPlug-In_R2019-R2023.zip" TargetMode="External"/><Relationship Id="rId15" Type="http://schemas.openxmlformats.org/officeDocument/2006/relationships/hyperlink" Target="https://www.belimo.com/mam/europe/technical-documentation/application_programs_and_plug-ins/VDI3805/Belimo_RevitPlug-In_R17-R19_Rev.489.exe.zip" TargetMode="External"/><Relationship Id="rId23" Type="http://schemas.openxmlformats.org/officeDocument/2006/relationships/hyperlink" Target="https://itunes.apple.com/gb/app/belimo-assistant/id1226468654?mt=8" TargetMode="External"/><Relationship Id="rId28" Type="http://schemas.openxmlformats.org/officeDocument/2006/relationships/drawing" Target="../drawings/drawing3.xml"/><Relationship Id="rId10" Type="http://schemas.openxmlformats.org/officeDocument/2006/relationships/hyperlink" Target="https://www.belimo.com/ch/shop/en_GB/sizing-and-selection" TargetMode="External"/><Relationship Id="rId19" Type="http://schemas.openxmlformats.org/officeDocument/2006/relationships/hyperlink" Target="https://www.magicad.cloud/products/search/eyJTb3J0QnkiOiJTZWFyY2hTY29yZSIsIkxhbmd1YWdlTG9jYWxlIjoiZW4tR0IiLCJGcm9tIjowLCJQcm9kdWN0Q2xhc3NlcyI6W10sIlRleHQiOiIiLCJBdHRhY2htZW50VHlwZXMiOltdLCJNYXJrZXRBcmVhcyI6W10sIk9wZXJhdGl2ZUZpbHRlcnMiOltdLCJBZ2dyZWdhdGVGa" TargetMode="External"/><Relationship Id="rId4" Type="http://schemas.openxmlformats.org/officeDocument/2006/relationships/hyperlink" Target="https://belimo.com.ua/files/belimo_prog/Belimo_VDI3805_Selektor_2020-1.1.3.exe" TargetMode="External"/><Relationship Id="rId9" Type="http://schemas.openxmlformats.org/officeDocument/2006/relationships/hyperlink" Target="http://ua.sankom.net/download/multimedia" TargetMode="External"/><Relationship Id="rId14" Type="http://schemas.openxmlformats.org/officeDocument/2006/relationships/hyperlink" Target="http://belimo.com.ua/files/belimo_prog/manual.pdf" TargetMode="External"/><Relationship Id="rId22" Type="http://schemas.openxmlformats.org/officeDocument/2006/relationships/hyperlink" Target="https://play.google.com/store/apps/details?id=ch.belimo.nfcassistant" TargetMode="External"/><Relationship Id="rId27" Type="http://schemas.openxmlformats.org/officeDocument/2006/relationships/hyperlink" Target="https://itunes.apple.com/gb/app/valve-sizer/id1179684366?mt=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belimo.com.ua/files/catalog_air/CM_GM_onoff.pdf" TargetMode="External"/><Relationship Id="rId117" Type="http://schemas.openxmlformats.org/officeDocument/2006/relationships/hyperlink" Target="https://www.belimo.com/mam/general-documents/datasheets/en-gb/belimo_CH24-L60_datasheet_en-gb.pdf" TargetMode="External"/><Relationship Id="rId21" Type="http://schemas.openxmlformats.org/officeDocument/2006/relationships/hyperlink" Target="http://belimo.com.ua/files/catalog_air/CM_GM_onoff.pdf" TargetMode="External"/><Relationship Id="rId42" Type="http://schemas.openxmlformats.org/officeDocument/2006/relationships/hyperlink" Target="http://belimo.com.ua/files/catalog_air/CM_GM_onoff.pdf" TargetMode="External"/><Relationship Id="rId47" Type="http://schemas.openxmlformats.org/officeDocument/2006/relationships/hyperlink" Target="http://belimo.com.ua/files/catalog_air/CM_GM_onoff.pdf" TargetMode="External"/><Relationship Id="rId63" Type="http://schemas.openxmlformats.org/officeDocument/2006/relationships/hyperlink" Target="https://www.belimo.com/mam/general-documents/datasheets/en-gb/belimo_PMCA-BAC-S2-T_datasheet_en-gb.pdf" TargetMode="External"/><Relationship Id="rId68" Type="http://schemas.openxmlformats.org/officeDocument/2006/relationships/hyperlink" Target="http://belimo.com.ua/files/catalog_air/TF_EF_onoff.pdf" TargetMode="External"/><Relationship Id="rId84" Type="http://schemas.openxmlformats.org/officeDocument/2006/relationships/hyperlink" Target="https://www.belimo.com/mam/general-documents/datasheets/en-gb/belimo_NF24A-MP_datasheet_en-gb.pdf" TargetMode="External"/><Relationship Id="rId89" Type="http://schemas.openxmlformats.org/officeDocument/2006/relationships/hyperlink" Target="http://belimo.com.ua/files/catalog_air/TF_EF_analog.pdf" TargetMode="External"/><Relationship Id="rId112" Type="http://schemas.openxmlformats.org/officeDocument/2006/relationships/hyperlink" Target="https://www.belimo.com/mam/general-documents/datasheets/en-gb/belimo_UH24Y-L_datasheet_en-gb.pdf" TargetMode="External"/><Relationship Id="rId133" Type="http://schemas.openxmlformats.org/officeDocument/2006/relationships/hyperlink" Target="https://www.belimo.com/mam/general-documents/datasheets/en-gb/belimo_LH24A-SR100_datasheet_en-gb.pdf" TargetMode="External"/><Relationship Id="rId138" Type="http://schemas.openxmlformats.org/officeDocument/2006/relationships/hyperlink" Target="https://www.belimo.com/mam/general-documents/datasheets/en-gb/belimo_LH24A-MP300_datasheet_en-gb.pdf" TargetMode="External"/><Relationship Id="rId154" Type="http://schemas.openxmlformats.org/officeDocument/2006/relationships/hyperlink" Target="http://belimo.com.ua/files/catalog_air/P_A.pdf" TargetMode="External"/><Relationship Id="rId159" Type="http://schemas.openxmlformats.org/officeDocument/2006/relationships/hyperlink" Target="http://belimo.com.ua/files/catalog_air/P_A.pdf" TargetMode="External"/><Relationship Id="rId175" Type="http://schemas.openxmlformats.org/officeDocument/2006/relationships/hyperlink" Target="https://www.belimo.com/mam/general-documents/datasheets/en-gb/belimo_AV6-20_datasheet_en-gb.pdf" TargetMode="External"/><Relationship Id="rId170" Type="http://schemas.openxmlformats.org/officeDocument/2006/relationships/hyperlink" Target="http://belimo.com.ua/files/catalog_air/CR.pdf" TargetMode="External"/><Relationship Id="rId16" Type="http://schemas.openxmlformats.org/officeDocument/2006/relationships/hyperlink" Target="http://belimo.com.ua/files/catalog_air/CM_GM_onoff.pdf" TargetMode="External"/><Relationship Id="rId107" Type="http://schemas.openxmlformats.org/officeDocument/2006/relationships/hyperlink" Target="http://belimo.com.ua/files/catalog_air/Q_act.pdf" TargetMode="External"/><Relationship Id="rId11" Type="http://schemas.openxmlformats.org/officeDocument/2006/relationships/hyperlink" Target="https://www.belimo.com/mam/general-documents/datasheets/en-gb/belimo_UM230Y-L_datasheet_en-gb.pdf" TargetMode="External"/><Relationship Id="rId32" Type="http://schemas.openxmlformats.org/officeDocument/2006/relationships/hyperlink" Target="http://belimo.com.ua/files/catalog_air/CM_GM_onoff.pdf" TargetMode="External"/><Relationship Id="rId37" Type="http://schemas.openxmlformats.org/officeDocument/2006/relationships/hyperlink" Target="http://belimo.com.ua/files/catalog_air/CM_GM_onoff.pdf" TargetMode="External"/><Relationship Id="rId53" Type="http://schemas.openxmlformats.org/officeDocument/2006/relationships/hyperlink" Target="http://belimo.com.ua/files/catalog_air/CM_GM_analog.pdf" TargetMode="External"/><Relationship Id="rId58" Type="http://schemas.openxmlformats.org/officeDocument/2006/relationships/hyperlink" Target="http://belimo.com.ua/files/catalog_air/CM_GM_onoff.pdf" TargetMode="External"/><Relationship Id="rId74" Type="http://schemas.openxmlformats.org/officeDocument/2006/relationships/hyperlink" Target="http://belimo.com.ua/files/catalog_air/TF_EF_onoff.pdf" TargetMode="External"/><Relationship Id="rId79" Type="http://schemas.openxmlformats.org/officeDocument/2006/relationships/hyperlink" Target="https://www.belimo.com/mam/general-documents/datasheets/en-gb/belimo_NFA-S2_datasheet_en-gb.pdf" TargetMode="External"/><Relationship Id="rId102" Type="http://schemas.openxmlformats.org/officeDocument/2006/relationships/hyperlink" Target="https://www.belimo.com/mam/general-documents/datasheets/en-gb/belimo_PKCA-BAC-S2-T_datasheet_en-gb.pdf" TargetMode="External"/><Relationship Id="rId123" Type="http://schemas.openxmlformats.org/officeDocument/2006/relationships/hyperlink" Target="https://www.belimo.com/mam/general-documents/datasheets/en-gb/belimo_CH24-SR-R60_datasheet_en-gb.pdf" TargetMode="External"/><Relationship Id="rId128" Type="http://schemas.openxmlformats.org/officeDocument/2006/relationships/hyperlink" Target="https://www.belimo.com/mam/general-documents/datasheets/en-gb/belimo_LH24A300_datasheet_en-gb.pdf" TargetMode="External"/><Relationship Id="rId144" Type="http://schemas.openxmlformats.org/officeDocument/2006/relationships/hyperlink" Target="https://www.belimo.com/mam/general-documents/datasheets/en-gb/belimo_SH230A100_datasheet_en-gb.pdf" TargetMode="External"/><Relationship Id="rId149" Type="http://schemas.openxmlformats.org/officeDocument/2006/relationships/hyperlink" Target="https://www.belimo.com/mam/general-documents/datasheets/en-gb/belimo_SH24A-MP100_datasheet_en-gb.pdf" TargetMode="External"/><Relationship Id="rId5" Type="http://schemas.openxmlformats.org/officeDocument/2006/relationships/hyperlink" Target="https://www.belimo.com/mam/general-documents/datasheets/en-gb/belimo_UM230Y-L_datasheet_en-gb.pdf" TargetMode="External"/><Relationship Id="rId90" Type="http://schemas.openxmlformats.org/officeDocument/2006/relationships/hyperlink" Target="http://belimo.com.ua/files/catalog_air/TF_EF_analog.pdf" TargetMode="External"/><Relationship Id="rId95" Type="http://schemas.openxmlformats.org/officeDocument/2006/relationships/hyperlink" Target="http://belimo.com.ua/files/catalog_air/TF_EF_onoff.pdf" TargetMode="External"/><Relationship Id="rId160" Type="http://schemas.openxmlformats.org/officeDocument/2006/relationships/hyperlink" Target="http://belimo.com.ua/files/catalog_air/P_A.pdf" TargetMode="External"/><Relationship Id="rId165" Type="http://schemas.openxmlformats.org/officeDocument/2006/relationships/hyperlink" Target="http://belimo.com.ua/files/catalog_air/Positioners.pdf" TargetMode="External"/><Relationship Id="rId22" Type="http://schemas.openxmlformats.org/officeDocument/2006/relationships/hyperlink" Target="http://belimo.com.ua/files/catalog_air/CM_GM_onoff.pdf" TargetMode="External"/><Relationship Id="rId27" Type="http://schemas.openxmlformats.org/officeDocument/2006/relationships/hyperlink" Target="http://belimo.com.ua/files/catalog_air/CM_GM_analog.pdf" TargetMode="External"/><Relationship Id="rId43" Type="http://schemas.openxmlformats.org/officeDocument/2006/relationships/hyperlink" Target="http://belimo.com.ua/files/catalog_air/CM_GM_onoff.pdf" TargetMode="External"/><Relationship Id="rId48" Type="http://schemas.openxmlformats.org/officeDocument/2006/relationships/hyperlink" Target="http://belimo.com.ua/files/catalog_air/CM_GM_onoff.pdf" TargetMode="External"/><Relationship Id="rId64" Type="http://schemas.openxmlformats.org/officeDocument/2006/relationships/hyperlink" Target="http://belimo.com.ua/files/catalog_air/TF_EF_onoff.pdf" TargetMode="External"/><Relationship Id="rId69" Type="http://schemas.openxmlformats.org/officeDocument/2006/relationships/hyperlink" Target="http://belimo.com.ua/files/catalog_air/TF_EF_analog.pdf" TargetMode="External"/><Relationship Id="rId113" Type="http://schemas.openxmlformats.org/officeDocument/2006/relationships/hyperlink" Target="https://www.belimo.com/mam/general-documents/datasheets/en-gb/belimo_UH230Y-L_datasheet_en-gb.pdf" TargetMode="External"/><Relationship Id="rId118" Type="http://schemas.openxmlformats.org/officeDocument/2006/relationships/hyperlink" Target="https://www.belimo.com/mam/general-documents/datasheets/en-gb/belimo_CH24-L100_datasheet_en-gb.pdf" TargetMode="External"/><Relationship Id="rId134" Type="http://schemas.openxmlformats.org/officeDocument/2006/relationships/hyperlink" Target="https://www.belimo.com/mam/general-documents/datasheets/en-gb/belimo_LH24A-SR200_datasheet_en-gb.pdf" TargetMode="External"/><Relationship Id="rId139" Type="http://schemas.openxmlformats.org/officeDocument/2006/relationships/hyperlink" Target="https://www.belimo.com/mam/general-documents/datasheets/en-gb/belimo_LH230ASR100_datasheet_en-gb.pdf" TargetMode="External"/><Relationship Id="rId80" Type="http://schemas.openxmlformats.org/officeDocument/2006/relationships/hyperlink" Target="http://belimo.com.ua/files/catalog_air/TF_EF_onoff.pdf" TargetMode="External"/><Relationship Id="rId85" Type="http://schemas.openxmlformats.org/officeDocument/2006/relationships/hyperlink" Target="https://www.belimo.com/mam/general-documents/datasheets/en-gb/belimo_SFA_datasheet_en-gb.pdf" TargetMode="External"/><Relationship Id="rId150" Type="http://schemas.openxmlformats.org/officeDocument/2006/relationships/hyperlink" Target="https://www.belimo.com/mam/general-documents/datasheets/en-gb/belimo_SH24A-MP200_datasheet_en-gb.pdf" TargetMode="External"/><Relationship Id="rId155" Type="http://schemas.openxmlformats.org/officeDocument/2006/relationships/hyperlink" Target="http://belimo.com.ua/files/catalog_air/P_A.pdf" TargetMode="External"/><Relationship Id="rId171" Type="http://schemas.openxmlformats.org/officeDocument/2006/relationships/hyperlink" Target="http://belimo.com.ua/files/catalog_air/CR.pdf" TargetMode="External"/><Relationship Id="rId176" Type="http://schemas.openxmlformats.org/officeDocument/2006/relationships/hyperlink" Target="https://www.belimo.com/mam/general-documents/datasheets/en-gb/belimo_AV8-25_datasheet_en-gb.pdf" TargetMode="External"/><Relationship Id="rId12" Type="http://schemas.openxmlformats.org/officeDocument/2006/relationships/hyperlink" Target="https://www.belimo.com/mam/general-documents/datasheets/en-gb/belimo_Z-ARCM_datasheet_en-gb.pdf" TargetMode="External"/><Relationship Id="rId17" Type="http://schemas.openxmlformats.org/officeDocument/2006/relationships/hyperlink" Target="http://belimo.com.ua/files/catalog_air/CM_GM_onoff.pdf" TargetMode="External"/><Relationship Id="rId33" Type="http://schemas.openxmlformats.org/officeDocument/2006/relationships/hyperlink" Target="http://belimo.com.ua/files/catalog_air/CM_GM_onoff.pdf" TargetMode="External"/><Relationship Id="rId38" Type="http://schemas.openxmlformats.org/officeDocument/2006/relationships/hyperlink" Target="https://www.belimo.com/mam/general-documents/datasheets/en-gb/belimo_NMD230A_datasheet_en-gb.pdf" TargetMode="External"/><Relationship Id="rId59" Type="http://schemas.openxmlformats.org/officeDocument/2006/relationships/hyperlink" Target="https://www.belimo.com/mam/general-documents/datasheets/en-gb/belimo_GMC230A_datasheet_en-gb.pdf" TargetMode="External"/><Relationship Id="rId103" Type="http://schemas.openxmlformats.org/officeDocument/2006/relationships/hyperlink" Target="http://belimo.com.ua/files/catalog_air/Q_act.pdf" TargetMode="External"/><Relationship Id="rId108" Type="http://schemas.openxmlformats.org/officeDocument/2006/relationships/hyperlink" Target="http://belimo.com.ua/files/catalog_air/Q_act.pdf" TargetMode="External"/><Relationship Id="rId124" Type="http://schemas.openxmlformats.org/officeDocument/2006/relationships/hyperlink" Target="https://www.belimo.com/mam/general-documents/datasheets/en-gb/belimo_CH24-SR-R100_datasheet_en-gb.pdf" TargetMode="External"/><Relationship Id="rId129" Type="http://schemas.openxmlformats.org/officeDocument/2006/relationships/hyperlink" Target="https://www.belimo.com/mam/general-documents/datasheets/en-gb/belimo_LH230A60_datasheet_en-gb.pdf" TargetMode="External"/><Relationship Id="rId54" Type="http://schemas.openxmlformats.org/officeDocument/2006/relationships/hyperlink" Target="https://www.belimo.com/mam/general-documents/datasheets/en-gb/belimo_SM24A-MP_datasheet_en-gb.pdf" TargetMode="External"/><Relationship Id="rId70" Type="http://schemas.openxmlformats.org/officeDocument/2006/relationships/hyperlink" Target="http://belimo.com.ua/files/catalog_air/TF_EF_analog.pdf" TargetMode="External"/><Relationship Id="rId75" Type="http://schemas.openxmlformats.org/officeDocument/2006/relationships/hyperlink" Target="http://belimo.com.ua/files/catalog_air/TF_EF_onoff.pdf" TargetMode="External"/><Relationship Id="rId91" Type="http://schemas.openxmlformats.org/officeDocument/2006/relationships/hyperlink" Target="http://belimo.com.ua/files/catalog_air/TF_EF_analog.pdf" TargetMode="External"/><Relationship Id="rId96" Type="http://schemas.openxmlformats.org/officeDocument/2006/relationships/hyperlink" Target="http://belimo.com.ua/files/catalog_air/TF_EF_analog.pdf" TargetMode="External"/><Relationship Id="rId140" Type="http://schemas.openxmlformats.org/officeDocument/2006/relationships/hyperlink" Target="https://www.belimo.com/mam/general-documents/datasheets/en-gb/belimo_LH230ASR200_datasheet_en-gb.pdf" TargetMode="External"/><Relationship Id="rId145" Type="http://schemas.openxmlformats.org/officeDocument/2006/relationships/hyperlink" Target="https://www.belimo.com/mam/general-documents/datasheets/en-gb/belimo_SH230A200_datasheet_en-gb.pdf" TargetMode="External"/><Relationship Id="rId161" Type="http://schemas.openxmlformats.org/officeDocument/2006/relationships/hyperlink" Target="http://belimo.com.ua/files/catalog_air/P_A.pdf" TargetMode="External"/><Relationship Id="rId166" Type="http://schemas.openxmlformats.org/officeDocument/2006/relationships/hyperlink" Target="http://belimo.com.ua/files/catalog_air/Positioners.pdf" TargetMode="External"/><Relationship Id="rId1" Type="http://schemas.openxmlformats.org/officeDocument/2006/relationships/hyperlink" Target="http://belimo.com.ua/files/full_catalog/UA_AIR.pdf" TargetMode="External"/><Relationship Id="rId6" Type="http://schemas.openxmlformats.org/officeDocument/2006/relationships/hyperlink" Target="https://www.belimo.com/mam/general-documents/datasheets/en-gb/belimo_UM230Y-R_datasheet_en-gb.pdf" TargetMode="External"/><Relationship Id="rId23" Type="http://schemas.openxmlformats.org/officeDocument/2006/relationships/hyperlink" Target="http://belimo.com.ua/files/catalog_air/CM_GM_onoff.pdf" TargetMode="External"/><Relationship Id="rId28" Type="http://schemas.openxmlformats.org/officeDocument/2006/relationships/hyperlink" Target="http://belimo.com.ua/files/catalog_air/CM_GM_analog.pdf" TargetMode="External"/><Relationship Id="rId49" Type="http://schemas.openxmlformats.org/officeDocument/2006/relationships/hyperlink" Target="http://belimo.com.ua/files/catalog_air/CM_GM_onoff.pdf" TargetMode="External"/><Relationship Id="rId114" Type="http://schemas.openxmlformats.org/officeDocument/2006/relationships/hyperlink" Target="https://www.belimo.com/mam/general-documents/datasheets/en-gb/belimo_UH24Y-SR-L_datasheet_en-gb.pdf" TargetMode="External"/><Relationship Id="rId119" Type="http://schemas.openxmlformats.org/officeDocument/2006/relationships/hyperlink" Target="https://www.belimo.com/mam/general-documents/datasheets/en-gb/belimo_CH230-L60_datasheet_en-gb.pdf" TargetMode="External"/><Relationship Id="rId10" Type="http://schemas.openxmlformats.org/officeDocument/2006/relationships/hyperlink" Target="https://www.belimo.com/mam/general-documents/datasheets/en-gb/belimo_UM230Y-L_datasheet_en-gb.pdf" TargetMode="External"/><Relationship Id="rId31" Type="http://schemas.openxmlformats.org/officeDocument/2006/relationships/hyperlink" Target="http://belimo.com.ua/files/catalog_air/CM_GM_onoff.pdf" TargetMode="External"/><Relationship Id="rId44" Type="http://schemas.openxmlformats.org/officeDocument/2006/relationships/hyperlink" Target="http://belimo.com.ua/files/catalog_air/CM_GM_onoff.pdf" TargetMode="External"/><Relationship Id="rId52" Type="http://schemas.openxmlformats.org/officeDocument/2006/relationships/hyperlink" Target="https://www.belimo.com/mam/general-documents/datasheets/en-gb/belimo_SM24A-MA_datasheet_en-gb.pdf" TargetMode="External"/><Relationship Id="rId60" Type="http://schemas.openxmlformats.org/officeDocument/2006/relationships/hyperlink" Target="http://belimo.com.ua/files/catalog_air/CM_GM_analog.pdf" TargetMode="External"/><Relationship Id="rId65" Type="http://schemas.openxmlformats.org/officeDocument/2006/relationships/hyperlink" Target="http://belimo.com.ua/files/catalog_air/TF_EF_onoff.pdf" TargetMode="External"/><Relationship Id="rId73" Type="http://schemas.openxmlformats.org/officeDocument/2006/relationships/hyperlink" Target="http://belimo.com.ua/files/catalog_air/TF_EF_onoff.pdf" TargetMode="External"/><Relationship Id="rId78" Type="http://schemas.openxmlformats.org/officeDocument/2006/relationships/hyperlink" Target="https://www.belimo.com/mam/general-documents/datasheets/en-gb/belimo_NFA_datasheet_en-gb.pdf" TargetMode="External"/><Relationship Id="rId81" Type="http://schemas.openxmlformats.org/officeDocument/2006/relationships/hyperlink" Target="http://belimo.com.ua/files/catalog_air/TF_EF_onoff.pdf" TargetMode="External"/><Relationship Id="rId86" Type="http://schemas.openxmlformats.org/officeDocument/2006/relationships/hyperlink" Target="https://www.belimo.com/mam/general-documents/datasheets/en-gb/belimo_SFA-S2_datasheet_en-gb.pdf" TargetMode="External"/><Relationship Id="rId94" Type="http://schemas.openxmlformats.org/officeDocument/2006/relationships/hyperlink" Target="http://belimo.com.ua/files/catalog_air/TF_EF_onoff.pdf" TargetMode="External"/><Relationship Id="rId99" Type="http://schemas.openxmlformats.org/officeDocument/2006/relationships/hyperlink" Target="https://www.belimo.com/mam/general-documents/datasheets/en-gb/belimo_GK24A-1_datasheet_en-gb.pdf" TargetMode="External"/><Relationship Id="rId101" Type="http://schemas.openxmlformats.org/officeDocument/2006/relationships/hyperlink" Target="https://www.belimo.com/mam/general-documents/datasheets/en-gb/belimo_GK24A-MP_datasheet_en-gb.pdf" TargetMode="External"/><Relationship Id="rId122" Type="http://schemas.openxmlformats.org/officeDocument/2006/relationships/hyperlink" Target="https://www.belimo.com/mam/general-documents/datasheets/en-gb/belimo_CH24-SR-L100_datasheet_en-gb.pdf" TargetMode="External"/><Relationship Id="rId130" Type="http://schemas.openxmlformats.org/officeDocument/2006/relationships/hyperlink" Target="https://www.belimo.com/mam/general-documents/datasheets/en-gb/belimo_LH230A100_datasheet_en-gb.pdf" TargetMode="External"/><Relationship Id="rId135" Type="http://schemas.openxmlformats.org/officeDocument/2006/relationships/hyperlink" Target="https://www.belimo.com/mam/general-documents/datasheets/en-gb/belimo_LH24A-MP60-TP_datasheet_en-gb.pdf" TargetMode="External"/><Relationship Id="rId143" Type="http://schemas.openxmlformats.org/officeDocument/2006/relationships/hyperlink" Target="https://www.belimo.com/mam/general-documents/datasheets/en-gb/belimo_SH24A300_datasheet_en-gb.pdf" TargetMode="External"/><Relationship Id="rId148" Type="http://schemas.openxmlformats.org/officeDocument/2006/relationships/hyperlink" Target="https://www.belimo.com/mam/general-documents/datasheets/en-gb/belimo_SH24A-SR200_datasheet_en-gb.pdf" TargetMode="External"/><Relationship Id="rId151" Type="http://schemas.openxmlformats.org/officeDocument/2006/relationships/hyperlink" Target="https://www.belimo.com/mam/general-documents/datasheets/en-gb/belimo_SH24A-MP300_datasheet_en-gb.pdf" TargetMode="External"/><Relationship Id="rId156" Type="http://schemas.openxmlformats.org/officeDocument/2006/relationships/hyperlink" Target="http://belimo.com.ua/files/catalog_air/P_A.pdf" TargetMode="External"/><Relationship Id="rId164" Type="http://schemas.openxmlformats.org/officeDocument/2006/relationships/hyperlink" Target="http://belimo.com.ua/files/catalog_air/S_A.pdf" TargetMode="External"/><Relationship Id="rId169" Type="http://schemas.openxmlformats.org/officeDocument/2006/relationships/hyperlink" Target="https://www.belimo.com/mam/general-documents/datasheets/en-gb/belimo_Z-UIC_datasheet_en-gb.pdf" TargetMode="External"/><Relationship Id="rId177" Type="http://schemas.openxmlformats.org/officeDocument/2006/relationships/hyperlink" Target="https://www.belimo.com/mam/general-documents/datasheets/en-gb/belimo_ZDB-TF_datasheet_en-gb.pdf" TargetMode="External"/><Relationship Id="rId4" Type="http://schemas.openxmlformats.org/officeDocument/2006/relationships/hyperlink" Target="https://www.belimo.com/mam/general-documents/datasheets/en-gb/belimo_UM24Y-R_datasheet_en-gb.pdf" TargetMode="External"/><Relationship Id="rId9" Type="http://schemas.openxmlformats.org/officeDocument/2006/relationships/hyperlink" Target="https://www.belimo.com/mam/general-documents/datasheets/en-gb/belimo_UM230Y-L_datasheet_en-gb.pdf" TargetMode="External"/><Relationship Id="rId172" Type="http://schemas.openxmlformats.org/officeDocument/2006/relationships/hyperlink" Target="http://belimo.com.ua/files/catalog_air/CR.pdf" TargetMode="External"/><Relationship Id="rId180" Type="http://schemas.openxmlformats.org/officeDocument/2006/relationships/drawing" Target="../drawings/drawing4.xml"/><Relationship Id="rId13" Type="http://schemas.openxmlformats.org/officeDocument/2006/relationships/hyperlink" Target="https://www.belimo.com/mam/general-documents/datasheets/en-gb/belimo_Z-ARCM_datasheet_en-gb.pdf" TargetMode="External"/><Relationship Id="rId18" Type="http://schemas.openxmlformats.org/officeDocument/2006/relationships/hyperlink" Target="http://belimo.com.ua/files/catalog_air/CM_GM_analog.pdf" TargetMode="External"/><Relationship Id="rId39" Type="http://schemas.openxmlformats.org/officeDocument/2006/relationships/hyperlink" Target="http://belimo.com.ua/files/catalog_air/CM_GM_analog.pdf" TargetMode="External"/><Relationship Id="rId109" Type="http://schemas.openxmlformats.org/officeDocument/2006/relationships/hyperlink" Target="https://www.belimo.com/mam/general-documents/datasheets/en-gb/belimo_SMQ24A_datasheet_en-gb.pdf" TargetMode="External"/><Relationship Id="rId34" Type="http://schemas.openxmlformats.org/officeDocument/2006/relationships/hyperlink" Target="http://belimo.com.ua/files/catalog_air/CM_GM_onoff.pdf" TargetMode="External"/><Relationship Id="rId50" Type="http://schemas.openxmlformats.org/officeDocument/2006/relationships/hyperlink" Target="https://www.belimo.com/mam/general-documents/datasheets/en-gb/belimo_SMD230A_datasheet_en-gb.pdf" TargetMode="External"/><Relationship Id="rId55" Type="http://schemas.openxmlformats.org/officeDocument/2006/relationships/hyperlink" Target="https://www.belimo.com/mam/general-documents/datasheets/en-gb/belimo_SMC24A-MP_datasheet_en-gb.pdf" TargetMode="External"/><Relationship Id="rId76" Type="http://schemas.openxmlformats.org/officeDocument/2006/relationships/hyperlink" Target="http://belimo.com.ua/files/catalog_air/TF_EF_analog.pdf" TargetMode="External"/><Relationship Id="rId97" Type="http://schemas.openxmlformats.org/officeDocument/2006/relationships/hyperlink" Target="http://belimo.com.ua/files/catalog_air/TF_EF_analog.pdf" TargetMode="External"/><Relationship Id="rId104" Type="http://schemas.openxmlformats.org/officeDocument/2006/relationships/hyperlink" Target="http://belimo.com.ua/files/catalog_air/Q_act.pdf" TargetMode="External"/><Relationship Id="rId120" Type="http://schemas.openxmlformats.org/officeDocument/2006/relationships/hyperlink" Target="https://www.belimo.com/mam/general-documents/datasheets/en-gb/belimo_CH230-L100_datasheet_en-gb.pdf" TargetMode="External"/><Relationship Id="rId125" Type="http://schemas.openxmlformats.org/officeDocument/2006/relationships/hyperlink" Target="https://www.belimo.com/mam/general-documents/datasheets/en-gb/belimo_LH24A60_datasheet_en-gb.pdf" TargetMode="External"/><Relationship Id="rId141" Type="http://schemas.openxmlformats.org/officeDocument/2006/relationships/hyperlink" Target="https://www.belimo.com/mam/general-documents/datasheets/en-gb/belimo_SH24A100_datasheet_en-gb.pdf" TargetMode="External"/><Relationship Id="rId146" Type="http://schemas.openxmlformats.org/officeDocument/2006/relationships/hyperlink" Target="https://www.belimo.com/mam/general-documents/datasheets/en-gb/belimo_SH230A300_datasheet_en-gb.pdf" TargetMode="External"/><Relationship Id="rId167" Type="http://schemas.openxmlformats.org/officeDocument/2006/relationships/hyperlink" Target="http://belimo.com.ua/files/catalog_air/Positioners.pdf" TargetMode="External"/><Relationship Id="rId7" Type="http://schemas.openxmlformats.org/officeDocument/2006/relationships/hyperlink" Target="https://www.belimo.com/mam/general-documents/datasheets/en-gb/belimo_UM24Y-SR-L_datasheet_en-gb.pdf" TargetMode="External"/><Relationship Id="rId71" Type="http://schemas.openxmlformats.org/officeDocument/2006/relationships/hyperlink" Target="https://www.belimo.com/mam/general-documents/datasheets/en-gb/belimo_TF230-SR_datasheet_en-gb.pdf" TargetMode="External"/><Relationship Id="rId92" Type="http://schemas.openxmlformats.org/officeDocument/2006/relationships/hyperlink" Target="http://belimo.com.ua/files/catalog_air/TF_EF_onoff.pdf" TargetMode="External"/><Relationship Id="rId162" Type="http://schemas.openxmlformats.org/officeDocument/2006/relationships/hyperlink" Target="http://belimo.com.ua/files/catalog_air/S_A.pdf" TargetMode="External"/><Relationship Id="rId2" Type="http://schemas.openxmlformats.org/officeDocument/2006/relationships/hyperlink" Target="http://belimo.com.ua/files/full_catalog/Selection_guide.pdf" TargetMode="External"/><Relationship Id="rId29" Type="http://schemas.openxmlformats.org/officeDocument/2006/relationships/hyperlink" Target="https://www.belimo.com/mam/general-documents/datasheets/en-gb/belimo_LM24A-MP_datasheet_en-gb.pdf" TargetMode="External"/><Relationship Id="rId24" Type="http://schemas.openxmlformats.org/officeDocument/2006/relationships/hyperlink" Target="http://belimo.com.ua/files/catalog_air/CM_GM_onoff.pdf" TargetMode="External"/><Relationship Id="rId40" Type="http://schemas.openxmlformats.org/officeDocument/2006/relationships/hyperlink" Target="http://belimo.com.ua/files/catalog_air/CM_GM_analog.pdf" TargetMode="External"/><Relationship Id="rId45" Type="http://schemas.openxmlformats.org/officeDocument/2006/relationships/hyperlink" Target="https://www.belimo.com/mam/general-documents/datasheets/en-gb/belimo_SMD24A_datasheet_en-gb.pdf" TargetMode="External"/><Relationship Id="rId66" Type="http://schemas.openxmlformats.org/officeDocument/2006/relationships/hyperlink" Target="https://www.belimo.com/mam/general-documents/datasheets/en-gb/belimo_TF24-3_datasheet_en-gb.pdf" TargetMode="External"/><Relationship Id="rId87" Type="http://schemas.openxmlformats.org/officeDocument/2006/relationships/hyperlink" Target="http://belimo.com.ua/files/catalog_air/TF_EF_onoff.pdf" TargetMode="External"/><Relationship Id="rId110" Type="http://schemas.openxmlformats.org/officeDocument/2006/relationships/hyperlink" Target="https://www.belimo.com/mam/general-documents/datasheets/en-gb/belimo_SMQ24A-SR_datasheet_en-gb.pdf" TargetMode="External"/><Relationship Id="rId115" Type="http://schemas.openxmlformats.org/officeDocument/2006/relationships/hyperlink" Target="https://www.belimo.com/ch/shop/en_GB/Actuators/Accessories/Z-ESUH/p?code=Z-ESUH" TargetMode="External"/><Relationship Id="rId131" Type="http://schemas.openxmlformats.org/officeDocument/2006/relationships/hyperlink" Target="https://www.belimo.com/mam/general-documents/datasheets/en-gb/belimo_LH230A200_datasheet_en-gb.pdf" TargetMode="External"/><Relationship Id="rId136" Type="http://schemas.openxmlformats.org/officeDocument/2006/relationships/hyperlink" Target="https://www.belimo.com/mam/general-documents/datasheets/en-gb/belimo_LH24A-MP100_datasheet_en-gb.pdf" TargetMode="External"/><Relationship Id="rId157" Type="http://schemas.openxmlformats.org/officeDocument/2006/relationships/hyperlink" Target="http://belimo.com.ua/files/catalog_air/P_A.pdf" TargetMode="External"/><Relationship Id="rId178" Type="http://schemas.openxmlformats.org/officeDocument/2006/relationships/hyperlink" Target="https://www.belimo.com/mam/general-documents/datasheets/en-gb/belimo_ZDB-LF_datasheet_en-gb.pdf" TargetMode="External"/><Relationship Id="rId61" Type="http://schemas.openxmlformats.org/officeDocument/2006/relationships/hyperlink" Target="http://belimo.com.ua/files/catalog_air/CM_GM_analog.pdf" TargetMode="External"/><Relationship Id="rId82" Type="http://schemas.openxmlformats.org/officeDocument/2006/relationships/hyperlink" Target="http://belimo.com.ua/files/catalog_air/TF_EF_analog.pdf" TargetMode="External"/><Relationship Id="rId152" Type="http://schemas.openxmlformats.org/officeDocument/2006/relationships/hyperlink" Target="https://www.belimo.com/mam/general-documents/datasheets/en-gb/belimo_SH230ASR100_datasheet_en-gb.pdf" TargetMode="External"/><Relationship Id="rId173" Type="http://schemas.openxmlformats.org/officeDocument/2006/relationships/hyperlink" Target="http://belimo.com.ua/files/catalog_air/KG_KH.pdf" TargetMode="External"/><Relationship Id="rId19" Type="http://schemas.openxmlformats.org/officeDocument/2006/relationships/hyperlink" Target="http://belimo.com.ua/files/catalog_air/CM_GM_analog.pdf" TargetMode="External"/><Relationship Id="rId14" Type="http://schemas.openxmlformats.org/officeDocument/2006/relationships/hyperlink" Target="http://belimo.com.ua/files/catalog_air/CM_GM_onoff.pdf" TargetMode="External"/><Relationship Id="rId30" Type="http://schemas.openxmlformats.org/officeDocument/2006/relationships/hyperlink" Target="http://belimo.com.ua/files/catalog_air/CM_GM_analog.pdf" TargetMode="External"/><Relationship Id="rId35" Type="http://schemas.openxmlformats.org/officeDocument/2006/relationships/hyperlink" Target="http://belimo.com.ua/files/catalog_air/CM_GM_onoff.pdf" TargetMode="External"/><Relationship Id="rId56" Type="http://schemas.openxmlformats.org/officeDocument/2006/relationships/hyperlink" Target="http://belimo.com.ua/files/catalog_air/CM_GM_analog.pdf" TargetMode="External"/><Relationship Id="rId77" Type="http://schemas.openxmlformats.org/officeDocument/2006/relationships/hyperlink" Target="https://www.belimo.com/mam/general-documents/datasheets/en-gb/belimo_LF24-MFT2_datasheet_en-gb.pdf" TargetMode="External"/><Relationship Id="rId100" Type="http://schemas.openxmlformats.org/officeDocument/2006/relationships/hyperlink" Target="https://www.belimo.com/mam/general-documents/datasheets/en-gb/belimo_GK24A-SR_datasheet_en-gb.pdf" TargetMode="External"/><Relationship Id="rId105" Type="http://schemas.openxmlformats.org/officeDocument/2006/relationships/hyperlink" Target="http://belimo.com.ua/files/catalog_air/Q_act.pdf" TargetMode="External"/><Relationship Id="rId126" Type="http://schemas.openxmlformats.org/officeDocument/2006/relationships/hyperlink" Target="https://www.belimo.com/mam/general-documents/datasheets/en-gb/belimo_LH24A100_datasheet_en-gb.pdf" TargetMode="External"/><Relationship Id="rId147" Type="http://schemas.openxmlformats.org/officeDocument/2006/relationships/hyperlink" Target="https://www.belimo.com/mam/general-documents/datasheets/en-gb/belimo_SH24A-SR100_datasheet_en-gb.pdf" TargetMode="External"/><Relationship Id="rId168" Type="http://schemas.openxmlformats.org/officeDocument/2006/relationships/hyperlink" Target="http://belimo.com.ua/files/catalog_air/Positioners.pdf" TargetMode="External"/><Relationship Id="rId8" Type="http://schemas.openxmlformats.org/officeDocument/2006/relationships/hyperlink" Target="https://www.belimo.com/mam/general-documents/datasheets/en-gb/belimo_UM24Y-SR-R_datasheet_en-gb.pdf" TargetMode="External"/><Relationship Id="rId51" Type="http://schemas.openxmlformats.org/officeDocument/2006/relationships/hyperlink" Target="http://belimo.com.ua/files/catalog_air/CM_GM_analog.pdf" TargetMode="External"/><Relationship Id="rId72" Type="http://schemas.openxmlformats.org/officeDocument/2006/relationships/hyperlink" Target="http://belimo.com.ua/files/catalog_air/TF_EF_onoff.pdf" TargetMode="External"/><Relationship Id="rId93" Type="http://schemas.openxmlformats.org/officeDocument/2006/relationships/hyperlink" Target="http://belimo.com.ua/files/catalog_air/TF_EF_onoff.pdf" TargetMode="External"/><Relationship Id="rId98" Type="http://schemas.openxmlformats.org/officeDocument/2006/relationships/hyperlink" Target="http://belimo.com.ua/files/catalog_air/TF_EF_analog.pdf" TargetMode="External"/><Relationship Id="rId121" Type="http://schemas.openxmlformats.org/officeDocument/2006/relationships/hyperlink" Target="https://www.belimo.com/mam/general-documents/datasheets/en-gb/belimo_CH24-SR-L60_datasheet_en-gb.pdf" TargetMode="External"/><Relationship Id="rId142" Type="http://schemas.openxmlformats.org/officeDocument/2006/relationships/hyperlink" Target="https://www.belimo.com/mam/general-documents/datasheets/en-gb/belimo_SH24A200_datasheet_en-gb.pdf" TargetMode="External"/><Relationship Id="rId163" Type="http://schemas.openxmlformats.org/officeDocument/2006/relationships/hyperlink" Target="http://belimo.com.ua/files/catalog_air/S_A.pdf" TargetMode="External"/><Relationship Id="rId3" Type="http://schemas.openxmlformats.org/officeDocument/2006/relationships/hyperlink" Target="https://www.belimo.com/mam/general-documents/datasheets/en-gb/belimo_UM24Y-L_datasheet_en-gb.pdf" TargetMode="External"/><Relationship Id="rId25" Type="http://schemas.openxmlformats.org/officeDocument/2006/relationships/hyperlink" Target="http://belimo.com.ua/files/catalog_air/CM_GM_onoff.pdf" TargetMode="External"/><Relationship Id="rId46" Type="http://schemas.openxmlformats.org/officeDocument/2006/relationships/hyperlink" Target="http://belimo.com.ua/files/catalog_air/CM_GM_onoff.pdf" TargetMode="External"/><Relationship Id="rId67" Type="http://schemas.openxmlformats.org/officeDocument/2006/relationships/hyperlink" Target="http://belimo.com.ua/files/catalog_air/TF_EF_onoff.pdf" TargetMode="External"/><Relationship Id="rId116" Type="http://schemas.openxmlformats.org/officeDocument/2006/relationships/hyperlink" Target="https://www.belimo.com/ch/shop/en_GB/Actuators/Accessories/Z-PCUM/p?code=Z-PCUM" TargetMode="External"/><Relationship Id="rId137" Type="http://schemas.openxmlformats.org/officeDocument/2006/relationships/hyperlink" Target="https://www.belimo.com/mam/general-documents/datasheets/en-gb/belimo_LH24A-MP200_datasheet_en-gb.pdf" TargetMode="External"/><Relationship Id="rId158" Type="http://schemas.openxmlformats.org/officeDocument/2006/relationships/hyperlink" Target="http://belimo.com.ua/files/catalog_air/P_A.pdf" TargetMode="External"/><Relationship Id="rId20" Type="http://schemas.openxmlformats.org/officeDocument/2006/relationships/hyperlink" Target="http://belimo.com.ua/files/catalog_air/CM_GM_onoff.pdf" TargetMode="External"/><Relationship Id="rId41" Type="http://schemas.openxmlformats.org/officeDocument/2006/relationships/hyperlink" Target="https://www.belimo.com/mam/general-documents/datasheets/en-gb/belimo_NM24A-MP_datasheet_en-gb.pdf" TargetMode="External"/><Relationship Id="rId62" Type="http://schemas.openxmlformats.org/officeDocument/2006/relationships/hyperlink" Target="https://www.belimo.com/mam/general-documents/datasheets/en-gb/belimo_PMCA-S2-T_datasheet_en-gb.pdf" TargetMode="External"/><Relationship Id="rId83" Type="http://schemas.openxmlformats.org/officeDocument/2006/relationships/hyperlink" Target="http://belimo.com.ua/files/catalog_air/TF_EF_analog.pdf" TargetMode="External"/><Relationship Id="rId88" Type="http://schemas.openxmlformats.org/officeDocument/2006/relationships/hyperlink" Target="http://belimo.com.ua/files/catalog_air/TF_EF_onoff.pdf" TargetMode="External"/><Relationship Id="rId111" Type="http://schemas.openxmlformats.org/officeDocument/2006/relationships/hyperlink" Target="https://www.belimo.com/mam/general-documents/datasheets/en-gb/belimo_SMQ24A-MF_datasheet_en-gb.pdf" TargetMode="External"/><Relationship Id="rId132" Type="http://schemas.openxmlformats.org/officeDocument/2006/relationships/hyperlink" Target="https://www.belimo.com/mam/general-documents/datasheets/en-gb/belimo_LH230A300_datasheet_en-gb.pdf" TargetMode="External"/><Relationship Id="rId153" Type="http://schemas.openxmlformats.org/officeDocument/2006/relationships/hyperlink" Target="https://www.belimo.com/mam/general-documents/datasheets/en-gb/belimo_SH230ASR200_datasheet_en-gb.pdf" TargetMode="External"/><Relationship Id="rId174" Type="http://schemas.openxmlformats.org/officeDocument/2006/relationships/hyperlink" Target="https://www.belimo.com/mam/general-documents/datasheets/en-gb/belimo_KH8_datasheet_en-gb.pdf" TargetMode="External"/><Relationship Id="rId179" Type="http://schemas.openxmlformats.org/officeDocument/2006/relationships/hyperlink" Target="https://www.belimo.com/mam/general-documents/datasheets/en-gb/belimo_ZDB-AF_datasheet_en-gb.pdf" TargetMode="External"/><Relationship Id="rId15" Type="http://schemas.openxmlformats.org/officeDocument/2006/relationships/hyperlink" Target="http://belimo.com.ua/files/catalog_air/CM_GM_onoff.pdf" TargetMode="External"/><Relationship Id="rId36" Type="http://schemas.openxmlformats.org/officeDocument/2006/relationships/hyperlink" Target="http://belimo.com.ua/files/catalog_air/CM_GM_onoff.pdf" TargetMode="External"/><Relationship Id="rId57" Type="http://schemas.openxmlformats.org/officeDocument/2006/relationships/hyperlink" Target="http://belimo.com.ua/files/catalog_air/CM_GM_onoff.pdf" TargetMode="External"/><Relationship Id="rId106" Type="http://schemas.openxmlformats.org/officeDocument/2006/relationships/hyperlink" Target="http://belimo.com.ua/files/catalog_air/Q_act.pdf" TargetMode="External"/><Relationship Id="rId127" Type="http://schemas.openxmlformats.org/officeDocument/2006/relationships/hyperlink" Target="https://www.belimo.com/mam/general-documents/datasheets/en-gb/belimo_LH24A200_datasheet_en-gb.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belimo.com.ua/files/catalog_fire/BFN_T.pdf" TargetMode="External"/><Relationship Id="rId18" Type="http://schemas.openxmlformats.org/officeDocument/2006/relationships/hyperlink" Target="http://belimo.com.ua/files/catalog_fire/BFN_T.pdf" TargetMode="External"/><Relationship Id="rId26" Type="http://schemas.openxmlformats.org/officeDocument/2006/relationships/hyperlink" Target="http://belimo.com.ua/files/catalog_fire/BFL.pdf" TargetMode="External"/><Relationship Id="rId39" Type="http://schemas.openxmlformats.org/officeDocument/2006/relationships/hyperlink" Target="http://belimo.com.ua/files/catalog_fire/BFN.pdf" TargetMode="External"/><Relationship Id="rId21" Type="http://schemas.openxmlformats.org/officeDocument/2006/relationships/hyperlink" Target="http://belimo.com.ua/files/catalog_fire/BF_T.pdf" TargetMode="External"/><Relationship Id="rId34" Type="http://schemas.openxmlformats.org/officeDocument/2006/relationships/hyperlink" Target="http://belimo.com.ua/files/catalog_fire/BFN.pdf" TargetMode="External"/><Relationship Id="rId42" Type="http://schemas.openxmlformats.org/officeDocument/2006/relationships/hyperlink" Target="http://belimo.com.ua/files/catalog_fire/BF.pdf" TargetMode="External"/><Relationship Id="rId47" Type="http://schemas.openxmlformats.org/officeDocument/2006/relationships/hyperlink" Target="https://www.belimo.com/mam/general-documents/datasheets/en-gb/belimo_BEN230_datasheet_en-gb.pdf" TargetMode="External"/><Relationship Id="rId50" Type="http://schemas.openxmlformats.org/officeDocument/2006/relationships/hyperlink" Target="https://www.belimo.com/mam/general-documents/datasheets/en-gb/belimo_BEN24_datasheet_en-gb.pdf" TargetMode="External"/><Relationship Id="rId55" Type="http://schemas.openxmlformats.org/officeDocument/2006/relationships/hyperlink" Target="http://belimo.com.ua/files/catalog_fire/BE.pdf" TargetMode="External"/><Relationship Id="rId63" Type="http://schemas.openxmlformats.org/officeDocument/2006/relationships/hyperlink" Target="https://www.belimo.com/mam/general-documents/datasheets/en-gb/belimo_BAT72_datasheet_en-gb.pdf" TargetMode="External"/><Relationship Id="rId7" Type="http://schemas.openxmlformats.org/officeDocument/2006/relationships/hyperlink" Target="http://belimo.com.ua/files/catalog_fire/BFL_T.pdf" TargetMode="External"/><Relationship Id="rId2" Type="http://schemas.openxmlformats.org/officeDocument/2006/relationships/hyperlink" Target="http://belimo.com.ua/files/full_catalog/Selection_guide.pdf" TargetMode="External"/><Relationship Id="rId16" Type="http://schemas.openxmlformats.org/officeDocument/2006/relationships/hyperlink" Target="http://belimo.com.ua/files/catalog_fire/BFN_T.pdf" TargetMode="External"/><Relationship Id="rId20" Type="http://schemas.openxmlformats.org/officeDocument/2006/relationships/hyperlink" Target="http://belimo.com.ua/files/catalog_fire/BF_T.pdf" TargetMode="External"/><Relationship Id="rId29" Type="http://schemas.openxmlformats.org/officeDocument/2006/relationships/hyperlink" Target="http://belimo.com.ua/files/catalog_fire/BFL.pdf" TargetMode="External"/><Relationship Id="rId41" Type="http://schemas.openxmlformats.org/officeDocument/2006/relationships/hyperlink" Target="http://belimo.com.ua/files/catalog_fire/BF.pdf" TargetMode="External"/><Relationship Id="rId54" Type="http://schemas.openxmlformats.org/officeDocument/2006/relationships/hyperlink" Target="https://www.belimo.com/mam/general-documents/datasheets/en-gb/belimo_BEE24_datasheet_en-gb.pdf" TargetMode="External"/><Relationship Id="rId62" Type="http://schemas.openxmlformats.org/officeDocument/2006/relationships/hyperlink" Target="http://belimo.com.ua/files/catalog_fire/BE.pdf" TargetMode="External"/><Relationship Id="rId1" Type="http://schemas.openxmlformats.org/officeDocument/2006/relationships/hyperlink" Target="http://belimo.com.ua/files/full_catalog/UA_FIRE.pdf" TargetMode="External"/><Relationship Id="rId6" Type="http://schemas.openxmlformats.org/officeDocument/2006/relationships/hyperlink" Target="http://belimo.com.ua/files/catalog_fire/BFL_T.pdf" TargetMode="External"/><Relationship Id="rId11" Type="http://schemas.openxmlformats.org/officeDocument/2006/relationships/hyperlink" Target="http://belimo.com.ua/files/catalog_fire/BFL_T.pdf" TargetMode="External"/><Relationship Id="rId24" Type="http://schemas.openxmlformats.org/officeDocument/2006/relationships/hyperlink" Target="http://belimo.com.ua/files/catalog_fire/BF_T.pdf" TargetMode="External"/><Relationship Id="rId32" Type="http://schemas.openxmlformats.org/officeDocument/2006/relationships/hyperlink" Target="http://belimo.com.ua/files/catalog_fire/BFL.pdf" TargetMode="External"/><Relationship Id="rId37" Type="http://schemas.openxmlformats.org/officeDocument/2006/relationships/hyperlink" Target="http://belimo.com.ua/files/catalog_fire/BFN.pdf" TargetMode="External"/><Relationship Id="rId40" Type="http://schemas.openxmlformats.org/officeDocument/2006/relationships/hyperlink" Target="http://belimo.com.ua/files/catalog_fire/BFN.pdf" TargetMode="External"/><Relationship Id="rId45" Type="http://schemas.openxmlformats.org/officeDocument/2006/relationships/hyperlink" Target="http://belimo.com.ua/files/catalog_fire/BF.pdf" TargetMode="External"/><Relationship Id="rId53" Type="http://schemas.openxmlformats.org/officeDocument/2006/relationships/hyperlink" Target="https://www.belimo.com/mam/general-documents/datasheets/en-gb/belimo_BEE24_datasheet_en-gb.pdf" TargetMode="External"/><Relationship Id="rId58" Type="http://schemas.openxmlformats.org/officeDocument/2006/relationships/hyperlink" Target="http://belimo.com.ua/files/catalog_fire/BE.pdf" TargetMode="External"/><Relationship Id="rId5" Type="http://schemas.openxmlformats.org/officeDocument/2006/relationships/hyperlink" Target="http://belimo.com.ua/files/catalog_fire/BFL_T.pdf" TargetMode="External"/><Relationship Id="rId15" Type="http://schemas.openxmlformats.org/officeDocument/2006/relationships/hyperlink" Target="http://belimo.com.ua/files/catalog_fire/BFN_T.pdf" TargetMode="External"/><Relationship Id="rId23" Type="http://schemas.openxmlformats.org/officeDocument/2006/relationships/hyperlink" Target="http://belimo.com.ua/files/catalog_fire/BF_T.pdf" TargetMode="External"/><Relationship Id="rId28" Type="http://schemas.openxmlformats.org/officeDocument/2006/relationships/hyperlink" Target="http://belimo.com.ua/files/catalog_fire/BFL.pdf" TargetMode="External"/><Relationship Id="rId36" Type="http://schemas.openxmlformats.org/officeDocument/2006/relationships/hyperlink" Target="http://belimo.com.ua/files/catalog_fire/BFN.pdf" TargetMode="External"/><Relationship Id="rId49" Type="http://schemas.openxmlformats.org/officeDocument/2006/relationships/hyperlink" Target="https://www.belimo.com/mam/general-documents/datasheets/en-gb/belimo_BEN24_datasheet_en-gb.pdf" TargetMode="External"/><Relationship Id="rId57" Type="http://schemas.openxmlformats.org/officeDocument/2006/relationships/hyperlink" Target="http://belimo.com.ua/files/catalog_fire/BE.pdf" TargetMode="External"/><Relationship Id="rId61" Type="http://schemas.openxmlformats.org/officeDocument/2006/relationships/hyperlink" Target="http://belimo.com.ua/files/catalog_fire/BE.pdf" TargetMode="External"/><Relationship Id="rId10" Type="http://schemas.openxmlformats.org/officeDocument/2006/relationships/hyperlink" Target="http://belimo.com.ua/files/catalog_fire/BFL_T.pdf" TargetMode="External"/><Relationship Id="rId19" Type="http://schemas.openxmlformats.org/officeDocument/2006/relationships/hyperlink" Target="http://belimo.com.ua/files/catalog_fire/BF_T.pdf" TargetMode="External"/><Relationship Id="rId31" Type="http://schemas.openxmlformats.org/officeDocument/2006/relationships/hyperlink" Target="http://belimo.com.ua/files/catalog_fire/BFL.pdf" TargetMode="External"/><Relationship Id="rId44" Type="http://schemas.openxmlformats.org/officeDocument/2006/relationships/hyperlink" Target="http://belimo.com.ua/files/catalog_fire/BF.pdf" TargetMode="External"/><Relationship Id="rId52" Type="http://schemas.openxmlformats.org/officeDocument/2006/relationships/hyperlink" Target="https://www.belimo.com/mam/general-documents/datasheets/en-gb/belimo_BEE230_datasheet_en-gb.pdf" TargetMode="External"/><Relationship Id="rId60" Type="http://schemas.openxmlformats.org/officeDocument/2006/relationships/hyperlink" Target="http://belimo.com.ua/files/catalog_fire/BE.pdf" TargetMode="External"/><Relationship Id="rId65" Type="http://schemas.openxmlformats.org/officeDocument/2006/relationships/drawing" Target="../drawings/drawing5.xml"/><Relationship Id="rId4" Type="http://schemas.openxmlformats.org/officeDocument/2006/relationships/hyperlink" Target="http://belimo.com.ua/files/catalog_fire/BFL_T.pdf" TargetMode="External"/><Relationship Id="rId9" Type="http://schemas.openxmlformats.org/officeDocument/2006/relationships/hyperlink" Target="http://belimo.com.ua/files/catalog_fire/BFL_T.pdf" TargetMode="External"/><Relationship Id="rId14" Type="http://schemas.openxmlformats.org/officeDocument/2006/relationships/hyperlink" Target="http://belimo.com.ua/files/catalog_fire/BFN_T.pdf" TargetMode="External"/><Relationship Id="rId22" Type="http://schemas.openxmlformats.org/officeDocument/2006/relationships/hyperlink" Target="http://belimo.com.ua/files/catalog_fire/BF_T.pdf" TargetMode="External"/><Relationship Id="rId27" Type="http://schemas.openxmlformats.org/officeDocument/2006/relationships/hyperlink" Target="http://belimo.com.ua/files/catalog_fire/BFL.pdf" TargetMode="External"/><Relationship Id="rId30" Type="http://schemas.openxmlformats.org/officeDocument/2006/relationships/hyperlink" Target="http://belimo.com.ua/files/catalog_fire/BFL.pdf" TargetMode="External"/><Relationship Id="rId35" Type="http://schemas.openxmlformats.org/officeDocument/2006/relationships/hyperlink" Target="http://belimo.com.ua/files/catalog_fire/BFN.pdf" TargetMode="External"/><Relationship Id="rId43" Type="http://schemas.openxmlformats.org/officeDocument/2006/relationships/hyperlink" Target="http://belimo.com.ua/files/catalog_fire/BF.pdf" TargetMode="External"/><Relationship Id="rId48" Type="http://schemas.openxmlformats.org/officeDocument/2006/relationships/hyperlink" Target="https://www.belimo.com/mam/general-documents/datasheets/en-gb/belimo_BEN230_datasheet_en-gb.pdf" TargetMode="External"/><Relationship Id="rId56" Type="http://schemas.openxmlformats.org/officeDocument/2006/relationships/hyperlink" Target="http://belimo.com.ua/files/catalog_fire/BE.pdf" TargetMode="External"/><Relationship Id="rId64" Type="http://schemas.openxmlformats.org/officeDocument/2006/relationships/hyperlink" Target="https://www.belimo.com/mam/general-documents/declarations/doc/belimo_DoC_EU_1492_BAT72.pdf" TargetMode="External"/><Relationship Id="rId8" Type="http://schemas.openxmlformats.org/officeDocument/2006/relationships/hyperlink" Target="http://belimo.com.ua/files/catalog_fire/BFL_T.pdf" TargetMode="External"/><Relationship Id="rId51" Type="http://schemas.openxmlformats.org/officeDocument/2006/relationships/hyperlink" Target="https://www.belimo.com/mam/general-documents/datasheets/en-gb/belimo_BEE230_datasheet_en-gb.pdf" TargetMode="External"/><Relationship Id="rId3" Type="http://schemas.openxmlformats.org/officeDocument/2006/relationships/hyperlink" Target="https://www.youtube.com/watch?v=IrnMBUSEeTo" TargetMode="External"/><Relationship Id="rId12" Type="http://schemas.openxmlformats.org/officeDocument/2006/relationships/hyperlink" Target="http://belimo.com.ua/files/catalog_fire/BFN_T.pdf" TargetMode="External"/><Relationship Id="rId17" Type="http://schemas.openxmlformats.org/officeDocument/2006/relationships/hyperlink" Target="http://belimo.com.ua/files/catalog_fire/BFN_T.pdf" TargetMode="External"/><Relationship Id="rId25" Type="http://schemas.openxmlformats.org/officeDocument/2006/relationships/hyperlink" Target="http://belimo.com.ua/files/catalog_fire/BF_T.pdf" TargetMode="External"/><Relationship Id="rId33" Type="http://schemas.openxmlformats.org/officeDocument/2006/relationships/hyperlink" Target="http://belimo.com.ua/files/catalog_fire/BFN.pdf" TargetMode="External"/><Relationship Id="rId38" Type="http://schemas.openxmlformats.org/officeDocument/2006/relationships/hyperlink" Target="http://belimo.com.ua/files/catalog_fire/BFN.pdf" TargetMode="External"/><Relationship Id="rId46" Type="http://schemas.openxmlformats.org/officeDocument/2006/relationships/hyperlink" Target="http://belimo.com.ua/files/catalog_fire/BF.pdf" TargetMode="External"/><Relationship Id="rId59" Type="http://schemas.openxmlformats.org/officeDocument/2006/relationships/hyperlink" Target="http://belimo.com.ua/files/catalog_fire/BE.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belimo.com.ua/files/catalog_water/028_LRQ_NRQ_SRQ.pdf" TargetMode="External"/><Relationship Id="rId117" Type="http://schemas.openxmlformats.org/officeDocument/2006/relationships/hyperlink" Target="http://belimo.com.ua/files/catalog_water/011_R30_R5_R70..reg.pdf" TargetMode="External"/><Relationship Id="rId21" Type="http://schemas.openxmlformats.org/officeDocument/2006/relationships/hyperlink" Target="http://belimo.com.ua/files/catalog_water/024_TR_LR_NR_SR_3p.pdf" TargetMode="External"/><Relationship Id="rId42" Type="http://schemas.openxmlformats.org/officeDocument/2006/relationships/hyperlink" Target="http://belimo.com.ua/files/catalog_water/010_R20_R4_R60..reg.pdf" TargetMode="External"/><Relationship Id="rId47" Type="http://schemas.openxmlformats.org/officeDocument/2006/relationships/hyperlink" Target="http://belimo.com.ua/files/catalog_water/010_R20_R4_R60..reg.pdf" TargetMode="External"/><Relationship Id="rId63" Type="http://schemas.openxmlformats.org/officeDocument/2006/relationships/hyperlink" Target="http://belimo.com.ua/files/catalog_water/010_R20_R4_R60..reg.pdf" TargetMode="External"/><Relationship Id="rId68" Type="http://schemas.openxmlformats.org/officeDocument/2006/relationships/hyperlink" Target="http://belimo.com.ua/files/catalog_water/010_R20_R4_R60..reg.pdf" TargetMode="External"/><Relationship Id="rId84" Type="http://schemas.openxmlformats.org/officeDocument/2006/relationships/hyperlink" Target="http://belimo.com.ua/files/catalog_water/010_R20_R4_R60..reg.pdf" TargetMode="External"/><Relationship Id="rId89" Type="http://schemas.openxmlformats.org/officeDocument/2006/relationships/hyperlink" Target="http://belimo.com.ua/files/catalog_water/010_R20_R4_R60..reg.pdf" TargetMode="External"/><Relationship Id="rId112" Type="http://schemas.openxmlformats.org/officeDocument/2006/relationships/hyperlink" Target="http://belimo.com.ua/files/catalog_water/011_R30_R5_R70..reg.pdf" TargetMode="External"/><Relationship Id="rId133" Type="http://schemas.openxmlformats.org/officeDocument/2006/relationships/hyperlink" Target="http://belimo.com.ua/files/catalog_water/011_R30_R5_R70..reg.pdf" TargetMode="External"/><Relationship Id="rId138" Type="http://schemas.openxmlformats.org/officeDocument/2006/relationships/hyperlink" Target="http://belimo.com.ua/files/catalog_water/011_R30_R5_R70..reg.pdf" TargetMode="External"/><Relationship Id="rId154" Type="http://schemas.openxmlformats.org/officeDocument/2006/relationships/hyperlink" Target="http://belimo.com.ua/files/catalog_water/011_R30_R5_R70..reg.pdf" TargetMode="External"/><Relationship Id="rId159" Type="http://schemas.openxmlformats.org/officeDocument/2006/relationships/hyperlink" Target="http://belimo.com.ua/files/catalog_water/024_TR_LR_NR_SR_3p.pdf" TargetMode="External"/><Relationship Id="rId175" Type="http://schemas.openxmlformats.org/officeDocument/2006/relationships/hyperlink" Target="http://belimo.com.ua/files/catalog_water/010_R20_R4_R60..reg.pdf" TargetMode="External"/><Relationship Id="rId170" Type="http://schemas.openxmlformats.org/officeDocument/2006/relationships/hyperlink" Target="https://www.belimo.com/ch/shop/en_GB/p?code=ZR24-2" TargetMode="External"/><Relationship Id="rId16" Type="http://schemas.openxmlformats.org/officeDocument/2006/relationships/hyperlink" Target="https://www.belimo.com/mam/general-documents/datasheets/en-gb/belimo_TRY230_datasheet_en-gb.pdf" TargetMode="External"/><Relationship Id="rId107" Type="http://schemas.openxmlformats.org/officeDocument/2006/relationships/hyperlink" Target="http://belimo.com.ua/files/catalog_water/011_R30_R5_R70..reg.pdf" TargetMode="External"/><Relationship Id="rId11" Type="http://schemas.openxmlformats.org/officeDocument/2006/relationships/hyperlink" Target="http://belimo.com.ua/files/catalog_water/024_TR_LR_NR_SR_3p.pdf" TargetMode="External"/><Relationship Id="rId32" Type="http://schemas.openxmlformats.org/officeDocument/2006/relationships/hyperlink" Target="https://www.belimo.com/mam/general-documents/datasheets/en-gb/belimo_TRF24-SR_datasheet_en-gb.pdf" TargetMode="External"/><Relationship Id="rId37" Type="http://schemas.openxmlformats.org/officeDocument/2006/relationships/hyperlink" Target="http://belimo.com.ua/files/catalog_water/010_R20_R4_R60..reg.pdf" TargetMode="External"/><Relationship Id="rId53" Type="http://schemas.openxmlformats.org/officeDocument/2006/relationships/hyperlink" Target="http://belimo.com.ua/files/catalog_water/010_R20_R4_R60..reg.pdf" TargetMode="External"/><Relationship Id="rId58" Type="http://schemas.openxmlformats.org/officeDocument/2006/relationships/hyperlink" Target="http://belimo.com.ua/files/catalog_water/010_R20_R4_R60..reg.pdf" TargetMode="External"/><Relationship Id="rId74" Type="http://schemas.openxmlformats.org/officeDocument/2006/relationships/hyperlink" Target="http://belimo.com.ua/files/catalog_water/010_R20_R4_R60..reg.pdf" TargetMode="External"/><Relationship Id="rId79" Type="http://schemas.openxmlformats.org/officeDocument/2006/relationships/hyperlink" Target="http://belimo.com.ua/files/catalog_water/010_R20_R4_R60..reg.pdf" TargetMode="External"/><Relationship Id="rId102" Type="http://schemas.openxmlformats.org/officeDocument/2006/relationships/hyperlink" Target="http://belimo.com.ua/files/catalog_water/010_R20_R4_R60..reg.pdf" TargetMode="External"/><Relationship Id="rId123" Type="http://schemas.openxmlformats.org/officeDocument/2006/relationships/hyperlink" Target="http://belimo.com.ua/files/catalog_water/011_R30_R5_R70..reg.pdf" TargetMode="External"/><Relationship Id="rId128" Type="http://schemas.openxmlformats.org/officeDocument/2006/relationships/hyperlink" Target="http://belimo.com.ua/files/catalog_water/011_R30_R5_R70..reg.pdf" TargetMode="External"/><Relationship Id="rId144" Type="http://schemas.openxmlformats.org/officeDocument/2006/relationships/hyperlink" Target="http://belimo.com.ua/files/catalog_water/011_R30_R5_R70..reg.pdf" TargetMode="External"/><Relationship Id="rId149" Type="http://schemas.openxmlformats.org/officeDocument/2006/relationships/hyperlink" Target="http://belimo.com.ua/files/catalog_water/011_R30_R5_R70..reg.pdf" TargetMode="External"/><Relationship Id="rId5" Type="http://schemas.openxmlformats.org/officeDocument/2006/relationships/hyperlink" Target="http://belimo.com.ua/files/file00404.pdf" TargetMode="External"/><Relationship Id="rId90" Type="http://schemas.openxmlformats.org/officeDocument/2006/relationships/hyperlink" Target="http://belimo.com.ua/files/catalog_water/010_R20_R4_R60..reg.pdf" TargetMode="External"/><Relationship Id="rId95" Type="http://schemas.openxmlformats.org/officeDocument/2006/relationships/hyperlink" Target="http://belimo.com.ua/files/catalog_water/010_R20_R4_R60..reg.pdf" TargetMode="External"/><Relationship Id="rId160" Type="http://schemas.openxmlformats.org/officeDocument/2006/relationships/hyperlink" Target="http://belimo.com.ua/files/catalog_water/024_TR_LR_NR_SR_3p.pdf" TargetMode="External"/><Relationship Id="rId165" Type="http://schemas.openxmlformats.org/officeDocument/2006/relationships/hyperlink" Target="https://www.belimo.com/mam/general-documents/datasheets/en-gb/belimo_NRF24A-SR-S2-O_datasheet_en-gb.pdf" TargetMode="External"/><Relationship Id="rId22" Type="http://schemas.openxmlformats.org/officeDocument/2006/relationships/hyperlink" Target="http://belimo.com.ua/files/catalog_water/025_TR_LR_NR_SR_analog.pdf" TargetMode="External"/><Relationship Id="rId27" Type="http://schemas.openxmlformats.org/officeDocument/2006/relationships/hyperlink" Target="http://belimo.com.ua/files/catalog_water/025_TR_LR_NR_SR_analog.pdf" TargetMode="External"/><Relationship Id="rId43" Type="http://schemas.openxmlformats.org/officeDocument/2006/relationships/hyperlink" Target="http://belimo.com.ua/files/catalog_water/010_R20_R4_R60..reg.pdf" TargetMode="External"/><Relationship Id="rId48" Type="http://schemas.openxmlformats.org/officeDocument/2006/relationships/hyperlink" Target="http://belimo.com.ua/files/catalog_water/010_R20_R4_R60..reg.pdf" TargetMode="External"/><Relationship Id="rId64" Type="http://schemas.openxmlformats.org/officeDocument/2006/relationships/hyperlink" Target="http://belimo.com.ua/files/catalog_water/010_R20_R4_R60..reg.pdf" TargetMode="External"/><Relationship Id="rId69" Type="http://schemas.openxmlformats.org/officeDocument/2006/relationships/hyperlink" Target="http://belimo.com.ua/files/catalog_water/010_R20_R4_R60..reg.pdf" TargetMode="External"/><Relationship Id="rId113" Type="http://schemas.openxmlformats.org/officeDocument/2006/relationships/hyperlink" Target="http://belimo.com.ua/files/catalog_water/011_R30_R5_R70..reg.pdf" TargetMode="External"/><Relationship Id="rId118" Type="http://schemas.openxmlformats.org/officeDocument/2006/relationships/hyperlink" Target="http://belimo.com.ua/files/catalog_water/011_R30_R5_R70..reg.pdf" TargetMode="External"/><Relationship Id="rId134" Type="http://schemas.openxmlformats.org/officeDocument/2006/relationships/hyperlink" Target="http://belimo.com.ua/files/catalog_water/011_R30_R5_R70..reg.pdf" TargetMode="External"/><Relationship Id="rId139" Type="http://schemas.openxmlformats.org/officeDocument/2006/relationships/hyperlink" Target="http://belimo.com.ua/files/catalog_water/011_R30_R5_R70..reg.pdf" TargetMode="External"/><Relationship Id="rId80" Type="http://schemas.openxmlformats.org/officeDocument/2006/relationships/hyperlink" Target="http://belimo.com.ua/files/catalog_water/010_R20_R4_R60..reg.pdf" TargetMode="External"/><Relationship Id="rId85" Type="http://schemas.openxmlformats.org/officeDocument/2006/relationships/hyperlink" Target="http://belimo.com.ua/files/catalog_water/010_R20_R4_R60..reg.pdf" TargetMode="External"/><Relationship Id="rId150" Type="http://schemas.openxmlformats.org/officeDocument/2006/relationships/hyperlink" Target="http://belimo.com.ua/files/catalog_water/011_R30_R5_R70..reg.pdf" TargetMode="External"/><Relationship Id="rId155" Type="http://schemas.openxmlformats.org/officeDocument/2006/relationships/hyperlink" Target="http://belimo.com.ua/files/catalog_water/011_R30_R5_R70..reg.pdf" TargetMode="External"/><Relationship Id="rId171" Type="http://schemas.openxmlformats.org/officeDocument/2006/relationships/hyperlink" Target="http://belimo.com.ua/files/catalog_water/010_R20_R4_R60..reg.pdf" TargetMode="External"/><Relationship Id="rId176" Type="http://schemas.openxmlformats.org/officeDocument/2006/relationships/drawing" Target="../drawings/drawing6.xml"/><Relationship Id="rId12" Type="http://schemas.openxmlformats.org/officeDocument/2006/relationships/hyperlink" Target="http://belimo.com.ua/files/catalog_water/024_TR_LR_NR_SR_3p.pdf" TargetMode="External"/><Relationship Id="rId17" Type="http://schemas.openxmlformats.org/officeDocument/2006/relationships/hyperlink" Target="http://belimo.com.ua/files/catalog_water/024_TR_LR_NR_SR_3p.pdf" TargetMode="External"/><Relationship Id="rId33" Type="http://schemas.openxmlformats.org/officeDocument/2006/relationships/hyperlink" Target="https://www.belimo.com/mam/general-documents/datasheets/en-gb/belimo_LRF24-SR_datasheet_en-gb.pdf" TargetMode="External"/><Relationship Id="rId38" Type="http://schemas.openxmlformats.org/officeDocument/2006/relationships/hyperlink" Target="http://belimo.com.ua/files/catalog_water/010_R20_R4_R60..reg.pdf" TargetMode="External"/><Relationship Id="rId59" Type="http://schemas.openxmlformats.org/officeDocument/2006/relationships/hyperlink" Target="http://belimo.com.ua/files/catalog_water/010_R20_R4_R60..reg.pdf" TargetMode="External"/><Relationship Id="rId103" Type="http://schemas.openxmlformats.org/officeDocument/2006/relationships/hyperlink" Target="http://belimo.com.ua/files/catalog_water/010_R20_R4_R60..reg.pdf" TargetMode="External"/><Relationship Id="rId108" Type="http://schemas.openxmlformats.org/officeDocument/2006/relationships/hyperlink" Target="http://belimo.com.ua/files/catalog_water/011_R30_R5_R70..reg.pdf" TargetMode="External"/><Relationship Id="rId124" Type="http://schemas.openxmlformats.org/officeDocument/2006/relationships/hyperlink" Target="http://belimo.com.ua/files/catalog_water/011_R30_R5_R70..reg.pdf" TargetMode="External"/><Relationship Id="rId129" Type="http://schemas.openxmlformats.org/officeDocument/2006/relationships/hyperlink" Target="http://belimo.com.ua/files/catalog_water/011_R30_R5_R70..reg.pdf" TargetMode="External"/><Relationship Id="rId54" Type="http://schemas.openxmlformats.org/officeDocument/2006/relationships/hyperlink" Target="http://belimo.com.ua/files/catalog_water/010_R20_R4_R60..reg.pdf" TargetMode="External"/><Relationship Id="rId70" Type="http://schemas.openxmlformats.org/officeDocument/2006/relationships/hyperlink" Target="http://belimo.com.ua/files/catalog_water/010_R20_R4_R60..reg.pdf" TargetMode="External"/><Relationship Id="rId75" Type="http://schemas.openxmlformats.org/officeDocument/2006/relationships/hyperlink" Target="http://belimo.com.ua/files/catalog_water/010_R20_R4_R60..reg.pdf" TargetMode="External"/><Relationship Id="rId91" Type="http://schemas.openxmlformats.org/officeDocument/2006/relationships/hyperlink" Target="http://belimo.com.ua/files/catalog_water/010_R20_R4_R60..reg.pdf" TargetMode="External"/><Relationship Id="rId96" Type="http://schemas.openxmlformats.org/officeDocument/2006/relationships/hyperlink" Target="http://belimo.com.ua/files/catalog_water/010_R20_R4_R60..reg.pdf" TargetMode="External"/><Relationship Id="rId140" Type="http://schemas.openxmlformats.org/officeDocument/2006/relationships/hyperlink" Target="http://belimo.com.ua/files/catalog_water/011_R30_R5_R70..reg.pdf" TargetMode="External"/><Relationship Id="rId145" Type="http://schemas.openxmlformats.org/officeDocument/2006/relationships/hyperlink" Target="http://belimo.com.ua/files/catalog_water/011_R30_R5_R70..reg.pdf" TargetMode="External"/><Relationship Id="rId161" Type="http://schemas.openxmlformats.org/officeDocument/2006/relationships/hyperlink" Target="http://belimo.com.ua/files/catalog_water/024_TR_LR_NR_SR_3p.pdf" TargetMode="External"/><Relationship Id="rId166" Type="http://schemas.openxmlformats.org/officeDocument/2006/relationships/hyperlink" Target="https://www.belimo.com/mam/general-documents/datasheets/en-gb/belimo_SRF24A-SR-S2_datasheet_en-gb.pdf" TargetMode="External"/><Relationship Id="rId1" Type="http://schemas.openxmlformats.org/officeDocument/2006/relationships/hyperlink" Target="http://belimo.com.ua/files/file00430.pdf" TargetMode="External"/><Relationship Id="rId6" Type="http://schemas.openxmlformats.org/officeDocument/2006/relationships/hyperlink" Target="http://belimo.com.ua/files/file00381.pdf" TargetMode="External"/><Relationship Id="rId23" Type="http://schemas.openxmlformats.org/officeDocument/2006/relationships/hyperlink" Target="http://belimo.com.ua/files/catalog_water/025_TR_LR_NR_SR_analog.pdf" TargetMode="External"/><Relationship Id="rId28" Type="http://schemas.openxmlformats.org/officeDocument/2006/relationships/hyperlink" Target="http://belimo.com.ua/files/catalog_water/025_TR_LR_NR_SR_analog.pdf" TargetMode="External"/><Relationship Id="rId49" Type="http://schemas.openxmlformats.org/officeDocument/2006/relationships/hyperlink" Target="http://belimo.com.ua/files/catalog_water/010_R20_R4_R60..reg.pdf" TargetMode="External"/><Relationship Id="rId114" Type="http://schemas.openxmlformats.org/officeDocument/2006/relationships/hyperlink" Target="http://belimo.com.ua/files/catalog_water/011_R30_R5_R70..reg.pdf" TargetMode="External"/><Relationship Id="rId119" Type="http://schemas.openxmlformats.org/officeDocument/2006/relationships/hyperlink" Target="http://belimo.com.ua/files/catalog_water/011_R30_R5_R70..reg.pdf" TargetMode="External"/><Relationship Id="rId10" Type="http://schemas.openxmlformats.org/officeDocument/2006/relationships/hyperlink" Target="http://belimo.com.ua/files/catalog_water/024_TR_LR_NR_SR_3p.pdf" TargetMode="External"/><Relationship Id="rId31" Type="http://schemas.openxmlformats.org/officeDocument/2006/relationships/hyperlink" Target="http://belimo.com.ua/files/catalog_water/025_TR_LR_NR_SR_analog.pdf" TargetMode="External"/><Relationship Id="rId44" Type="http://schemas.openxmlformats.org/officeDocument/2006/relationships/hyperlink" Target="http://belimo.com.ua/files/catalog_water/010_R20_R4_R60..reg.pdf" TargetMode="External"/><Relationship Id="rId52" Type="http://schemas.openxmlformats.org/officeDocument/2006/relationships/hyperlink" Target="http://belimo.com.ua/files/catalog_water/010_R20_R4_R60..reg.pdf" TargetMode="External"/><Relationship Id="rId60" Type="http://schemas.openxmlformats.org/officeDocument/2006/relationships/hyperlink" Target="http://belimo.com.ua/files/catalog_water/010_R20_R4_R60..reg.pdf" TargetMode="External"/><Relationship Id="rId65" Type="http://schemas.openxmlformats.org/officeDocument/2006/relationships/hyperlink" Target="http://belimo.com.ua/files/catalog_water/010_R20_R4_R60..reg.pdf" TargetMode="External"/><Relationship Id="rId73" Type="http://schemas.openxmlformats.org/officeDocument/2006/relationships/hyperlink" Target="http://belimo.com.ua/files/catalog_water/010_R20_R4_R60..reg.pdf" TargetMode="External"/><Relationship Id="rId78" Type="http://schemas.openxmlformats.org/officeDocument/2006/relationships/hyperlink" Target="http://belimo.com.ua/files/catalog_water/010_R20_R4_R60..reg.pdf" TargetMode="External"/><Relationship Id="rId81" Type="http://schemas.openxmlformats.org/officeDocument/2006/relationships/hyperlink" Target="http://belimo.com.ua/files/catalog_water/010_R20_R4_R60..reg.pdf" TargetMode="External"/><Relationship Id="rId86" Type="http://schemas.openxmlformats.org/officeDocument/2006/relationships/hyperlink" Target="http://belimo.com.ua/files/catalog_water/010_R20_R4_R60..reg.pdf" TargetMode="External"/><Relationship Id="rId94" Type="http://schemas.openxmlformats.org/officeDocument/2006/relationships/hyperlink" Target="http://belimo.com.ua/files/catalog_water/010_R20_R4_R60..reg.pdf" TargetMode="External"/><Relationship Id="rId99" Type="http://schemas.openxmlformats.org/officeDocument/2006/relationships/hyperlink" Target="http://belimo.com.ua/files/catalog_water/010_R20_R4_R60..reg.pdf" TargetMode="External"/><Relationship Id="rId101" Type="http://schemas.openxmlformats.org/officeDocument/2006/relationships/hyperlink" Target="http://belimo.com.ua/files/catalog_water/010_R20_R4_R60..reg.pdf" TargetMode="External"/><Relationship Id="rId122" Type="http://schemas.openxmlformats.org/officeDocument/2006/relationships/hyperlink" Target="http://belimo.com.ua/files/catalog_water/011_R30_R5_R70..reg.pdf" TargetMode="External"/><Relationship Id="rId130" Type="http://schemas.openxmlformats.org/officeDocument/2006/relationships/hyperlink" Target="http://belimo.com.ua/files/catalog_water/011_R30_R5_R70..reg.pdf" TargetMode="External"/><Relationship Id="rId135" Type="http://schemas.openxmlformats.org/officeDocument/2006/relationships/hyperlink" Target="http://belimo.com.ua/files/catalog_water/011_R30_R5_R70..reg.pdf" TargetMode="External"/><Relationship Id="rId143" Type="http://schemas.openxmlformats.org/officeDocument/2006/relationships/hyperlink" Target="http://belimo.com.ua/files/catalog_water/011_R30_R5_R70..reg.pdf" TargetMode="External"/><Relationship Id="rId148" Type="http://schemas.openxmlformats.org/officeDocument/2006/relationships/hyperlink" Target="http://belimo.com.ua/files/catalog_water/011_R30_R5_R70..reg.pdf" TargetMode="External"/><Relationship Id="rId151" Type="http://schemas.openxmlformats.org/officeDocument/2006/relationships/hyperlink" Target="http://belimo.com.ua/files/catalog_water/011_R30_R5_R70..reg.pdf" TargetMode="External"/><Relationship Id="rId156" Type="http://schemas.openxmlformats.org/officeDocument/2006/relationships/hyperlink" Target="http://belimo.com.ua/files/catalog_water/024_TR_LR_NR_SR_3p.pdf" TargetMode="External"/><Relationship Id="rId164" Type="http://schemas.openxmlformats.org/officeDocument/2006/relationships/hyperlink" Target="https://www.belimo.com/mam/general-documents/datasheets/en-gb/belimo_NRF24A-SR-S2_datasheet_en-gb.pdf" TargetMode="External"/><Relationship Id="rId169" Type="http://schemas.openxmlformats.org/officeDocument/2006/relationships/hyperlink" Target="http://belimo.com.ua/files/catalog_water/034_Aux_switch.pdf" TargetMode="External"/><Relationship Id="rId4" Type="http://schemas.openxmlformats.org/officeDocument/2006/relationships/hyperlink" Target="http://www.belimo.ch/CH/EN/Download/download_popup.cfm?page=vdi" TargetMode="External"/><Relationship Id="rId9" Type="http://schemas.openxmlformats.org/officeDocument/2006/relationships/hyperlink" Target="https://www.belimo.com/mam/general-documents/datasheets/en-gb/belimo_TRY24_datasheet_en-gb.pdf" TargetMode="External"/><Relationship Id="rId172" Type="http://schemas.openxmlformats.org/officeDocument/2006/relationships/hyperlink" Target="http://belimo.com.ua/files/catalog_water/010_R20_R4_R60..reg.pdf" TargetMode="External"/><Relationship Id="rId13" Type="http://schemas.openxmlformats.org/officeDocument/2006/relationships/hyperlink" Target="http://belimo.com.ua/files/catalog_water/024_TR_LR_NR_SR_3p.pdf" TargetMode="External"/><Relationship Id="rId18" Type="http://schemas.openxmlformats.org/officeDocument/2006/relationships/hyperlink" Target="http://belimo.com.ua/files/catalog_water/024_TR_LR_NR_SR_3p.pdf" TargetMode="External"/><Relationship Id="rId39" Type="http://schemas.openxmlformats.org/officeDocument/2006/relationships/hyperlink" Target="http://belimo.com.ua/files/catalog_water/010_R20_R4_R60..reg.pdf" TargetMode="External"/><Relationship Id="rId109" Type="http://schemas.openxmlformats.org/officeDocument/2006/relationships/hyperlink" Target="http://belimo.com.ua/files/catalog_water/011_R30_R5_R70..reg.pdf" TargetMode="External"/><Relationship Id="rId34" Type="http://schemas.openxmlformats.org/officeDocument/2006/relationships/hyperlink" Target="http://belimo.com.ua/files/catalog_water/032_TRF_LRF_NRF_SRF..analog.pdf" TargetMode="External"/><Relationship Id="rId50" Type="http://schemas.openxmlformats.org/officeDocument/2006/relationships/hyperlink" Target="http://belimo.com.ua/files/catalog_water/010_R20_R4_R60..reg.pdf" TargetMode="External"/><Relationship Id="rId55" Type="http://schemas.openxmlformats.org/officeDocument/2006/relationships/hyperlink" Target="http://belimo.com.ua/files/catalog_water/010_R20_R4_R60..reg.pdf" TargetMode="External"/><Relationship Id="rId76" Type="http://schemas.openxmlformats.org/officeDocument/2006/relationships/hyperlink" Target="http://belimo.com.ua/files/catalog_water/010_R20_R4_R60..reg.pdf" TargetMode="External"/><Relationship Id="rId97" Type="http://schemas.openxmlformats.org/officeDocument/2006/relationships/hyperlink" Target="http://belimo.com.ua/files/catalog_water/010_R20_R4_R60..reg.pdf" TargetMode="External"/><Relationship Id="rId104" Type="http://schemas.openxmlformats.org/officeDocument/2006/relationships/hyperlink" Target="http://belimo.com.ua/files/catalog_water/010_R20_R4_R60..reg.pdf" TargetMode="External"/><Relationship Id="rId120" Type="http://schemas.openxmlformats.org/officeDocument/2006/relationships/hyperlink" Target="http://belimo.com.ua/files/catalog_water/011_R30_R5_R70..reg.pdf" TargetMode="External"/><Relationship Id="rId125" Type="http://schemas.openxmlformats.org/officeDocument/2006/relationships/hyperlink" Target="http://belimo.com.ua/files/catalog_water/011_R30_R5_R70..reg.pdf" TargetMode="External"/><Relationship Id="rId141" Type="http://schemas.openxmlformats.org/officeDocument/2006/relationships/hyperlink" Target="http://belimo.com.ua/files/catalog_water/011_R30_R5_R70..reg.pdf" TargetMode="External"/><Relationship Id="rId146" Type="http://schemas.openxmlformats.org/officeDocument/2006/relationships/hyperlink" Target="http://belimo.com.ua/files/catalog_water/011_R30_R5_R70..reg.pdf" TargetMode="External"/><Relationship Id="rId167" Type="http://schemas.openxmlformats.org/officeDocument/2006/relationships/hyperlink" Target="https://www.belimo.com/mam/general-documents/datasheets/en-gb/belimo_SRF24A-SR-S2-O_datasheet_en-gb.pdf" TargetMode="External"/><Relationship Id="rId7" Type="http://schemas.openxmlformats.org/officeDocument/2006/relationships/hyperlink" Target="http://belimo.com.ua/programmy/" TargetMode="External"/><Relationship Id="rId71" Type="http://schemas.openxmlformats.org/officeDocument/2006/relationships/hyperlink" Target="http://belimo.com.ua/files/catalog_water/010_R20_R4_R60..reg.pdf" TargetMode="External"/><Relationship Id="rId92" Type="http://schemas.openxmlformats.org/officeDocument/2006/relationships/hyperlink" Target="http://belimo.com.ua/files/catalog_water/010_R20_R4_R60..reg.pdf" TargetMode="External"/><Relationship Id="rId162" Type="http://schemas.openxmlformats.org/officeDocument/2006/relationships/hyperlink" Target="http://belimo.com.ua/files/catalog_water/024_TR_LR_NR_SR_3p.pdf" TargetMode="External"/><Relationship Id="rId2" Type="http://schemas.openxmlformats.org/officeDocument/2006/relationships/hyperlink" Target="http://www.belimo.ch/CH/EN/Download/index.cfm?page=VST" TargetMode="External"/><Relationship Id="rId29" Type="http://schemas.openxmlformats.org/officeDocument/2006/relationships/hyperlink" Target="http://belimo.com.ua/files/catalog_water/028_LRQ_NRQ_SRQ.pdf" TargetMode="External"/><Relationship Id="rId24" Type="http://schemas.openxmlformats.org/officeDocument/2006/relationships/hyperlink" Target="http://belimo.com.ua/files/catalog_water/025_TR_LR_NR_SR_analog.pdf" TargetMode="External"/><Relationship Id="rId40" Type="http://schemas.openxmlformats.org/officeDocument/2006/relationships/hyperlink" Target="http://belimo.com.ua/files/catalog_water/010_R20_R4_R60..reg.pdf" TargetMode="External"/><Relationship Id="rId45" Type="http://schemas.openxmlformats.org/officeDocument/2006/relationships/hyperlink" Target="http://belimo.com.ua/files/catalog_water/010_R20_R4_R60..reg.pdf" TargetMode="External"/><Relationship Id="rId66" Type="http://schemas.openxmlformats.org/officeDocument/2006/relationships/hyperlink" Target="http://belimo.com.ua/files/catalog_water/010_R20_R4_R60..reg.pdf" TargetMode="External"/><Relationship Id="rId87" Type="http://schemas.openxmlformats.org/officeDocument/2006/relationships/hyperlink" Target="http://belimo.com.ua/files/catalog_water/010_R20_R4_R60..reg.pdf" TargetMode="External"/><Relationship Id="rId110" Type="http://schemas.openxmlformats.org/officeDocument/2006/relationships/hyperlink" Target="http://belimo.com.ua/files/catalog_water/011_R30_R5_R70..reg.pdf" TargetMode="External"/><Relationship Id="rId115" Type="http://schemas.openxmlformats.org/officeDocument/2006/relationships/hyperlink" Target="http://belimo.com.ua/files/catalog_water/011_R30_R5_R70..reg.pdf" TargetMode="External"/><Relationship Id="rId131" Type="http://schemas.openxmlformats.org/officeDocument/2006/relationships/hyperlink" Target="http://belimo.com.ua/files/catalog_water/011_R30_R5_R70..reg.pdf" TargetMode="External"/><Relationship Id="rId136" Type="http://schemas.openxmlformats.org/officeDocument/2006/relationships/hyperlink" Target="http://belimo.com.ua/files/catalog_water/011_R30_R5_R70..reg.pdf" TargetMode="External"/><Relationship Id="rId157" Type="http://schemas.openxmlformats.org/officeDocument/2006/relationships/hyperlink" Target="http://belimo.com.ua/files/catalog_water/024_TR_LR_NR_SR_3p.pdf" TargetMode="External"/><Relationship Id="rId61" Type="http://schemas.openxmlformats.org/officeDocument/2006/relationships/hyperlink" Target="http://belimo.com.ua/files/catalog_water/010_R20_R4_R60..reg.pdf" TargetMode="External"/><Relationship Id="rId82" Type="http://schemas.openxmlformats.org/officeDocument/2006/relationships/hyperlink" Target="http://belimo.com.ua/files/catalog_water/010_R20_R4_R60..reg.pdf" TargetMode="External"/><Relationship Id="rId152" Type="http://schemas.openxmlformats.org/officeDocument/2006/relationships/hyperlink" Target="http://belimo.com.ua/files/catalog_water/011_R30_R5_R70..reg.pdf" TargetMode="External"/><Relationship Id="rId173" Type="http://schemas.openxmlformats.org/officeDocument/2006/relationships/hyperlink" Target="http://belimo.com.ua/files/catalog_water/010_R20_R4_R60..reg.pdf" TargetMode="External"/><Relationship Id="rId19" Type="http://schemas.openxmlformats.org/officeDocument/2006/relationships/hyperlink" Target="http://belimo.com.ua/files/catalog_water/024_TR_LR_NR_SR_3p.pdf" TargetMode="External"/><Relationship Id="rId14" Type="http://schemas.openxmlformats.org/officeDocument/2006/relationships/hyperlink" Target="http://belimo.com.ua/files/catalog_water/024_TR_LR_NR_SR_3p.pdf" TargetMode="External"/><Relationship Id="rId30" Type="http://schemas.openxmlformats.org/officeDocument/2006/relationships/hyperlink" Target="http://belimo.com.ua/files/catalog_water/025_TR_LR_NR_SR_analog.pdf" TargetMode="External"/><Relationship Id="rId35" Type="http://schemas.openxmlformats.org/officeDocument/2006/relationships/hyperlink" Target="https://www.belimo.com/mam/general-documents/datasheets/en-gb/belimo_SRF24A-SZ_datasheet_en-gb.pdf" TargetMode="External"/><Relationship Id="rId56" Type="http://schemas.openxmlformats.org/officeDocument/2006/relationships/hyperlink" Target="http://belimo.com.ua/files/catalog_water/010_R20_R4_R60..reg.pdf" TargetMode="External"/><Relationship Id="rId77" Type="http://schemas.openxmlformats.org/officeDocument/2006/relationships/hyperlink" Target="http://belimo.com.ua/files/catalog_water/010_R20_R4_R60..reg.pdf" TargetMode="External"/><Relationship Id="rId100" Type="http://schemas.openxmlformats.org/officeDocument/2006/relationships/hyperlink" Target="http://belimo.com.ua/files/catalog_water/010_R20_R4_R60..reg.pdf" TargetMode="External"/><Relationship Id="rId105" Type="http://schemas.openxmlformats.org/officeDocument/2006/relationships/hyperlink" Target="http://belimo.com.ua/files/catalog_water/011_R30_R5_R70..reg.pdf" TargetMode="External"/><Relationship Id="rId126" Type="http://schemas.openxmlformats.org/officeDocument/2006/relationships/hyperlink" Target="http://belimo.com.ua/files/catalog_water/011_R30_R5_R70..reg.pdf" TargetMode="External"/><Relationship Id="rId147" Type="http://schemas.openxmlformats.org/officeDocument/2006/relationships/hyperlink" Target="http://belimo.com.ua/files/catalog_water/011_R30_R5_R70..reg.pdf" TargetMode="External"/><Relationship Id="rId168" Type="http://schemas.openxmlformats.org/officeDocument/2006/relationships/hyperlink" Target="http://belimo.com.ua/files/catalog_water/034_Aux_switch.pdf" TargetMode="External"/><Relationship Id="rId8" Type="http://schemas.openxmlformats.org/officeDocument/2006/relationships/hyperlink" Target="http://belimo.com.ua/files/catalog_water/024_TR_LR_NR_SR_3p.pdf" TargetMode="External"/><Relationship Id="rId51" Type="http://schemas.openxmlformats.org/officeDocument/2006/relationships/hyperlink" Target="http://belimo.com.ua/files/catalog_water/010_R20_R4_R60..reg.pdf" TargetMode="External"/><Relationship Id="rId72" Type="http://schemas.openxmlformats.org/officeDocument/2006/relationships/hyperlink" Target="http://belimo.com.ua/files/catalog_water/010_R20_R4_R60..reg.pdf" TargetMode="External"/><Relationship Id="rId93" Type="http://schemas.openxmlformats.org/officeDocument/2006/relationships/hyperlink" Target="http://belimo.com.ua/files/catalog_water/010_R20_R4_R60..reg.pdf" TargetMode="External"/><Relationship Id="rId98" Type="http://schemas.openxmlformats.org/officeDocument/2006/relationships/hyperlink" Target="http://belimo.com.ua/files/catalog_water/010_R20_R4_R60..reg.pdf" TargetMode="External"/><Relationship Id="rId121" Type="http://schemas.openxmlformats.org/officeDocument/2006/relationships/hyperlink" Target="http://belimo.com.ua/files/catalog_water/011_R30_R5_R70..reg.pdf" TargetMode="External"/><Relationship Id="rId142" Type="http://schemas.openxmlformats.org/officeDocument/2006/relationships/hyperlink" Target="http://belimo.com.ua/files/catalog_water/011_R30_R5_R70..reg.pdf" TargetMode="External"/><Relationship Id="rId163" Type="http://schemas.openxmlformats.org/officeDocument/2006/relationships/hyperlink" Target="https://www.belimo.com/mam/general-documents/datasheets/en-gb/belimo_TRF24-MFT_datasheet_en-gb.pdf" TargetMode="External"/><Relationship Id="rId3" Type="http://schemas.openxmlformats.org/officeDocument/2006/relationships/hyperlink" Target="http://belimo.com.ua/files/file00352.pdf" TargetMode="External"/><Relationship Id="rId25" Type="http://schemas.openxmlformats.org/officeDocument/2006/relationships/hyperlink" Target="http://belimo.com.ua/files/catalog_water/025_TR_LR_NR_SR_analog.pdf" TargetMode="External"/><Relationship Id="rId46" Type="http://schemas.openxmlformats.org/officeDocument/2006/relationships/hyperlink" Target="http://belimo.com.ua/files/catalog_water/010_R20_R4_R60..reg.pdf" TargetMode="External"/><Relationship Id="rId67" Type="http://schemas.openxmlformats.org/officeDocument/2006/relationships/hyperlink" Target="http://belimo.com.ua/files/catalog_water/010_R20_R4_R60..reg.pdf" TargetMode="External"/><Relationship Id="rId116" Type="http://schemas.openxmlformats.org/officeDocument/2006/relationships/hyperlink" Target="http://belimo.com.ua/files/catalog_water/011_R30_R5_R70..reg.pdf" TargetMode="External"/><Relationship Id="rId137" Type="http://schemas.openxmlformats.org/officeDocument/2006/relationships/hyperlink" Target="http://belimo.com.ua/files/catalog_water/011_R30_R5_R70..reg.pdf" TargetMode="External"/><Relationship Id="rId158" Type="http://schemas.openxmlformats.org/officeDocument/2006/relationships/hyperlink" Target="http://belimo.com.ua/files/catalog_water/024_TR_LR_NR_SR_3p.pdf" TargetMode="External"/><Relationship Id="rId20" Type="http://schemas.openxmlformats.org/officeDocument/2006/relationships/hyperlink" Target="http://belimo.com.ua/files/catalog_water/024_TR_LR_NR_SR_3p.pdf" TargetMode="External"/><Relationship Id="rId41" Type="http://schemas.openxmlformats.org/officeDocument/2006/relationships/hyperlink" Target="http://belimo.com.ua/files/catalog_water/010_R20_R4_R60..reg.pdf" TargetMode="External"/><Relationship Id="rId62" Type="http://schemas.openxmlformats.org/officeDocument/2006/relationships/hyperlink" Target="http://belimo.com.ua/files/catalog_water/010_R20_R4_R60..reg.pdf" TargetMode="External"/><Relationship Id="rId83" Type="http://schemas.openxmlformats.org/officeDocument/2006/relationships/hyperlink" Target="http://belimo.com.ua/files/catalog_water/010_R20_R4_R60..reg.pdf" TargetMode="External"/><Relationship Id="rId88" Type="http://schemas.openxmlformats.org/officeDocument/2006/relationships/hyperlink" Target="http://belimo.com.ua/files/catalog_water/010_R20_R4_R60..reg.pdf" TargetMode="External"/><Relationship Id="rId111" Type="http://schemas.openxmlformats.org/officeDocument/2006/relationships/hyperlink" Target="http://belimo.com.ua/files/catalog_water/011_R30_R5_R70..reg.pdf" TargetMode="External"/><Relationship Id="rId132" Type="http://schemas.openxmlformats.org/officeDocument/2006/relationships/hyperlink" Target="http://belimo.com.ua/files/catalog_water/011_R30_R5_R70..reg.pdf" TargetMode="External"/><Relationship Id="rId153" Type="http://schemas.openxmlformats.org/officeDocument/2006/relationships/hyperlink" Target="http://belimo.com.ua/files/catalog_water/011_R30_R5_R70..reg.pdf" TargetMode="External"/><Relationship Id="rId174" Type="http://schemas.openxmlformats.org/officeDocument/2006/relationships/hyperlink" Target="http://belimo.com.ua/files/catalog_water/010_R20_R4_R60..reg.pdf" TargetMode="External"/><Relationship Id="rId15" Type="http://schemas.openxmlformats.org/officeDocument/2006/relationships/hyperlink" Target="http://belimo.com.ua/files/catalog_water/024_TR_LR_NR_SR_3p.pdf" TargetMode="External"/><Relationship Id="rId36" Type="http://schemas.openxmlformats.org/officeDocument/2006/relationships/hyperlink" Target="http://belimo.com.ua/files/catalog_water/010_R20_R4_R60..reg.pdf" TargetMode="External"/><Relationship Id="rId57" Type="http://schemas.openxmlformats.org/officeDocument/2006/relationships/hyperlink" Target="http://belimo.com.ua/files/catalog_water/010_R20_R4_R60..reg.pdf" TargetMode="External"/><Relationship Id="rId106" Type="http://schemas.openxmlformats.org/officeDocument/2006/relationships/hyperlink" Target="http://belimo.com.ua/files/catalog_water/011_R30_R5_R70..reg.pdf" TargetMode="External"/><Relationship Id="rId127" Type="http://schemas.openxmlformats.org/officeDocument/2006/relationships/hyperlink" Target="http://belimo.com.ua/files/catalog_water/011_R30_R5_R70..reg.pdf"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belimo.com.ua/files/catalog_water/012_R20_R4_R60..off.pdf" TargetMode="External"/><Relationship Id="rId21" Type="http://schemas.openxmlformats.org/officeDocument/2006/relationships/hyperlink" Target="http://belimo.com.ua/files/catalog_water/030_TRF_LRF_NRF_SRF..off.pdf" TargetMode="External"/><Relationship Id="rId42" Type="http://schemas.openxmlformats.org/officeDocument/2006/relationships/hyperlink" Target="http://belimo.com.ua/files/catalog_water/012_R20_R4_R60..off.pdf" TargetMode="External"/><Relationship Id="rId47" Type="http://schemas.openxmlformats.org/officeDocument/2006/relationships/hyperlink" Target="http://belimo.com.ua/files/catalog_water/012_R20_R4_R60..off.pdf" TargetMode="External"/><Relationship Id="rId63" Type="http://schemas.openxmlformats.org/officeDocument/2006/relationships/hyperlink" Target="http://belimo.com.ua/files/catalog_water/013_R30_R5_R70..off.pdf" TargetMode="External"/><Relationship Id="rId68" Type="http://schemas.openxmlformats.org/officeDocument/2006/relationships/hyperlink" Target="http://belimo.com.ua/files/catalog_water/013_R30_R5_R70..off.pdf" TargetMode="External"/><Relationship Id="rId84" Type="http://schemas.openxmlformats.org/officeDocument/2006/relationships/hyperlink" Target="http://belimo.com.ua/files/catalog_water/023_R3..BL.pdf" TargetMode="External"/><Relationship Id="rId89" Type="http://schemas.openxmlformats.org/officeDocument/2006/relationships/hyperlink" Target="http://belimo.com.ua/files/catalog_water/028_LRQ_NRQ_SRQ.pdf" TargetMode="External"/><Relationship Id="rId112" Type="http://schemas.openxmlformats.org/officeDocument/2006/relationships/hyperlink" Target="https://www.belimo.com/mam/general-documents/datasheets/en-gb/belimo_SRFA-R_datasheet_en-gb.pdf" TargetMode="External"/><Relationship Id="rId2" Type="http://schemas.openxmlformats.org/officeDocument/2006/relationships/hyperlink" Target="http://www.belimo.ch/CH/EN/Download/download_popup.cfm?page=vdi" TargetMode="External"/><Relationship Id="rId16" Type="http://schemas.openxmlformats.org/officeDocument/2006/relationships/hyperlink" Target="http://belimo.com.ua/files/catalog_water/024_TR_LR_NR_SR_3p.pdf" TargetMode="External"/><Relationship Id="rId29" Type="http://schemas.openxmlformats.org/officeDocument/2006/relationships/hyperlink" Target="http://belimo.com.ua/files/catalog_water/012_R20_R4_R60..off.pdf" TargetMode="External"/><Relationship Id="rId107" Type="http://schemas.openxmlformats.org/officeDocument/2006/relationships/hyperlink" Target="https://www.belimo.com/mam/general-documents/datasheets/en-gb/belimo_SRFA-S2-O_datasheet_en-gb.pdf" TargetMode="External"/><Relationship Id="rId11" Type="http://schemas.openxmlformats.org/officeDocument/2006/relationships/hyperlink" Target="http://belimo.com.ua/files/catalog_water/024_TR_LR_NR_SR_3p.pdf" TargetMode="External"/><Relationship Id="rId24" Type="http://schemas.openxmlformats.org/officeDocument/2006/relationships/hyperlink" Target="http://belimo.com.ua/files/catalog_water/030_TRF_LRF_NRF_SRF..off.pdf" TargetMode="External"/><Relationship Id="rId32" Type="http://schemas.openxmlformats.org/officeDocument/2006/relationships/hyperlink" Target="http://belimo.com.ua/files/catalog_water/012_R20_R4_R60..off.pdf" TargetMode="External"/><Relationship Id="rId37" Type="http://schemas.openxmlformats.org/officeDocument/2006/relationships/hyperlink" Target="http://belimo.com.ua/files/catalog_water/012_R20_R4_R60..off.pdf" TargetMode="External"/><Relationship Id="rId40" Type="http://schemas.openxmlformats.org/officeDocument/2006/relationships/hyperlink" Target="http://belimo.com.ua/files/catalog_water/012_R20_R4_R60..off.pdf" TargetMode="External"/><Relationship Id="rId45" Type="http://schemas.openxmlformats.org/officeDocument/2006/relationships/hyperlink" Target="http://belimo.com.ua/files/catalog_water/012_R20_R4_R60..off.pdf" TargetMode="External"/><Relationship Id="rId53" Type="http://schemas.openxmlformats.org/officeDocument/2006/relationships/hyperlink" Target="http://belimo.com.ua/files/catalog_water/013_R30_R5_R70..off.pdf" TargetMode="External"/><Relationship Id="rId58" Type="http://schemas.openxmlformats.org/officeDocument/2006/relationships/hyperlink" Target="http://belimo.com.ua/files/catalog_water/013_R30_R5_R70..off.pdf" TargetMode="External"/><Relationship Id="rId66" Type="http://schemas.openxmlformats.org/officeDocument/2006/relationships/hyperlink" Target="http://belimo.com.ua/files/catalog_water/013_R30_R5_R70..off.pdf" TargetMode="External"/><Relationship Id="rId74" Type="http://schemas.openxmlformats.org/officeDocument/2006/relationships/hyperlink" Target="http://belimo.com.ua/files/catalog_water/013_R30_R5_R70..off.pdf" TargetMode="External"/><Relationship Id="rId79" Type="http://schemas.openxmlformats.org/officeDocument/2006/relationships/hyperlink" Target="http://belimo.com.ua/files/catalog_water/023_R3..BL.pdf" TargetMode="External"/><Relationship Id="rId87" Type="http://schemas.openxmlformats.org/officeDocument/2006/relationships/hyperlink" Target="https://www.belimo.com/mam/general-documents/datasheets/en-gb/belimo_TRY230_datasheet_en-gb.pdf" TargetMode="External"/><Relationship Id="rId102" Type="http://schemas.openxmlformats.org/officeDocument/2006/relationships/hyperlink" Target="https://www.belimo.com/mam/general-documents/datasheets/en-gb/belimo_SRF24A-S2_datasheet_en-gb.pdf" TargetMode="External"/><Relationship Id="rId110" Type="http://schemas.openxmlformats.org/officeDocument/2006/relationships/hyperlink" Target="https://www.belimo.com/mam/general-documents/datasheets/en-gb/belimo_SRF24A-R_datasheet_en-gb.pdf" TargetMode="External"/><Relationship Id="rId5" Type="http://schemas.openxmlformats.org/officeDocument/2006/relationships/hyperlink" Target="http://belimo.com.ua/programmy/" TargetMode="External"/><Relationship Id="rId61" Type="http://schemas.openxmlformats.org/officeDocument/2006/relationships/hyperlink" Target="http://belimo.com.ua/files/catalog_water/013_R30_R5_R70..off.pdf" TargetMode="External"/><Relationship Id="rId82" Type="http://schemas.openxmlformats.org/officeDocument/2006/relationships/hyperlink" Target="http://belimo.com.ua/files/catalog_water/023_R3..BL.pdf" TargetMode="External"/><Relationship Id="rId90" Type="http://schemas.openxmlformats.org/officeDocument/2006/relationships/hyperlink" Target="http://belimo.com.ua/files/catalog_water/028_LRQ_NRQ_SRQ.pdf" TargetMode="External"/><Relationship Id="rId95" Type="http://schemas.openxmlformats.org/officeDocument/2006/relationships/hyperlink" Target="https://www.belimo.com/mam/general-documents/datasheets/en-gb/belimo_TRF24-S-O_datasheet_en-gb.pdf" TargetMode="External"/><Relationship Id="rId19" Type="http://schemas.openxmlformats.org/officeDocument/2006/relationships/hyperlink" Target="http://belimo.com.ua/files/catalog_water/024_TR_LR_NR_SR_3p.pdf" TargetMode="External"/><Relationship Id="rId14" Type="http://schemas.openxmlformats.org/officeDocument/2006/relationships/hyperlink" Target="http://belimo.com.ua/files/catalog_water/024_TR_LR_NR_SR_3p.pdf" TargetMode="External"/><Relationship Id="rId22" Type="http://schemas.openxmlformats.org/officeDocument/2006/relationships/hyperlink" Target="http://belimo.com.ua/files/catalog_water/030_TRF_LRF_NRF_SRF..off.pdf" TargetMode="External"/><Relationship Id="rId27" Type="http://schemas.openxmlformats.org/officeDocument/2006/relationships/hyperlink" Target="http://belimo.com.ua/files/catalog_water/012_R20_R4_R60..off.pdf" TargetMode="External"/><Relationship Id="rId30" Type="http://schemas.openxmlformats.org/officeDocument/2006/relationships/hyperlink" Target="http://belimo.com.ua/files/catalog_water/012_R20_R4_R60..off.pdf" TargetMode="External"/><Relationship Id="rId35" Type="http://schemas.openxmlformats.org/officeDocument/2006/relationships/hyperlink" Target="http://belimo.com.ua/files/catalog_water/012_R20_R4_R60..off.pdf" TargetMode="External"/><Relationship Id="rId43" Type="http://schemas.openxmlformats.org/officeDocument/2006/relationships/hyperlink" Target="http://belimo.com.ua/files/catalog_water/012_R20_R4_R60..off.pdf" TargetMode="External"/><Relationship Id="rId48" Type="http://schemas.openxmlformats.org/officeDocument/2006/relationships/hyperlink" Target="http://belimo.com.ua/files/catalog_water/012_R20_R4_R60..off.pdf" TargetMode="External"/><Relationship Id="rId56" Type="http://schemas.openxmlformats.org/officeDocument/2006/relationships/hyperlink" Target="http://belimo.com.ua/files/catalog_water/013_R30_R5_R70..off.pdf" TargetMode="External"/><Relationship Id="rId64" Type="http://schemas.openxmlformats.org/officeDocument/2006/relationships/hyperlink" Target="http://belimo.com.ua/files/catalog_water/013_R30_R5_R70..off.pdf" TargetMode="External"/><Relationship Id="rId69" Type="http://schemas.openxmlformats.org/officeDocument/2006/relationships/hyperlink" Target="http://belimo.com.ua/files/catalog_water/013_R30_R5_R70..off.pdf" TargetMode="External"/><Relationship Id="rId77" Type="http://schemas.openxmlformats.org/officeDocument/2006/relationships/hyperlink" Target="http://belimo.com.ua/files/catalog_water/013_R30_R5_R70..off.pdf" TargetMode="External"/><Relationship Id="rId100" Type="http://schemas.openxmlformats.org/officeDocument/2006/relationships/hyperlink" Target="https://www.belimo.com/mam/general-documents/datasheets/en-gb/belimo_NRFA-S2_datasheet_en-gb.pdf" TargetMode="External"/><Relationship Id="rId105" Type="http://schemas.openxmlformats.org/officeDocument/2006/relationships/hyperlink" Target="https://www.belimo.com/mam/general-documents/datasheets/en-gb/belimo_SRFA-O_datasheet_en-gb.pdf" TargetMode="External"/><Relationship Id="rId113" Type="http://schemas.openxmlformats.org/officeDocument/2006/relationships/hyperlink" Target="https://www.belimo.com/mam/general-documents/datasheets/en-gb/belimo_SRFA-S2-R_datasheet_en-gb.pdf" TargetMode="External"/><Relationship Id="rId8" Type="http://schemas.openxmlformats.org/officeDocument/2006/relationships/hyperlink" Target="http://belimo.com.ua/files/catalog_water/024_TR_LR_NR_SR_3p.pdf" TargetMode="External"/><Relationship Id="rId51" Type="http://schemas.openxmlformats.org/officeDocument/2006/relationships/hyperlink" Target="http://belimo.com.ua/files/catalog_water/012_R20_R4_R60..off.pdf" TargetMode="External"/><Relationship Id="rId72" Type="http://schemas.openxmlformats.org/officeDocument/2006/relationships/hyperlink" Target="http://belimo.com.ua/files/catalog_water/013_R30_R5_R70..off.pdf" TargetMode="External"/><Relationship Id="rId80" Type="http://schemas.openxmlformats.org/officeDocument/2006/relationships/hyperlink" Target="http://belimo.com.ua/files/catalog_water/023_R3..BL.pdf" TargetMode="External"/><Relationship Id="rId85" Type="http://schemas.openxmlformats.org/officeDocument/2006/relationships/hyperlink" Target="http://belimo.com.ua/files/catalog_water/023_R3..BL.pdf" TargetMode="External"/><Relationship Id="rId93" Type="http://schemas.openxmlformats.org/officeDocument/2006/relationships/hyperlink" Target="https://www.belimo.com/mam/general-documents/datasheets/en-gb/belimo_TRF230-S-O_datasheet_en-gb.pdf" TargetMode="External"/><Relationship Id="rId98" Type="http://schemas.openxmlformats.org/officeDocument/2006/relationships/hyperlink" Target="https://www.belimo.com/mam/general-documents/datasheets/en-gb/belimo_NRFA_datasheet_en-gb.pdf" TargetMode="External"/><Relationship Id="rId3" Type="http://schemas.openxmlformats.org/officeDocument/2006/relationships/hyperlink" Target="http://belimo.com.ua/files/file00404.pdf" TargetMode="External"/><Relationship Id="rId12" Type="http://schemas.openxmlformats.org/officeDocument/2006/relationships/hyperlink" Target="http://belimo.com.ua/files/catalog_water/024_TR_LR_NR_SR_3p.pdf" TargetMode="External"/><Relationship Id="rId17" Type="http://schemas.openxmlformats.org/officeDocument/2006/relationships/hyperlink" Target="http://belimo.com.ua/files/catalog_water/024_TR_LR_NR_SR_3p.pdf" TargetMode="External"/><Relationship Id="rId25" Type="http://schemas.openxmlformats.org/officeDocument/2006/relationships/hyperlink" Target="http://belimo.com.ua/files/catalog_water/030_TRF_LRF_NRF_SRF..off.pdf" TargetMode="External"/><Relationship Id="rId33" Type="http://schemas.openxmlformats.org/officeDocument/2006/relationships/hyperlink" Target="http://belimo.com.ua/files/catalog_water/012_R20_R4_R60..off.pdf" TargetMode="External"/><Relationship Id="rId38" Type="http://schemas.openxmlformats.org/officeDocument/2006/relationships/hyperlink" Target="http://belimo.com.ua/files/catalog_water/012_R20_R4_R60..off.pdf" TargetMode="External"/><Relationship Id="rId46" Type="http://schemas.openxmlformats.org/officeDocument/2006/relationships/hyperlink" Target="http://belimo.com.ua/files/catalog_water/012_R20_R4_R60..off.pdf" TargetMode="External"/><Relationship Id="rId59" Type="http://schemas.openxmlformats.org/officeDocument/2006/relationships/hyperlink" Target="http://belimo.com.ua/files/catalog_water/013_R30_R5_R70..off.pdf" TargetMode="External"/><Relationship Id="rId67" Type="http://schemas.openxmlformats.org/officeDocument/2006/relationships/hyperlink" Target="http://belimo.com.ua/files/catalog_water/013_R30_R5_R70..off.pdf" TargetMode="External"/><Relationship Id="rId103" Type="http://schemas.openxmlformats.org/officeDocument/2006/relationships/hyperlink" Target="https://www.belimo.com/mam/general-documents/datasheets/en-gb/belimo_SRF24A-S2-O_datasheet_en-gb.pdf" TargetMode="External"/><Relationship Id="rId108" Type="http://schemas.openxmlformats.org/officeDocument/2006/relationships/hyperlink" Target="https://www.belimo.com/mam/general-documents/datasheets/en-gb/belimo_SR24A-R_datasheet_en-gb.pdf" TargetMode="External"/><Relationship Id="rId20" Type="http://schemas.openxmlformats.org/officeDocument/2006/relationships/hyperlink" Target="https://www.belimo.com/mam/general-documents/datasheets/en-gb/belimo_TRF24_datasheet_en-gb.pdf" TargetMode="External"/><Relationship Id="rId41" Type="http://schemas.openxmlformats.org/officeDocument/2006/relationships/hyperlink" Target="http://belimo.com.ua/files/catalog_water/012_R20_R4_R60..off.pdf" TargetMode="External"/><Relationship Id="rId54" Type="http://schemas.openxmlformats.org/officeDocument/2006/relationships/hyperlink" Target="http://belimo.com.ua/files/catalog_water/013_R30_R5_R70..off.pdf" TargetMode="External"/><Relationship Id="rId62" Type="http://schemas.openxmlformats.org/officeDocument/2006/relationships/hyperlink" Target="http://belimo.com.ua/files/catalog_water/013_R30_R5_R70..off.pdf" TargetMode="External"/><Relationship Id="rId70" Type="http://schemas.openxmlformats.org/officeDocument/2006/relationships/hyperlink" Target="http://belimo.com.ua/files/catalog_water/013_R30_R5_R70..off.pdf" TargetMode="External"/><Relationship Id="rId75" Type="http://schemas.openxmlformats.org/officeDocument/2006/relationships/hyperlink" Target="http://belimo.com.ua/files/catalog_water/013_R30_R5_R70..off.pdf" TargetMode="External"/><Relationship Id="rId83" Type="http://schemas.openxmlformats.org/officeDocument/2006/relationships/hyperlink" Target="http://belimo.com.ua/files/catalog_water/023_R3..BL.pdf" TargetMode="External"/><Relationship Id="rId88" Type="http://schemas.openxmlformats.org/officeDocument/2006/relationships/hyperlink" Target="https://www.belimo.com/mam/general-documents/datasheets/en-gb/belimo_TRY24_datasheet_en-gb.pdf" TargetMode="External"/><Relationship Id="rId91" Type="http://schemas.openxmlformats.org/officeDocument/2006/relationships/hyperlink" Target="https://www.belimo.com/mam/general-documents/datasheets/en-gb/belimo_SRQ24A_datasheet_en-gb.pdf" TargetMode="External"/><Relationship Id="rId96" Type="http://schemas.openxmlformats.org/officeDocument/2006/relationships/hyperlink" Target="https://www.belimo.com/mam/general-documents/datasheets/en-gb/belimo_NRF24A-S2_datasheet_en-gb.pdf" TargetMode="External"/><Relationship Id="rId111" Type="http://schemas.openxmlformats.org/officeDocument/2006/relationships/hyperlink" Target="https://www.belimo.com/mam/general-documents/datasheets/en-gb/belimo_SRF24A-S2-R_datasheet_en-gb.pdf" TargetMode="External"/><Relationship Id="rId1" Type="http://schemas.openxmlformats.org/officeDocument/2006/relationships/hyperlink" Target="http://belimo.com.ua/files/file00430.pdf" TargetMode="External"/><Relationship Id="rId6" Type="http://schemas.openxmlformats.org/officeDocument/2006/relationships/hyperlink" Target="http://belimo.com.ua/files/catalog_water/024_TR_LR_NR_SR_3p.pdf" TargetMode="External"/><Relationship Id="rId15" Type="http://schemas.openxmlformats.org/officeDocument/2006/relationships/hyperlink" Target="http://belimo.com.ua/files/catalog_water/024_TR_LR_NR_SR_3p.pdf" TargetMode="External"/><Relationship Id="rId23" Type="http://schemas.openxmlformats.org/officeDocument/2006/relationships/hyperlink" Target="https://www.belimo.com/mam/general-documents/datasheets/en-gb/belimo_TRF230_datasheet_en-gb.pdf" TargetMode="External"/><Relationship Id="rId28" Type="http://schemas.openxmlformats.org/officeDocument/2006/relationships/hyperlink" Target="http://belimo.com.ua/files/catalog_water/012_R20_R4_R60..off.pdf" TargetMode="External"/><Relationship Id="rId36" Type="http://schemas.openxmlformats.org/officeDocument/2006/relationships/hyperlink" Target="http://belimo.com.ua/files/catalog_water/012_R20_R4_R60..off.pdf" TargetMode="External"/><Relationship Id="rId49" Type="http://schemas.openxmlformats.org/officeDocument/2006/relationships/hyperlink" Target="http://belimo.com.ua/files/catalog_water/012_R20_R4_R60..off.pdf" TargetMode="External"/><Relationship Id="rId57" Type="http://schemas.openxmlformats.org/officeDocument/2006/relationships/hyperlink" Target="http://belimo.com.ua/files/catalog_water/013_R30_R5_R70..off.pdf" TargetMode="External"/><Relationship Id="rId106" Type="http://schemas.openxmlformats.org/officeDocument/2006/relationships/hyperlink" Target="https://www.belimo.com/mam/general-documents/datasheets/en-gb/belimo_SRFA-S2_datasheet_en-gb.pdf" TargetMode="External"/><Relationship Id="rId114" Type="http://schemas.openxmlformats.org/officeDocument/2006/relationships/drawing" Target="../drawings/drawing7.xml"/><Relationship Id="rId10" Type="http://schemas.openxmlformats.org/officeDocument/2006/relationships/hyperlink" Target="http://belimo.com.ua/files/catalog_water/024_TR_LR_NR_SR_3p.pdf" TargetMode="External"/><Relationship Id="rId31" Type="http://schemas.openxmlformats.org/officeDocument/2006/relationships/hyperlink" Target="http://belimo.com.ua/files/catalog_water/012_R20_R4_R60..off.pdf" TargetMode="External"/><Relationship Id="rId44" Type="http://schemas.openxmlformats.org/officeDocument/2006/relationships/hyperlink" Target="http://belimo.com.ua/files/catalog_water/012_R20_R4_R60..off.pdf" TargetMode="External"/><Relationship Id="rId52" Type="http://schemas.openxmlformats.org/officeDocument/2006/relationships/hyperlink" Target="http://belimo.com.ua/files/catalog_water/013_R30_R5_R70..off.pdf" TargetMode="External"/><Relationship Id="rId60" Type="http://schemas.openxmlformats.org/officeDocument/2006/relationships/hyperlink" Target="http://belimo.com.ua/files/catalog_water/013_R30_R5_R70..off.pdf" TargetMode="External"/><Relationship Id="rId65" Type="http://schemas.openxmlformats.org/officeDocument/2006/relationships/hyperlink" Target="http://belimo.com.ua/files/catalog_water/013_R30_R5_R70..off.pdf" TargetMode="External"/><Relationship Id="rId73" Type="http://schemas.openxmlformats.org/officeDocument/2006/relationships/hyperlink" Target="http://belimo.com.ua/files/catalog_water/013_R30_R5_R70..off.pdf" TargetMode="External"/><Relationship Id="rId78" Type="http://schemas.openxmlformats.org/officeDocument/2006/relationships/hyperlink" Target="http://belimo.com.ua/files/catalog_water/023_R3..BL.pdf" TargetMode="External"/><Relationship Id="rId81" Type="http://schemas.openxmlformats.org/officeDocument/2006/relationships/hyperlink" Target="http://belimo.com.ua/files/catalog_water/023_R3..BL.pdf" TargetMode="External"/><Relationship Id="rId86" Type="http://schemas.openxmlformats.org/officeDocument/2006/relationships/hyperlink" Target="http://belimo.com.ua/files/catalog_water/023_R3..BL.pdf" TargetMode="External"/><Relationship Id="rId94" Type="http://schemas.openxmlformats.org/officeDocument/2006/relationships/hyperlink" Target="https://www.belimo.com/mam/general-documents/datasheets/en-gb/belimo_TRF24-S_datasheet_en-gb.pdf" TargetMode="External"/><Relationship Id="rId99" Type="http://schemas.openxmlformats.org/officeDocument/2006/relationships/hyperlink" Target="https://www.belimo.com/mam/general-documents/datasheets/en-gb/belimo_NRFA-O_datasheet_en-gb.pdf" TargetMode="External"/><Relationship Id="rId101" Type="http://schemas.openxmlformats.org/officeDocument/2006/relationships/hyperlink" Target="https://www.belimo.com/mam/general-documents/datasheets/en-gb/belimo_NRFA-S2-O_datasheet_en-gb.pdf" TargetMode="External"/><Relationship Id="rId4" Type="http://schemas.openxmlformats.org/officeDocument/2006/relationships/hyperlink" Target="http://belimo.com.ua/files/file00381.pdf" TargetMode="External"/><Relationship Id="rId9" Type="http://schemas.openxmlformats.org/officeDocument/2006/relationships/hyperlink" Target="http://belimo.com.ua/files/catalog_water/024_TR_LR_NR_SR_3p.pdf" TargetMode="External"/><Relationship Id="rId13" Type="http://schemas.openxmlformats.org/officeDocument/2006/relationships/hyperlink" Target="http://belimo.com.ua/files/catalog_water/024_TR_LR_NR_SR_3p.pdf" TargetMode="External"/><Relationship Id="rId18" Type="http://schemas.openxmlformats.org/officeDocument/2006/relationships/hyperlink" Target="http://belimo.com.ua/files/catalog_water/024_TR_LR_NR_SR_3p.pdf" TargetMode="External"/><Relationship Id="rId39" Type="http://schemas.openxmlformats.org/officeDocument/2006/relationships/hyperlink" Target="http://belimo.com.ua/files/catalog_water/012_R20_R4_R60..off.pdf" TargetMode="External"/><Relationship Id="rId109" Type="http://schemas.openxmlformats.org/officeDocument/2006/relationships/hyperlink" Target="https://www.belimo.com/mam/general-documents/datasheets/en-gb/belimo_SR230A-R_datasheet_en-gb.pdf" TargetMode="External"/><Relationship Id="rId34" Type="http://schemas.openxmlformats.org/officeDocument/2006/relationships/hyperlink" Target="http://belimo.com.ua/files/catalog_water/012_R20_R4_R60..off.pdf" TargetMode="External"/><Relationship Id="rId50" Type="http://schemas.openxmlformats.org/officeDocument/2006/relationships/hyperlink" Target="http://belimo.com.ua/files/catalog_water/012_R20_R4_R60..off.pdf" TargetMode="External"/><Relationship Id="rId55" Type="http://schemas.openxmlformats.org/officeDocument/2006/relationships/hyperlink" Target="http://belimo.com.ua/files/catalog_water/013_R30_R5_R70..off.pdf" TargetMode="External"/><Relationship Id="rId76" Type="http://schemas.openxmlformats.org/officeDocument/2006/relationships/hyperlink" Target="http://belimo.com.ua/files/catalog_water/013_R30_R5_R70..off.pdf" TargetMode="External"/><Relationship Id="rId97" Type="http://schemas.openxmlformats.org/officeDocument/2006/relationships/hyperlink" Target="https://www.belimo.com/mam/general-documents/datasheets/en-gb/belimo_NRF24A-S2-O_datasheet_en-gb.pdf" TargetMode="External"/><Relationship Id="rId104" Type="http://schemas.openxmlformats.org/officeDocument/2006/relationships/hyperlink" Target="https://www.belimo.com/mam/general-documents/datasheets/en-gb/belimo_SRFA_datasheet_en-gb.pdf" TargetMode="External"/><Relationship Id="rId7" Type="http://schemas.openxmlformats.org/officeDocument/2006/relationships/hyperlink" Target="http://belimo.com.ua/files/catalog_water/024_TR_LR_NR_SR_3p.pdf" TargetMode="External"/><Relationship Id="rId71" Type="http://schemas.openxmlformats.org/officeDocument/2006/relationships/hyperlink" Target="http://belimo.com.ua/files/catalog_water/013_R30_R5_R70..off.pdf" TargetMode="External"/><Relationship Id="rId92" Type="http://schemas.openxmlformats.org/officeDocument/2006/relationships/hyperlink" Target="https://www.belimo.com/mam/general-documents/datasheets/en-gb/belimo_TRF230-S_datasheet_en-gb.pdf"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belimo.com.ua/files/catalog_water/079_NVK24A-3-TPC_NVK230A-3.pdf" TargetMode="External"/><Relationship Id="rId117" Type="http://schemas.openxmlformats.org/officeDocument/2006/relationships/hyperlink" Target="http://belimo.com.ua/files/catalog_water/063_H7..N.pdf" TargetMode="External"/><Relationship Id="rId21" Type="http://schemas.openxmlformats.org/officeDocument/2006/relationships/hyperlink" Target="http://belimo.com.ua/files/catalog_water/073_LV_NV_SV_EV_GV_0-10v.pdf" TargetMode="External"/><Relationship Id="rId42" Type="http://schemas.openxmlformats.org/officeDocument/2006/relationships/hyperlink" Target="http://belimo.com.ua/files/catalog_water/060_H4..B.pdf" TargetMode="External"/><Relationship Id="rId47" Type="http://schemas.openxmlformats.org/officeDocument/2006/relationships/hyperlink" Target="http://belimo.com.ua/files/catalog_water/061_H5..B.pdf" TargetMode="External"/><Relationship Id="rId63" Type="http://schemas.openxmlformats.org/officeDocument/2006/relationships/hyperlink" Target="http://belimo.com.ua/files/catalog_water/064_H6..S.pdf" TargetMode="External"/><Relationship Id="rId68" Type="http://schemas.openxmlformats.org/officeDocument/2006/relationships/hyperlink" Target="http://belimo.com.ua/files/catalog_water/064_H6..S.pdf" TargetMode="External"/><Relationship Id="rId84" Type="http://schemas.openxmlformats.org/officeDocument/2006/relationships/hyperlink" Target="http://belimo.com.ua/files/catalog_water/065_H7..S.pdf" TargetMode="External"/><Relationship Id="rId89" Type="http://schemas.openxmlformats.org/officeDocument/2006/relationships/hyperlink" Target="http://belimo.com.ua/files/catalog_water/062_H6..N.pdf" TargetMode="External"/><Relationship Id="rId112" Type="http://schemas.openxmlformats.org/officeDocument/2006/relationships/hyperlink" Target="http://belimo.com.ua/files/catalog_water/058_H6..R.pdf" TargetMode="External"/><Relationship Id="rId133" Type="http://schemas.openxmlformats.org/officeDocument/2006/relationships/hyperlink" Target="http://belimo.com.ua/files/catalog_water/063_H7..N.pdf" TargetMode="External"/><Relationship Id="rId138" Type="http://schemas.openxmlformats.org/officeDocument/2006/relationships/hyperlink" Target="http://belimo.com.ua/files/catalog_water/059_H7..R.pdf" TargetMode="External"/><Relationship Id="rId154" Type="http://schemas.openxmlformats.org/officeDocument/2006/relationships/hyperlink" Target="http://belimo.com.ua/files/catalog_water/067_H6...X..-S(P)2.pdf" TargetMode="External"/><Relationship Id="rId159" Type="http://schemas.openxmlformats.org/officeDocument/2006/relationships/hyperlink" Target="http://belimo.com.ua/files/catalog_water/067_H6...X..-S(P)2.pdf" TargetMode="External"/><Relationship Id="rId175" Type="http://schemas.openxmlformats.org/officeDocument/2006/relationships/hyperlink" Target="http://belimo.com.ua/files/catalog_water/068_H7...X..-S.pdf" TargetMode="External"/><Relationship Id="rId170" Type="http://schemas.openxmlformats.org/officeDocument/2006/relationships/hyperlink" Target="http://belimo.com.ua/files/catalog_water/067_H6...X..-S(P)2.pdf" TargetMode="External"/><Relationship Id="rId191" Type="http://schemas.openxmlformats.org/officeDocument/2006/relationships/hyperlink" Target="http://belimo.com.ua/files/catalog_water/053_H...B_H...N_H...S_with_act.pdf" TargetMode="External"/><Relationship Id="rId16" Type="http://schemas.openxmlformats.org/officeDocument/2006/relationships/hyperlink" Target="http://belimo.com.ua/files/catalog_water/072_LV_NV_SV_EV_GV_3p.pdf" TargetMode="External"/><Relationship Id="rId107" Type="http://schemas.openxmlformats.org/officeDocument/2006/relationships/hyperlink" Target="http://belimo.com.ua/files/catalog_water/058_H6..R.pdf" TargetMode="External"/><Relationship Id="rId11" Type="http://schemas.openxmlformats.org/officeDocument/2006/relationships/hyperlink" Target="http://belimo.com.ua/files/catalog_water/072_LV_NV_SV_EV_GV_3p.pdf" TargetMode="External"/><Relationship Id="rId32" Type="http://schemas.openxmlformats.org/officeDocument/2006/relationships/hyperlink" Target="http://belimo.com.ua/files/catalog_water/078_NVK24A-SZ-TPC_NVKC24A-SZ-TPC.pdf" TargetMode="External"/><Relationship Id="rId37" Type="http://schemas.openxmlformats.org/officeDocument/2006/relationships/hyperlink" Target="http://belimo.com.ua/files/catalog_water/060_H4..B.pdf" TargetMode="External"/><Relationship Id="rId53" Type="http://schemas.openxmlformats.org/officeDocument/2006/relationships/hyperlink" Target="http://belimo.com.ua/files/catalog_water/061_H5..B.pdf" TargetMode="External"/><Relationship Id="rId58" Type="http://schemas.openxmlformats.org/officeDocument/2006/relationships/hyperlink" Target="http://belimo.com.ua/files/catalog_water/053_H...B_H...N_H...S_with_act.pdf" TargetMode="External"/><Relationship Id="rId74" Type="http://schemas.openxmlformats.org/officeDocument/2006/relationships/hyperlink" Target="http://belimo.com.ua/files/catalog_water/064_H6..S.pdf" TargetMode="External"/><Relationship Id="rId79" Type="http://schemas.openxmlformats.org/officeDocument/2006/relationships/hyperlink" Target="http://belimo.com.ua/files/catalog_water/064_H6..S.pdf" TargetMode="External"/><Relationship Id="rId102" Type="http://schemas.openxmlformats.org/officeDocument/2006/relationships/hyperlink" Target="http://belimo.com.ua/files/catalog_water/062_H6..N.pdf" TargetMode="External"/><Relationship Id="rId123" Type="http://schemas.openxmlformats.org/officeDocument/2006/relationships/hyperlink" Target="http://belimo.com.ua/files/catalog_water/063_H7..N.pdf" TargetMode="External"/><Relationship Id="rId128" Type="http://schemas.openxmlformats.org/officeDocument/2006/relationships/hyperlink" Target="http://belimo.com.ua/files/catalog_water/063_H7..N.pdf" TargetMode="External"/><Relationship Id="rId144" Type="http://schemas.openxmlformats.org/officeDocument/2006/relationships/hyperlink" Target="http://belimo.com.ua/files/catalog_water/059_H7..R.pdf" TargetMode="External"/><Relationship Id="rId149" Type="http://schemas.openxmlformats.org/officeDocument/2006/relationships/hyperlink" Target="http://belimo.com.ua/files/catalog_water/066_H6..SP.pdf" TargetMode="External"/><Relationship Id="rId5" Type="http://schemas.openxmlformats.org/officeDocument/2006/relationships/hyperlink" Target="http://belimo.com.ua/files/file00404.pdf" TargetMode="External"/><Relationship Id="rId90" Type="http://schemas.openxmlformats.org/officeDocument/2006/relationships/hyperlink" Target="http://belimo.com.ua/files/catalog_water/062_H6..N.pdf" TargetMode="External"/><Relationship Id="rId95" Type="http://schemas.openxmlformats.org/officeDocument/2006/relationships/hyperlink" Target="http://belimo.com.ua/files/catalog_water/062_H6..N.pdf" TargetMode="External"/><Relationship Id="rId160" Type="http://schemas.openxmlformats.org/officeDocument/2006/relationships/hyperlink" Target="http://belimo.com.ua/files/catalog_water/067_H6...X..-S(P)2.pdf" TargetMode="External"/><Relationship Id="rId165" Type="http://schemas.openxmlformats.org/officeDocument/2006/relationships/hyperlink" Target="http://belimo.com.ua/files/catalog_water/067_H6...X..-S(P)2.pdf" TargetMode="External"/><Relationship Id="rId181" Type="http://schemas.openxmlformats.org/officeDocument/2006/relationships/hyperlink" Target="http://belimo.com.ua/files/catalog_water/068_H7...X..-S.pdf" TargetMode="External"/><Relationship Id="rId186" Type="http://schemas.openxmlformats.org/officeDocument/2006/relationships/hyperlink" Target="http://belimo.com.ua/files/file00328.pdf" TargetMode="External"/><Relationship Id="rId22" Type="http://schemas.openxmlformats.org/officeDocument/2006/relationships/hyperlink" Target="http://belimo.com.ua/files/catalog_water/073_LV_NV_SV_EV_GV_0-10v.pdf" TargetMode="External"/><Relationship Id="rId27" Type="http://schemas.openxmlformats.org/officeDocument/2006/relationships/hyperlink" Target="http://belimo.com.ua/files/catalog_water/081_AVK24A-3-TPC_AVK230A-3.pdf" TargetMode="External"/><Relationship Id="rId43" Type="http://schemas.openxmlformats.org/officeDocument/2006/relationships/hyperlink" Target="http://belimo.com.ua/files/catalog_water/060_H4..B.pdf" TargetMode="External"/><Relationship Id="rId48" Type="http://schemas.openxmlformats.org/officeDocument/2006/relationships/hyperlink" Target="http://belimo.com.ua/files/catalog_water/061_H5..B.pdf" TargetMode="External"/><Relationship Id="rId64" Type="http://schemas.openxmlformats.org/officeDocument/2006/relationships/hyperlink" Target="http://belimo.com.ua/files/catalog_water/064_H6..S.pdf" TargetMode="External"/><Relationship Id="rId69" Type="http://schemas.openxmlformats.org/officeDocument/2006/relationships/hyperlink" Target="http://belimo.com.ua/files/catalog_water/064_H6..S.pdf" TargetMode="External"/><Relationship Id="rId113" Type="http://schemas.openxmlformats.org/officeDocument/2006/relationships/hyperlink" Target="http://belimo.com.ua/files/catalog_water/058_H6..R.pdf" TargetMode="External"/><Relationship Id="rId118" Type="http://schemas.openxmlformats.org/officeDocument/2006/relationships/hyperlink" Target="http://belimo.com.ua/files/catalog_water/063_H7..N.pdf" TargetMode="External"/><Relationship Id="rId134" Type="http://schemas.openxmlformats.org/officeDocument/2006/relationships/hyperlink" Target="http://belimo.com.ua/files/catalog_water/059_H7..R.pdf" TargetMode="External"/><Relationship Id="rId139" Type="http://schemas.openxmlformats.org/officeDocument/2006/relationships/hyperlink" Target="http://belimo.com.ua/files/catalog_water/059_H7..R.pdf" TargetMode="External"/><Relationship Id="rId80" Type="http://schemas.openxmlformats.org/officeDocument/2006/relationships/hyperlink" Target="http://belimo.com.ua/files/catalog_water/065_H7..S.pdf" TargetMode="External"/><Relationship Id="rId85" Type="http://schemas.openxmlformats.org/officeDocument/2006/relationships/hyperlink" Target="http://belimo.com.ua/files/catalog_water/065_H7..S.pdf" TargetMode="External"/><Relationship Id="rId150" Type="http://schemas.openxmlformats.org/officeDocument/2006/relationships/hyperlink" Target="http://belimo.com.ua/files/catalog_water/066_H6..SP.pdf" TargetMode="External"/><Relationship Id="rId155" Type="http://schemas.openxmlformats.org/officeDocument/2006/relationships/hyperlink" Target="http://belimo.com.ua/files/catalog_water/067_H6...X..-S(P)2.pdf" TargetMode="External"/><Relationship Id="rId171" Type="http://schemas.openxmlformats.org/officeDocument/2006/relationships/hyperlink" Target="http://belimo.com.ua/files/catalog_water/067_H6...X..-S(P)2.pdf" TargetMode="External"/><Relationship Id="rId176" Type="http://schemas.openxmlformats.org/officeDocument/2006/relationships/hyperlink" Target="http://belimo.com.ua/files/catalog_water/068_H7...X..-S.pdf" TargetMode="External"/><Relationship Id="rId192" Type="http://schemas.openxmlformats.org/officeDocument/2006/relationships/drawing" Target="../drawings/drawing8.xml"/><Relationship Id="rId12" Type="http://schemas.openxmlformats.org/officeDocument/2006/relationships/hyperlink" Target="http://belimo.com.ua/files/catalog_water/072_LV_NV_SV_EV_GV_3p.pdf" TargetMode="External"/><Relationship Id="rId17" Type="http://schemas.openxmlformats.org/officeDocument/2006/relationships/hyperlink" Target="http://belimo.com.ua/files/catalog_water/073_LV_NV_SV_EV_GV_0-10v.pdf" TargetMode="External"/><Relationship Id="rId33" Type="http://schemas.openxmlformats.org/officeDocument/2006/relationships/hyperlink" Target="http://belimo.com.ua/files/catalog_water/080_AVK24A-SZ-TPC.pdf" TargetMode="External"/><Relationship Id="rId38" Type="http://schemas.openxmlformats.org/officeDocument/2006/relationships/hyperlink" Target="http://belimo.com.ua/files/catalog_water/060_H4..B.pdf" TargetMode="External"/><Relationship Id="rId59" Type="http://schemas.openxmlformats.org/officeDocument/2006/relationships/hyperlink" Target="http://belimo.com.ua/files/catalog_water/053_H...B_H...N_H...S_with_act.pdf" TargetMode="External"/><Relationship Id="rId103" Type="http://schemas.openxmlformats.org/officeDocument/2006/relationships/hyperlink" Target="http://belimo.com.ua/files/catalog_water/062_H6..N.pdf" TargetMode="External"/><Relationship Id="rId108" Type="http://schemas.openxmlformats.org/officeDocument/2006/relationships/hyperlink" Target="http://belimo.com.ua/files/catalog_water/058_H6..R.pdf" TargetMode="External"/><Relationship Id="rId124" Type="http://schemas.openxmlformats.org/officeDocument/2006/relationships/hyperlink" Target="http://belimo.com.ua/files/catalog_water/063_H7..N.pdf" TargetMode="External"/><Relationship Id="rId129" Type="http://schemas.openxmlformats.org/officeDocument/2006/relationships/hyperlink" Target="http://belimo.com.ua/files/catalog_water/063_H7..N.pdf" TargetMode="External"/><Relationship Id="rId54" Type="http://schemas.openxmlformats.org/officeDocument/2006/relationships/hyperlink" Target="http://belimo.com.ua/files/catalog_water/053_H...B_H...N_H...S_with_act.pdf" TargetMode="External"/><Relationship Id="rId70" Type="http://schemas.openxmlformats.org/officeDocument/2006/relationships/hyperlink" Target="http://belimo.com.ua/files/catalog_water/064_H6..S.pdf" TargetMode="External"/><Relationship Id="rId75" Type="http://schemas.openxmlformats.org/officeDocument/2006/relationships/hyperlink" Target="http://belimo.com.ua/files/catalog_water/064_H6..S.pdf" TargetMode="External"/><Relationship Id="rId91" Type="http://schemas.openxmlformats.org/officeDocument/2006/relationships/hyperlink" Target="http://belimo.com.ua/files/catalog_water/062_H6..N.pdf" TargetMode="External"/><Relationship Id="rId96" Type="http://schemas.openxmlformats.org/officeDocument/2006/relationships/hyperlink" Target="http://belimo.com.ua/files/catalog_water/062_H6..N.pdf" TargetMode="External"/><Relationship Id="rId140" Type="http://schemas.openxmlformats.org/officeDocument/2006/relationships/hyperlink" Target="http://belimo.com.ua/files/catalog_water/059_H7..R.pdf" TargetMode="External"/><Relationship Id="rId145" Type="http://schemas.openxmlformats.org/officeDocument/2006/relationships/hyperlink" Target="http://belimo.com.ua/files/catalog_water/059_H7..R.pdf" TargetMode="External"/><Relationship Id="rId161" Type="http://schemas.openxmlformats.org/officeDocument/2006/relationships/hyperlink" Target="http://belimo.com.ua/files/catalog_water/067_H6...X..-S(P)2.pdf" TargetMode="External"/><Relationship Id="rId166" Type="http://schemas.openxmlformats.org/officeDocument/2006/relationships/hyperlink" Target="http://belimo.com.ua/files/catalog_water/067_H6...X..-S(P)2.pdf" TargetMode="External"/><Relationship Id="rId182" Type="http://schemas.openxmlformats.org/officeDocument/2006/relationships/hyperlink" Target="https://www.belimo.com/mam/general-documents/datasheets/en-gb/belimo_S2A-H_datasheet_en-gb.pdf" TargetMode="External"/><Relationship Id="rId187" Type="http://schemas.openxmlformats.org/officeDocument/2006/relationships/hyperlink" Target="http://belimo.com.ua/files/catalog_water/070_H6...W...S7.pdf" TargetMode="External"/><Relationship Id="rId1" Type="http://schemas.openxmlformats.org/officeDocument/2006/relationships/hyperlink" Target="http://belimo.com.ua/files/file00430.pdf" TargetMode="External"/><Relationship Id="rId6" Type="http://schemas.openxmlformats.org/officeDocument/2006/relationships/hyperlink" Target="http://belimo.com.ua/files/file00381.pdf" TargetMode="External"/><Relationship Id="rId23" Type="http://schemas.openxmlformats.org/officeDocument/2006/relationships/hyperlink" Target="http://belimo.com.ua/files/catalog_water/073_LV_NV_SV_EV_GV_0-10v.pdf" TargetMode="External"/><Relationship Id="rId28" Type="http://schemas.openxmlformats.org/officeDocument/2006/relationships/hyperlink" Target="https://www.belimo.com/mam/general-documents/datasheets/en-gb/belimo_NVK230A-3_datasheet_en-gb.pdf" TargetMode="External"/><Relationship Id="rId49" Type="http://schemas.openxmlformats.org/officeDocument/2006/relationships/hyperlink" Target="http://belimo.com.ua/files/catalog_water/061_H5..B.pdf" TargetMode="External"/><Relationship Id="rId114" Type="http://schemas.openxmlformats.org/officeDocument/2006/relationships/hyperlink" Target="http://belimo.com.ua/files/catalog_water/058_H6..R.pdf" TargetMode="External"/><Relationship Id="rId119" Type="http://schemas.openxmlformats.org/officeDocument/2006/relationships/hyperlink" Target="http://belimo.com.ua/files/catalog_water/063_H7..N.pdf" TargetMode="External"/><Relationship Id="rId44" Type="http://schemas.openxmlformats.org/officeDocument/2006/relationships/hyperlink" Target="http://belimo.com.ua/files/catalog_water/061_H5..B.pdf" TargetMode="External"/><Relationship Id="rId60" Type="http://schemas.openxmlformats.org/officeDocument/2006/relationships/hyperlink" Target="https://www.belimo.com/mam/general-documents/datasheets/en-gb/belimo_H2..S-.._datasheet_en-gb.pdf" TargetMode="External"/><Relationship Id="rId65" Type="http://schemas.openxmlformats.org/officeDocument/2006/relationships/hyperlink" Target="http://belimo.com.ua/files/catalog_water/064_H6..S.pdf" TargetMode="External"/><Relationship Id="rId81" Type="http://schemas.openxmlformats.org/officeDocument/2006/relationships/hyperlink" Target="http://belimo.com.ua/files/catalog_water/065_H7..S.pdf" TargetMode="External"/><Relationship Id="rId86" Type="http://schemas.openxmlformats.org/officeDocument/2006/relationships/hyperlink" Target="http://belimo.com.ua/files/catalog_water/065_H7..S.pdf" TargetMode="External"/><Relationship Id="rId130" Type="http://schemas.openxmlformats.org/officeDocument/2006/relationships/hyperlink" Target="http://belimo.com.ua/files/catalog_water/063_H7..N.pdf" TargetMode="External"/><Relationship Id="rId135" Type="http://schemas.openxmlformats.org/officeDocument/2006/relationships/hyperlink" Target="http://belimo.com.ua/files/catalog_water/059_H7..R.pdf" TargetMode="External"/><Relationship Id="rId151" Type="http://schemas.openxmlformats.org/officeDocument/2006/relationships/hyperlink" Target="http://belimo.com.ua/files/catalog_water/066_H6..SP.pdf" TargetMode="External"/><Relationship Id="rId156" Type="http://schemas.openxmlformats.org/officeDocument/2006/relationships/hyperlink" Target="http://belimo.com.ua/files/catalog_water/067_H6...X..-S(P)2.pdf" TargetMode="External"/><Relationship Id="rId177" Type="http://schemas.openxmlformats.org/officeDocument/2006/relationships/hyperlink" Target="http://belimo.com.ua/files/catalog_water/068_H7...X..-S.pdf" TargetMode="External"/><Relationship Id="rId172" Type="http://schemas.openxmlformats.org/officeDocument/2006/relationships/hyperlink" Target="http://belimo.com.ua/files/catalog_water/067_H6...X..-S(P)2.pdf" TargetMode="External"/><Relationship Id="rId13" Type="http://schemas.openxmlformats.org/officeDocument/2006/relationships/hyperlink" Target="http://belimo.com.ua/files/catalog_water/072_LV_NV_SV_EV_GV_3p.pdf" TargetMode="External"/><Relationship Id="rId18" Type="http://schemas.openxmlformats.org/officeDocument/2006/relationships/hyperlink" Target="http://belimo.com.ua/files/catalog_water/073_LV_NV_SV_EV_GV_0-10v.pdf" TargetMode="External"/><Relationship Id="rId39" Type="http://schemas.openxmlformats.org/officeDocument/2006/relationships/hyperlink" Target="http://belimo.com.ua/files/catalog_water/060_H4..B.pdf" TargetMode="External"/><Relationship Id="rId109" Type="http://schemas.openxmlformats.org/officeDocument/2006/relationships/hyperlink" Target="http://belimo.com.ua/files/catalog_water/058_H6..R.pdf" TargetMode="External"/><Relationship Id="rId34" Type="http://schemas.openxmlformats.org/officeDocument/2006/relationships/hyperlink" Target="http://belimo.com.ua/files/catalog_water/060_H4..B.pdf" TargetMode="External"/><Relationship Id="rId50" Type="http://schemas.openxmlformats.org/officeDocument/2006/relationships/hyperlink" Target="http://belimo.com.ua/files/catalog_water/061_H5..B.pdf" TargetMode="External"/><Relationship Id="rId55" Type="http://schemas.openxmlformats.org/officeDocument/2006/relationships/hyperlink" Target="http://belimo.com.ua/files/catalog_water/053_H...B_H...N_H...S_with_act.pdf" TargetMode="External"/><Relationship Id="rId76" Type="http://schemas.openxmlformats.org/officeDocument/2006/relationships/hyperlink" Target="http://belimo.com.ua/files/catalog_water/064_H6..S.pdf" TargetMode="External"/><Relationship Id="rId97" Type="http://schemas.openxmlformats.org/officeDocument/2006/relationships/hyperlink" Target="http://belimo.com.ua/files/catalog_water/062_H6..N.pdf" TargetMode="External"/><Relationship Id="rId104" Type="http://schemas.openxmlformats.org/officeDocument/2006/relationships/hyperlink" Target="http://belimo.com.ua/files/catalog_water/058_H6..R.pdf" TargetMode="External"/><Relationship Id="rId120" Type="http://schemas.openxmlformats.org/officeDocument/2006/relationships/hyperlink" Target="http://belimo.com.ua/files/catalog_water/063_H7..N.pdf" TargetMode="External"/><Relationship Id="rId125" Type="http://schemas.openxmlformats.org/officeDocument/2006/relationships/hyperlink" Target="http://belimo.com.ua/files/catalog_water/063_H7..N.pdf" TargetMode="External"/><Relationship Id="rId141" Type="http://schemas.openxmlformats.org/officeDocument/2006/relationships/hyperlink" Target="http://belimo.com.ua/files/catalog_water/059_H7..R.pdf" TargetMode="External"/><Relationship Id="rId146" Type="http://schemas.openxmlformats.org/officeDocument/2006/relationships/hyperlink" Target="http://belimo.com.ua/files/catalog_water/059_H7..R.pdf" TargetMode="External"/><Relationship Id="rId167" Type="http://schemas.openxmlformats.org/officeDocument/2006/relationships/hyperlink" Target="http://belimo.com.ua/files/catalog_water/067_H6...X..-S(P)2.pdf" TargetMode="External"/><Relationship Id="rId188" Type="http://schemas.openxmlformats.org/officeDocument/2006/relationships/hyperlink" Target="http://belimo.com.ua/files/catalog_water/070_H6...W...S7.pdf" TargetMode="External"/><Relationship Id="rId7" Type="http://schemas.openxmlformats.org/officeDocument/2006/relationships/hyperlink" Target="http://belimo.com.ua/programmy/" TargetMode="External"/><Relationship Id="rId71" Type="http://schemas.openxmlformats.org/officeDocument/2006/relationships/hyperlink" Target="http://belimo.com.ua/files/catalog_water/064_H6..S.pdf" TargetMode="External"/><Relationship Id="rId92" Type="http://schemas.openxmlformats.org/officeDocument/2006/relationships/hyperlink" Target="http://belimo.com.ua/files/catalog_water/062_H6..N.pdf" TargetMode="External"/><Relationship Id="rId162" Type="http://schemas.openxmlformats.org/officeDocument/2006/relationships/hyperlink" Target="http://belimo.com.ua/files/catalog_water/067_H6...X..-S(P)2.pdf" TargetMode="External"/><Relationship Id="rId183" Type="http://schemas.openxmlformats.org/officeDocument/2006/relationships/hyperlink" Target="https://www.belimo.com/ch/shop/en_GB/p?code=ZNV-C" TargetMode="External"/><Relationship Id="rId2" Type="http://schemas.openxmlformats.org/officeDocument/2006/relationships/hyperlink" Target="http://www.belimo.ch/CH/EN/Download/index.cfm?page=VST" TargetMode="External"/><Relationship Id="rId29" Type="http://schemas.openxmlformats.org/officeDocument/2006/relationships/hyperlink" Target="https://www.belimo.com/mam/general-documents/datasheets/en-gb/belimo_NVK230A-3_datasheet_en-gb.pdf" TargetMode="External"/><Relationship Id="rId24" Type="http://schemas.openxmlformats.org/officeDocument/2006/relationships/hyperlink" Target="http://belimo.com.ua/files/catalog_water/073_LV_NV_SV_EV_GV_0-10v.pdf" TargetMode="External"/><Relationship Id="rId40" Type="http://schemas.openxmlformats.org/officeDocument/2006/relationships/hyperlink" Target="http://belimo.com.ua/files/catalog_water/060_H4..B.pdf" TargetMode="External"/><Relationship Id="rId45" Type="http://schemas.openxmlformats.org/officeDocument/2006/relationships/hyperlink" Target="http://belimo.com.ua/files/catalog_water/061_H5..B.pdf" TargetMode="External"/><Relationship Id="rId66" Type="http://schemas.openxmlformats.org/officeDocument/2006/relationships/hyperlink" Target="http://belimo.com.ua/files/catalog_water/064_H6..S.pdf" TargetMode="External"/><Relationship Id="rId87" Type="http://schemas.openxmlformats.org/officeDocument/2006/relationships/hyperlink" Target="http://belimo.com.ua/files/catalog_water/065_H7..S.pdf" TargetMode="External"/><Relationship Id="rId110" Type="http://schemas.openxmlformats.org/officeDocument/2006/relationships/hyperlink" Target="http://belimo.com.ua/files/catalog_water/058_H6..R.pdf" TargetMode="External"/><Relationship Id="rId115" Type="http://schemas.openxmlformats.org/officeDocument/2006/relationships/hyperlink" Target="http://belimo.com.ua/files/catalog_water/058_H6..R.pdf" TargetMode="External"/><Relationship Id="rId131" Type="http://schemas.openxmlformats.org/officeDocument/2006/relationships/hyperlink" Target="http://belimo.com.ua/files/catalog_water/063_H7..N.pdf" TargetMode="External"/><Relationship Id="rId136" Type="http://schemas.openxmlformats.org/officeDocument/2006/relationships/hyperlink" Target="http://belimo.com.ua/files/catalog_water/059_H7..R.pdf" TargetMode="External"/><Relationship Id="rId157" Type="http://schemas.openxmlformats.org/officeDocument/2006/relationships/hyperlink" Target="http://belimo.com.ua/files/catalog_water/067_H6...X..-S(P)2.pdf" TargetMode="External"/><Relationship Id="rId178" Type="http://schemas.openxmlformats.org/officeDocument/2006/relationships/hyperlink" Target="http://belimo.com.ua/files/catalog_water/068_H7...X..-S.pdf" TargetMode="External"/><Relationship Id="rId61" Type="http://schemas.openxmlformats.org/officeDocument/2006/relationships/hyperlink" Target="https://www.belimo.com/mam/general-documents/datasheets/en-gb/belimo_H3..S-.._datasheet_en-gb.pdf" TargetMode="External"/><Relationship Id="rId82" Type="http://schemas.openxmlformats.org/officeDocument/2006/relationships/hyperlink" Target="http://belimo.com.ua/files/catalog_water/065_H7..S.pdf" TargetMode="External"/><Relationship Id="rId152" Type="http://schemas.openxmlformats.org/officeDocument/2006/relationships/hyperlink" Target="http://belimo.com.ua/files/catalog_water/066_H6..SP.pdf" TargetMode="External"/><Relationship Id="rId173" Type="http://schemas.openxmlformats.org/officeDocument/2006/relationships/hyperlink" Target="http://belimo.com.ua/files/catalog_water/068_H7...X..-S.pdf" TargetMode="External"/><Relationship Id="rId19" Type="http://schemas.openxmlformats.org/officeDocument/2006/relationships/hyperlink" Target="http://belimo.com.ua/files/catalog_water/073_LV_NV_SV_EV_GV_0-10v.pdf" TargetMode="External"/><Relationship Id="rId14" Type="http://schemas.openxmlformats.org/officeDocument/2006/relationships/hyperlink" Target="http://belimo.com.ua/files/catalog_water/072_LV_NV_SV_EV_GV_3p.pdf" TargetMode="External"/><Relationship Id="rId30" Type="http://schemas.openxmlformats.org/officeDocument/2006/relationships/hyperlink" Target="https://www.belimo.com/mam/general-documents/datasheets/en-gb/belimo_AVK230A-3_datasheet_en-gb.pdf" TargetMode="External"/><Relationship Id="rId35" Type="http://schemas.openxmlformats.org/officeDocument/2006/relationships/hyperlink" Target="http://belimo.com.ua/files/catalog_water/060_H4..B.pdf" TargetMode="External"/><Relationship Id="rId56" Type="http://schemas.openxmlformats.org/officeDocument/2006/relationships/hyperlink" Target="http://belimo.com.ua/files/catalog_water/053_H...B_H...N_H...S_with_act.pdf" TargetMode="External"/><Relationship Id="rId77" Type="http://schemas.openxmlformats.org/officeDocument/2006/relationships/hyperlink" Target="http://belimo.com.ua/files/catalog_water/064_H6..S.pdf" TargetMode="External"/><Relationship Id="rId100" Type="http://schemas.openxmlformats.org/officeDocument/2006/relationships/hyperlink" Target="http://belimo.com.ua/files/catalog_water/062_H6..N.pdf" TargetMode="External"/><Relationship Id="rId105" Type="http://schemas.openxmlformats.org/officeDocument/2006/relationships/hyperlink" Target="http://belimo.com.ua/files/catalog_water/058_H6..R.pdf" TargetMode="External"/><Relationship Id="rId126" Type="http://schemas.openxmlformats.org/officeDocument/2006/relationships/hyperlink" Target="http://belimo.com.ua/files/catalog_water/063_H7..N.pdf" TargetMode="External"/><Relationship Id="rId147" Type="http://schemas.openxmlformats.org/officeDocument/2006/relationships/hyperlink" Target="http://belimo.com.ua/files/catalog_water/066_H6..SP.pdf" TargetMode="External"/><Relationship Id="rId168" Type="http://schemas.openxmlformats.org/officeDocument/2006/relationships/hyperlink" Target="http://belimo.com.ua/files/catalog_water/067_H6...X..-S(P)2.pdf" TargetMode="External"/><Relationship Id="rId8" Type="http://schemas.openxmlformats.org/officeDocument/2006/relationships/hyperlink" Target="http://belimo.com.ua/files/catalog_water/072_LV_NV_SV_EV_GV_3p.pdf" TargetMode="External"/><Relationship Id="rId51" Type="http://schemas.openxmlformats.org/officeDocument/2006/relationships/hyperlink" Target="http://belimo.com.ua/files/catalog_water/061_H5..B.pdf" TargetMode="External"/><Relationship Id="rId72" Type="http://schemas.openxmlformats.org/officeDocument/2006/relationships/hyperlink" Target="http://belimo.com.ua/files/catalog_water/064_H6..S.pdf" TargetMode="External"/><Relationship Id="rId93" Type="http://schemas.openxmlformats.org/officeDocument/2006/relationships/hyperlink" Target="http://belimo.com.ua/files/catalog_water/062_H6..N.pdf" TargetMode="External"/><Relationship Id="rId98" Type="http://schemas.openxmlformats.org/officeDocument/2006/relationships/hyperlink" Target="http://belimo.com.ua/files/catalog_water/062_H6..N.pdf" TargetMode="External"/><Relationship Id="rId121" Type="http://schemas.openxmlformats.org/officeDocument/2006/relationships/hyperlink" Target="http://belimo.com.ua/files/catalog_water/063_H7..N.pdf" TargetMode="External"/><Relationship Id="rId142" Type="http://schemas.openxmlformats.org/officeDocument/2006/relationships/hyperlink" Target="http://belimo.com.ua/files/catalog_water/059_H7..R.pdf" TargetMode="External"/><Relationship Id="rId163" Type="http://schemas.openxmlformats.org/officeDocument/2006/relationships/hyperlink" Target="http://belimo.com.ua/files/catalog_water/067_H6...X..-S(P)2.pdf" TargetMode="External"/><Relationship Id="rId184" Type="http://schemas.openxmlformats.org/officeDocument/2006/relationships/hyperlink" Target="https://www.belimo.com/ch/shop/en_GB/p?code=ZH24-1-C" TargetMode="External"/><Relationship Id="rId189" Type="http://schemas.openxmlformats.org/officeDocument/2006/relationships/hyperlink" Target="http://belimo.com.ua/files/catalog_water/071_H7...W...S7.pdf" TargetMode="External"/><Relationship Id="rId3" Type="http://schemas.openxmlformats.org/officeDocument/2006/relationships/hyperlink" Target="http://belimo.com.ua/files/file00352.pdf" TargetMode="External"/><Relationship Id="rId25" Type="http://schemas.openxmlformats.org/officeDocument/2006/relationships/hyperlink" Target="http://belimo.com.ua/files/catalog_water/073_LV_NV_SV_EV_GV_0-10v.pdf" TargetMode="External"/><Relationship Id="rId46" Type="http://schemas.openxmlformats.org/officeDocument/2006/relationships/hyperlink" Target="http://belimo.com.ua/files/catalog_water/061_H5..B.pdf" TargetMode="External"/><Relationship Id="rId67" Type="http://schemas.openxmlformats.org/officeDocument/2006/relationships/hyperlink" Target="http://belimo.com.ua/files/catalog_water/064_H6..S.pdf" TargetMode="External"/><Relationship Id="rId116" Type="http://schemas.openxmlformats.org/officeDocument/2006/relationships/hyperlink" Target="http://belimo.com.ua/files/catalog_water/058_H6..R.pdf" TargetMode="External"/><Relationship Id="rId137" Type="http://schemas.openxmlformats.org/officeDocument/2006/relationships/hyperlink" Target="http://belimo.com.ua/files/catalog_water/059_H7..R.pdf" TargetMode="External"/><Relationship Id="rId158" Type="http://schemas.openxmlformats.org/officeDocument/2006/relationships/hyperlink" Target="http://belimo.com.ua/files/catalog_water/067_H6...X..-S(P)2.pdf" TargetMode="External"/><Relationship Id="rId20" Type="http://schemas.openxmlformats.org/officeDocument/2006/relationships/hyperlink" Target="http://belimo.com.ua/files/catalog_water/073_LV_NV_SV_EV_GV_0-10v.pdf" TargetMode="External"/><Relationship Id="rId41" Type="http://schemas.openxmlformats.org/officeDocument/2006/relationships/hyperlink" Target="http://belimo.com.ua/files/catalog_water/060_H4..B.pdf" TargetMode="External"/><Relationship Id="rId62" Type="http://schemas.openxmlformats.org/officeDocument/2006/relationships/hyperlink" Target="http://belimo.com.ua/files/catalog_water/064_H6..S.pdf" TargetMode="External"/><Relationship Id="rId83" Type="http://schemas.openxmlformats.org/officeDocument/2006/relationships/hyperlink" Target="http://belimo.com.ua/files/catalog_water/065_H7..S.pdf" TargetMode="External"/><Relationship Id="rId88" Type="http://schemas.openxmlformats.org/officeDocument/2006/relationships/hyperlink" Target="http://belimo.com.ua/files/catalog_water/065_H7..S.pdf" TargetMode="External"/><Relationship Id="rId111" Type="http://schemas.openxmlformats.org/officeDocument/2006/relationships/hyperlink" Target="http://belimo.com.ua/files/catalog_water/058_H6..R.pdf" TargetMode="External"/><Relationship Id="rId132" Type="http://schemas.openxmlformats.org/officeDocument/2006/relationships/hyperlink" Target="http://belimo.com.ua/files/catalog_water/063_H7..N.pdf" TargetMode="External"/><Relationship Id="rId153" Type="http://schemas.openxmlformats.org/officeDocument/2006/relationships/hyperlink" Target="http://belimo.com.ua/files/catalog_water/066_H6..SP.pdf" TargetMode="External"/><Relationship Id="rId174" Type="http://schemas.openxmlformats.org/officeDocument/2006/relationships/hyperlink" Target="http://belimo.com.ua/files/catalog_water/068_H7...X..-S.pdf" TargetMode="External"/><Relationship Id="rId179" Type="http://schemas.openxmlformats.org/officeDocument/2006/relationships/hyperlink" Target="http://belimo.com.ua/files/catalog_water/068_H7...X..-S.pdf" TargetMode="External"/><Relationship Id="rId190" Type="http://schemas.openxmlformats.org/officeDocument/2006/relationships/hyperlink" Target="http://belimo.com.ua/files/catalog_water/071_H7...W...S7.pdf" TargetMode="External"/><Relationship Id="rId15" Type="http://schemas.openxmlformats.org/officeDocument/2006/relationships/hyperlink" Target="http://belimo.com.ua/files/catalog_water/072_LV_NV_SV_EV_GV_3p.pdf" TargetMode="External"/><Relationship Id="rId36" Type="http://schemas.openxmlformats.org/officeDocument/2006/relationships/hyperlink" Target="http://belimo.com.ua/files/catalog_water/060_H4..B.pdf" TargetMode="External"/><Relationship Id="rId57" Type="http://schemas.openxmlformats.org/officeDocument/2006/relationships/hyperlink" Target="http://belimo.com.ua/files/catalog_water/053_H...B_H...N_H...S_with_act.pdf" TargetMode="External"/><Relationship Id="rId106" Type="http://schemas.openxmlformats.org/officeDocument/2006/relationships/hyperlink" Target="http://belimo.com.ua/files/catalog_water/058_H6..R.pdf" TargetMode="External"/><Relationship Id="rId127" Type="http://schemas.openxmlformats.org/officeDocument/2006/relationships/hyperlink" Target="http://belimo.com.ua/files/catalog_water/063_H7..N.pdf" TargetMode="External"/><Relationship Id="rId10" Type="http://schemas.openxmlformats.org/officeDocument/2006/relationships/hyperlink" Target="http://belimo.com.ua/files/catalog_water/072_LV_NV_SV_EV_GV_3p.pdf" TargetMode="External"/><Relationship Id="rId31" Type="http://schemas.openxmlformats.org/officeDocument/2006/relationships/hyperlink" Target="http://belimo.com.ua/files/catalog_water/078_NVK24A-SZ-TPC_NVKC24A-SZ-TPC.pdf" TargetMode="External"/><Relationship Id="rId52" Type="http://schemas.openxmlformats.org/officeDocument/2006/relationships/hyperlink" Target="http://belimo.com.ua/files/catalog_water/061_H5..B.pdf" TargetMode="External"/><Relationship Id="rId73" Type="http://schemas.openxmlformats.org/officeDocument/2006/relationships/hyperlink" Target="http://belimo.com.ua/files/catalog_water/064_H6..S.pdf" TargetMode="External"/><Relationship Id="rId78" Type="http://schemas.openxmlformats.org/officeDocument/2006/relationships/hyperlink" Target="http://belimo.com.ua/files/catalog_water/064_H6..S.pdf" TargetMode="External"/><Relationship Id="rId94" Type="http://schemas.openxmlformats.org/officeDocument/2006/relationships/hyperlink" Target="http://belimo.com.ua/files/catalog_water/062_H6..N.pdf" TargetMode="External"/><Relationship Id="rId99" Type="http://schemas.openxmlformats.org/officeDocument/2006/relationships/hyperlink" Target="http://belimo.com.ua/files/catalog_water/062_H6..N.pdf" TargetMode="External"/><Relationship Id="rId101" Type="http://schemas.openxmlformats.org/officeDocument/2006/relationships/hyperlink" Target="http://belimo.com.ua/files/catalog_water/062_H6..N.pdf" TargetMode="External"/><Relationship Id="rId122" Type="http://schemas.openxmlformats.org/officeDocument/2006/relationships/hyperlink" Target="http://belimo.com.ua/files/catalog_water/063_H7..N.pdf" TargetMode="External"/><Relationship Id="rId143" Type="http://schemas.openxmlformats.org/officeDocument/2006/relationships/hyperlink" Target="http://belimo.com.ua/files/catalog_water/059_H7..R.pdf" TargetMode="External"/><Relationship Id="rId148" Type="http://schemas.openxmlformats.org/officeDocument/2006/relationships/hyperlink" Target="http://belimo.com.ua/files/catalog_water/066_H6..SP.pdf" TargetMode="External"/><Relationship Id="rId164" Type="http://schemas.openxmlformats.org/officeDocument/2006/relationships/hyperlink" Target="http://belimo.com.ua/files/catalog_water/067_H6...X..-S(P)2.pdf" TargetMode="External"/><Relationship Id="rId169" Type="http://schemas.openxmlformats.org/officeDocument/2006/relationships/hyperlink" Target="http://belimo.com.ua/files/catalog_water/067_H6...X..-S(P)2.pdf" TargetMode="External"/><Relationship Id="rId185" Type="http://schemas.openxmlformats.org/officeDocument/2006/relationships/hyperlink" Target="http://belimo.com.ua/files/file00329.pdf" TargetMode="External"/><Relationship Id="rId4" Type="http://schemas.openxmlformats.org/officeDocument/2006/relationships/hyperlink" Target="http://www.belimo.ch/CH/EN/Download/download_popup.cfm?page=vdi" TargetMode="External"/><Relationship Id="rId9" Type="http://schemas.openxmlformats.org/officeDocument/2006/relationships/hyperlink" Target="http://belimo.com.ua/files/catalog_water/072_LV_NV_SV_EV_GV_3p.pdf" TargetMode="External"/><Relationship Id="rId180" Type="http://schemas.openxmlformats.org/officeDocument/2006/relationships/hyperlink" Target="http://belimo.com.ua/files/catalog_water/068_H7...X..-S.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belimo.com/mam/general-documents/datasheets/en-gb/belimo_GR24A-5_datasheet_en-gb.pdf" TargetMode="External"/><Relationship Id="rId117" Type="http://schemas.openxmlformats.org/officeDocument/2006/relationships/hyperlink" Target="https://www.belimo.com/mam/general-documents/datasheets/en-gb/belimo_D7..L_BAC_datasheet_en-gb.pdf" TargetMode="External"/><Relationship Id="rId21" Type="http://schemas.openxmlformats.org/officeDocument/2006/relationships/hyperlink" Target="https://www.belimo.com/mam/general-documents/datasheets/en-gb/belimo_SR24A-5_datasheet_en-gb.pdf" TargetMode="External"/><Relationship Id="rId42" Type="http://schemas.openxmlformats.org/officeDocument/2006/relationships/hyperlink" Target="https://www.belimo.com/mam/general-documents/datasheets/en-gb/belimo_DR24A-SR-5_datasheet_en-gb.pdf" TargetMode="External"/><Relationship Id="rId47" Type="http://schemas.openxmlformats.org/officeDocument/2006/relationships/hyperlink" Target="https://www.belimo.com/mam/general-documents/datasheets/en-gb/belimo_SRF24A-5-O_datasheet_en-gb.pdf" TargetMode="External"/><Relationship Id="rId63" Type="http://schemas.openxmlformats.org/officeDocument/2006/relationships/hyperlink" Target="http://belimo.com.ua/files/catalog_water/100_SY1.pdf" TargetMode="External"/><Relationship Id="rId68" Type="http://schemas.openxmlformats.org/officeDocument/2006/relationships/hyperlink" Target="http://belimo.com.ua/files/catalog_water/101_SY.pdf" TargetMode="External"/><Relationship Id="rId84" Type="http://schemas.openxmlformats.org/officeDocument/2006/relationships/hyperlink" Target="http://belimo.com.ua/files/catalog_water/102_SY..SR.pdf" TargetMode="External"/><Relationship Id="rId89" Type="http://schemas.openxmlformats.org/officeDocument/2006/relationships/hyperlink" Target="https://www.belimo.com/mam/general-documents/datasheets/en-gb/belimo_DRC230G-5_datasheet_en-gb.pdf" TargetMode="External"/><Relationship Id="rId112" Type="http://schemas.openxmlformats.org/officeDocument/2006/relationships/hyperlink" Target="https://www.belimo.com/mam/general-documents/datasheets/en-gb/belimo_ZD6N-.._datasheet_en-gb.pdf" TargetMode="External"/><Relationship Id="rId16" Type="http://schemas.openxmlformats.org/officeDocument/2006/relationships/hyperlink" Target="http://belimo.com.ua/files/catalog_water/090_D6..N.pdf" TargetMode="External"/><Relationship Id="rId107" Type="http://schemas.openxmlformats.org/officeDocument/2006/relationships/hyperlink" Target="https://www.belimo.com/mam/general-documents/datasheets/en-gb/belimo_ZD6N-.._datasheet_en-gb.pdf" TargetMode="External"/><Relationship Id="rId11" Type="http://schemas.openxmlformats.org/officeDocument/2006/relationships/hyperlink" Target="http://belimo.com.ua/files/catalog_water/090_D6..N.pdf" TargetMode="External"/><Relationship Id="rId32" Type="http://schemas.openxmlformats.org/officeDocument/2006/relationships/hyperlink" Target="https://www.belimo.com/mam/general-documents/datasheets/en-gb/belimo_GR24A-SR-5_datasheet_en-gb.pdf" TargetMode="External"/><Relationship Id="rId37" Type="http://schemas.openxmlformats.org/officeDocument/2006/relationships/hyperlink" Target="https://www.belimo.com/mam/general-documents/datasheets/en-gb/belimo_DR230A-7_datasheet_en-gb.pdf" TargetMode="External"/><Relationship Id="rId53" Type="http://schemas.openxmlformats.org/officeDocument/2006/relationships/hyperlink" Target="https://www.belimo.com/mam/general-documents/datasheets/en-gb/belimo_SRFA-S2-5-O_datasheet_en-gb.pdf" TargetMode="External"/><Relationship Id="rId58" Type="http://schemas.openxmlformats.org/officeDocument/2006/relationships/hyperlink" Target="https://www.belimo.com/mam/general-documents/datasheets/en-gb/belimo_GRK24A-5_datasheet_en-gb.pdf" TargetMode="External"/><Relationship Id="rId74" Type="http://schemas.openxmlformats.org/officeDocument/2006/relationships/hyperlink" Target="http://belimo.com.ua/files/catalog_water/101_SY.pdf" TargetMode="External"/><Relationship Id="rId79" Type="http://schemas.openxmlformats.org/officeDocument/2006/relationships/hyperlink" Target="http://belimo.com.ua/files/catalog_water/102_SY..SR.pdf" TargetMode="External"/><Relationship Id="rId102" Type="http://schemas.openxmlformats.org/officeDocument/2006/relationships/hyperlink" Target="http://belimo.com.ua/files/catalog_water/034_Aux_switch.pdf" TargetMode="External"/><Relationship Id="rId123" Type="http://schemas.openxmlformats.org/officeDocument/2006/relationships/hyperlink" Target="https://www.belimo.com/mam/general-documents/datasheets/en-gb/belimo_ZD7.._datasheet_en-gb.pdf" TargetMode="External"/><Relationship Id="rId128" Type="http://schemas.openxmlformats.org/officeDocument/2006/relationships/hyperlink" Target="https://www.belimo.ch/shop/en_GB/Valves/Accessories/ZSY-902/p?code=ZSY-902" TargetMode="External"/><Relationship Id="rId5" Type="http://schemas.openxmlformats.org/officeDocument/2006/relationships/hyperlink" Target="http://belimo.com.ua/files/catalog_water/090_D6..N.pdf" TargetMode="External"/><Relationship Id="rId90" Type="http://schemas.openxmlformats.org/officeDocument/2006/relationships/hyperlink" Target="https://www.belimo.com/mam/general-documents/datasheets/en-gb/belimo_DRC24G-7_datasheet_en-gb.pdf" TargetMode="External"/><Relationship Id="rId95" Type="http://schemas.openxmlformats.org/officeDocument/2006/relationships/hyperlink" Target="http://belimo.com.ua/files/catalog_water/093_SM24A_SMD230A.pdf" TargetMode="External"/><Relationship Id="rId19" Type="http://schemas.openxmlformats.org/officeDocument/2006/relationships/hyperlink" Target="http://belimo.com.ua/files/catalog_water/090_D6..N.pdf" TargetMode="External"/><Relationship Id="rId14" Type="http://schemas.openxmlformats.org/officeDocument/2006/relationships/hyperlink" Target="http://belimo.com.ua/files/catalog_water/104_D6..W.pdf" TargetMode="External"/><Relationship Id="rId22" Type="http://schemas.openxmlformats.org/officeDocument/2006/relationships/hyperlink" Target="https://www.belimo.com/mam/general-documents/datasheets/en-gb/belimo_SR230A-5_datasheet_en-gb.pdf" TargetMode="External"/><Relationship Id="rId27" Type="http://schemas.openxmlformats.org/officeDocument/2006/relationships/hyperlink" Target="https://www.belimo.com/mam/general-documents/datasheets/en-gb/belimo_GR230A-5_datasheet_en-gb.pdf" TargetMode="External"/><Relationship Id="rId30" Type="http://schemas.openxmlformats.org/officeDocument/2006/relationships/hyperlink" Target="https://www.belimo.com/mam/general-documents/datasheets/en-gb/belimo_GRC24A-5_datasheet_en-gb.pdf" TargetMode="External"/><Relationship Id="rId35" Type="http://schemas.openxmlformats.org/officeDocument/2006/relationships/hyperlink" Target="https://www.belimo.com/mam/general-documents/datasheets/en-gb/belimo_DR230A-5_datasheet_en-gb.pdf" TargetMode="External"/><Relationship Id="rId43" Type="http://schemas.openxmlformats.org/officeDocument/2006/relationships/hyperlink" Target="https://www.belimo.com/mam/general-documents/datasheets/en-gb/belimo_DR24A-SR-7_datasheet_en-gb.pdf" TargetMode="External"/><Relationship Id="rId48" Type="http://schemas.openxmlformats.org/officeDocument/2006/relationships/hyperlink" Target="https://www.belimo.com/mam/general-documents/datasheets/en-gb/belimo_SRF24A-S2-5_datasheet_en-gb.pdf" TargetMode="External"/><Relationship Id="rId56" Type="http://schemas.openxmlformats.org/officeDocument/2006/relationships/hyperlink" Target="https://www.belimo.com/mam/general-documents/datasheets/en-gb/belimo_SRF24A-SZ-S2-5_datasheet_en-gb.pdf" TargetMode="External"/><Relationship Id="rId64" Type="http://schemas.openxmlformats.org/officeDocument/2006/relationships/hyperlink" Target="http://belimo.com.ua/files/catalog_water/100_SY1.pdf" TargetMode="External"/><Relationship Id="rId69" Type="http://schemas.openxmlformats.org/officeDocument/2006/relationships/hyperlink" Target="http://belimo.com.ua/files/catalog_water/101_SY.pdf" TargetMode="External"/><Relationship Id="rId77" Type="http://schemas.openxmlformats.org/officeDocument/2006/relationships/hyperlink" Target="http://belimo.com.ua/files/catalog_water/101_SY.pdf" TargetMode="External"/><Relationship Id="rId100" Type="http://schemas.openxmlformats.org/officeDocument/2006/relationships/hyperlink" Target="http://belimo.com.ua/files/catalog_water/094_GM.pdf" TargetMode="External"/><Relationship Id="rId105" Type="http://schemas.openxmlformats.org/officeDocument/2006/relationships/hyperlink" Target="https://www.belimo.com/mam/general-documents/datasheets/en-gb/belimo_ZD6N-.._datasheet_en-gb.pdf" TargetMode="External"/><Relationship Id="rId113" Type="http://schemas.openxmlformats.org/officeDocument/2006/relationships/hyperlink" Target="https://www.belimo.com/mam/general-documents/datasheets/en-gb/belimo_ZD6N-.._datasheet_en-gb.pdf" TargetMode="External"/><Relationship Id="rId118" Type="http://schemas.openxmlformats.org/officeDocument/2006/relationships/hyperlink" Target="https://www.belimo.com/mam/general-documents/datasheets/en-gb/belimo_D7..L_BAC_datasheet_en-gb.pdf" TargetMode="External"/><Relationship Id="rId126" Type="http://schemas.openxmlformats.org/officeDocument/2006/relationships/hyperlink" Target="https://www.belimo.ch/shop/en_GB/Valves/Accessories/ZSY-703/p?code=ZSY-703" TargetMode="External"/><Relationship Id="rId8" Type="http://schemas.openxmlformats.org/officeDocument/2006/relationships/hyperlink" Target="http://belimo.com.ua/files/catalog_water/090_D6..N.pdf" TargetMode="External"/><Relationship Id="rId51" Type="http://schemas.openxmlformats.org/officeDocument/2006/relationships/hyperlink" Target="https://www.belimo.com/mam/general-documents/datasheets/en-gb/belimo_SRFA-5-O_datasheet_en-gb.pdf" TargetMode="External"/><Relationship Id="rId72" Type="http://schemas.openxmlformats.org/officeDocument/2006/relationships/hyperlink" Target="http://belimo.com.ua/files/catalog_water/101_SY.pdf" TargetMode="External"/><Relationship Id="rId80" Type="http://schemas.openxmlformats.org/officeDocument/2006/relationships/hyperlink" Target="http://belimo.com.ua/files/catalog_water/102_SY..SR.pdf" TargetMode="External"/><Relationship Id="rId85" Type="http://schemas.openxmlformats.org/officeDocument/2006/relationships/hyperlink" Target="https://www.belimo.com/mam/general-documents/datasheets/en-gb/belimo_GRC24G-5_datasheet_en-gb.pdf" TargetMode="External"/><Relationship Id="rId93" Type="http://schemas.openxmlformats.org/officeDocument/2006/relationships/hyperlink" Target="http://belimo.com.ua/files/catalog_water/093_SM24A_SMD230A.pdf" TargetMode="External"/><Relationship Id="rId98" Type="http://schemas.openxmlformats.org/officeDocument/2006/relationships/hyperlink" Target="http://belimo.com.ua/files/catalog_water/093_SM24A_SMD230A.pdf" TargetMode="External"/><Relationship Id="rId121" Type="http://schemas.openxmlformats.org/officeDocument/2006/relationships/hyperlink" Target="https://www.belimo.com/mam/general-documents/datasheets/en-gb/belimo_ZD7.._datasheet_en-gb.pdf" TargetMode="External"/><Relationship Id="rId3" Type="http://schemas.openxmlformats.org/officeDocument/2006/relationships/hyperlink" Target="http://belimo.com.ua/files/catalog_water/090_D6..N.pdf" TargetMode="External"/><Relationship Id="rId12" Type="http://schemas.openxmlformats.org/officeDocument/2006/relationships/hyperlink" Target="http://belimo.com.ua/files/catalog_water/104_D6..W.pdf" TargetMode="External"/><Relationship Id="rId17" Type="http://schemas.openxmlformats.org/officeDocument/2006/relationships/hyperlink" Target="http://belimo.com.ua/files/catalog_water/090_D6..N.pdf" TargetMode="External"/><Relationship Id="rId25" Type="http://schemas.openxmlformats.org/officeDocument/2006/relationships/hyperlink" Target="https://www.belimo.com/mam/general-documents/datasheets/en-gb/belimo_SR230A-SR-5_datasheet_en-gb.pdf" TargetMode="External"/><Relationship Id="rId33" Type="http://schemas.openxmlformats.org/officeDocument/2006/relationships/hyperlink" Target="https://www.belimo.com/mam/general-documents/datasheets/en-gb/belimo_GR24A-SR-7_datasheet_en-gb.pdf" TargetMode="External"/><Relationship Id="rId38" Type="http://schemas.openxmlformats.org/officeDocument/2006/relationships/hyperlink" Target="https://www.belimo.com/mam/general-documents/datasheets/en-gb/belimo_DRC24A-5_datasheet_en-gb.pdf" TargetMode="External"/><Relationship Id="rId46" Type="http://schemas.openxmlformats.org/officeDocument/2006/relationships/hyperlink" Target="https://www.belimo.com/mam/general-documents/datasheets/en-gb/belimo_SRF24A-5_datasheet_en-gb.pdf" TargetMode="External"/><Relationship Id="rId59" Type="http://schemas.openxmlformats.org/officeDocument/2006/relationships/hyperlink" Target="https://www.belimo.com/mam/general-documents/datasheets/en-gb/belimo_GRK24A-SR-5_datasheet_en-gb.pdf" TargetMode="External"/><Relationship Id="rId67" Type="http://schemas.openxmlformats.org/officeDocument/2006/relationships/hyperlink" Target="http://belimo.com.ua/files/catalog_water/101_SY.pdf" TargetMode="External"/><Relationship Id="rId103" Type="http://schemas.openxmlformats.org/officeDocument/2006/relationships/hyperlink" Target="http://belimo.com.ua/files/catalog_water/034_Aux_switch.pdf" TargetMode="External"/><Relationship Id="rId108" Type="http://schemas.openxmlformats.org/officeDocument/2006/relationships/hyperlink" Target="https://www.belimo.com/mam/general-documents/datasheets/en-gb/belimo_ZD6N-.._datasheet_en-gb.pdf" TargetMode="External"/><Relationship Id="rId116" Type="http://schemas.openxmlformats.org/officeDocument/2006/relationships/hyperlink" Target="https://www.belimo.com/mam/general-documents/datasheets/en-gb/belimo_D7..L_BAC_datasheet_en-gb.pdf" TargetMode="External"/><Relationship Id="rId124" Type="http://schemas.openxmlformats.org/officeDocument/2006/relationships/hyperlink" Target="https://www.belimo.ch/shop/en_GB/Valves/Accessories/ZSY-701/p?code=ZSY-701" TargetMode="External"/><Relationship Id="rId129" Type="http://schemas.openxmlformats.org/officeDocument/2006/relationships/hyperlink" Target="https://www.belimo.ch/shop/en_GB/Valves/Accessories/ZSY-903/p?code=ZSY-903" TargetMode="External"/><Relationship Id="rId20" Type="http://schemas.openxmlformats.org/officeDocument/2006/relationships/hyperlink" Target="http://belimo.com.ua/files/catalog_water/090_D6..N.pdf" TargetMode="External"/><Relationship Id="rId41" Type="http://schemas.openxmlformats.org/officeDocument/2006/relationships/hyperlink" Target="https://www.belimo.com/mam/general-documents/datasheets/en-gb/belimo_DRC230A-7_datasheet_en-gb.pdf" TargetMode="External"/><Relationship Id="rId54" Type="http://schemas.openxmlformats.org/officeDocument/2006/relationships/hyperlink" Target="https://www.belimo.com/mam/general-documents/datasheets/en-gb/belimo_SRF24A-SZ-5_datasheet_en-gb.pdf" TargetMode="External"/><Relationship Id="rId62" Type="http://schemas.openxmlformats.org/officeDocument/2006/relationships/hyperlink" Target="https://www.belimo.com/mam/general-documents/datasheets/en-gb/belimo_PRKCA-BAC-S2-T_datasheet_en-gb.pdf" TargetMode="External"/><Relationship Id="rId70" Type="http://schemas.openxmlformats.org/officeDocument/2006/relationships/hyperlink" Target="http://belimo.com.ua/files/catalog_water/101_SY.pdf" TargetMode="External"/><Relationship Id="rId75" Type="http://schemas.openxmlformats.org/officeDocument/2006/relationships/hyperlink" Target="http://belimo.com.ua/files/catalog_water/101_SY.pdf" TargetMode="External"/><Relationship Id="rId83" Type="http://schemas.openxmlformats.org/officeDocument/2006/relationships/hyperlink" Target="http://belimo.com.ua/files/catalog_water/102_SY..SR.pdf" TargetMode="External"/><Relationship Id="rId88" Type="http://schemas.openxmlformats.org/officeDocument/2006/relationships/hyperlink" Target="https://www.belimo.com/mam/general-documents/datasheets/en-gb/belimo_DRC24G-5_datasheet_en-gb.pdf" TargetMode="External"/><Relationship Id="rId91" Type="http://schemas.openxmlformats.org/officeDocument/2006/relationships/hyperlink" Target="https://www.belimo.com/mam/general-documents/datasheets/en-gb/belimo_DRC230G-7_datasheet_en-gb.pdf" TargetMode="External"/><Relationship Id="rId96" Type="http://schemas.openxmlformats.org/officeDocument/2006/relationships/hyperlink" Target="http://belimo.com.ua/files/catalog_water/093_SM24A_SMD230A.pdf" TargetMode="External"/><Relationship Id="rId111" Type="http://schemas.openxmlformats.org/officeDocument/2006/relationships/hyperlink" Target="https://www.belimo.com/mam/general-documents/datasheets/en-gb/belimo_ZD6N-.._datasheet_en-gb.pdf" TargetMode="External"/><Relationship Id="rId132" Type="http://schemas.openxmlformats.org/officeDocument/2006/relationships/drawing" Target="../drawings/drawing9.xml"/><Relationship Id="rId1" Type="http://schemas.openxmlformats.org/officeDocument/2006/relationships/hyperlink" Target="http://belimo.com.ua/files/file00430.pdf" TargetMode="External"/><Relationship Id="rId6" Type="http://schemas.openxmlformats.org/officeDocument/2006/relationships/hyperlink" Target="http://belimo.com.ua/files/catalog_water/090_D6..N.pdf" TargetMode="External"/><Relationship Id="rId15" Type="http://schemas.openxmlformats.org/officeDocument/2006/relationships/hyperlink" Target="http://belimo.com.ua/files/catalog_water/090_D6..N.pdf" TargetMode="External"/><Relationship Id="rId23" Type="http://schemas.openxmlformats.org/officeDocument/2006/relationships/hyperlink" Target="https://www.belimo.com/mam/general-documents/datasheets/en-gb/belimo_SR24A-SR-5_datasheet_en-gb.pdf" TargetMode="External"/><Relationship Id="rId28" Type="http://schemas.openxmlformats.org/officeDocument/2006/relationships/hyperlink" Target="https://www.belimo.com/mam/general-documents/datasheets/en-gb/belimo_GR24A-7_datasheet_en-gb.pdf" TargetMode="External"/><Relationship Id="rId36" Type="http://schemas.openxmlformats.org/officeDocument/2006/relationships/hyperlink" Target="https://www.belimo.com/mam/general-documents/datasheets/en-gb/belimo_DR24A-7_datasheet_en-gb.pdf" TargetMode="External"/><Relationship Id="rId49" Type="http://schemas.openxmlformats.org/officeDocument/2006/relationships/hyperlink" Target="https://www.belimo.com/mam/general-documents/datasheets/en-gb/belimo_SRF24A-S2-5-O_datasheet_en-gb.pdf" TargetMode="External"/><Relationship Id="rId57" Type="http://schemas.openxmlformats.org/officeDocument/2006/relationships/hyperlink" Target="https://www.belimo.com/mam/general-documents/datasheets/en-gb/belimo_SRF24A-SZ-S2-5-O_datasheet_en-gb.pdf" TargetMode="External"/><Relationship Id="rId106" Type="http://schemas.openxmlformats.org/officeDocument/2006/relationships/hyperlink" Target="https://www.belimo.com/mam/general-documents/datasheets/en-gb/belimo_ZD6N-.._datasheet_en-gb.pdf" TargetMode="External"/><Relationship Id="rId114" Type="http://schemas.openxmlformats.org/officeDocument/2006/relationships/hyperlink" Target="https://www.belimo.com/mam/general-documents/datasheets/en-gb/belimo_ZD6N-.._datasheet_en-gb.pdf" TargetMode="External"/><Relationship Id="rId119" Type="http://schemas.openxmlformats.org/officeDocument/2006/relationships/hyperlink" Target="https://www.belimo.com/mam/general-documents/datasheets/en-gb/belimo_ZD7.._datasheet_en-gb.pdf" TargetMode="External"/><Relationship Id="rId127" Type="http://schemas.openxmlformats.org/officeDocument/2006/relationships/hyperlink" Target="https://www.belimo.ch/shop/en_GB/Valves/Accessories/ZSY-901/p?code=ZSY-901" TargetMode="External"/><Relationship Id="rId10" Type="http://schemas.openxmlformats.org/officeDocument/2006/relationships/hyperlink" Target="http://belimo.com.ua/files/catalog_water/090_D6..N.pdf" TargetMode="External"/><Relationship Id="rId31" Type="http://schemas.openxmlformats.org/officeDocument/2006/relationships/hyperlink" Target="https://www.belimo.com/mam/general-documents/datasheets/en-gb/belimo_GRC230A-5_datasheet_en-gb.pdf" TargetMode="External"/><Relationship Id="rId44" Type="http://schemas.openxmlformats.org/officeDocument/2006/relationships/hyperlink" Target="http://belimo.com.ua/files/catalog_water/105_PRCA-S2.pdf" TargetMode="External"/><Relationship Id="rId52" Type="http://schemas.openxmlformats.org/officeDocument/2006/relationships/hyperlink" Target="https://www.belimo.com/mam/general-documents/datasheets/en-gb/belimo_SRFA-S2-5_datasheet_en-gb.pdf" TargetMode="External"/><Relationship Id="rId60" Type="http://schemas.openxmlformats.org/officeDocument/2006/relationships/hyperlink" Target="https://www.belimo.com/mam/general-documents/datasheets/en-gb/belimo_DRK24A-5_datasheet_en-gb.pdf" TargetMode="External"/><Relationship Id="rId65" Type="http://schemas.openxmlformats.org/officeDocument/2006/relationships/hyperlink" Target="http://belimo.com.ua/files/catalog_water/101_SY.pdf" TargetMode="External"/><Relationship Id="rId73" Type="http://schemas.openxmlformats.org/officeDocument/2006/relationships/hyperlink" Target="http://belimo.com.ua/files/catalog_water/101_SY.pdf" TargetMode="External"/><Relationship Id="rId78" Type="http://schemas.openxmlformats.org/officeDocument/2006/relationships/hyperlink" Target="http://belimo.com.ua/files/catalog_water/101_SY.pdf" TargetMode="External"/><Relationship Id="rId81" Type="http://schemas.openxmlformats.org/officeDocument/2006/relationships/hyperlink" Target="http://belimo.com.ua/files/catalog_water/102_SY..SR.pdf" TargetMode="External"/><Relationship Id="rId86" Type="http://schemas.openxmlformats.org/officeDocument/2006/relationships/hyperlink" Target="https://www.belimo.com/mam/general-documents/datasheets/en-gb/belimo_GRC230G-5_datasheet_en-gb.pdf" TargetMode="External"/><Relationship Id="rId94" Type="http://schemas.openxmlformats.org/officeDocument/2006/relationships/hyperlink" Target="http://belimo.com.ua/files/catalog_water/093_SM24A_SMD230A.pdf" TargetMode="External"/><Relationship Id="rId99" Type="http://schemas.openxmlformats.org/officeDocument/2006/relationships/hyperlink" Target="http://belimo.com.ua/files/catalog_water/093_SM24A_SMD230A.pdf" TargetMode="External"/><Relationship Id="rId101" Type="http://schemas.openxmlformats.org/officeDocument/2006/relationships/hyperlink" Target="http://belimo.com.ua/files/catalog_water/094_GM.pdf" TargetMode="External"/><Relationship Id="rId122" Type="http://schemas.openxmlformats.org/officeDocument/2006/relationships/hyperlink" Target="https://www.belimo.com/mam/general-documents/datasheets/en-gb/belimo_PRCA-BAC-S2-T_datasheet_en-gb.pdf" TargetMode="External"/><Relationship Id="rId130" Type="http://schemas.openxmlformats.org/officeDocument/2006/relationships/hyperlink" Target="https://www.belimo.ch/shop/en_GB/Valves/Accessories/ZPR01/p?code=ZPR01" TargetMode="External"/><Relationship Id="rId4" Type="http://schemas.openxmlformats.org/officeDocument/2006/relationships/hyperlink" Target="http://belimo.com.ua/files/catalog_water/090_D6..N.pdf" TargetMode="External"/><Relationship Id="rId9" Type="http://schemas.openxmlformats.org/officeDocument/2006/relationships/hyperlink" Target="http://belimo.com.ua/files/catalog_water/090_D6..N.pdf" TargetMode="External"/><Relationship Id="rId13" Type="http://schemas.openxmlformats.org/officeDocument/2006/relationships/hyperlink" Target="http://belimo.com.ua/files/catalog_water/104_D6..W.pdf" TargetMode="External"/><Relationship Id="rId18" Type="http://schemas.openxmlformats.org/officeDocument/2006/relationships/hyperlink" Target="http://belimo.com.ua/files/catalog_water/090_D6..N.pdf" TargetMode="External"/><Relationship Id="rId39" Type="http://schemas.openxmlformats.org/officeDocument/2006/relationships/hyperlink" Target="https://www.belimo.com/mam/general-documents/datasheets/en-gb/belimo_DRC230A-5_datasheet_en-gb.pdf" TargetMode="External"/><Relationship Id="rId109" Type="http://schemas.openxmlformats.org/officeDocument/2006/relationships/hyperlink" Target="https://www.belimo.com/mam/general-documents/datasheets/en-gb/belimo_ZD6N-.._datasheet_en-gb.pdf" TargetMode="External"/><Relationship Id="rId34" Type="http://schemas.openxmlformats.org/officeDocument/2006/relationships/hyperlink" Target="https://www.belimo.com/mam/general-documents/datasheets/en-gb/belimo_DR24A-5_datasheet_en-gb.pdf" TargetMode="External"/><Relationship Id="rId50" Type="http://schemas.openxmlformats.org/officeDocument/2006/relationships/hyperlink" Target="https://www.belimo.com/mam/general-documents/datasheets/en-gb/belimo_SRFA-5_datasheet_en-gb.pdf" TargetMode="External"/><Relationship Id="rId55" Type="http://schemas.openxmlformats.org/officeDocument/2006/relationships/hyperlink" Target="https://www.belimo.com/mam/general-documents/datasheets/en-gb/belimo_SRF24A-SZ-5-O_datasheet_en-gb.pdf" TargetMode="External"/><Relationship Id="rId76" Type="http://schemas.openxmlformats.org/officeDocument/2006/relationships/hyperlink" Target="http://belimo.com.ua/files/catalog_water/101_SY.pdf" TargetMode="External"/><Relationship Id="rId97" Type="http://schemas.openxmlformats.org/officeDocument/2006/relationships/hyperlink" Target="http://belimo.com.ua/files/catalog_water/093_SM24A_SMD230A.pdf" TargetMode="External"/><Relationship Id="rId104" Type="http://schemas.openxmlformats.org/officeDocument/2006/relationships/hyperlink" Target="http://belimo.com.ua/files/catalog_water/034_Aux_switch.pdf" TargetMode="External"/><Relationship Id="rId120" Type="http://schemas.openxmlformats.org/officeDocument/2006/relationships/hyperlink" Target="https://www.belimo.com/mam/general-documents/datasheets/en-gb/belimo_ZD7.._datasheet_en-gb.pdf" TargetMode="External"/><Relationship Id="rId125" Type="http://schemas.openxmlformats.org/officeDocument/2006/relationships/hyperlink" Target="https://www.belimo.ch/shop/en_GB/Valves/Accessories/ZSY-702/p?code=ZSY-702" TargetMode="External"/><Relationship Id="rId7" Type="http://schemas.openxmlformats.org/officeDocument/2006/relationships/hyperlink" Target="http://belimo.com.ua/files/catalog_water/090_D6..N.pdf" TargetMode="External"/><Relationship Id="rId71" Type="http://schemas.openxmlformats.org/officeDocument/2006/relationships/hyperlink" Target="http://belimo.com.ua/files/catalog_water/101_SY.pdf" TargetMode="External"/><Relationship Id="rId92" Type="http://schemas.openxmlformats.org/officeDocument/2006/relationships/hyperlink" Target="http://belimo.com.ua/files/catalog_water/093_SM24A_SMD230A.pdf" TargetMode="External"/><Relationship Id="rId2" Type="http://schemas.openxmlformats.org/officeDocument/2006/relationships/hyperlink" Target="http://belimo.com.ua/programmy/" TargetMode="External"/><Relationship Id="rId29" Type="http://schemas.openxmlformats.org/officeDocument/2006/relationships/hyperlink" Target="https://www.belimo.com/mam/general-documents/datasheets/en-gb/belimo_GR230A-7_datasheet_en-gb.pdf" TargetMode="External"/><Relationship Id="rId24" Type="http://schemas.openxmlformats.org/officeDocument/2006/relationships/hyperlink" Target="https://www.belimo.com/mam/general-documents/datasheets/en-gb/belimo_SRC24A-SR-5_datasheet_en-gb.pdf" TargetMode="External"/><Relationship Id="rId40" Type="http://schemas.openxmlformats.org/officeDocument/2006/relationships/hyperlink" Target="https://www.belimo.com/mam/general-documents/datasheets/en-gb/belimo_DRC24A-7_datasheet_en-gb.pdf" TargetMode="External"/><Relationship Id="rId45" Type="http://schemas.openxmlformats.org/officeDocument/2006/relationships/hyperlink" Target="http://belimo.com.ua/files/catalog_water/106_PRKCA-BAC-S2-T.pdf" TargetMode="External"/><Relationship Id="rId66" Type="http://schemas.openxmlformats.org/officeDocument/2006/relationships/hyperlink" Target="http://belimo.com.ua/files/catalog_water/101_SY.pdf" TargetMode="External"/><Relationship Id="rId87" Type="http://schemas.openxmlformats.org/officeDocument/2006/relationships/hyperlink" Target="https://www.belimo.com/mam/general-documents/datasheets/en-gb/belimo_GRC24G-SZ-T-5_datasheet_en-gb.pdf" TargetMode="External"/><Relationship Id="rId110" Type="http://schemas.openxmlformats.org/officeDocument/2006/relationships/hyperlink" Target="https://www.belimo.com/mam/general-documents/datasheets/en-gb/belimo_ZD6N-.._datasheet_en-gb.pdf" TargetMode="External"/><Relationship Id="rId115" Type="http://schemas.openxmlformats.org/officeDocument/2006/relationships/hyperlink" Target="https://www.belimo.com/mam/general-documents/datasheets/en-gb/belimo_D7..L_BAC_datasheet_en-gb.pdf" TargetMode="External"/><Relationship Id="rId131" Type="http://schemas.openxmlformats.org/officeDocument/2006/relationships/hyperlink" Target="https://www.belimo.ch/shop/en_GB/Valves/Accessories/ZPR02/p?code=ZPR02" TargetMode="External"/><Relationship Id="rId61" Type="http://schemas.openxmlformats.org/officeDocument/2006/relationships/hyperlink" Target="https://www.belimo.com/mam/general-documents/datasheets/en-gb/belimo_DRK24A-7_datasheet_en-gb.pdf" TargetMode="External"/><Relationship Id="rId82" Type="http://schemas.openxmlformats.org/officeDocument/2006/relationships/hyperlink" Target="http://belimo.com.ua/files/catalog_water/102_SY..SR.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99"/>
  </sheetPr>
  <dimension ref="A1:J1000"/>
  <sheetViews>
    <sheetView tabSelected="1" workbookViewId="0">
      <selection activeCell="D7" sqref="D7"/>
    </sheetView>
  </sheetViews>
  <sheetFormatPr defaultColWidth="12.5703125" defaultRowHeight="15" customHeight="1"/>
  <cols>
    <col min="1" max="1" width="28.140625" customWidth="1"/>
    <col min="2" max="3" width="8" customWidth="1"/>
    <col min="4" max="4" width="12.28515625" customWidth="1"/>
    <col min="5" max="26" width="8" customWidth="1"/>
  </cols>
  <sheetData>
    <row r="1" spans="1:10" ht="20.25" customHeight="1">
      <c r="A1" s="1" t="s">
        <v>0</v>
      </c>
    </row>
    <row r="2" spans="1:10" ht="18" customHeight="1">
      <c r="A2" s="580"/>
      <c r="B2" s="581" t="s">
        <v>4030</v>
      </c>
      <c r="C2" s="582"/>
      <c r="D2" s="582"/>
    </row>
    <row r="3" spans="1:10" ht="12.75" customHeight="1">
      <c r="A3" s="580"/>
      <c r="B3" s="582"/>
      <c r="C3" s="582"/>
      <c r="D3" s="582"/>
    </row>
    <row r="4" spans="1:10" ht="12.75" customHeight="1">
      <c r="A4" s="580"/>
      <c r="B4" s="583" t="s">
        <v>4029</v>
      </c>
      <c r="C4" s="582"/>
      <c r="D4" s="582"/>
      <c r="J4" s="3"/>
    </row>
    <row r="5" spans="1:10" ht="12.75" customHeight="1">
      <c r="A5" s="580"/>
      <c r="B5" s="582"/>
      <c r="C5" s="582"/>
      <c r="D5" s="582"/>
      <c r="J5" s="3"/>
    </row>
    <row r="6" spans="1:10" ht="12.75" customHeight="1">
      <c r="A6" s="580"/>
      <c r="J6" s="3"/>
    </row>
    <row r="7" spans="1:10" ht="12.75" customHeight="1">
      <c r="A7" s="580"/>
      <c r="J7" s="3"/>
    </row>
    <row r="8" spans="1:10" ht="12.75" customHeight="1">
      <c r="A8" s="580"/>
      <c r="J8" s="3"/>
    </row>
    <row r="9" spans="1:10" ht="12.75" customHeight="1">
      <c r="A9" s="580"/>
    </row>
    <row r="10" spans="1:10" ht="12.75" customHeight="1">
      <c r="A10" s="580"/>
    </row>
    <row r="11" spans="1:10" ht="12.75" customHeight="1">
      <c r="A11" s="580"/>
      <c r="J11" s="7"/>
    </row>
    <row r="12" spans="1:10" ht="12.75" customHeight="1">
      <c r="A12" s="580"/>
      <c r="J12" s="7"/>
    </row>
    <row r="13" spans="1:10" ht="12.75" customHeight="1">
      <c r="A13" s="580"/>
      <c r="J13" s="7"/>
    </row>
    <row r="14" spans="1:10" ht="12.75" customHeight="1">
      <c r="A14" s="580"/>
      <c r="B14" s="4" t="s">
        <v>1</v>
      </c>
      <c r="C14" s="4"/>
      <c r="D14" s="4"/>
      <c r="J14" s="7"/>
    </row>
    <row r="15" spans="1:10" ht="12.75" customHeight="1">
      <c r="B15" s="5" t="s">
        <v>2</v>
      </c>
      <c r="C15" s="5"/>
      <c r="D15" s="5"/>
    </row>
    <row r="16" spans="1:10" ht="15" customHeight="1">
      <c r="A16" s="9" t="s">
        <v>3</v>
      </c>
    </row>
    <row r="17" spans="1:10" ht="12.75" customHeight="1">
      <c r="A17" s="2"/>
    </row>
    <row r="18" spans="1:10" ht="19.5" customHeight="1">
      <c r="A18" s="10" t="s">
        <v>4</v>
      </c>
      <c r="B18" s="466" t="s">
        <v>5</v>
      </c>
      <c r="C18" s="467"/>
      <c r="D18" s="467"/>
      <c r="E18" s="467"/>
      <c r="F18" s="467"/>
      <c r="G18" s="467"/>
      <c r="H18" s="467"/>
      <c r="I18" s="467"/>
      <c r="J18" s="468"/>
    </row>
    <row r="19" spans="1:10" ht="19.5" customHeight="1">
      <c r="A19" s="10" t="s">
        <v>6</v>
      </c>
      <c r="B19" s="466" t="s">
        <v>7</v>
      </c>
      <c r="C19" s="467"/>
      <c r="D19" s="467"/>
      <c r="E19" s="467"/>
      <c r="F19" s="467"/>
      <c r="G19" s="467"/>
      <c r="H19" s="467"/>
      <c r="I19" s="467"/>
      <c r="J19" s="468"/>
    </row>
    <row r="20" spans="1:10" ht="19.5" customHeight="1">
      <c r="A20" s="10" t="s">
        <v>8</v>
      </c>
      <c r="B20" s="466" t="s">
        <v>9</v>
      </c>
      <c r="C20" s="467"/>
      <c r="D20" s="467"/>
      <c r="E20" s="467"/>
      <c r="F20" s="467"/>
      <c r="G20" s="467"/>
      <c r="H20" s="467"/>
      <c r="I20" s="467"/>
      <c r="J20" s="468"/>
    </row>
    <row r="21" spans="1:10" ht="19.5" customHeight="1">
      <c r="A21" s="10" t="s">
        <v>10</v>
      </c>
      <c r="B21" s="466" t="s">
        <v>11</v>
      </c>
      <c r="C21" s="467"/>
      <c r="D21" s="467"/>
      <c r="E21" s="467"/>
      <c r="F21" s="467"/>
      <c r="G21" s="467"/>
      <c r="H21" s="467"/>
      <c r="I21" s="467"/>
      <c r="J21" s="468"/>
    </row>
    <row r="22" spans="1:10" ht="19.5" customHeight="1">
      <c r="A22" s="10" t="s">
        <v>12</v>
      </c>
      <c r="B22" s="466" t="s">
        <v>13</v>
      </c>
      <c r="C22" s="467"/>
      <c r="D22" s="467"/>
      <c r="E22" s="467"/>
      <c r="F22" s="467"/>
      <c r="G22" s="467"/>
      <c r="H22" s="467"/>
      <c r="I22" s="467"/>
      <c r="J22" s="468"/>
    </row>
    <row r="23" spans="1:10" ht="19.5" customHeight="1">
      <c r="A23" s="10" t="s">
        <v>14</v>
      </c>
      <c r="B23" s="466" t="s">
        <v>15</v>
      </c>
      <c r="C23" s="467"/>
      <c r="D23" s="467"/>
      <c r="E23" s="467"/>
      <c r="F23" s="467"/>
      <c r="G23" s="467"/>
      <c r="H23" s="467"/>
      <c r="I23" s="467"/>
      <c r="J23" s="468"/>
    </row>
    <row r="24" spans="1:10" ht="19.5" customHeight="1">
      <c r="A24" s="10" t="s">
        <v>16</v>
      </c>
      <c r="B24" s="466" t="s">
        <v>17</v>
      </c>
      <c r="C24" s="467"/>
      <c r="D24" s="467"/>
      <c r="E24" s="467"/>
      <c r="F24" s="467"/>
      <c r="G24" s="467"/>
      <c r="H24" s="467"/>
      <c r="I24" s="467"/>
      <c r="J24" s="468"/>
    </row>
    <row r="25" spans="1:10" ht="19.5" customHeight="1">
      <c r="A25" s="10" t="s">
        <v>18</v>
      </c>
      <c r="B25" s="466" t="s">
        <v>19</v>
      </c>
      <c r="C25" s="467"/>
      <c r="D25" s="467"/>
      <c r="E25" s="467"/>
      <c r="F25" s="467"/>
      <c r="G25" s="467"/>
      <c r="H25" s="467"/>
      <c r="I25" s="467"/>
      <c r="J25" s="468"/>
    </row>
    <row r="26" spans="1:10" ht="19.5" customHeight="1">
      <c r="A26" s="10" t="s">
        <v>20</v>
      </c>
      <c r="B26" s="466" t="s">
        <v>21</v>
      </c>
      <c r="C26" s="467"/>
      <c r="D26" s="467"/>
      <c r="E26" s="467"/>
      <c r="F26" s="467"/>
      <c r="G26" s="467"/>
      <c r="H26" s="467"/>
      <c r="I26" s="467"/>
      <c r="J26" s="468"/>
    </row>
    <row r="27" spans="1:10" ht="19.5" customHeight="1">
      <c r="A27" s="10" t="s">
        <v>22</v>
      </c>
      <c r="B27" s="466" t="s">
        <v>23</v>
      </c>
      <c r="C27" s="467"/>
      <c r="D27" s="467"/>
      <c r="E27" s="467"/>
      <c r="F27" s="467"/>
      <c r="G27" s="467"/>
      <c r="H27" s="467"/>
      <c r="I27" s="467"/>
      <c r="J27" s="468"/>
    </row>
    <row r="28" spans="1:10" ht="19.5" customHeight="1">
      <c r="A28" s="10" t="s">
        <v>24</v>
      </c>
      <c r="B28" s="466" t="s">
        <v>25</v>
      </c>
      <c r="C28" s="467"/>
      <c r="D28" s="467"/>
      <c r="E28" s="467"/>
      <c r="F28" s="467"/>
      <c r="G28" s="467"/>
      <c r="H28" s="467"/>
      <c r="I28" s="467"/>
      <c r="J28" s="468"/>
    </row>
    <row r="29" spans="1:10" ht="19.5" customHeight="1">
      <c r="A29" s="10" t="s">
        <v>26</v>
      </c>
      <c r="B29" s="466" t="s">
        <v>27</v>
      </c>
      <c r="C29" s="467"/>
      <c r="D29" s="467"/>
      <c r="E29" s="467"/>
      <c r="F29" s="467"/>
      <c r="G29" s="467"/>
      <c r="H29" s="467"/>
      <c r="I29" s="467"/>
      <c r="J29" s="468"/>
    </row>
    <row r="30" spans="1:10" ht="19.5" customHeight="1">
      <c r="A30" s="10" t="s">
        <v>28</v>
      </c>
      <c r="B30" s="466" t="s">
        <v>29</v>
      </c>
      <c r="C30" s="467"/>
      <c r="D30" s="467"/>
      <c r="E30" s="467"/>
      <c r="F30" s="467"/>
      <c r="G30" s="467"/>
      <c r="H30" s="467"/>
      <c r="I30" s="467"/>
      <c r="J30" s="468"/>
    </row>
    <row r="31" spans="1:10" ht="19.5" customHeight="1">
      <c r="A31" s="10" t="s">
        <v>30</v>
      </c>
      <c r="B31" s="466" t="s">
        <v>31</v>
      </c>
      <c r="C31" s="467"/>
      <c r="D31" s="467"/>
      <c r="E31" s="467"/>
      <c r="F31" s="467"/>
      <c r="G31" s="467"/>
      <c r="H31" s="467"/>
      <c r="I31" s="467"/>
      <c r="J31" s="468"/>
    </row>
    <row r="32" spans="1:10" ht="19.5" customHeight="1">
      <c r="A32" s="10" t="s">
        <v>32</v>
      </c>
      <c r="B32" s="466" t="s">
        <v>33</v>
      </c>
      <c r="C32" s="467"/>
      <c r="D32" s="467"/>
      <c r="E32" s="467"/>
      <c r="F32" s="467"/>
      <c r="G32" s="467"/>
      <c r="H32" s="467"/>
      <c r="I32" s="467"/>
      <c r="J32" s="468"/>
    </row>
    <row r="33" spans="1:10" ht="19.5" customHeight="1">
      <c r="A33" s="10" t="s">
        <v>34</v>
      </c>
      <c r="B33" s="466" t="s">
        <v>35</v>
      </c>
      <c r="C33" s="467"/>
      <c r="D33" s="467"/>
      <c r="E33" s="467"/>
      <c r="F33" s="467"/>
      <c r="G33" s="467"/>
      <c r="H33" s="467"/>
      <c r="I33" s="467"/>
      <c r="J33" s="468"/>
    </row>
    <row r="34" spans="1:10" ht="19.5" customHeight="1">
      <c r="A34" s="10" t="s">
        <v>36</v>
      </c>
      <c r="B34" s="466" t="s">
        <v>37</v>
      </c>
      <c r="C34" s="467"/>
      <c r="D34" s="467"/>
      <c r="E34" s="467"/>
      <c r="F34" s="467"/>
      <c r="G34" s="467"/>
      <c r="H34" s="467"/>
      <c r="I34" s="467"/>
      <c r="J34" s="468"/>
    </row>
    <row r="35" spans="1:10" ht="19.5" customHeight="1">
      <c r="A35" s="10" t="s">
        <v>38</v>
      </c>
      <c r="B35" s="466" t="s">
        <v>39</v>
      </c>
      <c r="C35" s="467"/>
      <c r="D35" s="467"/>
      <c r="E35" s="467"/>
      <c r="F35" s="467"/>
      <c r="G35" s="467"/>
      <c r="H35" s="467"/>
      <c r="I35" s="467"/>
      <c r="J35" s="468"/>
    </row>
    <row r="36" spans="1:10" ht="19.5" customHeight="1">
      <c r="A36" s="10" t="s">
        <v>40</v>
      </c>
      <c r="B36" s="466" t="s">
        <v>41</v>
      </c>
      <c r="C36" s="467"/>
      <c r="D36" s="467"/>
      <c r="E36" s="467"/>
      <c r="F36" s="467"/>
      <c r="G36" s="467"/>
      <c r="H36" s="467"/>
      <c r="I36" s="467"/>
      <c r="J36" s="468"/>
    </row>
    <row r="37" spans="1:10" ht="19.5" customHeight="1">
      <c r="A37" s="10" t="s">
        <v>42</v>
      </c>
      <c r="B37" s="466" t="s">
        <v>43</v>
      </c>
      <c r="C37" s="467"/>
      <c r="D37" s="467"/>
      <c r="E37" s="467"/>
      <c r="F37" s="467"/>
      <c r="G37" s="467"/>
      <c r="H37" s="467"/>
      <c r="I37" s="467"/>
      <c r="J37" s="468"/>
    </row>
    <row r="38" spans="1:10" ht="12.75" customHeight="1"/>
    <row r="39" spans="1:10" ht="12.75" customHeight="1">
      <c r="A39" s="11" t="s">
        <v>44</v>
      </c>
    </row>
    <row r="40" spans="1:10" ht="12.75" customHeight="1"/>
    <row r="41" spans="1:10" ht="12.75" customHeight="1"/>
    <row r="42" spans="1:10" ht="12.75" customHeight="1"/>
    <row r="43" spans="1:10" ht="12.75" customHeight="1"/>
    <row r="44" spans="1:10" ht="12.75" customHeight="1"/>
    <row r="45" spans="1:10" ht="12.75" customHeight="1"/>
    <row r="46" spans="1:10" ht="12.75" customHeight="1"/>
    <row r="47" spans="1:10" ht="12.75" customHeight="1"/>
    <row r="48" spans="1:1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3">
    <mergeCell ref="A2:A14"/>
    <mergeCell ref="B2:D3"/>
    <mergeCell ref="B4:D5"/>
    <mergeCell ref="B35:J35"/>
    <mergeCell ref="B36:J36"/>
    <mergeCell ref="B37:J37"/>
    <mergeCell ref="B25:J25"/>
    <mergeCell ref="B26:J26"/>
    <mergeCell ref="B27:J27"/>
    <mergeCell ref="B28:J28"/>
    <mergeCell ref="B29:J29"/>
    <mergeCell ref="B30:J30"/>
    <mergeCell ref="B31:J31"/>
    <mergeCell ref="B23:J23"/>
    <mergeCell ref="B24:J24"/>
    <mergeCell ref="B32:J32"/>
    <mergeCell ref="B33:J33"/>
    <mergeCell ref="B34:J34"/>
    <mergeCell ref="B18:J18"/>
    <mergeCell ref="B19:J19"/>
    <mergeCell ref="B20:J20"/>
    <mergeCell ref="B21:J21"/>
    <mergeCell ref="B22:J22"/>
  </mergeCells>
  <hyperlinks>
    <hyperlink ref="B4" r:id="rId1" xr:uid="{7B150F52-96CA-4C95-B8D5-C165C330B24E}"/>
  </hyperlinks>
  <pageMargins left="0.7" right="0.7" top="0.75" bottom="0.75"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99"/>
  </sheetPr>
  <dimension ref="A1:Z1000"/>
  <sheetViews>
    <sheetView workbookViewId="0"/>
  </sheetViews>
  <sheetFormatPr defaultColWidth="12.5703125" defaultRowHeight="15" customHeight="1"/>
  <cols>
    <col min="1" max="1" width="4.140625" customWidth="1"/>
    <col min="2" max="2" width="19.42578125" customWidth="1"/>
    <col min="3" max="3" width="9.42578125" customWidth="1"/>
    <col min="4" max="4" width="3.85546875" customWidth="1"/>
    <col min="5" max="5" width="8.7109375" customWidth="1"/>
    <col min="6" max="6" width="8.7109375" hidden="1" customWidth="1"/>
    <col min="7" max="12" width="5.7109375" customWidth="1"/>
    <col min="13" max="15" width="5.28515625" customWidth="1"/>
    <col min="16" max="16" width="5.7109375" customWidth="1"/>
    <col min="17" max="17" width="5.28515625" customWidth="1"/>
    <col min="18" max="26" width="5.7109375" customWidth="1"/>
  </cols>
  <sheetData>
    <row r="1" spans="1:26" ht="15.75" customHeight="1">
      <c r="A1" s="74" t="s">
        <v>2185</v>
      </c>
      <c r="B1" s="74"/>
      <c r="C1" s="74"/>
      <c r="D1" s="74"/>
      <c r="E1" s="74"/>
      <c r="F1" s="74"/>
      <c r="G1" s="74"/>
      <c r="H1" s="74"/>
      <c r="I1" s="74"/>
      <c r="J1" s="74"/>
      <c r="K1" s="74"/>
      <c r="L1" s="74"/>
      <c r="M1" s="74"/>
      <c r="N1" s="74"/>
      <c r="O1" s="74"/>
      <c r="P1" s="74"/>
      <c r="Q1" s="74"/>
      <c r="R1" s="74"/>
      <c r="S1" s="74"/>
      <c r="T1" s="74"/>
      <c r="U1" s="74"/>
      <c r="V1" s="74"/>
      <c r="W1" s="74"/>
      <c r="X1" s="76"/>
      <c r="Y1" s="51"/>
      <c r="Z1" s="51"/>
    </row>
    <row r="2" spans="1:26" ht="15.75" customHeight="1">
      <c r="A2" s="12" t="s">
        <v>159</v>
      </c>
      <c r="B2" s="75"/>
      <c r="C2" s="75"/>
      <c r="D2" s="75"/>
      <c r="E2" s="75"/>
      <c r="F2" s="75"/>
      <c r="G2" s="75"/>
      <c r="H2" s="75"/>
      <c r="I2" s="75"/>
      <c r="J2" s="75"/>
      <c r="K2" s="75"/>
      <c r="L2" s="75"/>
      <c r="M2" s="75"/>
      <c r="N2" s="75"/>
      <c r="O2" s="75"/>
      <c r="P2" s="75"/>
      <c r="Q2" s="75"/>
      <c r="R2" s="75"/>
      <c r="S2" s="75"/>
      <c r="T2" s="75"/>
      <c r="U2" s="75"/>
      <c r="V2" s="75"/>
      <c r="W2" s="75"/>
      <c r="X2" s="76"/>
      <c r="Y2" s="51"/>
      <c r="Z2" s="51"/>
    </row>
    <row r="3" spans="1:26" ht="15.75" customHeight="1">
      <c r="A3" s="6" t="s">
        <v>160</v>
      </c>
      <c r="B3" s="77"/>
      <c r="C3" s="77"/>
      <c r="D3" s="77"/>
      <c r="E3" s="77"/>
      <c r="F3" s="77"/>
      <c r="G3" s="77"/>
      <c r="H3" s="77"/>
      <c r="I3" s="77"/>
      <c r="J3" s="77"/>
      <c r="K3" s="77"/>
      <c r="L3" s="77"/>
      <c r="M3" s="77"/>
      <c r="N3" s="77"/>
      <c r="O3" s="77"/>
      <c r="P3" s="77"/>
      <c r="Q3" s="77"/>
      <c r="R3" s="77"/>
      <c r="S3" s="77"/>
      <c r="T3" s="77"/>
      <c r="U3" s="77"/>
      <c r="V3" s="77"/>
      <c r="W3" s="77"/>
      <c r="X3" s="76"/>
      <c r="Y3" s="51"/>
      <c r="Z3" s="51"/>
    </row>
    <row r="4" spans="1:26" ht="12.75" customHeight="1">
      <c r="A4" s="11" t="s">
        <v>161</v>
      </c>
      <c r="B4" s="78"/>
      <c r="C4" s="76"/>
      <c r="D4" s="76"/>
      <c r="E4" s="76"/>
      <c r="F4" s="76"/>
      <c r="G4" s="76"/>
      <c r="H4" s="76"/>
      <c r="I4" s="76"/>
      <c r="J4" s="76"/>
      <c r="K4" s="76"/>
      <c r="L4" s="76"/>
      <c r="M4" s="76"/>
      <c r="N4" s="76"/>
      <c r="O4" s="76"/>
      <c r="P4" s="76"/>
      <c r="Q4" s="76"/>
      <c r="R4" s="76"/>
      <c r="S4" s="76"/>
      <c r="T4" s="76"/>
      <c r="U4" s="76"/>
      <c r="V4" s="76"/>
      <c r="W4" s="76"/>
      <c r="X4" s="76"/>
      <c r="Y4" s="51"/>
      <c r="Z4" s="51"/>
    </row>
    <row r="5" spans="1:26" ht="12.75" customHeight="1">
      <c r="A5" s="11"/>
      <c r="B5" s="78"/>
      <c r="C5" s="76"/>
      <c r="D5" s="76"/>
      <c r="E5" s="76"/>
      <c r="F5" s="76"/>
      <c r="G5" s="76"/>
      <c r="H5" s="76"/>
      <c r="I5" s="76"/>
      <c r="J5" s="76"/>
      <c r="K5" s="76"/>
      <c r="L5" s="76"/>
      <c r="M5" s="76"/>
      <c r="N5" s="76"/>
      <c r="O5" s="76"/>
      <c r="P5" s="76"/>
      <c r="Q5" s="76"/>
      <c r="R5" s="76"/>
      <c r="S5" s="76"/>
      <c r="T5" s="76"/>
      <c r="U5" s="76"/>
      <c r="V5" s="76"/>
      <c r="W5" s="76"/>
      <c r="X5" s="76"/>
      <c r="Y5" s="3" t="s">
        <v>164</v>
      </c>
      <c r="Z5" s="38">
        <v>0</v>
      </c>
    </row>
    <row r="6" spans="1:26" ht="12.75" customHeight="1">
      <c r="A6" s="11"/>
      <c r="B6" s="28" t="s">
        <v>617</v>
      </c>
      <c r="C6" s="51"/>
      <c r="D6" s="51"/>
      <c r="E6" s="76"/>
      <c r="F6" s="76"/>
      <c r="G6" s="76"/>
      <c r="H6" s="76"/>
      <c r="I6" s="76"/>
      <c r="J6" s="76"/>
      <c r="K6" s="76"/>
      <c r="L6" s="76"/>
      <c r="M6" s="76"/>
      <c r="N6" s="76"/>
      <c r="O6" s="76"/>
      <c r="P6" s="76"/>
      <c r="Q6" s="76"/>
      <c r="R6" s="76"/>
      <c r="S6" s="76"/>
      <c r="T6" s="76"/>
      <c r="U6" s="76"/>
      <c r="V6" s="76"/>
      <c r="W6" s="76"/>
      <c r="X6" s="76"/>
      <c r="Y6" s="40" t="s">
        <v>165</v>
      </c>
      <c r="Z6" s="41">
        <v>0</v>
      </c>
    </row>
    <row r="7" spans="1:26" ht="12.75" customHeight="1">
      <c r="A7" s="11"/>
      <c r="B7" s="82">
        <v>56</v>
      </c>
      <c r="C7" s="50" t="s">
        <v>851</v>
      </c>
      <c r="D7" s="50"/>
      <c r="E7" s="76"/>
      <c r="F7" s="76"/>
      <c r="G7" s="76"/>
      <c r="H7" s="76"/>
      <c r="I7" s="76"/>
      <c r="J7" s="76"/>
      <c r="K7" s="76"/>
      <c r="L7" s="76"/>
      <c r="M7" s="76"/>
      <c r="N7" s="76"/>
      <c r="O7" s="76"/>
      <c r="P7" s="76"/>
      <c r="Q7" s="76"/>
      <c r="R7" s="76"/>
      <c r="S7" s="76"/>
      <c r="T7" s="76"/>
      <c r="U7" s="76"/>
      <c r="V7" s="76"/>
      <c r="W7" s="76"/>
      <c r="X7" s="76"/>
      <c r="Y7" s="51"/>
      <c r="Z7" s="51"/>
    </row>
    <row r="8" spans="1:26" ht="12.75" customHeight="1">
      <c r="A8" s="11"/>
      <c r="B8" s="48">
        <v>87</v>
      </c>
      <c r="C8" s="50" t="s">
        <v>852</v>
      </c>
      <c r="D8" s="50"/>
      <c r="E8" s="76"/>
      <c r="F8" s="76"/>
      <c r="G8" s="76"/>
      <c r="H8" s="76"/>
      <c r="I8" s="76"/>
      <c r="J8" s="76"/>
      <c r="K8" s="76"/>
      <c r="L8" s="76"/>
      <c r="M8" s="76"/>
      <c r="N8" s="76"/>
      <c r="O8" s="76"/>
      <c r="P8" s="76"/>
      <c r="Q8" s="76"/>
      <c r="R8" s="76"/>
      <c r="S8" s="76"/>
      <c r="T8" s="76"/>
      <c r="U8" s="76"/>
      <c r="V8" s="76"/>
      <c r="W8" s="76"/>
      <c r="X8" s="76"/>
      <c r="Y8" s="51"/>
      <c r="Z8" s="51"/>
    </row>
    <row r="9" spans="1:26" ht="12.75" customHeight="1">
      <c r="A9" s="11"/>
      <c r="B9" s="83">
        <v>143</v>
      </c>
      <c r="C9" s="50" t="s">
        <v>853</v>
      </c>
      <c r="D9" s="50"/>
      <c r="E9" s="76"/>
      <c r="F9" s="76"/>
      <c r="G9" s="76"/>
      <c r="H9" s="76"/>
      <c r="I9" s="76"/>
      <c r="J9" s="76"/>
      <c r="K9" s="76"/>
      <c r="L9" s="76"/>
      <c r="M9" s="76"/>
      <c r="N9" s="76"/>
      <c r="O9" s="76"/>
      <c r="P9" s="76"/>
      <c r="Q9" s="76"/>
      <c r="R9" s="76"/>
      <c r="S9" s="76"/>
      <c r="T9" s="76"/>
      <c r="U9" s="76"/>
      <c r="V9" s="76"/>
      <c r="W9" s="76"/>
      <c r="X9" s="76"/>
      <c r="Y9" s="51"/>
      <c r="Z9" s="51"/>
    </row>
    <row r="10" spans="1:26" ht="12.75" customHeight="1">
      <c r="A10" s="11"/>
      <c r="B10" s="84"/>
      <c r="C10" s="50" t="s">
        <v>855</v>
      </c>
      <c r="D10" s="50"/>
      <c r="E10" s="76"/>
      <c r="F10" s="76"/>
      <c r="G10" s="76"/>
      <c r="H10" s="76"/>
      <c r="I10" s="76"/>
      <c r="J10" s="76"/>
      <c r="K10" s="76"/>
      <c r="L10" s="76"/>
      <c r="M10" s="76"/>
      <c r="N10" s="76"/>
      <c r="O10" s="76"/>
      <c r="P10" s="76"/>
      <c r="Q10" s="76"/>
      <c r="R10" s="76"/>
      <c r="S10" s="76"/>
      <c r="T10" s="76"/>
      <c r="U10" s="76"/>
      <c r="V10" s="76"/>
      <c r="W10" s="76"/>
      <c r="X10" s="76"/>
      <c r="Y10" s="51"/>
      <c r="Z10" s="51"/>
    </row>
    <row r="11" spans="1:26" ht="12.75" customHeight="1">
      <c r="A11" s="76"/>
      <c r="B11" s="78"/>
      <c r="C11" s="76"/>
      <c r="D11" s="76"/>
      <c r="E11" s="76"/>
      <c r="F11" s="76"/>
      <c r="G11" s="76"/>
      <c r="H11" s="76"/>
      <c r="I11" s="76"/>
      <c r="J11" s="76"/>
      <c r="K11" s="76"/>
      <c r="L11" s="76"/>
      <c r="M11" s="76"/>
      <c r="N11" s="76"/>
      <c r="O11" s="76"/>
      <c r="P11" s="76"/>
      <c r="Q11" s="76"/>
      <c r="R11" s="76"/>
      <c r="S11" s="76"/>
      <c r="T11" s="76"/>
      <c r="U11" s="76"/>
      <c r="V11" s="76"/>
      <c r="W11" s="51"/>
      <c r="X11" s="51"/>
      <c r="Y11" s="51"/>
      <c r="Z11" s="51"/>
    </row>
    <row r="12" spans="1:26" ht="15.75" customHeight="1">
      <c r="A12" s="263" t="s">
        <v>2186</v>
      </c>
      <c r="B12" s="78"/>
      <c r="C12" s="76"/>
      <c r="D12" s="76"/>
      <c r="E12" s="76"/>
      <c r="F12" s="76"/>
      <c r="G12" s="76"/>
      <c r="H12" s="76"/>
      <c r="I12" s="76"/>
      <c r="J12" s="76"/>
      <c r="K12" s="76"/>
      <c r="L12" s="76"/>
      <c r="M12" s="76"/>
      <c r="N12" s="76"/>
      <c r="O12" s="76"/>
      <c r="P12" s="76"/>
      <c r="Q12" s="76"/>
      <c r="R12" s="76"/>
      <c r="S12" s="76"/>
      <c r="T12" s="76"/>
      <c r="U12" s="76"/>
      <c r="V12" s="76"/>
      <c r="W12" s="51"/>
      <c r="X12" s="51"/>
      <c r="Y12" s="51"/>
      <c r="Z12" s="51"/>
    </row>
    <row r="13" spans="1:26" ht="12.75" customHeight="1">
      <c r="A13" s="76"/>
      <c r="B13" s="78"/>
      <c r="C13" s="76"/>
      <c r="D13" s="76"/>
      <c r="E13" s="76"/>
      <c r="F13" s="76"/>
      <c r="G13" s="76"/>
      <c r="H13" s="76"/>
      <c r="I13" s="76"/>
      <c r="J13" s="76"/>
      <c r="K13" s="76"/>
      <c r="L13" s="76"/>
      <c r="M13" s="76"/>
      <c r="N13" s="76"/>
      <c r="O13" s="76"/>
      <c r="P13" s="76"/>
      <c r="Q13" s="76"/>
      <c r="R13" s="76"/>
      <c r="S13" s="76"/>
      <c r="T13" s="76"/>
      <c r="U13" s="76"/>
      <c r="V13" s="76"/>
      <c r="W13" s="76"/>
      <c r="X13" s="76"/>
      <c r="Y13" s="51"/>
      <c r="Z13" s="51"/>
    </row>
    <row r="14" spans="1:26" ht="66.75" customHeight="1">
      <c r="A14" s="545" t="s">
        <v>2187</v>
      </c>
      <c r="B14" s="474"/>
      <c r="C14" s="474"/>
      <c r="D14" s="474"/>
      <c r="E14" s="474"/>
      <c r="F14" s="474"/>
      <c r="G14" s="474"/>
      <c r="H14" s="474"/>
      <c r="I14" s="474"/>
      <c r="J14" s="474"/>
      <c r="K14" s="474"/>
      <c r="L14" s="474"/>
      <c r="M14" s="474"/>
      <c r="N14" s="474"/>
      <c r="O14" s="474"/>
      <c r="P14" s="474"/>
      <c r="Q14" s="474"/>
      <c r="R14" s="474"/>
      <c r="S14" s="474"/>
      <c r="T14" s="474"/>
      <c r="U14" s="474"/>
      <c r="V14" s="474"/>
      <c r="W14" s="76"/>
      <c r="X14" s="76"/>
      <c r="Y14" s="51"/>
      <c r="Z14" s="51"/>
    </row>
    <row r="15" spans="1:26" ht="27" customHeight="1">
      <c r="A15" s="545" t="s">
        <v>2188</v>
      </c>
      <c r="B15" s="474"/>
      <c r="C15" s="474"/>
      <c r="D15" s="474"/>
      <c r="E15" s="474"/>
      <c r="F15" s="474"/>
      <c r="G15" s="474"/>
      <c r="H15" s="474"/>
      <c r="I15" s="474"/>
      <c r="J15" s="474"/>
      <c r="K15" s="474"/>
      <c r="L15" s="474"/>
      <c r="M15" s="474"/>
      <c r="N15" s="474"/>
      <c r="O15" s="474"/>
      <c r="P15" s="474"/>
      <c r="Q15" s="474"/>
      <c r="R15" s="474"/>
      <c r="S15" s="474"/>
      <c r="T15" s="474"/>
      <c r="U15" s="76"/>
      <c r="V15" s="76"/>
      <c r="W15" s="76"/>
      <c r="X15" s="76"/>
      <c r="Y15" s="51"/>
      <c r="Z15" s="51"/>
    </row>
    <row r="16" spans="1:26" ht="12.75" customHeight="1">
      <c r="A16" s="79"/>
      <c r="B16" s="264" t="s">
        <v>2189</v>
      </c>
      <c r="C16" s="79"/>
      <c r="D16" s="79"/>
      <c r="E16" s="79"/>
      <c r="F16" s="79"/>
      <c r="G16" s="79"/>
      <c r="H16" s="79"/>
      <c r="I16" s="79"/>
      <c r="J16" s="79"/>
      <c r="K16" s="79"/>
      <c r="L16" s="79"/>
      <c r="M16" s="79"/>
      <c r="N16" s="79"/>
      <c r="O16" s="76"/>
      <c r="P16" s="76"/>
      <c r="Q16" s="76"/>
      <c r="R16" s="76"/>
      <c r="S16" s="76"/>
      <c r="T16" s="76"/>
      <c r="U16" s="76"/>
      <c r="V16" s="76"/>
      <c r="W16" s="76"/>
      <c r="X16" s="76"/>
      <c r="Y16" s="51"/>
      <c r="Z16" s="51"/>
    </row>
    <row r="17" spans="1:26" ht="12.75" customHeight="1">
      <c r="A17" s="545" t="s">
        <v>2190</v>
      </c>
      <c r="B17" s="474"/>
      <c r="C17" s="474"/>
      <c r="D17" s="474"/>
      <c r="E17" s="474"/>
      <c r="F17" s="474"/>
      <c r="G17" s="474"/>
      <c r="H17" s="474"/>
      <c r="I17" s="474"/>
      <c r="J17" s="474"/>
      <c r="K17" s="474"/>
      <c r="L17" s="474"/>
      <c r="M17" s="474"/>
      <c r="N17" s="474"/>
      <c r="O17" s="474"/>
      <c r="P17" s="474"/>
      <c r="Q17" s="474"/>
      <c r="R17" s="474"/>
      <c r="S17" s="474"/>
      <c r="T17" s="474"/>
      <c r="U17" s="474"/>
      <c r="V17" s="474"/>
      <c r="W17" s="76"/>
      <c r="X17" s="76"/>
      <c r="Y17" s="51"/>
      <c r="Z17" s="51"/>
    </row>
    <row r="18" spans="1:26" ht="12.75" customHeight="1">
      <c r="A18" s="546" t="s">
        <v>2191</v>
      </c>
      <c r="B18" s="474"/>
      <c r="C18" s="474"/>
      <c r="D18" s="474"/>
      <c r="E18" s="474"/>
      <c r="F18" s="474"/>
      <c r="G18" s="474"/>
      <c r="H18" s="474"/>
      <c r="I18" s="474"/>
      <c r="J18" s="474"/>
      <c r="K18" s="474"/>
      <c r="L18" s="474"/>
      <c r="M18" s="474"/>
      <c r="N18" s="474"/>
      <c r="O18" s="474"/>
      <c r="P18" s="474"/>
      <c r="Q18" s="474"/>
      <c r="R18" s="474"/>
      <c r="S18" s="474"/>
      <c r="T18" s="474"/>
      <c r="U18" s="474"/>
      <c r="V18" s="474"/>
      <c r="W18" s="76"/>
      <c r="X18" s="76"/>
      <c r="Y18" s="51"/>
      <c r="Z18" s="51"/>
    </row>
    <row r="19" spans="1:26" ht="12.75" customHeight="1">
      <c r="A19" s="546" t="s">
        <v>2192</v>
      </c>
      <c r="B19" s="474"/>
      <c r="C19" s="474"/>
      <c r="D19" s="474"/>
      <c r="E19" s="474"/>
      <c r="F19" s="474"/>
      <c r="G19" s="474"/>
      <c r="H19" s="474"/>
      <c r="I19" s="474"/>
      <c r="J19" s="474"/>
      <c r="K19" s="474"/>
      <c r="L19" s="474"/>
      <c r="M19" s="474"/>
      <c r="N19" s="474"/>
      <c r="O19" s="474"/>
      <c r="P19" s="474"/>
      <c r="Q19" s="474"/>
      <c r="R19" s="474"/>
      <c r="S19" s="474"/>
      <c r="T19" s="474"/>
      <c r="U19" s="474"/>
      <c r="V19" s="474"/>
      <c r="W19" s="76"/>
      <c r="X19" s="76"/>
      <c r="Y19" s="51"/>
      <c r="Z19" s="51"/>
    </row>
    <row r="20" spans="1:26" ht="12.75" customHeight="1">
      <c r="A20" s="546" t="s">
        <v>2193</v>
      </c>
      <c r="B20" s="474"/>
      <c r="C20" s="474"/>
      <c r="D20" s="474"/>
      <c r="E20" s="474"/>
      <c r="F20" s="474"/>
      <c r="G20" s="474"/>
      <c r="H20" s="474"/>
      <c r="I20" s="474"/>
      <c r="J20" s="474"/>
      <c r="K20" s="474"/>
      <c r="L20" s="474"/>
      <c r="M20" s="474"/>
      <c r="N20" s="474"/>
      <c r="O20" s="474"/>
      <c r="P20" s="474"/>
      <c r="Q20" s="474"/>
      <c r="R20" s="474"/>
      <c r="S20" s="474"/>
      <c r="T20" s="474"/>
      <c r="U20" s="474"/>
      <c r="V20" s="474"/>
      <c r="W20" s="76"/>
      <c r="X20" s="76"/>
      <c r="Y20" s="51"/>
      <c r="Z20" s="51"/>
    </row>
    <row r="21" spans="1:26" ht="12.75" customHeight="1">
      <c r="A21" s="545" t="s">
        <v>2194</v>
      </c>
      <c r="B21" s="474"/>
      <c r="C21" s="474"/>
      <c r="D21" s="474"/>
      <c r="E21" s="474"/>
      <c r="F21" s="474"/>
      <c r="G21" s="474"/>
      <c r="H21" s="474"/>
      <c r="I21" s="474"/>
      <c r="J21" s="474"/>
      <c r="K21" s="474"/>
      <c r="L21" s="474"/>
      <c r="M21" s="474"/>
      <c r="N21" s="474"/>
      <c r="O21" s="474"/>
      <c r="P21" s="474"/>
      <c r="Q21" s="474"/>
      <c r="R21" s="474"/>
      <c r="S21" s="474"/>
      <c r="T21" s="474"/>
      <c r="U21" s="474"/>
      <c r="V21" s="474"/>
      <c r="W21" s="474"/>
      <c r="X21" s="76"/>
      <c r="Y21" s="51"/>
      <c r="Z21" s="51"/>
    </row>
    <row r="22" spans="1:26" ht="25.5" customHeight="1">
      <c r="A22" s="545" t="s">
        <v>2195</v>
      </c>
      <c r="B22" s="474"/>
      <c r="C22" s="474"/>
      <c r="D22" s="474"/>
      <c r="E22" s="474"/>
      <c r="F22" s="474"/>
      <c r="G22" s="474"/>
      <c r="H22" s="474"/>
      <c r="I22" s="474"/>
      <c r="J22" s="474"/>
      <c r="K22" s="474"/>
      <c r="L22" s="474"/>
      <c r="M22" s="474"/>
      <c r="N22" s="474"/>
      <c r="O22" s="474"/>
      <c r="P22" s="474"/>
      <c r="Q22" s="474"/>
      <c r="R22" s="474"/>
      <c r="S22" s="474"/>
      <c r="T22" s="474"/>
      <c r="U22" s="474"/>
      <c r="V22" s="474"/>
      <c r="W22" s="474"/>
      <c r="X22" s="76"/>
      <c r="Y22" s="51"/>
      <c r="Z22" s="51"/>
    </row>
    <row r="23" spans="1:26" ht="12.75" customHeight="1">
      <c r="A23" s="552" t="s">
        <v>2196</v>
      </c>
      <c r="B23" s="474"/>
      <c r="C23" s="474"/>
      <c r="D23" s="474"/>
      <c r="E23" s="474"/>
      <c r="F23" s="474"/>
      <c r="G23" s="474"/>
      <c r="H23" s="474"/>
      <c r="I23" s="474"/>
      <c r="J23" s="474"/>
      <c r="K23" s="474"/>
      <c r="L23" s="474"/>
      <c r="M23" s="474"/>
      <c r="N23" s="474"/>
      <c r="O23" s="474"/>
      <c r="P23" s="474"/>
      <c r="Q23" s="474"/>
      <c r="R23" s="474"/>
      <c r="S23" s="474"/>
      <c r="T23" s="474"/>
      <c r="U23" s="474"/>
      <c r="V23" s="474"/>
      <c r="W23" s="474"/>
      <c r="X23" s="76"/>
      <c r="Y23" s="51"/>
      <c r="Z23" s="51"/>
    </row>
    <row r="24" spans="1:26" ht="12.75" customHeight="1">
      <c r="A24" s="545" t="s">
        <v>2197</v>
      </c>
      <c r="B24" s="474"/>
      <c r="C24" s="474"/>
      <c r="D24" s="474"/>
      <c r="E24" s="474"/>
      <c r="F24" s="474"/>
      <c r="G24" s="474"/>
      <c r="H24" s="474"/>
      <c r="I24" s="474"/>
      <c r="J24" s="474"/>
      <c r="K24" s="474"/>
      <c r="L24" s="474"/>
      <c r="M24" s="474"/>
      <c r="N24" s="474"/>
      <c r="O24" s="474"/>
      <c r="P24" s="474"/>
      <c r="Q24" s="474"/>
      <c r="R24" s="474"/>
      <c r="S24" s="474"/>
      <c r="T24" s="474"/>
      <c r="U24" s="76"/>
      <c r="V24" s="76"/>
      <c r="W24" s="76"/>
      <c r="X24" s="76"/>
      <c r="Y24" s="51"/>
      <c r="Z24" s="51"/>
    </row>
    <row r="25" spans="1:26" ht="12.75" customHeight="1">
      <c r="A25" s="76"/>
      <c r="B25" s="476" t="s">
        <v>2198</v>
      </c>
      <c r="C25" s="474"/>
      <c r="D25" s="474"/>
      <c r="E25" s="474"/>
      <c r="F25" s="474"/>
      <c r="G25" s="474"/>
      <c r="H25" s="76"/>
      <c r="I25" s="76"/>
      <c r="J25" s="76"/>
      <c r="K25" s="76"/>
      <c r="L25" s="76"/>
      <c r="M25" s="76"/>
      <c r="N25" s="76"/>
      <c r="O25" s="76"/>
      <c r="P25" s="76"/>
      <c r="Q25" s="76"/>
      <c r="R25" s="76"/>
      <c r="S25" s="76"/>
      <c r="T25" s="76"/>
      <c r="U25" s="76"/>
      <c r="V25" s="76"/>
      <c r="W25" s="76"/>
      <c r="X25" s="76"/>
      <c r="Y25" s="51"/>
      <c r="Z25" s="51"/>
    </row>
    <row r="26" spans="1:26" ht="12.75" customHeight="1">
      <c r="A26" s="76"/>
      <c r="B26" s="476" t="s">
        <v>2199</v>
      </c>
      <c r="C26" s="474"/>
      <c r="D26" s="474"/>
      <c r="E26" s="474"/>
      <c r="F26" s="474"/>
      <c r="G26" s="474"/>
      <c r="H26" s="76"/>
      <c r="I26" s="76"/>
      <c r="J26" s="76"/>
      <c r="K26" s="76"/>
      <c r="L26" s="76"/>
      <c r="M26" s="76"/>
      <c r="N26" s="76"/>
      <c r="O26" s="76"/>
      <c r="P26" s="76"/>
      <c r="Q26" s="76"/>
      <c r="R26" s="76"/>
      <c r="S26" s="76"/>
      <c r="T26" s="76"/>
      <c r="U26" s="76"/>
      <c r="V26" s="76"/>
      <c r="W26" s="76"/>
      <c r="X26" s="76"/>
      <c r="Y26" s="51"/>
      <c r="Z26" s="51"/>
    </row>
    <row r="27" spans="1:26" ht="12.75" customHeight="1">
      <c r="A27" s="545" t="s">
        <v>2200</v>
      </c>
      <c r="B27" s="474"/>
      <c r="C27" s="474"/>
      <c r="D27" s="474"/>
      <c r="E27" s="474"/>
      <c r="F27" s="474"/>
      <c r="G27" s="474"/>
      <c r="H27" s="474"/>
      <c r="I27" s="474"/>
      <c r="J27" s="474"/>
      <c r="K27" s="474"/>
      <c r="L27" s="474"/>
      <c r="M27" s="474"/>
      <c r="N27" s="474"/>
      <c r="O27" s="474"/>
      <c r="P27" s="474"/>
      <c r="Q27" s="474"/>
      <c r="R27" s="474"/>
      <c r="S27" s="474"/>
      <c r="T27" s="474"/>
      <c r="U27" s="474"/>
      <c r="V27" s="474"/>
      <c r="W27" s="474"/>
      <c r="X27" s="76"/>
      <c r="Y27" s="51"/>
      <c r="Z27" s="51"/>
    </row>
    <row r="28" spans="1:26" ht="12.75" customHeight="1">
      <c r="A28" s="76"/>
      <c r="B28" s="50" t="s">
        <v>2201</v>
      </c>
      <c r="C28" s="55"/>
      <c r="D28" s="55"/>
      <c r="E28" s="476" t="s">
        <v>2202</v>
      </c>
      <c r="F28" s="474"/>
      <c r="G28" s="474"/>
      <c r="H28" s="474"/>
      <c r="I28" s="474"/>
      <c r="J28" s="474"/>
      <c r="K28" s="474"/>
      <c r="L28" s="474"/>
      <c r="M28" s="474"/>
      <c r="N28" s="76"/>
      <c r="O28" s="76"/>
      <c r="P28" s="76"/>
      <c r="Q28" s="76"/>
      <c r="R28" s="76"/>
      <c r="S28" s="76"/>
      <c r="T28" s="76"/>
      <c r="U28" s="76"/>
      <c r="V28" s="76"/>
      <c r="W28" s="76"/>
      <c r="X28" s="76"/>
      <c r="Y28" s="51"/>
      <c r="Z28" s="51"/>
    </row>
    <row r="29" spans="1:26" ht="12.75" customHeight="1">
      <c r="A29" s="76"/>
      <c r="B29" s="50" t="s">
        <v>2203</v>
      </c>
      <c r="C29" s="55"/>
      <c r="D29" s="55"/>
      <c r="E29" s="476" t="s">
        <v>2204</v>
      </c>
      <c r="F29" s="474"/>
      <c r="G29" s="474"/>
      <c r="H29" s="474"/>
      <c r="I29" s="474"/>
      <c r="J29" s="474"/>
      <c r="K29" s="474"/>
      <c r="L29" s="474"/>
      <c r="M29" s="474"/>
      <c r="N29" s="76"/>
      <c r="O29" s="76"/>
      <c r="P29" s="76"/>
      <c r="Q29" s="76"/>
      <c r="R29" s="76"/>
      <c r="S29" s="76"/>
      <c r="T29" s="76"/>
      <c r="U29" s="76"/>
      <c r="V29" s="76"/>
      <c r="W29" s="76"/>
      <c r="X29" s="76"/>
      <c r="Y29" s="51"/>
      <c r="Z29" s="51"/>
    </row>
    <row r="30" spans="1:26" ht="12.75" customHeight="1">
      <c r="A30" s="76"/>
      <c r="B30" s="78"/>
      <c r="C30" s="76"/>
      <c r="D30" s="76"/>
      <c r="E30" s="76"/>
      <c r="F30" s="76"/>
      <c r="G30" s="76"/>
      <c r="H30" s="76"/>
      <c r="I30" s="76"/>
      <c r="J30" s="76"/>
      <c r="K30" s="76"/>
      <c r="L30" s="76"/>
      <c r="M30" s="76"/>
      <c r="N30" s="76"/>
      <c r="O30" s="76"/>
      <c r="P30" s="76"/>
      <c r="Q30" s="76"/>
      <c r="R30" s="76"/>
      <c r="S30" s="76"/>
      <c r="T30" s="76"/>
      <c r="U30" s="76"/>
      <c r="V30" s="76"/>
      <c r="W30" s="76"/>
      <c r="X30" s="76"/>
      <c r="Y30" s="51"/>
      <c r="Z30" s="51"/>
    </row>
    <row r="31" spans="1:26" ht="12.75" customHeight="1">
      <c r="A31" s="478" t="s">
        <v>856</v>
      </c>
      <c r="B31" s="481" t="s">
        <v>858</v>
      </c>
      <c r="C31" s="547" t="s">
        <v>2205</v>
      </c>
      <c r="D31" s="548" t="s">
        <v>859</v>
      </c>
      <c r="E31" s="481" t="s">
        <v>2206</v>
      </c>
      <c r="F31" s="481" t="s">
        <v>2206</v>
      </c>
      <c r="G31" s="497" t="s">
        <v>863</v>
      </c>
      <c r="H31" s="467"/>
      <c r="I31" s="467"/>
      <c r="J31" s="467"/>
      <c r="K31" s="467"/>
      <c r="L31" s="467"/>
      <c r="M31" s="467"/>
      <c r="N31" s="467"/>
      <c r="O31" s="467"/>
      <c r="P31" s="467"/>
      <c r="Q31" s="467"/>
      <c r="R31" s="467"/>
      <c r="S31" s="467"/>
      <c r="T31" s="467"/>
      <c r="U31" s="467"/>
      <c r="V31" s="467"/>
      <c r="W31" s="467"/>
      <c r="X31" s="467"/>
      <c r="Y31" s="467"/>
      <c r="Z31" s="468"/>
    </row>
    <row r="32" spans="1:26" ht="12.75" customHeight="1">
      <c r="A32" s="479"/>
      <c r="B32" s="479"/>
      <c r="C32" s="479"/>
      <c r="D32" s="479"/>
      <c r="E32" s="479"/>
      <c r="F32" s="479"/>
      <c r="G32" s="498" t="s">
        <v>2207</v>
      </c>
      <c r="H32" s="467"/>
      <c r="I32" s="467"/>
      <c r="J32" s="467"/>
      <c r="K32" s="467"/>
      <c r="L32" s="467"/>
      <c r="M32" s="467"/>
      <c r="N32" s="467"/>
      <c r="O32" s="467"/>
      <c r="P32" s="467"/>
      <c r="Q32" s="467"/>
      <c r="R32" s="468"/>
      <c r="S32" s="498" t="s">
        <v>2208</v>
      </c>
      <c r="T32" s="467"/>
      <c r="U32" s="467"/>
      <c r="V32" s="467"/>
      <c r="W32" s="467"/>
      <c r="X32" s="467"/>
      <c r="Y32" s="467"/>
      <c r="Z32" s="468"/>
    </row>
    <row r="33" spans="1:26" ht="12.75" customHeight="1">
      <c r="A33" s="479"/>
      <c r="B33" s="479"/>
      <c r="C33" s="479"/>
      <c r="D33" s="479"/>
      <c r="E33" s="479"/>
      <c r="F33" s="479"/>
      <c r="G33" s="496" t="s">
        <v>2209</v>
      </c>
      <c r="H33" s="467"/>
      <c r="I33" s="467"/>
      <c r="J33" s="467"/>
      <c r="K33" s="467"/>
      <c r="L33" s="468"/>
      <c r="M33" s="496" t="s">
        <v>2210</v>
      </c>
      <c r="N33" s="467"/>
      <c r="O33" s="467"/>
      <c r="P33" s="468"/>
      <c r="Q33" s="113" t="s">
        <v>2211</v>
      </c>
      <c r="R33" s="265" t="s">
        <v>2212</v>
      </c>
      <c r="S33" s="496" t="s">
        <v>2213</v>
      </c>
      <c r="T33" s="467"/>
      <c r="U33" s="467"/>
      <c r="V33" s="467"/>
      <c r="W33" s="468"/>
      <c r="X33" s="496" t="s">
        <v>2214</v>
      </c>
      <c r="Y33" s="467"/>
      <c r="Z33" s="468"/>
    </row>
    <row r="34" spans="1:26" ht="12.75" customHeight="1">
      <c r="A34" s="479"/>
      <c r="B34" s="479"/>
      <c r="C34" s="479"/>
      <c r="D34" s="479"/>
      <c r="E34" s="479"/>
      <c r="F34" s="479"/>
      <c r="G34" s="496" t="s">
        <v>1206</v>
      </c>
      <c r="H34" s="468"/>
      <c r="I34" s="496" t="s">
        <v>1207</v>
      </c>
      <c r="J34" s="467"/>
      <c r="K34" s="467"/>
      <c r="L34" s="468"/>
      <c r="M34" s="496" t="s">
        <v>2215</v>
      </c>
      <c r="N34" s="468"/>
      <c r="O34" s="496" t="s">
        <v>2216</v>
      </c>
      <c r="P34" s="468"/>
      <c r="Q34" s="113" t="s">
        <v>2217</v>
      </c>
      <c r="R34" s="265" t="s">
        <v>2218</v>
      </c>
      <c r="S34" s="496" t="s">
        <v>1206</v>
      </c>
      <c r="T34" s="467"/>
      <c r="U34" s="468"/>
      <c r="V34" s="496" t="s">
        <v>1207</v>
      </c>
      <c r="W34" s="468"/>
      <c r="X34" s="553" t="s">
        <v>2215</v>
      </c>
      <c r="Y34" s="467"/>
      <c r="Z34" s="468"/>
    </row>
    <row r="35" spans="1:26" ht="86.25" customHeight="1">
      <c r="A35" s="480"/>
      <c r="B35" s="480"/>
      <c r="C35" s="480"/>
      <c r="D35" s="480"/>
      <c r="E35" s="480"/>
      <c r="F35" s="480"/>
      <c r="G35" s="266" t="s">
        <v>2219</v>
      </c>
      <c r="H35" s="267" t="s">
        <v>2220</v>
      </c>
      <c r="I35" s="114" t="s">
        <v>2221</v>
      </c>
      <c r="J35" s="114" t="s">
        <v>2222</v>
      </c>
      <c r="K35" s="266" t="s">
        <v>2223</v>
      </c>
      <c r="L35" s="266" t="s">
        <v>2224</v>
      </c>
      <c r="M35" s="266" t="s">
        <v>2225</v>
      </c>
      <c r="N35" s="267" t="s">
        <v>2226</v>
      </c>
      <c r="O35" s="266" t="s">
        <v>2227</v>
      </c>
      <c r="P35" s="267" t="s">
        <v>2228</v>
      </c>
      <c r="Q35" s="266" t="s">
        <v>2229</v>
      </c>
      <c r="R35" s="114" t="s">
        <v>2230</v>
      </c>
      <c r="S35" s="268" t="s">
        <v>2231</v>
      </c>
      <c r="T35" s="114" t="s">
        <v>2232</v>
      </c>
      <c r="U35" s="114" t="s">
        <v>2233</v>
      </c>
      <c r="V35" s="114" t="s">
        <v>2234</v>
      </c>
      <c r="W35" s="114" t="s">
        <v>2235</v>
      </c>
      <c r="X35" s="269" t="s">
        <v>2236</v>
      </c>
      <c r="Y35" s="114" t="s">
        <v>2237</v>
      </c>
      <c r="Z35" s="114" t="s">
        <v>2238</v>
      </c>
    </row>
    <row r="36" spans="1:26" ht="12.75" customHeight="1">
      <c r="A36" s="550" t="s">
        <v>900</v>
      </c>
      <c r="B36" s="467"/>
      <c r="C36" s="468"/>
      <c r="D36" s="270"/>
      <c r="E36" s="271"/>
      <c r="F36" s="271"/>
      <c r="G36" s="138" t="s">
        <v>2239</v>
      </c>
      <c r="H36" s="138" t="s">
        <v>2239</v>
      </c>
      <c r="I36" s="138" t="s">
        <v>2239</v>
      </c>
      <c r="J36" s="138" t="s">
        <v>2239</v>
      </c>
      <c r="K36" s="272" t="s">
        <v>2239</v>
      </c>
      <c r="L36" s="272" t="s">
        <v>51</v>
      </c>
      <c r="M36" s="138" t="s">
        <v>2239</v>
      </c>
      <c r="N36" s="138" t="s">
        <v>2239</v>
      </c>
      <c r="O36" s="138" t="s">
        <v>2239</v>
      </c>
      <c r="P36" s="138" t="s">
        <v>2239</v>
      </c>
      <c r="Q36" s="138" t="s">
        <v>2239</v>
      </c>
      <c r="R36" s="138" t="s">
        <v>2240</v>
      </c>
      <c r="S36" s="138" t="s">
        <v>2239</v>
      </c>
      <c r="T36" s="138" t="s">
        <v>2239</v>
      </c>
      <c r="U36" s="138" t="s">
        <v>2239</v>
      </c>
      <c r="V36" s="138" t="s">
        <v>2241</v>
      </c>
      <c r="W36" s="138" t="s">
        <v>51</v>
      </c>
      <c r="X36" s="138" t="s">
        <v>2239</v>
      </c>
      <c r="Y36" s="138" t="s">
        <v>2239</v>
      </c>
      <c r="Z36" s="138" t="s">
        <v>1900</v>
      </c>
    </row>
    <row r="37" spans="1:26" ht="12.75" customHeight="1">
      <c r="A37" s="550" t="s">
        <v>2242</v>
      </c>
      <c r="B37" s="467"/>
      <c r="C37" s="468"/>
      <c r="D37" s="270"/>
      <c r="E37" s="271"/>
      <c r="F37" s="271"/>
      <c r="G37" s="88" t="s">
        <v>2243</v>
      </c>
      <c r="H37" s="88" t="s">
        <v>2243</v>
      </c>
      <c r="I37" s="88" t="s">
        <v>2243</v>
      </c>
      <c r="J37" s="88" t="s">
        <v>2243</v>
      </c>
      <c r="K37" s="88" t="s">
        <v>2243</v>
      </c>
      <c r="L37" s="88" t="s">
        <v>2243</v>
      </c>
      <c r="M37" s="88" t="s">
        <v>2243</v>
      </c>
      <c r="N37" s="88" t="s">
        <v>2243</v>
      </c>
      <c r="O37" s="88" t="s">
        <v>2243</v>
      </c>
      <c r="P37" s="88" t="s">
        <v>2243</v>
      </c>
      <c r="Q37" s="88" t="s">
        <v>2243</v>
      </c>
      <c r="R37" s="88" t="s">
        <v>2243</v>
      </c>
      <c r="S37" s="273" t="s">
        <v>2244</v>
      </c>
      <c r="T37" s="273" t="s">
        <v>2245</v>
      </c>
      <c r="U37" s="273" t="s">
        <v>2244</v>
      </c>
      <c r="V37" s="273" t="s">
        <v>2244</v>
      </c>
      <c r="W37" s="273" t="s">
        <v>2245</v>
      </c>
      <c r="X37" s="274" t="s">
        <v>2243</v>
      </c>
      <c r="Y37" s="273" t="s">
        <v>2245</v>
      </c>
      <c r="Z37" s="273" t="s">
        <v>2244</v>
      </c>
    </row>
    <row r="38" spans="1:26" ht="12.75" customHeight="1">
      <c r="A38" s="550" t="s">
        <v>916</v>
      </c>
      <c r="B38" s="467"/>
      <c r="C38" s="468"/>
      <c r="D38" s="270"/>
      <c r="E38" s="271"/>
      <c r="F38" s="271"/>
      <c r="G38" s="103">
        <v>75</v>
      </c>
      <c r="H38" s="103">
        <v>35</v>
      </c>
      <c r="I38" s="103">
        <v>75</v>
      </c>
      <c r="J38" s="103">
        <v>35</v>
      </c>
      <c r="K38" s="103">
        <v>15</v>
      </c>
      <c r="L38" s="103">
        <v>15</v>
      </c>
      <c r="M38" s="103">
        <v>75</v>
      </c>
      <c r="N38" s="103">
        <v>35</v>
      </c>
      <c r="O38" s="103">
        <v>75</v>
      </c>
      <c r="P38" s="103">
        <v>35</v>
      </c>
      <c r="Q38" s="103">
        <v>75</v>
      </c>
      <c r="R38" s="103">
        <v>75</v>
      </c>
      <c r="S38" s="187" t="s">
        <v>2246</v>
      </c>
      <c r="T38" s="551" t="s">
        <v>2247</v>
      </c>
      <c r="U38" s="468"/>
      <c r="V38" s="187" t="s">
        <v>2246</v>
      </c>
      <c r="W38" s="187" t="s">
        <v>2246</v>
      </c>
      <c r="X38" s="187" t="s">
        <v>2246</v>
      </c>
      <c r="Y38" s="551" t="s">
        <v>2247</v>
      </c>
      <c r="Z38" s="468"/>
    </row>
    <row r="39" spans="1:26" ht="12.75" hidden="1" customHeight="1">
      <c r="A39" s="485" t="s">
        <v>920</v>
      </c>
      <c r="B39" s="467"/>
      <c r="C39" s="468"/>
      <c r="D39" s="252"/>
      <c r="E39" s="90"/>
      <c r="F39" s="90"/>
      <c r="G39" s="82">
        <v>84</v>
      </c>
      <c r="H39" s="82">
        <v>89</v>
      </c>
      <c r="I39" s="82">
        <v>95</v>
      </c>
      <c r="J39" s="82">
        <v>97</v>
      </c>
      <c r="K39" s="82">
        <v>97</v>
      </c>
      <c r="L39" s="82">
        <v>97</v>
      </c>
      <c r="M39" s="82">
        <v>84</v>
      </c>
      <c r="N39" s="82">
        <v>89</v>
      </c>
      <c r="O39" s="82">
        <v>84</v>
      </c>
      <c r="P39" s="82">
        <v>89</v>
      </c>
      <c r="Q39" s="82">
        <v>84</v>
      </c>
      <c r="R39" s="82">
        <v>161</v>
      </c>
      <c r="S39" s="275">
        <v>134</v>
      </c>
      <c r="T39" s="205">
        <v>136</v>
      </c>
      <c r="U39" s="205">
        <v>136</v>
      </c>
      <c r="V39" s="205">
        <v>149</v>
      </c>
      <c r="W39" s="205">
        <v>152</v>
      </c>
      <c r="X39" s="275">
        <v>134</v>
      </c>
      <c r="Y39" s="205">
        <v>136</v>
      </c>
      <c r="Z39" s="205">
        <v>136</v>
      </c>
    </row>
    <row r="40" spans="1:26" ht="12.75" customHeight="1">
      <c r="A40" s="485" t="s">
        <v>920</v>
      </c>
      <c r="B40" s="467"/>
      <c r="C40" s="468"/>
      <c r="D40" s="90"/>
      <c r="E40" s="90"/>
      <c r="F40" s="90"/>
      <c r="G40" s="82">
        <f t="shared" ref="G40:Z40" si="0">G39*(1+$Z$6)*(1-$Z$5)</f>
        <v>84</v>
      </c>
      <c r="H40" s="82">
        <f t="shared" si="0"/>
        <v>89</v>
      </c>
      <c r="I40" s="82">
        <f t="shared" si="0"/>
        <v>95</v>
      </c>
      <c r="J40" s="82">
        <f t="shared" si="0"/>
        <v>97</v>
      </c>
      <c r="K40" s="82">
        <f t="shared" si="0"/>
        <v>97</v>
      </c>
      <c r="L40" s="82">
        <f t="shared" si="0"/>
        <v>97</v>
      </c>
      <c r="M40" s="82">
        <f t="shared" si="0"/>
        <v>84</v>
      </c>
      <c r="N40" s="82">
        <f t="shared" si="0"/>
        <v>89</v>
      </c>
      <c r="O40" s="82">
        <f t="shared" si="0"/>
        <v>84</v>
      </c>
      <c r="P40" s="82">
        <f t="shared" si="0"/>
        <v>89</v>
      </c>
      <c r="Q40" s="82">
        <f t="shared" si="0"/>
        <v>84</v>
      </c>
      <c r="R40" s="82">
        <f t="shared" si="0"/>
        <v>161</v>
      </c>
      <c r="S40" s="82">
        <f t="shared" si="0"/>
        <v>134</v>
      </c>
      <c r="T40" s="82">
        <f t="shared" si="0"/>
        <v>136</v>
      </c>
      <c r="U40" s="82">
        <f t="shared" si="0"/>
        <v>136</v>
      </c>
      <c r="V40" s="82">
        <f t="shared" si="0"/>
        <v>149</v>
      </c>
      <c r="W40" s="82">
        <f t="shared" si="0"/>
        <v>152</v>
      </c>
      <c r="X40" s="82">
        <f t="shared" si="0"/>
        <v>134</v>
      </c>
      <c r="Y40" s="82">
        <f t="shared" si="0"/>
        <v>136</v>
      </c>
      <c r="Z40" s="82">
        <f t="shared" si="0"/>
        <v>136</v>
      </c>
    </row>
    <row r="41" spans="1:26" ht="12.75" customHeight="1">
      <c r="A41" s="102"/>
      <c r="B41" s="102"/>
      <c r="C41" s="102"/>
      <c r="D41" s="102"/>
      <c r="E41" s="78"/>
      <c r="F41" s="78"/>
      <c r="G41" s="140"/>
      <c r="H41" s="140"/>
      <c r="I41" s="140"/>
      <c r="J41" s="140"/>
      <c r="K41" s="140"/>
      <c r="L41" s="140"/>
      <c r="M41" s="140"/>
      <c r="N41" s="140"/>
      <c r="O41" s="140"/>
      <c r="P41" s="140"/>
      <c r="Q41" s="140"/>
      <c r="R41" s="140"/>
      <c r="S41" s="140"/>
      <c r="T41" s="140"/>
      <c r="U41" s="140"/>
      <c r="V41" s="140"/>
      <c r="W41" s="140"/>
      <c r="X41" s="140"/>
      <c r="Y41" s="140"/>
      <c r="Z41" s="51"/>
    </row>
    <row r="42" spans="1:26" ht="12.75" customHeight="1">
      <c r="A42" s="112" t="s">
        <v>2248</v>
      </c>
      <c r="B42" s="101"/>
      <c r="C42" s="101"/>
      <c r="D42" s="101"/>
      <c r="E42" s="101"/>
      <c r="F42" s="101"/>
      <c r="G42" s="76"/>
      <c r="H42" s="101"/>
      <c r="I42" s="101"/>
      <c r="J42" s="101"/>
      <c r="K42" s="101"/>
      <c r="L42" s="101"/>
      <c r="M42" s="76"/>
      <c r="N42" s="101"/>
      <c r="O42" s="76"/>
      <c r="P42" s="101"/>
      <c r="Q42" s="76"/>
      <c r="R42" s="101"/>
      <c r="S42" s="101"/>
      <c r="T42" s="101"/>
      <c r="U42" s="76"/>
      <c r="V42" s="101"/>
      <c r="W42" s="76"/>
      <c r="X42" s="76"/>
      <c r="Y42" s="51"/>
      <c r="Z42" s="51"/>
    </row>
    <row r="43" spans="1:26" ht="12.75" customHeight="1">
      <c r="A43" s="103">
        <v>15</v>
      </c>
      <c r="B43" s="97" t="s">
        <v>2249</v>
      </c>
      <c r="C43" s="276">
        <v>0.06</v>
      </c>
      <c r="D43" s="277" t="s">
        <v>2198</v>
      </c>
      <c r="E43" s="48">
        <f t="shared" ref="E43:E45" si="1">F43*(1+$Z$6)*(1-$Z$5)</f>
        <v>136</v>
      </c>
      <c r="F43" s="48">
        <v>136</v>
      </c>
      <c r="G43" s="99">
        <f t="shared" ref="G43:G45" si="2">E43+$G$40</f>
        <v>220</v>
      </c>
      <c r="H43" s="99">
        <f t="shared" ref="H43:H45" si="3">E43+$H$40</f>
        <v>225</v>
      </c>
      <c r="I43" s="99">
        <f t="shared" ref="I43:I45" si="4">E43+$I$40</f>
        <v>231</v>
      </c>
      <c r="J43" s="99">
        <f t="shared" ref="J43:J45" si="5">E43+$J$40</f>
        <v>233</v>
      </c>
      <c r="K43" s="99">
        <f t="shared" ref="K43:K45" si="6">E43+$K$40</f>
        <v>233</v>
      </c>
      <c r="L43" s="84"/>
      <c r="M43" s="99">
        <f t="shared" ref="M43:M45" si="7">E43+$M$40</f>
        <v>220</v>
      </c>
      <c r="N43" s="99">
        <f t="shared" ref="N43:N45" si="8">E43+$N$40</f>
        <v>225</v>
      </c>
      <c r="O43" s="99">
        <f t="shared" ref="O43:O45" si="9">E43+$O$40</f>
        <v>220</v>
      </c>
      <c r="P43" s="99">
        <f t="shared" ref="P43:P45" si="10">E43+$P$40</f>
        <v>225</v>
      </c>
      <c r="Q43" s="99">
        <f t="shared" ref="Q43:Q45" si="11">E43+$Q$40</f>
        <v>220</v>
      </c>
      <c r="R43" s="99">
        <f t="shared" ref="R43:R45" si="12">E43+$R$40</f>
        <v>297</v>
      </c>
      <c r="S43" s="99">
        <f t="shared" ref="S43:S45" si="13">E43+$S$40</f>
        <v>270</v>
      </c>
      <c r="T43" s="99">
        <f t="shared" ref="T43:T45" si="14">E43+$T$40</f>
        <v>272</v>
      </c>
      <c r="U43" s="99">
        <f t="shared" ref="U43:U45" si="15">E43+$U$40</f>
        <v>272</v>
      </c>
      <c r="V43" s="99">
        <f t="shared" ref="V43:V45" si="16">E43+$V$40</f>
        <v>285</v>
      </c>
      <c r="W43" s="99">
        <f t="shared" ref="W43:W45" si="17">E43+$W$40</f>
        <v>288</v>
      </c>
      <c r="X43" s="99">
        <f t="shared" ref="X43:X45" si="18">E43+$X$40</f>
        <v>270</v>
      </c>
      <c r="Y43" s="99">
        <f t="shared" ref="Y43:Y45" si="19">E43+$Y$40</f>
        <v>272</v>
      </c>
      <c r="Z43" s="99">
        <f t="shared" ref="Z43:Z45" si="20">E43+$Z$40</f>
        <v>272</v>
      </c>
    </row>
    <row r="44" spans="1:26" ht="12.75" customHeight="1">
      <c r="A44" s="103">
        <v>15</v>
      </c>
      <c r="B44" s="97" t="s">
        <v>2250</v>
      </c>
      <c r="C44" s="276">
        <v>0.12</v>
      </c>
      <c r="D44" s="277" t="s">
        <v>2198</v>
      </c>
      <c r="E44" s="48">
        <f t="shared" si="1"/>
        <v>136</v>
      </c>
      <c r="F44" s="48">
        <v>136</v>
      </c>
      <c r="G44" s="99">
        <f t="shared" si="2"/>
        <v>220</v>
      </c>
      <c r="H44" s="99">
        <f t="shared" si="3"/>
        <v>225</v>
      </c>
      <c r="I44" s="99">
        <f t="shared" si="4"/>
        <v>231</v>
      </c>
      <c r="J44" s="99">
        <f t="shared" si="5"/>
        <v>233</v>
      </c>
      <c r="K44" s="99">
        <f t="shared" si="6"/>
        <v>233</v>
      </c>
      <c r="L44" s="84"/>
      <c r="M44" s="99">
        <f t="shared" si="7"/>
        <v>220</v>
      </c>
      <c r="N44" s="99">
        <f t="shared" si="8"/>
        <v>225</v>
      </c>
      <c r="O44" s="99">
        <f t="shared" si="9"/>
        <v>220</v>
      </c>
      <c r="P44" s="99">
        <f t="shared" si="10"/>
        <v>225</v>
      </c>
      <c r="Q44" s="99">
        <f t="shared" si="11"/>
        <v>220</v>
      </c>
      <c r="R44" s="99">
        <f t="shared" si="12"/>
        <v>297</v>
      </c>
      <c r="S44" s="99">
        <f t="shared" si="13"/>
        <v>270</v>
      </c>
      <c r="T44" s="99">
        <f t="shared" si="14"/>
        <v>272</v>
      </c>
      <c r="U44" s="99">
        <f t="shared" si="15"/>
        <v>272</v>
      </c>
      <c r="V44" s="99">
        <f t="shared" si="16"/>
        <v>285</v>
      </c>
      <c r="W44" s="99">
        <f t="shared" si="17"/>
        <v>288</v>
      </c>
      <c r="X44" s="99">
        <f t="shared" si="18"/>
        <v>270</v>
      </c>
      <c r="Y44" s="99">
        <f t="shared" si="19"/>
        <v>272</v>
      </c>
      <c r="Z44" s="99">
        <f t="shared" si="20"/>
        <v>272</v>
      </c>
    </row>
    <row r="45" spans="1:26" ht="12.75" customHeight="1">
      <c r="A45" s="103">
        <v>20</v>
      </c>
      <c r="B45" s="97" t="s">
        <v>2251</v>
      </c>
      <c r="C45" s="276">
        <v>0.27200000000000002</v>
      </c>
      <c r="D45" s="277" t="s">
        <v>2198</v>
      </c>
      <c r="E45" s="48">
        <f t="shared" si="1"/>
        <v>169</v>
      </c>
      <c r="F45" s="48">
        <v>169</v>
      </c>
      <c r="G45" s="99">
        <f t="shared" si="2"/>
        <v>253</v>
      </c>
      <c r="H45" s="99">
        <f t="shared" si="3"/>
        <v>258</v>
      </c>
      <c r="I45" s="99">
        <f t="shared" si="4"/>
        <v>264</v>
      </c>
      <c r="J45" s="99">
        <f t="shared" si="5"/>
        <v>266</v>
      </c>
      <c r="K45" s="99">
        <f t="shared" si="6"/>
        <v>266</v>
      </c>
      <c r="L45" s="84"/>
      <c r="M45" s="99">
        <f t="shared" si="7"/>
        <v>253</v>
      </c>
      <c r="N45" s="99">
        <f t="shared" si="8"/>
        <v>258</v>
      </c>
      <c r="O45" s="99">
        <f t="shared" si="9"/>
        <v>253</v>
      </c>
      <c r="P45" s="99">
        <f t="shared" si="10"/>
        <v>258</v>
      </c>
      <c r="Q45" s="99">
        <f t="shared" si="11"/>
        <v>253</v>
      </c>
      <c r="R45" s="99">
        <f t="shared" si="12"/>
        <v>330</v>
      </c>
      <c r="S45" s="99">
        <f t="shared" si="13"/>
        <v>303</v>
      </c>
      <c r="T45" s="99">
        <f t="shared" si="14"/>
        <v>305</v>
      </c>
      <c r="U45" s="99">
        <f t="shared" si="15"/>
        <v>305</v>
      </c>
      <c r="V45" s="99">
        <f t="shared" si="16"/>
        <v>318</v>
      </c>
      <c r="W45" s="99">
        <f t="shared" si="17"/>
        <v>321</v>
      </c>
      <c r="X45" s="99">
        <f t="shared" si="18"/>
        <v>303</v>
      </c>
      <c r="Y45" s="99">
        <f t="shared" si="19"/>
        <v>305</v>
      </c>
      <c r="Z45" s="99">
        <f t="shared" si="20"/>
        <v>305</v>
      </c>
    </row>
    <row r="46" spans="1:26" ht="12.75" customHeight="1">
      <c r="A46" s="103">
        <v>25</v>
      </c>
      <c r="B46" s="278" t="s">
        <v>2252</v>
      </c>
      <c r="C46" s="276" t="s">
        <v>51</v>
      </c>
      <c r="D46" s="276"/>
      <c r="E46" s="48" t="s">
        <v>51</v>
      </c>
      <c r="F46" s="48" t="s">
        <v>51</v>
      </c>
      <c r="G46" s="84"/>
      <c r="H46" s="84"/>
      <c r="I46" s="84"/>
      <c r="J46" s="84"/>
      <c r="K46" s="84"/>
      <c r="L46" s="84"/>
      <c r="M46" s="84"/>
      <c r="N46" s="84"/>
      <c r="O46" s="84"/>
      <c r="P46" s="84"/>
      <c r="Q46" s="84"/>
      <c r="R46" s="84"/>
      <c r="S46" s="84"/>
      <c r="T46" s="84"/>
      <c r="U46" s="84"/>
      <c r="V46" s="84"/>
      <c r="W46" s="84"/>
      <c r="X46" s="84"/>
      <c r="Y46" s="84"/>
      <c r="Z46" s="84"/>
    </row>
    <row r="47" spans="1:26" ht="12.75" customHeight="1">
      <c r="A47" s="76"/>
      <c r="B47" s="78"/>
      <c r="C47" s="76"/>
      <c r="D47" s="76"/>
      <c r="E47" s="76"/>
      <c r="F47" s="76"/>
      <c r="G47" s="76"/>
      <c r="H47" s="76"/>
      <c r="I47" s="76"/>
      <c r="J47" s="76"/>
      <c r="K47" s="76"/>
      <c r="L47" s="76"/>
      <c r="M47" s="76"/>
      <c r="N47" s="76"/>
      <c r="O47" s="76"/>
      <c r="P47" s="76"/>
      <c r="Q47" s="76"/>
      <c r="R47" s="76"/>
      <c r="S47" s="76"/>
      <c r="T47" s="76"/>
      <c r="U47" s="76"/>
      <c r="V47" s="76"/>
      <c r="W47" s="76"/>
      <c r="X47" s="51"/>
      <c r="Y47" s="51"/>
      <c r="Z47" s="51"/>
    </row>
    <row r="48" spans="1:26" ht="12.75" customHeight="1">
      <c r="A48" s="112" t="s">
        <v>2253</v>
      </c>
      <c r="B48" s="101"/>
      <c r="C48" s="101"/>
      <c r="D48" s="101"/>
      <c r="E48" s="101"/>
      <c r="F48" s="101"/>
      <c r="G48" s="76"/>
      <c r="H48" s="101"/>
      <c r="I48" s="101"/>
      <c r="J48" s="101"/>
      <c r="K48" s="101"/>
      <c r="L48" s="101"/>
      <c r="M48" s="76"/>
      <c r="N48" s="101"/>
      <c r="O48" s="76"/>
      <c r="P48" s="101"/>
      <c r="Q48" s="76"/>
      <c r="R48" s="101"/>
      <c r="S48" s="76"/>
      <c r="T48" s="76"/>
      <c r="U48" s="76"/>
      <c r="V48" s="76"/>
      <c r="W48" s="76"/>
      <c r="X48" s="51"/>
      <c r="Y48" s="51"/>
      <c r="Z48" s="51"/>
    </row>
    <row r="49" spans="1:26" ht="12.75" customHeight="1">
      <c r="A49" s="103">
        <v>15</v>
      </c>
      <c r="B49" s="97" t="s">
        <v>2254</v>
      </c>
      <c r="C49" s="276">
        <v>0.06</v>
      </c>
      <c r="D49" s="277" t="s">
        <v>2198</v>
      </c>
      <c r="E49" s="48">
        <f t="shared" ref="E49:E52" si="21">F49*(1+$Z$6)*(1-$Z$5)</f>
        <v>164</v>
      </c>
      <c r="F49" s="48">
        <v>164</v>
      </c>
      <c r="G49" s="99">
        <f t="shared" ref="G49:G52" si="22">E49+$G$40</f>
        <v>248</v>
      </c>
      <c r="H49" s="99">
        <f t="shared" ref="H49:H52" si="23">E49+$H$40</f>
        <v>253</v>
      </c>
      <c r="I49" s="99">
        <f t="shared" ref="I49:I52" si="24">E49+$I$40</f>
        <v>259</v>
      </c>
      <c r="J49" s="99">
        <f t="shared" ref="J49:J52" si="25">E49+$J$40</f>
        <v>261</v>
      </c>
      <c r="K49" s="99">
        <f t="shared" ref="K49:K52" si="26">E49+$K$40</f>
        <v>261</v>
      </c>
      <c r="L49" s="84"/>
      <c r="M49" s="99">
        <f t="shared" ref="M49:M52" si="27">E49+$M$40</f>
        <v>248</v>
      </c>
      <c r="N49" s="99">
        <f t="shared" ref="N49:N52" si="28">E49+$N$40</f>
        <v>253</v>
      </c>
      <c r="O49" s="99">
        <f t="shared" ref="O49:O52" si="29">E49+$O$40</f>
        <v>248</v>
      </c>
      <c r="P49" s="99">
        <f t="shared" ref="P49:P52" si="30">E49+$P$40</f>
        <v>253</v>
      </c>
      <c r="Q49" s="99">
        <f t="shared" ref="Q49:Q52" si="31">E49+$Q$40</f>
        <v>248</v>
      </c>
      <c r="R49" s="99">
        <f t="shared" ref="R49:R52" si="32">E49+$R$40</f>
        <v>325</v>
      </c>
      <c r="S49" s="99">
        <f t="shared" ref="S49:S52" si="33">E49+$S$40</f>
        <v>298</v>
      </c>
      <c r="T49" s="99">
        <f t="shared" ref="T49:T52" si="34">E49+$T$40</f>
        <v>300</v>
      </c>
      <c r="U49" s="99">
        <f t="shared" ref="U49:U52" si="35">E49+$U$40</f>
        <v>300</v>
      </c>
      <c r="V49" s="99">
        <f t="shared" ref="V49:V52" si="36">E49+$V$40</f>
        <v>313</v>
      </c>
      <c r="W49" s="99">
        <f t="shared" ref="W49:W52" si="37">E49+$W$40</f>
        <v>316</v>
      </c>
      <c r="X49" s="99">
        <f t="shared" ref="X49:X52" si="38">E49+$X$40</f>
        <v>298</v>
      </c>
      <c r="Y49" s="99">
        <f t="shared" ref="Y49:Y52" si="39">E49+$Y$40</f>
        <v>300</v>
      </c>
      <c r="Z49" s="99">
        <f t="shared" ref="Z49:Z52" si="40">E49+$Z$40</f>
        <v>300</v>
      </c>
    </row>
    <row r="50" spans="1:26" ht="12.75" customHeight="1">
      <c r="A50" s="103">
        <v>15</v>
      </c>
      <c r="B50" s="97" t="s">
        <v>2255</v>
      </c>
      <c r="C50" s="276">
        <v>0.12</v>
      </c>
      <c r="D50" s="277" t="s">
        <v>2198</v>
      </c>
      <c r="E50" s="48">
        <f t="shared" si="21"/>
        <v>164</v>
      </c>
      <c r="F50" s="48">
        <v>164</v>
      </c>
      <c r="G50" s="99">
        <f t="shared" si="22"/>
        <v>248</v>
      </c>
      <c r="H50" s="99">
        <f t="shared" si="23"/>
        <v>253</v>
      </c>
      <c r="I50" s="99">
        <f t="shared" si="24"/>
        <v>259</v>
      </c>
      <c r="J50" s="99">
        <f t="shared" si="25"/>
        <v>261</v>
      </c>
      <c r="K50" s="99">
        <f t="shared" si="26"/>
        <v>261</v>
      </c>
      <c r="L50" s="84"/>
      <c r="M50" s="99">
        <f t="shared" si="27"/>
        <v>248</v>
      </c>
      <c r="N50" s="99">
        <f t="shared" si="28"/>
        <v>253</v>
      </c>
      <c r="O50" s="99">
        <f t="shared" si="29"/>
        <v>248</v>
      </c>
      <c r="P50" s="99">
        <f t="shared" si="30"/>
        <v>253</v>
      </c>
      <c r="Q50" s="99">
        <f t="shared" si="31"/>
        <v>248</v>
      </c>
      <c r="R50" s="99">
        <f t="shared" si="32"/>
        <v>325</v>
      </c>
      <c r="S50" s="99">
        <f t="shared" si="33"/>
        <v>298</v>
      </c>
      <c r="T50" s="99">
        <f t="shared" si="34"/>
        <v>300</v>
      </c>
      <c r="U50" s="99">
        <f t="shared" si="35"/>
        <v>300</v>
      </c>
      <c r="V50" s="99">
        <f t="shared" si="36"/>
        <v>313</v>
      </c>
      <c r="W50" s="99">
        <f t="shared" si="37"/>
        <v>316</v>
      </c>
      <c r="X50" s="99">
        <f t="shared" si="38"/>
        <v>298</v>
      </c>
      <c r="Y50" s="99">
        <f t="shared" si="39"/>
        <v>300</v>
      </c>
      <c r="Z50" s="99">
        <f t="shared" si="40"/>
        <v>300</v>
      </c>
    </row>
    <row r="51" spans="1:26" ht="12.75" customHeight="1">
      <c r="A51" s="103">
        <v>20</v>
      </c>
      <c r="B51" s="97" t="s">
        <v>2256</v>
      </c>
      <c r="C51" s="276">
        <v>0.27200000000000002</v>
      </c>
      <c r="D51" s="277" t="s">
        <v>2198</v>
      </c>
      <c r="E51" s="48">
        <f t="shared" si="21"/>
        <v>197</v>
      </c>
      <c r="F51" s="48">
        <v>197</v>
      </c>
      <c r="G51" s="99">
        <f t="shared" si="22"/>
        <v>281</v>
      </c>
      <c r="H51" s="99">
        <f t="shared" si="23"/>
        <v>286</v>
      </c>
      <c r="I51" s="99">
        <f t="shared" si="24"/>
        <v>292</v>
      </c>
      <c r="J51" s="99">
        <f t="shared" si="25"/>
        <v>294</v>
      </c>
      <c r="K51" s="99">
        <f t="shared" si="26"/>
        <v>294</v>
      </c>
      <c r="L51" s="84"/>
      <c r="M51" s="99">
        <f t="shared" si="27"/>
        <v>281</v>
      </c>
      <c r="N51" s="99">
        <f t="shared" si="28"/>
        <v>286</v>
      </c>
      <c r="O51" s="99">
        <f t="shared" si="29"/>
        <v>281</v>
      </c>
      <c r="P51" s="99">
        <f t="shared" si="30"/>
        <v>286</v>
      </c>
      <c r="Q51" s="99">
        <f t="shared" si="31"/>
        <v>281</v>
      </c>
      <c r="R51" s="99">
        <f t="shared" si="32"/>
        <v>358</v>
      </c>
      <c r="S51" s="99">
        <f t="shared" si="33"/>
        <v>331</v>
      </c>
      <c r="T51" s="99">
        <f t="shared" si="34"/>
        <v>333</v>
      </c>
      <c r="U51" s="99">
        <f t="shared" si="35"/>
        <v>333</v>
      </c>
      <c r="V51" s="99">
        <f t="shared" si="36"/>
        <v>346</v>
      </c>
      <c r="W51" s="99">
        <f t="shared" si="37"/>
        <v>349</v>
      </c>
      <c r="X51" s="99">
        <f t="shared" si="38"/>
        <v>331</v>
      </c>
      <c r="Y51" s="99">
        <f t="shared" si="39"/>
        <v>333</v>
      </c>
      <c r="Z51" s="99">
        <f t="shared" si="40"/>
        <v>333</v>
      </c>
    </row>
    <row r="52" spans="1:26" ht="12.75" customHeight="1">
      <c r="A52" s="103">
        <v>25</v>
      </c>
      <c r="B52" s="97" t="s">
        <v>2257</v>
      </c>
      <c r="C52" s="276">
        <v>0.57999999999999996</v>
      </c>
      <c r="D52" s="277" t="s">
        <v>2198</v>
      </c>
      <c r="E52" s="48">
        <f t="shared" si="21"/>
        <v>264</v>
      </c>
      <c r="F52" s="48">
        <v>264</v>
      </c>
      <c r="G52" s="99">
        <f t="shared" si="22"/>
        <v>348</v>
      </c>
      <c r="H52" s="99">
        <f t="shared" si="23"/>
        <v>353</v>
      </c>
      <c r="I52" s="99">
        <f t="shared" si="24"/>
        <v>359</v>
      </c>
      <c r="J52" s="99">
        <f t="shared" si="25"/>
        <v>361</v>
      </c>
      <c r="K52" s="99">
        <f t="shared" si="26"/>
        <v>361</v>
      </c>
      <c r="L52" s="84"/>
      <c r="M52" s="99">
        <f t="shared" si="27"/>
        <v>348</v>
      </c>
      <c r="N52" s="99">
        <f t="shared" si="28"/>
        <v>353</v>
      </c>
      <c r="O52" s="99">
        <f t="shared" si="29"/>
        <v>348</v>
      </c>
      <c r="P52" s="99">
        <f t="shared" si="30"/>
        <v>353</v>
      </c>
      <c r="Q52" s="99">
        <f t="shared" si="31"/>
        <v>348</v>
      </c>
      <c r="R52" s="99">
        <f t="shared" si="32"/>
        <v>425</v>
      </c>
      <c r="S52" s="99">
        <f t="shared" si="33"/>
        <v>398</v>
      </c>
      <c r="T52" s="99">
        <f t="shared" si="34"/>
        <v>400</v>
      </c>
      <c r="U52" s="99">
        <f t="shared" si="35"/>
        <v>400</v>
      </c>
      <c r="V52" s="99">
        <f t="shared" si="36"/>
        <v>413</v>
      </c>
      <c r="W52" s="99">
        <f t="shared" si="37"/>
        <v>416</v>
      </c>
      <c r="X52" s="99">
        <f t="shared" si="38"/>
        <v>398</v>
      </c>
      <c r="Y52" s="99">
        <f t="shared" si="39"/>
        <v>400</v>
      </c>
      <c r="Z52" s="99">
        <f t="shared" si="40"/>
        <v>400</v>
      </c>
    </row>
    <row r="53" spans="1:26" ht="12.75" customHeight="1">
      <c r="A53" s="92"/>
      <c r="B53" s="28"/>
      <c r="C53" s="279"/>
      <c r="D53" s="279"/>
      <c r="E53" s="29"/>
      <c r="F53" s="29"/>
      <c r="G53" s="51"/>
      <c r="H53" s="51"/>
      <c r="I53" s="51"/>
      <c r="J53" s="51"/>
      <c r="K53" s="51"/>
      <c r="L53" s="51"/>
      <c r="M53" s="51"/>
      <c r="N53" s="51"/>
      <c r="O53" s="51"/>
      <c r="P53" s="51"/>
      <c r="Q53" s="51"/>
      <c r="R53" s="51"/>
      <c r="S53" s="76"/>
      <c r="T53" s="76"/>
      <c r="U53" s="76"/>
      <c r="V53" s="76"/>
      <c r="W53" s="76"/>
      <c r="X53" s="76"/>
      <c r="Y53" s="51"/>
      <c r="Z53" s="51"/>
    </row>
    <row r="54" spans="1:26" ht="12.75" customHeight="1">
      <c r="A54" s="102" t="s">
        <v>2258</v>
      </c>
      <c r="B54" s="28"/>
      <c r="C54" s="279"/>
      <c r="D54" s="279"/>
      <c r="E54" s="29"/>
      <c r="F54" s="29"/>
      <c r="G54" s="51"/>
      <c r="H54" s="51"/>
      <c r="I54" s="51"/>
      <c r="J54" s="51"/>
      <c r="K54" s="51"/>
      <c r="L54" s="51"/>
      <c r="M54" s="51"/>
      <c r="N54" s="51"/>
      <c r="O54" s="51"/>
      <c r="P54" s="51"/>
      <c r="Q54" s="51"/>
      <c r="R54" s="51"/>
      <c r="S54" s="76"/>
      <c r="T54" s="76"/>
      <c r="U54" s="76"/>
      <c r="V54" s="76"/>
      <c r="W54" s="76"/>
      <c r="X54" s="76"/>
      <c r="Y54" s="51"/>
      <c r="Z54" s="51"/>
    </row>
    <row r="55" spans="1:26" ht="12.75" customHeight="1">
      <c r="A55" s="103"/>
      <c r="B55" s="97" t="s">
        <v>2259</v>
      </c>
      <c r="C55" s="276" t="s">
        <v>51</v>
      </c>
      <c r="D55" s="277" t="s">
        <v>2260</v>
      </c>
      <c r="E55" s="48">
        <f t="shared" ref="E55:E62" si="41">F55*(1+$Z$6)*(1-$Z$5)</f>
        <v>21</v>
      </c>
      <c r="F55" s="280">
        <v>21</v>
      </c>
      <c r="G55" s="490" t="s">
        <v>2261</v>
      </c>
      <c r="H55" s="467"/>
      <c r="I55" s="467"/>
      <c r="J55" s="467"/>
      <c r="K55" s="467"/>
      <c r="L55" s="467"/>
      <c r="M55" s="468"/>
      <c r="N55" s="153"/>
      <c r="O55" s="153"/>
      <c r="P55" s="153"/>
      <c r="Q55" s="153"/>
      <c r="R55" s="153"/>
      <c r="S55" s="153"/>
      <c r="T55" s="76"/>
      <c r="U55" s="76"/>
      <c r="V55" s="76"/>
      <c r="W55" s="76"/>
      <c r="X55" s="76"/>
      <c r="Y55" s="51"/>
      <c r="Z55" s="51"/>
    </row>
    <row r="56" spans="1:26" ht="12.75" customHeight="1">
      <c r="A56" s="103"/>
      <c r="B56" s="97" t="s">
        <v>2262</v>
      </c>
      <c r="C56" s="276" t="s">
        <v>51</v>
      </c>
      <c r="D56" s="277" t="s">
        <v>2263</v>
      </c>
      <c r="E56" s="48">
        <f t="shared" si="41"/>
        <v>21</v>
      </c>
      <c r="F56" s="280">
        <v>21</v>
      </c>
      <c r="G56" s="554" t="s">
        <v>2264</v>
      </c>
      <c r="H56" s="467"/>
      <c r="I56" s="467"/>
      <c r="J56" s="467"/>
      <c r="K56" s="467"/>
      <c r="L56" s="467"/>
      <c r="M56" s="468"/>
      <c r="N56" s="153"/>
      <c r="O56" s="153"/>
      <c r="P56" s="153"/>
      <c r="Q56" s="153"/>
      <c r="R56" s="153"/>
      <c r="S56" s="153"/>
      <c r="T56" s="76"/>
      <c r="U56" s="76"/>
      <c r="V56" s="76"/>
      <c r="W56" s="76"/>
      <c r="X56" s="76"/>
      <c r="Y56" s="51"/>
      <c r="Z56" s="51"/>
    </row>
    <row r="57" spans="1:26" ht="12.75" customHeight="1">
      <c r="A57" s="103"/>
      <c r="B57" s="97" t="s">
        <v>2265</v>
      </c>
      <c r="C57" s="276" t="s">
        <v>51</v>
      </c>
      <c r="D57" s="277" t="s">
        <v>2266</v>
      </c>
      <c r="E57" s="48">
        <f t="shared" si="41"/>
        <v>7</v>
      </c>
      <c r="F57" s="280">
        <v>7</v>
      </c>
      <c r="G57" s="554" t="s">
        <v>2267</v>
      </c>
      <c r="H57" s="467"/>
      <c r="I57" s="467"/>
      <c r="J57" s="467"/>
      <c r="K57" s="467"/>
      <c r="L57" s="467"/>
      <c r="M57" s="468"/>
      <c r="N57" s="153"/>
      <c r="O57" s="153"/>
      <c r="P57" s="153"/>
      <c r="Q57" s="153"/>
      <c r="R57" s="153"/>
      <c r="S57" s="153"/>
      <c r="T57" s="76"/>
      <c r="U57" s="76"/>
      <c r="V57" s="76"/>
      <c r="W57" s="76"/>
      <c r="X57" s="76"/>
      <c r="Y57" s="51"/>
      <c r="Z57" s="51"/>
    </row>
    <row r="58" spans="1:26" ht="12.75" customHeight="1">
      <c r="A58" s="103"/>
      <c r="B58" s="97" t="s">
        <v>2268</v>
      </c>
      <c r="C58" s="276" t="s">
        <v>51</v>
      </c>
      <c r="D58" s="277" t="s">
        <v>2269</v>
      </c>
      <c r="E58" s="48">
        <f t="shared" si="41"/>
        <v>24</v>
      </c>
      <c r="F58" s="280">
        <v>24</v>
      </c>
      <c r="G58" s="554" t="s">
        <v>2270</v>
      </c>
      <c r="H58" s="467"/>
      <c r="I58" s="467"/>
      <c r="J58" s="467"/>
      <c r="K58" s="467"/>
      <c r="L58" s="467"/>
      <c r="M58" s="468"/>
      <c r="N58" s="153"/>
      <c r="O58" s="153"/>
      <c r="P58" s="153"/>
      <c r="Q58" s="153"/>
      <c r="R58" s="153"/>
      <c r="S58" s="153"/>
      <c r="T58" s="76"/>
      <c r="U58" s="76"/>
      <c r="V58" s="260"/>
      <c r="W58" s="260"/>
      <c r="X58" s="260"/>
      <c r="Y58" s="51"/>
      <c r="Z58" s="51"/>
    </row>
    <row r="59" spans="1:26" ht="12.75" customHeight="1">
      <c r="A59" s="103"/>
      <c r="B59" s="97" t="s">
        <v>2271</v>
      </c>
      <c r="C59" s="276" t="s">
        <v>51</v>
      </c>
      <c r="D59" s="277" t="s">
        <v>2272</v>
      </c>
      <c r="E59" s="48">
        <f t="shared" si="41"/>
        <v>24</v>
      </c>
      <c r="F59" s="280">
        <v>24</v>
      </c>
      <c r="G59" s="554" t="s">
        <v>2273</v>
      </c>
      <c r="H59" s="467"/>
      <c r="I59" s="467"/>
      <c r="J59" s="467"/>
      <c r="K59" s="467"/>
      <c r="L59" s="467"/>
      <c r="M59" s="468"/>
      <c r="N59" s="153"/>
      <c r="O59" s="153"/>
      <c r="P59" s="153"/>
      <c r="Q59" s="153"/>
      <c r="R59" s="153"/>
      <c r="S59" s="153"/>
      <c r="T59" s="76"/>
      <c r="U59" s="76"/>
      <c r="V59" s="260"/>
      <c r="W59" s="260"/>
      <c r="X59" s="260"/>
      <c r="Y59" s="51"/>
      <c r="Z59" s="51"/>
    </row>
    <row r="60" spans="1:26" ht="12.75" customHeight="1">
      <c r="A60" s="103"/>
      <c r="B60" s="97" t="s">
        <v>2274</v>
      </c>
      <c r="C60" s="276" t="s">
        <v>51</v>
      </c>
      <c r="D60" s="277" t="s">
        <v>2269</v>
      </c>
      <c r="E60" s="48">
        <f t="shared" si="41"/>
        <v>24</v>
      </c>
      <c r="F60" s="280">
        <v>24</v>
      </c>
      <c r="G60" s="554" t="s">
        <v>2275</v>
      </c>
      <c r="H60" s="467"/>
      <c r="I60" s="467"/>
      <c r="J60" s="467"/>
      <c r="K60" s="467"/>
      <c r="L60" s="467"/>
      <c r="M60" s="468"/>
      <c r="N60" s="153"/>
      <c r="O60" s="153"/>
      <c r="P60" s="153"/>
      <c r="Q60" s="153"/>
      <c r="R60" s="153"/>
      <c r="S60" s="153"/>
      <c r="T60" s="76"/>
      <c r="U60" s="76"/>
      <c r="V60" s="260"/>
      <c r="W60" s="260"/>
      <c r="X60" s="260"/>
      <c r="Y60" s="51"/>
      <c r="Z60" s="51"/>
    </row>
    <row r="61" spans="1:26" ht="12.75" customHeight="1">
      <c r="A61" s="103"/>
      <c r="B61" s="97" t="s">
        <v>2276</v>
      </c>
      <c r="C61" s="276" t="s">
        <v>51</v>
      </c>
      <c r="D61" s="277" t="s">
        <v>2272</v>
      </c>
      <c r="E61" s="48">
        <f t="shared" si="41"/>
        <v>24</v>
      </c>
      <c r="F61" s="280">
        <v>24</v>
      </c>
      <c r="G61" s="554" t="s">
        <v>2277</v>
      </c>
      <c r="H61" s="467"/>
      <c r="I61" s="467"/>
      <c r="J61" s="467"/>
      <c r="K61" s="467"/>
      <c r="L61" s="467"/>
      <c r="M61" s="468"/>
      <c r="N61" s="153"/>
      <c r="O61" s="153"/>
      <c r="P61" s="153"/>
      <c r="Q61" s="153"/>
      <c r="R61" s="153"/>
      <c r="S61" s="153"/>
      <c r="T61" s="76"/>
      <c r="U61" s="76"/>
      <c r="V61" s="260"/>
      <c r="W61" s="260"/>
      <c r="X61" s="260"/>
      <c r="Y61" s="51"/>
      <c r="Z61" s="51"/>
    </row>
    <row r="62" spans="1:26" ht="12.75" customHeight="1">
      <c r="A62" s="103"/>
      <c r="B62" s="97" t="s">
        <v>2278</v>
      </c>
      <c r="C62" s="276" t="s">
        <v>51</v>
      </c>
      <c r="D62" s="277" t="s">
        <v>2272</v>
      </c>
      <c r="E62" s="48">
        <f t="shared" si="41"/>
        <v>24</v>
      </c>
      <c r="F62" s="280">
        <v>24</v>
      </c>
      <c r="G62" s="554" t="s">
        <v>2279</v>
      </c>
      <c r="H62" s="467"/>
      <c r="I62" s="467"/>
      <c r="J62" s="467"/>
      <c r="K62" s="467"/>
      <c r="L62" s="467"/>
      <c r="M62" s="468"/>
      <c r="N62" s="153"/>
      <c r="O62" s="153"/>
      <c r="P62" s="153"/>
      <c r="Q62" s="153"/>
      <c r="R62" s="153"/>
      <c r="S62" s="153"/>
      <c r="T62" s="76"/>
      <c r="U62" s="76"/>
      <c r="V62" s="260"/>
      <c r="W62" s="260"/>
      <c r="X62" s="260"/>
      <c r="Y62" s="51"/>
      <c r="Z62" s="51"/>
    </row>
    <row r="63" spans="1:26" ht="12.75" customHeight="1">
      <c r="A63" s="76"/>
      <c r="B63" s="78"/>
      <c r="C63" s="76"/>
      <c r="D63" s="76"/>
      <c r="E63" s="76"/>
      <c r="F63" s="76"/>
      <c r="G63" s="76"/>
      <c r="H63" s="76"/>
      <c r="I63" s="76"/>
      <c r="J63" s="76"/>
      <c r="K63" s="76"/>
      <c r="L63" s="76"/>
      <c r="M63" s="76"/>
      <c r="N63" s="153"/>
      <c r="O63" s="153"/>
      <c r="P63" s="153"/>
      <c r="Q63" s="153"/>
      <c r="R63" s="153"/>
      <c r="S63" s="153"/>
      <c r="T63" s="76"/>
      <c r="U63" s="76"/>
      <c r="V63" s="76"/>
      <c r="W63" s="76"/>
      <c r="X63" s="76"/>
      <c r="Y63" s="51"/>
      <c r="Z63" s="51"/>
    </row>
    <row r="64" spans="1:26" ht="12.75" customHeight="1">
      <c r="A64" s="76"/>
      <c r="B64" s="78"/>
      <c r="C64" s="76"/>
      <c r="D64" s="76"/>
      <c r="E64" s="76"/>
      <c r="F64" s="76"/>
      <c r="G64" s="76"/>
      <c r="H64" s="76"/>
      <c r="I64" s="76"/>
      <c r="J64" s="76"/>
      <c r="K64" s="76"/>
      <c r="L64" s="76"/>
      <c r="M64" s="76"/>
      <c r="N64" s="153"/>
      <c r="O64" s="153"/>
      <c r="P64" s="153"/>
      <c r="Q64" s="153"/>
      <c r="R64" s="153"/>
      <c r="S64" s="153"/>
      <c r="T64" s="76"/>
      <c r="U64" s="76"/>
      <c r="V64" s="76"/>
      <c r="W64" s="76"/>
      <c r="X64" s="76"/>
      <c r="Y64" s="51"/>
      <c r="Z64" s="51"/>
    </row>
    <row r="65" spans="1:26" ht="12.75" customHeight="1">
      <c r="A65" s="76"/>
      <c r="B65" s="78"/>
      <c r="C65" s="76"/>
      <c r="D65" s="76"/>
      <c r="E65" s="76"/>
      <c r="F65" s="76"/>
      <c r="G65" s="76"/>
      <c r="H65" s="76"/>
      <c r="I65" s="76"/>
      <c r="J65" s="76"/>
      <c r="K65" s="76"/>
      <c r="L65" s="76"/>
      <c r="M65" s="76"/>
      <c r="N65" s="153"/>
      <c r="O65" s="153"/>
      <c r="P65" s="153"/>
      <c r="Q65" s="153"/>
      <c r="R65" s="153"/>
      <c r="S65" s="153"/>
      <c r="T65" s="76"/>
      <c r="U65" s="76"/>
      <c r="V65" s="76"/>
      <c r="W65" s="76"/>
      <c r="X65" s="76"/>
      <c r="Y65" s="51"/>
      <c r="Z65" s="51"/>
    </row>
    <row r="66" spans="1:26" ht="15.75" customHeight="1">
      <c r="A66" s="263" t="s">
        <v>2280</v>
      </c>
      <c r="B66" s="78"/>
      <c r="C66" s="76"/>
      <c r="D66" s="76"/>
      <c r="E66" s="76"/>
      <c r="F66" s="76"/>
      <c r="G66" s="76"/>
      <c r="H66" s="76"/>
      <c r="I66" s="76"/>
      <c r="J66" s="76"/>
      <c r="K66" s="76"/>
      <c r="L66" s="76"/>
      <c r="M66" s="76"/>
      <c r="N66" s="153"/>
      <c r="O66" s="153"/>
      <c r="P66" s="153"/>
      <c r="Q66" s="153"/>
      <c r="R66" s="153"/>
      <c r="S66" s="153"/>
      <c r="T66" s="76"/>
      <c r="U66" s="76"/>
      <c r="V66" s="76"/>
      <c r="W66" s="76"/>
      <c r="X66" s="76"/>
      <c r="Y66" s="51"/>
      <c r="Z66" s="51"/>
    </row>
    <row r="67" spans="1:26" ht="12.75" customHeight="1">
      <c r="A67" s="76"/>
      <c r="B67" s="78"/>
      <c r="C67" s="76"/>
      <c r="D67" s="76"/>
      <c r="E67" s="76"/>
      <c r="F67" s="76"/>
      <c r="G67" s="76"/>
      <c r="H67" s="76"/>
      <c r="I67" s="76"/>
      <c r="J67" s="76"/>
      <c r="K67" s="76"/>
      <c r="L67" s="76"/>
      <c r="M67" s="76"/>
      <c r="N67" s="153"/>
      <c r="O67" s="153"/>
      <c r="P67" s="153"/>
      <c r="Q67" s="153"/>
      <c r="R67" s="153"/>
      <c r="S67" s="153"/>
      <c r="T67" s="76"/>
      <c r="U67" s="76"/>
      <c r="V67" s="76"/>
      <c r="W67" s="76"/>
      <c r="X67" s="76"/>
      <c r="Y67" s="51"/>
      <c r="Z67" s="51"/>
    </row>
    <row r="68" spans="1:26" ht="66" customHeight="1">
      <c r="A68" s="545" t="s">
        <v>2281</v>
      </c>
      <c r="B68" s="474"/>
      <c r="C68" s="474"/>
      <c r="D68" s="474"/>
      <c r="E68" s="474"/>
      <c r="F68" s="474"/>
      <c r="G68" s="474"/>
      <c r="H68" s="474"/>
      <c r="I68" s="474"/>
      <c r="J68" s="474"/>
      <c r="K68" s="474"/>
      <c r="L68" s="474"/>
      <c r="M68" s="474"/>
      <c r="N68" s="474"/>
      <c r="O68" s="474"/>
      <c r="P68" s="474"/>
      <c r="Q68" s="474"/>
      <c r="R68" s="474"/>
      <c r="S68" s="474"/>
      <c r="T68" s="474"/>
      <c r="U68" s="281"/>
      <c r="V68" s="281"/>
      <c r="W68" s="76"/>
      <c r="X68" s="76"/>
      <c r="Y68" s="51"/>
      <c r="Z68" s="51"/>
    </row>
    <row r="69" spans="1:26" ht="12.75" customHeight="1">
      <c r="A69" s="79"/>
      <c r="B69" s="264" t="s">
        <v>2282</v>
      </c>
      <c r="C69" s="79"/>
      <c r="D69" s="79"/>
      <c r="E69" s="79"/>
      <c r="F69" s="79"/>
      <c r="G69" s="79"/>
      <c r="H69" s="79"/>
      <c r="I69" s="79"/>
      <c r="J69" s="79"/>
      <c r="K69" s="79"/>
      <c r="L69" s="79"/>
      <c r="M69" s="79"/>
      <c r="N69" s="79"/>
      <c r="O69" s="76"/>
      <c r="P69" s="76"/>
      <c r="Q69" s="76"/>
      <c r="R69" s="76"/>
      <c r="S69" s="76"/>
      <c r="T69" s="76"/>
      <c r="U69" s="76"/>
      <c r="V69" s="76"/>
      <c r="W69" s="76"/>
      <c r="X69" s="76"/>
      <c r="Y69" s="51"/>
      <c r="Z69" s="51"/>
    </row>
    <row r="70" spans="1:26" ht="12.75" customHeight="1">
      <c r="A70" s="545" t="s">
        <v>2283</v>
      </c>
      <c r="B70" s="474"/>
      <c r="C70" s="474"/>
      <c r="D70" s="474"/>
      <c r="E70" s="474"/>
      <c r="F70" s="474"/>
      <c r="G70" s="474"/>
      <c r="H70" s="474"/>
      <c r="I70" s="474"/>
      <c r="J70" s="474"/>
      <c r="K70" s="474"/>
      <c r="L70" s="474"/>
      <c r="M70" s="474"/>
      <c r="N70" s="474"/>
      <c r="O70" s="474"/>
      <c r="P70" s="474"/>
      <c r="Q70" s="474"/>
      <c r="R70" s="474"/>
      <c r="S70" s="474"/>
      <c r="T70" s="474"/>
      <c r="U70" s="474"/>
      <c r="V70" s="474"/>
      <c r="W70" s="76"/>
      <c r="X70" s="76"/>
      <c r="Y70" s="51"/>
      <c r="Z70" s="51"/>
    </row>
    <row r="71" spans="1:26" ht="12.75" customHeight="1">
      <c r="A71" s="545" t="s">
        <v>2284</v>
      </c>
      <c r="B71" s="474"/>
      <c r="C71" s="474"/>
      <c r="D71" s="474"/>
      <c r="E71" s="474"/>
      <c r="F71" s="474"/>
      <c r="G71" s="474"/>
      <c r="H71" s="474"/>
      <c r="I71" s="474"/>
      <c r="J71" s="474"/>
      <c r="K71" s="474"/>
      <c r="L71" s="474"/>
      <c r="M71" s="474"/>
      <c r="N71" s="474"/>
      <c r="O71" s="474"/>
      <c r="P71" s="474"/>
      <c r="Q71" s="474"/>
      <c r="R71" s="474"/>
      <c r="S71" s="474"/>
      <c r="T71" s="474"/>
      <c r="U71" s="474"/>
      <c r="V71" s="474"/>
      <c r="W71" s="76"/>
      <c r="X71" s="76"/>
      <c r="Y71" s="51"/>
      <c r="Z71" s="51"/>
    </row>
    <row r="72" spans="1:26" ht="12.75" customHeight="1">
      <c r="A72" s="545" t="s">
        <v>2285</v>
      </c>
      <c r="B72" s="474"/>
      <c r="C72" s="474"/>
      <c r="D72" s="474"/>
      <c r="E72" s="474"/>
      <c r="F72" s="474"/>
      <c r="G72" s="474"/>
      <c r="H72" s="474"/>
      <c r="I72" s="474"/>
      <c r="J72" s="474"/>
      <c r="K72" s="474"/>
      <c r="L72" s="474"/>
      <c r="M72" s="474"/>
      <c r="N72" s="474"/>
      <c r="O72" s="474"/>
      <c r="P72" s="474"/>
      <c r="Q72" s="474"/>
      <c r="R72" s="474"/>
      <c r="S72" s="474"/>
      <c r="T72" s="474"/>
      <c r="U72" s="474"/>
      <c r="V72" s="474"/>
      <c r="W72" s="76"/>
      <c r="X72" s="76"/>
      <c r="Y72" s="51"/>
      <c r="Z72" s="51"/>
    </row>
    <row r="73" spans="1:26" ht="12.75" customHeight="1">
      <c r="A73" s="546" t="s">
        <v>2286</v>
      </c>
      <c r="B73" s="474"/>
      <c r="C73" s="474"/>
      <c r="D73" s="474"/>
      <c r="E73" s="474"/>
      <c r="F73" s="474"/>
      <c r="G73" s="474"/>
      <c r="H73" s="474"/>
      <c r="I73" s="474"/>
      <c r="J73" s="474"/>
      <c r="K73" s="474"/>
      <c r="L73" s="474"/>
      <c r="M73" s="474"/>
      <c r="N73" s="474"/>
      <c r="O73" s="474"/>
      <c r="P73" s="474"/>
      <c r="Q73" s="474"/>
      <c r="R73" s="474"/>
      <c r="S73" s="474"/>
      <c r="T73" s="474"/>
      <c r="U73" s="474"/>
      <c r="V73" s="474"/>
      <c r="W73" s="76"/>
      <c r="X73" s="76"/>
      <c r="Y73" s="51"/>
      <c r="Z73" s="51"/>
    </row>
    <row r="74" spans="1:26" ht="12.75" customHeight="1">
      <c r="A74" s="546" t="s">
        <v>2287</v>
      </c>
      <c r="B74" s="474"/>
      <c r="C74" s="474"/>
      <c r="D74" s="474"/>
      <c r="E74" s="474"/>
      <c r="F74" s="474"/>
      <c r="G74" s="474"/>
      <c r="H74" s="474"/>
      <c r="I74" s="474"/>
      <c r="J74" s="474"/>
      <c r="K74" s="474"/>
      <c r="L74" s="474"/>
      <c r="M74" s="474"/>
      <c r="N74" s="474"/>
      <c r="O74" s="474"/>
      <c r="P74" s="474"/>
      <c r="Q74" s="474"/>
      <c r="R74" s="474"/>
      <c r="S74" s="474"/>
      <c r="T74" s="474"/>
      <c r="U74" s="474"/>
      <c r="V74" s="474"/>
      <c r="W74" s="76"/>
      <c r="X74" s="76"/>
      <c r="Y74" s="51"/>
      <c r="Z74" s="51"/>
    </row>
    <row r="75" spans="1:26" ht="12.75" customHeight="1">
      <c r="A75" s="50" t="s">
        <v>2288</v>
      </c>
      <c r="B75" s="50"/>
      <c r="C75" s="50"/>
      <c r="D75" s="50"/>
      <c r="E75" s="50"/>
      <c r="F75" s="50"/>
      <c r="G75" s="50"/>
      <c r="H75" s="50"/>
      <c r="I75" s="50"/>
      <c r="J75" s="50"/>
      <c r="K75" s="50"/>
      <c r="L75" s="50"/>
      <c r="M75" s="50"/>
      <c r="N75" s="50"/>
      <c r="O75" s="50"/>
      <c r="P75" s="50"/>
      <c r="Q75" s="50"/>
      <c r="R75" s="50"/>
      <c r="S75" s="50"/>
      <c r="T75" s="50"/>
      <c r="U75" s="50"/>
      <c r="V75" s="50"/>
      <c r="W75" s="76"/>
      <c r="X75" s="76"/>
      <c r="Y75" s="51"/>
      <c r="Z75" s="51"/>
    </row>
    <row r="76" spans="1:26" ht="12.75" customHeight="1">
      <c r="A76" s="50"/>
      <c r="B76" s="55" t="s">
        <v>2289</v>
      </c>
      <c r="C76" s="50"/>
      <c r="D76" s="50"/>
      <c r="E76" s="50"/>
      <c r="F76" s="50"/>
      <c r="G76" s="50"/>
      <c r="H76" s="50"/>
      <c r="I76" s="50"/>
      <c r="J76" s="50"/>
      <c r="K76" s="50"/>
      <c r="L76" s="50"/>
      <c r="M76" s="50"/>
      <c r="N76" s="50"/>
      <c r="O76" s="50"/>
      <c r="P76" s="50"/>
      <c r="Q76" s="50"/>
      <c r="R76" s="50"/>
      <c r="S76" s="50"/>
      <c r="T76" s="50"/>
      <c r="U76" s="50"/>
      <c r="V76" s="50"/>
      <c r="W76" s="76"/>
      <c r="X76" s="76"/>
      <c r="Y76" s="51"/>
      <c r="Z76" s="51"/>
    </row>
    <row r="77" spans="1:26" ht="12.75" customHeight="1">
      <c r="A77" s="50" t="s">
        <v>2290</v>
      </c>
      <c r="B77" s="55"/>
      <c r="C77" s="50"/>
      <c r="D77" s="50"/>
      <c r="E77" s="50"/>
      <c r="F77" s="50"/>
      <c r="G77" s="50"/>
      <c r="H77" s="50"/>
      <c r="I77" s="50"/>
      <c r="J77" s="50"/>
      <c r="K77" s="50"/>
      <c r="L77" s="50"/>
      <c r="M77" s="50"/>
      <c r="N77" s="50"/>
      <c r="O77" s="50"/>
      <c r="P77" s="50"/>
      <c r="Q77" s="50"/>
      <c r="R77" s="50"/>
      <c r="S77" s="50"/>
      <c r="T77" s="50"/>
      <c r="U77" s="50"/>
      <c r="V77" s="50"/>
      <c r="W77" s="76"/>
      <c r="X77" s="76"/>
      <c r="Y77" s="51"/>
      <c r="Z77" s="51"/>
    </row>
    <row r="78" spans="1:26" ht="12.75" customHeight="1">
      <c r="A78" s="50"/>
      <c r="B78" s="55" t="s">
        <v>2291</v>
      </c>
      <c r="C78" s="50"/>
      <c r="D78" s="50"/>
      <c r="E78" s="50"/>
      <c r="F78" s="50"/>
      <c r="G78" s="50"/>
      <c r="H78" s="50"/>
      <c r="I78" s="50"/>
      <c r="J78" s="50"/>
      <c r="K78" s="50"/>
      <c r="L78" s="50"/>
      <c r="M78" s="50"/>
      <c r="N78" s="50"/>
      <c r="O78" s="50"/>
      <c r="P78" s="50"/>
      <c r="Q78" s="50"/>
      <c r="R78" s="50"/>
      <c r="S78" s="50"/>
      <c r="T78" s="50"/>
      <c r="U78" s="50"/>
      <c r="V78" s="50"/>
      <c r="W78" s="76"/>
      <c r="X78" s="76"/>
      <c r="Y78" s="51"/>
      <c r="Z78" s="51"/>
    </row>
    <row r="79" spans="1:26" ht="12.75" customHeight="1">
      <c r="A79" s="545" t="s">
        <v>2197</v>
      </c>
      <c r="B79" s="474"/>
      <c r="C79" s="474"/>
      <c r="D79" s="474"/>
      <c r="E79" s="474"/>
      <c r="F79" s="474"/>
      <c r="G79" s="474"/>
      <c r="H79" s="474"/>
      <c r="I79" s="474"/>
      <c r="J79" s="474"/>
      <c r="K79" s="474"/>
      <c r="L79" s="474"/>
      <c r="M79" s="474"/>
      <c r="N79" s="474"/>
      <c r="O79" s="474"/>
      <c r="P79" s="474"/>
      <c r="Q79" s="474"/>
      <c r="R79" s="474"/>
      <c r="S79" s="474"/>
      <c r="T79" s="474"/>
      <c r="U79" s="76"/>
      <c r="V79" s="76"/>
      <c r="W79" s="76"/>
      <c r="X79" s="76"/>
      <c r="Y79" s="51"/>
      <c r="Z79" s="51"/>
    </row>
    <row r="80" spans="1:26" ht="12.75" customHeight="1">
      <c r="A80" s="76"/>
      <c r="B80" s="476" t="s">
        <v>2292</v>
      </c>
      <c r="C80" s="474"/>
      <c r="D80" s="474"/>
      <c r="E80" s="474"/>
      <c r="F80" s="474"/>
      <c r="G80" s="474"/>
      <c r="H80" s="76"/>
      <c r="I80" s="76"/>
      <c r="J80" s="76"/>
      <c r="K80" s="76"/>
      <c r="L80" s="76"/>
      <c r="M80" s="76"/>
      <c r="N80" s="76"/>
      <c r="O80" s="76"/>
      <c r="P80" s="76"/>
      <c r="Q80" s="76"/>
      <c r="R80" s="76"/>
      <c r="S80" s="76"/>
      <c r="T80" s="76"/>
      <c r="U80" s="76"/>
      <c r="V80" s="76"/>
      <c r="W80" s="76"/>
      <c r="X80" s="76"/>
      <c r="Y80" s="51"/>
      <c r="Z80" s="51"/>
    </row>
    <row r="81" spans="1:26" ht="12.75" customHeight="1">
      <c r="A81" s="76"/>
      <c r="B81" s="78"/>
      <c r="C81" s="76"/>
      <c r="D81" s="76"/>
      <c r="E81" s="76"/>
      <c r="F81" s="76"/>
      <c r="G81" s="76"/>
      <c r="H81" s="76"/>
      <c r="I81" s="76"/>
      <c r="J81" s="76"/>
      <c r="K81" s="76"/>
      <c r="L81" s="76"/>
      <c r="M81" s="76"/>
      <c r="N81" s="153"/>
      <c r="O81" s="153"/>
      <c r="P81" s="153"/>
      <c r="Q81" s="153"/>
      <c r="R81" s="153"/>
      <c r="S81" s="153"/>
      <c r="T81" s="76"/>
      <c r="U81" s="76"/>
      <c r="V81" s="76"/>
      <c r="W81" s="76"/>
      <c r="X81" s="76"/>
      <c r="Y81" s="51"/>
      <c r="Z81" s="51"/>
    </row>
    <row r="82" spans="1:26" ht="12.75" customHeight="1">
      <c r="A82" s="478" t="s">
        <v>856</v>
      </c>
      <c r="B82" s="481" t="s">
        <v>858</v>
      </c>
      <c r="C82" s="547" t="s">
        <v>2205</v>
      </c>
      <c r="D82" s="548" t="s">
        <v>859</v>
      </c>
      <c r="E82" s="481" t="s">
        <v>2206</v>
      </c>
      <c r="F82" s="481" t="s">
        <v>2293</v>
      </c>
      <c r="G82" s="497" t="s">
        <v>2294</v>
      </c>
      <c r="H82" s="468"/>
      <c r="I82" s="497" t="s">
        <v>863</v>
      </c>
      <c r="J82" s="467"/>
      <c r="K82" s="467"/>
      <c r="L82" s="467"/>
      <c r="M82" s="467"/>
      <c r="N82" s="467"/>
      <c r="O82" s="467"/>
      <c r="P82" s="467"/>
      <c r="Q82" s="467"/>
      <c r="R82" s="467"/>
      <c r="S82" s="467"/>
      <c r="T82" s="467"/>
      <c r="U82" s="467"/>
      <c r="V82" s="467"/>
      <c r="W82" s="467"/>
      <c r="X82" s="467"/>
      <c r="Y82" s="467"/>
      <c r="Z82" s="468"/>
    </row>
    <row r="83" spans="1:26" ht="12.75" customHeight="1">
      <c r="A83" s="479"/>
      <c r="B83" s="479"/>
      <c r="C83" s="479"/>
      <c r="D83" s="479"/>
      <c r="E83" s="479"/>
      <c r="F83" s="479"/>
      <c r="G83" s="498" t="s">
        <v>2294</v>
      </c>
      <c r="H83" s="468"/>
      <c r="I83" s="498" t="s">
        <v>2207</v>
      </c>
      <c r="J83" s="467"/>
      <c r="K83" s="467"/>
      <c r="L83" s="467"/>
      <c r="M83" s="467"/>
      <c r="N83" s="467"/>
      <c r="O83" s="467"/>
      <c r="P83" s="467"/>
      <c r="Q83" s="467"/>
      <c r="R83" s="467"/>
      <c r="S83" s="468"/>
      <c r="T83" s="498" t="s">
        <v>2208</v>
      </c>
      <c r="U83" s="467"/>
      <c r="V83" s="467"/>
      <c r="W83" s="467"/>
      <c r="X83" s="467"/>
      <c r="Y83" s="467"/>
      <c r="Z83" s="468"/>
    </row>
    <row r="84" spans="1:26" ht="12.75" customHeight="1">
      <c r="A84" s="479"/>
      <c r="B84" s="479"/>
      <c r="C84" s="479"/>
      <c r="D84" s="479"/>
      <c r="E84" s="479"/>
      <c r="F84" s="479"/>
      <c r="G84" s="496" t="s">
        <v>51</v>
      </c>
      <c r="H84" s="468"/>
      <c r="I84" s="496" t="s">
        <v>2209</v>
      </c>
      <c r="J84" s="467"/>
      <c r="K84" s="467"/>
      <c r="L84" s="467"/>
      <c r="M84" s="467"/>
      <c r="N84" s="467"/>
      <c r="O84" s="468"/>
      <c r="P84" s="496" t="s">
        <v>2210</v>
      </c>
      <c r="Q84" s="467"/>
      <c r="R84" s="467"/>
      <c r="S84" s="468"/>
      <c r="T84" s="496" t="s">
        <v>1489</v>
      </c>
      <c r="U84" s="467"/>
      <c r="V84" s="467"/>
      <c r="W84" s="467"/>
      <c r="X84" s="467"/>
      <c r="Y84" s="468"/>
      <c r="Z84" s="113" t="s">
        <v>2295</v>
      </c>
    </row>
    <row r="85" spans="1:26" ht="12.75" customHeight="1">
      <c r="A85" s="479"/>
      <c r="B85" s="479"/>
      <c r="C85" s="479"/>
      <c r="D85" s="479"/>
      <c r="E85" s="479"/>
      <c r="F85" s="479"/>
      <c r="G85" s="496" t="s">
        <v>51</v>
      </c>
      <c r="H85" s="468"/>
      <c r="I85" s="496" t="s">
        <v>1206</v>
      </c>
      <c r="J85" s="467"/>
      <c r="K85" s="468"/>
      <c r="L85" s="496" t="s">
        <v>1207</v>
      </c>
      <c r="M85" s="467"/>
      <c r="N85" s="467"/>
      <c r="O85" s="468"/>
      <c r="P85" s="496" t="s">
        <v>2215</v>
      </c>
      <c r="Q85" s="467"/>
      <c r="R85" s="467"/>
      <c r="S85" s="468"/>
      <c r="T85" s="496" t="s">
        <v>1206</v>
      </c>
      <c r="U85" s="467"/>
      <c r="V85" s="467"/>
      <c r="W85" s="468"/>
      <c r="X85" s="496" t="s">
        <v>2296</v>
      </c>
      <c r="Y85" s="468"/>
      <c r="Z85" s="265" t="s">
        <v>2215</v>
      </c>
    </row>
    <row r="86" spans="1:26" ht="82.5" customHeight="1">
      <c r="A86" s="480"/>
      <c r="B86" s="480"/>
      <c r="C86" s="480"/>
      <c r="D86" s="480"/>
      <c r="E86" s="480"/>
      <c r="F86" s="480"/>
      <c r="G86" s="266" t="s">
        <v>2259</v>
      </c>
      <c r="H86" s="114" t="s">
        <v>2297</v>
      </c>
      <c r="I86" s="266" t="s">
        <v>2219</v>
      </c>
      <c r="J86" s="267" t="s">
        <v>2220</v>
      </c>
      <c r="K86" s="266" t="s">
        <v>873</v>
      </c>
      <c r="L86" s="266" t="s">
        <v>2221</v>
      </c>
      <c r="M86" s="266" t="s">
        <v>2223</v>
      </c>
      <c r="N86" s="266" t="s">
        <v>2224</v>
      </c>
      <c r="O86" s="266" t="s">
        <v>880</v>
      </c>
      <c r="P86" s="282" t="s">
        <v>2225</v>
      </c>
      <c r="Q86" s="283" t="s">
        <v>2226</v>
      </c>
      <c r="R86" s="282" t="s">
        <v>887</v>
      </c>
      <c r="S86" s="282" t="s">
        <v>888</v>
      </c>
      <c r="T86" s="266" t="s">
        <v>2231</v>
      </c>
      <c r="U86" s="114" t="s">
        <v>2232</v>
      </c>
      <c r="V86" s="114" t="s">
        <v>2233</v>
      </c>
      <c r="W86" s="284" t="s">
        <v>2298</v>
      </c>
      <c r="X86" s="266" t="s">
        <v>2299</v>
      </c>
      <c r="Y86" s="285" t="s">
        <v>2300</v>
      </c>
      <c r="Z86" s="282" t="s">
        <v>2236</v>
      </c>
    </row>
    <row r="87" spans="1:26" ht="12.75" customHeight="1">
      <c r="A87" s="550" t="s">
        <v>900</v>
      </c>
      <c r="B87" s="467"/>
      <c r="C87" s="468"/>
      <c r="D87" s="270"/>
      <c r="E87" s="271"/>
      <c r="F87" s="271"/>
      <c r="G87" s="138" t="s">
        <v>2260</v>
      </c>
      <c r="H87" s="138" t="s">
        <v>51</v>
      </c>
      <c r="I87" s="138" t="s">
        <v>2239</v>
      </c>
      <c r="J87" s="138" t="s">
        <v>2239</v>
      </c>
      <c r="K87" s="138" t="s">
        <v>901</v>
      </c>
      <c r="L87" s="138" t="s">
        <v>2239</v>
      </c>
      <c r="M87" s="138" t="s">
        <v>2239</v>
      </c>
      <c r="N87" s="138" t="s">
        <v>51</v>
      </c>
      <c r="O87" s="138" t="s">
        <v>901</v>
      </c>
      <c r="P87" s="286" t="s">
        <v>2239</v>
      </c>
      <c r="Q87" s="286" t="s">
        <v>2239</v>
      </c>
      <c r="R87" s="286" t="s">
        <v>904</v>
      </c>
      <c r="S87" s="286" t="s">
        <v>904</v>
      </c>
      <c r="T87" s="138" t="s">
        <v>2239</v>
      </c>
      <c r="U87" s="138" t="s">
        <v>2239</v>
      </c>
      <c r="V87" s="138" t="s">
        <v>2239</v>
      </c>
      <c r="W87" s="287" t="s">
        <v>1293</v>
      </c>
      <c r="X87" s="138" t="s">
        <v>2239</v>
      </c>
      <c r="Y87" s="287" t="s">
        <v>1293</v>
      </c>
      <c r="Z87" s="286" t="s">
        <v>1900</v>
      </c>
    </row>
    <row r="88" spans="1:26" ht="12.75" customHeight="1">
      <c r="A88" s="550" t="s">
        <v>2242</v>
      </c>
      <c r="B88" s="467"/>
      <c r="C88" s="468"/>
      <c r="D88" s="270"/>
      <c r="E88" s="271"/>
      <c r="F88" s="271"/>
      <c r="G88" s="88" t="s">
        <v>2301</v>
      </c>
      <c r="H88" s="88" t="s">
        <v>2301</v>
      </c>
      <c r="I88" s="88" t="s">
        <v>2243</v>
      </c>
      <c r="J88" s="88" t="s">
        <v>2243</v>
      </c>
      <c r="K88" s="88" t="s">
        <v>912</v>
      </c>
      <c r="L88" s="88" t="s">
        <v>2243</v>
      </c>
      <c r="M88" s="88" t="s">
        <v>2243</v>
      </c>
      <c r="N88" s="88" t="s">
        <v>2243</v>
      </c>
      <c r="O88" s="88" t="s">
        <v>912</v>
      </c>
      <c r="P88" s="288" t="s">
        <v>2243</v>
      </c>
      <c r="Q88" s="288" t="s">
        <v>2243</v>
      </c>
      <c r="R88" s="288" t="s">
        <v>912</v>
      </c>
      <c r="S88" s="288" t="s">
        <v>912</v>
      </c>
      <c r="T88" s="88" t="s">
        <v>2243</v>
      </c>
      <c r="U88" s="88" t="s">
        <v>2245</v>
      </c>
      <c r="V88" s="88" t="s">
        <v>2244</v>
      </c>
      <c r="W88" s="289" t="s">
        <v>915</v>
      </c>
      <c r="X88" s="88" t="s">
        <v>2243</v>
      </c>
      <c r="Y88" s="289" t="s">
        <v>915</v>
      </c>
      <c r="Z88" s="288" t="s">
        <v>2243</v>
      </c>
    </row>
    <row r="89" spans="1:26" ht="12.75" customHeight="1">
      <c r="A89" s="550" t="s">
        <v>916</v>
      </c>
      <c r="B89" s="467"/>
      <c r="C89" s="468"/>
      <c r="D89" s="270"/>
      <c r="E89" s="271"/>
      <c r="F89" s="271"/>
      <c r="G89" s="103" t="s">
        <v>51</v>
      </c>
      <c r="H89" s="103" t="s">
        <v>51</v>
      </c>
      <c r="I89" s="103">
        <v>75</v>
      </c>
      <c r="J89" s="103">
        <v>35</v>
      </c>
      <c r="K89" s="258">
        <v>90</v>
      </c>
      <c r="L89" s="258">
        <v>75</v>
      </c>
      <c r="M89" s="258">
        <v>15</v>
      </c>
      <c r="N89" s="258">
        <v>15</v>
      </c>
      <c r="O89" s="258">
        <v>90</v>
      </c>
      <c r="P89" s="107">
        <v>75</v>
      </c>
      <c r="Q89" s="107">
        <v>35</v>
      </c>
      <c r="R89" s="107">
        <v>90</v>
      </c>
      <c r="S89" s="107">
        <v>35</v>
      </c>
      <c r="T89" s="187" t="s">
        <v>2246</v>
      </c>
      <c r="U89" s="551" t="s">
        <v>2247</v>
      </c>
      <c r="V89" s="468"/>
      <c r="W89" s="290" t="s">
        <v>2302</v>
      </c>
      <c r="X89" s="187" t="s">
        <v>2246</v>
      </c>
      <c r="Y89" s="290" t="s">
        <v>2302</v>
      </c>
      <c r="Z89" s="291" t="s">
        <v>2246</v>
      </c>
    </row>
    <row r="90" spans="1:26" ht="12.75" hidden="1" customHeight="1">
      <c r="A90" s="485" t="s">
        <v>920</v>
      </c>
      <c r="B90" s="467"/>
      <c r="C90" s="468"/>
      <c r="D90" s="252"/>
      <c r="E90" s="90"/>
      <c r="F90" s="90"/>
      <c r="G90" s="82">
        <v>21</v>
      </c>
      <c r="H90" s="82">
        <v>17</v>
      </c>
      <c r="I90" s="82">
        <v>84</v>
      </c>
      <c r="J90" s="82">
        <v>89</v>
      </c>
      <c r="K90" s="275">
        <v>141</v>
      </c>
      <c r="L90" s="275">
        <v>95</v>
      </c>
      <c r="M90" s="275">
        <v>97</v>
      </c>
      <c r="N90" s="275">
        <v>97</v>
      </c>
      <c r="O90" s="275">
        <v>141</v>
      </c>
      <c r="P90" s="292">
        <v>84</v>
      </c>
      <c r="Q90" s="292">
        <v>89</v>
      </c>
      <c r="R90" s="292">
        <v>184</v>
      </c>
      <c r="S90" s="292">
        <v>193</v>
      </c>
      <c r="T90" s="275">
        <v>134</v>
      </c>
      <c r="U90" s="205">
        <v>136</v>
      </c>
      <c r="V90" s="205">
        <v>136</v>
      </c>
      <c r="W90" s="293">
        <v>271</v>
      </c>
      <c r="X90" s="205">
        <v>151</v>
      </c>
      <c r="Y90" s="293">
        <v>300</v>
      </c>
      <c r="Z90" s="294">
        <v>134</v>
      </c>
    </row>
    <row r="91" spans="1:26" ht="12.75" customHeight="1">
      <c r="A91" s="485" t="s">
        <v>920</v>
      </c>
      <c r="B91" s="467"/>
      <c r="C91" s="468"/>
      <c r="D91" s="270"/>
      <c r="E91" s="90"/>
      <c r="F91" s="90"/>
      <c r="G91" s="82">
        <f t="shared" ref="G91:Z91" si="42">G90*(1+$Z$6)*(1-$Z$5)</f>
        <v>21</v>
      </c>
      <c r="H91" s="82">
        <f t="shared" si="42"/>
        <v>17</v>
      </c>
      <c r="I91" s="82">
        <f t="shared" si="42"/>
        <v>84</v>
      </c>
      <c r="J91" s="82">
        <f t="shared" si="42"/>
        <v>89</v>
      </c>
      <c r="K91" s="275">
        <f t="shared" si="42"/>
        <v>141</v>
      </c>
      <c r="L91" s="275">
        <f t="shared" si="42"/>
        <v>95</v>
      </c>
      <c r="M91" s="275">
        <f t="shared" si="42"/>
        <v>97</v>
      </c>
      <c r="N91" s="275">
        <f t="shared" si="42"/>
        <v>97</v>
      </c>
      <c r="O91" s="275">
        <f t="shared" si="42"/>
        <v>141</v>
      </c>
      <c r="P91" s="292">
        <f t="shared" si="42"/>
        <v>84</v>
      </c>
      <c r="Q91" s="292">
        <f t="shared" si="42"/>
        <v>89</v>
      </c>
      <c r="R91" s="292">
        <f t="shared" si="42"/>
        <v>184</v>
      </c>
      <c r="S91" s="292">
        <f t="shared" si="42"/>
        <v>193</v>
      </c>
      <c r="T91" s="82">
        <f t="shared" si="42"/>
        <v>134</v>
      </c>
      <c r="U91" s="82">
        <f t="shared" si="42"/>
        <v>136</v>
      </c>
      <c r="V91" s="82">
        <f t="shared" si="42"/>
        <v>136</v>
      </c>
      <c r="W91" s="295">
        <f t="shared" si="42"/>
        <v>271</v>
      </c>
      <c r="X91" s="82">
        <f t="shared" si="42"/>
        <v>151</v>
      </c>
      <c r="Y91" s="295">
        <f t="shared" si="42"/>
        <v>300</v>
      </c>
      <c r="Z91" s="292">
        <f t="shared" si="42"/>
        <v>134</v>
      </c>
    </row>
    <row r="92" spans="1:26" ht="12.75" customHeight="1">
      <c r="A92" s="102"/>
      <c r="B92" s="102"/>
      <c r="C92" s="102"/>
      <c r="D92" s="102"/>
      <c r="E92" s="78"/>
      <c r="F92" s="78"/>
      <c r="G92" s="140"/>
      <c r="H92" s="140"/>
      <c r="I92" s="140"/>
      <c r="J92" s="140"/>
      <c r="K92" s="140"/>
      <c r="L92" s="140"/>
      <c r="M92" s="140"/>
      <c r="N92" s="140"/>
      <c r="O92" s="140"/>
      <c r="P92" s="296"/>
      <c r="Q92" s="296"/>
      <c r="R92" s="296"/>
      <c r="S92" s="296"/>
      <c r="T92" s="140"/>
      <c r="U92" s="140"/>
      <c r="V92" s="140"/>
      <c r="W92" s="297"/>
      <c r="X92" s="140"/>
      <c r="Y92" s="297"/>
      <c r="Z92" s="296"/>
    </row>
    <row r="93" spans="1:26" ht="12.75" customHeight="1">
      <c r="A93" s="112" t="s">
        <v>2303</v>
      </c>
      <c r="B93" s="101"/>
      <c r="C93" s="101"/>
      <c r="D93" s="101"/>
      <c r="E93" s="101"/>
      <c r="F93" s="101"/>
      <c r="G93" s="76"/>
      <c r="H93" s="101"/>
      <c r="I93" s="76"/>
      <c r="J93" s="101"/>
      <c r="K93" s="101"/>
      <c r="L93" s="101"/>
      <c r="M93" s="101"/>
      <c r="N93" s="101"/>
      <c r="O93" s="101"/>
      <c r="P93" s="135"/>
      <c r="Q93" s="298"/>
      <c r="R93" s="135"/>
      <c r="S93" s="298"/>
      <c r="T93" s="101"/>
      <c r="U93" s="101"/>
      <c r="V93" s="101"/>
      <c r="W93" s="299"/>
      <c r="X93" s="76"/>
      <c r="Y93" s="300"/>
      <c r="Z93" s="135"/>
    </row>
    <row r="94" spans="1:26" ht="12.75" customHeight="1">
      <c r="A94" s="103">
        <v>15</v>
      </c>
      <c r="B94" s="97" t="s">
        <v>2304</v>
      </c>
      <c r="C94" s="103">
        <v>290</v>
      </c>
      <c r="D94" s="44" t="s">
        <v>2305</v>
      </c>
      <c r="E94" s="48">
        <f t="shared" ref="E94:E104" si="43">F94*(1+$Z$6)*(1-$Z$5)</f>
        <v>66</v>
      </c>
      <c r="F94" s="48">
        <v>66</v>
      </c>
      <c r="G94" s="99">
        <f t="shared" ref="G94:G103" si="44">E94+$G$91</f>
        <v>87</v>
      </c>
      <c r="H94" s="99" t="s">
        <v>51</v>
      </c>
      <c r="I94" s="99">
        <f t="shared" ref="I94:I103" si="45">E94+$I$91</f>
        <v>150</v>
      </c>
      <c r="J94" s="99">
        <f t="shared" ref="J94:J103" si="46">E94+$J$91</f>
        <v>155</v>
      </c>
      <c r="K94" s="301" t="s">
        <v>51</v>
      </c>
      <c r="L94" s="301">
        <f t="shared" ref="L94:L103" si="47">E94+$L$91</f>
        <v>161</v>
      </c>
      <c r="M94" s="301">
        <f t="shared" ref="M94:M98" si="48">E94+$M$91</f>
        <v>163</v>
      </c>
      <c r="N94" s="301" t="s">
        <v>51</v>
      </c>
      <c r="O94" s="301" t="s">
        <v>51</v>
      </c>
      <c r="P94" s="302">
        <f t="shared" ref="P94:P103" si="49">E94+$P$91</f>
        <v>150</v>
      </c>
      <c r="Q94" s="302">
        <f t="shared" ref="Q94:Q103" si="50">E94+$Q$91</f>
        <v>155</v>
      </c>
      <c r="R94" s="302" t="s">
        <v>51</v>
      </c>
      <c r="S94" s="302" t="s">
        <v>51</v>
      </c>
      <c r="T94" s="301">
        <f t="shared" ref="T94:T103" si="51">E94+$T$91</f>
        <v>200</v>
      </c>
      <c r="U94" s="301">
        <f t="shared" ref="U94:U103" si="52">E94+$U$91</f>
        <v>202</v>
      </c>
      <c r="V94" s="301">
        <f t="shared" ref="V94:V103" si="53">E94+$V$91</f>
        <v>202</v>
      </c>
      <c r="W94" s="303" t="s">
        <v>51</v>
      </c>
      <c r="X94" s="301">
        <f t="shared" ref="X94:X103" si="54">E94+$X$91</f>
        <v>217</v>
      </c>
      <c r="Y94" s="303" t="s">
        <v>51</v>
      </c>
      <c r="Z94" s="302">
        <f t="shared" ref="Z94:Z103" si="55">E94+$Z$91</f>
        <v>200</v>
      </c>
    </row>
    <row r="95" spans="1:26" ht="12.75" customHeight="1">
      <c r="A95" s="103">
        <v>15</v>
      </c>
      <c r="B95" s="97" t="s">
        <v>2306</v>
      </c>
      <c r="C95" s="103">
        <v>470</v>
      </c>
      <c r="D95" s="44" t="s">
        <v>2305</v>
      </c>
      <c r="E95" s="48">
        <f t="shared" si="43"/>
        <v>66</v>
      </c>
      <c r="F95" s="48">
        <v>66</v>
      </c>
      <c r="G95" s="99">
        <f t="shared" si="44"/>
        <v>87</v>
      </c>
      <c r="H95" s="99" t="s">
        <v>51</v>
      </c>
      <c r="I95" s="99">
        <f t="shared" si="45"/>
        <v>150</v>
      </c>
      <c r="J95" s="99">
        <f t="shared" si="46"/>
        <v>155</v>
      </c>
      <c r="K95" s="301" t="s">
        <v>51</v>
      </c>
      <c r="L95" s="301">
        <f t="shared" si="47"/>
        <v>161</v>
      </c>
      <c r="M95" s="301">
        <f t="shared" si="48"/>
        <v>163</v>
      </c>
      <c r="N95" s="301" t="s">
        <v>51</v>
      </c>
      <c r="O95" s="301" t="s">
        <v>51</v>
      </c>
      <c r="P95" s="302">
        <f t="shared" si="49"/>
        <v>150</v>
      </c>
      <c r="Q95" s="302">
        <f t="shared" si="50"/>
        <v>155</v>
      </c>
      <c r="R95" s="302" t="s">
        <v>51</v>
      </c>
      <c r="S95" s="302" t="s">
        <v>51</v>
      </c>
      <c r="T95" s="301">
        <f t="shared" si="51"/>
        <v>200</v>
      </c>
      <c r="U95" s="301">
        <f t="shared" si="52"/>
        <v>202</v>
      </c>
      <c r="V95" s="301">
        <f t="shared" si="53"/>
        <v>202</v>
      </c>
      <c r="W95" s="303" t="s">
        <v>51</v>
      </c>
      <c r="X95" s="301">
        <f t="shared" si="54"/>
        <v>217</v>
      </c>
      <c r="Y95" s="303" t="s">
        <v>51</v>
      </c>
      <c r="Z95" s="302">
        <f t="shared" si="55"/>
        <v>200</v>
      </c>
    </row>
    <row r="96" spans="1:26" ht="12.75" customHeight="1">
      <c r="A96" s="103">
        <v>15</v>
      </c>
      <c r="B96" s="97" t="s">
        <v>2307</v>
      </c>
      <c r="C96" s="103">
        <v>650</v>
      </c>
      <c r="D96" s="44" t="s">
        <v>2305</v>
      </c>
      <c r="E96" s="48">
        <f t="shared" si="43"/>
        <v>66</v>
      </c>
      <c r="F96" s="48">
        <v>66</v>
      </c>
      <c r="G96" s="99">
        <f t="shared" si="44"/>
        <v>87</v>
      </c>
      <c r="H96" s="99" t="s">
        <v>51</v>
      </c>
      <c r="I96" s="99">
        <f t="shared" si="45"/>
        <v>150</v>
      </c>
      <c r="J96" s="99">
        <f t="shared" si="46"/>
        <v>155</v>
      </c>
      <c r="K96" s="301" t="s">
        <v>51</v>
      </c>
      <c r="L96" s="301">
        <f t="shared" si="47"/>
        <v>161</v>
      </c>
      <c r="M96" s="301">
        <f t="shared" si="48"/>
        <v>163</v>
      </c>
      <c r="N96" s="301" t="s">
        <v>51</v>
      </c>
      <c r="O96" s="301" t="s">
        <v>51</v>
      </c>
      <c r="P96" s="302">
        <f t="shared" si="49"/>
        <v>150</v>
      </c>
      <c r="Q96" s="302">
        <f t="shared" si="50"/>
        <v>155</v>
      </c>
      <c r="R96" s="302" t="s">
        <v>51</v>
      </c>
      <c r="S96" s="302" t="s">
        <v>51</v>
      </c>
      <c r="T96" s="301">
        <f t="shared" si="51"/>
        <v>200</v>
      </c>
      <c r="U96" s="301">
        <f t="shared" si="52"/>
        <v>202</v>
      </c>
      <c r="V96" s="301">
        <f t="shared" si="53"/>
        <v>202</v>
      </c>
      <c r="W96" s="303" t="s">
        <v>51</v>
      </c>
      <c r="X96" s="301">
        <f t="shared" si="54"/>
        <v>217</v>
      </c>
      <c r="Y96" s="303" t="s">
        <v>51</v>
      </c>
      <c r="Z96" s="302">
        <f t="shared" si="55"/>
        <v>200</v>
      </c>
    </row>
    <row r="97" spans="1:26" ht="12.75" customHeight="1">
      <c r="A97" s="103">
        <v>15</v>
      </c>
      <c r="B97" s="97" t="s">
        <v>2308</v>
      </c>
      <c r="C97" s="103">
        <v>940</v>
      </c>
      <c r="D97" s="44" t="s">
        <v>2305</v>
      </c>
      <c r="E97" s="48">
        <f t="shared" si="43"/>
        <v>66</v>
      </c>
      <c r="F97" s="48">
        <v>66</v>
      </c>
      <c r="G97" s="99">
        <f t="shared" si="44"/>
        <v>87</v>
      </c>
      <c r="H97" s="99" t="s">
        <v>51</v>
      </c>
      <c r="I97" s="99">
        <f t="shared" si="45"/>
        <v>150</v>
      </c>
      <c r="J97" s="99">
        <f t="shared" si="46"/>
        <v>155</v>
      </c>
      <c r="K97" s="301" t="s">
        <v>51</v>
      </c>
      <c r="L97" s="301">
        <f t="shared" si="47"/>
        <v>161</v>
      </c>
      <c r="M97" s="301">
        <f t="shared" si="48"/>
        <v>163</v>
      </c>
      <c r="N97" s="301" t="s">
        <v>51</v>
      </c>
      <c r="O97" s="301" t="s">
        <v>51</v>
      </c>
      <c r="P97" s="302">
        <f t="shared" si="49"/>
        <v>150</v>
      </c>
      <c r="Q97" s="302">
        <f t="shared" si="50"/>
        <v>155</v>
      </c>
      <c r="R97" s="302" t="s">
        <v>51</v>
      </c>
      <c r="S97" s="302" t="s">
        <v>51</v>
      </c>
      <c r="T97" s="301">
        <f t="shared" si="51"/>
        <v>200</v>
      </c>
      <c r="U97" s="301">
        <f t="shared" si="52"/>
        <v>202</v>
      </c>
      <c r="V97" s="301">
        <f t="shared" si="53"/>
        <v>202</v>
      </c>
      <c r="W97" s="303" t="s">
        <v>51</v>
      </c>
      <c r="X97" s="301">
        <f t="shared" si="54"/>
        <v>217</v>
      </c>
      <c r="Y97" s="303" t="s">
        <v>51</v>
      </c>
      <c r="Z97" s="302">
        <f t="shared" si="55"/>
        <v>200</v>
      </c>
    </row>
    <row r="98" spans="1:26" ht="12.75" customHeight="1">
      <c r="A98" s="103">
        <v>15</v>
      </c>
      <c r="B98" s="97" t="s">
        <v>2309</v>
      </c>
      <c r="C98" s="103">
        <v>1300</v>
      </c>
      <c r="D98" s="44" t="s">
        <v>2305</v>
      </c>
      <c r="E98" s="48">
        <f t="shared" si="43"/>
        <v>66</v>
      </c>
      <c r="F98" s="48">
        <v>66</v>
      </c>
      <c r="G98" s="99">
        <f t="shared" si="44"/>
        <v>87</v>
      </c>
      <c r="H98" s="99" t="s">
        <v>51</v>
      </c>
      <c r="I98" s="99">
        <f t="shared" si="45"/>
        <v>150</v>
      </c>
      <c r="J98" s="99">
        <f t="shared" si="46"/>
        <v>155</v>
      </c>
      <c r="K98" s="301" t="s">
        <v>51</v>
      </c>
      <c r="L98" s="301">
        <f t="shared" si="47"/>
        <v>161</v>
      </c>
      <c r="M98" s="301">
        <f t="shared" si="48"/>
        <v>163</v>
      </c>
      <c r="N98" s="301" t="s">
        <v>51</v>
      </c>
      <c r="O98" s="301" t="s">
        <v>51</v>
      </c>
      <c r="P98" s="302">
        <f t="shared" si="49"/>
        <v>150</v>
      </c>
      <c r="Q98" s="302">
        <f t="shared" si="50"/>
        <v>155</v>
      </c>
      <c r="R98" s="302" t="s">
        <v>51</v>
      </c>
      <c r="S98" s="302" t="s">
        <v>51</v>
      </c>
      <c r="T98" s="301">
        <f t="shared" si="51"/>
        <v>200</v>
      </c>
      <c r="U98" s="301">
        <f t="shared" si="52"/>
        <v>202</v>
      </c>
      <c r="V98" s="301">
        <f t="shared" si="53"/>
        <v>202</v>
      </c>
      <c r="W98" s="303" t="s">
        <v>51</v>
      </c>
      <c r="X98" s="301">
        <f t="shared" si="54"/>
        <v>217</v>
      </c>
      <c r="Y98" s="303" t="s">
        <v>51</v>
      </c>
      <c r="Z98" s="302">
        <f t="shared" si="55"/>
        <v>200</v>
      </c>
    </row>
    <row r="99" spans="1:26" ht="12.75" customHeight="1">
      <c r="A99" s="103">
        <v>20</v>
      </c>
      <c r="B99" s="97" t="s">
        <v>2310</v>
      </c>
      <c r="C99" s="103">
        <v>1200</v>
      </c>
      <c r="D99" s="44" t="s">
        <v>2305</v>
      </c>
      <c r="E99" s="48">
        <f t="shared" si="43"/>
        <v>78</v>
      </c>
      <c r="F99" s="48">
        <v>78</v>
      </c>
      <c r="G99" s="99">
        <f t="shared" si="44"/>
        <v>99</v>
      </c>
      <c r="H99" s="99" t="s">
        <v>51</v>
      </c>
      <c r="I99" s="99">
        <f t="shared" si="45"/>
        <v>162</v>
      </c>
      <c r="J99" s="99">
        <f t="shared" si="46"/>
        <v>167</v>
      </c>
      <c r="K99" s="301" t="s">
        <v>51</v>
      </c>
      <c r="L99" s="301">
        <f t="shared" si="47"/>
        <v>173</v>
      </c>
      <c r="M99" s="301" t="s">
        <v>51</v>
      </c>
      <c r="N99" s="301">
        <f t="shared" ref="N99:N103" si="56">E99+$N$91</f>
        <v>175</v>
      </c>
      <c r="O99" s="301" t="s">
        <v>51</v>
      </c>
      <c r="P99" s="302">
        <f t="shared" si="49"/>
        <v>162</v>
      </c>
      <c r="Q99" s="302">
        <f t="shared" si="50"/>
        <v>167</v>
      </c>
      <c r="R99" s="302" t="s">
        <v>51</v>
      </c>
      <c r="S99" s="302" t="s">
        <v>51</v>
      </c>
      <c r="T99" s="301">
        <f t="shared" si="51"/>
        <v>212</v>
      </c>
      <c r="U99" s="301">
        <f t="shared" si="52"/>
        <v>214</v>
      </c>
      <c r="V99" s="301">
        <f t="shared" si="53"/>
        <v>214</v>
      </c>
      <c r="W99" s="303" t="s">
        <v>51</v>
      </c>
      <c r="X99" s="301">
        <f t="shared" si="54"/>
        <v>229</v>
      </c>
      <c r="Y99" s="303" t="s">
        <v>51</v>
      </c>
      <c r="Z99" s="302">
        <f t="shared" si="55"/>
        <v>212</v>
      </c>
    </row>
    <row r="100" spans="1:26" ht="12.75" customHeight="1">
      <c r="A100" s="103">
        <v>20</v>
      </c>
      <c r="B100" s="97" t="s">
        <v>2311</v>
      </c>
      <c r="C100" s="103">
        <v>1500</v>
      </c>
      <c r="D100" s="44" t="s">
        <v>2305</v>
      </c>
      <c r="E100" s="48">
        <f t="shared" si="43"/>
        <v>78</v>
      </c>
      <c r="F100" s="48">
        <v>78</v>
      </c>
      <c r="G100" s="99">
        <f t="shared" si="44"/>
        <v>99</v>
      </c>
      <c r="H100" s="99" t="s">
        <v>51</v>
      </c>
      <c r="I100" s="99">
        <f t="shared" si="45"/>
        <v>162</v>
      </c>
      <c r="J100" s="99">
        <f t="shared" si="46"/>
        <v>167</v>
      </c>
      <c r="K100" s="301" t="s">
        <v>51</v>
      </c>
      <c r="L100" s="301">
        <f t="shared" si="47"/>
        <v>173</v>
      </c>
      <c r="M100" s="301" t="s">
        <v>51</v>
      </c>
      <c r="N100" s="301">
        <f t="shared" si="56"/>
        <v>175</v>
      </c>
      <c r="O100" s="301" t="s">
        <v>51</v>
      </c>
      <c r="P100" s="302">
        <f t="shared" si="49"/>
        <v>162</v>
      </c>
      <c r="Q100" s="302">
        <f t="shared" si="50"/>
        <v>167</v>
      </c>
      <c r="R100" s="302" t="s">
        <v>51</v>
      </c>
      <c r="S100" s="302" t="s">
        <v>51</v>
      </c>
      <c r="T100" s="301">
        <f t="shared" si="51"/>
        <v>212</v>
      </c>
      <c r="U100" s="301">
        <f t="shared" si="52"/>
        <v>214</v>
      </c>
      <c r="V100" s="301">
        <f t="shared" si="53"/>
        <v>214</v>
      </c>
      <c r="W100" s="303" t="s">
        <v>51</v>
      </c>
      <c r="X100" s="301">
        <f t="shared" si="54"/>
        <v>229</v>
      </c>
      <c r="Y100" s="303" t="s">
        <v>51</v>
      </c>
      <c r="Z100" s="302">
        <f t="shared" si="55"/>
        <v>212</v>
      </c>
    </row>
    <row r="101" spans="1:26" ht="12.75" customHeight="1">
      <c r="A101" s="103">
        <v>20</v>
      </c>
      <c r="B101" s="97" t="s">
        <v>2312</v>
      </c>
      <c r="C101" s="103">
        <v>1900</v>
      </c>
      <c r="D101" s="44" t="s">
        <v>2305</v>
      </c>
      <c r="E101" s="48">
        <f t="shared" si="43"/>
        <v>78</v>
      </c>
      <c r="F101" s="48">
        <v>78</v>
      </c>
      <c r="G101" s="99">
        <f t="shared" si="44"/>
        <v>99</v>
      </c>
      <c r="H101" s="99" t="s">
        <v>51</v>
      </c>
      <c r="I101" s="99">
        <f t="shared" si="45"/>
        <v>162</v>
      </c>
      <c r="J101" s="99">
        <f t="shared" si="46"/>
        <v>167</v>
      </c>
      <c r="K101" s="301" t="s">
        <v>51</v>
      </c>
      <c r="L101" s="301">
        <f t="shared" si="47"/>
        <v>173</v>
      </c>
      <c r="M101" s="301" t="s">
        <v>51</v>
      </c>
      <c r="N101" s="301">
        <f t="shared" si="56"/>
        <v>175</v>
      </c>
      <c r="O101" s="301" t="s">
        <v>51</v>
      </c>
      <c r="P101" s="302">
        <f t="shared" si="49"/>
        <v>162</v>
      </c>
      <c r="Q101" s="302">
        <f t="shared" si="50"/>
        <v>167</v>
      </c>
      <c r="R101" s="302" t="s">
        <v>51</v>
      </c>
      <c r="S101" s="302" t="s">
        <v>51</v>
      </c>
      <c r="T101" s="301">
        <f t="shared" si="51"/>
        <v>212</v>
      </c>
      <c r="U101" s="301">
        <f t="shared" si="52"/>
        <v>214</v>
      </c>
      <c r="V101" s="301">
        <f t="shared" si="53"/>
        <v>214</v>
      </c>
      <c r="W101" s="303" t="s">
        <v>51</v>
      </c>
      <c r="X101" s="301">
        <f t="shared" si="54"/>
        <v>229</v>
      </c>
      <c r="Y101" s="303" t="s">
        <v>51</v>
      </c>
      <c r="Z101" s="302">
        <f t="shared" si="55"/>
        <v>212</v>
      </c>
    </row>
    <row r="102" spans="1:26" ht="12.75" customHeight="1">
      <c r="A102" s="103">
        <v>20</v>
      </c>
      <c r="B102" s="97" t="s">
        <v>2313</v>
      </c>
      <c r="C102" s="103">
        <v>2350</v>
      </c>
      <c r="D102" s="44" t="s">
        <v>2305</v>
      </c>
      <c r="E102" s="48">
        <f t="shared" si="43"/>
        <v>78</v>
      </c>
      <c r="F102" s="48">
        <v>78</v>
      </c>
      <c r="G102" s="99">
        <f t="shared" si="44"/>
        <v>99</v>
      </c>
      <c r="H102" s="99" t="s">
        <v>51</v>
      </c>
      <c r="I102" s="99">
        <f t="shared" si="45"/>
        <v>162</v>
      </c>
      <c r="J102" s="99">
        <f t="shared" si="46"/>
        <v>167</v>
      </c>
      <c r="K102" s="301" t="s">
        <v>51</v>
      </c>
      <c r="L102" s="301">
        <f t="shared" si="47"/>
        <v>173</v>
      </c>
      <c r="M102" s="301" t="s">
        <v>51</v>
      </c>
      <c r="N102" s="301">
        <f t="shared" si="56"/>
        <v>175</v>
      </c>
      <c r="O102" s="301" t="s">
        <v>51</v>
      </c>
      <c r="P102" s="302">
        <f t="shared" si="49"/>
        <v>162</v>
      </c>
      <c r="Q102" s="302">
        <f t="shared" si="50"/>
        <v>167</v>
      </c>
      <c r="R102" s="302" t="s">
        <v>51</v>
      </c>
      <c r="S102" s="302" t="s">
        <v>51</v>
      </c>
      <c r="T102" s="301">
        <f t="shared" si="51"/>
        <v>212</v>
      </c>
      <c r="U102" s="301">
        <f t="shared" si="52"/>
        <v>214</v>
      </c>
      <c r="V102" s="301">
        <f t="shared" si="53"/>
        <v>214</v>
      </c>
      <c r="W102" s="303" t="s">
        <v>51</v>
      </c>
      <c r="X102" s="301">
        <f t="shared" si="54"/>
        <v>229</v>
      </c>
      <c r="Y102" s="303" t="s">
        <v>51</v>
      </c>
      <c r="Z102" s="302">
        <f t="shared" si="55"/>
        <v>212</v>
      </c>
    </row>
    <row r="103" spans="1:26" ht="12.75" customHeight="1">
      <c r="A103" s="103">
        <v>20</v>
      </c>
      <c r="B103" s="97" t="s">
        <v>2314</v>
      </c>
      <c r="C103" s="103">
        <v>2900</v>
      </c>
      <c r="D103" s="44" t="s">
        <v>2305</v>
      </c>
      <c r="E103" s="48">
        <f t="shared" si="43"/>
        <v>78</v>
      </c>
      <c r="F103" s="48">
        <v>78</v>
      </c>
      <c r="G103" s="99">
        <f t="shared" si="44"/>
        <v>99</v>
      </c>
      <c r="H103" s="99" t="s">
        <v>51</v>
      </c>
      <c r="I103" s="99">
        <f t="shared" si="45"/>
        <v>162</v>
      </c>
      <c r="J103" s="99">
        <f t="shared" si="46"/>
        <v>167</v>
      </c>
      <c r="K103" s="301" t="s">
        <v>51</v>
      </c>
      <c r="L103" s="301">
        <f t="shared" si="47"/>
        <v>173</v>
      </c>
      <c r="M103" s="301" t="s">
        <v>51</v>
      </c>
      <c r="N103" s="301">
        <f t="shared" si="56"/>
        <v>175</v>
      </c>
      <c r="O103" s="301" t="s">
        <v>51</v>
      </c>
      <c r="P103" s="302">
        <f t="shared" si="49"/>
        <v>162</v>
      </c>
      <c r="Q103" s="302">
        <f t="shared" si="50"/>
        <v>167</v>
      </c>
      <c r="R103" s="302" t="s">
        <v>51</v>
      </c>
      <c r="S103" s="302" t="s">
        <v>51</v>
      </c>
      <c r="T103" s="301">
        <f t="shared" si="51"/>
        <v>212</v>
      </c>
      <c r="U103" s="301">
        <f t="shared" si="52"/>
        <v>214</v>
      </c>
      <c r="V103" s="301">
        <f t="shared" si="53"/>
        <v>214</v>
      </c>
      <c r="W103" s="303" t="s">
        <v>51</v>
      </c>
      <c r="X103" s="301">
        <f t="shared" si="54"/>
        <v>229</v>
      </c>
      <c r="Y103" s="303" t="s">
        <v>51</v>
      </c>
      <c r="Z103" s="302">
        <f t="shared" si="55"/>
        <v>212</v>
      </c>
    </row>
    <row r="104" spans="1:26" ht="12.75" customHeight="1">
      <c r="A104" s="103">
        <v>25</v>
      </c>
      <c r="B104" s="97" t="s">
        <v>2315</v>
      </c>
      <c r="C104" s="103">
        <v>3600</v>
      </c>
      <c r="D104" s="44" t="s">
        <v>2305</v>
      </c>
      <c r="E104" s="48">
        <f t="shared" si="43"/>
        <v>118</v>
      </c>
      <c r="F104" s="48">
        <v>118</v>
      </c>
      <c r="G104" s="99" t="s">
        <v>51</v>
      </c>
      <c r="H104" s="99">
        <f>E104+$H$91</f>
        <v>135</v>
      </c>
      <c r="I104" s="99" t="s">
        <v>51</v>
      </c>
      <c r="J104" s="99" t="s">
        <v>51</v>
      </c>
      <c r="K104" s="99">
        <f>E104+$K$91</f>
        <v>259</v>
      </c>
      <c r="L104" s="301" t="s">
        <v>51</v>
      </c>
      <c r="M104" s="301" t="s">
        <v>51</v>
      </c>
      <c r="N104" s="301" t="s">
        <v>51</v>
      </c>
      <c r="O104" s="99">
        <f>E104+$O$91</f>
        <v>259</v>
      </c>
      <c r="P104" s="302" t="s">
        <v>51</v>
      </c>
      <c r="Q104" s="302" t="s">
        <v>51</v>
      </c>
      <c r="R104" s="302">
        <f>E104+$R$91</f>
        <v>302</v>
      </c>
      <c r="S104" s="302">
        <f>E104+$S$91</f>
        <v>311</v>
      </c>
      <c r="T104" s="301" t="s">
        <v>51</v>
      </c>
      <c r="U104" s="99" t="s">
        <v>51</v>
      </c>
      <c r="V104" s="99" t="s">
        <v>51</v>
      </c>
      <c r="W104" s="304">
        <f>E104+$W$91</f>
        <v>389</v>
      </c>
      <c r="X104" s="99" t="s">
        <v>51</v>
      </c>
      <c r="Y104" s="303">
        <f>E104+$Y$91</f>
        <v>418</v>
      </c>
      <c r="Z104" s="302" t="s">
        <v>51</v>
      </c>
    </row>
    <row r="105" spans="1:26" ht="12.75" customHeight="1">
      <c r="A105" s="76"/>
      <c r="B105" s="78"/>
      <c r="C105" s="76"/>
      <c r="D105" s="76"/>
      <c r="E105" s="76"/>
      <c r="F105" s="76"/>
      <c r="G105" s="76"/>
      <c r="H105" s="76"/>
      <c r="I105" s="76"/>
      <c r="J105" s="76"/>
      <c r="K105" s="76"/>
      <c r="L105" s="76"/>
      <c r="M105" s="76"/>
      <c r="N105" s="153"/>
      <c r="O105" s="153"/>
      <c r="P105" s="153"/>
      <c r="Q105" s="153"/>
      <c r="R105" s="153"/>
      <c r="S105" s="153"/>
      <c r="T105" s="76"/>
      <c r="U105" s="76"/>
      <c r="V105" s="76"/>
      <c r="W105" s="76"/>
      <c r="X105" s="76"/>
      <c r="Y105" s="51"/>
      <c r="Z105" s="51"/>
    </row>
    <row r="106" spans="1:26" ht="12.75" customHeight="1">
      <c r="A106" s="28" t="s">
        <v>617</v>
      </c>
      <c r="B106" s="78"/>
      <c r="C106" s="76"/>
      <c r="D106" s="76"/>
      <c r="E106" s="76"/>
      <c r="F106" s="76"/>
      <c r="G106" s="76"/>
      <c r="H106" s="76"/>
      <c r="I106" s="76"/>
      <c r="J106" s="76"/>
      <c r="K106" s="76"/>
      <c r="L106" s="76"/>
      <c r="M106" s="76"/>
      <c r="N106" s="153"/>
      <c r="O106" s="153"/>
      <c r="P106" s="153"/>
      <c r="Q106" s="153"/>
      <c r="R106" s="153"/>
      <c r="S106" s="153"/>
      <c r="T106" s="76"/>
      <c r="U106" s="76"/>
      <c r="V106" s="76"/>
      <c r="W106" s="76"/>
      <c r="X106" s="76"/>
      <c r="Y106" s="51"/>
      <c r="Z106" s="51"/>
    </row>
    <row r="107" spans="1:26" ht="12.75" customHeight="1">
      <c r="A107" s="50" t="s">
        <v>2316</v>
      </c>
      <c r="B107" s="78"/>
      <c r="C107" s="76"/>
      <c r="D107" s="76"/>
      <c r="E107" s="76"/>
      <c r="F107" s="76"/>
      <c r="G107" s="76"/>
      <c r="H107" s="76"/>
      <c r="I107" s="76"/>
      <c r="J107" s="76"/>
      <c r="K107" s="76"/>
      <c r="L107" s="76"/>
      <c r="M107" s="76"/>
      <c r="N107" s="153"/>
      <c r="O107" s="153"/>
      <c r="P107" s="153"/>
      <c r="Q107" s="153"/>
      <c r="R107" s="153"/>
      <c r="S107" s="153"/>
      <c r="T107" s="76"/>
      <c r="U107" s="76"/>
      <c r="V107" s="76"/>
      <c r="W107" s="76"/>
      <c r="X107" s="76"/>
      <c r="Y107" s="51"/>
      <c r="Z107" s="51"/>
    </row>
    <row r="108" spans="1:26" ht="12.75" customHeight="1">
      <c r="A108" s="50" t="s">
        <v>2317</v>
      </c>
      <c r="B108" s="78"/>
      <c r="C108" s="76"/>
      <c r="D108" s="76"/>
      <c r="E108" s="76"/>
      <c r="F108" s="76"/>
      <c r="G108" s="76"/>
      <c r="H108" s="76"/>
      <c r="I108" s="76"/>
      <c r="J108" s="76"/>
      <c r="K108" s="76"/>
      <c r="L108" s="76"/>
      <c r="M108" s="76"/>
      <c r="N108" s="153"/>
      <c r="O108" s="153"/>
      <c r="P108" s="153"/>
      <c r="Q108" s="153"/>
      <c r="R108" s="153"/>
      <c r="S108" s="153"/>
      <c r="T108" s="76"/>
      <c r="U108" s="76"/>
      <c r="V108" s="76"/>
      <c r="W108" s="76"/>
      <c r="X108" s="76"/>
      <c r="Y108" s="51"/>
      <c r="Z108" s="51"/>
    </row>
    <row r="109" spans="1:26" ht="12.75" customHeight="1">
      <c r="A109" s="50" t="s">
        <v>2318</v>
      </c>
      <c r="B109" s="78"/>
      <c r="C109" s="76"/>
      <c r="D109" s="76"/>
      <c r="E109" s="76"/>
      <c r="F109" s="76"/>
      <c r="G109" s="76"/>
      <c r="H109" s="76"/>
      <c r="I109" s="76"/>
      <c r="J109" s="76"/>
      <c r="K109" s="76"/>
      <c r="L109" s="76"/>
      <c r="M109" s="76"/>
      <c r="N109" s="153"/>
      <c r="O109" s="153"/>
      <c r="P109" s="153"/>
      <c r="Q109" s="153"/>
      <c r="R109" s="153"/>
      <c r="S109" s="153"/>
      <c r="T109" s="76"/>
      <c r="U109" s="76"/>
      <c r="V109" s="76"/>
      <c r="W109" s="76"/>
      <c r="X109" s="76"/>
      <c r="Y109" s="51"/>
      <c r="Z109" s="51"/>
    </row>
    <row r="110" spans="1:26" ht="12.75" customHeight="1">
      <c r="A110" s="28"/>
      <c r="B110" s="78"/>
      <c r="C110" s="76"/>
      <c r="D110" s="76"/>
      <c r="E110" s="76"/>
      <c r="F110" s="76"/>
      <c r="G110" s="76"/>
      <c r="H110" s="76"/>
      <c r="I110" s="76"/>
      <c r="J110" s="76"/>
      <c r="K110" s="76"/>
      <c r="L110" s="76"/>
      <c r="M110" s="76"/>
      <c r="N110" s="153"/>
      <c r="O110" s="153"/>
      <c r="P110" s="153"/>
      <c r="Q110" s="153"/>
      <c r="R110" s="153"/>
      <c r="S110" s="153"/>
      <c r="T110" s="76"/>
      <c r="U110" s="76"/>
      <c r="V110" s="76"/>
      <c r="W110" s="76"/>
      <c r="X110" s="76"/>
      <c r="Y110" s="51"/>
      <c r="Z110" s="51"/>
    </row>
    <row r="111" spans="1:26" ht="12.75" customHeight="1">
      <c r="A111" s="28"/>
      <c r="B111" s="78"/>
      <c r="C111" s="76"/>
      <c r="D111" s="76"/>
      <c r="E111" s="76"/>
      <c r="F111" s="76"/>
      <c r="G111" s="76"/>
      <c r="H111" s="76"/>
      <c r="I111" s="76"/>
      <c r="J111" s="76"/>
      <c r="K111" s="76"/>
      <c r="L111" s="76"/>
      <c r="M111" s="76"/>
      <c r="N111" s="153"/>
      <c r="O111" s="153"/>
      <c r="P111" s="153"/>
      <c r="Q111" s="153"/>
      <c r="R111" s="153"/>
      <c r="S111" s="153"/>
      <c r="T111" s="76"/>
      <c r="U111" s="76"/>
      <c r="V111" s="76"/>
      <c r="W111" s="76"/>
      <c r="X111" s="76"/>
      <c r="Y111" s="51"/>
      <c r="Z111" s="51"/>
    </row>
    <row r="112" spans="1:26" ht="12.75" customHeight="1">
      <c r="A112" s="76"/>
      <c r="B112" s="78"/>
      <c r="C112" s="76"/>
      <c r="D112" s="76"/>
      <c r="E112" s="76"/>
      <c r="F112" s="76"/>
      <c r="G112" s="76"/>
      <c r="H112" s="76"/>
      <c r="I112" s="76"/>
      <c r="J112" s="76"/>
      <c r="K112" s="76"/>
      <c r="L112" s="76"/>
      <c r="M112" s="76"/>
      <c r="N112" s="153"/>
      <c r="O112" s="153"/>
      <c r="P112" s="153"/>
      <c r="Q112" s="153"/>
      <c r="R112" s="153"/>
      <c r="S112" s="153"/>
      <c r="T112" s="76"/>
      <c r="U112" s="76"/>
      <c r="V112" s="76"/>
      <c r="W112" s="76"/>
      <c r="X112" s="76"/>
      <c r="Y112" s="51"/>
      <c r="Z112" s="51"/>
    </row>
    <row r="113" spans="1:26" ht="15.75" customHeight="1">
      <c r="A113" s="263" t="s">
        <v>2319</v>
      </c>
      <c r="B113" s="78"/>
      <c r="C113" s="76"/>
      <c r="D113" s="76"/>
      <c r="E113" s="76"/>
      <c r="F113" s="76"/>
      <c r="G113" s="76"/>
      <c r="H113" s="76"/>
      <c r="I113" s="76"/>
      <c r="J113" s="76"/>
      <c r="K113" s="76"/>
      <c r="L113" s="76"/>
      <c r="M113" s="76"/>
      <c r="N113" s="76"/>
      <c r="O113" s="76"/>
      <c r="P113" s="76"/>
      <c r="Q113" s="76"/>
      <c r="R113" s="76"/>
      <c r="S113" s="76"/>
      <c r="T113" s="76"/>
      <c r="U113" s="76"/>
      <c r="V113" s="76"/>
      <c r="W113" s="76"/>
      <c r="X113" s="76"/>
      <c r="Y113" s="51"/>
      <c r="Z113" s="51"/>
    </row>
    <row r="114" spans="1:26" ht="12.75" customHeight="1">
      <c r="A114" s="50"/>
      <c r="B114" s="78"/>
      <c r="C114" s="76"/>
      <c r="D114" s="76"/>
      <c r="E114" s="76"/>
      <c r="F114" s="76"/>
      <c r="G114" s="76"/>
      <c r="H114" s="76"/>
      <c r="I114" s="76"/>
      <c r="J114" s="76"/>
      <c r="K114" s="76"/>
      <c r="L114" s="76"/>
      <c r="M114" s="76"/>
      <c r="N114" s="76"/>
      <c r="O114" s="76"/>
      <c r="P114" s="76"/>
      <c r="Q114" s="76"/>
      <c r="R114" s="76"/>
      <c r="S114" s="76"/>
      <c r="T114" s="76"/>
      <c r="U114" s="76"/>
      <c r="V114" s="76"/>
      <c r="W114" s="76"/>
      <c r="X114" s="76"/>
      <c r="Y114" s="51"/>
      <c r="Z114" s="51"/>
    </row>
    <row r="115" spans="1:26" ht="66" customHeight="1">
      <c r="A115" s="545" t="s">
        <v>2320</v>
      </c>
      <c r="B115" s="474"/>
      <c r="C115" s="474"/>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51"/>
    </row>
    <row r="116" spans="1:26" ht="65.25" customHeight="1">
      <c r="A116" s="549" t="s">
        <v>2321</v>
      </c>
      <c r="B116" s="474"/>
      <c r="C116" s="474"/>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51"/>
    </row>
    <row r="117" spans="1:26" ht="12.75" customHeight="1">
      <c r="A117" s="50" t="s">
        <v>2197</v>
      </c>
      <c r="B117" s="78"/>
      <c r="C117" s="76"/>
      <c r="D117" s="76"/>
      <c r="E117" s="76"/>
      <c r="F117" s="76"/>
      <c r="G117" s="76"/>
      <c r="H117" s="76"/>
      <c r="I117" s="76"/>
      <c r="J117" s="76"/>
      <c r="K117" s="76"/>
      <c r="L117" s="76"/>
      <c r="M117" s="76"/>
      <c r="N117" s="76"/>
      <c r="O117" s="76"/>
      <c r="P117" s="76"/>
      <c r="Q117" s="76"/>
      <c r="R117" s="76"/>
      <c r="S117" s="76"/>
      <c r="T117" s="76"/>
      <c r="U117" s="76"/>
      <c r="V117" s="76"/>
      <c r="W117" s="76"/>
      <c r="X117" s="76"/>
      <c r="Y117" s="51"/>
      <c r="Z117" s="51"/>
    </row>
    <row r="118" spans="1:26" ht="12.75" customHeight="1">
      <c r="A118" s="55"/>
      <c r="B118" s="50" t="s">
        <v>2322</v>
      </c>
      <c r="C118" s="55" t="s">
        <v>2323</v>
      </c>
      <c r="D118" s="55"/>
      <c r="E118" s="76"/>
      <c r="F118" s="76"/>
      <c r="G118" s="76"/>
      <c r="H118" s="76"/>
      <c r="I118" s="76"/>
      <c r="J118" s="76"/>
      <c r="K118" s="76"/>
      <c r="L118" s="76"/>
      <c r="M118" s="76"/>
      <c r="N118" s="76"/>
      <c r="O118" s="76"/>
      <c r="P118" s="76"/>
      <c r="Q118" s="76"/>
      <c r="R118" s="76"/>
      <c r="S118" s="76"/>
      <c r="T118" s="76"/>
      <c r="U118" s="76"/>
      <c r="V118" s="76"/>
      <c r="W118" s="76"/>
      <c r="X118" s="76"/>
      <c r="Y118" s="51"/>
      <c r="Z118" s="51"/>
    </row>
    <row r="119" spans="1:26" ht="12.75" customHeight="1">
      <c r="A119" s="50"/>
      <c r="B119" s="78"/>
      <c r="C119" s="76"/>
      <c r="D119" s="76"/>
      <c r="E119" s="76"/>
      <c r="F119" s="76"/>
      <c r="G119" s="76"/>
      <c r="H119" s="76"/>
      <c r="I119" s="76"/>
      <c r="J119" s="76"/>
      <c r="K119" s="76"/>
      <c r="L119" s="76"/>
      <c r="M119" s="76"/>
      <c r="N119" s="76"/>
      <c r="O119" s="76"/>
      <c r="P119" s="76"/>
      <c r="Q119" s="76"/>
      <c r="R119" s="76"/>
      <c r="S119" s="76"/>
      <c r="T119" s="76"/>
      <c r="U119" s="76"/>
      <c r="V119" s="76"/>
      <c r="W119" s="76"/>
      <c r="X119" s="76"/>
      <c r="Y119" s="51"/>
      <c r="Z119" s="51"/>
    </row>
    <row r="120" spans="1:26" ht="12.75" customHeight="1">
      <c r="A120" s="50"/>
      <c r="B120" s="305" t="s">
        <v>2324</v>
      </c>
      <c r="C120" s="76"/>
      <c r="D120" s="76"/>
      <c r="E120" s="76"/>
      <c r="F120" s="76"/>
      <c r="G120" s="76"/>
      <c r="H120" s="76"/>
      <c r="I120" s="76"/>
      <c r="J120" s="76"/>
      <c r="K120" s="76"/>
      <c r="L120" s="76"/>
      <c r="M120" s="76"/>
      <c r="N120" s="76"/>
      <c r="O120" s="76"/>
      <c r="P120" s="76"/>
      <c r="Q120" s="76"/>
      <c r="R120" s="76"/>
      <c r="S120" s="76"/>
      <c r="T120" s="76"/>
      <c r="U120" s="76"/>
      <c r="V120" s="76"/>
      <c r="W120" s="76"/>
      <c r="X120" s="76"/>
      <c r="Y120" s="51"/>
      <c r="Z120" s="51"/>
    </row>
    <row r="121" spans="1:26" ht="12.75" customHeight="1">
      <c r="A121" s="50"/>
      <c r="B121" s="78"/>
      <c r="C121" s="76"/>
      <c r="D121" s="76"/>
      <c r="E121" s="76"/>
      <c r="F121" s="76"/>
      <c r="G121" s="76"/>
      <c r="H121" s="76"/>
      <c r="I121" s="76"/>
      <c r="J121" s="76"/>
      <c r="K121" s="76"/>
      <c r="L121" s="76"/>
      <c r="M121" s="76"/>
      <c r="N121" s="76"/>
      <c r="O121" s="76"/>
      <c r="P121" s="76"/>
      <c r="Q121" s="76"/>
      <c r="R121" s="76"/>
      <c r="S121" s="76"/>
      <c r="T121" s="76"/>
      <c r="U121" s="76"/>
      <c r="V121" s="76"/>
      <c r="W121" s="76"/>
      <c r="X121" s="76"/>
      <c r="Y121" s="51"/>
      <c r="Z121" s="51"/>
    </row>
    <row r="122" spans="1:26" ht="60" customHeight="1">
      <c r="A122" s="306" t="s">
        <v>2325</v>
      </c>
      <c r="B122" s="307" t="s">
        <v>2326</v>
      </c>
      <c r="C122" s="308" t="s">
        <v>2327</v>
      </c>
      <c r="D122" s="307" t="s">
        <v>2112</v>
      </c>
      <c r="E122" s="307" t="s">
        <v>2328</v>
      </c>
      <c r="F122" s="307" t="s">
        <v>2329</v>
      </c>
      <c r="G122" s="76"/>
      <c r="H122" s="76"/>
      <c r="I122" s="76"/>
      <c r="J122" s="76"/>
      <c r="K122" s="76"/>
      <c r="L122" s="76"/>
      <c r="M122" s="76"/>
      <c r="N122" s="76"/>
      <c r="O122" s="76"/>
      <c r="P122" s="76"/>
      <c r="Q122" s="76"/>
      <c r="R122" s="76"/>
      <c r="S122" s="76"/>
      <c r="T122" s="76"/>
      <c r="U122" s="76"/>
      <c r="V122" s="76"/>
      <c r="W122" s="76"/>
      <c r="X122" s="76"/>
      <c r="Y122" s="51"/>
      <c r="Z122" s="51"/>
    </row>
    <row r="123" spans="1:26" ht="12.75" customHeight="1">
      <c r="A123" s="103">
        <v>15</v>
      </c>
      <c r="B123" s="309" t="s">
        <v>2330</v>
      </c>
      <c r="C123" s="276">
        <v>0.35</v>
      </c>
      <c r="D123" s="277" t="s">
        <v>2331</v>
      </c>
      <c r="E123" s="45">
        <f t="shared" ref="E123:E128" si="57">F123*(1+$Z$6)*(1-$Z$5)</f>
        <v>537</v>
      </c>
      <c r="F123" s="45">
        <v>537</v>
      </c>
      <c r="G123" s="76"/>
      <c r="H123" s="76"/>
      <c r="I123" s="76"/>
      <c r="J123" s="76"/>
      <c r="K123" s="76"/>
      <c r="L123" s="76"/>
      <c r="M123" s="76"/>
      <c r="N123" s="76"/>
      <c r="O123" s="76"/>
      <c r="P123" s="76"/>
      <c r="Q123" s="76"/>
      <c r="R123" s="76"/>
      <c r="S123" s="76"/>
      <c r="T123" s="76"/>
      <c r="U123" s="76"/>
      <c r="V123" s="76"/>
      <c r="W123" s="76"/>
      <c r="X123" s="76"/>
      <c r="Y123" s="51"/>
      <c r="Z123" s="51"/>
    </row>
    <row r="124" spans="1:26" ht="12.75" customHeight="1">
      <c r="A124" s="103">
        <v>20</v>
      </c>
      <c r="B124" s="309" t="s">
        <v>2332</v>
      </c>
      <c r="C124" s="276">
        <v>0.65</v>
      </c>
      <c r="D124" s="277" t="s">
        <v>2331</v>
      </c>
      <c r="E124" s="45">
        <f t="shared" si="57"/>
        <v>563</v>
      </c>
      <c r="F124" s="45">
        <v>563</v>
      </c>
      <c r="G124" s="76"/>
      <c r="H124" s="76"/>
      <c r="I124" s="76"/>
      <c r="J124" s="76"/>
      <c r="K124" s="76"/>
      <c r="L124" s="76"/>
      <c r="M124" s="76"/>
      <c r="N124" s="76"/>
      <c r="O124" s="76"/>
      <c r="P124" s="76"/>
      <c r="Q124" s="76"/>
      <c r="R124" s="76"/>
      <c r="S124" s="76"/>
      <c r="T124" s="76"/>
      <c r="U124" s="76"/>
      <c r="V124" s="76"/>
      <c r="W124" s="76"/>
      <c r="X124" s="76"/>
      <c r="Y124" s="51"/>
      <c r="Z124" s="51"/>
    </row>
    <row r="125" spans="1:26" ht="12.75" customHeight="1">
      <c r="A125" s="103">
        <v>25</v>
      </c>
      <c r="B125" s="309" t="s">
        <v>2333</v>
      </c>
      <c r="C125" s="276">
        <v>1.1499999999999999</v>
      </c>
      <c r="D125" s="277" t="s">
        <v>2331</v>
      </c>
      <c r="E125" s="45">
        <f t="shared" si="57"/>
        <v>600</v>
      </c>
      <c r="F125" s="45">
        <v>600</v>
      </c>
      <c r="G125" s="76"/>
      <c r="H125" s="76"/>
      <c r="I125" s="76"/>
      <c r="J125" s="76"/>
      <c r="K125" s="76"/>
      <c r="L125" s="76"/>
      <c r="M125" s="76"/>
      <c r="N125" s="76"/>
      <c r="O125" s="76"/>
      <c r="P125" s="76"/>
      <c r="Q125" s="76"/>
      <c r="R125" s="76"/>
      <c r="S125" s="76"/>
      <c r="T125" s="76"/>
      <c r="U125" s="76"/>
      <c r="V125" s="76"/>
      <c r="W125" s="76"/>
      <c r="X125" s="76"/>
      <c r="Y125" s="51"/>
      <c r="Z125" s="51"/>
    </row>
    <row r="126" spans="1:26" ht="12.75" customHeight="1">
      <c r="A126" s="103">
        <v>32</v>
      </c>
      <c r="B126" s="309" t="s">
        <v>2334</v>
      </c>
      <c r="C126" s="276">
        <v>1.8</v>
      </c>
      <c r="D126" s="277" t="s">
        <v>2331</v>
      </c>
      <c r="E126" s="45">
        <f t="shared" si="57"/>
        <v>647</v>
      </c>
      <c r="F126" s="45">
        <v>647</v>
      </c>
      <c r="G126" s="76"/>
      <c r="H126" s="76"/>
      <c r="I126" s="76"/>
      <c r="J126" s="76"/>
      <c r="K126" s="76"/>
      <c r="L126" s="76"/>
      <c r="M126" s="76"/>
      <c r="N126" s="76"/>
      <c r="O126" s="76"/>
      <c r="P126" s="76"/>
      <c r="Q126" s="76"/>
      <c r="R126" s="76"/>
      <c r="S126" s="76"/>
      <c r="T126" s="76"/>
      <c r="U126" s="76"/>
      <c r="V126" s="76"/>
      <c r="W126" s="76"/>
      <c r="X126" s="76"/>
      <c r="Y126" s="51"/>
      <c r="Z126" s="51"/>
    </row>
    <row r="127" spans="1:26" ht="12.75" customHeight="1">
      <c r="A127" s="103">
        <v>40</v>
      </c>
      <c r="B127" s="309" t="s">
        <v>2335</v>
      </c>
      <c r="C127" s="276">
        <v>2.5</v>
      </c>
      <c r="D127" s="277" t="s">
        <v>2331</v>
      </c>
      <c r="E127" s="45">
        <f t="shared" si="57"/>
        <v>770</v>
      </c>
      <c r="F127" s="45">
        <v>770</v>
      </c>
      <c r="G127" s="76"/>
      <c r="H127" s="76"/>
      <c r="I127" s="76"/>
      <c r="J127" s="76"/>
      <c r="K127" s="76"/>
      <c r="L127" s="76"/>
      <c r="M127" s="76"/>
      <c r="N127" s="76"/>
      <c r="O127" s="76"/>
      <c r="P127" s="76"/>
      <c r="Q127" s="76"/>
      <c r="R127" s="76"/>
      <c r="S127" s="76"/>
      <c r="T127" s="76"/>
      <c r="U127" s="76"/>
      <c r="V127" s="76"/>
      <c r="W127" s="76"/>
      <c r="X127" s="76"/>
      <c r="Y127" s="51"/>
      <c r="Z127" s="51"/>
    </row>
    <row r="128" spans="1:26" ht="12.75" customHeight="1">
      <c r="A128" s="103">
        <v>50</v>
      </c>
      <c r="B128" s="309" t="s">
        <v>2336</v>
      </c>
      <c r="C128" s="276">
        <v>4.8</v>
      </c>
      <c r="D128" s="277" t="s">
        <v>2331</v>
      </c>
      <c r="E128" s="45">
        <f t="shared" si="57"/>
        <v>955</v>
      </c>
      <c r="F128" s="45">
        <v>955</v>
      </c>
      <c r="G128" s="76"/>
      <c r="H128" s="76"/>
      <c r="I128" s="76"/>
      <c r="J128" s="76"/>
      <c r="K128" s="76"/>
      <c r="L128" s="76"/>
      <c r="M128" s="76"/>
      <c r="N128" s="76"/>
      <c r="O128" s="76"/>
      <c r="P128" s="76"/>
      <c r="Q128" s="76"/>
      <c r="R128" s="76"/>
      <c r="S128" s="76"/>
      <c r="T128" s="76"/>
      <c r="U128" s="76"/>
      <c r="V128" s="76"/>
      <c r="W128" s="76"/>
      <c r="X128" s="76"/>
      <c r="Y128" s="51"/>
      <c r="Z128" s="51"/>
    </row>
    <row r="129" spans="1:26" ht="12.75" customHeight="1">
      <c r="A129" s="50"/>
      <c r="B129" s="78"/>
      <c r="C129" s="76"/>
      <c r="D129" s="76"/>
      <c r="E129" s="76"/>
      <c r="F129" s="76"/>
      <c r="G129" s="76"/>
      <c r="H129" s="76"/>
      <c r="I129" s="76"/>
      <c r="J129" s="76"/>
      <c r="K129" s="76"/>
      <c r="L129" s="76"/>
      <c r="M129" s="76"/>
      <c r="N129" s="76"/>
      <c r="O129" s="76"/>
      <c r="P129" s="76"/>
      <c r="Q129" s="76"/>
      <c r="R129" s="76"/>
      <c r="S129" s="76"/>
      <c r="T129" s="76"/>
      <c r="U129" s="76"/>
      <c r="V129" s="76"/>
      <c r="W129" s="76"/>
      <c r="X129" s="76"/>
      <c r="Y129" s="51"/>
      <c r="Z129" s="51"/>
    </row>
    <row r="130" spans="1:26" ht="12.75" customHeight="1">
      <c r="A130" s="50"/>
      <c r="B130" s="305" t="s">
        <v>2337</v>
      </c>
      <c r="C130" s="76"/>
      <c r="D130" s="76"/>
      <c r="E130" s="76"/>
      <c r="F130" s="76"/>
      <c r="G130" s="76"/>
      <c r="H130" s="76"/>
      <c r="I130" s="76"/>
      <c r="J130" s="76"/>
      <c r="K130" s="76"/>
      <c r="L130" s="76"/>
      <c r="M130" s="76"/>
      <c r="N130" s="76"/>
      <c r="O130" s="76"/>
      <c r="P130" s="76"/>
      <c r="Q130" s="76"/>
      <c r="R130" s="76"/>
      <c r="S130" s="76"/>
      <c r="T130" s="76"/>
      <c r="U130" s="76"/>
      <c r="V130" s="76"/>
      <c r="W130" s="76"/>
      <c r="X130" s="76"/>
      <c r="Y130" s="51"/>
      <c r="Z130" s="51"/>
    </row>
    <row r="131" spans="1:26" ht="12.75" customHeight="1">
      <c r="A131" s="50"/>
      <c r="B131" s="78"/>
      <c r="C131" s="76"/>
      <c r="D131" s="76"/>
      <c r="E131" s="76"/>
      <c r="F131" s="76"/>
      <c r="G131" s="76"/>
      <c r="H131" s="76"/>
      <c r="I131" s="76"/>
      <c r="J131" s="76"/>
      <c r="K131" s="76"/>
      <c r="L131" s="76"/>
      <c r="M131" s="76"/>
      <c r="N131" s="76"/>
      <c r="O131" s="76"/>
      <c r="P131" s="76"/>
      <c r="Q131" s="76"/>
      <c r="R131" s="76"/>
      <c r="S131" s="76"/>
      <c r="T131" s="76"/>
      <c r="U131" s="76"/>
      <c r="V131" s="76"/>
      <c r="W131" s="76"/>
      <c r="X131" s="76"/>
      <c r="Y131" s="51"/>
      <c r="Z131" s="51"/>
    </row>
    <row r="132" spans="1:26" ht="60" customHeight="1">
      <c r="A132" s="306" t="s">
        <v>2325</v>
      </c>
      <c r="B132" s="307" t="s">
        <v>2326</v>
      </c>
      <c r="C132" s="308" t="s">
        <v>2327</v>
      </c>
      <c r="D132" s="307" t="s">
        <v>2112</v>
      </c>
      <c r="E132" s="307" t="s">
        <v>2328</v>
      </c>
      <c r="F132" s="307" t="s">
        <v>2329</v>
      </c>
      <c r="G132" s="76"/>
      <c r="H132" s="76"/>
      <c r="I132" s="76"/>
      <c r="J132" s="76"/>
      <c r="K132" s="76"/>
      <c r="L132" s="76"/>
      <c r="M132" s="76"/>
      <c r="N132" s="76"/>
      <c r="O132" s="76"/>
      <c r="P132" s="76"/>
      <c r="Q132" s="76"/>
      <c r="R132" s="76"/>
      <c r="S132" s="76"/>
      <c r="T132" s="76"/>
      <c r="U132" s="76"/>
      <c r="V132" s="76"/>
      <c r="W132" s="76"/>
      <c r="X132" s="76"/>
      <c r="Y132" s="51"/>
      <c r="Z132" s="51"/>
    </row>
    <row r="133" spans="1:26" ht="12.75" customHeight="1">
      <c r="A133" s="103">
        <v>15</v>
      </c>
      <c r="B133" s="309" t="s">
        <v>2338</v>
      </c>
      <c r="C133" s="276">
        <v>0.35</v>
      </c>
      <c r="D133" s="277" t="s">
        <v>2339</v>
      </c>
      <c r="E133" s="45">
        <f t="shared" ref="E133:E138" si="58">F133*(1+$Z$6)*(1-$Z$5)</f>
        <v>784</v>
      </c>
      <c r="F133" s="45">
        <v>784</v>
      </c>
      <c r="G133" s="76"/>
      <c r="H133" s="76"/>
      <c r="I133" s="76"/>
      <c r="J133" s="76"/>
      <c r="K133" s="76"/>
      <c r="L133" s="76"/>
      <c r="M133" s="76"/>
      <c r="N133" s="76"/>
      <c r="O133" s="76"/>
      <c r="P133" s="76"/>
      <c r="Q133" s="76"/>
      <c r="R133" s="76"/>
      <c r="S133" s="76"/>
      <c r="T133" s="76"/>
      <c r="U133" s="76"/>
      <c r="V133" s="76"/>
      <c r="W133" s="76"/>
      <c r="X133" s="76"/>
      <c r="Y133" s="51"/>
      <c r="Z133" s="51"/>
    </row>
    <row r="134" spans="1:26" ht="12.75" customHeight="1">
      <c r="A134" s="103">
        <v>20</v>
      </c>
      <c r="B134" s="309" t="s">
        <v>2340</v>
      </c>
      <c r="C134" s="276">
        <v>0.65</v>
      </c>
      <c r="D134" s="277" t="s">
        <v>2339</v>
      </c>
      <c r="E134" s="45">
        <f t="shared" si="58"/>
        <v>810</v>
      </c>
      <c r="F134" s="45">
        <v>810</v>
      </c>
      <c r="G134" s="76"/>
      <c r="H134" s="76"/>
      <c r="I134" s="76"/>
      <c r="J134" s="76"/>
      <c r="K134" s="76"/>
      <c r="L134" s="76"/>
      <c r="M134" s="76"/>
      <c r="N134" s="76"/>
      <c r="O134" s="76"/>
      <c r="P134" s="76"/>
      <c r="Q134" s="76"/>
      <c r="R134" s="76"/>
      <c r="S134" s="76"/>
      <c r="T134" s="76"/>
      <c r="U134" s="76"/>
      <c r="V134" s="76"/>
      <c r="W134" s="76"/>
      <c r="X134" s="76"/>
      <c r="Y134" s="51"/>
      <c r="Z134" s="51"/>
    </row>
    <row r="135" spans="1:26" ht="12.75" customHeight="1">
      <c r="A135" s="103">
        <v>25</v>
      </c>
      <c r="B135" s="309" t="s">
        <v>2341</v>
      </c>
      <c r="C135" s="276">
        <v>1.1499999999999999</v>
      </c>
      <c r="D135" s="277" t="s">
        <v>2339</v>
      </c>
      <c r="E135" s="45">
        <f t="shared" si="58"/>
        <v>843</v>
      </c>
      <c r="F135" s="45">
        <v>843</v>
      </c>
      <c r="G135" s="76"/>
      <c r="H135" s="76"/>
      <c r="I135" s="76"/>
      <c r="J135" s="76"/>
      <c r="K135" s="76"/>
      <c r="L135" s="76"/>
      <c r="M135" s="76"/>
      <c r="N135" s="76"/>
      <c r="O135" s="76"/>
      <c r="P135" s="76"/>
      <c r="Q135" s="76"/>
      <c r="R135" s="76"/>
      <c r="S135" s="76"/>
      <c r="T135" s="76"/>
      <c r="U135" s="76"/>
      <c r="V135" s="76"/>
      <c r="W135" s="76"/>
      <c r="X135" s="76"/>
      <c r="Y135" s="51"/>
      <c r="Z135" s="51"/>
    </row>
    <row r="136" spans="1:26" ht="12.75" customHeight="1">
      <c r="A136" s="103">
        <v>32</v>
      </c>
      <c r="B136" s="309" t="s">
        <v>2342</v>
      </c>
      <c r="C136" s="276">
        <v>1.8</v>
      </c>
      <c r="D136" s="277" t="s">
        <v>2339</v>
      </c>
      <c r="E136" s="45">
        <f t="shared" si="58"/>
        <v>894</v>
      </c>
      <c r="F136" s="45">
        <v>894</v>
      </c>
      <c r="G136" s="76"/>
      <c r="H136" s="76"/>
      <c r="I136" s="76"/>
      <c r="J136" s="76"/>
      <c r="K136" s="76"/>
      <c r="L136" s="76"/>
      <c r="M136" s="76"/>
      <c r="N136" s="76"/>
      <c r="O136" s="76"/>
      <c r="P136" s="76"/>
      <c r="Q136" s="76"/>
      <c r="R136" s="76"/>
      <c r="S136" s="76"/>
      <c r="T136" s="76"/>
      <c r="U136" s="76"/>
      <c r="V136" s="76"/>
      <c r="W136" s="76"/>
      <c r="X136" s="76"/>
      <c r="Y136" s="51"/>
      <c r="Z136" s="51"/>
    </row>
    <row r="137" spans="1:26" ht="12.75" customHeight="1">
      <c r="A137" s="103">
        <v>40</v>
      </c>
      <c r="B137" s="309" t="s">
        <v>2343</v>
      </c>
      <c r="C137" s="276">
        <v>2.5</v>
      </c>
      <c r="D137" s="277" t="s">
        <v>2339</v>
      </c>
      <c r="E137" s="45">
        <f t="shared" si="58"/>
        <v>1031</v>
      </c>
      <c r="F137" s="45">
        <v>1031</v>
      </c>
      <c r="G137" s="76"/>
      <c r="H137" s="76"/>
      <c r="I137" s="76"/>
      <c r="J137" s="76"/>
      <c r="K137" s="76"/>
      <c r="L137" s="76"/>
      <c r="M137" s="76"/>
      <c r="N137" s="76"/>
      <c r="O137" s="76"/>
      <c r="P137" s="76"/>
      <c r="Q137" s="76"/>
      <c r="R137" s="76"/>
      <c r="S137" s="76"/>
      <c r="T137" s="76"/>
      <c r="U137" s="76"/>
      <c r="V137" s="76"/>
      <c r="W137" s="76"/>
      <c r="X137" s="76"/>
      <c r="Y137" s="51"/>
      <c r="Z137" s="51"/>
    </row>
    <row r="138" spans="1:26" ht="12.75" customHeight="1">
      <c r="A138" s="103">
        <v>50</v>
      </c>
      <c r="B138" s="309" t="s">
        <v>2344</v>
      </c>
      <c r="C138" s="276">
        <v>4.8</v>
      </c>
      <c r="D138" s="277" t="s">
        <v>2339</v>
      </c>
      <c r="E138" s="45">
        <f t="shared" si="58"/>
        <v>1246</v>
      </c>
      <c r="F138" s="45">
        <v>1246</v>
      </c>
      <c r="G138" s="76"/>
      <c r="H138" s="76"/>
      <c r="I138" s="76"/>
      <c r="J138" s="76"/>
      <c r="K138" s="76"/>
      <c r="L138" s="76"/>
      <c r="M138" s="76"/>
      <c r="N138" s="76"/>
      <c r="O138" s="76"/>
      <c r="P138" s="76"/>
      <c r="Q138" s="76"/>
      <c r="R138" s="76"/>
      <c r="S138" s="76"/>
      <c r="T138" s="76"/>
      <c r="U138" s="76"/>
      <c r="V138" s="76"/>
      <c r="W138" s="76"/>
      <c r="X138" s="76"/>
      <c r="Y138" s="51"/>
      <c r="Z138" s="51"/>
    </row>
    <row r="139" spans="1:26" ht="12.75" customHeight="1">
      <c r="A139" s="50"/>
      <c r="B139" s="78"/>
      <c r="C139" s="76"/>
      <c r="D139" s="76"/>
      <c r="E139" s="76"/>
      <c r="F139" s="76"/>
      <c r="G139" s="76"/>
      <c r="H139" s="76"/>
      <c r="I139" s="76"/>
      <c r="J139" s="76"/>
      <c r="K139" s="76"/>
      <c r="L139" s="76"/>
      <c r="M139" s="76"/>
      <c r="N139" s="76"/>
      <c r="O139" s="76"/>
      <c r="P139" s="76"/>
      <c r="Q139" s="76"/>
      <c r="R139" s="76"/>
      <c r="S139" s="76"/>
      <c r="T139" s="76"/>
      <c r="U139" s="76"/>
      <c r="V139" s="76"/>
      <c r="W139" s="76"/>
      <c r="X139" s="76"/>
      <c r="Y139" s="51"/>
      <c r="Z139" s="51"/>
    </row>
    <row r="140" spans="1:26" ht="12.75" customHeight="1">
      <c r="A140" s="50"/>
      <c r="B140" s="305" t="s">
        <v>2345</v>
      </c>
      <c r="C140" s="76"/>
      <c r="D140" s="76"/>
      <c r="E140" s="76"/>
      <c r="F140" s="76"/>
      <c r="G140" s="76"/>
      <c r="H140" s="76"/>
      <c r="I140" s="76"/>
      <c r="J140" s="76"/>
      <c r="K140" s="76"/>
      <c r="L140" s="76"/>
      <c r="M140" s="76"/>
      <c r="N140" s="76"/>
      <c r="O140" s="76"/>
      <c r="P140" s="76"/>
      <c r="Q140" s="76"/>
      <c r="R140" s="76"/>
      <c r="S140" s="76"/>
      <c r="T140" s="76"/>
      <c r="U140" s="76"/>
      <c r="V140" s="76"/>
      <c r="W140" s="76"/>
      <c r="X140" s="76"/>
      <c r="Y140" s="51"/>
      <c r="Z140" s="51"/>
    </row>
    <row r="141" spans="1:26" ht="12.75" customHeight="1">
      <c r="A141" s="50"/>
      <c r="B141" s="78"/>
      <c r="C141" s="76"/>
      <c r="D141" s="76"/>
      <c r="E141" s="76"/>
      <c r="F141" s="76"/>
      <c r="G141" s="76"/>
      <c r="H141" s="76"/>
      <c r="I141" s="76"/>
      <c r="J141" s="76"/>
      <c r="K141" s="76"/>
      <c r="L141" s="76"/>
      <c r="M141" s="76"/>
      <c r="N141" s="76"/>
      <c r="O141" s="76"/>
      <c r="P141" s="76"/>
      <c r="Q141" s="76"/>
      <c r="R141" s="76"/>
      <c r="S141" s="76"/>
      <c r="T141" s="76"/>
      <c r="U141" s="76"/>
      <c r="V141" s="76"/>
      <c r="W141" s="76"/>
      <c r="X141" s="76"/>
      <c r="Y141" s="51"/>
      <c r="Z141" s="51"/>
    </row>
    <row r="142" spans="1:26" ht="36" customHeight="1">
      <c r="A142" s="306" t="s">
        <v>2325</v>
      </c>
      <c r="B142" s="307" t="s">
        <v>2346</v>
      </c>
      <c r="C142" s="308" t="s">
        <v>2327</v>
      </c>
      <c r="D142" s="307" t="s">
        <v>2112</v>
      </c>
      <c r="E142" s="307" t="s">
        <v>2328</v>
      </c>
      <c r="F142" s="307" t="s">
        <v>2329</v>
      </c>
      <c r="G142" s="76"/>
      <c r="H142" s="76"/>
      <c r="I142" s="76"/>
      <c r="J142" s="76"/>
      <c r="K142" s="76"/>
      <c r="L142" s="76"/>
      <c r="M142" s="76"/>
      <c r="N142" s="76"/>
      <c r="O142" s="76"/>
      <c r="P142" s="76"/>
      <c r="Q142" s="76"/>
      <c r="R142" s="76"/>
      <c r="S142" s="76"/>
      <c r="T142" s="76"/>
      <c r="U142" s="76"/>
      <c r="V142" s="76"/>
      <c r="W142" s="76"/>
      <c r="X142" s="76"/>
      <c r="Y142" s="51"/>
      <c r="Z142" s="51"/>
    </row>
    <row r="143" spans="1:26" ht="12.75" customHeight="1">
      <c r="A143" s="103">
        <v>15</v>
      </c>
      <c r="B143" s="309" t="s">
        <v>2347</v>
      </c>
      <c r="C143" s="276">
        <v>0.35</v>
      </c>
      <c r="D143" s="277" t="s">
        <v>2348</v>
      </c>
      <c r="E143" s="45">
        <f t="shared" ref="E143:E148" si="59">F143*(1+$Z$6)*(1-$Z$5)</f>
        <v>527</v>
      </c>
      <c r="F143" s="45">
        <v>527</v>
      </c>
      <c r="G143" s="79" t="s">
        <v>2349</v>
      </c>
      <c r="H143" s="76"/>
      <c r="I143" s="76"/>
      <c r="J143" s="76"/>
      <c r="K143" s="76"/>
      <c r="L143" s="76"/>
      <c r="M143" s="76"/>
      <c r="N143" s="76"/>
      <c r="O143" s="76"/>
      <c r="P143" s="76"/>
      <c r="Q143" s="76"/>
      <c r="R143" s="76"/>
      <c r="S143" s="76"/>
      <c r="T143" s="76"/>
      <c r="U143" s="76"/>
      <c r="V143" s="76"/>
      <c r="W143" s="76"/>
      <c r="X143" s="76"/>
      <c r="Y143" s="51"/>
      <c r="Z143" s="51"/>
    </row>
    <row r="144" spans="1:26" ht="12.75" customHeight="1">
      <c r="A144" s="103">
        <v>20</v>
      </c>
      <c r="B144" s="309" t="s">
        <v>2350</v>
      </c>
      <c r="C144" s="276">
        <v>0.65</v>
      </c>
      <c r="D144" s="277" t="s">
        <v>2348</v>
      </c>
      <c r="E144" s="45">
        <f t="shared" si="59"/>
        <v>552</v>
      </c>
      <c r="F144" s="45">
        <v>552</v>
      </c>
      <c r="G144" s="79" t="s">
        <v>2349</v>
      </c>
      <c r="H144" s="76"/>
      <c r="I144" s="76"/>
      <c r="J144" s="76"/>
      <c r="K144" s="76"/>
      <c r="L144" s="76"/>
      <c r="M144" s="76"/>
      <c r="N144" s="76"/>
      <c r="O144" s="76"/>
      <c r="P144" s="76"/>
      <c r="Q144" s="76"/>
      <c r="R144" s="76"/>
      <c r="S144" s="76"/>
      <c r="T144" s="76"/>
      <c r="U144" s="76"/>
      <c r="V144" s="76"/>
      <c r="W144" s="76"/>
      <c r="X144" s="76"/>
      <c r="Y144" s="51"/>
      <c r="Z144" s="51"/>
    </row>
    <row r="145" spans="1:26" ht="12.75" customHeight="1">
      <c r="A145" s="103">
        <v>25</v>
      </c>
      <c r="B145" s="309" t="s">
        <v>2351</v>
      </c>
      <c r="C145" s="276">
        <v>1.1499999999999999</v>
      </c>
      <c r="D145" s="277" t="s">
        <v>2348</v>
      </c>
      <c r="E145" s="45">
        <f t="shared" si="59"/>
        <v>586</v>
      </c>
      <c r="F145" s="45">
        <v>586</v>
      </c>
      <c r="G145" s="79" t="s">
        <v>2349</v>
      </c>
      <c r="H145" s="76"/>
      <c r="I145" s="76"/>
      <c r="J145" s="76"/>
      <c r="K145" s="76"/>
      <c r="L145" s="76"/>
      <c r="M145" s="76"/>
      <c r="N145" s="76"/>
      <c r="O145" s="76"/>
      <c r="P145" s="76"/>
      <c r="Q145" s="76"/>
      <c r="R145" s="76"/>
      <c r="S145" s="76"/>
      <c r="T145" s="76"/>
      <c r="U145" s="76"/>
      <c r="V145" s="76"/>
      <c r="W145" s="76"/>
      <c r="X145" s="76"/>
      <c r="Y145" s="51"/>
      <c r="Z145" s="51"/>
    </row>
    <row r="146" spans="1:26" ht="12.75" customHeight="1">
      <c r="A146" s="103">
        <v>32</v>
      </c>
      <c r="B146" s="309" t="s">
        <v>2352</v>
      </c>
      <c r="C146" s="276">
        <v>1.8</v>
      </c>
      <c r="D146" s="277" t="s">
        <v>2348</v>
      </c>
      <c r="E146" s="45">
        <f t="shared" si="59"/>
        <v>636</v>
      </c>
      <c r="F146" s="45">
        <v>636</v>
      </c>
      <c r="G146" s="79" t="s">
        <v>2349</v>
      </c>
      <c r="H146" s="76"/>
      <c r="I146" s="76"/>
      <c r="J146" s="76"/>
      <c r="K146" s="76"/>
      <c r="L146" s="76"/>
      <c r="M146" s="76"/>
      <c r="N146" s="76"/>
      <c r="O146" s="76"/>
      <c r="P146" s="76"/>
      <c r="Q146" s="76"/>
      <c r="R146" s="76"/>
      <c r="S146" s="76"/>
      <c r="T146" s="76"/>
      <c r="U146" s="76"/>
      <c r="V146" s="76"/>
      <c r="W146" s="76"/>
      <c r="X146" s="76"/>
      <c r="Y146" s="51"/>
      <c r="Z146" s="51"/>
    </row>
    <row r="147" spans="1:26" ht="12.75" customHeight="1">
      <c r="A147" s="103">
        <v>40</v>
      </c>
      <c r="B147" s="309" t="s">
        <v>2353</v>
      </c>
      <c r="C147" s="276">
        <v>2.5</v>
      </c>
      <c r="D147" s="277" t="s">
        <v>2348</v>
      </c>
      <c r="E147" s="45">
        <f t="shared" si="59"/>
        <v>757</v>
      </c>
      <c r="F147" s="45">
        <v>757</v>
      </c>
      <c r="G147" s="79" t="s">
        <v>2349</v>
      </c>
      <c r="H147" s="76"/>
      <c r="I147" s="76"/>
      <c r="J147" s="76"/>
      <c r="K147" s="76"/>
      <c r="L147" s="76"/>
      <c r="M147" s="76"/>
      <c r="N147" s="76"/>
      <c r="O147" s="76"/>
      <c r="P147" s="76"/>
      <c r="Q147" s="76"/>
      <c r="R147" s="76"/>
      <c r="S147" s="76"/>
      <c r="T147" s="76"/>
      <c r="U147" s="76"/>
      <c r="V147" s="76"/>
      <c r="W147" s="76"/>
      <c r="X147" s="76"/>
      <c r="Y147" s="51"/>
      <c r="Z147" s="51"/>
    </row>
    <row r="148" spans="1:26" ht="12.75" customHeight="1">
      <c r="A148" s="103">
        <v>50</v>
      </c>
      <c r="B148" s="309" t="s">
        <v>2354</v>
      </c>
      <c r="C148" s="276">
        <v>4.8</v>
      </c>
      <c r="D148" s="277" t="s">
        <v>2348</v>
      </c>
      <c r="E148" s="45">
        <f t="shared" si="59"/>
        <v>938</v>
      </c>
      <c r="F148" s="45">
        <v>938</v>
      </c>
      <c r="G148" s="79" t="s">
        <v>2349</v>
      </c>
      <c r="H148" s="76"/>
      <c r="I148" s="76"/>
      <c r="J148" s="76"/>
      <c r="K148" s="76"/>
      <c r="L148" s="76"/>
      <c r="M148" s="76"/>
      <c r="N148" s="76"/>
      <c r="O148" s="76"/>
      <c r="P148" s="76"/>
      <c r="Q148" s="76"/>
      <c r="R148" s="76"/>
      <c r="S148" s="76"/>
      <c r="T148" s="76"/>
      <c r="U148" s="76"/>
      <c r="V148" s="76"/>
      <c r="W148" s="76"/>
      <c r="X148" s="76"/>
      <c r="Y148" s="51"/>
      <c r="Z148" s="51"/>
    </row>
    <row r="149" spans="1:26" ht="12.75" customHeight="1">
      <c r="A149" s="271"/>
      <c r="B149" s="310"/>
      <c r="C149" s="271"/>
      <c r="D149" s="271"/>
      <c r="E149" s="45"/>
      <c r="F149" s="310"/>
      <c r="G149" s="76"/>
      <c r="H149" s="76"/>
      <c r="I149" s="76"/>
      <c r="J149" s="76"/>
      <c r="K149" s="76"/>
      <c r="L149" s="76"/>
      <c r="M149" s="76"/>
      <c r="N149" s="76"/>
      <c r="O149" s="76"/>
      <c r="P149" s="76"/>
      <c r="Q149" s="76"/>
      <c r="R149" s="76"/>
      <c r="S149" s="76"/>
      <c r="T149" s="76"/>
      <c r="U149" s="76"/>
      <c r="V149" s="76"/>
      <c r="W149" s="76"/>
      <c r="X149" s="76"/>
      <c r="Y149" s="51"/>
      <c r="Z149" s="51"/>
    </row>
    <row r="150" spans="1:26" ht="12.75" customHeight="1">
      <c r="A150" s="103">
        <v>65</v>
      </c>
      <c r="B150" s="309" t="s">
        <v>2355</v>
      </c>
      <c r="C150" s="103">
        <v>8</v>
      </c>
      <c r="D150" s="44" t="s">
        <v>2356</v>
      </c>
      <c r="E150" s="45">
        <f t="shared" ref="E150:E154" si="60">F150*(1+$Z$6)*(1-$Z$5)</f>
        <v>3135</v>
      </c>
      <c r="F150" s="45">
        <v>3135</v>
      </c>
      <c r="G150" s="76"/>
      <c r="H150" s="76"/>
      <c r="I150" s="76"/>
      <c r="J150" s="76"/>
      <c r="K150" s="76"/>
      <c r="L150" s="76"/>
      <c r="M150" s="76"/>
      <c r="N150" s="76"/>
      <c r="O150" s="76"/>
      <c r="P150" s="76"/>
      <c r="Q150" s="76"/>
      <c r="R150" s="76"/>
      <c r="S150" s="76"/>
      <c r="T150" s="76"/>
      <c r="U150" s="76"/>
      <c r="V150" s="76"/>
      <c r="W150" s="76"/>
      <c r="X150" s="76"/>
      <c r="Y150" s="51"/>
      <c r="Z150" s="51"/>
    </row>
    <row r="151" spans="1:26" ht="12.75" customHeight="1">
      <c r="A151" s="103">
        <v>80</v>
      </c>
      <c r="B151" s="309" t="s">
        <v>2357</v>
      </c>
      <c r="C151" s="103">
        <v>11</v>
      </c>
      <c r="D151" s="44" t="s">
        <v>2356</v>
      </c>
      <c r="E151" s="45">
        <f t="shared" si="60"/>
        <v>3569</v>
      </c>
      <c r="F151" s="45">
        <v>3569</v>
      </c>
      <c r="G151" s="76"/>
      <c r="H151" s="76"/>
      <c r="I151" s="76"/>
      <c r="J151" s="76"/>
      <c r="K151" s="76"/>
      <c r="L151" s="76"/>
      <c r="M151" s="76"/>
      <c r="N151" s="76"/>
      <c r="O151" s="76"/>
      <c r="P151" s="76"/>
      <c r="Q151" s="76"/>
      <c r="R151" s="76"/>
      <c r="S151" s="76"/>
      <c r="T151" s="76"/>
      <c r="U151" s="76"/>
      <c r="V151" s="76"/>
      <c r="W151" s="76"/>
      <c r="X151" s="76"/>
      <c r="Y151" s="51"/>
      <c r="Z151" s="51"/>
    </row>
    <row r="152" spans="1:26" ht="12.75" customHeight="1">
      <c r="A152" s="103">
        <v>100</v>
      </c>
      <c r="B152" s="309" t="s">
        <v>2358</v>
      </c>
      <c r="C152" s="103">
        <v>20</v>
      </c>
      <c r="D152" s="44" t="s">
        <v>2356</v>
      </c>
      <c r="E152" s="45">
        <f t="shared" si="60"/>
        <v>4188</v>
      </c>
      <c r="F152" s="45">
        <v>4188</v>
      </c>
      <c r="G152" s="76"/>
      <c r="H152" s="76"/>
      <c r="I152" s="76"/>
      <c r="J152" s="76"/>
      <c r="K152" s="76"/>
      <c r="L152" s="76"/>
      <c r="M152" s="76"/>
      <c r="N152" s="76"/>
      <c r="O152" s="76"/>
      <c r="P152" s="76"/>
      <c r="Q152" s="76"/>
      <c r="R152" s="76"/>
      <c r="S152" s="76"/>
      <c r="T152" s="76"/>
      <c r="U152" s="76"/>
      <c r="V152" s="76"/>
      <c r="W152" s="76"/>
      <c r="X152" s="76"/>
      <c r="Y152" s="51"/>
      <c r="Z152" s="51"/>
    </row>
    <row r="153" spans="1:26" ht="12.75" customHeight="1">
      <c r="A153" s="103">
        <v>125</v>
      </c>
      <c r="B153" s="309" t="s">
        <v>2359</v>
      </c>
      <c r="C153" s="103">
        <v>31</v>
      </c>
      <c r="D153" s="44" t="s">
        <v>2356</v>
      </c>
      <c r="E153" s="45">
        <f t="shared" si="60"/>
        <v>6129</v>
      </c>
      <c r="F153" s="45">
        <v>6129</v>
      </c>
      <c r="G153" s="76"/>
      <c r="H153" s="76"/>
      <c r="I153" s="76"/>
      <c r="J153" s="76"/>
      <c r="K153" s="76"/>
      <c r="L153" s="76"/>
      <c r="M153" s="76"/>
      <c r="N153" s="76"/>
      <c r="O153" s="76"/>
      <c r="P153" s="76"/>
      <c r="Q153" s="76"/>
      <c r="R153" s="76"/>
      <c r="S153" s="76"/>
      <c r="T153" s="76"/>
      <c r="U153" s="76"/>
      <c r="V153" s="76"/>
      <c r="W153" s="76"/>
      <c r="X153" s="76"/>
      <c r="Y153" s="51"/>
      <c r="Z153" s="51"/>
    </row>
    <row r="154" spans="1:26" ht="12.75" customHeight="1">
      <c r="A154" s="103">
        <v>150</v>
      </c>
      <c r="B154" s="309" t="s">
        <v>2360</v>
      </c>
      <c r="C154" s="103">
        <v>45</v>
      </c>
      <c r="D154" s="44" t="s">
        <v>2356</v>
      </c>
      <c r="E154" s="45">
        <f t="shared" si="60"/>
        <v>7581</v>
      </c>
      <c r="F154" s="45">
        <v>7581</v>
      </c>
      <c r="G154" s="76"/>
      <c r="H154" s="76"/>
      <c r="I154" s="76"/>
      <c r="J154" s="76"/>
      <c r="K154" s="76"/>
      <c r="L154" s="76"/>
      <c r="M154" s="76"/>
      <c r="N154" s="76"/>
      <c r="O154" s="76"/>
      <c r="P154" s="76"/>
      <c r="Q154" s="76"/>
      <c r="R154" s="76"/>
      <c r="S154" s="76"/>
      <c r="T154" s="76"/>
      <c r="U154" s="76"/>
      <c r="V154" s="76"/>
      <c r="W154" s="76"/>
      <c r="X154" s="76"/>
      <c r="Y154" s="51"/>
      <c r="Z154" s="51"/>
    </row>
    <row r="155" spans="1:26" ht="12.75" customHeight="1">
      <c r="A155" s="76"/>
      <c r="B155" s="78"/>
      <c r="C155" s="76"/>
      <c r="D155" s="76"/>
      <c r="E155" s="76"/>
      <c r="F155" s="76"/>
      <c r="G155" s="76"/>
      <c r="H155" s="76"/>
      <c r="I155" s="76"/>
      <c r="J155" s="76"/>
      <c r="K155" s="76"/>
      <c r="L155" s="76"/>
      <c r="M155" s="76"/>
      <c r="N155" s="76"/>
      <c r="O155" s="76"/>
      <c r="P155" s="76"/>
      <c r="Q155" s="76"/>
      <c r="R155" s="76"/>
      <c r="S155" s="76"/>
      <c r="T155" s="76"/>
      <c r="U155" s="76"/>
      <c r="V155" s="76"/>
      <c r="W155" s="76"/>
      <c r="X155" s="76"/>
      <c r="Y155" s="51"/>
      <c r="Z155" s="51"/>
    </row>
    <row r="156" spans="1:26" ht="12.75" customHeight="1">
      <c r="A156" s="76"/>
      <c r="B156" s="305" t="s">
        <v>2361</v>
      </c>
      <c r="C156" s="76"/>
      <c r="D156" s="76"/>
      <c r="E156" s="76"/>
      <c r="F156" s="76"/>
      <c r="G156" s="76"/>
      <c r="H156" s="76"/>
      <c r="I156" s="76"/>
      <c r="J156" s="76"/>
      <c r="K156" s="76"/>
      <c r="L156" s="76"/>
      <c r="M156" s="76"/>
      <c r="N156" s="76"/>
      <c r="O156" s="76"/>
      <c r="P156" s="76"/>
      <c r="Q156" s="76"/>
      <c r="R156" s="76"/>
      <c r="S156" s="76"/>
      <c r="T156" s="76"/>
      <c r="U156" s="76"/>
      <c r="V156" s="76"/>
      <c r="W156" s="76"/>
      <c r="X156" s="76"/>
      <c r="Y156" s="51"/>
      <c r="Z156" s="51"/>
    </row>
    <row r="157" spans="1:26" ht="12.75" customHeight="1">
      <c r="A157" s="76"/>
      <c r="B157" s="78"/>
      <c r="C157" s="76"/>
      <c r="D157" s="76"/>
      <c r="E157" s="76"/>
      <c r="F157" s="76"/>
      <c r="G157" s="76"/>
      <c r="H157" s="76"/>
      <c r="I157" s="76"/>
      <c r="J157" s="76"/>
      <c r="K157" s="76"/>
      <c r="L157" s="76"/>
      <c r="M157" s="76"/>
      <c r="N157" s="76"/>
      <c r="O157" s="76"/>
      <c r="P157" s="76"/>
      <c r="Q157" s="76"/>
      <c r="R157" s="76"/>
      <c r="S157" s="76"/>
      <c r="T157" s="76"/>
      <c r="U157" s="76"/>
      <c r="V157" s="76"/>
      <c r="W157" s="76"/>
      <c r="X157" s="76"/>
      <c r="Y157" s="51"/>
      <c r="Z157" s="51"/>
    </row>
    <row r="158" spans="1:26" ht="36" customHeight="1">
      <c r="A158" s="306" t="s">
        <v>2325</v>
      </c>
      <c r="B158" s="307" t="s">
        <v>2362</v>
      </c>
      <c r="C158" s="308" t="s">
        <v>2327</v>
      </c>
      <c r="D158" s="307" t="s">
        <v>2112</v>
      </c>
      <c r="E158" s="307" t="s">
        <v>2328</v>
      </c>
      <c r="F158" s="307"/>
      <c r="G158" s="76"/>
      <c r="H158" s="76"/>
      <c r="I158" s="76"/>
      <c r="J158" s="76"/>
      <c r="K158" s="76"/>
      <c r="L158" s="76"/>
      <c r="M158" s="76"/>
      <c r="N158" s="76"/>
      <c r="O158" s="76"/>
      <c r="P158" s="76"/>
      <c r="Q158" s="76"/>
      <c r="R158" s="76"/>
      <c r="S158" s="76"/>
      <c r="T158" s="76"/>
      <c r="U158" s="76"/>
      <c r="V158" s="76"/>
      <c r="W158" s="76"/>
      <c r="X158" s="76"/>
      <c r="Y158" s="51"/>
      <c r="Z158" s="51"/>
    </row>
    <row r="159" spans="1:26" ht="12.75" customHeight="1">
      <c r="A159" s="103">
        <v>15</v>
      </c>
      <c r="B159" s="309" t="s">
        <v>2363</v>
      </c>
      <c r="C159" s="276">
        <v>0.35</v>
      </c>
      <c r="D159" s="277" t="s">
        <v>2364</v>
      </c>
      <c r="E159" s="45">
        <f t="shared" ref="E159:E164" si="61">F159*(1+$Z$6)*(1-$Z$5)</f>
        <v>778</v>
      </c>
      <c r="F159" s="45">
        <v>778</v>
      </c>
      <c r="G159" s="79" t="s">
        <v>2365</v>
      </c>
      <c r="H159" s="76"/>
      <c r="I159" s="76"/>
      <c r="J159" s="76"/>
      <c r="K159" s="76"/>
      <c r="L159" s="76"/>
      <c r="M159" s="76"/>
      <c r="N159" s="76"/>
      <c r="O159" s="76"/>
      <c r="P159" s="76"/>
      <c r="Q159" s="76"/>
      <c r="R159" s="76"/>
      <c r="S159" s="76"/>
      <c r="T159" s="76"/>
      <c r="U159" s="76"/>
      <c r="V159" s="76"/>
      <c r="W159" s="76"/>
      <c r="X159" s="76"/>
      <c r="Y159" s="51"/>
      <c r="Z159" s="51"/>
    </row>
    <row r="160" spans="1:26" ht="12.75" customHeight="1">
      <c r="A160" s="103">
        <v>20</v>
      </c>
      <c r="B160" s="309" t="s">
        <v>2366</v>
      </c>
      <c r="C160" s="276">
        <v>0.65</v>
      </c>
      <c r="D160" s="277" t="s">
        <v>2364</v>
      </c>
      <c r="E160" s="45">
        <f t="shared" si="61"/>
        <v>803</v>
      </c>
      <c r="F160" s="45">
        <v>803</v>
      </c>
      <c r="G160" s="79" t="s">
        <v>2365</v>
      </c>
      <c r="H160" s="76"/>
      <c r="I160" s="76"/>
      <c r="J160" s="76"/>
      <c r="K160" s="76"/>
      <c r="L160" s="76"/>
      <c r="M160" s="76"/>
      <c r="N160" s="76"/>
      <c r="O160" s="76"/>
      <c r="P160" s="76"/>
      <c r="Q160" s="76"/>
      <c r="R160" s="76"/>
      <c r="S160" s="76"/>
      <c r="T160" s="76"/>
      <c r="U160" s="76"/>
      <c r="V160" s="76"/>
      <c r="W160" s="76"/>
      <c r="X160" s="76"/>
      <c r="Y160" s="51"/>
      <c r="Z160" s="51"/>
    </row>
    <row r="161" spans="1:26" ht="12.75" customHeight="1">
      <c r="A161" s="103">
        <v>25</v>
      </c>
      <c r="B161" s="309" t="s">
        <v>2367</v>
      </c>
      <c r="C161" s="276">
        <v>1.1499999999999999</v>
      </c>
      <c r="D161" s="277" t="s">
        <v>2364</v>
      </c>
      <c r="E161" s="45">
        <f t="shared" si="61"/>
        <v>837</v>
      </c>
      <c r="F161" s="45">
        <v>837</v>
      </c>
      <c r="G161" s="79" t="s">
        <v>2365</v>
      </c>
      <c r="H161" s="76"/>
      <c r="I161" s="76"/>
      <c r="J161" s="76"/>
      <c r="K161" s="76"/>
      <c r="L161" s="76"/>
      <c r="M161" s="76"/>
      <c r="N161" s="76"/>
      <c r="O161" s="76"/>
      <c r="P161" s="76"/>
      <c r="Q161" s="76"/>
      <c r="R161" s="76"/>
      <c r="S161" s="76"/>
      <c r="T161" s="76"/>
      <c r="U161" s="76"/>
      <c r="V161" s="76"/>
      <c r="W161" s="76"/>
      <c r="X161" s="76"/>
      <c r="Y161" s="51"/>
      <c r="Z161" s="51"/>
    </row>
    <row r="162" spans="1:26" ht="12.75" customHeight="1">
      <c r="A162" s="103">
        <v>32</v>
      </c>
      <c r="B162" s="309" t="s">
        <v>2368</v>
      </c>
      <c r="C162" s="276">
        <v>1.8</v>
      </c>
      <c r="D162" s="277" t="s">
        <v>2364</v>
      </c>
      <c r="E162" s="45">
        <f t="shared" si="61"/>
        <v>887</v>
      </c>
      <c r="F162" s="45">
        <v>887</v>
      </c>
      <c r="G162" s="79" t="s">
        <v>2365</v>
      </c>
      <c r="H162" s="76"/>
      <c r="I162" s="76"/>
      <c r="J162" s="76"/>
      <c r="K162" s="76"/>
      <c r="L162" s="76"/>
      <c r="M162" s="76"/>
      <c r="N162" s="76"/>
      <c r="O162" s="76"/>
      <c r="P162" s="76"/>
      <c r="Q162" s="76"/>
      <c r="R162" s="76"/>
      <c r="S162" s="76"/>
      <c r="T162" s="76"/>
      <c r="U162" s="76"/>
      <c r="V162" s="76"/>
      <c r="W162" s="76"/>
      <c r="X162" s="76"/>
      <c r="Y162" s="51"/>
      <c r="Z162" s="51"/>
    </row>
    <row r="163" spans="1:26" ht="12.75" customHeight="1">
      <c r="A163" s="103">
        <v>40</v>
      </c>
      <c r="B163" s="309" t="s">
        <v>2369</v>
      </c>
      <c r="C163" s="276">
        <v>2.5</v>
      </c>
      <c r="D163" s="277" t="s">
        <v>2364</v>
      </c>
      <c r="E163" s="45">
        <f t="shared" si="61"/>
        <v>1022</v>
      </c>
      <c r="F163" s="45">
        <v>1022</v>
      </c>
      <c r="G163" s="79" t="s">
        <v>2365</v>
      </c>
      <c r="H163" s="76"/>
      <c r="I163" s="76"/>
      <c r="J163" s="76"/>
      <c r="K163" s="76"/>
      <c r="L163" s="76"/>
      <c r="M163" s="76"/>
      <c r="N163" s="76"/>
      <c r="O163" s="76"/>
      <c r="P163" s="76"/>
      <c r="Q163" s="76"/>
      <c r="R163" s="76"/>
      <c r="S163" s="76"/>
      <c r="T163" s="76"/>
      <c r="U163" s="76"/>
      <c r="V163" s="76"/>
      <c r="W163" s="76"/>
      <c r="X163" s="76"/>
      <c r="Y163" s="51"/>
      <c r="Z163" s="51"/>
    </row>
    <row r="164" spans="1:26" ht="12.75" customHeight="1">
      <c r="A164" s="103">
        <v>50</v>
      </c>
      <c r="B164" s="309" t="s">
        <v>2370</v>
      </c>
      <c r="C164" s="276">
        <v>4.8</v>
      </c>
      <c r="D164" s="277" t="s">
        <v>2364</v>
      </c>
      <c r="E164" s="45">
        <f t="shared" si="61"/>
        <v>1231</v>
      </c>
      <c r="F164" s="45">
        <v>1231</v>
      </c>
      <c r="G164" s="79" t="s">
        <v>2365</v>
      </c>
      <c r="H164" s="76"/>
      <c r="I164" s="76"/>
      <c r="J164" s="76"/>
      <c r="K164" s="76"/>
      <c r="L164" s="76"/>
      <c r="M164" s="76"/>
      <c r="N164" s="76"/>
      <c r="O164" s="76"/>
      <c r="P164" s="76"/>
      <c r="Q164" s="76"/>
      <c r="R164" s="76"/>
      <c r="S164" s="76"/>
      <c r="T164" s="76"/>
      <c r="U164" s="76"/>
      <c r="V164" s="76"/>
      <c r="W164" s="76"/>
      <c r="X164" s="76"/>
      <c r="Y164" s="51"/>
      <c r="Z164" s="51"/>
    </row>
    <row r="165" spans="1:26" ht="12.75" customHeight="1">
      <c r="A165" s="271"/>
      <c r="B165" s="310"/>
      <c r="C165" s="271"/>
      <c r="D165" s="271"/>
      <c r="E165" s="45"/>
      <c r="F165" s="310"/>
      <c r="G165" s="76"/>
      <c r="H165" s="76"/>
      <c r="I165" s="76"/>
      <c r="J165" s="76"/>
      <c r="K165" s="76"/>
      <c r="L165" s="76"/>
      <c r="M165" s="76"/>
      <c r="N165" s="76"/>
      <c r="O165" s="76"/>
      <c r="P165" s="76"/>
      <c r="Q165" s="76"/>
      <c r="R165" s="76"/>
      <c r="S165" s="76"/>
      <c r="T165" s="76"/>
      <c r="U165" s="76"/>
      <c r="V165" s="76"/>
      <c r="W165" s="76"/>
      <c r="X165" s="76"/>
      <c r="Y165" s="51"/>
      <c r="Z165" s="51"/>
    </row>
    <row r="166" spans="1:26" ht="12.75" customHeight="1">
      <c r="A166" s="103">
        <v>65</v>
      </c>
      <c r="B166" s="309" t="s">
        <v>2371</v>
      </c>
      <c r="C166" s="103">
        <v>8</v>
      </c>
      <c r="D166" s="44" t="s">
        <v>2372</v>
      </c>
      <c r="E166" s="45">
        <f t="shared" ref="E166:E170" si="62">F166*(1+$Z$6)*(1-$Z$5)</f>
        <v>3817</v>
      </c>
      <c r="F166" s="45">
        <v>3817</v>
      </c>
      <c r="G166" s="76"/>
      <c r="H166" s="76"/>
      <c r="I166" s="76"/>
      <c r="J166" s="76"/>
      <c r="K166" s="76"/>
      <c r="L166" s="76"/>
      <c r="M166" s="76"/>
      <c r="N166" s="76"/>
      <c r="O166" s="76"/>
      <c r="P166" s="76"/>
      <c r="Q166" s="76"/>
      <c r="R166" s="76"/>
      <c r="S166" s="76"/>
      <c r="T166" s="76"/>
      <c r="U166" s="76"/>
      <c r="V166" s="76"/>
      <c r="W166" s="76"/>
      <c r="X166" s="76"/>
      <c r="Y166" s="51"/>
      <c r="Z166" s="51"/>
    </row>
    <row r="167" spans="1:26" ht="12.75" customHeight="1">
      <c r="A167" s="103">
        <v>80</v>
      </c>
      <c r="B167" s="309" t="s">
        <v>2373</v>
      </c>
      <c r="C167" s="103">
        <v>11</v>
      </c>
      <c r="D167" s="44" t="s">
        <v>2372</v>
      </c>
      <c r="E167" s="45">
        <f t="shared" si="62"/>
        <v>4294</v>
      </c>
      <c r="F167" s="45">
        <v>4294</v>
      </c>
      <c r="G167" s="76"/>
      <c r="H167" s="76"/>
      <c r="I167" s="76"/>
      <c r="J167" s="76"/>
      <c r="K167" s="76"/>
      <c r="L167" s="76"/>
      <c r="M167" s="76"/>
      <c r="N167" s="76"/>
      <c r="O167" s="76"/>
      <c r="P167" s="76"/>
      <c r="Q167" s="76"/>
      <c r="R167" s="76"/>
      <c r="S167" s="76"/>
      <c r="T167" s="76"/>
      <c r="U167" s="76"/>
      <c r="V167" s="76"/>
      <c r="W167" s="76"/>
      <c r="X167" s="76"/>
      <c r="Y167" s="51"/>
      <c r="Z167" s="51"/>
    </row>
    <row r="168" spans="1:26" ht="12.75" customHeight="1">
      <c r="A168" s="103">
        <v>100</v>
      </c>
      <c r="B168" s="309" t="s">
        <v>2374</v>
      </c>
      <c r="C168" s="103">
        <v>20</v>
      </c>
      <c r="D168" s="44" t="s">
        <v>2372</v>
      </c>
      <c r="E168" s="45">
        <f t="shared" si="62"/>
        <v>4920</v>
      </c>
      <c r="F168" s="45">
        <v>4920</v>
      </c>
      <c r="G168" s="76"/>
      <c r="H168" s="76"/>
      <c r="I168" s="76"/>
      <c r="J168" s="76"/>
      <c r="K168" s="76"/>
      <c r="L168" s="76"/>
      <c r="M168" s="76"/>
      <c r="N168" s="76"/>
      <c r="O168" s="76"/>
      <c r="P168" s="76"/>
      <c r="Q168" s="76"/>
      <c r="R168" s="76"/>
      <c r="S168" s="76"/>
      <c r="T168" s="76"/>
      <c r="U168" s="76"/>
      <c r="V168" s="76"/>
      <c r="W168" s="76"/>
      <c r="X168" s="76"/>
      <c r="Y168" s="51"/>
      <c r="Z168" s="51"/>
    </row>
    <row r="169" spans="1:26" ht="12.75" customHeight="1">
      <c r="A169" s="103">
        <v>125</v>
      </c>
      <c r="B169" s="309" t="s">
        <v>2375</v>
      </c>
      <c r="C169" s="103">
        <v>31</v>
      </c>
      <c r="D169" s="44" t="s">
        <v>2372</v>
      </c>
      <c r="E169" s="45">
        <f t="shared" si="62"/>
        <v>6886</v>
      </c>
      <c r="F169" s="45">
        <v>6886</v>
      </c>
      <c r="G169" s="76"/>
      <c r="H169" s="76"/>
      <c r="I169" s="76"/>
      <c r="J169" s="76"/>
      <c r="K169" s="76"/>
      <c r="L169" s="76"/>
      <c r="M169" s="76"/>
      <c r="N169" s="76"/>
      <c r="O169" s="76"/>
      <c r="P169" s="76"/>
      <c r="Q169" s="76"/>
      <c r="R169" s="76"/>
      <c r="S169" s="76"/>
      <c r="T169" s="76"/>
      <c r="U169" s="76"/>
      <c r="V169" s="76"/>
      <c r="W169" s="76"/>
      <c r="X169" s="76"/>
      <c r="Y169" s="51"/>
      <c r="Z169" s="51"/>
    </row>
    <row r="170" spans="1:26" ht="12.75" customHeight="1">
      <c r="A170" s="103">
        <v>150</v>
      </c>
      <c r="B170" s="309" t="s">
        <v>2376</v>
      </c>
      <c r="C170" s="103">
        <v>45</v>
      </c>
      <c r="D170" s="44" t="s">
        <v>2372</v>
      </c>
      <c r="E170" s="45">
        <f t="shared" si="62"/>
        <v>8357</v>
      </c>
      <c r="F170" s="45">
        <v>8357</v>
      </c>
      <c r="G170" s="76"/>
      <c r="H170" s="76"/>
      <c r="I170" s="76"/>
      <c r="J170" s="76"/>
      <c r="K170" s="76"/>
      <c r="L170" s="76"/>
      <c r="M170" s="76"/>
      <c r="N170" s="76"/>
      <c r="O170" s="76"/>
      <c r="P170" s="76"/>
      <c r="Q170" s="76"/>
      <c r="R170" s="76"/>
      <c r="S170" s="76"/>
      <c r="T170" s="76"/>
      <c r="U170" s="76"/>
      <c r="V170" s="76"/>
      <c r="W170" s="76"/>
      <c r="X170" s="76"/>
      <c r="Y170" s="51"/>
      <c r="Z170" s="51"/>
    </row>
    <row r="171" spans="1:26" ht="12.75" customHeight="1">
      <c r="A171" s="76"/>
      <c r="B171" s="78"/>
      <c r="C171" s="76"/>
      <c r="D171" s="76"/>
      <c r="E171" s="76"/>
      <c r="F171" s="76"/>
      <c r="G171" s="76"/>
      <c r="H171" s="76"/>
      <c r="I171" s="76"/>
      <c r="J171" s="76"/>
      <c r="K171" s="76"/>
      <c r="L171" s="76"/>
      <c r="M171" s="76"/>
      <c r="N171" s="76"/>
      <c r="O171" s="76"/>
      <c r="P171" s="76"/>
      <c r="Q171" s="76"/>
      <c r="R171" s="76"/>
      <c r="S171" s="76"/>
      <c r="T171" s="76"/>
      <c r="U171" s="76"/>
      <c r="V171" s="76"/>
      <c r="W171" s="76"/>
      <c r="X171" s="76"/>
      <c r="Y171" s="51"/>
      <c r="Z171" s="51"/>
    </row>
    <row r="172" spans="1:26" ht="12.75" customHeight="1">
      <c r="A172" s="50"/>
      <c r="B172" s="305" t="s">
        <v>2377</v>
      </c>
      <c r="C172" s="76"/>
      <c r="D172" s="76"/>
      <c r="E172" s="76"/>
      <c r="F172" s="76"/>
      <c r="G172" s="76"/>
      <c r="H172" s="76"/>
      <c r="I172" s="76"/>
      <c r="J172" s="76"/>
      <c r="K172" s="76"/>
      <c r="L172" s="76"/>
      <c r="M172" s="76"/>
      <c r="N172" s="76"/>
      <c r="O172" s="76"/>
      <c r="P172" s="76"/>
      <c r="Q172" s="76"/>
      <c r="R172" s="76"/>
      <c r="S172" s="76"/>
      <c r="T172" s="76"/>
      <c r="U172" s="76"/>
      <c r="V172" s="76"/>
      <c r="W172" s="76"/>
      <c r="X172" s="76"/>
      <c r="Y172" s="51"/>
      <c r="Z172" s="51"/>
    </row>
    <row r="173" spans="1:26" ht="12.75" customHeight="1">
      <c r="A173" s="50"/>
      <c r="B173" s="78"/>
      <c r="C173" s="76"/>
      <c r="D173" s="76"/>
      <c r="E173" s="76"/>
      <c r="F173" s="76"/>
      <c r="G173" s="76"/>
      <c r="H173" s="76"/>
      <c r="I173" s="76"/>
      <c r="J173" s="76"/>
      <c r="K173" s="76"/>
      <c r="L173" s="76"/>
      <c r="M173" s="76"/>
      <c r="N173" s="76"/>
      <c r="O173" s="76"/>
      <c r="P173" s="76"/>
      <c r="Q173" s="76"/>
      <c r="R173" s="76"/>
      <c r="S173" s="76"/>
      <c r="T173" s="76"/>
      <c r="U173" s="76"/>
      <c r="V173" s="76"/>
      <c r="W173" s="76"/>
      <c r="X173" s="76"/>
      <c r="Y173" s="51"/>
      <c r="Z173" s="51"/>
    </row>
    <row r="174" spans="1:26" ht="36" customHeight="1">
      <c r="A174" s="306" t="s">
        <v>2325</v>
      </c>
      <c r="B174" s="307" t="s">
        <v>2378</v>
      </c>
      <c r="C174" s="308" t="s">
        <v>2327</v>
      </c>
      <c r="D174" s="307" t="s">
        <v>2112</v>
      </c>
      <c r="E174" s="307" t="s">
        <v>2328</v>
      </c>
      <c r="F174" s="307"/>
      <c r="G174" s="76"/>
      <c r="H174" s="76"/>
      <c r="I174" s="76"/>
      <c r="J174" s="76"/>
      <c r="K174" s="76"/>
      <c r="L174" s="76"/>
      <c r="M174" s="76"/>
      <c r="N174" s="76"/>
      <c r="O174" s="76"/>
      <c r="P174" s="76"/>
      <c r="Q174" s="76"/>
      <c r="R174" s="76"/>
      <c r="S174" s="76"/>
      <c r="T174" s="76"/>
      <c r="U174" s="76"/>
      <c r="V174" s="76"/>
      <c r="W174" s="76"/>
      <c r="X174" s="76"/>
      <c r="Y174" s="51"/>
      <c r="Z174" s="51"/>
    </row>
    <row r="175" spans="1:26" ht="12.75" customHeight="1">
      <c r="A175" s="103">
        <v>15</v>
      </c>
      <c r="B175" s="309" t="s">
        <v>2379</v>
      </c>
      <c r="C175" s="276">
        <v>0.35</v>
      </c>
      <c r="D175" s="277" t="s">
        <v>2380</v>
      </c>
      <c r="E175" s="45">
        <f t="shared" ref="E175:E180" si="63">F175*(1+$Z$6)*(1-$Z$5)</f>
        <v>609</v>
      </c>
      <c r="F175" s="45">
        <v>609</v>
      </c>
      <c r="G175" s="79" t="s">
        <v>2349</v>
      </c>
      <c r="H175" s="76"/>
      <c r="I175" s="76"/>
      <c r="J175" s="76"/>
      <c r="K175" s="76"/>
      <c r="L175" s="76"/>
      <c r="M175" s="76"/>
      <c r="N175" s="76"/>
      <c r="O175" s="76"/>
      <c r="P175" s="76"/>
      <c r="Q175" s="76"/>
      <c r="R175" s="76"/>
      <c r="S175" s="76"/>
      <c r="T175" s="76"/>
      <c r="U175" s="76"/>
      <c r="V175" s="76"/>
      <c r="W175" s="76"/>
      <c r="X175" s="76"/>
      <c r="Y175" s="51"/>
      <c r="Z175" s="51"/>
    </row>
    <row r="176" spans="1:26" ht="12.75" customHeight="1">
      <c r="A176" s="103">
        <v>20</v>
      </c>
      <c r="B176" s="309" t="s">
        <v>2381</v>
      </c>
      <c r="C176" s="276">
        <v>0.65</v>
      </c>
      <c r="D176" s="277" t="s">
        <v>2380</v>
      </c>
      <c r="E176" s="45">
        <f t="shared" si="63"/>
        <v>634</v>
      </c>
      <c r="F176" s="45">
        <v>634</v>
      </c>
      <c r="G176" s="79" t="s">
        <v>2349</v>
      </c>
      <c r="H176" s="76"/>
      <c r="I176" s="76"/>
      <c r="J176" s="76"/>
      <c r="K176" s="76"/>
      <c r="L176" s="76"/>
      <c r="M176" s="76"/>
      <c r="N176" s="76"/>
      <c r="O176" s="76"/>
      <c r="P176" s="76"/>
      <c r="Q176" s="76"/>
      <c r="R176" s="76"/>
      <c r="S176" s="76"/>
      <c r="T176" s="76"/>
      <c r="U176" s="76"/>
      <c r="V176" s="76"/>
      <c r="W176" s="76"/>
      <c r="X176" s="76"/>
      <c r="Y176" s="51"/>
      <c r="Z176" s="51"/>
    </row>
    <row r="177" spans="1:26" ht="12.75" customHeight="1">
      <c r="A177" s="103">
        <v>25</v>
      </c>
      <c r="B177" s="309" t="s">
        <v>2382</v>
      </c>
      <c r="C177" s="276">
        <v>1.1499999999999999</v>
      </c>
      <c r="D177" s="277" t="s">
        <v>2380</v>
      </c>
      <c r="E177" s="45">
        <f t="shared" si="63"/>
        <v>668</v>
      </c>
      <c r="F177" s="45">
        <v>668</v>
      </c>
      <c r="G177" s="79" t="s">
        <v>2349</v>
      </c>
      <c r="H177" s="76"/>
      <c r="I177" s="76"/>
      <c r="J177" s="76"/>
      <c r="K177" s="76"/>
      <c r="L177" s="76"/>
      <c r="M177" s="76"/>
      <c r="N177" s="76"/>
      <c r="O177" s="76"/>
      <c r="P177" s="76"/>
      <c r="Q177" s="76"/>
      <c r="R177" s="76"/>
      <c r="S177" s="76"/>
      <c r="T177" s="76"/>
      <c r="U177" s="76"/>
      <c r="V177" s="76"/>
      <c r="W177" s="76"/>
      <c r="X177" s="76"/>
      <c r="Y177" s="51"/>
      <c r="Z177" s="51"/>
    </row>
    <row r="178" spans="1:26" ht="12.75" customHeight="1">
      <c r="A178" s="103">
        <v>32</v>
      </c>
      <c r="B178" s="309" t="s">
        <v>2383</v>
      </c>
      <c r="C178" s="276">
        <v>1.8</v>
      </c>
      <c r="D178" s="277" t="s">
        <v>2380</v>
      </c>
      <c r="E178" s="45">
        <f t="shared" si="63"/>
        <v>718</v>
      </c>
      <c r="F178" s="45">
        <v>718</v>
      </c>
      <c r="G178" s="79" t="s">
        <v>2349</v>
      </c>
      <c r="H178" s="76"/>
      <c r="I178" s="76"/>
      <c r="J178" s="76"/>
      <c r="K178" s="76"/>
      <c r="L178" s="76"/>
      <c r="M178" s="76"/>
      <c r="N178" s="76"/>
      <c r="O178" s="76"/>
      <c r="P178" s="76"/>
      <c r="Q178" s="76"/>
      <c r="R178" s="76"/>
      <c r="S178" s="76"/>
      <c r="T178" s="76"/>
      <c r="U178" s="76"/>
      <c r="V178" s="76"/>
      <c r="W178" s="76"/>
      <c r="X178" s="76"/>
      <c r="Y178" s="51"/>
      <c r="Z178" s="51"/>
    </row>
    <row r="179" spans="1:26" ht="12.75" customHeight="1">
      <c r="A179" s="103">
        <v>40</v>
      </c>
      <c r="B179" s="309" t="s">
        <v>2384</v>
      </c>
      <c r="C179" s="276">
        <v>2.5</v>
      </c>
      <c r="D179" s="277" t="s">
        <v>2380</v>
      </c>
      <c r="E179" s="45">
        <f t="shared" si="63"/>
        <v>842</v>
      </c>
      <c r="F179" s="45">
        <v>842</v>
      </c>
      <c r="G179" s="79" t="s">
        <v>2349</v>
      </c>
      <c r="H179" s="76"/>
      <c r="I179" s="76"/>
      <c r="J179" s="76"/>
      <c r="K179" s="76"/>
      <c r="L179" s="76"/>
      <c r="M179" s="76"/>
      <c r="N179" s="76"/>
      <c r="O179" s="76"/>
      <c r="P179" s="76"/>
      <c r="Q179" s="76"/>
      <c r="R179" s="76"/>
      <c r="S179" s="76"/>
      <c r="T179" s="76"/>
      <c r="U179" s="76"/>
      <c r="V179" s="76"/>
      <c r="W179" s="76"/>
      <c r="X179" s="76"/>
      <c r="Y179" s="51"/>
      <c r="Z179" s="51"/>
    </row>
    <row r="180" spans="1:26" ht="12.75" customHeight="1">
      <c r="A180" s="103">
        <v>50</v>
      </c>
      <c r="B180" s="309" t="s">
        <v>2385</v>
      </c>
      <c r="C180" s="276">
        <v>4.8</v>
      </c>
      <c r="D180" s="277" t="s">
        <v>2380</v>
      </c>
      <c r="E180" s="45">
        <f t="shared" si="63"/>
        <v>1032</v>
      </c>
      <c r="F180" s="45">
        <v>1032</v>
      </c>
      <c r="G180" s="79" t="s">
        <v>2349</v>
      </c>
      <c r="H180" s="76"/>
      <c r="I180" s="76"/>
      <c r="J180" s="76"/>
      <c r="K180" s="76"/>
      <c r="L180" s="76"/>
      <c r="M180" s="76"/>
      <c r="N180" s="76"/>
      <c r="O180" s="76"/>
      <c r="P180" s="76"/>
      <c r="Q180" s="76"/>
      <c r="R180" s="76"/>
      <c r="S180" s="76"/>
      <c r="T180" s="76"/>
      <c r="U180" s="76"/>
      <c r="V180" s="76"/>
      <c r="W180" s="76"/>
      <c r="X180" s="76"/>
      <c r="Y180" s="51"/>
      <c r="Z180" s="51"/>
    </row>
    <row r="181" spans="1:26" ht="12.75" customHeight="1">
      <c r="A181" s="271"/>
      <c r="B181" s="310"/>
      <c r="C181" s="271"/>
      <c r="D181" s="271"/>
      <c r="E181" s="45"/>
      <c r="F181" s="310"/>
      <c r="G181" s="76"/>
      <c r="H181" s="76"/>
      <c r="I181" s="76"/>
      <c r="J181" s="76"/>
      <c r="K181" s="76"/>
      <c r="L181" s="76"/>
      <c r="M181" s="76"/>
      <c r="N181" s="76"/>
      <c r="O181" s="76"/>
      <c r="P181" s="76"/>
      <c r="Q181" s="76"/>
      <c r="R181" s="76"/>
      <c r="S181" s="76"/>
      <c r="T181" s="76"/>
      <c r="U181" s="76"/>
      <c r="V181" s="76"/>
      <c r="W181" s="76"/>
      <c r="X181" s="76"/>
      <c r="Y181" s="51"/>
      <c r="Z181" s="51"/>
    </row>
    <row r="182" spans="1:26" ht="12.75" customHeight="1">
      <c r="A182" s="103">
        <v>65</v>
      </c>
      <c r="B182" s="309" t="s">
        <v>2386</v>
      </c>
      <c r="C182" s="103">
        <v>8</v>
      </c>
      <c r="D182" s="44" t="s">
        <v>2387</v>
      </c>
      <c r="E182" s="45">
        <f t="shared" ref="E182:E186" si="64">F182*(1+$Z$6)*(1-$Z$5)</f>
        <v>3247</v>
      </c>
      <c r="F182" s="45">
        <v>3247</v>
      </c>
      <c r="G182" s="76"/>
      <c r="H182" s="76"/>
      <c r="I182" s="76"/>
      <c r="J182" s="76"/>
      <c r="K182" s="76"/>
      <c r="L182" s="76"/>
      <c r="M182" s="76"/>
      <c r="N182" s="76"/>
      <c r="O182" s="76"/>
      <c r="P182" s="76"/>
      <c r="Q182" s="76"/>
      <c r="R182" s="76"/>
      <c r="S182" s="76"/>
      <c r="T182" s="76"/>
      <c r="U182" s="76"/>
      <c r="V182" s="76"/>
      <c r="W182" s="76"/>
      <c r="X182" s="76"/>
      <c r="Y182" s="51"/>
      <c r="Z182" s="51"/>
    </row>
    <row r="183" spans="1:26" ht="12.75" customHeight="1">
      <c r="A183" s="103">
        <v>80</v>
      </c>
      <c r="B183" s="309" t="s">
        <v>2388</v>
      </c>
      <c r="C183" s="103">
        <v>11</v>
      </c>
      <c r="D183" s="44" t="s">
        <v>2387</v>
      </c>
      <c r="E183" s="45">
        <f t="shared" si="64"/>
        <v>3693</v>
      </c>
      <c r="F183" s="45">
        <v>3693</v>
      </c>
      <c r="G183" s="76"/>
      <c r="H183" s="76"/>
      <c r="I183" s="76"/>
      <c r="J183" s="76"/>
      <c r="K183" s="76"/>
      <c r="L183" s="76"/>
      <c r="M183" s="76"/>
      <c r="N183" s="76"/>
      <c r="O183" s="76"/>
      <c r="P183" s="76"/>
      <c r="Q183" s="76"/>
      <c r="R183" s="76"/>
      <c r="S183" s="76"/>
      <c r="T183" s="76"/>
      <c r="U183" s="76"/>
      <c r="V183" s="76"/>
      <c r="W183" s="76"/>
      <c r="X183" s="76"/>
      <c r="Y183" s="51"/>
      <c r="Z183" s="51"/>
    </row>
    <row r="184" spans="1:26" ht="12.75" customHeight="1">
      <c r="A184" s="103">
        <v>100</v>
      </c>
      <c r="B184" s="309" t="s">
        <v>2389</v>
      </c>
      <c r="C184" s="103">
        <v>20</v>
      </c>
      <c r="D184" s="44" t="s">
        <v>2387</v>
      </c>
      <c r="E184" s="45">
        <f t="shared" si="64"/>
        <v>4318</v>
      </c>
      <c r="F184" s="45">
        <v>4318</v>
      </c>
      <c r="G184" s="76"/>
      <c r="H184" s="76"/>
      <c r="I184" s="76"/>
      <c r="J184" s="76"/>
      <c r="K184" s="76"/>
      <c r="L184" s="76"/>
      <c r="M184" s="76"/>
      <c r="N184" s="76"/>
      <c r="O184" s="76"/>
      <c r="P184" s="76"/>
      <c r="Q184" s="76"/>
      <c r="R184" s="76"/>
      <c r="S184" s="76"/>
      <c r="T184" s="76"/>
      <c r="U184" s="76"/>
      <c r="V184" s="76"/>
      <c r="W184" s="76"/>
      <c r="X184" s="76"/>
      <c r="Y184" s="51"/>
      <c r="Z184" s="51"/>
    </row>
    <row r="185" spans="1:26" ht="12.75" customHeight="1">
      <c r="A185" s="103">
        <v>125</v>
      </c>
      <c r="B185" s="309" t="s">
        <v>2390</v>
      </c>
      <c r="C185" s="103">
        <v>31</v>
      </c>
      <c r="D185" s="44" t="s">
        <v>2387</v>
      </c>
      <c r="E185" s="45">
        <f t="shared" si="64"/>
        <v>6284</v>
      </c>
      <c r="F185" s="45">
        <v>6284</v>
      </c>
      <c r="G185" s="76"/>
      <c r="H185" s="76"/>
      <c r="I185" s="76"/>
      <c r="J185" s="76"/>
      <c r="K185" s="76"/>
      <c r="L185" s="76"/>
      <c r="M185" s="76"/>
      <c r="N185" s="76"/>
      <c r="O185" s="76"/>
      <c r="P185" s="76"/>
      <c r="Q185" s="76"/>
      <c r="R185" s="76"/>
      <c r="S185" s="76"/>
      <c r="T185" s="76"/>
      <c r="U185" s="76"/>
      <c r="V185" s="76"/>
      <c r="W185" s="76"/>
      <c r="X185" s="76"/>
      <c r="Y185" s="51"/>
      <c r="Z185" s="51"/>
    </row>
    <row r="186" spans="1:26" ht="12.75" customHeight="1">
      <c r="A186" s="103">
        <v>150</v>
      </c>
      <c r="B186" s="309" t="s">
        <v>2391</v>
      </c>
      <c r="C186" s="103">
        <v>45</v>
      </c>
      <c r="D186" s="44" t="s">
        <v>2387</v>
      </c>
      <c r="E186" s="45">
        <f t="shared" si="64"/>
        <v>7755</v>
      </c>
      <c r="F186" s="45">
        <v>7755</v>
      </c>
      <c r="G186" s="76"/>
      <c r="H186" s="76"/>
      <c r="I186" s="76"/>
      <c r="J186" s="76"/>
      <c r="K186" s="76"/>
      <c r="L186" s="76"/>
      <c r="M186" s="76"/>
      <c r="N186" s="76"/>
      <c r="O186" s="76"/>
      <c r="P186" s="76"/>
      <c r="Q186" s="76"/>
      <c r="R186" s="76"/>
      <c r="S186" s="76"/>
      <c r="T186" s="76"/>
      <c r="U186" s="76"/>
      <c r="V186" s="76"/>
      <c r="W186" s="76"/>
      <c r="X186" s="76"/>
      <c r="Y186" s="51"/>
      <c r="Z186" s="51"/>
    </row>
    <row r="187" spans="1:26" ht="12.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51"/>
      <c r="Z187" s="51"/>
    </row>
    <row r="188" spans="1:26" ht="12.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51"/>
      <c r="Z188" s="51"/>
    </row>
    <row r="189" spans="1:26" ht="12.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51"/>
      <c r="Z189" s="51"/>
    </row>
    <row r="190" spans="1:26" ht="12.75" customHeight="1">
      <c r="A190" s="500" t="s">
        <v>85</v>
      </c>
      <c r="B190" s="474"/>
      <c r="C190" s="474"/>
      <c r="D190" s="474"/>
      <c r="E190" s="474"/>
      <c r="F190" s="474"/>
      <c r="G190" s="474"/>
      <c r="H190" s="474"/>
      <c r="I190" s="474"/>
      <c r="J190" s="474"/>
      <c r="K190" s="474"/>
      <c r="L190" s="474"/>
      <c r="M190" s="474"/>
      <c r="N190" s="474"/>
      <c r="O190" s="474"/>
      <c r="P190" s="474"/>
      <c r="Q190" s="474"/>
      <c r="R190" s="474"/>
      <c r="S190" s="474"/>
      <c r="T190" s="474"/>
      <c r="U190" s="474"/>
      <c r="V190" s="474"/>
      <c r="W190" s="474"/>
      <c r="X190" s="474"/>
      <c r="Y190" s="474"/>
      <c r="Z190" s="51"/>
    </row>
    <row r="191" spans="1:26" ht="12.75" customHeight="1">
      <c r="A191" s="500" t="s">
        <v>86</v>
      </c>
      <c r="B191" s="474"/>
      <c r="C191" s="474"/>
      <c r="D191" s="474"/>
      <c r="E191" s="474"/>
      <c r="F191" s="474"/>
      <c r="G191" s="474"/>
      <c r="H191" s="474"/>
      <c r="I191" s="474"/>
      <c r="J191" s="474"/>
      <c r="K191" s="474"/>
      <c r="L191" s="474"/>
      <c r="M191" s="474"/>
      <c r="N191" s="474"/>
      <c r="O191" s="474"/>
      <c r="P191" s="474"/>
      <c r="Q191" s="474"/>
      <c r="R191" s="474"/>
      <c r="S191" s="474"/>
      <c r="T191" s="474"/>
      <c r="U191" s="474"/>
      <c r="V191" s="474"/>
      <c r="W191" s="474"/>
      <c r="X191" s="474"/>
      <c r="Y191" s="474"/>
      <c r="Z191" s="51"/>
    </row>
    <row r="192" spans="1:26" ht="12.75" customHeight="1">
      <c r="A192" s="76"/>
      <c r="B192" s="78"/>
      <c r="C192" s="76"/>
      <c r="D192" s="76"/>
      <c r="E192" s="76"/>
      <c r="F192" s="76"/>
      <c r="G192" s="76"/>
      <c r="H192" s="76"/>
      <c r="I192" s="76"/>
      <c r="J192" s="76"/>
      <c r="K192" s="76"/>
      <c r="L192" s="76"/>
      <c r="M192" s="76"/>
      <c r="N192" s="76"/>
      <c r="O192" s="76"/>
      <c r="P192" s="76"/>
      <c r="Q192" s="76"/>
      <c r="R192" s="76"/>
      <c r="S192" s="76"/>
      <c r="T192" s="76"/>
      <c r="U192" s="76"/>
      <c r="V192" s="76"/>
      <c r="W192" s="76"/>
      <c r="X192" s="76"/>
      <c r="Y192" s="51"/>
      <c r="Z192" s="51"/>
    </row>
    <row r="193" spans="1:26" ht="12.75" customHeight="1">
      <c r="A193" s="76"/>
      <c r="B193" s="78"/>
      <c r="C193" s="76"/>
      <c r="D193" s="76"/>
      <c r="E193" s="76"/>
      <c r="F193" s="76"/>
      <c r="G193" s="76"/>
      <c r="H193" s="76"/>
      <c r="I193" s="76"/>
      <c r="J193" s="76"/>
      <c r="K193" s="76"/>
      <c r="L193" s="76"/>
      <c r="M193" s="76"/>
      <c r="N193" s="76"/>
      <c r="O193" s="76"/>
      <c r="P193" s="76"/>
      <c r="Q193" s="76"/>
      <c r="R193" s="76"/>
      <c r="S193" s="76"/>
      <c r="T193" s="76"/>
      <c r="U193" s="76"/>
      <c r="V193" s="76"/>
      <c r="W193" s="76"/>
      <c r="X193" s="76"/>
      <c r="Y193" s="51"/>
      <c r="Z193" s="51"/>
    </row>
    <row r="194" spans="1:26" ht="12.75" customHeight="1">
      <c r="A194" s="76"/>
      <c r="B194" s="78"/>
      <c r="C194" s="76"/>
      <c r="D194" s="76"/>
      <c r="E194" s="76"/>
      <c r="F194" s="76"/>
      <c r="G194" s="76"/>
      <c r="H194" s="76"/>
      <c r="I194" s="76"/>
      <c r="J194" s="76"/>
      <c r="K194" s="76"/>
      <c r="L194" s="76"/>
      <c r="M194" s="76"/>
      <c r="N194" s="76"/>
      <c r="O194" s="76"/>
      <c r="P194" s="76"/>
      <c r="Q194" s="76"/>
      <c r="R194" s="76"/>
      <c r="S194" s="76"/>
      <c r="T194" s="76"/>
      <c r="U194" s="76"/>
      <c r="V194" s="76"/>
      <c r="W194" s="76"/>
      <c r="X194" s="76"/>
      <c r="Y194" s="51"/>
      <c r="Z194" s="51"/>
    </row>
    <row r="195" spans="1:26" ht="12.75" customHeight="1">
      <c r="A195" s="76"/>
      <c r="B195" s="78"/>
      <c r="C195" s="76"/>
      <c r="D195" s="76"/>
      <c r="E195" s="76"/>
      <c r="F195" s="76"/>
      <c r="G195" s="76"/>
      <c r="H195" s="76"/>
      <c r="I195" s="76"/>
      <c r="J195" s="76"/>
      <c r="K195" s="76"/>
      <c r="L195" s="76"/>
      <c r="M195" s="76"/>
      <c r="N195" s="76"/>
      <c r="O195" s="76"/>
      <c r="P195" s="76"/>
      <c r="Q195" s="76"/>
      <c r="R195" s="76"/>
      <c r="S195" s="76"/>
      <c r="T195" s="76"/>
      <c r="U195" s="76"/>
      <c r="V195" s="76"/>
      <c r="W195" s="76"/>
      <c r="X195" s="76"/>
      <c r="Y195" s="51"/>
      <c r="Z195" s="51"/>
    </row>
    <row r="196" spans="1:26" ht="12.75" customHeight="1">
      <c r="A196" s="76"/>
      <c r="B196" s="78"/>
      <c r="C196" s="76"/>
      <c r="D196" s="76"/>
      <c r="E196" s="76"/>
      <c r="F196" s="76"/>
      <c r="G196" s="76"/>
      <c r="H196" s="76"/>
      <c r="I196" s="76"/>
      <c r="J196" s="76"/>
      <c r="K196" s="76"/>
      <c r="L196" s="76"/>
      <c r="M196" s="76"/>
      <c r="N196" s="76"/>
      <c r="O196" s="76"/>
      <c r="P196" s="76"/>
      <c r="Q196" s="76"/>
      <c r="R196" s="76"/>
      <c r="S196" s="76"/>
      <c r="T196" s="76"/>
      <c r="U196" s="76"/>
      <c r="V196" s="76"/>
      <c r="W196" s="76"/>
      <c r="X196" s="76"/>
      <c r="Y196" s="51"/>
      <c r="Z196" s="51"/>
    </row>
    <row r="197" spans="1:26" ht="12.75" customHeight="1">
      <c r="A197" s="76"/>
      <c r="B197" s="78"/>
      <c r="C197" s="76"/>
      <c r="D197" s="76"/>
      <c r="E197" s="76"/>
      <c r="F197" s="76"/>
      <c r="G197" s="76"/>
      <c r="H197" s="76"/>
      <c r="I197" s="76"/>
      <c r="J197" s="76"/>
      <c r="K197" s="76"/>
      <c r="L197" s="76"/>
      <c r="M197" s="76"/>
      <c r="N197" s="76"/>
      <c r="O197" s="76"/>
      <c r="P197" s="76"/>
      <c r="Q197" s="76"/>
      <c r="R197" s="76"/>
      <c r="S197" s="76"/>
      <c r="T197" s="76"/>
      <c r="U197" s="76"/>
      <c r="V197" s="76"/>
      <c r="W197" s="76"/>
      <c r="X197" s="76"/>
      <c r="Y197" s="51"/>
      <c r="Z197" s="51"/>
    </row>
    <row r="198" spans="1:26" ht="12.75" customHeight="1">
      <c r="A198" s="76"/>
      <c r="B198" s="78"/>
      <c r="C198" s="76"/>
      <c r="D198" s="76"/>
      <c r="E198" s="76"/>
      <c r="F198" s="76"/>
      <c r="G198" s="76"/>
      <c r="H198" s="76"/>
      <c r="I198" s="76"/>
      <c r="J198" s="76"/>
      <c r="K198" s="76"/>
      <c r="L198" s="76"/>
      <c r="M198" s="76"/>
      <c r="N198" s="76"/>
      <c r="O198" s="76"/>
      <c r="P198" s="76"/>
      <c r="Q198" s="76"/>
      <c r="R198" s="76"/>
      <c r="S198" s="76"/>
      <c r="T198" s="76"/>
      <c r="U198" s="76"/>
      <c r="V198" s="76"/>
      <c r="W198" s="76"/>
      <c r="X198" s="76"/>
      <c r="Y198" s="51"/>
      <c r="Z198" s="51"/>
    </row>
    <row r="199" spans="1:26" ht="12.75" customHeight="1">
      <c r="A199" s="76"/>
      <c r="B199" s="78"/>
      <c r="C199" s="76"/>
      <c r="D199" s="76"/>
      <c r="E199" s="76"/>
      <c r="F199" s="76"/>
      <c r="G199" s="76"/>
      <c r="H199" s="76"/>
      <c r="I199" s="76"/>
      <c r="J199" s="76"/>
      <c r="K199" s="76"/>
      <c r="L199" s="76"/>
      <c r="M199" s="76"/>
      <c r="N199" s="76"/>
      <c r="O199" s="76"/>
      <c r="P199" s="76"/>
      <c r="Q199" s="76"/>
      <c r="R199" s="76"/>
      <c r="S199" s="76"/>
      <c r="T199" s="76"/>
      <c r="U199" s="76"/>
      <c r="V199" s="76"/>
      <c r="W199" s="76"/>
      <c r="X199" s="76"/>
      <c r="Y199" s="51"/>
      <c r="Z199" s="51"/>
    </row>
    <row r="200" spans="1:26" ht="12.75" customHeight="1">
      <c r="A200" s="76"/>
      <c r="B200" s="78"/>
      <c r="C200" s="76"/>
      <c r="D200" s="76"/>
      <c r="E200" s="76"/>
      <c r="F200" s="76"/>
      <c r="G200" s="76"/>
      <c r="H200" s="76"/>
      <c r="I200" s="76"/>
      <c r="J200" s="76"/>
      <c r="K200" s="76"/>
      <c r="L200" s="76"/>
      <c r="M200" s="76"/>
      <c r="N200" s="76"/>
      <c r="O200" s="76"/>
      <c r="P200" s="76"/>
      <c r="Q200" s="76"/>
      <c r="R200" s="76"/>
      <c r="S200" s="76"/>
      <c r="T200" s="76"/>
      <c r="U200" s="76"/>
      <c r="V200" s="76"/>
      <c r="W200" s="76"/>
      <c r="X200" s="76"/>
      <c r="Y200" s="51"/>
      <c r="Z200" s="51"/>
    </row>
    <row r="201" spans="1:26" ht="12.75" customHeight="1">
      <c r="A201" s="76"/>
      <c r="B201" s="78"/>
      <c r="C201" s="76"/>
      <c r="D201" s="76"/>
      <c r="E201" s="76"/>
      <c r="F201" s="76"/>
      <c r="G201" s="76"/>
      <c r="H201" s="76"/>
      <c r="I201" s="76"/>
      <c r="J201" s="76"/>
      <c r="K201" s="76"/>
      <c r="L201" s="76"/>
      <c r="M201" s="76"/>
      <c r="N201" s="76"/>
      <c r="O201" s="76"/>
      <c r="P201" s="76"/>
      <c r="Q201" s="76"/>
      <c r="R201" s="76"/>
      <c r="S201" s="76"/>
      <c r="T201" s="76"/>
      <c r="U201" s="76"/>
      <c r="V201" s="76"/>
      <c r="W201" s="76"/>
      <c r="X201" s="76"/>
      <c r="Y201" s="51"/>
      <c r="Z201" s="51"/>
    </row>
    <row r="202" spans="1:26" ht="12.75" customHeight="1">
      <c r="A202" s="76"/>
      <c r="B202" s="78"/>
      <c r="C202" s="76"/>
      <c r="D202" s="76"/>
      <c r="E202" s="76"/>
      <c r="F202" s="76"/>
      <c r="G202" s="76"/>
      <c r="H202" s="76"/>
      <c r="I202" s="76"/>
      <c r="J202" s="76"/>
      <c r="K202" s="76"/>
      <c r="L202" s="76"/>
      <c r="M202" s="76"/>
      <c r="N202" s="76"/>
      <c r="O202" s="76"/>
      <c r="P202" s="76"/>
      <c r="Q202" s="76"/>
      <c r="R202" s="76"/>
      <c r="S202" s="76"/>
      <c r="T202" s="76"/>
      <c r="U202" s="76"/>
      <c r="V202" s="76"/>
      <c r="W202" s="76"/>
      <c r="X202" s="76"/>
      <c r="Y202" s="51"/>
      <c r="Z202" s="51"/>
    </row>
    <row r="203" spans="1:26" ht="12.75" customHeight="1">
      <c r="A203" s="76"/>
      <c r="B203" s="78"/>
      <c r="C203" s="76"/>
      <c r="D203" s="76"/>
      <c r="E203" s="76"/>
      <c r="F203" s="76"/>
      <c r="G203" s="76"/>
      <c r="H203" s="76"/>
      <c r="I203" s="76"/>
      <c r="J203" s="76"/>
      <c r="K203" s="76"/>
      <c r="L203" s="76"/>
      <c r="M203" s="76"/>
      <c r="N203" s="76"/>
      <c r="O203" s="76"/>
      <c r="P203" s="76"/>
      <c r="Q203" s="76"/>
      <c r="R203" s="76"/>
      <c r="S203" s="76"/>
      <c r="T203" s="76"/>
      <c r="U203" s="76"/>
      <c r="V203" s="76"/>
      <c r="W203" s="76"/>
      <c r="X203" s="76"/>
      <c r="Y203" s="51"/>
      <c r="Z203" s="51"/>
    </row>
    <row r="204" spans="1:26" ht="12.75" customHeight="1">
      <c r="A204" s="76"/>
      <c r="B204" s="78"/>
      <c r="C204" s="76"/>
      <c r="D204" s="76"/>
      <c r="E204" s="76"/>
      <c r="F204" s="76"/>
      <c r="G204" s="76"/>
      <c r="H204" s="76"/>
      <c r="I204" s="76"/>
      <c r="J204" s="76"/>
      <c r="K204" s="76"/>
      <c r="L204" s="76"/>
      <c r="M204" s="76"/>
      <c r="N204" s="76"/>
      <c r="O204" s="76"/>
      <c r="P204" s="76"/>
      <c r="Q204" s="76"/>
      <c r="R204" s="76"/>
      <c r="S204" s="76"/>
      <c r="T204" s="76"/>
      <c r="U204" s="76"/>
      <c r="V204" s="76"/>
      <c r="W204" s="76"/>
      <c r="X204" s="76"/>
      <c r="Y204" s="51"/>
      <c r="Z204" s="51"/>
    </row>
    <row r="205" spans="1:26" ht="12.75" customHeight="1">
      <c r="A205" s="76"/>
      <c r="B205" s="78"/>
      <c r="C205" s="76"/>
      <c r="D205" s="76"/>
      <c r="E205" s="76"/>
      <c r="F205" s="76"/>
      <c r="G205" s="76"/>
      <c r="H205" s="76"/>
      <c r="I205" s="76"/>
      <c r="J205" s="76"/>
      <c r="K205" s="76"/>
      <c r="L205" s="76"/>
      <c r="M205" s="76"/>
      <c r="N205" s="76"/>
      <c r="O205" s="76"/>
      <c r="P205" s="76"/>
      <c r="Q205" s="76"/>
      <c r="R205" s="76"/>
      <c r="S205" s="76"/>
      <c r="T205" s="76"/>
      <c r="U205" s="76"/>
      <c r="V205" s="76"/>
      <c r="W205" s="76"/>
      <c r="X205" s="76"/>
      <c r="Y205" s="51"/>
      <c r="Z205" s="51"/>
    </row>
    <row r="206" spans="1:26" ht="12.75" customHeight="1">
      <c r="A206" s="76"/>
      <c r="B206" s="78"/>
      <c r="C206" s="76"/>
      <c r="D206" s="76"/>
      <c r="E206" s="76"/>
      <c r="F206" s="76"/>
      <c r="G206" s="76"/>
      <c r="H206" s="76"/>
      <c r="I206" s="76"/>
      <c r="J206" s="76"/>
      <c r="K206" s="76"/>
      <c r="L206" s="76"/>
      <c r="M206" s="76"/>
      <c r="N206" s="76"/>
      <c r="O206" s="76"/>
      <c r="P206" s="76"/>
      <c r="Q206" s="76"/>
      <c r="R206" s="76"/>
      <c r="S206" s="76"/>
      <c r="T206" s="76"/>
      <c r="U206" s="76"/>
      <c r="V206" s="76"/>
      <c r="W206" s="76"/>
      <c r="X206" s="76"/>
      <c r="Y206" s="51"/>
      <c r="Z206" s="51"/>
    </row>
    <row r="207" spans="1:26" ht="12.75" customHeight="1">
      <c r="A207" s="76"/>
      <c r="B207" s="78"/>
      <c r="C207" s="76"/>
      <c r="D207" s="76"/>
      <c r="E207" s="76"/>
      <c r="F207" s="76"/>
      <c r="G207" s="76"/>
      <c r="H207" s="76"/>
      <c r="I207" s="76"/>
      <c r="J207" s="76"/>
      <c r="K207" s="76"/>
      <c r="L207" s="76"/>
      <c r="M207" s="76"/>
      <c r="N207" s="76"/>
      <c r="O207" s="76"/>
      <c r="P207" s="76"/>
      <c r="Q207" s="76"/>
      <c r="R207" s="76"/>
      <c r="S207" s="76"/>
      <c r="T207" s="76"/>
      <c r="U207" s="76"/>
      <c r="V207" s="76"/>
      <c r="W207" s="76"/>
      <c r="X207" s="76"/>
      <c r="Y207" s="51"/>
      <c r="Z207" s="51"/>
    </row>
    <row r="208" spans="1:26" ht="12.75" customHeight="1">
      <c r="A208" s="76"/>
      <c r="B208" s="78"/>
      <c r="C208" s="76"/>
      <c r="D208" s="76"/>
      <c r="E208" s="76"/>
      <c r="F208" s="76"/>
      <c r="G208" s="76"/>
      <c r="H208" s="76"/>
      <c r="I208" s="76"/>
      <c r="J208" s="76"/>
      <c r="K208" s="76"/>
      <c r="L208" s="76"/>
      <c r="M208" s="76"/>
      <c r="N208" s="76"/>
      <c r="O208" s="76"/>
      <c r="P208" s="76"/>
      <c r="Q208" s="76"/>
      <c r="R208" s="76"/>
      <c r="S208" s="76"/>
      <c r="T208" s="76"/>
      <c r="U208" s="76"/>
      <c r="V208" s="76"/>
      <c r="W208" s="76"/>
      <c r="X208" s="76"/>
      <c r="Y208" s="51"/>
      <c r="Z208" s="51"/>
    </row>
    <row r="209" spans="1:26" ht="12.75" customHeight="1">
      <c r="A209" s="76"/>
      <c r="B209" s="78"/>
      <c r="C209" s="76"/>
      <c r="D209" s="76"/>
      <c r="E209" s="76"/>
      <c r="F209" s="76"/>
      <c r="G209" s="76"/>
      <c r="H209" s="76"/>
      <c r="I209" s="76"/>
      <c r="J209" s="76"/>
      <c r="K209" s="76"/>
      <c r="L209" s="76"/>
      <c r="M209" s="76"/>
      <c r="N209" s="76"/>
      <c r="O209" s="76"/>
      <c r="P209" s="76"/>
      <c r="Q209" s="76"/>
      <c r="R209" s="76"/>
      <c r="S209" s="76"/>
      <c r="T209" s="76"/>
      <c r="U209" s="76"/>
      <c r="V209" s="76"/>
      <c r="W209" s="76"/>
      <c r="X209" s="76"/>
      <c r="Y209" s="51"/>
      <c r="Z209" s="51"/>
    </row>
    <row r="210" spans="1:26" ht="12.75" customHeight="1">
      <c r="A210" s="76"/>
      <c r="B210" s="78"/>
      <c r="C210" s="76"/>
      <c r="D210" s="76"/>
      <c r="E210" s="76"/>
      <c r="F210" s="76"/>
      <c r="G210" s="76"/>
      <c r="H210" s="76"/>
      <c r="I210" s="76"/>
      <c r="J210" s="76"/>
      <c r="K210" s="76"/>
      <c r="L210" s="76"/>
      <c r="M210" s="76"/>
      <c r="N210" s="76"/>
      <c r="O210" s="76"/>
      <c r="P210" s="76"/>
      <c r="Q210" s="76"/>
      <c r="R210" s="76"/>
      <c r="S210" s="76"/>
      <c r="T210" s="76"/>
      <c r="U210" s="76"/>
      <c r="V210" s="76"/>
      <c r="W210" s="76"/>
      <c r="X210" s="76"/>
      <c r="Y210" s="51"/>
      <c r="Z210" s="51"/>
    </row>
    <row r="211" spans="1:26" ht="12.75" customHeight="1">
      <c r="A211" s="76"/>
      <c r="B211" s="78"/>
      <c r="C211" s="76"/>
      <c r="D211" s="76"/>
      <c r="E211" s="76"/>
      <c r="F211" s="76"/>
      <c r="G211" s="76"/>
      <c r="H211" s="76"/>
      <c r="I211" s="76"/>
      <c r="J211" s="76"/>
      <c r="K211" s="76"/>
      <c r="L211" s="76"/>
      <c r="M211" s="76"/>
      <c r="N211" s="76"/>
      <c r="O211" s="76"/>
      <c r="P211" s="76"/>
      <c r="Q211" s="76"/>
      <c r="R211" s="76"/>
      <c r="S211" s="76"/>
      <c r="T211" s="76"/>
      <c r="U211" s="76"/>
      <c r="V211" s="76"/>
      <c r="W211" s="76"/>
      <c r="X211" s="76"/>
      <c r="Y211" s="51"/>
      <c r="Z211" s="51"/>
    </row>
    <row r="212" spans="1:26" ht="12.75" customHeight="1">
      <c r="A212" s="76"/>
      <c r="B212" s="78"/>
      <c r="C212" s="76"/>
      <c r="D212" s="76"/>
      <c r="E212" s="76"/>
      <c r="F212" s="76"/>
      <c r="G212" s="76"/>
      <c r="H212" s="76"/>
      <c r="I212" s="76"/>
      <c r="J212" s="76"/>
      <c r="K212" s="76"/>
      <c r="L212" s="76"/>
      <c r="M212" s="76"/>
      <c r="N212" s="76"/>
      <c r="O212" s="76"/>
      <c r="P212" s="76"/>
      <c r="Q212" s="76"/>
      <c r="R212" s="76"/>
      <c r="S212" s="76"/>
      <c r="T212" s="76"/>
      <c r="U212" s="76"/>
      <c r="V212" s="76"/>
      <c r="W212" s="76"/>
      <c r="X212" s="76"/>
      <c r="Y212" s="51"/>
      <c r="Z212" s="51"/>
    </row>
    <row r="213" spans="1:26" ht="12.75" customHeight="1">
      <c r="A213" s="76"/>
      <c r="B213" s="78"/>
      <c r="C213" s="76"/>
      <c r="D213" s="76"/>
      <c r="E213" s="76"/>
      <c r="F213" s="76"/>
      <c r="G213" s="76"/>
      <c r="H213" s="76"/>
      <c r="I213" s="76"/>
      <c r="J213" s="76"/>
      <c r="K213" s="76"/>
      <c r="L213" s="76"/>
      <c r="M213" s="76"/>
      <c r="N213" s="76"/>
      <c r="O213" s="76"/>
      <c r="P213" s="76"/>
      <c r="Q213" s="76"/>
      <c r="R213" s="76"/>
      <c r="S213" s="76"/>
      <c r="T213" s="76"/>
      <c r="U213" s="76"/>
      <c r="V213" s="76"/>
      <c r="W213" s="76"/>
      <c r="X213" s="76"/>
      <c r="Y213" s="51"/>
      <c r="Z213" s="51"/>
    </row>
    <row r="214" spans="1:26" ht="12.75" customHeight="1">
      <c r="A214" s="76"/>
      <c r="B214" s="78"/>
      <c r="C214" s="76"/>
      <c r="D214" s="76"/>
      <c r="E214" s="76"/>
      <c r="F214" s="76"/>
      <c r="G214" s="76"/>
      <c r="H214" s="76"/>
      <c r="I214" s="76"/>
      <c r="J214" s="76"/>
      <c r="K214" s="76"/>
      <c r="L214" s="76"/>
      <c r="M214" s="76"/>
      <c r="N214" s="76"/>
      <c r="O214" s="76"/>
      <c r="P214" s="76"/>
      <c r="Q214" s="76"/>
      <c r="R214" s="76"/>
      <c r="S214" s="76"/>
      <c r="T214" s="76"/>
      <c r="U214" s="76"/>
      <c r="V214" s="76"/>
      <c r="W214" s="76"/>
      <c r="X214" s="76"/>
      <c r="Y214" s="51"/>
      <c r="Z214" s="51"/>
    </row>
    <row r="215" spans="1:26" ht="12.75" customHeight="1">
      <c r="A215" s="76"/>
      <c r="B215" s="78"/>
      <c r="C215" s="76"/>
      <c r="D215" s="76"/>
      <c r="E215" s="76"/>
      <c r="F215" s="76"/>
      <c r="G215" s="76"/>
      <c r="H215" s="76"/>
      <c r="I215" s="76"/>
      <c r="J215" s="76"/>
      <c r="K215" s="76"/>
      <c r="L215" s="76"/>
      <c r="M215" s="76"/>
      <c r="N215" s="76"/>
      <c r="O215" s="76"/>
      <c r="P215" s="76"/>
      <c r="Q215" s="76"/>
      <c r="R215" s="76"/>
      <c r="S215" s="76"/>
      <c r="T215" s="76"/>
      <c r="U215" s="76"/>
      <c r="V215" s="76"/>
      <c r="W215" s="76"/>
      <c r="X215" s="76"/>
      <c r="Y215" s="51"/>
      <c r="Z215" s="51"/>
    </row>
    <row r="216" spans="1:26" ht="12.75" customHeight="1">
      <c r="A216" s="76"/>
      <c r="B216" s="78"/>
      <c r="C216" s="76"/>
      <c r="D216" s="76"/>
      <c r="E216" s="76"/>
      <c r="F216" s="76"/>
      <c r="G216" s="76"/>
      <c r="H216" s="76"/>
      <c r="I216" s="76"/>
      <c r="J216" s="76"/>
      <c r="K216" s="76"/>
      <c r="L216" s="76"/>
      <c r="M216" s="76"/>
      <c r="N216" s="76"/>
      <c r="O216" s="76"/>
      <c r="P216" s="76"/>
      <c r="Q216" s="76"/>
      <c r="R216" s="76"/>
      <c r="S216" s="76"/>
      <c r="T216" s="76"/>
      <c r="U216" s="76"/>
      <c r="V216" s="76"/>
      <c r="W216" s="76"/>
      <c r="X216" s="76"/>
      <c r="Y216" s="51"/>
      <c r="Z216" s="51"/>
    </row>
    <row r="217" spans="1:26" ht="12.75" customHeight="1">
      <c r="A217" s="76"/>
      <c r="B217" s="78"/>
      <c r="C217" s="76"/>
      <c r="D217" s="76"/>
      <c r="E217" s="76"/>
      <c r="F217" s="76"/>
      <c r="G217" s="76"/>
      <c r="H217" s="76"/>
      <c r="I217" s="76"/>
      <c r="J217" s="76"/>
      <c r="K217" s="76"/>
      <c r="L217" s="76"/>
      <c r="M217" s="76"/>
      <c r="N217" s="76"/>
      <c r="O217" s="76"/>
      <c r="P217" s="76"/>
      <c r="Q217" s="76"/>
      <c r="R217" s="76"/>
      <c r="S217" s="76"/>
      <c r="T217" s="76"/>
      <c r="U217" s="76"/>
      <c r="V217" s="76"/>
      <c r="W217" s="76"/>
      <c r="X217" s="76"/>
      <c r="Y217" s="51"/>
      <c r="Z217" s="51"/>
    </row>
    <row r="218" spans="1:26" ht="12.75" customHeight="1">
      <c r="A218" s="76"/>
      <c r="B218" s="78"/>
      <c r="C218" s="76"/>
      <c r="D218" s="76"/>
      <c r="E218" s="76"/>
      <c r="F218" s="76"/>
      <c r="G218" s="76"/>
      <c r="H218" s="76"/>
      <c r="I218" s="76"/>
      <c r="J218" s="76"/>
      <c r="K218" s="76"/>
      <c r="L218" s="76"/>
      <c r="M218" s="76"/>
      <c r="N218" s="76"/>
      <c r="O218" s="76"/>
      <c r="P218" s="76"/>
      <c r="Q218" s="76"/>
      <c r="R218" s="76"/>
      <c r="S218" s="76"/>
      <c r="T218" s="76"/>
      <c r="U218" s="76"/>
      <c r="V218" s="76"/>
      <c r="W218" s="76"/>
      <c r="X218" s="76"/>
      <c r="Y218" s="51"/>
      <c r="Z218" s="51"/>
    </row>
    <row r="219" spans="1:26" ht="12.75" customHeight="1">
      <c r="A219" s="76"/>
      <c r="B219" s="78"/>
      <c r="C219" s="76"/>
      <c r="D219" s="76"/>
      <c r="E219" s="76"/>
      <c r="F219" s="76"/>
      <c r="G219" s="76"/>
      <c r="H219" s="76"/>
      <c r="I219" s="76"/>
      <c r="J219" s="76"/>
      <c r="K219" s="76"/>
      <c r="L219" s="76"/>
      <c r="M219" s="76"/>
      <c r="N219" s="76"/>
      <c r="O219" s="76"/>
      <c r="P219" s="76"/>
      <c r="Q219" s="76"/>
      <c r="R219" s="76"/>
      <c r="S219" s="76"/>
      <c r="T219" s="76"/>
      <c r="U219" s="76"/>
      <c r="V219" s="76"/>
      <c r="W219" s="76"/>
      <c r="X219" s="76"/>
      <c r="Y219" s="51"/>
      <c r="Z219" s="51"/>
    </row>
    <row r="220" spans="1:26" ht="12.75" customHeight="1">
      <c r="A220" s="76"/>
      <c r="B220" s="78"/>
      <c r="C220" s="76"/>
      <c r="D220" s="76"/>
      <c r="E220" s="76"/>
      <c r="F220" s="76"/>
      <c r="G220" s="76"/>
      <c r="H220" s="76"/>
      <c r="I220" s="76"/>
      <c r="J220" s="76"/>
      <c r="K220" s="76"/>
      <c r="L220" s="76"/>
      <c r="M220" s="76"/>
      <c r="N220" s="76"/>
      <c r="O220" s="76"/>
      <c r="P220" s="76"/>
      <c r="Q220" s="76"/>
      <c r="R220" s="76"/>
      <c r="S220" s="76"/>
      <c r="T220" s="76"/>
      <c r="U220" s="76"/>
      <c r="V220" s="76"/>
      <c r="W220" s="76"/>
      <c r="X220" s="76"/>
      <c r="Y220" s="51"/>
      <c r="Z220" s="51"/>
    </row>
    <row r="221" spans="1:26" ht="12.75" customHeight="1">
      <c r="A221" s="76"/>
      <c r="B221" s="78"/>
      <c r="C221" s="76"/>
      <c r="D221" s="76"/>
      <c r="E221" s="76"/>
      <c r="F221" s="76"/>
      <c r="G221" s="76"/>
      <c r="H221" s="76"/>
      <c r="I221" s="76"/>
      <c r="J221" s="76"/>
      <c r="K221" s="76"/>
      <c r="L221" s="76"/>
      <c r="M221" s="76"/>
      <c r="N221" s="76"/>
      <c r="O221" s="76"/>
      <c r="P221" s="76"/>
      <c r="Q221" s="76"/>
      <c r="R221" s="76"/>
      <c r="S221" s="76"/>
      <c r="T221" s="76"/>
      <c r="U221" s="76"/>
      <c r="V221" s="76"/>
      <c r="W221" s="76"/>
      <c r="X221" s="76"/>
      <c r="Y221" s="51"/>
      <c r="Z221" s="51"/>
    </row>
    <row r="222" spans="1:26" ht="12.75" customHeight="1">
      <c r="A222" s="76"/>
      <c r="B222" s="78"/>
      <c r="C222" s="76"/>
      <c r="D222" s="76"/>
      <c r="E222" s="76"/>
      <c r="F222" s="76"/>
      <c r="G222" s="76"/>
      <c r="H222" s="76"/>
      <c r="I222" s="76"/>
      <c r="J222" s="76"/>
      <c r="K222" s="76"/>
      <c r="L222" s="76"/>
      <c r="M222" s="76"/>
      <c r="N222" s="76"/>
      <c r="O222" s="76"/>
      <c r="P222" s="76"/>
      <c r="Q222" s="76"/>
      <c r="R222" s="76"/>
      <c r="S222" s="76"/>
      <c r="T222" s="76"/>
      <c r="U222" s="76"/>
      <c r="V222" s="76"/>
      <c r="W222" s="76"/>
      <c r="X222" s="76"/>
      <c r="Y222" s="51"/>
      <c r="Z222" s="51"/>
    </row>
    <row r="223" spans="1:26" ht="12.75" customHeight="1">
      <c r="A223" s="76"/>
      <c r="B223" s="78"/>
      <c r="C223" s="76"/>
      <c r="D223" s="76"/>
      <c r="E223" s="76"/>
      <c r="F223" s="76"/>
      <c r="G223" s="76"/>
      <c r="H223" s="76"/>
      <c r="I223" s="76"/>
      <c r="J223" s="76"/>
      <c r="K223" s="76"/>
      <c r="L223" s="76"/>
      <c r="M223" s="76"/>
      <c r="N223" s="76"/>
      <c r="O223" s="76"/>
      <c r="P223" s="76"/>
      <c r="Q223" s="76"/>
      <c r="R223" s="76"/>
      <c r="S223" s="76"/>
      <c r="T223" s="76"/>
      <c r="U223" s="76"/>
      <c r="V223" s="76"/>
      <c r="W223" s="76"/>
      <c r="X223" s="76"/>
      <c r="Y223" s="51"/>
      <c r="Z223" s="51"/>
    </row>
    <row r="224" spans="1:26" ht="12.75" customHeight="1">
      <c r="A224" s="76"/>
      <c r="B224" s="78"/>
      <c r="C224" s="76"/>
      <c r="D224" s="76"/>
      <c r="E224" s="76"/>
      <c r="F224" s="76"/>
      <c r="G224" s="76"/>
      <c r="H224" s="76"/>
      <c r="I224" s="76"/>
      <c r="J224" s="76"/>
      <c r="K224" s="76"/>
      <c r="L224" s="76"/>
      <c r="M224" s="76"/>
      <c r="N224" s="76"/>
      <c r="O224" s="76"/>
      <c r="P224" s="76"/>
      <c r="Q224" s="76"/>
      <c r="R224" s="76"/>
      <c r="S224" s="76"/>
      <c r="T224" s="76"/>
      <c r="U224" s="76"/>
      <c r="V224" s="76"/>
      <c r="W224" s="76"/>
      <c r="X224" s="76"/>
      <c r="Y224" s="51"/>
      <c r="Z224" s="51"/>
    </row>
    <row r="225" spans="1:26" ht="12.75" customHeight="1">
      <c r="A225" s="76"/>
      <c r="B225" s="78"/>
      <c r="C225" s="76"/>
      <c r="D225" s="76"/>
      <c r="E225" s="76"/>
      <c r="F225" s="76"/>
      <c r="G225" s="76"/>
      <c r="H225" s="76"/>
      <c r="I225" s="76"/>
      <c r="J225" s="76"/>
      <c r="K225" s="76"/>
      <c r="L225" s="76"/>
      <c r="M225" s="76"/>
      <c r="N225" s="76"/>
      <c r="O225" s="76"/>
      <c r="P225" s="76"/>
      <c r="Q225" s="76"/>
      <c r="R225" s="76"/>
      <c r="S225" s="76"/>
      <c r="T225" s="76"/>
      <c r="U225" s="76"/>
      <c r="V225" s="76"/>
      <c r="W225" s="76"/>
      <c r="X225" s="76"/>
      <c r="Y225" s="51"/>
      <c r="Z225" s="51"/>
    </row>
    <row r="226" spans="1:26" ht="12.75" customHeight="1">
      <c r="A226" s="76"/>
      <c r="B226" s="78"/>
      <c r="C226" s="76"/>
      <c r="D226" s="76"/>
      <c r="E226" s="76"/>
      <c r="F226" s="76"/>
      <c r="G226" s="76"/>
      <c r="H226" s="76"/>
      <c r="I226" s="76"/>
      <c r="J226" s="76"/>
      <c r="K226" s="76"/>
      <c r="L226" s="76"/>
      <c r="M226" s="76"/>
      <c r="N226" s="76"/>
      <c r="O226" s="76"/>
      <c r="P226" s="76"/>
      <c r="Q226" s="76"/>
      <c r="R226" s="76"/>
      <c r="S226" s="76"/>
      <c r="T226" s="76"/>
      <c r="U226" s="76"/>
      <c r="V226" s="76"/>
      <c r="W226" s="76"/>
      <c r="X226" s="76"/>
      <c r="Y226" s="51"/>
      <c r="Z226" s="51"/>
    </row>
    <row r="227" spans="1:26" ht="12.75" customHeight="1">
      <c r="A227" s="76"/>
      <c r="B227" s="78"/>
      <c r="C227" s="76"/>
      <c r="D227" s="76"/>
      <c r="E227" s="76"/>
      <c r="F227" s="76"/>
      <c r="G227" s="76"/>
      <c r="H227" s="76"/>
      <c r="I227" s="76"/>
      <c r="J227" s="76"/>
      <c r="K227" s="76"/>
      <c r="L227" s="76"/>
      <c r="M227" s="76"/>
      <c r="N227" s="76"/>
      <c r="O227" s="76"/>
      <c r="P227" s="76"/>
      <c r="Q227" s="76"/>
      <c r="R227" s="76"/>
      <c r="S227" s="76"/>
      <c r="T227" s="76"/>
      <c r="U227" s="76"/>
      <c r="V227" s="76"/>
      <c r="W227" s="76"/>
      <c r="X227" s="76"/>
      <c r="Y227" s="51"/>
      <c r="Z227" s="51"/>
    </row>
    <row r="228" spans="1:26" ht="12.75" customHeight="1">
      <c r="A228" s="76"/>
      <c r="B228" s="78"/>
      <c r="C228" s="76"/>
      <c r="D228" s="76"/>
      <c r="E228" s="76"/>
      <c r="F228" s="76"/>
      <c r="G228" s="76"/>
      <c r="H228" s="76"/>
      <c r="I228" s="76"/>
      <c r="J228" s="76"/>
      <c r="K228" s="76"/>
      <c r="L228" s="76"/>
      <c r="M228" s="76"/>
      <c r="N228" s="76"/>
      <c r="O228" s="76"/>
      <c r="P228" s="76"/>
      <c r="Q228" s="76"/>
      <c r="R228" s="76"/>
      <c r="S228" s="76"/>
      <c r="T228" s="76"/>
      <c r="U228" s="76"/>
      <c r="V228" s="76"/>
      <c r="W228" s="76"/>
      <c r="X228" s="76"/>
      <c r="Y228" s="51"/>
      <c r="Z228" s="51"/>
    </row>
    <row r="229" spans="1:26" ht="12.75" customHeight="1">
      <c r="A229" s="76"/>
      <c r="B229" s="78"/>
      <c r="C229" s="76"/>
      <c r="D229" s="76"/>
      <c r="E229" s="76"/>
      <c r="F229" s="76"/>
      <c r="G229" s="76"/>
      <c r="H229" s="76"/>
      <c r="I229" s="76"/>
      <c r="J229" s="76"/>
      <c r="K229" s="76"/>
      <c r="L229" s="76"/>
      <c r="M229" s="76"/>
      <c r="N229" s="76"/>
      <c r="O229" s="76"/>
      <c r="P229" s="76"/>
      <c r="Q229" s="76"/>
      <c r="R229" s="76"/>
      <c r="S229" s="76"/>
      <c r="T229" s="76"/>
      <c r="U229" s="76"/>
      <c r="V229" s="76"/>
      <c r="W229" s="76"/>
      <c r="X229" s="76"/>
      <c r="Y229" s="51"/>
      <c r="Z229" s="51"/>
    </row>
    <row r="230" spans="1:26" ht="12.75" customHeight="1">
      <c r="A230" s="76"/>
      <c r="B230" s="78"/>
      <c r="C230" s="76"/>
      <c r="D230" s="76"/>
      <c r="E230" s="76"/>
      <c r="F230" s="76"/>
      <c r="G230" s="76"/>
      <c r="H230" s="76"/>
      <c r="I230" s="76"/>
      <c r="J230" s="76"/>
      <c r="K230" s="76"/>
      <c r="L230" s="76"/>
      <c r="M230" s="76"/>
      <c r="N230" s="76"/>
      <c r="O230" s="76"/>
      <c r="P230" s="76"/>
      <c r="Q230" s="76"/>
      <c r="R230" s="76"/>
      <c r="S230" s="76"/>
      <c r="T230" s="76"/>
      <c r="U230" s="76"/>
      <c r="V230" s="76"/>
      <c r="W230" s="76"/>
      <c r="X230" s="76"/>
      <c r="Y230" s="51"/>
      <c r="Z230" s="51"/>
    </row>
    <row r="231" spans="1:26" ht="12.75" customHeight="1">
      <c r="A231" s="76"/>
      <c r="B231" s="78"/>
      <c r="C231" s="76"/>
      <c r="D231" s="76"/>
      <c r="E231" s="76"/>
      <c r="F231" s="76"/>
      <c r="G231" s="76"/>
      <c r="H231" s="76"/>
      <c r="I231" s="76"/>
      <c r="J231" s="76"/>
      <c r="K231" s="76"/>
      <c r="L231" s="76"/>
      <c r="M231" s="76"/>
      <c r="N231" s="76"/>
      <c r="O231" s="76"/>
      <c r="P231" s="76"/>
      <c r="Q231" s="76"/>
      <c r="R231" s="76"/>
      <c r="S231" s="76"/>
      <c r="T231" s="76"/>
      <c r="U231" s="76"/>
      <c r="V231" s="76"/>
      <c r="W231" s="76"/>
      <c r="X231" s="76"/>
      <c r="Y231" s="51"/>
      <c r="Z231" s="51"/>
    </row>
    <row r="232" spans="1:26" ht="12.75" customHeight="1">
      <c r="A232" s="76"/>
      <c r="B232" s="78"/>
      <c r="C232" s="76"/>
      <c r="D232" s="76"/>
      <c r="E232" s="76"/>
      <c r="F232" s="76"/>
      <c r="G232" s="76"/>
      <c r="H232" s="76"/>
      <c r="I232" s="76"/>
      <c r="J232" s="76"/>
      <c r="K232" s="76"/>
      <c r="L232" s="76"/>
      <c r="M232" s="76"/>
      <c r="N232" s="76"/>
      <c r="O232" s="76"/>
      <c r="P232" s="76"/>
      <c r="Q232" s="76"/>
      <c r="R232" s="76"/>
      <c r="S232" s="76"/>
      <c r="T232" s="76"/>
      <c r="U232" s="76"/>
      <c r="V232" s="76"/>
      <c r="W232" s="76"/>
      <c r="X232" s="76"/>
      <c r="Y232" s="51"/>
      <c r="Z232" s="51"/>
    </row>
    <row r="233" spans="1:26" ht="12.75" customHeight="1">
      <c r="A233" s="76"/>
      <c r="B233" s="78"/>
      <c r="C233" s="76"/>
      <c r="D233" s="76"/>
      <c r="E233" s="76"/>
      <c r="F233" s="76"/>
      <c r="G233" s="76"/>
      <c r="H233" s="76"/>
      <c r="I233" s="76"/>
      <c r="J233" s="76"/>
      <c r="K233" s="76"/>
      <c r="L233" s="76"/>
      <c r="M233" s="76"/>
      <c r="N233" s="76"/>
      <c r="O233" s="76"/>
      <c r="P233" s="76"/>
      <c r="Q233" s="76"/>
      <c r="R233" s="76"/>
      <c r="S233" s="76"/>
      <c r="T233" s="76"/>
      <c r="U233" s="76"/>
      <c r="V233" s="76"/>
      <c r="W233" s="76"/>
      <c r="X233" s="76"/>
      <c r="Y233" s="51"/>
      <c r="Z233" s="51"/>
    </row>
    <row r="234" spans="1:26" ht="12.75" customHeight="1">
      <c r="A234" s="76"/>
      <c r="B234" s="78"/>
      <c r="C234" s="76"/>
      <c r="D234" s="76"/>
      <c r="E234" s="76"/>
      <c r="F234" s="76"/>
      <c r="G234" s="76"/>
      <c r="H234" s="76"/>
      <c r="I234" s="76"/>
      <c r="J234" s="76"/>
      <c r="K234" s="76"/>
      <c r="L234" s="76"/>
      <c r="M234" s="76"/>
      <c r="N234" s="76"/>
      <c r="O234" s="76"/>
      <c r="P234" s="76"/>
      <c r="Q234" s="76"/>
      <c r="R234" s="76"/>
      <c r="S234" s="76"/>
      <c r="T234" s="76"/>
      <c r="U234" s="76"/>
      <c r="V234" s="76"/>
      <c r="W234" s="76"/>
      <c r="X234" s="76"/>
      <c r="Y234" s="51"/>
      <c r="Z234" s="51"/>
    </row>
    <row r="235" spans="1:26" ht="12.75" customHeight="1">
      <c r="A235" s="76"/>
      <c r="B235" s="78"/>
      <c r="C235" s="76"/>
      <c r="D235" s="76"/>
      <c r="E235" s="76"/>
      <c r="F235" s="76"/>
      <c r="G235" s="76"/>
      <c r="H235" s="76"/>
      <c r="I235" s="76"/>
      <c r="J235" s="76"/>
      <c r="K235" s="76"/>
      <c r="L235" s="76"/>
      <c r="M235" s="76"/>
      <c r="N235" s="76"/>
      <c r="O235" s="76"/>
      <c r="P235" s="76"/>
      <c r="Q235" s="76"/>
      <c r="R235" s="76"/>
      <c r="S235" s="76"/>
      <c r="T235" s="76"/>
      <c r="U235" s="76"/>
      <c r="V235" s="76"/>
      <c r="W235" s="76"/>
      <c r="X235" s="76"/>
      <c r="Y235" s="51"/>
      <c r="Z235" s="51"/>
    </row>
    <row r="236" spans="1:26" ht="12.75" customHeight="1">
      <c r="A236" s="76"/>
      <c r="B236" s="78"/>
      <c r="C236" s="76"/>
      <c r="D236" s="76"/>
      <c r="E236" s="76"/>
      <c r="F236" s="76"/>
      <c r="G236" s="76"/>
      <c r="H236" s="76"/>
      <c r="I236" s="76"/>
      <c r="J236" s="76"/>
      <c r="K236" s="76"/>
      <c r="L236" s="76"/>
      <c r="M236" s="76"/>
      <c r="N236" s="76"/>
      <c r="O236" s="76"/>
      <c r="P236" s="76"/>
      <c r="Q236" s="76"/>
      <c r="R236" s="76"/>
      <c r="S236" s="76"/>
      <c r="T236" s="76"/>
      <c r="U236" s="76"/>
      <c r="V236" s="76"/>
      <c r="W236" s="76"/>
      <c r="X236" s="76"/>
      <c r="Y236" s="51"/>
      <c r="Z236" s="51"/>
    </row>
    <row r="237" spans="1:26" ht="12.75" customHeight="1">
      <c r="A237" s="76"/>
      <c r="B237" s="78"/>
      <c r="C237" s="76"/>
      <c r="D237" s="76"/>
      <c r="E237" s="76"/>
      <c r="F237" s="76"/>
      <c r="G237" s="76"/>
      <c r="H237" s="76"/>
      <c r="I237" s="76"/>
      <c r="J237" s="76"/>
      <c r="K237" s="76"/>
      <c r="L237" s="76"/>
      <c r="M237" s="76"/>
      <c r="N237" s="76"/>
      <c r="O237" s="76"/>
      <c r="P237" s="76"/>
      <c r="Q237" s="76"/>
      <c r="R237" s="76"/>
      <c r="S237" s="76"/>
      <c r="T237" s="76"/>
      <c r="U237" s="76"/>
      <c r="V237" s="76"/>
      <c r="W237" s="76"/>
      <c r="X237" s="76"/>
      <c r="Y237" s="51"/>
      <c r="Z237" s="51"/>
    </row>
    <row r="238" spans="1:26" ht="12.75" customHeight="1">
      <c r="A238" s="76"/>
      <c r="B238" s="78"/>
      <c r="C238" s="76"/>
      <c r="D238" s="76"/>
      <c r="E238" s="76"/>
      <c r="F238" s="76"/>
      <c r="G238" s="76"/>
      <c r="H238" s="76"/>
      <c r="I238" s="76"/>
      <c r="J238" s="76"/>
      <c r="K238" s="76"/>
      <c r="L238" s="76"/>
      <c r="M238" s="76"/>
      <c r="N238" s="76"/>
      <c r="O238" s="76"/>
      <c r="P238" s="76"/>
      <c r="Q238" s="76"/>
      <c r="R238" s="76"/>
      <c r="S238" s="76"/>
      <c r="T238" s="76"/>
      <c r="U238" s="76"/>
      <c r="V238" s="76"/>
      <c r="W238" s="76"/>
      <c r="X238" s="76"/>
      <c r="Y238" s="51"/>
      <c r="Z238" s="51"/>
    </row>
    <row r="239" spans="1:26" ht="12.75" customHeight="1">
      <c r="A239" s="76"/>
      <c r="B239" s="78"/>
      <c r="C239" s="76"/>
      <c r="D239" s="76"/>
      <c r="E239" s="76"/>
      <c r="F239" s="76"/>
      <c r="G239" s="76"/>
      <c r="H239" s="76"/>
      <c r="I239" s="76"/>
      <c r="J239" s="76"/>
      <c r="K239" s="76"/>
      <c r="L239" s="76"/>
      <c r="M239" s="76"/>
      <c r="N239" s="76"/>
      <c r="O239" s="76"/>
      <c r="P239" s="76"/>
      <c r="Q239" s="76"/>
      <c r="R239" s="76"/>
      <c r="S239" s="76"/>
      <c r="T239" s="76"/>
      <c r="U239" s="76"/>
      <c r="V239" s="76"/>
      <c r="W239" s="76"/>
      <c r="X239" s="76"/>
      <c r="Y239" s="51"/>
      <c r="Z239" s="51"/>
    </row>
    <row r="240" spans="1:26" ht="12.75" customHeight="1">
      <c r="A240" s="76"/>
      <c r="B240" s="78"/>
      <c r="C240" s="76"/>
      <c r="D240" s="76"/>
      <c r="E240" s="76"/>
      <c r="F240" s="76"/>
      <c r="G240" s="76"/>
      <c r="H240" s="76"/>
      <c r="I240" s="76"/>
      <c r="J240" s="76"/>
      <c r="K240" s="76"/>
      <c r="L240" s="76"/>
      <c r="M240" s="76"/>
      <c r="N240" s="76"/>
      <c r="O240" s="76"/>
      <c r="P240" s="76"/>
      <c r="Q240" s="76"/>
      <c r="R240" s="76"/>
      <c r="S240" s="76"/>
      <c r="T240" s="76"/>
      <c r="U240" s="76"/>
      <c r="V240" s="76"/>
      <c r="W240" s="76"/>
      <c r="X240" s="76"/>
      <c r="Y240" s="51"/>
      <c r="Z240" s="51"/>
    </row>
    <row r="241" spans="1:26" ht="12.75" customHeight="1">
      <c r="A241" s="76"/>
      <c r="B241" s="78"/>
      <c r="C241" s="76"/>
      <c r="D241" s="76"/>
      <c r="E241" s="76"/>
      <c r="F241" s="76"/>
      <c r="G241" s="76"/>
      <c r="H241" s="76"/>
      <c r="I241" s="76"/>
      <c r="J241" s="76"/>
      <c r="K241" s="76"/>
      <c r="L241" s="76"/>
      <c r="M241" s="76"/>
      <c r="N241" s="76"/>
      <c r="O241" s="76"/>
      <c r="P241" s="76"/>
      <c r="Q241" s="76"/>
      <c r="R241" s="76"/>
      <c r="S241" s="76"/>
      <c r="T241" s="76"/>
      <c r="U241" s="76"/>
      <c r="V241" s="76"/>
      <c r="W241" s="76"/>
      <c r="X241" s="76"/>
      <c r="Y241" s="51"/>
      <c r="Z241" s="51"/>
    </row>
    <row r="242" spans="1:26" ht="12.75" customHeight="1">
      <c r="A242" s="76"/>
      <c r="B242" s="78"/>
      <c r="C242" s="76"/>
      <c r="D242" s="76"/>
      <c r="E242" s="76"/>
      <c r="F242" s="76"/>
      <c r="G242" s="76"/>
      <c r="H242" s="76"/>
      <c r="I242" s="76"/>
      <c r="J242" s="76"/>
      <c r="K242" s="76"/>
      <c r="L242" s="76"/>
      <c r="M242" s="76"/>
      <c r="N242" s="76"/>
      <c r="O242" s="76"/>
      <c r="P242" s="76"/>
      <c r="Q242" s="76"/>
      <c r="R242" s="76"/>
      <c r="S242" s="76"/>
      <c r="T242" s="76"/>
      <c r="U242" s="76"/>
      <c r="V242" s="76"/>
      <c r="W242" s="76"/>
      <c r="X242" s="76"/>
      <c r="Y242" s="51"/>
      <c r="Z242" s="51"/>
    </row>
    <row r="243" spans="1:26" ht="12.75" customHeight="1">
      <c r="A243" s="76"/>
      <c r="B243" s="78"/>
      <c r="C243" s="76"/>
      <c r="D243" s="76"/>
      <c r="E243" s="76"/>
      <c r="F243" s="76"/>
      <c r="G243" s="76"/>
      <c r="H243" s="76"/>
      <c r="I243" s="76"/>
      <c r="J243" s="76"/>
      <c r="K243" s="76"/>
      <c r="L243" s="76"/>
      <c r="M243" s="76"/>
      <c r="N243" s="76"/>
      <c r="O243" s="76"/>
      <c r="P243" s="76"/>
      <c r="Q243" s="76"/>
      <c r="R243" s="76"/>
      <c r="S243" s="76"/>
      <c r="T243" s="76"/>
      <c r="U243" s="76"/>
      <c r="V243" s="76"/>
      <c r="W243" s="76"/>
      <c r="X243" s="76"/>
      <c r="Y243" s="51"/>
      <c r="Z243" s="51"/>
    </row>
    <row r="244" spans="1:26" ht="12.75" customHeight="1">
      <c r="A244" s="76"/>
      <c r="B244" s="78"/>
      <c r="C244" s="76"/>
      <c r="D244" s="76"/>
      <c r="E244" s="76"/>
      <c r="F244" s="76"/>
      <c r="G244" s="76"/>
      <c r="H244" s="76"/>
      <c r="I244" s="76"/>
      <c r="J244" s="76"/>
      <c r="K244" s="76"/>
      <c r="L244" s="76"/>
      <c r="M244" s="76"/>
      <c r="N244" s="76"/>
      <c r="O244" s="76"/>
      <c r="P244" s="76"/>
      <c r="Q244" s="76"/>
      <c r="R244" s="76"/>
      <c r="S244" s="76"/>
      <c r="T244" s="76"/>
      <c r="U244" s="76"/>
      <c r="V244" s="76"/>
      <c r="W244" s="76"/>
      <c r="X244" s="76"/>
      <c r="Y244" s="51"/>
      <c r="Z244" s="51"/>
    </row>
    <row r="245" spans="1:26" ht="12.75" customHeight="1">
      <c r="A245" s="76"/>
      <c r="B245" s="78"/>
      <c r="C245" s="76"/>
      <c r="D245" s="76"/>
      <c r="E245" s="76"/>
      <c r="F245" s="76"/>
      <c r="G245" s="76"/>
      <c r="H245" s="76"/>
      <c r="I245" s="76"/>
      <c r="J245" s="76"/>
      <c r="K245" s="76"/>
      <c r="L245" s="76"/>
      <c r="M245" s="76"/>
      <c r="N245" s="76"/>
      <c r="O245" s="76"/>
      <c r="P245" s="76"/>
      <c r="Q245" s="76"/>
      <c r="R245" s="76"/>
      <c r="S245" s="76"/>
      <c r="T245" s="76"/>
      <c r="U245" s="76"/>
      <c r="V245" s="76"/>
      <c r="W245" s="76"/>
      <c r="X245" s="76"/>
      <c r="Y245" s="51"/>
      <c r="Z245" s="51"/>
    </row>
    <row r="246" spans="1:26" ht="12.75" customHeight="1">
      <c r="A246" s="76"/>
      <c r="B246" s="78"/>
      <c r="C246" s="76"/>
      <c r="D246" s="76"/>
      <c r="E246" s="76"/>
      <c r="F246" s="76"/>
      <c r="G246" s="76"/>
      <c r="H246" s="76"/>
      <c r="I246" s="76"/>
      <c r="J246" s="76"/>
      <c r="K246" s="76"/>
      <c r="L246" s="76"/>
      <c r="M246" s="76"/>
      <c r="N246" s="76"/>
      <c r="O246" s="76"/>
      <c r="P246" s="76"/>
      <c r="Q246" s="76"/>
      <c r="R246" s="76"/>
      <c r="S246" s="76"/>
      <c r="T246" s="76"/>
      <c r="U246" s="76"/>
      <c r="V246" s="76"/>
      <c r="W246" s="76"/>
      <c r="X246" s="76"/>
      <c r="Y246" s="51"/>
      <c r="Z246" s="51"/>
    </row>
    <row r="247" spans="1:26" ht="12.75" customHeight="1">
      <c r="A247" s="76"/>
      <c r="B247" s="78"/>
      <c r="C247" s="76"/>
      <c r="D247" s="76"/>
      <c r="E247" s="76"/>
      <c r="F247" s="76"/>
      <c r="G247" s="76"/>
      <c r="H247" s="76"/>
      <c r="I247" s="76"/>
      <c r="J247" s="76"/>
      <c r="K247" s="76"/>
      <c r="L247" s="76"/>
      <c r="M247" s="76"/>
      <c r="N247" s="76"/>
      <c r="O247" s="76"/>
      <c r="P247" s="76"/>
      <c r="Q247" s="76"/>
      <c r="R247" s="76"/>
      <c r="S247" s="76"/>
      <c r="T247" s="76"/>
      <c r="U247" s="76"/>
      <c r="V247" s="76"/>
      <c r="W247" s="76"/>
      <c r="X247" s="76"/>
      <c r="Y247" s="51"/>
      <c r="Z247" s="51"/>
    </row>
    <row r="248" spans="1:26" ht="12.75" customHeight="1">
      <c r="A248" s="76"/>
      <c r="B248" s="78"/>
      <c r="C248" s="76"/>
      <c r="D248" s="76"/>
      <c r="E248" s="76"/>
      <c r="F248" s="76"/>
      <c r="G248" s="76"/>
      <c r="H248" s="76"/>
      <c r="I248" s="76"/>
      <c r="J248" s="76"/>
      <c r="K248" s="76"/>
      <c r="L248" s="76"/>
      <c r="M248" s="76"/>
      <c r="N248" s="76"/>
      <c r="O248" s="76"/>
      <c r="P248" s="76"/>
      <c r="Q248" s="76"/>
      <c r="R248" s="76"/>
      <c r="S248" s="76"/>
      <c r="T248" s="76"/>
      <c r="U248" s="76"/>
      <c r="V248" s="76"/>
      <c r="W248" s="76"/>
      <c r="X248" s="76"/>
      <c r="Y248" s="51"/>
      <c r="Z248" s="51"/>
    </row>
    <row r="249" spans="1:26" ht="12.75" customHeight="1">
      <c r="A249" s="76"/>
      <c r="B249" s="78"/>
      <c r="C249" s="76"/>
      <c r="D249" s="76"/>
      <c r="E249" s="76"/>
      <c r="F249" s="76"/>
      <c r="G249" s="76"/>
      <c r="H249" s="76"/>
      <c r="I249" s="76"/>
      <c r="J249" s="76"/>
      <c r="K249" s="76"/>
      <c r="L249" s="76"/>
      <c r="M249" s="76"/>
      <c r="N249" s="76"/>
      <c r="O249" s="76"/>
      <c r="P249" s="76"/>
      <c r="Q249" s="76"/>
      <c r="R249" s="76"/>
      <c r="S249" s="76"/>
      <c r="T249" s="76"/>
      <c r="U249" s="76"/>
      <c r="V249" s="76"/>
      <c r="W249" s="76"/>
      <c r="X249" s="76"/>
      <c r="Y249" s="51"/>
      <c r="Z249" s="51"/>
    </row>
    <row r="250" spans="1:26" ht="12.75" customHeight="1">
      <c r="A250" s="76"/>
      <c r="B250" s="78"/>
      <c r="C250" s="76"/>
      <c r="D250" s="76"/>
      <c r="E250" s="76"/>
      <c r="F250" s="76"/>
      <c r="G250" s="76"/>
      <c r="H250" s="76"/>
      <c r="I250" s="76"/>
      <c r="J250" s="76"/>
      <c r="K250" s="76"/>
      <c r="L250" s="76"/>
      <c r="M250" s="76"/>
      <c r="N250" s="76"/>
      <c r="O250" s="76"/>
      <c r="P250" s="76"/>
      <c r="Q250" s="76"/>
      <c r="R250" s="76"/>
      <c r="S250" s="76"/>
      <c r="T250" s="76"/>
      <c r="U250" s="76"/>
      <c r="V250" s="76"/>
      <c r="W250" s="76"/>
      <c r="X250" s="76"/>
      <c r="Y250" s="51"/>
      <c r="Z250" s="51"/>
    </row>
    <row r="251" spans="1:26" ht="12.75" customHeight="1">
      <c r="A251" s="76"/>
      <c r="B251" s="78"/>
      <c r="C251" s="76"/>
      <c r="D251" s="76"/>
      <c r="E251" s="76"/>
      <c r="F251" s="76"/>
      <c r="G251" s="76"/>
      <c r="H251" s="76"/>
      <c r="I251" s="76"/>
      <c r="J251" s="76"/>
      <c r="K251" s="76"/>
      <c r="L251" s="76"/>
      <c r="M251" s="76"/>
      <c r="N251" s="76"/>
      <c r="O251" s="76"/>
      <c r="P251" s="76"/>
      <c r="Q251" s="76"/>
      <c r="R251" s="76"/>
      <c r="S251" s="76"/>
      <c r="T251" s="76"/>
      <c r="U251" s="76"/>
      <c r="V251" s="76"/>
      <c r="W251" s="76"/>
      <c r="X251" s="76"/>
      <c r="Y251" s="51"/>
      <c r="Z251" s="51"/>
    </row>
    <row r="252" spans="1:26" ht="12.75" customHeight="1">
      <c r="A252" s="76"/>
      <c r="B252" s="78"/>
      <c r="C252" s="76"/>
      <c r="D252" s="76"/>
      <c r="E252" s="76"/>
      <c r="F252" s="76"/>
      <c r="G252" s="76"/>
      <c r="H252" s="76"/>
      <c r="I252" s="76"/>
      <c r="J252" s="76"/>
      <c r="K252" s="76"/>
      <c r="L252" s="76"/>
      <c r="M252" s="76"/>
      <c r="N252" s="76"/>
      <c r="O252" s="76"/>
      <c r="P252" s="76"/>
      <c r="Q252" s="76"/>
      <c r="R252" s="76"/>
      <c r="S252" s="76"/>
      <c r="T252" s="76"/>
      <c r="U252" s="76"/>
      <c r="V252" s="76"/>
      <c r="W252" s="76"/>
      <c r="X252" s="76"/>
      <c r="Y252" s="51"/>
      <c r="Z252" s="51"/>
    </row>
    <row r="253" spans="1:26" ht="12.75" customHeight="1">
      <c r="A253" s="76"/>
      <c r="B253" s="78"/>
      <c r="C253" s="76"/>
      <c r="D253" s="76"/>
      <c r="E253" s="76"/>
      <c r="F253" s="76"/>
      <c r="G253" s="76"/>
      <c r="H253" s="76"/>
      <c r="I253" s="76"/>
      <c r="J253" s="76"/>
      <c r="K253" s="76"/>
      <c r="L253" s="76"/>
      <c r="M253" s="76"/>
      <c r="N253" s="76"/>
      <c r="O253" s="76"/>
      <c r="P253" s="76"/>
      <c r="Q253" s="76"/>
      <c r="R253" s="76"/>
      <c r="S253" s="76"/>
      <c r="T253" s="76"/>
      <c r="U253" s="76"/>
      <c r="V253" s="76"/>
      <c r="W253" s="76"/>
      <c r="X253" s="76"/>
      <c r="Y253" s="51"/>
      <c r="Z253" s="51"/>
    </row>
    <row r="254" spans="1:26" ht="12.75" customHeight="1">
      <c r="A254" s="76"/>
      <c r="B254" s="78"/>
      <c r="C254" s="76"/>
      <c r="D254" s="76"/>
      <c r="E254" s="76"/>
      <c r="F254" s="76"/>
      <c r="G254" s="76"/>
      <c r="H254" s="76"/>
      <c r="I254" s="76"/>
      <c r="J254" s="76"/>
      <c r="K254" s="76"/>
      <c r="L254" s="76"/>
      <c r="M254" s="76"/>
      <c r="N254" s="76"/>
      <c r="O254" s="76"/>
      <c r="P254" s="76"/>
      <c r="Q254" s="76"/>
      <c r="R254" s="76"/>
      <c r="S254" s="76"/>
      <c r="T254" s="76"/>
      <c r="U254" s="76"/>
      <c r="V254" s="76"/>
      <c r="W254" s="76"/>
      <c r="X254" s="76"/>
      <c r="Y254" s="51"/>
      <c r="Z254" s="51"/>
    </row>
    <row r="255" spans="1:26" ht="12.75" customHeight="1">
      <c r="A255" s="76"/>
      <c r="B255" s="78"/>
      <c r="C255" s="76"/>
      <c r="D255" s="76"/>
      <c r="E255" s="76"/>
      <c r="F255" s="76"/>
      <c r="G255" s="76"/>
      <c r="H255" s="76"/>
      <c r="I255" s="76"/>
      <c r="J255" s="76"/>
      <c r="K255" s="76"/>
      <c r="L255" s="76"/>
      <c r="M255" s="76"/>
      <c r="N255" s="76"/>
      <c r="O255" s="76"/>
      <c r="P255" s="76"/>
      <c r="Q255" s="76"/>
      <c r="R255" s="76"/>
      <c r="S255" s="76"/>
      <c r="T255" s="76"/>
      <c r="U255" s="76"/>
      <c r="V255" s="76"/>
      <c r="W255" s="76"/>
      <c r="X255" s="76"/>
      <c r="Y255" s="51"/>
      <c r="Z255" s="51"/>
    </row>
    <row r="256" spans="1:26" ht="12.75" customHeight="1">
      <c r="A256" s="76"/>
      <c r="B256" s="78"/>
      <c r="C256" s="76"/>
      <c r="D256" s="76"/>
      <c r="E256" s="76"/>
      <c r="F256" s="76"/>
      <c r="G256" s="76"/>
      <c r="H256" s="76"/>
      <c r="I256" s="76"/>
      <c r="J256" s="76"/>
      <c r="K256" s="76"/>
      <c r="L256" s="76"/>
      <c r="M256" s="76"/>
      <c r="N256" s="76"/>
      <c r="O256" s="76"/>
      <c r="P256" s="76"/>
      <c r="Q256" s="76"/>
      <c r="R256" s="76"/>
      <c r="S256" s="76"/>
      <c r="T256" s="76"/>
      <c r="U256" s="76"/>
      <c r="V256" s="76"/>
      <c r="W256" s="76"/>
      <c r="X256" s="76"/>
      <c r="Y256" s="51"/>
      <c r="Z256" s="51"/>
    </row>
    <row r="257" spans="1:26" ht="12.75" customHeight="1">
      <c r="A257" s="76"/>
      <c r="B257" s="78"/>
      <c r="C257" s="76"/>
      <c r="D257" s="76"/>
      <c r="E257" s="76"/>
      <c r="F257" s="76"/>
      <c r="G257" s="76"/>
      <c r="H257" s="76"/>
      <c r="I257" s="76"/>
      <c r="J257" s="76"/>
      <c r="K257" s="76"/>
      <c r="L257" s="76"/>
      <c r="M257" s="76"/>
      <c r="N257" s="76"/>
      <c r="O257" s="76"/>
      <c r="P257" s="76"/>
      <c r="Q257" s="76"/>
      <c r="R257" s="76"/>
      <c r="S257" s="76"/>
      <c r="T257" s="76"/>
      <c r="U257" s="76"/>
      <c r="V257" s="76"/>
      <c r="W257" s="76"/>
      <c r="X257" s="76"/>
      <c r="Y257" s="51"/>
      <c r="Z257" s="51"/>
    </row>
    <row r="258" spans="1:26" ht="12.75" customHeight="1">
      <c r="A258" s="76"/>
      <c r="B258" s="78"/>
      <c r="C258" s="76"/>
      <c r="D258" s="76"/>
      <c r="E258" s="76"/>
      <c r="F258" s="76"/>
      <c r="G258" s="76"/>
      <c r="H258" s="76"/>
      <c r="I258" s="76"/>
      <c r="J258" s="76"/>
      <c r="K258" s="76"/>
      <c r="L258" s="76"/>
      <c r="M258" s="76"/>
      <c r="N258" s="76"/>
      <c r="O258" s="76"/>
      <c r="P258" s="76"/>
      <c r="Q258" s="76"/>
      <c r="R258" s="76"/>
      <c r="S258" s="76"/>
      <c r="T258" s="76"/>
      <c r="U258" s="76"/>
      <c r="V258" s="76"/>
      <c r="W258" s="76"/>
      <c r="X258" s="76"/>
      <c r="Y258" s="51"/>
      <c r="Z258" s="51"/>
    </row>
    <row r="259" spans="1:26" ht="12.75" customHeight="1">
      <c r="A259" s="76"/>
      <c r="B259" s="78"/>
      <c r="C259" s="76"/>
      <c r="D259" s="76"/>
      <c r="E259" s="76"/>
      <c r="F259" s="76"/>
      <c r="G259" s="76"/>
      <c r="H259" s="76"/>
      <c r="I259" s="76"/>
      <c r="J259" s="76"/>
      <c r="K259" s="76"/>
      <c r="L259" s="76"/>
      <c r="M259" s="76"/>
      <c r="N259" s="76"/>
      <c r="O259" s="76"/>
      <c r="P259" s="76"/>
      <c r="Q259" s="76"/>
      <c r="R259" s="76"/>
      <c r="S259" s="76"/>
      <c r="T259" s="76"/>
      <c r="U259" s="76"/>
      <c r="V259" s="76"/>
      <c r="W259" s="76"/>
      <c r="X259" s="76"/>
      <c r="Y259" s="51"/>
      <c r="Z259" s="51"/>
    </row>
    <row r="260" spans="1:26" ht="12.75" customHeight="1">
      <c r="A260" s="76"/>
      <c r="B260" s="78"/>
      <c r="C260" s="76"/>
      <c r="D260" s="76"/>
      <c r="E260" s="76"/>
      <c r="F260" s="76"/>
      <c r="G260" s="76"/>
      <c r="H260" s="76"/>
      <c r="I260" s="76"/>
      <c r="J260" s="76"/>
      <c r="K260" s="76"/>
      <c r="L260" s="76"/>
      <c r="M260" s="76"/>
      <c r="N260" s="76"/>
      <c r="O260" s="76"/>
      <c r="P260" s="76"/>
      <c r="Q260" s="76"/>
      <c r="R260" s="76"/>
      <c r="S260" s="76"/>
      <c r="T260" s="76"/>
      <c r="U260" s="76"/>
      <c r="V260" s="76"/>
      <c r="W260" s="76"/>
      <c r="X260" s="76"/>
      <c r="Y260" s="51"/>
      <c r="Z260" s="51"/>
    </row>
    <row r="261" spans="1:26" ht="12.75" customHeight="1">
      <c r="A261" s="76"/>
      <c r="B261" s="78"/>
      <c r="C261" s="76"/>
      <c r="D261" s="76"/>
      <c r="E261" s="76"/>
      <c r="F261" s="76"/>
      <c r="G261" s="76"/>
      <c r="H261" s="76"/>
      <c r="I261" s="76"/>
      <c r="J261" s="76"/>
      <c r="K261" s="76"/>
      <c r="L261" s="76"/>
      <c r="M261" s="76"/>
      <c r="N261" s="76"/>
      <c r="O261" s="76"/>
      <c r="P261" s="76"/>
      <c r="Q261" s="76"/>
      <c r="R261" s="76"/>
      <c r="S261" s="76"/>
      <c r="T261" s="76"/>
      <c r="U261" s="76"/>
      <c r="V261" s="76"/>
      <c r="W261" s="76"/>
      <c r="X261" s="76"/>
      <c r="Y261" s="51"/>
      <c r="Z261" s="51"/>
    </row>
    <row r="262" spans="1:26" ht="12.75" customHeight="1">
      <c r="A262" s="76"/>
      <c r="B262" s="78"/>
      <c r="C262" s="76"/>
      <c r="D262" s="76"/>
      <c r="E262" s="76"/>
      <c r="F262" s="76"/>
      <c r="G262" s="76"/>
      <c r="H262" s="76"/>
      <c r="I262" s="76"/>
      <c r="J262" s="76"/>
      <c r="K262" s="76"/>
      <c r="L262" s="76"/>
      <c r="M262" s="76"/>
      <c r="N262" s="76"/>
      <c r="O262" s="76"/>
      <c r="P262" s="76"/>
      <c r="Q262" s="76"/>
      <c r="R262" s="76"/>
      <c r="S262" s="76"/>
      <c r="T262" s="76"/>
      <c r="U262" s="76"/>
      <c r="V262" s="76"/>
      <c r="W262" s="76"/>
      <c r="X262" s="76"/>
      <c r="Y262" s="51"/>
      <c r="Z262" s="51"/>
    </row>
    <row r="263" spans="1:26" ht="12.75" customHeight="1">
      <c r="A263" s="76"/>
      <c r="B263" s="78"/>
      <c r="C263" s="76"/>
      <c r="D263" s="76"/>
      <c r="E263" s="76"/>
      <c r="F263" s="76"/>
      <c r="G263" s="76"/>
      <c r="H263" s="76"/>
      <c r="I263" s="76"/>
      <c r="J263" s="76"/>
      <c r="K263" s="76"/>
      <c r="L263" s="76"/>
      <c r="M263" s="76"/>
      <c r="N263" s="76"/>
      <c r="O263" s="76"/>
      <c r="P263" s="76"/>
      <c r="Q263" s="76"/>
      <c r="R263" s="76"/>
      <c r="S263" s="76"/>
      <c r="T263" s="76"/>
      <c r="U263" s="76"/>
      <c r="V263" s="76"/>
      <c r="W263" s="76"/>
      <c r="X263" s="76"/>
      <c r="Y263" s="51"/>
      <c r="Z263" s="51"/>
    </row>
    <row r="264" spans="1:26" ht="12.75" customHeight="1">
      <c r="A264" s="76"/>
      <c r="B264" s="78"/>
      <c r="C264" s="76"/>
      <c r="D264" s="76"/>
      <c r="E264" s="76"/>
      <c r="F264" s="76"/>
      <c r="G264" s="76"/>
      <c r="H264" s="76"/>
      <c r="I264" s="76"/>
      <c r="J264" s="76"/>
      <c r="K264" s="76"/>
      <c r="L264" s="76"/>
      <c r="M264" s="76"/>
      <c r="N264" s="76"/>
      <c r="O264" s="76"/>
      <c r="P264" s="76"/>
      <c r="Q264" s="76"/>
      <c r="R264" s="76"/>
      <c r="S264" s="76"/>
      <c r="T264" s="76"/>
      <c r="U264" s="76"/>
      <c r="V264" s="76"/>
      <c r="W264" s="76"/>
      <c r="X264" s="76"/>
      <c r="Y264" s="51"/>
      <c r="Z264" s="51"/>
    </row>
    <row r="265" spans="1:26" ht="12.75" customHeight="1">
      <c r="A265" s="76"/>
      <c r="B265" s="78"/>
      <c r="C265" s="76"/>
      <c r="D265" s="76"/>
      <c r="E265" s="76"/>
      <c r="F265" s="76"/>
      <c r="G265" s="76"/>
      <c r="H265" s="76"/>
      <c r="I265" s="76"/>
      <c r="J265" s="76"/>
      <c r="K265" s="76"/>
      <c r="L265" s="76"/>
      <c r="M265" s="76"/>
      <c r="N265" s="76"/>
      <c r="O265" s="76"/>
      <c r="P265" s="76"/>
      <c r="Q265" s="76"/>
      <c r="R265" s="76"/>
      <c r="S265" s="76"/>
      <c r="T265" s="76"/>
      <c r="U265" s="76"/>
      <c r="V265" s="76"/>
      <c r="W265" s="76"/>
      <c r="X265" s="76"/>
      <c r="Y265" s="51"/>
      <c r="Z265" s="51"/>
    </row>
    <row r="266" spans="1:26" ht="12.75" customHeight="1">
      <c r="A266" s="76"/>
      <c r="B266" s="78"/>
      <c r="C266" s="76"/>
      <c r="D266" s="76"/>
      <c r="E266" s="76"/>
      <c r="F266" s="76"/>
      <c r="G266" s="76"/>
      <c r="H266" s="76"/>
      <c r="I266" s="76"/>
      <c r="J266" s="76"/>
      <c r="K266" s="76"/>
      <c r="L266" s="76"/>
      <c r="M266" s="76"/>
      <c r="N266" s="76"/>
      <c r="O266" s="76"/>
      <c r="P266" s="76"/>
      <c r="Q266" s="76"/>
      <c r="R266" s="76"/>
      <c r="S266" s="76"/>
      <c r="T266" s="76"/>
      <c r="U266" s="76"/>
      <c r="V266" s="76"/>
      <c r="W266" s="76"/>
      <c r="X266" s="76"/>
      <c r="Y266" s="51"/>
      <c r="Z266" s="51"/>
    </row>
    <row r="267" spans="1:26" ht="12.75" customHeight="1">
      <c r="A267" s="76"/>
      <c r="B267" s="78"/>
      <c r="C267" s="76"/>
      <c r="D267" s="76"/>
      <c r="E267" s="76"/>
      <c r="F267" s="76"/>
      <c r="G267" s="76"/>
      <c r="H267" s="76"/>
      <c r="I267" s="76"/>
      <c r="J267" s="76"/>
      <c r="K267" s="76"/>
      <c r="L267" s="76"/>
      <c r="M267" s="76"/>
      <c r="N267" s="76"/>
      <c r="O267" s="76"/>
      <c r="P267" s="76"/>
      <c r="Q267" s="76"/>
      <c r="R267" s="76"/>
      <c r="S267" s="76"/>
      <c r="T267" s="76"/>
      <c r="U267" s="76"/>
      <c r="V267" s="76"/>
      <c r="W267" s="76"/>
      <c r="X267" s="76"/>
      <c r="Y267" s="51"/>
      <c r="Z267" s="51"/>
    </row>
    <row r="268" spans="1:26" ht="12.75" customHeight="1">
      <c r="A268" s="76"/>
      <c r="B268" s="78"/>
      <c r="C268" s="76"/>
      <c r="D268" s="76"/>
      <c r="E268" s="76"/>
      <c r="F268" s="76"/>
      <c r="G268" s="76"/>
      <c r="H268" s="76"/>
      <c r="I268" s="76"/>
      <c r="J268" s="76"/>
      <c r="K268" s="76"/>
      <c r="L268" s="76"/>
      <c r="M268" s="76"/>
      <c r="N268" s="76"/>
      <c r="O268" s="76"/>
      <c r="P268" s="76"/>
      <c r="Q268" s="76"/>
      <c r="R268" s="76"/>
      <c r="S268" s="76"/>
      <c r="T268" s="76"/>
      <c r="U268" s="76"/>
      <c r="V268" s="76"/>
      <c r="W268" s="76"/>
      <c r="X268" s="76"/>
      <c r="Y268" s="51"/>
      <c r="Z268" s="51"/>
    </row>
    <row r="269" spans="1:26" ht="12.75" customHeight="1">
      <c r="A269" s="76"/>
      <c r="B269" s="78"/>
      <c r="C269" s="76"/>
      <c r="D269" s="76"/>
      <c r="E269" s="76"/>
      <c r="F269" s="76"/>
      <c r="G269" s="76"/>
      <c r="H269" s="76"/>
      <c r="I269" s="76"/>
      <c r="J269" s="76"/>
      <c r="K269" s="76"/>
      <c r="L269" s="76"/>
      <c r="M269" s="76"/>
      <c r="N269" s="76"/>
      <c r="O269" s="76"/>
      <c r="P269" s="76"/>
      <c r="Q269" s="76"/>
      <c r="R269" s="76"/>
      <c r="S269" s="76"/>
      <c r="T269" s="76"/>
      <c r="U269" s="76"/>
      <c r="V269" s="76"/>
      <c r="W269" s="76"/>
      <c r="X269" s="76"/>
      <c r="Y269" s="51"/>
      <c r="Z269" s="51"/>
    </row>
    <row r="270" spans="1:26" ht="12.75" customHeight="1">
      <c r="A270" s="76"/>
      <c r="B270" s="78"/>
      <c r="C270" s="76"/>
      <c r="D270" s="76"/>
      <c r="E270" s="76"/>
      <c r="F270" s="76"/>
      <c r="G270" s="76"/>
      <c r="H270" s="76"/>
      <c r="I270" s="76"/>
      <c r="J270" s="76"/>
      <c r="K270" s="76"/>
      <c r="L270" s="76"/>
      <c r="M270" s="76"/>
      <c r="N270" s="76"/>
      <c r="O270" s="76"/>
      <c r="P270" s="76"/>
      <c r="Q270" s="76"/>
      <c r="R270" s="76"/>
      <c r="S270" s="76"/>
      <c r="T270" s="76"/>
      <c r="U270" s="76"/>
      <c r="V270" s="76"/>
      <c r="W270" s="76"/>
      <c r="X270" s="76"/>
      <c r="Y270" s="51"/>
      <c r="Z270" s="51"/>
    </row>
    <row r="271" spans="1:26" ht="12.75" customHeight="1">
      <c r="A271" s="76"/>
      <c r="B271" s="78"/>
      <c r="C271" s="76"/>
      <c r="D271" s="76"/>
      <c r="E271" s="76"/>
      <c r="F271" s="76"/>
      <c r="G271" s="76"/>
      <c r="H271" s="76"/>
      <c r="I271" s="76"/>
      <c r="J271" s="76"/>
      <c r="K271" s="76"/>
      <c r="L271" s="76"/>
      <c r="M271" s="76"/>
      <c r="N271" s="76"/>
      <c r="O271" s="76"/>
      <c r="P271" s="76"/>
      <c r="Q271" s="76"/>
      <c r="R271" s="76"/>
      <c r="S271" s="76"/>
      <c r="T271" s="76"/>
      <c r="U271" s="76"/>
      <c r="V271" s="76"/>
      <c r="W271" s="76"/>
      <c r="X271" s="76"/>
      <c r="Y271" s="51"/>
      <c r="Z271" s="51"/>
    </row>
    <row r="272" spans="1:26" ht="12.75" customHeight="1">
      <c r="A272" s="76"/>
      <c r="B272" s="78"/>
      <c r="C272" s="76"/>
      <c r="D272" s="76"/>
      <c r="E272" s="76"/>
      <c r="F272" s="76"/>
      <c r="G272" s="76"/>
      <c r="H272" s="76"/>
      <c r="I272" s="76"/>
      <c r="J272" s="76"/>
      <c r="K272" s="76"/>
      <c r="L272" s="76"/>
      <c r="M272" s="76"/>
      <c r="N272" s="76"/>
      <c r="O272" s="76"/>
      <c r="P272" s="76"/>
      <c r="Q272" s="76"/>
      <c r="R272" s="76"/>
      <c r="S272" s="76"/>
      <c r="T272" s="76"/>
      <c r="U272" s="76"/>
      <c r="V272" s="76"/>
      <c r="W272" s="76"/>
      <c r="X272" s="76"/>
      <c r="Y272" s="51"/>
      <c r="Z272" s="51"/>
    </row>
    <row r="273" spans="1:26" ht="12.75" customHeight="1">
      <c r="A273" s="76"/>
      <c r="B273" s="78"/>
      <c r="C273" s="76"/>
      <c r="D273" s="76"/>
      <c r="E273" s="76"/>
      <c r="F273" s="76"/>
      <c r="G273" s="76"/>
      <c r="H273" s="76"/>
      <c r="I273" s="76"/>
      <c r="J273" s="76"/>
      <c r="K273" s="76"/>
      <c r="L273" s="76"/>
      <c r="M273" s="76"/>
      <c r="N273" s="76"/>
      <c r="O273" s="76"/>
      <c r="P273" s="76"/>
      <c r="Q273" s="76"/>
      <c r="R273" s="76"/>
      <c r="S273" s="76"/>
      <c r="T273" s="76"/>
      <c r="U273" s="76"/>
      <c r="V273" s="76"/>
      <c r="W273" s="76"/>
      <c r="X273" s="76"/>
      <c r="Y273" s="51"/>
      <c r="Z273" s="51"/>
    </row>
    <row r="274" spans="1:26" ht="12.75" customHeight="1">
      <c r="A274" s="76"/>
      <c r="B274" s="78"/>
      <c r="C274" s="76"/>
      <c r="D274" s="76"/>
      <c r="E274" s="76"/>
      <c r="F274" s="76"/>
      <c r="G274" s="76"/>
      <c r="H274" s="76"/>
      <c r="I274" s="76"/>
      <c r="J274" s="76"/>
      <c r="K274" s="76"/>
      <c r="L274" s="76"/>
      <c r="M274" s="76"/>
      <c r="N274" s="76"/>
      <c r="O274" s="76"/>
      <c r="P274" s="76"/>
      <c r="Q274" s="76"/>
      <c r="R274" s="76"/>
      <c r="S274" s="76"/>
      <c r="T274" s="76"/>
      <c r="U274" s="76"/>
      <c r="V274" s="76"/>
      <c r="W274" s="76"/>
      <c r="X274" s="76"/>
      <c r="Y274" s="51"/>
      <c r="Z274" s="51"/>
    </row>
    <row r="275" spans="1:26" ht="12.75" customHeight="1">
      <c r="A275" s="76"/>
      <c r="B275" s="78"/>
      <c r="C275" s="76"/>
      <c r="D275" s="76"/>
      <c r="E275" s="76"/>
      <c r="F275" s="76"/>
      <c r="G275" s="76"/>
      <c r="H275" s="76"/>
      <c r="I275" s="76"/>
      <c r="J275" s="76"/>
      <c r="K275" s="76"/>
      <c r="L275" s="76"/>
      <c r="M275" s="76"/>
      <c r="N275" s="76"/>
      <c r="O275" s="76"/>
      <c r="P275" s="76"/>
      <c r="Q275" s="76"/>
      <c r="R275" s="76"/>
      <c r="S275" s="76"/>
      <c r="T275" s="76"/>
      <c r="U275" s="76"/>
      <c r="V275" s="76"/>
      <c r="W275" s="76"/>
      <c r="X275" s="76"/>
      <c r="Y275" s="51"/>
      <c r="Z275" s="51"/>
    </row>
    <row r="276" spans="1:26" ht="12.75" customHeight="1">
      <c r="A276" s="76"/>
      <c r="B276" s="78"/>
      <c r="C276" s="76"/>
      <c r="D276" s="76"/>
      <c r="E276" s="76"/>
      <c r="F276" s="76"/>
      <c r="G276" s="76"/>
      <c r="H276" s="76"/>
      <c r="I276" s="76"/>
      <c r="J276" s="76"/>
      <c r="K276" s="76"/>
      <c r="L276" s="76"/>
      <c r="M276" s="76"/>
      <c r="N276" s="76"/>
      <c r="O276" s="76"/>
      <c r="P276" s="76"/>
      <c r="Q276" s="76"/>
      <c r="R276" s="76"/>
      <c r="S276" s="76"/>
      <c r="T276" s="76"/>
      <c r="U276" s="76"/>
      <c r="V276" s="76"/>
      <c r="W276" s="76"/>
      <c r="X276" s="76"/>
      <c r="Y276" s="51"/>
      <c r="Z276" s="51"/>
    </row>
    <row r="277" spans="1:26" ht="12.75" customHeight="1">
      <c r="A277" s="76"/>
      <c r="B277" s="78"/>
      <c r="C277" s="76"/>
      <c r="D277" s="76"/>
      <c r="E277" s="76"/>
      <c r="F277" s="76"/>
      <c r="G277" s="76"/>
      <c r="H277" s="76"/>
      <c r="I277" s="76"/>
      <c r="J277" s="76"/>
      <c r="K277" s="76"/>
      <c r="L277" s="76"/>
      <c r="M277" s="76"/>
      <c r="N277" s="76"/>
      <c r="O277" s="76"/>
      <c r="P277" s="76"/>
      <c r="Q277" s="76"/>
      <c r="R277" s="76"/>
      <c r="S277" s="76"/>
      <c r="T277" s="76"/>
      <c r="U277" s="76"/>
      <c r="V277" s="76"/>
      <c r="W277" s="76"/>
      <c r="X277" s="76"/>
      <c r="Y277" s="51"/>
      <c r="Z277" s="51"/>
    </row>
    <row r="278" spans="1:26" ht="12.75" customHeight="1">
      <c r="A278" s="76"/>
      <c r="B278" s="78"/>
      <c r="C278" s="76"/>
      <c r="D278" s="76"/>
      <c r="E278" s="76"/>
      <c r="F278" s="76"/>
      <c r="G278" s="76"/>
      <c r="H278" s="76"/>
      <c r="I278" s="76"/>
      <c r="J278" s="76"/>
      <c r="K278" s="76"/>
      <c r="L278" s="76"/>
      <c r="M278" s="76"/>
      <c r="N278" s="76"/>
      <c r="O278" s="76"/>
      <c r="P278" s="76"/>
      <c r="Q278" s="76"/>
      <c r="R278" s="76"/>
      <c r="S278" s="76"/>
      <c r="T278" s="76"/>
      <c r="U278" s="76"/>
      <c r="V278" s="76"/>
      <c r="W278" s="76"/>
      <c r="X278" s="76"/>
      <c r="Y278" s="51"/>
      <c r="Z278" s="51"/>
    </row>
    <row r="279" spans="1:26" ht="12.75" customHeight="1">
      <c r="A279" s="76"/>
      <c r="B279" s="78"/>
      <c r="C279" s="76"/>
      <c r="D279" s="76"/>
      <c r="E279" s="76"/>
      <c r="F279" s="76"/>
      <c r="G279" s="76"/>
      <c r="H279" s="76"/>
      <c r="I279" s="76"/>
      <c r="J279" s="76"/>
      <c r="K279" s="76"/>
      <c r="L279" s="76"/>
      <c r="M279" s="76"/>
      <c r="N279" s="76"/>
      <c r="O279" s="76"/>
      <c r="P279" s="76"/>
      <c r="Q279" s="76"/>
      <c r="R279" s="76"/>
      <c r="S279" s="76"/>
      <c r="T279" s="76"/>
      <c r="U279" s="76"/>
      <c r="V279" s="76"/>
      <c r="W279" s="76"/>
      <c r="X279" s="76"/>
      <c r="Y279" s="51"/>
      <c r="Z279" s="51"/>
    </row>
    <row r="280" spans="1:26" ht="12.75" customHeight="1">
      <c r="A280" s="76"/>
      <c r="B280" s="78"/>
      <c r="C280" s="76"/>
      <c r="D280" s="76"/>
      <c r="E280" s="76"/>
      <c r="F280" s="76"/>
      <c r="G280" s="76"/>
      <c r="H280" s="76"/>
      <c r="I280" s="76"/>
      <c r="J280" s="76"/>
      <c r="K280" s="76"/>
      <c r="L280" s="76"/>
      <c r="M280" s="76"/>
      <c r="N280" s="76"/>
      <c r="O280" s="76"/>
      <c r="P280" s="76"/>
      <c r="Q280" s="76"/>
      <c r="R280" s="76"/>
      <c r="S280" s="76"/>
      <c r="T280" s="76"/>
      <c r="U280" s="76"/>
      <c r="V280" s="76"/>
      <c r="W280" s="76"/>
      <c r="X280" s="76"/>
      <c r="Y280" s="51"/>
      <c r="Z280" s="51"/>
    </row>
    <row r="281" spans="1:26" ht="12.75" customHeight="1">
      <c r="A281" s="76"/>
      <c r="B281" s="78"/>
      <c r="C281" s="76"/>
      <c r="D281" s="76"/>
      <c r="E281" s="76"/>
      <c r="F281" s="76"/>
      <c r="G281" s="76"/>
      <c r="H281" s="76"/>
      <c r="I281" s="76"/>
      <c r="J281" s="76"/>
      <c r="K281" s="76"/>
      <c r="L281" s="76"/>
      <c r="M281" s="76"/>
      <c r="N281" s="76"/>
      <c r="O281" s="76"/>
      <c r="P281" s="76"/>
      <c r="Q281" s="76"/>
      <c r="R281" s="76"/>
      <c r="S281" s="76"/>
      <c r="T281" s="76"/>
      <c r="U281" s="76"/>
      <c r="V281" s="76"/>
      <c r="W281" s="76"/>
      <c r="X281" s="76"/>
      <c r="Y281" s="51"/>
      <c r="Z281" s="51"/>
    </row>
    <row r="282" spans="1:26" ht="12.75" customHeight="1">
      <c r="A282" s="76"/>
      <c r="B282" s="78"/>
      <c r="C282" s="76"/>
      <c r="D282" s="76"/>
      <c r="E282" s="76"/>
      <c r="F282" s="76"/>
      <c r="G282" s="76"/>
      <c r="H282" s="76"/>
      <c r="I282" s="76"/>
      <c r="J282" s="76"/>
      <c r="K282" s="76"/>
      <c r="L282" s="76"/>
      <c r="M282" s="76"/>
      <c r="N282" s="76"/>
      <c r="O282" s="76"/>
      <c r="P282" s="76"/>
      <c r="Q282" s="76"/>
      <c r="R282" s="76"/>
      <c r="S282" s="76"/>
      <c r="T282" s="76"/>
      <c r="U282" s="76"/>
      <c r="V282" s="76"/>
      <c r="W282" s="76"/>
      <c r="X282" s="76"/>
      <c r="Y282" s="51"/>
      <c r="Z282" s="51"/>
    </row>
    <row r="283" spans="1:26" ht="12.75" customHeight="1">
      <c r="A283" s="76"/>
      <c r="B283" s="78"/>
      <c r="C283" s="76"/>
      <c r="D283" s="76"/>
      <c r="E283" s="76"/>
      <c r="F283" s="76"/>
      <c r="G283" s="76"/>
      <c r="H283" s="76"/>
      <c r="I283" s="76"/>
      <c r="J283" s="76"/>
      <c r="K283" s="76"/>
      <c r="L283" s="76"/>
      <c r="M283" s="76"/>
      <c r="N283" s="76"/>
      <c r="O283" s="76"/>
      <c r="P283" s="76"/>
      <c r="Q283" s="76"/>
      <c r="R283" s="76"/>
      <c r="S283" s="76"/>
      <c r="T283" s="76"/>
      <c r="U283" s="76"/>
      <c r="V283" s="76"/>
      <c r="W283" s="76"/>
      <c r="X283" s="76"/>
      <c r="Y283" s="51"/>
      <c r="Z283" s="51"/>
    </row>
    <row r="284" spans="1:26" ht="12.75" customHeight="1">
      <c r="A284" s="76"/>
      <c r="B284" s="78"/>
      <c r="C284" s="76"/>
      <c r="D284" s="76"/>
      <c r="E284" s="76"/>
      <c r="F284" s="76"/>
      <c r="G284" s="76"/>
      <c r="H284" s="76"/>
      <c r="I284" s="76"/>
      <c r="J284" s="76"/>
      <c r="K284" s="76"/>
      <c r="L284" s="76"/>
      <c r="M284" s="76"/>
      <c r="N284" s="76"/>
      <c r="O284" s="76"/>
      <c r="P284" s="76"/>
      <c r="Q284" s="76"/>
      <c r="R284" s="76"/>
      <c r="S284" s="76"/>
      <c r="T284" s="76"/>
      <c r="U284" s="76"/>
      <c r="V284" s="76"/>
      <c r="W284" s="76"/>
      <c r="X284" s="76"/>
      <c r="Y284" s="51"/>
      <c r="Z284" s="51"/>
    </row>
    <row r="285" spans="1:26" ht="12.75" customHeight="1">
      <c r="A285" s="76"/>
      <c r="B285" s="78"/>
      <c r="C285" s="76"/>
      <c r="D285" s="76"/>
      <c r="E285" s="76"/>
      <c r="F285" s="76"/>
      <c r="G285" s="76"/>
      <c r="H285" s="76"/>
      <c r="I285" s="76"/>
      <c r="J285" s="76"/>
      <c r="K285" s="76"/>
      <c r="L285" s="76"/>
      <c r="M285" s="76"/>
      <c r="N285" s="76"/>
      <c r="O285" s="76"/>
      <c r="P285" s="76"/>
      <c r="Q285" s="76"/>
      <c r="R285" s="76"/>
      <c r="S285" s="76"/>
      <c r="T285" s="76"/>
      <c r="U285" s="76"/>
      <c r="V285" s="76"/>
      <c r="W285" s="76"/>
      <c r="X285" s="76"/>
      <c r="Y285" s="51"/>
      <c r="Z285" s="51"/>
    </row>
    <row r="286" spans="1:26" ht="12.75" customHeight="1">
      <c r="A286" s="76"/>
      <c r="B286" s="78"/>
      <c r="C286" s="76"/>
      <c r="D286" s="76"/>
      <c r="E286" s="76"/>
      <c r="F286" s="76"/>
      <c r="G286" s="76"/>
      <c r="H286" s="76"/>
      <c r="I286" s="76"/>
      <c r="J286" s="76"/>
      <c r="K286" s="76"/>
      <c r="L286" s="76"/>
      <c r="M286" s="76"/>
      <c r="N286" s="76"/>
      <c r="O286" s="76"/>
      <c r="P286" s="76"/>
      <c r="Q286" s="76"/>
      <c r="R286" s="76"/>
      <c r="S286" s="76"/>
      <c r="T286" s="76"/>
      <c r="U286" s="76"/>
      <c r="V286" s="76"/>
      <c r="W286" s="76"/>
      <c r="X286" s="76"/>
      <c r="Y286" s="51"/>
      <c r="Z286" s="51"/>
    </row>
    <row r="287" spans="1:26" ht="12.75" customHeight="1">
      <c r="A287" s="76"/>
      <c r="B287" s="78"/>
      <c r="C287" s="76"/>
      <c r="D287" s="76"/>
      <c r="E287" s="76"/>
      <c r="F287" s="76"/>
      <c r="G287" s="76"/>
      <c r="H287" s="76"/>
      <c r="I287" s="76"/>
      <c r="J287" s="76"/>
      <c r="K287" s="76"/>
      <c r="L287" s="76"/>
      <c r="M287" s="76"/>
      <c r="N287" s="76"/>
      <c r="O287" s="76"/>
      <c r="P287" s="76"/>
      <c r="Q287" s="76"/>
      <c r="R287" s="76"/>
      <c r="S287" s="76"/>
      <c r="T287" s="76"/>
      <c r="U287" s="76"/>
      <c r="V287" s="76"/>
      <c r="W287" s="76"/>
      <c r="X287" s="76"/>
      <c r="Y287" s="51"/>
      <c r="Z287" s="51"/>
    </row>
    <row r="288" spans="1:26" ht="12.75" customHeight="1">
      <c r="A288" s="76"/>
      <c r="B288" s="78"/>
      <c r="C288" s="76"/>
      <c r="D288" s="76"/>
      <c r="E288" s="76"/>
      <c r="F288" s="76"/>
      <c r="G288" s="76"/>
      <c r="H288" s="76"/>
      <c r="I288" s="76"/>
      <c r="J288" s="76"/>
      <c r="K288" s="76"/>
      <c r="L288" s="76"/>
      <c r="M288" s="76"/>
      <c r="N288" s="76"/>
      <c r="O288" s="76"/>
      <c r="P288" s="76"/>
      <c r="Q288" s="76"/>
      <c r="R288" s="76"/>
      <c r="S288" s="76"/>
      <c r="T288" s="76"/>
      <c r="U288" s="76"/>
      <c r="V288" s="76"/>
      <c r="W288" s="76"/>
      <c r="X288" s="76"/>
      <c r="Y288" s="51"/>
      <c r="Z288" s="51"/>
    </row>
    <row r="289" spans="1:26" ht="12.75" customHeight="1">
      <c r="A289" s="76"/>
      <c r="B289" s="78"/>
      <c r="C289" s="76"/>
      <c r="D289" s="76"/>
      <c r="E289" s="76"/>
      <c r="F289" s="76"/>
      <c r="G289" s="76"/>
      <c r="H289" s="76"/>
      <c r="I289" s="76"/>
      <c r="J289" s="76"/>
      <c r="K289" s="76"/>
      <c r="L289" s="76"/>
      <c r="M289" s="76"/>
      <c r="N289" s="76"/>
      <c r="O289" s="76"/>
      <c r="P289" s="76"/>
      <c r="Q289" s="76"/>
      <c r="R289" s="76"/>
      <c r="S289" s="76"/>
      <c r="T289" s="76"/>
      <c r="U289" s="76"/>
      <c r="V289" s="76"/>
      <c r="W289" s="76"/>
      <c r="X289" s="76"/>
      <c r="Y289" s="51"/>
      <c r="Z289" s="51"/>
    </row>
    <row r="290" spans="1:26" ht="12.75" customHeight="1">
      <c r="A290" s="76"/>
      <c r="B290" s="78"/>
      <c r="C290" s="76"/>
      <c r="D290" s="76"/>
      <c r="E290" s="76"/>
      <c r="F290" s="76"/>
      <c r="G290" s="76"/>
      <c r="H290" s="76"/>
      <c r="I290" s="76"/>
      <c r="J290" s="76"/>
      <c r="K290" s="76"/>
      <c r="L290" s="76"/>
      <c r="M290" s="76"/>
      <c r="N290" s="76"/>
      <c r="O290" s="76"/>
      <c r="P290" s="76"/>
      <c r="Q290" s="76"/>
      <c r="R290" s="76"/>
      <c r="S290" s="76"/>
      <c r="T290" s="76"/>
      <c r="U290" s="76"/>
      <c r="V290" s="76"/>
      <c r="W290" s="76"/>
      <c r="X290" s="76"/>
      <c r="Y290" s="51"/>
      <c r="Z290" s="51"/>
    </row>
    <row r="291" spans="1:26" ht="12.75" customHeight="1">
      <c r="A291" s="76"/>
      <c r="B291" s="78"/>
      <c r="C291" s="76"/>
      <c r="D291" s="76"/>
      <c r="E291" s="76"/>
      <c r="F291" s="76"/>
      <c r="G291" s="76"/>
      <c r="H291" s="76"/>
      <c r="I291" s="76"/>
      <c r="J291" s="76"/>
      <c r="K291" s="76"/>
      <c r="L291" s="76"/>
      <c r="M291" s="76"/>
      <c r="N291" s="76"/>
      <c r="O291" s="76"/>
      <c r="P291" s="76"/>
      <c r="Q291" s="76"/>
      <c r="R291" s="76"/>
      <c r="S291" s="76"/>
      <c r="T291" s="76"/>
      <c r="U291" s="76"/>
      <c r="V291" s="76"/>
      <c r="W291" s="76"/>
      <c r="X291" s="76"/>
      <c r="Y291" s="51"/>
      <c r="Z291" s="51"/>
    </row>
    <row r="292" spans="1:26" ht="12.75" customHeight="1">
      <c r="A292" s="76"/>
      <c r="B292" s="78"/>
      <c r="C292" s="76"/>
      <c r="D292" s="76"/>
      <c r="E292" s="76"/>
      <c r="F292" s="76"/>
      <c r="G292" s="76"/>
      <c r="H292" s="76"/>
      <c r="I292" s="76"/>
      <c r="J292" s="76"/>
      <c r="K292" s="76"/>
      <c r="L292" s="76"/>
      <c r="M292" s="76"/>
      <c r="N292" s="76"/>
      <c r="O292" s="76"/>
      <c r="P292" s="76"/>
      <c r="Q292" s="76"/>
      <c r="R292" s="76"/>
      <c r="S292" s="76"/>
      <c r="T292" s="76"/>
      <c r="U292" s="76"/>
      <c r="V292" s="76"/>
      <c r="W292" s="76"/>
      <c r="X292" s="76"/>
      <c r="Y292" s="51"/>
      <c r="Z292" s="51"/>
    </row>
    <row r="293" spans="1:26" ht="12.75" customHeight="1">
      <c r="A293" s="76"/>
      <c r="B293" s="78"/>
      <c r="C293" s="76"/>
      <c r="D293" s="76"/>
      <c r="E293" s="76"/>
      <c r="F293" s="76"/>
      <c r="G293" s="76"/>
      <c r="H293" s="76"/>
      <c r="I293" s="76"/>
      <c r="J293" s="76"/>
      <c r="K293" s="76"/>
      <c r="L293" s="76"/>
      <c r="M293" s="76"/>
      <c r="N293" s="76"/>
      <c r="O293" s="76"/>
      <c r="P293" s="76"/>
      <c r="Q293" s="76"/>
      <c r="R293" s="76"/>
      <c r="S293" s="76"/>
      <c r="T293" s="76"/>
      <c r="U293" s="76"/>
      <c r="V293" s="76"/>
      <c r="W293" s="76"/>
      <c r="X293" s="76"/>
      <c r="Y293" s="51"/>
      <c r="Z293" s="51"/>
    </row>
    <row r="294" spans="1:26" ht="12.75" customHeight="1">
      <c r="A294" s="76"/>
      <c r="B294" s="78"/>
      <c r="C294" s="76"/>
      <c r="D294" s="76"/>
      <c r="E294" s="76"/>
      <c r="F294" s="76"/>
      <c r="G294" s="76"/>
      <c r="H294" s="76"/>
      <c r="I294" s="76"/>
      <c r="J294" s="76"/>
      <c r="K294" s="76"/>
      <c r="L294" s="76"/>
      <c r="M294" s="76"/>
      <c r="N294" s="76"/>
      <c r="O294" s="76"/>
      <c r="P294" s="76"/>
      <c r="Q294" s="76"/>
      <c r="R294" s="76"/>
      <c r="S294" s="76"/>
      <c r="T294" s="76"/>
      <c r="U294" s="76"/>
      <c r="V294" s="76"/>
      <c r="W294" s="76"/>
      <c r="X294" s="76"/>
      <c r="Y294" s="51"/>
      <c r="Z294" s="51"/>
    </row>
    <row r="295" spans="1:26" ht="12.75" customHeight="1">
      <c r="A295" s="76"/>
      <c r="B295" s="78"/>
      <c r="C295" s="76"/>
      <c r="D295" s="76"/>
      <c r="E295" s="76"/>
      <c r="F295" s="76"/>
      <c r="G295" s="76"/>
      <c r="H295" s="76"/>
      <c r="I295" s="76"/>
      <c r="J295" s="76"/>
      <c r="K295" s="76"/>
      <c r="L295" s="76"/>
      <c r="M295" s="76"/>
      <c r="N295" s="76"/>
      <c r="O295" s="76"/>
      <c r="P295" s="76"/>
      <c r="Q295" s="76"/>
      <c r="R295" s="76"/>
      <c r="S295" s="76"/>
      <c r="T295" s="76"/>
      <c r="U295" s="76"/>
      <c r="V295" s="76"/>
      <c r="W295" s="76"/>
      <c r="X295" s="76"/>
      <c r="Y295" s="51"/>
      <c r="Z295" s="51"/>
    </row>
    <row r="296" spans="1:26" ht="12.75" customHeight="1">
      <c r="A296" s="76"/>
      <c r="B296" s="78"/>
      <c r="C296" s="76"/>
      <c r="D296" s="76"/>
      <c r="E296" s="76"/>
      <c r="F296" s="76"/>
      <c r="G296" s="76"/>
      <c r="H296" s="76"/>
      <c r="I296" s="76"/>
      <c r="J296" s="76"/>
      <c r="K296" s="76"/>
      <c r="L296" s="76"/>
      <c r="M296" s="76"/>
      <c r="N296" s="76"/>
      <c r="O296" s="76"/>
      <c r="P296" s="76"/>
      <c r="Q296" s="76"/>
      <c r="R296" s="76"/>
      <c r="S296" s="76"/>
      <c r="T296" s="76"/>
      <c r="U296" s="76"/>
      <c r="V296" s="76"/>
      <c r="W296" s="76"/>
      <c r="X296" s="76"/>
      <c r="Y296" s="51"/>
      <c r="Z296" s="51"/>
    </row>
    <row r="297" spans="1:26" ht="12.75" customHeight="1">
      <c r="A297" s="76"/>
      <c r="B297" s="78"/>
      <c r="C297" s="76"/>
      <c r="D297" s="76"/>
      <c r="E297" s="76"/>
      <c r="F297" s="76"/>
      <c r="G297" s="76"/>
      <c r="H297" s="76"/>
      <c r="I297" s="76"/>
      <c r="J297" s="76"/>
      <c r="K297" s="76"/>
      <c r="L297" s="76"/>
      <c r="M297" s="76"/>
      <c r="N297" s="76"/>
      <c r="O297" s="76"/>
      <c r="P297" s="76"/>
      <c r="Q297" s="76"/>
      <c r="R297" s="76"/>
      <c r="S297" s="76"/>
      <c r="T297" s="76"/>
      <c r="U297" s="76"/>
      <c r="V297" s="76"/>
      <c r="W297" s="76"/>
      <c r="X297" s="76"/>
      <c r="Y297" s="51"/>
      <c r="Z297" s="51"/>
    </row>
    <row r="298" spans="1:26" ht="12.75" customHeight="1">
      <c r="A298" s="76"/>
      <c r="B298" s="78"/>
      <c r="C298" s="76"/>
      <c r="D298" s="76"/>
      <c r="E298" s="76"/>
      <c r="F298" s="76"/>
      <c r="G298" s="76"/>
      <c r="H298" s="76"/>
      <c r="I298" s="76"/>
      <c r="J298" s="76"/>
      <c r="K298" s="76"/>
      <c r="L298" s="76"/>
      <c r="M298" s="76"/>
      <c r="N298" s="76"/>
      <c r="O298" s="76"/>
      <c r="P298" s="76"/>
      <c r="Q298" s="76"/>
      <c r="R298" s="76"/>
      <c r="S298" s="76"/>
      <c r="T298" s="76"/>
      <c r="U298" s="76"/>
      <c r="V298" s="76"/>
      <c r="W298" s="76"/>
      <c r="X298" s="76"/>
      <c r="Y298" s="51"/>
      <c r="Z298" s="51"/>
    </row>
    <row r="299" spans="1:26" ht="12.75" customHeight="1">
      <c r="A299" s="76"/>
      <c r="B299" s="78"/>
      <c r="C299" s="76"/>
      <c r="D299" s="76"/>
      <c r="E299" s="76"/>
      <c r="F299" s="76"/>
      <c r="G299" s="76"/>
      <c r="H299" s="76"/>
      <c r="I299" s="76"/>
      <c r="J299" s="76"/>
      <c r="K299" s="76"/>
      <c r="L299" s="76"/>
      <c r="M299" s="76"/>
      <c r="N299" s="76"/>
      <c r="O299" s="76"/>
      <c r="P299" s="76"/>
      <c r="Q299" s="76"/>
      <c r="R299" s="76"/>
      <c r="S299" s="76"/>
      <c r="T299" s="76"/>
      <c r="U299" s="76"/>
      <c r="V299" s="76"/>
      <c r="W299" s="76"/>
      <c r="X299" s="76"/>
      <c r="Y299" s="51"/>
      <c r="Z299" s="51"/>
    </row>
    <row r="300" spans="1:26" ht="12.75" customHeight="1">
      <c r="A300" s="76"/>
      <c r="B300" s="78"/>
      <c r="C300" s="76"/>
      <c r="D300" s="76"/>
      <c r="E300" s="76"/>
      <c r="F300" s="76"/>
      <c r="G300" s="76"/>
      <c r="H300" s="76"/>
      <c r="I300" s="76"/>
      <c r="J300" s="76"/>
      <c r="K300" s="76"/>
      <c r="L300" s="76"/>
      <c r="M300" s="76"/>
      <c r="N300" s="76"/>
      <c r="O300" s="76"/>
      <c r="P300" s="76"/>
      <c r="Q300" s="76"/>
      <c r="R300" s="76"/>
      <c r="S300" s="76"/>
      <c r="T300" s="76"/>
      <c r="U300" s="76"/>
      <c r="V300" s="76"/>
      <c r="W300" s="76"/>
      <c r="X300" s="76"/>
      <c r="Y300" s="51"/>
      <c r="Z300" s="51"/>
    </row>
    <row r="301" spans="1:26" ht="12.75" customHeight="1">
      <c r="A301" s="76"/>
      <c r="B301" s="78"/>
      <c r="C301" s="76"/>
      <c r="D301" s="76"/>
      <c r="E301" s="76"/>
      <c r="F301" s="76"/>
      <c r="G301" s="76"/>
      <c r="H301" s="76"/>
      <c r="I301" s="76"/>
      <c r="J301" s="76"/>
      <c r="K301" s="76"/>
      <c r="L301" s="76"/>
      <c r="M301" s="76"/>
      <c r="N301" s="76"/>
      <c r="O301" s="76"/>
      <c r="P301" s="76"/>
      <c r="Q301" s="76"/>
      <c r="R301" s="76"/>
      <c r="S301" s="76"/>
      <c r="T301" s="76"/>
      <c r="U301" s="76"/>
      <c r="V301" s="76"/>
      <c r="W301" s="76"/>
      <c r="X301" s="76"/>
      <c r="Y301" s="51"/>
      <c r="Z301" s="51"/>
    </row>
    <row r="302" spans="1:26" ht="12.75" customHeight="1">
      <c r="A302" s="76"/>
      <c r="B302" s="78"/>
      <c r="C302" s="76"/>
      <c r="D302" s="76"/>
      <c r="E302" s="76"/>
      <c r="F302" s="76"/>
      <c r="G302" s="76"/>
      <c r="H302" s="76"/>
      <c r="I302" s="76"/>
      <c r="J302" s="76"/>
      <c r="K302" s="76"/>
      <c r="L302" s="76"/>
      <c r="M302" s="76"/>
      <c r="N302" s="76"/>
      <c r="O302" s="76"/>
      <c r="P302" s="76"/>
      <c r="Q302" s="76"/>
      <c r="R302" s="76"/>
      <c r="S302" s="76"/>
      <c r="T302" s="76"/>
      <c r="U302" s="76"/>
      <c r="V302" s="76"/>
      <c r="W302" s="76"/>
      <c r="X302" s="76"/>
      <c r="Y302" s="51"/>
      <c r="Z302" s="51"/>
    </row>
    <row r="303" spans="1:26" ht="12.75" customHeight="1">
      <c r="A303" s="76"/>
      <c r="B303" s="78"/>
      <c r="C303" s="76"/>
      <c r="D303" s="76"/>
      <c r="E303" s="76"/>
      <c r="F303" s="76"/>
      <c r="G303" s="76"/>
      <c r="H303" s="76"/>
      <c r="I303" s="76"/>
      <c r="J303" s="76"/>
      <c r="K303" s="76"/>
      <c r="L303" s="76"/>
      <c r="M303" s="76"/>
      <c r="N303" s="76"/>
      <c r="O303" s="76"/>
      <c r="P303" s="76"/>
      <c r="Q303" s="76"/>
      <c r="R303" s="76"/>
      <c r="S303" s="76"/>
      <c r="T303" s="76"/>
      <c r="U303" s="76"/>
      <c r="V303" s="76"/>
      <c r="W303" s="76"/>
      <c r="X303" s="76"/>
      <c r="Y303" s="51"/>
      <c r="Z303" s="51"/>
    </row>
    <row r="304" spans="1:26" ht="12.75" customHeight="1">
      <c r="A304" s="76"/>
      <c r="B304" s="78"/>
      <c r="C304" s="76"/>
      <c r="D304" s="76"/>
      <c r="E304" s="76"/>
      <c r="F304" s="76"/>
      <c r="G304" s="76"/>
      <c r="H304" s="76"/>
      <c r="I304" s="76"/>
      <c r="J304" s="76"/>
      <c r="K304" s="76"/>
      <c r="L304" s="76"/>
      <c r="M304" s="76"/>
      <c r="N304" s="76"/>
      <c r="O304" s="76"/>
      <c r="P304" s="76"/>
      <c r="Q304" s="76"/>
      <c r="R304" s="76"/>
      <c r="S304" s="76"/>
      <c r="T304" s="76"/>
      <c r="U304" s="76"/>
      <c r="V304" s="76"/>
      <c r="W304" s="76"/>
      <c r="X304" s="76"/>
      <c r="Y304" s="51"/>
      <c r="Z304" s="51"/>
    </row>
    <row r="305" spans="1:26" ht="12.75" customHeight="1">
      <c r="A305" s="76"/>
      <c r="B305" s="78"/>
      <c r="C305" s="76"/>
      <c r="D305" s="76"/>
      <c r="E305" s="76"/>
      <c r="F305" s="76"/>
      <c r="G305" s="76"/>
      <c r="H305" s="76"/>
      <c r="I305" s="76"/>
      <c r="J305" s="76"/>
      <c r="K305" s="76"/>
      <c r="L305" s="76"/>
      <c r="M305" s="76"/>
      <c r="N305" s="76"/>
      <c r="O305" s="76"/>
      <c r="P305" s="76"/>
      <c r="Q305" s="76"/>
      <c r="R305" s="76"/>
      <c r="S305" s="76"/>
      <c r="T305" s="76"/>
      <c r="U305" s="76"/>
      <c r="V305" s="76"/>
      <c r="W305" s="76"/>
      <c r="X305" s="76"/>
      <c r="Y305" s="51"/>
      <c r="Z305" s="51"/>
    </row>
    <row r="306" spans="1:26" ht="12.75" customHeight="1">
      <c r="A306" s="76"/>
      <c r="B306" s="78"/>
      <c r="C306" s="76"/>
      <c r="D306" s="76"/>
      <c r="E306" s="76"/>
      <c r="F306" s="76"/>
      <c r="G306" s="76"/>
      <c r="H306" s="76"/>
      <c r="I306" s="76"/>
      <c r="J306" s="76"/>
      <c r="K306" s="76"/>
      <c r="L306" s="76"/>
      <c r="M306" s="76"/>
      <c r="N306" s="76"/>
      <c r="O306" s="76"/>
      <c r="P306" s="76"/>
      <c r="Q306" s="76"/>
      <c r="R306" s="76"/>
      <c r="S306" s="76"/>
      <c r="T306" s="76"/>
      <c r="U306" s="76"/>
      <c r="V306" s="76"/>
      <c r="W306" s="76"/>
      <c r="X306" s="76"/>
      <c r="Y306" s="51"/>
      <c r="Z306" s="51"/>
    </row>
    <row r="307" spans="1:26" ht="12.75" customHeight="1">
      <c r="A307" s="76"/>
      <c r="B307" s="78"/>
      <c r="C307" s="76"/>
      <c r="D307" s="76"/>
      <c r="E307" s="76"/>
      <c r="F307" s="76"/>
      <c r="G307" s="76"/>
      <c r="H307" s="76"/>
      <c r="I307" s="76"/>
      <c r="J307" s="76"/>
      <c r="K307" s="76"/>
      <c r="L307" s="76"/>
      <c r="M307" s="76"/>
      <c r="N307" s="76"/>
      <c r="O307" s="76"/>
      <c r="P307" s="76"/>
      <c r="Q307" s="76"/>
      <c r="R307" s="76"/>
      <c r="S307" s="76"/>
      <c r="T307" s="76"/>
      <c r="U307" s="76"/>
      <c r="V307" s="76"/>
      <c r="W307" s="76"/>
      <c r="X307" s="76"/>
      <c r="Y307" s="51"/>
      <c r="Z307" s="51"/>
    </row>
    <row r="308" spans="1:26" ht="12.75" customHeight="1">
      <c r="A308" s="76"/>
      <c r="B308" s="78"/>
      <c r="C308" s="76"/>
      <c r="D308" s="76"/>
      <c r="E308" s="76"/>
      <c r="F308" s="76"/>
      <c r="G308" s="76"/>
      <c r="H308" s="76"/>
      <c r="I308" s="76"/>
      <c r="J308" s="76"/>
      <c r="K308" s="76"/>
      <c r="L308" s="76"/>
      <c r="M308" s="76"/>
      <c r="N308" s="76"/>
      <c r="O308" s="76"/>
      <c r="P308" s="76"/>
      <c r="Q308" s="76"/>
      <c r="R308" s="76"/>
      <c r="S308" s="76"/>
      <c r="T308" s="76"/>
      <c r="U308" s="76"/>
      <c r="V308" s="76"/>
      <c r="W308" s="76"/>
      <c r="X308" s="76"/>
      <c r="Y308" s="51"/>
      <c r="Z308" s="51"/>
    </row>
    <row r="309" spans="1:26" ht="12.75" customHeight="1">
      <c r="A309" s="76"/>
      <c r="B309" s="78"/>
      <c r="C309" s="76"/>
      <c r="D309" s="76"/>
      <c r="E309" s="76"/>
      <c r="F309" s="76"/>
      <c r="G309" s="76"/>
      <c r="H309" s="76"/>
      <c r="I309" s="76"/>
      <c r="J309" s="76"/>
      <c r="K309" s="76"/>
      <c r="L309" s="76"/>
      <c r="M309" s="76"/>
      <c r="N309" s="76"/>
      <c r="O309" s="76"/>
      <c r="P309" s="76"/>
      <c r="Q309" s="76"/>
      <c r="R309" s="76"/>
      <c r="S309" s="76"/>
      <c r="T309" s="76"/>
      <c r="U309" s="76"/>
      <c r="V309" s="76"/>
      <c r="W309" s="76"/>
      <c r="X309" s="76"/>
      <c r="Y309" s="51"/>
      <c r="Z309" s="51"/>
    </row>
    <row r="310" spans="1:26" ht="12.75" customHeight="1">
      <c r="A310" s="76"/>
      <c r="B310" s="78"/>
      <c r="C310" s="76"/>
      <c r="D310" s="76"/>
      <c r="E310" s="76"/>
      <c r="F310" s="76"/>
      <c r="G310" s="76"/>
      <c r="H310" s="76"/>
      <c r="I310" s="76"/>
      <c r="J310" s="76"/>
      <c r="K310" s="76"/>
      <c r="L310" s="76"/>
      <c r="M310" s="76"/>
      <c r="N310" s="76"/>
      <c r="O310" s="76"/>
      <c r="P310" s="76"/>
      <c r="Q310" s="76"/>
      <c r="R310" s="76"/>
      <c r="S310" s="76"/>
      <c r="T310" s="76"/>
      <c r="U310" s="76"/>
      <c r="V310" s="76"/>
      <c r="W310" s="76"/>
      <c r="X310" s="76"/>
      <c r="Y310" s="51"/>
      <c r="Z310" s="51"/>
    </row>
    <row r="311" spans="1:26" ht="12.75" customHeight="1">
      <c r="A311" s="76"/>
      <c r="B311" s="78"/>
      <c r="C311" s="76"/>
      <c r="D311" s="76"/>
      <c r="E311" s="76"/>
      <c r="F311" s="76"/>
      <c r="G311" s="76"/>
      <c r="H311" s="76"/>
      <c r="I311" s="76"/>
      <c r="J311" s="76"/>
      <c r="K311" s="76"/>
      <c r="L311" s="76"/>
      <c r="M311" s="76"/>
      <c r="N311" s="76"/>
      <c r="O311" s="76"/>
      <c r="P311" s="76"/>
      <c r="Q311" s="76"/>
      <c r="R311" s="76"/>
      <c r="S311" s="76"/>
      <c r="T311" s="76"/>
      <c r="U311" s="76"/>
      <c r="V311" s="76"/>
      <c r="W311" s="76"/>
      <c r="X311" s="76"/>
      <c r="Y311" s="51"/>
      <c r="Z311" s="51"/>
    </row>
    <row r="312" spans="1:26" ht="12.75" customHeight="1">
      <c r="A312" s="76"/>
      <c r="B312" s="78"/>
      <c r="C312" s="76"/>
      <c r="D312" s="76"/>
      <c r="E312" s="76"/>
      <c r="F312" s="76"/>
      <c r="G312" s="76"/>
      <c r="H312" s="76"/>
      <c r="I312" s="76"/>
      <c r="J312" s="76"/>
      <c r="K312" s="76"/>
      <c r="L312" s="76"/>
      <c r="M312" s="76"/>
      <c r="N312" s="76"/>
      <c r="O312" s="76"/>
      <c r="P312" s="76"/>
      <c r="Q312" s="76"/>
      <c r="R312" s="76"/>
      <c r="S312" s="76"/>
      <c r="T312" s="76"/>
      <c r="U312" s="76"/>
      <c r="V312" s="76"/>
      <c r="W312" s="76"/>
      <c r="X312" s="76"/>
      <c r="Y312" s="51"/>
      <c r="Z312" s="51"/>
    </row>
    <row r="313" spans="1:26" ht="12.75" customHeight="1">
      <c r="A313" s="76"/>
      <c r="B313" s="78"/>
      <c r="C313" s="76"/>
      <c r="D313" s="76"/>
      <c r="E313" s="76"/>
      <c r="F313" s="76"/>
      <c r="G313" s="76"/>
      <c r="H313" s="76"/>
      <c r="I313" s="76"/>
      <c r="J313" s="76"/>
      <c r="K313" s="76"/>
      <c r="L313" s="76"/>
      <c r="M313" s="76"/>
      <c r="N313" s="76"/>
      <c r="O313" s="76"/>
      <c r="P313" s="76"/>
      <c r="Q313" s="76"/>
      <c r="R313" s="76"/>
      <c r="S313" s="76"/>
      <c r="T313" s="76"/>
      <c r="U313" s="76"/>
      <c r="V313" s="76"/>
      <c r="W313" s="76"/>
      <c r="X313" s="76"/>
      <c r="Y313" s="51"/>
      <c r="Z313" s="51"/>
    </row>
    <row r="314" spans="1:26" ht="12.75" customHeight="1">
      <c r="A314" s="76"/>
      <c r="B314" s="78"/>
      <c r="C314" s="76"/>
      <c r="D314" s="76"/>
      <c r="E314" s="76"/>
      <c r="F314" s="76"/>
      <c r="G314" s="76"/>
      <c r="H314" s="76"/>
      <c r="I314" s="76"/>
      <c r="J314" s="76"/>
      <c r="K314" s="76"/>
      <c r="L314" s="76"/>
      <c r="M314" s="76"/>
      <c r="N314" s="76"/>
      <c r="O314" s="76"/>
      <c r="P314" s="76"/>
      <c r="Q314" s="76"/>
      <c r="R314" s="76"/>
      <c r="S314" s="76"/>
      <c r="T314" s="76"/>
      <c r="U314" s="76"/>
      <c r="V314" s="76"/>
      <c r="W314" s="76"/>
      <c r="X314" s="76"/>
      <c r="Y314" s="51"/>
      <c r="Z314" s="51"/>
    </row>
    <row r="315" spans="1:26" ht="12.75" customHeight="1">
      <c r="A315" s="76"/>
      <c r="B315" s="78"/>
      <c r="C315" s="76"/>
      <c r="D315" s="76"/>
      <c r="E315" s="76"/>
      <c r="F315" s="76"/>
      <c r="G315" s="76"/>
      <c r="H315" s="76"/>
      <c r="I315" s="76"/>
      <c r="J315" s="76"/>
      <c r="K315" s="76"/>
      <c r="L315" s="76"/>
      <c r="M315" s="76"/>
      <c r="N315" s="76"/>
      <c r="O315" s="76"/>
      <c r="P315" s="76"/>
      <c r="Q315" s="76"/>
      <c r="R315" s="76"/>
      <c r="S315" s="76"/>
      <c r="T315" s="76"/>
      <c r="U315" s="76"/>
      <c r="V315" s="76"/>
      <c r="W315" s="76"/>
      <c r="X315" s="76"/>
      <c r="Y315" s="51"/>
      <c r="Z315" s="51"/>
    </row>
    <row r="316" spans="1:26" ht="12.75" customHeight="1">
      <c r="A316" s="76"/>
      <c r="B316" s="78"/>
      <c r="C316" s="76"/>
      <c r="D316" s="76"/>
      <c r="E316" s="76"/>
      <c r="F316" s="76"/>
      <c r="G316" s="76"/>
      <c r="H316" s="76"/>
      <c r="I316" s="76"/>
      <c r="J316" s="76"/>
      <c r="K316" s="76"/>
      <c r="L316" s="76"/>
      <c r="M316" s="76"/>
      <c r="N316" s="76"/>
      <c r="O316" s="76"/>
      <c r="P316" s="76"/>
      <c r="Q316" s="76"/>
      <c r="R316" s="76"/>
      <c r="S316" s="76"/>
      <c r="T316" s="76"/>
      <c r="U316" s="76"/>
      <c r="V316" s="76"/>
      <c r="W316" s="76"/>
      <c r="X316" s="76"/>
      <c r="Y316" s="51"/>
      <c r="Z316" s="51"/>
    </row>
    <row r="317" spans="1:26" ht="12.75" customHeight="1">
      <c r="A317" s="76"/>
      <c r="B317" s="78"/>
      <c r="C317" s="76"/>
      <c r="D317" s="76"/>
      <c r="E317" s="76"/>
      <c r="F317" s="76"/>
      <c r="G317" s="76"/>
      <c r="H317" s="76"/>
      <c r="I317" s="76"/>
      <c r="J317" s="76"/>
      <c r="K317" s="76"/>
      <c r="L317" s="76"/>
      <c r="M317" s="76"/>
      <c r="N317" s="76"/>
      <c r="O317" s="76"/>
      <c r="P317" s="76"/>
      <c r="Q317" s="76"/>
      <c r="R317" s="76"/>
      <c r="S317" s="76"/>
      <c r="T317" s="76"/>
      <c r="U317" s="76"/>
      <c r="V317" s="76"/>
      <c r="W317" s="76"/>
      <c r="X317" s="76"/>
      <c r="Y317" s="51"/>
      <c r="Z317" s="51"/>
    </row>
    <row r="318" spans="1:26" ht="12.75" customHeight="1">
      <c r="A318" s="76"/>
      <c r="B318" s="78"/>
      <c r="C318" s="76"/>
      <c r="D318" s="76"/>
      <c r="E318" s="76"/>
      <c r="F318" s="76"/>
      <c r="G318" s="76"/>
      <c r="H318" s="76"/>
      <c r="I318" s="76"/>
      <c r="J318" s="76"/>
      <c r="K318" s="76"/>
      <c r="L318" s="76"/>
      <c r="M318" s="76"/>
      <c r="N318" s="76"/>
      <c r="O318" s="76"/>
      <c r="P318" s="76"/>
      <c r="Q318" s="76"/>
      <c r="R318" s="76"/>
      <c r="S318" s="76"/>
      <c r="T318" s="76"/>
      <c r="U318" s="76"/>
      <c r="V318" s="76"/>
      <c r="W318" s="76"/>
      <c r="X318" s="76"/>
      <c r="Y318" s="51"/>
      <c r="Z318" s="51"/>
    </row>
    <row r="319" spans="1:26" ht="12.75" customHeight="1">
      <c r="A319" s="76"/>
      <c r="B319" s="78"/>
      <c r="C319" s="76"/>
      <c r="D319" s="76"/>
      <c r="E319" s="76"/>
      <c r="F319" s="76"/>
      <c r="G319" s="76"/>
      <c r="H319" s="76"/>
      <c r="I319" s="76"/>
      <c r="J319" s="76"/>
      <c r="K319" s="76"/>
      <c r="L319" s="76"/>
      <c r="M319" s="76"/>
      <c r="N319" s="76"/>
      <c r="O319" s="76"/>
      <c r="P319" s="76"/>
      <c r="Q319" s="76"/>
      <c r="R319" s="76"/>
      <c r="S319" s="76"/>
      <c r="T319" s="76"/>
      <c r="U319" s="76"/>
      <c r="V319" s="76"/>
      <c r="W319" s="76"/>
      <c r="X319" s="76"/>
      <c r="Y319" s="51"/>
      <c r="Z319" s="51"/>
    </row>
    <row r="320" spans="1:26" ht="12.75" customHeight="1">
      <c r="A320" s="76"/>
      <c r="B320" s="78"/>
      <c r="C320" s="76"/>
      <c r="D320" s="76"/>
      <c r="E320" s="76"/>
      <c r="F320" s="76"/>
      <c r="G320" s="76"/>
      <c r="H320" s="76"/>
      <c r="I320" s="76"/>
      <c r="J320" s="76"/>
      <c r="K320" s="76"/>
      <c r="L320" s="76"/>
      <c r="M320" s="76"/>
      <c r="N320" s="76"/>
      <c r="O320" s="76"/>
      <c r="P320" s="76"/>
      <c r="Q320" s="76"/>
      <c r="R320" s="76"/>
      <c r="S320" s="76"/>
      <c r="T320" s="76"/>
      <c r="U320" s="76"/>
      <c r="V320" s="76"/>
      <c r="W320" s="76"/>
      <c r="X320" s="76"/>
      <c r="Y320" s="51"/>
      <c r="Z320" s="51"/>
    </row>
    <row r="321" spans="1:26" ht="12.75" customHeight="1">
      <c r="A321" s="76"/>
      <c r="B321" s="78"/>
      <c r="C321" s="76"/>
      <c r="D321" s="76"/>
      <c r="E321" s="76"/>
      <c r="F321" s="76"/>
      <c r="G321" s="76"/>
      <c r="H321" s="76"/>
      <c r="I321" s="76"/>
      <c r="J321" s="76"/>
      <c r="K321" s="76"/>
      <c r="L321" s="76"/>
      <c r="M321" s="76"/>
      <c r="N321" s="76"/>
      <c r="O321" s="76"/>
      <c r="P321" s="76"/>
      <c r="Q321" s="76"/>
      <c r="R321" s="76"/>
      <c r="S321" s="76"/>
      <c r="T321" s="76"/>
      <c r="U321" s="76"/>
      <c r="V321" s="76"/>
      <c r="W321" s="76"/>
      <c r="X321" s="76"/>
      <c r="Y321" s="51"/>
      <c r="Z321" s="51"/>
    </row>
    <row r="322" spans="1:26" ht="12.75" customHeight="1">
      <c r="A322" s="76"/>
      <c r="B322" s="78"/>
      <c r="C322" s="76"/>
      <c r="D322" s="76"/>
      <c r="E322" s="76"/>
      <c r="F322" s="76"/>
      <c r="G322" s="76"/>
      <c r="H322" s="76"/>
      <c r="I322" s="76"/>
      <c r="J322" s="76"/>
      <c r="K322" s="76"/>
      <c r="L322" s="76"/>
      <c r="M322" s="76"/>
      <c r="N322" s="76"/>
      <c r="O322" s="76"/>
      <c r="P322" s="76"/>
      <c r="Q322" s="76"/>
      <c r="R322" s="76"/>
      <c r="S322" s="76"/>
      <c r="T322" s="76"/>
      <c r="U322" s="76"/>
      <c r="V322" s="76"/>
      <c r="W322" s="76"/>
      <c r="X322" s="76"/>
      <c r="Y322" s="51"/>
      <c r="Z322" s="51"/>
    </row>
    <row r="323" spans="1:26" ht="12.75" customHeight="1">
      <c r="A323" s="76"/>
      <c r="B323" s="78"/>
      <c r="C323" s="76"/>
      <c r="D323" s="76"/>
      <c r="E323" s="76"/>
      <c r="F323" s="76"/>
      <c r="G323" s="76"/>
      <c r="H323" s="76"/>
      <c r="I323" s="76"/>
      <c r="J323" s="76"/>
      <c r="K323" s="76"/>
      <c r="L323" s="76"/>
      <c r="M323" s="76"/>
      <c r="N323" s="76"/>
      <c r="O323" s="76"/>
      <c r="P323" s="76"/>
      <c r="Q323" s="76"/>
      <c r="R323" s="76"/>
      <c r="S323" s="76"/>
      <c r="T323" s="76"/>
      <c r="U323" s="76"/>
      <c r="V323" s="76"/>
      <c r="W323" s="76"/>
      <c r="X323" s="76"/>
      <c r="Y323" s="51"/>
      <c r="Z323" s="51"/>
    </row>
    <row r="324" spans="1:26" ht="12.75" customHeight="1">
      <c r="A324" s="76"/>
      <c r="B324" s="78"/>
      <c r="C324" s="76"/>
      <c r="D324" s="76"/>
      <c r="E324" s="76"/>
      <c r="F324" s="76"/>
      <c r="G324" s="76"/>
      <c r="H324" s="76"/>
      <c r="I324" s="76"/>
      <c r="J324" s="76"/>
      <c r="K324" s="76"/>
      <c r="L324" s="76"/>
      <c r="M324" s="76"/>
      <c r="N324" s="76"/>
      <c r="O324" s="76"/>
      <c r="P324" s="76"/>
      <c r="Q324" s="76"/>
      <c r="R324" s="76"/>
      <c r="S324" s="76"/>
      <c r="T324" s="76"/>
      <c r="U324" s="76"/>
      <c r="V324" s="76"/>
      <c r="W324" s="76"/>
      <c r="X324" s="76"/>
      <c r="Y324" s="51"/>
      <c r="Z324" s="51"/>
    </row>
    <row r="325" spans="1:26" ht="12.75" customHeight="1">
      <c r="A325" s="76"/>
      <c r="B325" s="78"/>
      <c r="C325" s="76"/>
      <c r="D325" s="76"/>
      <c r="E325" s="76"/>
      <c r="F325" s="76"/>
      <c r="G325" s="76"/>
      <c r="H325" s="76"/>
      <c r="I325" s="76"/>
      <c r="J325" s="76"/>
      <c r="K325" s="76"/>
      <c r="L325" s="76"/>
      <c r="M325" s="76"/>
      <c r="N325" s="76"/>
      <c r="O325" s="76"/>
      <c r="P325" s="76"/>
      <c r="Q325" s="76"/>
      <c r="R325" s="76"/>
      <c r="S325" s="76"/>
      <c r="T325" s="76"/>
      <c r="U325" s="76"/>
      <c r="V325" s="76"/>
      <c r="W325" s="76"/>
      <c r="X325" s="76"/>
      <c r="Y325" s="51"/>
      <c r="Z325" s="51"/>
    </row>
    <row r="326" spans="1:26" ht="12.75" customHeight="1">
      <c r="A326" s="76"/>
      <c r="B326" s="78"/>
      <c r="C326" s="76"/>
      <c r="D326" s="76"/>
      <c r="E326" s="76"/>
      <c r="F326" s="76"/>
      <c r="G326" s="76"/>
      <c r="H326" s="76"/>
      <c r="I326" s="76"/>
      <c r="J326" s="76"/>
      <c r="K326" s="76"/>
      <c r="L326" s="76"/>
      <c r="M326" s="76"/>
      <c r="N326" s="76"/>
      <c r="O326" s="76"/>
      <c r="P326" s="76"/>
      <c r="Q326" s="76"/>
      <c r="R326" s="76"/>
      <c r="S326" s="76"/>
      <c r="T326" s="76"/>
      <c r="U326" s="76"/>
      <c r="V326" s="76"/>
      <c r="W326" s="76"/>
      <c r="X326" s="76"/>
      <c r="Y326" s="51"/>
      <c r="Z326" s="51"/>
    </row>
    <row r="327" spans="1:26" ht="12.75" customHeight="1">
      <c r="A327" s="76"/>
      <c r="B327" s="78"/>
      <c r="C327" s="76"/>
      <c r="D327" s="76"/>
      <c r="E327" s="76"/>
      <c r="F327" s="76"/>
      <c r="G327" s="76"/>
      <c r="H327" s="76"/>
      <c r="I327" s="76"/>
      <c r="J327" s="76"/>
      <c r="K327" s="76"/>
      <c r="L327" s="76"/>
      <c r="M327" s="76"/>
      <c r="N327" s="76"/>
      <c r="O327" s="76"/>
      <c r="P327" s="76"/>
      <c r="Q327" s="76"/>
      <c r="R327" s="76"/>
      <c r="S327" s="76"/>
      <c r="T327" s="76"/>
      <c r="U327" s="76"/>
      <c r="V327" s="76"/>
      <c r="W327" s="76"/>
      <c r="X327" s="76"/>
      <c r="Y327" s="51"/>
      <c r="Z327" s="51"/>
    </row>
    <row r="328" spans="1:26" ht="12.75" customHeight="1">
      <c r="A328" s="76"/>
      <c r="B328" s="78"/>
      <c r="C328" s="76"/>
      <c r="D328" s="76"/>
      <c r="E328" s="76"/>
      <c r="F328" s="76"/>
      <c r="G328" s="76"/>
      <c r="H328" s="76"/>
      <c r="I328" s="76"/>
      <c r="J328" s="76"/>
      <c r="K328" s="76"/>
      <c r="L328" s="76"/>
      <c r="M328" s="76"/>
      <c r="N328" s="76"/>
      <c r="O328" s="76"/>
      <c r="P328" s="76"/>
      <c r="Q328" s="76"/>
      <c r="R328" s="76"/>
      <c r="S328" s="76"/>
      <c r="T328" s="76"/>
      <c r="U328" s="76"/>
      <c r="V328" s="76"/>
      <c r="W328" s="76"/>
      <c r="X328" s="76"/>
      <c r="Y328" s="51"/>
      <c r="Z328" s="51"/>
    </row>
    <row r="329" spans="1:26" ht="12.75" customHeight="1">
      <c r="A329" s="76"/>
      <c r="B329" s="78"/>
      <c r="C329" s="76"/>
      <c r="D329" s="76"/>
      <c r="E329" s="76"/>
      <c r="F329" s="76"/>
      <c r="G329" s="76"/>
      <c r="H329" s="76"/>
      <c r="I329" s="76"/>
      <c r="J329" s="76"/>
      <c r="K329" s="76"/>
      <c r="L329" s="76"/>
      <c r="M329" s="76"/>
      <c r="N329" s="76"/>
      <c r="O329" s="76"/>
      <c r="P329" s="76"/>
      <c r="Q329" s="76"/>
      <c r="R329" s="76"/>
      <c r="S329" s="76"/>
      <c r="T329" s="76"/>
      <c r="U329" s="76"/>
      <c r="V329" s="76"/>
      <c r="W329" s="76"/>
      <c r="X329" s="76"/>
      <c r="Y329" s="51"/>
      <c r="Z329" s="51"/>
    </row>
    <row r="330" spans="1:26" ht="12.75" customHeight="1">
      <c r="A330" s="76"/>
      <c r="B330" s="78"/>
      <c r="C330" s="76"/>
      <c r="D330" s="76"/>
      <c r="E330" s="76"/>
      <c r="F330" s="76"/>
      <c r="G330" s="76"/>
      <c r="H330" s="76"/>
      <c r="I330" s="76"/>
      <c r="J330" s="76"/>
      <c r="K330" s="76"/>
      <c r="L330" s="76"/>
      <c r="M330" s="76"/>
      <c r="N330" s="76"/>
      <c r="O330" s="76"/>
      <c r="P330" s="76"/>
      <c r="Q330" s="76"/>
      <c r="R330" s="76"/>
      <c r="S330" s="76"/>
      <c r="T330" s="76"/>
      <c r="U330" s="76"/>
      <c r="V330" s="76"/>
      <c r="W330" s="76"/>
      <c r="X330" s="76"/>
      <c r="Y330" s="51"/>
      <c r="Z330" s="51"/>
    </row>
    <row r="331" spans="1:26" ht="12.75" customHeight="1">
      <c r="A331" s="76"/>
      <c r="B331" s="78"/>
      <c r="C331" s="76"/>
      <c r="D331" s="76"/>
      <c r="E331" s="76"/>
      <c r="F331" s="76"/>
      <c r="G331" s="76"/>
      <c r="H331" s="76"/>
      <c r="I331" s="76"/>
      <c r="J331" s="76"/>
      <c r="K331" s="76"/>
      <c r="L331" s="76"/>
      <c r="M331" s="76"/>
      <c r="N331" s="76"/>
      <c r="O331" s="76"/>
      <c r="P331" s="76"/>
      <c r="Q331" s="76"/>
      <c r="R331" s="76"/>
      <c r="S331" s="76"/>
      <c r="T331" s="76"/>
      <c r="U331" s="76"/>
      <c r="V331" s="76"/>
      <c r="W331" s="76"/>
      <c r="X331" s="76"/>
      <c r="Y331" s="51"/>
      <c r="Z331" s="51"/>
    </row>
    <row r="332" spans="1:26" ht="12.75" customHeight="1">
      <c r="A332" s="76"/>
      <c r="B332" s="78"/>
      <c r="C332" s="76"/>
      <c r="D332" s="76"/>
      <c r="E332" s="76"/>
      <c r="F332" s="76"/>
      <c r="G332" s="76"/>
      <c r="H332" s="76"/>
      <c r="I332" s="76"/>
      <c r="J332" s="76"/>
      <c r="K332" s="76"/>
      <c r="L332" s="76"/>
      <c r="M332" s="76"/>
      <c r="N332" s="76"/>
      <c r="O332" s="76"/>
      <c r="P332" s="76"/>
      <c r="Q332" s="76"/>
      <c r="R332" s="76"/>
      <c r="S332" s="76"/>
      <c r="T332" s="76"/>
      <c r="U332" s="76"/>
      <c r="V332" s="76"/>
      <c r="W332" s="76"/>
      <c r="X332" s="76"/>
      <c r="Y332" s="51"/>
      <c r="Z332" s="51"/>
    </row>
    <row r="333" spans="1:26" ht="12.75" customHeight="1">
      <c r="A333" s="76"/>
      <c r="B333" s="78"/>
      <c r="C333" s="76"/>
      <c r="D333" s="76"/>
      <c r="E333" s="76"/>
      <c r="F333" s="76"/>
      <c r="G333" s="76"/>
      <c r="H333" s="76"/>
      <c r="I333" s="76"/>
      <c r="J333" s="76"/>
      <c r="K333" s="76"/>
      <c r="L333" s="76"/>
      <c r="M333" s="76"/>
      <c r="N333" s="76"/>
      <c r="O333" s="76"/>
      <c r="P333" s="76"/>
      <c r="Q333" s="76"/>
      <c r="R333" s="76"/>
      <c r="S333" s="76"/>
      <c r="T333" s="76"/>
      <c r="U333" s="76"/>
      <c r="V333" s="76"/>
      <c r="W333" s="76"/>
      <c r="X333" s="76"/>
      <c r="Y333" s="51"/>
      <c r="Z333" s="51"/>
    </row>
    <row r="334" spans="1:26" ht="12.75" customHeight="1">
      <c r="A334" s="76"/>
      <c r="B334" s="78"/>
      <c r="C334" s="76"/>
      <c r="D334" s="76"/>
      <c r="E334" s="76"/>
      <c r="F334" s="76"/>
      <c r="G334" s="76"/>
      <c r="H334" s="76"/>
      <c r="I334" s="76"/>
      <c r="J334" s="76"/>
      <c r="K334" s="76"/>
      <c r="L334" s="76"/>
      <c r="M334" s="76"/>
      <c r="N334" s="76"/>
      <c r="O334" s="76"/>
      <c r="P334" s="76"/>
      <c r="Q334" s="76"/>
      <c r="R334" s="76"/>
      <c r="S334" s="76"/>
      <c r="T334" s="76"/>
      <c r="U334" s="76"/>
      <c r="V334" s="76"/>
      <c r="W334" s="76"/>
      <c r="X334" s="76"/>
      <c r="Y334" s="51"/>
      <c r="Z334" s="51"/>
    </row>
    <row r="335" spans="1:26" ht="12.75" customHeight="1">
      <c r="A335" s="76"/>
      <c r="B335" s="78"/>
      <c r="C335" s="76"/>
      <c r="D335" s="76"/>
      <c r="E335" s="76"/>
      <c r="F335" s="76"/>
      <c r="G335" s="76"/>
      <c r="H335" s="76"/>
      <c r="I335" s="76"/>
      <c r="J335" s="76"/>
      <c r="K335" s="76"/>
      <c r="L335" s="76"/>
      <c r="M335" s="76"/>
      <c r="N335" s="76"/>
      <c r="O335" s="76"/>
      <c r="P335" s="76"/>
      <c r="Q335" s="76"/>
      <c r="R335" s="76"/>
      <c r="S335" s="76"/>
      <c r="T335" s="76"/>
      <c r="U335" s="76"/>
      <c r="V335" s="76"/>
      <c r="W335" s="76"/>
      <c r="X335" s="76"/>
      <c r="Y335" s="51"/>
      <c r="Z335" s="51"/>
    </row>
    <row r="336" spans="1:26" ht="12.75" customHeight="1">
      <c r="A336" s="76"/>
      <c r="B336" s="78"/>
      <c r="C336" s="76"/>
      <c r="D336" s="76"/>
      <c r="E336" s="76"/>
      <c r="F336" s="76"/>
      <c r="G336" s="76"/>
      <c r="H336" s="76"/>
      <c r="I336" s="76"/>
      <c r="J336" s="76"/>
      <c r="K336" s="76"/>
      <c r="L336" s="76"/>
      <c r="M336" s="76"/>
      <c r="N336" s="76"/>
      <c r="O336" s="76"/>
      <c r="P336" s="76"/>
      <c r="Q336" s="76"/>
      <c r="R336" s="76"/>
      <c r="S336" s="76"/>
      <c r="T336" s="76"/>
      <c r="U336" s="76"/>
      <c r="V336" s="76"/>
      <c r="W336" s="76"/>
      <c r="X336" s="76"/>
      <c r="Y336" s="51"/>
      <c r="Z336" s="51"/>
    </row>
    <row r="337" spans="1:26" ht="12.75" customHeight="1">
      <c r="A337" s="76"/>
      <c r="B337" s="78"/>
      <c r="C337" s="76"/>
      <c r="D337" s="76"/>
      <c r="E337" s="76"/>
      <c r="F337" s="76"/>
      <c r="G337" s="76"/>
      <c r="H337" s="76"/>
      <c r="I337" s="76"/>
      <c r="J337" s="76"/>
      <c r="K337" s="76"/>
      <c r="L337" s="76"/>
      <c r="M337" s="76"/>
      <c r="N337" s="76"/>
      <c r="O337" s="76"/>
      <c r="P337" s="76"/>
      <c r="Q337" s="76"/>
      <c r="R337" s="76"/>
      <c r="S337" s="76"/>
      <c r="T337" s="76"/>
      <c r="U337" s="76"/>
      <c r="V337" s="76"/>
      <c r="W337" s="76"/>
      <c r="X337" s="76"/>
      <c r="Y337" s="51"/>
      <c r="Z337" s="51"/>
    </row>
    <row r="338" spans="1:26" ht="12.75" customHeight="1">
      <c r="A338" s="76"/>
      <c r="B338" s="78"/>
      <c r="C338" s="76"/>
      <c r="D338" s="76"/>
      <c r="E338" s="76"/>
      <c r="F338" s="76"/>
      <c r="G338" s="76"/>
      <c r="H338" s="76"/>
      <c r="I338" s="76"/>
      <c r="J338" s="76"/>
      <c r="K338" s="76"/>
      <c r="L338" s="76"/>
      <c r="M338" s="76"/>
      <c r="N338" s="76"/>
      <c r="O338" s="76"/>
      <c r="P338" s="76"/>
      <c r="Q338" s="76"/>
      <c r="R338" s="76"/>
      <c r="S338" s="76"/>
      <c r="T338" s="76"/>
      <c r="U338" s="76"/>
      <c r="V338" s="76"/>
      <c r="W338" s="76"/>
      <c r="X338" s="76"/>
      <c r="Y338" s="51"/>
      <c r="Z338" s="51"/>
    </row>
    <row r="339" spans="1:26" ht="12.75" customHeight="1">
      <c r="A339" s="76"/>
      <c r="B339" s="78"/>
      <c r="C339" s="76"/>
      <c r="D339" s="76"/>
      <c r="E339" s="76"/>
      <c r="F339" s="76"/>
      <c r="G339" s="76"/>
      <c r="H339" s="76"/>
      <c r="I339" s="76"/>
      <c r="J339" s="76"/>
      <c r="K339" s="76"/>
      <c r="L339" s="76"/>
      <c r="M339" s="76"/>
      <c r="N339" s="76"/>
      <c r="O339" s="76"/>
      <c r="P339" s="76"/>
      <c r="Q339" s="76"/>
      <c r="R339" s="76"/>
      <c r="S339" s="76"/>
      <c r="T339" s="76"/>
      <c r="U339" s="76"/>
      <c r="V339" s="76"/>
      <c r="W339" s="76"/>
      <c r="X339" s="76"/>
      <c r="Y339" s="51"/>
      <c r="Z339" s="51"/>
    </row>
    <row r="340" spans="1:26" ht="12.75" customHeight="1">
      <c r="A340" s="76"/>
      <c r="B340" s="78"/>
      <c r="C340" s="76"/>
      <c r="D340" s="76"/>
      <c r="E340" s="76"/>
      <c r="F340" s="76"/>
      <c r="G340" s="76"/>
      <c r="H340" s="76"/>
      <c r="I340" s="76"/>
      <c r="J340" s="76"/>
      <c r="K340" s="76"/>
      <c r="L340" s="76"/>
      <c r="M340" s="76"/>
      <c r="N340" s="76"/>
      <c r="O340" s="76"/>
      <c r="P340" s="76"/>
      <c r="Q340" s="76"/>
      <c r="R340" s="76"/>
      <c r="S340" s="76"/>
      <c r="T340" s="76"/>
      <c r="U340" s="76"/>
      <c r="V340" s="76"/>
      <c r="W340" s="76"/>
      <c r="X340" s="76"/>
      <c r="Y340" s="51"/>
      <c r="Z340" s="51"/>
    </row>
    <row r="341" spans="1:26" ht="12.75" customHeight="1">
      <c r="A341" s="76"/>
      <c r="B341" s="78"/>
      <c r="C341" s="76"/>
      <c r="D341" s="76"/>
      <c r="E341" s="76"/>
      <c r="F341" s="76"/>
      <c r="G341" s="76"/>
      <c r="H341" s="76"/>
      <c r="I341" s="76"/>
      <c r="J341" s="76"/>
      <c r="K341" s="76"/>
      <c r="L341" s="76"/>
      <c r="M341" s="76"/>
      <c r="N341" s="76"/>
      <c r="O341" s="76"/>
      <c r="P341" s="76"/>
      <c r="Q341" s="76"/>
      <c r="R341" s="76"/>
      <c r="S341" s="76"/>
      <c r="T341" s="76"/>
      <c r="U341" s="76"/>
      <c r="V341" s="76"/>
      <c r="W341" s="76"/>
      <c r="X341" s="76"/>
      <c r="Y341" s="51"/>
      <c r="Z341" s="51"/>
    </row>
    <row r="342" spans="1:26" ht="12.75" customHeight="1">
      <c r="A342" s="76"/>
      <c r="B342" s="78"/>
      <c r="C342" s="76"/>
      <c r="D342" s="76"/>
      <c r="E342" s="76"/>
      <c r="F342" s="76"/>
      <c r="G342" s="76"/>
      <c r="H342" s="76"/>
      <c r="I342" s="76"/>
      <c r="J342" s="76"/>
      <c r="K342" s="76"/>
      <c r="L342" s="76"/>
      <c r="M342" s="76"/>
      <c r="N342" s="76"/>
      <c r="O342" s="76"/>
      <c r="P342" s="76"/>
      <c r="Q342" s="76"/>
      <c r="R342" s="76"/>
      <c r="S342" s="76"/>
      <c r="T342" s="76"/>
      <c r="U342" s="76"/>
      <c r="V342" s="76"/>
      <c r="W342" s="76"/>
      <c r="X342" s="76"/>
      <c r="Y342" s="51"/>
      <c r="Z342" s="51"/>
    </row>
    <row r="343" spans="1:26" ht="12.75" customHeight="1">
      <c r="A343" s="76"/>
      <c r="B343" s="78"/>
      <c r="C343" s="76"/>
      <c r="D343" s="76"/>
      <c r="E343" s="76"/>
      <c r="F343" s="76"/>
      <c r="G343" s="76"/>
      <c r="H343" s="76"/>
      <c r="I343" s="76"/>
      <c r="J343" s="76"/>
      <c r="K343" s="76"/>
      <c r="L343" s="76"/>
      <c r="M343" s="76"/>
      <c r="N343" s="76"/>
      <c r="O343" s="76"/>
      <c r="P343" s="76"/>
      <c r="Q343" s="76"/>
      <c r="R343" s="76"/>
      <c r="S343" s="76"/>
      <c r="T343" s="76"/>
      <c r="U343" s="76"/>
      <c r="V343" s="76"/>
      <c r="W343" s="76"/>
      <c r="X343" s="76"/>
      <c r="Y343" s="51"/>
      <c r="Z343" s="51"/>
    </row>
    <row r="344" spans="1:26" ht="12.75" customHeight="1">
      <c r="A344" s="76"/>
      <c r="B344" s="78"/>
      <c r="C344" s="76"/>
      <c r="D344" s="76"/>
      <c r="E344" s="76"/>
      <c r="F344" s="76"/>
      <c r="G344" s="76"/>
      <c r="H344" s="76"/>
      <c r="I344" s="76"/>
      <c r="J344" s="76"/>
      <c r="K344" s="76"/>
      <c r="L344" s="76"/>
      <c r="M344" s="76"/>
      <c r="N344" s="76"/>
      <c r="O344" s="76"/>
      <c r="P344" s="76"/>
      <c r="Q344" s="76"/>
      <c r="R344" s="76"/>
      <c r="S344" s="76"/>
      <c r="T344" s="76"/>
      <c r="U344" s="76"/>
      <c r="V344" s="76"/>
      <c r="W344" s="76"/>
      <c r="X344" s="76"/>
      <c r="Y344" s="51"/>
      <c r="Z344" s="51"/>
    </row>
    <row r="345" spans="1:26" ht="12.75" customHeight="1">
      <c r="A345" s="76"/>
      <c r="B345" s="78"/>
      <c r="C345" s="76"/>
      <c r="D345" s="76"/>
      <c r="E345" s="76"/>
      <c r="F345" s="76"/>
      <c r="G345" s="76"/>
      <c r="H345" s="76"/>
      <c r="I345" s="76"/>
      <c r="J345" s="76"/>
      <c r="K345" s="76"/>
      <c r="L345" s="76"/>
      <c r="M345" s="76"/>
      <c r="N345" s="76"/>
      <c r="O345" s="76"/>
      <c r="P345" s="76"/>
      <c r="Q345" s="76"/>
      <c r="R345" s="76"/>
      <c r="S345" s="76"/>
      <c r="T345" s="76"/>
      <c r="U345" s="76"/>
      <c r="V345" s="76"/>
      <c r="W345" s="76"/>
      <c r="X345" s="76"/>
      <c r="Y345" s="51"/>
      <c r="Z345" s="51"/>
    </row>
    <row r="346" spans="1:26" ht="12.75" customHeight="1">
      <c r="A346" s="76"/>
      <c r="B346" s="78"/>
      <c r="C346" s="76"/>
      <c r="D346" s="76"/>
      <c r="E346" s="76"/>
      <c r="F346" s="76"/>
      <c r="G346" s="76"/>
      <c r="H346" s="76"/>
      <c r="I346" s="76"/>
      <c r="J346" s="76"/>
      <c r="K346" s="76"/>
      <c r="L346" s="76"/>
      <c r="M346" s="76"/>
      <c r="N346" s="76"/>
      <c r="O346" s="76"/>
      <c r="P346" s="76"/>
      <c r="Q346" s="76"/>
      <c r="R346" s="76"/>
      <c r="S346" s="76"/>
      <c r="T346" s="76"/>
      <c r="U346" s="76"/>
      <c r="V346" s="76"/>
      <c r="W346" s="76"/>
      <c r="X346" s="76"/>
      <c r="Y346" s="51"/>
      <c r="Z346" s="51"/>
    </row>
    <row r="347" spans="1:26" ht="12.75" customHeight="1">
      <c r="A347" s="76"/>
      <c r="B347" s="78"/>
      <c r="C347" s="76"/>
      <c r="D347" s="76"/>
      <c r="E347" s="76"/>
      <c r="F347" s="76"/>
      <c r="G347" s="76"/>
      <c r="H347" s="76"/>
      <c r="I347" s="76"/>
      <c r="J347" s="76"/>
      <c r="K347" s="76"/>
      <c r="L347" s="76"/>
      <c r="M347" s="76"/>
      <c r="N347" s="76"/>
      <c r="O347" s="76"/>
      <c r="P347" s="76"/>
      <c r="Q347" s="76"/>
      <c r="R347" s="76"/>
      <c r="S347" s="76"/>
      <c r="T347" s="76"/>
      <c r="U347" s="76"/>
      <c r="V347" s="76"/>
      <c r="W347" s="76"/>
      <c r="X347" s="76"/>
      <c r="Y347" s="51"/>
      <c r="Z347" s="51"/>
    </row>
    <row r="348" spans="1:26" ht="12.75" customHeight="1">
      <c r="A348" s="76"/>
      <c r="B348" s="78"/>
      <c r="C348" s="76"/>
      <c r="D348" s="76"/>
      <c r="E348" s="76"/>
      <c r="F348" s="76"/>
      <c r="G348" s="76"/>
      <c r="H348" s="76"/>
      <c r="I348" s="76"/>
      <c r="J348" s="76"/>
      <c r="K348" s="76"/>
      <c r="L348" s="76"/>
      <c r="M348" s="76"/>
      <c r="N348" s="76"/>
      <c r="O348" s="76"/>
      <c r="P348" s="76"/>
      <c r="Q348" s="76"/>
      <c r="R348" s="76"/>
      <c r="S348" s="76"/>
      <c r="T348" s="76"/>
      <c r="U348" s="76"/>
      <c r="V348" s="76"/>
      <c r="W348" s="76"/>
      <c r="X348" s="76"/>
      <c r="Y348" s="51"/>
      <c r="Z348" s="51"/>
    </row>
    <row r="349" spans="1:26" ht="12.75" customHeight="1">
      <c r="A349" s="76"/>
      <c r="B349" s="78"/>
      <c r="C349" s="76"/>
      <c r="D349" s="76"/>
      <c r="E349" s="76"/>
      <c r="F349" s="76"/>
      <c r="G349" s="76"/>
      <c r="H349" s="76"/>
      <c r="I349" s="76"/>
      <c r="J349" s="76"/>
      <c r="K349" s="76"/>
      <c r="L349" s="76"/>
      <c r="M349" s="76"/>
      <c r="N349" s="76"/>
      <c r="O349" s="76"/>
      <c r="P349" s="76"/>
      <c r="Q349" s="76"/>
      <c r="R349" s="76"/>
      <c r="S349" s="76"/>
      <c r="T349" s="76"/>
      <c r="U349" s="76"/>
      <c r="V349" s="76"/>
      <c r="W349" s="76"/>
      <c r="X349" s="76"/>
      <c r="Y349" s="51"/>
      <c r="Z349" s="51"/>
    </row>
    <row r="350" spans="1:26" ht="12.75" customHeight="1">
      <c r="A350" s="76"/>
      <c r="B350" s="78"/>
      <c r="C350" s="76"/>
      <c r="D350" s="76"/>
      <c r="E350" s="76"/>
      <c r="F350" s="76"/>
      <c r="G350" s="76"/>
      <c r="H350" s="76"/>
      <c r="I350" s="76"/>
      <c r="J350" s="76"/>
      <c r="K350" s="76"/>
      <c r="L350" s="76"/>
      <c r="M350" s="76"/>
      <c r="N350" s="76"/>
      <c r="O350" s="76"/>
      <c r="P350" s="76"/>
      <c r="Q350" s="76"/>
      <c r="R350" s="76"/>
      <c r="S350" s="76"/>
      <c r="T350" s="76"/>
      <c r="U350" s="76"/>
      <c r="V350" s="76"/>
      <c r="W350" s="76"/>
      <c r="X350" s="76"/>
      <c r="Y350" s="51"/>
      <c r="Z350" s="51"/>
    </row>
    <row r="351" spans="1:26" ht="12.75" customHeight="1">
      <c r="A351" s="76"/>
      <c r="B351" s="78"/>
      <c r="C351" s="76"/>
      <c r="D351" s="76"/>
      <c r="E351" s="76"/>
      <c r="F351" s="76"/>
      <c r="G351" s="76"/>
      <c r="H351" s="76"/>
      <c r="I351" s="76"/>
      <c r="J351" s="76"/>
      <c r="K351" s="76"/>
      <c r="L351" s="76"/>
      <c r="M351" s="76"/>
      <c r="N351" s="76"/>
      <c r="O351" s="76"/>
      <c r="P351" s="76"/>
      <c r="Q351" s="76"/>
      <c r="R351" s="76"/>
      <c r="S351" s="76"/>
      <c r="T351" s="76"/>
      <c r="U351" s="76"/>
      <c r="V351" s="76"/>
      <c r="W351" s="76"/>
      <c r="X351" s="76"/>
      <c r="Y351" s="51"/>
      <c r="Z351" s="51"/>
    </row>
    <row r="352" spans="1:26" ht="12.75" customHeight="1">
      <c r="A352" s="76"/>
      <c r="B352" s="78"/>
      <c r="C352" s="76"/>
      <c r="D352" s="76"/>
      <c r="E352" s="76"/>
      <c r="F352" s="76"/>
      <c r="G352" s="76"/>
      <c r="H352" s="76"/>
      <c r="I352" s="76"/>
      <c r="J352" s="76"/>
      <c r="K352" s="76"/>
      <c r="L352" s="76"/>
      <c r="M352" s="76"/>
      <c r="N352" s="76"/>
      <c r="O352" s="76"/>
      <c r="P352" s="76"/>
      <c r="Q352" s="76"/>
      <c r="R352" s="76"/>
      <c r="S352" s="76"/>
      <c r="T352" s="76"/>
      <c r="U352" s="76"/>
      <c r="V352" s="76"/>
      <c r="W352" s="76"/>
      <c r="X352" s="76"/>
      <c r="Y352" s="51"/>
      <c r="Z352" s="51"/>
    </row>
    <row r="353" spans="1:26" ht="12.75" customHeight="1">
      <c r="A353" s="76"/>
      <c r="B353" s="78"/>
      <c r="C353" s="76"/>
      <c r="D353" s="76"/>
      <c r="E353" s="76"/>
      <c r="F353" s="76"/>
      <c r="G353" s="76"/>
      <c r="H353" s="76"/>
      <c r="I353" s="76"/>
      <c r="J353" s="76"/>
      <c r="K353" s="76"/>
      <c r="L353" s="76"/>
      <c r="M353" s="76"/>
      <c r="N353" s="76"/>
      <c r="O353" s="76"/>
      <c r="P353" s="76"/>
      <c r="Q353" s="76"/>
      <c r="R353" s="76"/>
      <c r="S353" s="76"/>
      <c r="T353" s="76"/>
      <c r="U353" s="76"/>
      <c r="V353" s="76"/>
      <c r="W353" s="76"/>
      <c r="X353" s="76"/>
      <c r="Y353" s="51"/>
      <c r="Z353" s="51"/>
    </row>
    <row r="354" spans="1:26" ht="12.75" customHeight="1">
      <c r="A354" s="76"/>
      <c r="B354" s="78"/>
      <c r="C354" s="76"/>
      <c r="D354" s="76"/>
      <c r="E354" s="76"/>
      <c r="F354" s="76"/>
      <c r="G354" s="76"/>
      <c r="H354" s="76"/>
      <c r="I354" s="76"/>
      <c r="J354" s="76"/>
      <c r="K354" s="76"/>
      <c r="L354" s="76"/>
      <c r="M354" s="76"/>
      <c r="N354" s="76"/>
      <c r="O354" s="76"/>
      <c r="P354" s="76"/>
      <c r="Q354" s="76"/>
      <c r="R354" s="76"/>
      <c r="S354" s="76"/>
      <c r="T354" s="76"/>
      <c r="U354" s="76"/>
      <c r="V354" s="76"/>
      <c r="W354" s="76"/>
      <c r="X354" s="76"/>
      <c r="Y354" s="51"/>
      <c r="Z354" s="51"/>
    </row>
    <row r="355" spans="1:26" ht="12.75" customHeight="1">
      <c r="A355" s="76"/>
      <c r="B355" s="78"/>
      <c r="C355" s="76"/>
      <c r="D355" s="76"/>
      <c r="E355" s="76"/>
      <c r="F355" s="76"/>
      <c r="G355" s="76"/>
      <c r="H355" s="76"/>
      <c r="I355" s="76"/>
      <c r="J355" s="76"/>
      <c r="K355" s="76"/>
      <c r="L355" s="76"/>
      <c r="M355" s="76"/>
      <c r="N355" s="76"/>
      <c r="O355" s="76"/>
      <c r="P355" s="76"/>
      <c r="Q355" s="76"/>
      <c r="R355" s="76"/>
      <c r="S355" s="76"/>
      <c r="T355" s="76"/>
      <c r="U355" s="76"/>
      <c r="V355" s="76"/>
      <c r="W355" s="76"/>
      <c r="X355" s="76"/>
      <c r="Y355" s="51"/>
      <c r="Z355" s="51"/>
    </row>
    <row r="356" spans="1:26" ht="12.75" customHeight="1">
      <c r="A356" s="76"/>
      <c r="B356" s="78"/>
      <c r="C356" s="76"/>
      <c r="D356" s="76"/>
      <c r="E356" s="76"/>
      <c r="F356" s="76"/>
      <c r="G356" s="76"/>
      <c r="H356" s="76"/>
      <c r="I356" s="76"/>
      <c r="J356" s="76"/>
      <c r="K356" s="76"/>
      <c r="L356" s="76"/>
      <c r="M356" s="76"/>
      <c r="N356" s="76"/>
      <c r="O356" s="76"/>
      <c r="P356" s="76"/>
      <c r="Q356" s="76"/>
      <c r="R356" s="76"/>
      <c r="S356" s="76"/>
      <c r="T356" s="76"/>
      <c r="U356" s="76"/>
      <c r="V356" s="76"/>
      <c r="W356" s="76"/>
      <c r="X356" s="76"/>
      <c r="Y356" s="51"/>
      <c r="Z356" s="51"/>
    </row>
    <row r="357" spans="1:26" ht="12.75" customHeight="1">
      <c r="A357" s="76"/>
      <c r="B357" s="78"/>
      <c r="C357" s="76"/>
      <c r="D357" s="76"/>
      <c r="E357" s="76"/>
      <c r="F357" s="76"/>
      <c r="G357" s="76"/>
      <c r="H357" s="76"/>
      <c r="I357" s="76"/>
      <c r="J357" s="76"/>
      <c r="K357" s="76"/>
      <c r="L357" s="76"/>
      <c r="M357" s="76"/>
      <c r="N357" s="76"/>
      <c r="O357" s="76"/>
      <c r="P357" s="76"/>
      <c r="Q357" s="76"/>
      <c r="R357" s="76"/>
      <c r="S357" s="76"/>
      <c r="T357" s="76"/>
      <c r="U357" s="76"/>
      <c r="V357" s="76"/>
      <c r="W357" s="76"/>
      <c r="X357" s="76"/>
      <c r="Y357" s="51"/>
      <c r="Z357" s="51"/>
    </row>
    <row r="358" spans="1:26" ht="12.75" customHeight="1">
      <c r="A358" s="76"/>
      <c r="B358" s="78"/>
      <c r="C358" s="76"/>
      <c r="D358" s="76"/>
      <c r="E358" s="76"/>
      <c r="F358" s="76"/>
      <c r="G358" s="76"/>
      <c r="H358" s="76"/>
      <c r="I358" s="76"/>
      <c r="J358" s="76"/>
      <c r="K358" s="76"/>
      <c r="L358" s="76"/>
      <c r="M358" s="76"/>
      <c r="N358" s="76"/>
      <c r="O358" s="76"/>
      <c r="P358" s="76"/>
      <c r="Q358" s="76"/>
      <c r="R358" s="76"/>
      <c r="S358" s="76"/>
      <c r="T358" s="76"/>
      <c r="U358" s="76"/>
      <c r="V358" s="76"/>
      <c r="W358" s="76"/>
      <c r="X358" s="76"/>
      <c r="Y358" s="51"/>
      <c r="Z358" s="51"/>
    </row>
    <row r="359" spans="1:26" ht="12.75" customHeight="1">
      <c r="A359" s="76"/>
      <c r="B359" s="78"/>
      <c r="C359" s="76"/>
      <c r="D359" s="76"/>
      <c r="E359" s="76"/>
      <c r="F359" s="76"/>
      <c r="G359" s="76"/>
      <c r="H359" s="76"/>
      <c r="I359" s="76"/>
      <c r="J359" s="76"/>
      <c r="K359" s="76"/>
      <c r="L359" s="76"/>
      <c r="M359" s="76"/>
      <c r="N359" s="76"/>
      <c r="O359" s="76"/>
      <c r="P359" s="76"/>
      <c r="Q359" s="76"/>
      <c r="R359" s="76"/>
      <c r="S359" s="76"/>
      <c r="T359" s="76"/>
      <c r="U359" s="76"/>
      <c r="V359" s="76"/>
      <c r="W359" s="76"/>
      <c r="X359" s="76"/>
      <c r="Y359" s="51"/>
      <c r="Z359" s="51"/>
    </row>
    <row r="360" spans="1:26" ht="12.75" customHeight="1">
      <c r="A360" s="76"/>
      <c r="B360" s="78"/>
      <c r="C360" s="76"/>
      <c r="D360" s="76"/>
      <c r="E360" s="76"/>
      <c r="F360" s="76"/>
      <c r="G360" s="76"/>
      <c r="H360" s="76"/>
      <c r="I360" s="76"/>
      <c r="J360" s="76"/>
      <c r="K360" s="76"/>
      <c r="L360" s="76"/>
      <c r="M360" s="76"/>
      <c r="N360" s="76"/>
      <c r="O360" s="76"/>
      <c r="P360" s="76"/>
      <c r="Q360" s="76"/>
      <c r="R360" s="76"/>
      <c r="S360" s="76"/>
      <c r="T360" s="76"/>
      <c r="U360" s="76"/>
      <c r="V360" s="76"/>
      <c r="W360" s="76"/>
      <c r="X360" s="76"/>
      <c r="Y360" s="51"/>
      <c r="Z360" s="51"/>
    </row>
    <row r="361" spans="1:26" ht="12.75" customHeight="1">
      <c r="A361" s="76"/>
      <c r="B361" s="78"/>
      <c r="C361" s="76"/>
      <c r="D361" s="76"/>
      <c r="E361" s="76"/>
      <c r="F361" s="76"/>
      <c r="G361" s="76"/>
      <c r="H361" s="76"/>
      <c r="I361" s="76"/>
      <c r="J361" s="76"/>
      <c r="K361" s="76"/>
      <c r="L361" s="76"/>
      <c r="M361" s="76"/>
      <c r="N361" s="76"/>
      <c r="O361" s="76"/>
      <c r="P361" s="76"/>
      <c r="Q361" s="76"/>
      <c r="R361" s="76"/>
      <c r="S361" s="76"/>
      <c r="T361" s="76"/>
      <c r="U361" s="76"/>
      <c r="V361" s="76"/>
      <c r="W361" s="76"/>
      <c r="X361" s="76"/>
      <c r="Y361" s="51"/>
      <c r="Z361" s="51"/>
    </row>
    <row r="362" spans="1:26" ht="12.75" customHeight="1">
      <c r="A362" s="76"/>
      <c r="B362" s="78"/>
      <c r="C362" s="76"/>
      <c r="D362" s="76"/>
      <c r="E362" s="76"/>
      <c r="F362" s="76"/>
      <c r="G362" s="76"/>
      <c r="H362" s="76"/>
      <c r="I362" s="76"/>
      <c r="J362" s="76"/>
      <c r="K362" s="76"/>
      <c r="L362" s="76"/>
      <c r="M362" s="76"/>
      <c r="N362" s="76"/>
      <c r="O362" s="76"/>
      <c r="P362" s="76"/>
      <c r="Q362" s="76"/>
      <c r="R362" s="76"/>
      <c r="S362" s="76"/>
      <c r="T362" s="76"/>
      <c r="U362" s="76"/>
      <c r="V362" s="76"/>
      <c r="W362" s="76"/>
      <c r="X362" s="76"/>
      <c r="Y362" s="51"/>
      <c r="Z362" s="51"/>
    </row>
    <row r="363" spans="1:26" ht="12.75" customHeight="1">
      <c r="A363" s="76"/>
      <c r="B363" s="78"/>
      <c r="C363" s="76"/>
      <c r="D363" s="76"/>
      <c r="E363" s="76"/>
      <c r="F363" s="76"/>
      <c r="G363" s="76"/>
      <c r="H363" s="76"/>
      <c r="I363" s="76"/>
      <c r="J363" s="76"/>
      <c r="K363" s="76"/>
      <c r="L363" s="76"/>
      <c r="M363" s="76"/>
      <c r="N363" s="76"/>
      <c r="O363" s="76"/>
      <c r="P363" s="76"/>
      <c r="Q363" s="76"/>
      <c r="R363" s="76"/>
      <c r="S363" s="76"/>
      <c r="T363" s="76"/>
      <c r="U363" s="76"/>
      <c r="V363" s="76"/>
      <c r="W363" s="76"/>
      <c r="X363" s="76"/>
      <c r="Y363" s="51"/>
      <c r="Z363" s="51"/>
    </row>
    <row r="364" spans="1:26" ht="12.75" customHeight="1">
      <c r="A364" s="76"/>
      <c r="B364" s="78"/>
      <c r="C364" s="76"/>
      <c r="D364" s="76"/>
      <c r="E364" s="76"/>
      <c r="F364" s="76"/>
      <c r="G364" s="76"/>
      <c r="H364" s="76"/>
      <c r="I364" s="76"/>
      <c r="J364" s="76"/>
      <c r="K364" s="76"/>
      <c r="L364" s="76"/>
      <c r="M364" s="76"/>
      <c r="N364" s="76"/>
      <c r="O364" s="76"/>
      <c r="P364" s="76"/>
      <c r="Q364" s="76"/>
      <c r="R364" s="76"/>
      <c r="S364" s="76"/>
      <c r="T364" s="76"/>
      <c r="U364" s="76"/>
      <c r="V364" s="76"/>
      <c r="W364" s="76"/>
      <c r="X364" s="76"/>
      <c r="Y364" s="51"/>
      <c r="Z364" s="51"/>
    </row>
    <row r="365" spans="1:26" ht="12.75" customHeight="1">
      <c r="A365" s="76"/>
      <c r="B365" s="78"/>
      <c r="C365" s="76"/>
      <c r="D365" s="76"/>
      <c r="E365" s="76"/>
      <c r="F365" s="76"/>
      <c r="G365" s="76"/>
      <c r="H365" s="76"/>
      <c r="I365" s="76"/>
      <c r="J365" s="76"/>
      <c r="K365" s="76"/>
      <c r="L365" s="76"/>
      <c r="M365" s="76"/>
      <c r="N365" s="76"/>
      <c r="O365" s="76"/>
      <c r="P365" s="76"/>
      <c r="Q365" s="76"/>
      <c r="R365" s="76"/>
      <c r="S365" s="76"/>
      <c r="T365" s="76"/>
      <c r="U365" s="76"/>
      <c r="V365" s="76"/>
      <c r="W365" s="76"/>
      <c r="X365" s="76"/>
      <c r="Y365" s="51"/>
      <c r="Z365" s="51"/>
    </row>
    <row r="366" spans="1:26" ht="12.75" customHeight="1">
      <c r="A366" s="76"/>
      <c r="B366" s="78"/>
      <c r="C366" s="76"/>
      <c r="D366" s="76"/>
      <c r="E366" s="76"/>
      <c r="F366" s="76"/>
      <c r="G366" s="76"/>
      <c r="H366" s="76"/>
      <c r="I366" s="76"/>
      <c r="J366" s="76"/>
      <c r="K366" s="76"/>
      <c r="L366" s="76"/>
      <c r="M366" s="76"/>
      <c r="N366" s="76"/>
      <c r="O366" s="76"/>
      <c r="P366" s="76"/>
      <c r="Q366" s="76"/>
      <c r="R366" s="76"/>
      <c r="S366" s="76"/>
      <c r="T366" s="76"/>
      <c r="U366" s="76"/>
      <c r="V366" s="76"/>
      <c r="W366" s="76"/>
      <c r="X366" s="76"/>
      <c r="Y366" s="51"/>
      <c r="Z366" s="51"/>
    </row>
    <row r="367" spans="1:26" ht="12.75" customHeight="1">
      <c r="A367" s="76"/>
      <c r="B367" s="78"/>
      <c r="C367" s="76"/>
      <c r="D367" s="76"/>
      <c r="E367" s="76"/>
      <c r="F367" s="76"/>
      <c r="G367" s="76"/>
      <c r="H367" s="76"/>
      <c r="I367" s="76"/>
      <c r="J367" s="76"/>
      <c r="K367" s="76"/>
      <c r="L367" s="76"/>
      <c r="M367" s="76"/>
      <c r="N367" s="76"/>
      <c r="O367" s="76"/>
      <c r="P367" s="76"/>
      <c r="Q367" s="76"/>
      <c r="R367" s="76"/>
      <c r="S367" s="76"/>
      <c r="T367" s="76"/>
      <c r="U367" s="76"/>
      <c r="V367" s="76"/>
      <c r="W367" s="76"/>
      <c r="X367" s="76"/>
      <c r="Y367" s="51"/>
      <c r="Z367" s="51"/>
    </row>
    <row r="368" spans="1:26" ht="12.75" customHeight="1">
      <c r="A368" s="76"/>
      <c r="B368" s="78"/>
      <c r="C368" s="76"/>
      <c r="D368" s="76"/>
      <c r="E368" s="76"/>
      <c r="F368" s="76"/>
      <c r="G368" s="76"/>
      <c r="H368" s="76"/>
      <c r="I368" s="76"/>
      <c r="J368" s="76"/>
      <c r="K368" s="76"/>
      <c r="L368" s="76"/>
      <c r="M368" s="76"/>
      <c r="N368" s="76"/>
      <c r="O368" s="76"/>
      <c r="P368" s="76"/>
      <c r="Q368" s="76"/>
      <c r="R368" s="76"/>
      <c r="S368" s="76"/>
      <c r="T368" s="76"/>
      <c r="U368" s="76"/>
      <c r="V368" s="76"/>
      <c r="W368" s="76"/>
      <c r="X368" s="76"/>
      <c r="Y368" s="51"/>
      <c r="Z368" s="51"/>
    </row>
    <row r="369" spans="1:26" ht="12.75" customHeight="1">
      <c r="A369" s="76"/>
      <c r="B369" s="78"/>
      <c r="C369" s="76"/>
      <c r="D369" s="76"/>
      <c r="E369" s="76"/>
      <c r="F369" s="76"/>
      <c r="G369" s="76"/>
      <c r="H369" s="76"/>
      <c r="I369" s="76"/>
      <c r="J369" s="76"/>
      <c r="K369" s="76"/>
      <c r="L369" s="76"/>
      <c r="M369" s="76"/>
      <c r="N369" s="76"/>
      <c r="O369" s="76"/>
      <c r="P369" s="76"/>
      <c r="Q369" s="76"/>
      <c r="R369" s="76"/>
      <c r="S369" s="76"/>
      <c r="T369" s="76"/>
      <c r="U369" s="76"/>
      <c r="V369" s="76"/>
      <c r="W369" s="76"/>
      <c r="X369" s="76"/>
      <c r="Y369" s="51"/>
      <c r="Z369" s="51"/>
    </row>
    <row r="370" spans="1:26" ht="12.75" customHeight="1">
      <c r="A370" s="76"/>
      <c r="B370" s="78"/>
      <c r="C370" s="76"/>
      <c r="D370" s="76"/>
      <c r="E370" s="76"/>
      <c r="F370" s="76"/>
      <c r="G370" s="76"/>
      <c r="H370" s="76"/>
      <c r="I370" s="76"/>
      <c r="J370" s="76"/>
      <c r="K370" s="76"/>
      <c r="L370" s="76"/>
      <c r="M370" s="76"/>
      <c r="N370" s="76"/>
      <c r="O370" s="76"/>
      <c r="P370" s="76"/>
      <c r="Q370" s="76"/>
      <c r="R370" s="76"/>
      <c r="S370" s="76"/>
      <c r="T370" s="76"/>
      <c r="U370" s="76"/>
      <c r="V370" s="76"/>
      <c r="W370" s="76"/>
      <c r="X370" s="76"/>
      <c r="Y370" s="51"/>
      <c r="Z370" s="51"/>
    </row>
    <row r="371" spans="1:26" ht="12.75" customHeight="1">
      <c r="A371" s="76"/>
      <c r="B371" s="78"/>
      <c r="C371" s="76"/>
      <c r="D371" s="76"/>
      <c r="E371" s="76"/>
      <c r="F371" s="76"/>
      <c r="G371" s="76"/>
      <c r="H371" s="76"/>
      <c r="I371" s="76"/>
      <c r="J371" s="76"/>
      <c r="K371" s="76"/>
      <c r="L371" s="76"/>
      <c r="M371" s="76"/>
      <c r="N371" s="76"/>
      <c r="O371" s="76"/>
      <c r="P371" s="76"/>
      <c r="Q371" s="76"/>
      <c r="R371" s="76"/>
      <c r="S371" s="76"/>
      <c r="T371" s="76"/>
      <c r="U371" s="76"/>
      <c r="V371" s="76"/>
      <c r="W371" s="76"/>
      <c r="X371" s="76"/>
      <c r="Y371" s="51"/>
      <c r="Z371" s="51"/>
    </row>
    <row r="372" spans="1:26" ht="12.75" customHeight="1">
      <c r="A372" s="76"/>
      <c r="B372" s="78"/>
      <c r="C372" s="76"/>
      <c r="D372" s="76"/>
      <c r="E372" s="76"/>
      <c r="F372" s="76"/>
      <c r="G372" s="76"/>
      <c r="H372" s="76"/>
      <c r="I372" s="76"/>
      <c r="J372" s="76"/>
      <c r="K372" s="76"/>
      <c r="L372" s="76"/>
      <c r="M372" s="76"/>
      <c r="N372" s="76"/>
      <c r="O372" s="76"/>
      <c r="P372" s="76"/>
      <c r="Q372" s="76"/>
      <c r="R372" s="76"/>
      <c r="S372" s="76"/>
      <c r="T372" s="76"/>
      <c r="U372" s="76"/>
      <c r="V372" s="76"/>
      <c r="W372" s="76"/>
      <c r="X372" s="76"/>
      <c r="Y372" s="51"/>
      <c r="Z372" s="51"/>
    </row>
    <row r="373" spans="1:26" ht="12.75" customHeight="1">
      <c r="A373" s="76"/>
      <c r="B373" s="78"/>
      <c r="C373" s="76"/>
      <c r="D373" s="76"/>
      <c r="E373" s="76"/>
      <c r="F373" s="76"/>
      <c r="G373" s="76"/>
      <c r="H373" s="76"/>
      <c r="I373" s="76"/>
      <c r="J373" s="76"/>
      <c r="K373" s="76"/>
      <c r="L373" s="76"/>
      <c r="M373" s="76"/>
      <c r="N373" s="76"/>
      <c r="O373" s="76"/>
      <c r="P373" s="76"/>
      <c r="Q373" s="76"/>
      <c r="R373" s="76"/>
      <c r="S373" s="76"/>
      <c r="T373" s="76"/>
      <c r="U373" s="76"/>
      <c r="V373" s="76"/>
      <c r="W373" s="76"/>
      <c r="X373" s="76"/>
      <c r="Y373" s="51"/>
      <c r="Z373" s="51"/>
    </row>
    <row r="374" spans="1:26" ht="12.75" customHeight="1">
      <c r="A374" s="76"/>
      <c r="B374" s="78"/>
      <c r="C374" s="76"/>
      <c r="D374" s="76"/>
      <c r="E374" s="76"/>
      <c r="F374" s="76"/>
      <c r="G374" s="76"/>
      <c r="H374" s="76"/>
      <c r="I374" s="76"/>
      <c r="J374" s="76"/>
      <c r="K374" s="76"/>
      <c r="L374" s="76"/>
      <c r="M374" s="76"/>
      <c r="N374" s="76"/>
      <c r="O374" s="76"/>
      <c r="P374" s="76"/>
      <c r="Q374" s="76"/>
      <c r="R374" s="76"/>
      <c r="S374" s="76"/>
      <c r="T374" s="76"/>
      <c r="U374" s="76"/>
      <c r="V374" s="76"/>
      <c r="W374" s="76"/>
      <c r="X374" s="76"/>
      <c r="Y374" s="51"/>
      <c r="Z374" s="51"/>
    </row>
    <row r="375" spans="1:26" ht="12.75" customHeight="1">
      <c r="A375" s="76"/>
      <c r="B375" s="78"/>
      <c r="C375" s="76"/>
      <c r="D375" s="76"/>
      <c r="E375" s="76"/>
      <c r="F375" s="76"/>
      <c r="G375" s="76"/>
      <c r="H375" s="76"/>
      <c r="I375" s="76"/>
      <c r="J375" s="76"/>
      <c r="K375" s="76"/>
      <c r="L375" s="76"/>
      <c r="M375" s="76"/>
      <c r="N375" s="76"/>
      <c r="O375" s="76"/>
      <c r="P375" s="76"/>
      <c r="Q375" s="76"/>
      <c r="R375" s="76"/>
      <c r="S375" s="76"/>
      <c r="T375" s="76"/>
      <c r="U375" s="76"/>
      <c r="V375" s="76"/>
      <c r="W375" s="76"/>
      <c r="X375" s="76"/>
      <c r="Y375" s="51"/>
      <c r="Z375" s="51"/>
    </row>
    <row r="376" spans="1:26" ht="12.75" customHeight="1">
      <c r="A376" s="76"/>
      <c r="B376" s="78"/>
      <c r="C376" s="76"/>
      <c r="D376" s="76"/>
      <c r="E376" s="76"/>
      <c r="F376" s="76"/>
      <c r="G376" s="76"/>
      <c r="H376" s="76"/>
      <c r="I376" s="76"/>
      <c r="J376" s="76"/>
      <c r="K376" s="76"/>
      <c r="L376" s="76"/>
      <c r="M376" s="76"/>
      <c r="N376" s="76"/>
      <c r="O376" s="76"/>
      <c r="P376" s="76"/>
      <c r="Q376" s="76"/>
      <c r="R376" s="76"/>
      <c r="S376" s="76"/>
      <c r="T376" s="76"/>
      <c r="U376" s="76"/>
      <c r="V376" s="76"/>
      <c r="W376" s="76"/>
      <c r="X376" s="76"/>
      <c r="Y376" s="51"/>
      <c r="Z376" s="51"/>
    </row>
    <row r="377" spans="1:26" ht="12.75" customHeight="1">
      <c r="A377" s="76"/>
      <c r="B377" s="78"/>
      <c r="C377" s="76"/>
      <c r="D377" s="76"/>
      <c r="E377" s="76"/>
      <c r="F377" s="76"/>
      <c r="G377" s="76"/>
      <c r="H377" s="76"/>
      <c r="I377" s="76"/>
      <c r="J377" s="76"/>
      <c r="K377" s="76"/>
      <c r="L377" s="76"/>
      <c r="M377" s="76"/>
      <c r="N377" s="76"/>
      <c r="O377" s="76"/>
      <c r="P377" s="76"/>
      <c r="Q377" s="76"/>
      <c r="R377" s="76"/>
      <c r="S377" s="76"/>
      <c r="T377" s="76"/>
      <c r="U377" s="76"/>
      <c r="V377" s="76"/>
      <c r="W377" s="76"/>
      <c r="X377" s="76"/>
      <c r="Y377" s="51"/>
      <c r="Z377" s="51"/>
    </row>
    <row r="378" spans="1:26" ht="12.75" customHeight="1">
      <c r="A378" s="76"/>
      <c r="B378" s="78"/>
      <c r="C378" s="76"/>
      <c r="D378" s="76"/>
      <c r="E378" s="76"/>
      <c r="F378" s="76"/>
      <c r="G378" s="76"/>
      <c r="H378" s="76"/>
      <c r="I378" s="76"/>
      <c r="J378" s="76"/>
      <c r="K378" s="76"/>
      <c r="L378" s="76"/>
      <c r="M378" s="76"/>
      <c r="N378" s="76"/>
      <c r="O378" s="76"/>
      <c r="P378" s="76"/>
      <c r="Q378" s="76"/>
      <c r="R378" s="76"/>
      <c r="S378" s="76"/>
      <c r="T378" s="76"/>
      <c r="U378" s="76"/>
      <c r="V378" s="76"/>
      <c r="W378" s="76"/>
      <c r="X378" s="76"/>
      <c r="Y378" s="51"/>
      <c r="Z378" s="51"/>
    </row>
    <row r="379" spans="1:26" ht="12.75" customHeight="1">
      <c r="A379" s="76"/>
      <c r="B379" s="78"/>
      <c r="C379" s="76"/>
      <c r="D379" s="76"/>
      <c r="E379" s="76"/>
      <c r="F379" s="76"/>
      <c r="G379" s="76"/>
      <c r="H379" s="76"/>
      <c r="I379" s="76"/>
      <c r="J379" s="76"/>
      <c r="K379" s="76"/>
      <c r="L379" s="76"/>
      <c r="M379" s="76"/>
      <c r="N379" s="76"/>
      <c r="O379" s="76"/>
      <c r="P379" s="76"/>
      <c r="Q379" s="76"/>
      <c r="R379" s="76"/>
      <c r="S379" s="76"/>
      <c r="T379" s="76"/>
      <c r="U379" s="76"/>
      <c r="V379" s="76"/>
      <c r="W379" s="76"/>
      <c r="X379" s="76"/>
      <c r="Y379" s="51"/>
      <c r="Z379" s="51"/>
    </row>
    <row r="380" spans="1:26" ht="12.75" customHeight="1">
      <c r="A380" s="76"/>
      <c r="B380" s="78"/>
      <c r="C380" s="76"/>
      <c r="D380" s="76"/>
      <c r="E380" s="76"/>
      <c r="F380" s="76"/>
      <c r="G380" s="76"/>
      <c r="H380" s="76"/>
      <c r="I380" s="76"/>
      <c r="J380" s="76"/>
      <c r="K380" s="76"/>
      <c r="L380" s="76"/>
      <c r="M380" s="76"/>
      <c r="N380" s="76"/>
      <c r="O380" s="76"/>
      <c r="P380" s="76"/>
      <c r="Q380" s="76"/>
      <c r="R380" s="76"/>
      <c r="S380" s="76"/>
      <c r="T380" s="76"/>
      <c r="U380" s="76"/>
      <c r="V380" s="76"/>
      <c r="W380" s="76"/>
      <c r="X380" s="76"/>
      <c r="Y380" s="51"/>
      <c r="Z380" s="51"/>
    </row>
    <row r="381" spans="1:26" ht="12.75" customHeight="1">
      <c r="A381" s="76"/>
      <c r="B381" s="78"/>
      <c r="C381" s="76"/>
      <c r="D381" s="76"/>
      <c r="E381" s="76"/>
      <c r="F381" s="76"/>
      <c r="G381" s="76"/>
      <c r="H381" s="76"/>
      <c r="I381" s="76"/>
      <c r="J381" s="76"/>
      <c r="K381" s="76"/>
      <c r="L381" s="76"/>
      <c r="M381" s="76"/>
      <c r="N381" s="76"/>
      <c r="O381" s="76"/>
      <c r="P381" s="76"/>
      <c r="Q381" s="76"/>
      <c r="R381" s="76"/>
      <c r="S381" s="76"/>
      <c r="T381" s="76"/>
      <c r="U381" s="76"/>
      <c r="V381" s="76"/>
      <c r="W381" s="76"/>
      <c r="X381" s="76"/>
      <c r="Y381" s="51"/>
      <c r="Z381" s="51"/>
    </row>
    <row r="382" spans="1:26" ht="12.75" customHeight="1">
      <c r="A382" s="76"/>
      <c r="B382" s="78"/>
      <c r="C382" s="76"/>
      <c r="D382" s="76"/>
      <c r="E382" s="76"/>
      <c r="F382" s="76"/>
      <c r="G382" s="76"/>
      <c r="H382" s="76"/>
      <c r="I382" s="76"/>
      <c r="J382" s="76"/>
      <c r="K382" s="76"/>
      <c r="L382" s="76"/>
      <c r="M382" s="76"/>
      <c r="N382" s="76"/>
      <c r="O382" s="76"/>
      <c r="P382" s="76"/>
      <c r="Q382" s="76"/>
      <c r="R382" s="76"/>
      <c r="S382" s="76"/>
      <c r="T382" s="76"/>
      <c r="U382" s="76"/>
      <c r="V382" s="76"/>
      <c r="W382" s="76"/>
      <c r="X382" s="76"/>
      <c r="Y382" s="51"/>
      <c r="Z382" s="51"/>
    </row>
    <row r="383" spans="1:26" ht="12.75" customHeight="1">
      <c r="A383" s="76"/>
      <c r="B383" s="78"/>
      <c r="C383" s="76"/>
      <c r="D383" s="76"/>
      <c r="E383" s="76"/>
      <c r="F383" s="76"/>
      <c r="G383" s="76"/>
      <c r="H383" s="76"/>
      <c r="I383" s="76"/>
      <c r="J383" s="76"/>
      <c r="K383" s="76"/>
      <c r="L383" s="76"/>
      <c r="M383" s="76"/>
      <c r="N383" s="76"/>
      <c r="O383" s="76"/>
      <c r="P383" s="76"/>
      <c r="Q383" s="76"/>
      <c r="R383" s="76"/>
      <c r="S383" s="76"/>
      <c r="T383" s="76"/>
      <c r="U383" s="76"/>
      <c r="V383" s="76"/>
      <c r="W383" s="76"/>
      <c r="X383" s="76"/>
      <c r="Y383" s="51"/>
      <c r="Z383" s="51"/>
    </row>
    <row r="384" spans="1:26" ht="12.75" customHeight="1">
      <c r="A384" s="76"/>
      <c r="B384" s="78"/>
      <c r="C384" s="76"/>
      <c r="D384" s="76"/>
      <c r="E384" s="76"/>
      <c r="F384" s="76"/>
      <c r="G384" s="76"/>
      <c r="H384" s="76"/>
      <c r="I384" s="76"/>
      <c r="J384" s="76"/>
      <c r="K384" s="76"/>
      <c r="L384" s="76"/>
      <c r="M384" s="76"/>
      <c r="N384" s="76"/>
      <c r="O384" s="76"/>
      <c r="P384" s="76"/>
      <c r="Q384" s="76"/>
      <c r="R384" s="76"/>
      <c r="S384" s="76"/>
      <c r="T384" s="76"/>
      <c r="U384" s="76"/>
      <c r="V384" s="76"/>
      <c r="W384" s="76"/>
      <c r="X384" s="76"/>
      <c r="Y384" s="51"/>
      <c r="Z384" s="51"/>
    </row>
    <row r="385" spans="1:26" ht="12.75" customHeight="1">
      <c r="A385" s="76"/>
      <c r="B385" s="78"/>
      <c r="C385" s="76"/>
      <c r="D385" s="76"/>
      <c r="E385" s="76"/>
      <c r="F385" s="76"/>
      <c r="G385" s="76"/>
      <c r="H385" s="76"/>
      <c r="I385" s="76"/>
      <c r="J385" s="76"/>
      <c r="K385" s="76"/>
      <c r="L385" s="76"/>
      <c r="M385" s="76"/>
      <c r="N385" s="76"/>
      <c r="O385" s="76"/>
      <c r="P385" s="76"/>
      <c r="Q385" s="76"/>
      <c r="R385" s="76"/>
      <c r="S385" s="76"/>
      <c r="T385" s="76"/>
      <c r="U385" s="76"/>
      <c r="V385" s="76"/>
      <c r="W385" s="76"/>
      <c r="X385" s="76"/>
      <c r="Y385" s="51"/>
      <c r="Z385" s="51"/>
    </row>
    <row r="386" spans="1:26" ht="12.75" customHeight="1">
      <c r="A386" s="76"/>
      <c r="B386" s="78"/>
      <c r="C386" s="76"/>
      <c r="D386" s="76"/>
      <c r="E386" s="76"/>
      <c r="F386" s="76"/>
      <c r="G386" s="76"/>
      <c r="H386" s="76"/>
      <c r="I386" s="76"/>
      <c r="J386" s="76"/>
      <c r="K386" s="76"/>
      <c r="L386" s="76"/>
      <c r="M386" s="76"/>
      <c r="N386" s="76"/>
      <c r="O386" s="76"/>
      <c r="P386" s="76"/>
      <c r="Q386" s="76"/>
      <c r="R386" s="76"/>
      <c r="S386" s="76"/>
      <c r="T386" s="76"/>
      <c r="U386" s="76"/>
      <c r="V386" s="76"/>
      <c r="W386" s="76"/>
      <c r="X386" s="76"/>
      <c r="Y386" s="51"/>
      <c r="Z386" s="51"/>
    </row>
    <row r="387" spans="1:26" ht="12.75" customHeight="1">
      <c r="A387" s="76"/>
      <c r="B387" s="78"/>
      <c r="C387" s="76"/>
      <c r="D387" s="76"/>
      <c r="E387" s="76"/>
      <c r="F387" s="76"/>
      <c r="G387" s="76"/>
      <c r="H387" s="76"/>
      <c r="I387" s="76"/>
      <c r="J387" s="76"/>
      <c r="K387" s="76"/>
      <c r="L387" s="76"/>
      <c r="M387" s="76"/>
      <c r="N387" s="76"/>
      <c r="O387" s="76"/>
      <c r="P387" s="76"/>
      <c r="Q387" s="76"/>
      <c r="R387" s="76"/>
      <c r="S387" s="76"/>
      <c r="T387" s="76"/>
      <c r="U387" s="76"/>
      <c r="V387" s="76"/>
      <c r="W387" s="76"/>
      <c r="X387" s="76"/>
      <c r="Y387" s="51"/>
      <c r="Z387" s="51"/>
    </row>
    <row r="388" spans="1:26" ht="12.75" customHeight="1">
      <c r="A388" s="76"/>
      <c r="B388" s="78"/>
      <c r="C388" s="76"/>
      <c r="D388" s="76"/>
      <c r="E388" s="76"/>
      <c r="F388" s="76"/>
      <c r="G388" s="76"/>
      <c r="H388" s="76"/>
      <c r="I388" s="76"/>
      <c r="J388" s="76"/>
      <c r="K388" s="76"/>
      <c r="L388" s="76"/>
      <c r="M388" s="76"/>
      <c r="N388" s="76"/>
      <c r="O388" s="76"/>
      <c r="P388" s="76"/>
      <c r="Q388" s="76"/>
      <c r="R388" s="76"/>
      <c r="S388" s="76"/>
      <c r="T388" s="76"/>
      <c r="U388" s="76"/>
      <c r="V388" s="76"/>
      <c r="W388" s="76"/>
      <c r="X388" s="76"/>
      <c r="Y388" s="51"/>
      <c r="Z388" s="51"/>
    </row>
    <row r="389" spans="1:26" ht="12.75" customHeight="1">
      <c r="A389" s="76"/>
      <c r="B389" s="78"/>
      <c r="C389" s="76"/>
      <c r="D389" s="76"/>
      <c r="E389" s="76"/>
      <c r="F389" s="76"/>
      <c r="G389" s="76"/>
      <c r="H389" s="76"/>
      <c r="I389" s="76"/>
      <c r="J389" s="76"/>
      <c r="K389" s="76"/>
      <c r="L389" s="76"/>
      <c r="M389" s="76"/>
      <c r="N389" s="76"/>
      <c r="O389" s="76"/>
      <c r="P389" s="76"/>
      <c r="Q389" s="76"/>
      <c r="R389" s="76"/>
      <c r="S389" s="76"/>
      <c r="T389" s="76"/>
      <c r="U389" s="76"/>
      <c r="V389" s="76"/>
      <c r="W389" s="76"/>
      <c r="X389" s="76"/>
      <c r="Y389" s="51"/>
      <c r="Z389" s="51"/>
    </row>
    <row r="390" spans="1:26" ht="12.75" customHeight="1">
      <c r="A390" s="76"/>
      <c r="B390" s="78"/>
      <c r="C390" s="76"/>
      <c r="D390" s="76"/>
      <c r="E390" s="76"/>
      <c r="F390" s="76"/>
      <c r="G390" s="76"/>
      <c r="H390" s="76"/>
      <c r="I390" s="76"/>
      <c r="J390" s="76"/>
      <c r="K390" s="76"/>
      <c r="L390" s="76"/>
      <c r="M390" s="76"/>
      <c r="N390" s="76"/>
      <c r="O390" s="76"/>
      <c r="P390" s="76"/>
      <c r="Q390" s="76"/>
      <c r="R390" s="76"/>
      <c r="S390" s="76"/>
      <c r="T390" s="76"/>
      <c r="U390" s="76"/>
      <c r="V390" s="76"/>
      <c r="W390" s="76"/>
      <c r="X390" s="76"/>
      <c r="Y390" s="51"/>
      <c r="Z390" s="51"/>
    </row>
    <row r="391" spans="1:26" ht="12.75" customHeight="1">
      <c r="A391" s="76"/>
      <c r="B391" s="78"/>
      <c r="C391" s="76"/>
      <c r="D391" s="76"/>
      <c r="E391" s="76"/>
      <c r="F391" s="76"/>
      <c r="G391" s="76"/>
      <c r="H391" s="76"/>
      <c r="I391" s="76"/>
      <c r="J391" s="76"/>
      <c r="K391" s="76"/>
      <c r="L391" s="76"/>
      <c r="M391" s="76"/>
      <c r="N391" s="76"/>
      <c r="O391" s="76"/>
      <c r="P391" s="76"/>
      <c r="Q391" s="76"/>
      <c r="R391" s="76"/>
      <c r="S391" s="76"/>
      <c r="T391" s="76"/>
      <c r="U391" s="76"/>
      <c r="V391" s="76"/>
      <c r="W391" s="76"/>
      <c r="X391" s="76"/>
      <c r="Y391" s="51"/>
      <c r="Z391" s="51"/>
    </row>
    <row r="392" spans="1:26" ht="12.75" customHeight="1">
      <c r="A392" s="76"/>
      <c r="B392" s="78"/>
      <c r="C392" s="76"/>
      <c r="D392" s="76"/>
      <c r="E392" s="76"/>
      <c r="F392" s="76"/>
      <c r="G392" s="76"/>
      <c r="H392" s="76"/>
      <c r="I392" s="76"/>
      <c r="J392" s="76"/>
      <c r="K392" s="76"/>
      <c r="L392" s="76"/>
      <c r="M392" s="76"/>
      <c r="N392" s="76"/>
      <c r="O392" s="76"/>
      <c r="P392" s="76"/>
      <c r="Q392" s="76"/>
      <c r="R392" s="76"/>
      <c r="S392" s="76"/>
      <c r="T392" s="76"/>
      <c r="U392" s="76"/>
      <c r="V392" s="76"/>
      <c r="W392" s="76"/>
      <c r="X392" s="76"/>
      <c r="Y392" s="51"/>
      <c r="Z392" s="51"/>
    </row>
    <row r="393" spans="1:26" ht="12.75" customHeight="1">
      <c r="A393" s="76"/>
      <c r="B393" s="78"/>
      <c r="C393" s="76"/>
      <c r="D393" s="76"/>
      <c r="E393" s="76"/>
      <c r="F393" s="76"/>
      <c r="G393" s="76"/>
      <c r="H393" s="76"/>
      <c r="I393" s="76"/>
      <c r="J393" s="76"/>
      <c r="K393" s="76"/>
      <c r="L393" s="76"/>
      <c r="M393" s="76"/>
      <c r="N393" s="76"/>
      <c r="O393" s="76"/>
      <c r="P393" s="76"/>
      <c r="Q393" s="76"/>
      <c r="R393" s="76"/>
      <c r="S393" s="76"/>
      <c r="T393" s="76"/>
      <c r="U393" s="76"/>
      <c r="V393" s="76"/>
      <c r="W393" s="76"/>
      <c r="X393" s="76"/>
      <c r="Y393" s="51"/>
      <c r="Z393" s="51"/>
    </row>
    <row r="394" spans="1:26" ht="12.75" customHeight="1">
      <c r="A394" s="76"/>
      <c r="B394" s="78"/>
      <c r="C394" s="76"/>
      <c r="D394" s="76"/>
      <c r="E394" s="76"/>
      <c r="F394" s="76"/>
      <c r="G394" s="76"/>
      <c r="H394" s="76"/>
      <c r="I394" s="76"/>
      <c r="J394" s="76"/>
      <c r="K394" s="76"/>
      <c r="L394" s="76"/>
      <c r="M394" s="76"/>
      <c r="N394" s="76"/>
      <c r="O394" s="76"/>
      <c r="P394" s="76"/>
      <c r="Q394" s="76"/>
      <c r="R394" s="76"/>
      <c r="S394" s="76"/>
      <c r="T394" s="76"/>
      <c r="U394" s="76"/>
      <c r="V394" s="76"/>
      <c r="W394" s="76"/>
      <c r="X394" s="76"/>
      <c r="Y394" s="51"/>
      <c r="Z394" s="51"/>
    </row>
    <row r="395" spans="1:26" ht="12.75" customHeight="1">
      <c r="A395" s="76"/>
      <c r="B395" s="78"/>
      <c r="C395" s="76"/>
      <c r="D395" s="76"/>
      <c r="E395" s="76"/>
      <c r="F395" s="76"/>
      <c r="G395" s="76"/>
      <c r="H395" s="76"/>
      <c r="I395" s="76"/>
      <c r="J395" s="76"/>
      <c r="K395" s="76"/>
      <c r="L395" s="76"/>
      <c r="M395" s="76"/>
      <c r="N395" s="76"/>
      <c r="O395" s="76"/>
      <c r="P395" s="76"/>
      <c r="Q395" s="76"/>
      <c r="R395" s="76"/>
      <c r="S395" s="76"/>
      <c r="T395" s="76"/>
      <c r="U395" s="76"/>
      <c r="V395" s="76"/>
      <c r="W395" s="76"/>
      <c r="X395" s="76"/>
      <c r="Y395" s="51"/>
      <c r="Z395" s="51"/>
    </row>
    <row r="396" spans="1:26" ht="12.75" customHeight="1">
      <c r="A396" s="76"/>
      <c r="B396" s="78"/>
      <c r="C396" s="76"/>
      <c r="D396" s="76"/>
      <c r="E396" s="76"/>
      <c r="F396" s="76"/>
      <c r="G396" s="76"/>
      <c r="H396" s="76"/>
      <c r="I396" s="76"/>
      <c r="J396" s="76"/>
      <c r="K396" s="76"/>
      <c r="L396" s="76"/>
      <c r="M396" s="76"/>
      <c r="N396" s="76"/>
      <c r="O396" s="76"/>
      <c r="P396" s="76"/>
      <c r="Q396" s="76"/>
      <c r="R396" s="76"/>
      <c r="S396" s="76"/>
      <c r="T396" s="76"/>
      <c r="U396" s="76"/>
      <c r="V396" s="76"/>
      <c r="W396" s="76"/>
      <c r="X396" s="76"/>
      <c r="Y396" s="51"/>
      <c r="Z396" s="51"/>
    </row>
    <row r="397" spans="1:26" ht="12.75" customHeight="1">
      <c r="A397" s="76"/>
      <c r="B397" s="78"/>
      <c r="C397" s="76"/>
      <c r="D397" s="76"/>
      <c r="E397" s="76"/>
      <c r="F397" s="76"/>
      <c r="G397" s="76"/>
      <c r="H397" s="76"/>
      <c r="I397" s="76"/>
      <c r="J397" s="76"/>
      <c r="K397" s="76"/>
      <c r="L397" s="76"/>
      <c r="M397" s="76"/>
      <c r="N397" s="76"/>
      <c r="O397" s="76"/>
      <c r="P397" s="76"/>
      <c r="Q397" s="76"/>
      <c r="R397" s="76"/>
      <c r="S397" s="76"/>
      <c r="T397" s="76"/>
      <c r="U397" s="76"/>
      <c r="V397" s="76"/>
      <c r="W397" s="76"/>
      <c r="X397" s="76"/>
      <c r="Y397" s="51"/>
      <c r="Z397" s="51"/>
    </row>
    <row r="398" spans="1:26" ht="12.75" customHeight="1">
      <c r="A398" s="76"/>
      <c r="B398" s="78"/>
      <c r="C398" s="76"/>
      <c r="D398" s="76"/>
      <c r="E398" s="76"/>
      <c r="F398" s="76"/>
      <c r="G398" s="76"/>
      <c r="H398" s="76"/>
      <c r="I398" s="76"/>
      <c r="J398" s="76"/>
      <c r="K398" s="76"/>
      <c r="L398" s="76"/>
      <c r="M398" s="76"/>
      <c r="N398" s="76"/>
      <c r="O398" s="76"/>
      <c r="P398" s="76"/>
      <c r="Q398" s="76"/>
      <c r="R398" s="76"/>
      <c r="S398" s="76"/>
      <c r="T398" s="76"/>
      <c r="U398" s="76"/>
      <c r="V398" s="76"/>
      <c r="W398" s="76"/>
      <c r="X398" s="76"/>
      <c r="Y398" s="51"/>
      <c r="Z398" s="51"/>
    </row>
    <row r="399" spans="1:26" ht="12.75" customHeight="1">
      <c r="A399" s="76"/>
      <c r="B399" s="78"/>
      <c r="C399" s="76"/>
      <c r="D399" s="76"/>
      <c r="E399" s="76"/>
      <c r="F399" s="76"/>
      <c r="G399" s="76"/>
      <c r="H399" s="76"/>
      <c r="I399" s="76"/>
      <c r="J399" s="76"/>
      <c r="K399" s="76"/>
      <c r="L399" s="76"/>
      <c r="M399" s="76"/>
      <c r="N399" s="76"/>
      <c r="O399" s="76"/>
      <c r="P399" s="76"/>
      <c r="Q399" s="76"/>
      <c r="R399" s="76"/>
      <c r="S399" s="76"/>
      <c r="T399" s="76"/>
      <c r="U399" s="76"/>
      <c r="V399" s="76"/>
      <c r="W399" s="76"/>
      <c r="X399" s="76"/>
      <c r="Y399" s="51"/>
      <c r="Z399" s="51"/>
    </row>
    <row r="400" spans="1:26" ht="12.75" customHeight="1">
      <c r="A400" s="76"/>
      <c r="B400" s="78"/>
      <c r="C400" s="76"/>
      <c r="D400" s="76"/>
      <c r="E400" s="76"/>
      <c r="F400" s="76"/>
      <c r="G400" s="76"/>
      <c r="H400" s="76"/>
      <c r="I400" s="76"/>
      <c r="J400" s="76"/>
      <c r="K400" s="76"/>
      <c r="L400" s="76"/>
      <c r="M400" s="76"/>
      <c r="N400" s="76"/>
      <c r="O400" s="76"/>
      <c r="P400" s="76"/>
      <c r="Q400" s="76"/>
      <c r="R400" s="76"/>
      <c r="S400" s="76"/>
      <c r="T400" s="76"/>
      <c r="U400" s="76"/>
      <c r="V400" s="76"/>
      <c r="W400" s="76"/>
      <c r="X400" s="76"/>
      <c r="Y400" s="51"/>
      <c r="Z400" s="51"/>
    </row>
    <row r="401" spans="1:26" ht="12.75" customHeight="1">
      <c r="A401" s="76"/>
      <c r="B401" s="78"/>
      <c r="C401" s="76"/>
      <c r="D401" s="76"/>
      <c r="E401" s="76"/>
      <c r="F401" s="76"/>
      <c r="G401" s="76"/>
      <c r="H401" s="76"/>
      <c r="I401" s="76"/>
      <c r="J401" s="76"/>
      <c r="K401" s="76"/>
      <c r="L401" s="76"/>
      <c r="M401" s="76"/>
      <c r="N401" s="76"/>
      <c r="O401" s="76"/>
      <c r="P401" s="76"/>
      <c r="Q401" s="76"/>
      <c r="R401" s="76"/>
      <c r="S401" s="76"/>
      <c r="T401" s="76"/>
      <c r="U401" s="76"/>
      <c r="V401" s="76"/>
      <c r="W401" s="76"/>
      <c r="X401" s="76"/>
      <c r="Y401" s="51"/>
      <c r="Z401" s="51"/>
    </row>
    <row r="402" spans="1:26" ht="12.75" customHeight="1">
      <c r="A402" s="76"/>
      <c r="B402" s="78"/>
      <c r="C402" s="76"/>
      <c r="D402" s="76"/>
      <c r="E402" s="76"/>
      <c r="F402" s="76"/>
      <c r="G402" s="76"/>
      <c r="H402" s="76"/>
      <c r="I402" s="76"/>
      <c r="J402" s="76"/>
      <c r="K402" s="76"/>
      <c r="L402" s="76"/>
      <c r="M402" s="76"/>
      <c r="N402" s="76"/>
      <c r="O402" s="76"/>
      <c r="P402" s="76"/>
      <c r="Q402" s="76"/>
      <c r="R402" s="76"/>
      <c r="S402" s="76"/>
      <c r="T402" s="76"/>
      <c r="U402" s="76"/>
      <c r="V402" s="76"/>
      <c r="W402" s="76"/>
      <c r="X402" s="76"/>
      <c r="Y402" s="51"/>
      <c r="Z402" s="51"/>
    </row>
    <row r="403" spans="1:26" ht="12.75" customHeight="1">
      <c r="A403" s="76"/>
      <c r="B403" s="78"/>
      <c r="C403" s="76"/>
      <c r="D403" s="76"/>
      <c r="E403" s="76"/>
      <c r="F403" s="76"/>
      <c r="G403" s="76"/>
      <c r="H403" s="76"/>
      <c r="I403" s="76"/>
      <c r="J403" s="76"/>
      <c r="K403" s="76"/>
      <c r="L403" s="76"/>
      <c r="M403" s="76"/>
      <c r="N403" s="76"/>
      <c r="O403" s="76"/>
      <c r="P403" s="76"/>
      <c r="Q403" s="76"/>
      <c r="R403" s="76"/>
      <c r="S403" s="76"/>
      <c r="T403" s="76"/>
      <c r="U403" s="76"/>
      <c r="V403" s="76"/>
      <c r="W403" s="76"/>
      <c r="X403" s="76"/>
      <c r="Y403" s="51"/>
      <c r="Z403" s="51"/>
    </row>
    <row r="404" spans="1:26" ht="12.75" customHeight="1">
      <c r="A404" s="76"/>
      <c r="B404" s="78"/>
      <c r="C404" s="76"/>
      <c r="D404" s="76"/>
      <c r="E404" s="76"/>
      <c r="F404" s="76"/>
      <c r="G404" s="76"/>
      <c r="H404" s="76"/>
      <c r="I404" s="76"/>
      <c r="J404" s="76"/>
      <c r="K404" s="76"/>
      <c r="L404" s="76"/>
      <c r="M404" s="76"/>
      <c r="N404" s="76"/>
      <c r="O404" s="76"/>
      <c r="P404" s="76"/>
      <c r="Q404" s="76"/>
      <c r="R404" s="76"/>
      <c r="S404" s="76"/>
      <c r="T404" s="76"/>
      <c r="U404" s="76"/>
      <c r="V404" s="76"/>
      <c r="W404" s="76"/>
      <c r="X404" s="76"/>
      <c r="Y404" s="51"/>
      <c r="Z404" s="51"/>
    </row>
    <row r="405" spans="1:26" ht="12.75" customHeight="1">
      <c r="A405" s="76"/>
      <c r="B405" s="78"/>
      <c r="C405" s="76"/>
      <c r="D405" s="76"/>
      <c r="E405" s="76"/>
      <c r="F405" s="76"/>
      <c r="G405" s="76"/>
      <c r="H405" s="76"/>
      <c r="I405" s="76"/>
      <c r="J405" s="76"/>
      <c r="K405" s="76"/>
      <c r="L405" s="76"/>
      <c r="M405" s="76"/>
      <c r="N405" s="76"/>
      <c r="O405" s="76"/>
      <c r="P405" s="76"/>
      <c r="Q405" s="76"/>
      <c r="R405" s="76"/>
      <c r="S405" s="76"/>
      <c r="T405" s="76"/>
      <c r="U405" s="76"/>
      <c r="V405" s="76"/>
      <c r="W405" s="76"/>
      <c r="X405" s="76"/>
      <c r="Y405" s="51"/>
      <c r="Z405" s="51"/>
    </row>
    <row r="406" spans="1:26" ht="12.75" customHeight="1">
      <c r="A406" s="76"/>
      <c r="B406" s="78"/>
      <c r="C406" s="76"/>
      <c r="D406" s="76"/>
      <c r="E406" s="76"/>
      <c r="F406" s="76"/>
      <c r="G406" s="76"/>
      <c r="H406" s="76"/>
      <c r="I406" s="76"/>
      <c r="J406" s="76"/>
      <c r="K406" s="76"/>
      <c r="L406" s="76"/>
      <c r="M406" s="76"/>
      <c r="N406" s="76"/>
      <c r="O406" s="76"/>
      <c r="P406" s="76"/>
      <c r="Q406" s="76"/>
      <c r="R406" s="76"/>
      <c r="S406" s="76"/>
      <c r="T406" s="76"/>
      <c r="U406" s="76"/>
      <c r="V406" s="76"/>
      <c r="W406" s="76"/>
      <c r="X406" s="76"/>
      <c r="Y406" s="51"/>
      <c r="Z406" s="51"/>
    </row>
    <row r="407" spans="1:26" ht="12.75" customHeight="1">
      <c r="A407" s="76"/>
      <c r="B407" s="78"/>
      <c r="C407" s="76"/>
      <c r="D407" s="76"/>
      <c r="E407" s="76"/>
      <c r="F407" s="76"/>
      <c r="G407" s="76"/>
      <c r="H407" s="76"/>
      <c r="I407" s="76"/>
      <c r="J407" s="76"/>
      <c r="K407" s="76"/>
      <c r="L407" s="76"/>
      <c r="M407" s="76"/>
      <c r="N407" s="76"/>
      <c r="O407" s="76"/>
      <c r="P407" s="76"/>
      <c r="Q407" s="76"/>
      <c r="R407" s="76"/>
      <c r="S407" s="76"/>
      <c r="T407" s="76"/>
      <c r="U407" s="76"/>
      <c r="V407" s="76"/>
      <c r="W407" s="76"/>
      <c r="X407" s="76"/>
      <c r="Y407" s="51"/>
      <c r="Z407" s="51"/>
    </row>
    <row r="408" spans="1:26" ht="12.75" customHeight="1">
      <c r="A408" s="76"/>
      <c r="B408" s="78"/>
      <c r="C408" s="76"/>
      <c r="D408" s="76"/>
      <c r="E408" s="76"/>
      <c r="F408" s="76"/>
      <c r="G408" s="76"/>
      <c r="H408" s="76"/>
      <c r="I408" s="76"/>
      <c r="J408" s="76"/>
      <c r="K408" s="76"/>
      <c r="L408" s="76"/>
      <c r="M408" s="76"/>
      <c r="N408" s="76"/>
      <c r="O408" s="76"/>
      <c r="P408" s="76"/>
      <c r="Q408" s="76"/>
      <c r="R408" s="76"/>
      <c r="S408" s="76"/>
      <c r="T408" s="76"/>
      <c r="U408" s="76"/>
      <c r="V408" s="76"/>
      <c r="W408" s="76"/>
      <c r="X408" s="76"/>
      <c r="Y408" s="51"/>
      <c r="Z408" s="51"/>
    </row>
    <row r="409" spans="1:26" ht="12.75" customHeight="1">
      <c r="A409" s="76"/>
      <c r="B409" s="78"/>
      <c r="C409" s="76"/>
      <c r="D409" s="76"/>
      <c r="E409" s="76"/>
      <c r="F409" s="76"/>
      <c r="G409" s="76"/>
      <c r="H409" s="76"/>
      <c r="I409" s="76"/>
      <c r="J409" s="76"/>
      <c r="K409" s="76"/>
      <c r="L409" s="76"/>
      <c r="M409" s="76"/>
      <c r="N409" s="76"/>
      <c r="O409" s="76"/>
      <c r="P409" s="76"/>
      <c r="Q409" s="76"/>
      <c r="R409" s="76"/>
      <c r="S409" s="76"/>
      <c r="T409" s="76"/>
      <c r="U409" s="76"/>
      <c r="V409" s="76"/>
      <c r="W409" s="76"/>
      <c r="X409" s="76"/>
      <c r="Y409" s="51"/>
      <c r="Z409" s="51"/>
    </row>
    <row r="410" spans="1:26" ht="12.75" customHeight="1">
      <c r="A410" s="76"/>
      <c r="B410" s="78"/>
      <c r="C410" s="76"/>
      <c r="D410" s="76"/>
      <c r="E410" s="76"/>
      <c r="F410" s="76"/>
      <c r="G410" s="76"/>
      <c r="H410" s="76"/>
      <c r="I410" s="76"/>
      <c r="J410" s="76"/>
      <c r="K410" s="76"/>
      <c r="L410" s="76"/>
      <c r="M410" s="76"/>
      <c r="N410" s="76"/>
      <c r="O410" s="76"/>
      <c r="P410" s="76"/>
      <c r="Q410" s="76"/>
      <c r="R410" s="76"/>
      <c r="S410" s="76"/>
      <c r="T410" s="76"/>
      <c r="U410" s="76"/>
      <c r="V410" s="76"/>
      <c r="W410" s="76"/>
      <c r="X410" s="76"/>
      <c r="Y410" s="51"/>
      <c r="Z410" s="51"/>
    </row>
    <row r="411" spans="1:26" ht="12.75" customHeight="1">
      <c r="A411" s="76"/>
      <c r="B411" s="78"/>
      <c r="C411" s="76"/>
      <c r="D411" s="76"/>
      <c r="E411" s="76"/>
      <c r="F411" s="76"/>
      <c r="G411" s="76"/>
      <c r="H411" s="76"/>
      <c r="I411" s="76"/>
      <c r="J411" s="76"/>
      <c r="K411" s="76"/>
      <c r="L411" s="76"/>
      <c r="M411" s="76"/>
      <c r="N411" s="76"/>
      <c r="O411" s="76"/>
      <c r="P411" s="76"/>
      <c r="Q411" s="76"/>
      <c r="R411" s="76"/>
      <c r="S411" s="76"/>
      <c r="T411" s="76"/>
      <c r="U411" s="76"/>
      <c r="V411" s="76"/>
      <c r="W411" s="76"/>
      <c r="X411" s="76"/>
      <c r="Y411" s="51"/>
      <c r="Z411" s="51"/>
    </row>
    <row r="412" spans="1:26" ht="12.75" customHeight="1">
      <c r="A412" s="76"/>
      <c r="B412" s="78"/>
      <c r="C412" s="76"/>
      <c r="D412" s="76"/>
      <c r="E412" s="76"/>
      <c r="F412" s="76"/>
      <c r="G412" s="76"/>
      <c r="H412" s="76"/>
      <c r="I412" s="76"/>
      <c r="J412" s="76"/>
      <c r="K412" s="76"/>
      <c r="L412" s="76"/>
      <c r="M412" s="76"/>
      <c r="N412" s="76"/>
      <c r="O412" s="76"/>
      <c r="P412" s="76"/>
      <c r="Q412" s="76"/>
      <c r="R412" s="76"/>
      <c r="S412" s="76"/>
      <c r="T412" s="76"/>
      <c r="U412" s="76"/>
      <c r="V412" s="76"/>
      <c r="W412" s="76"/>
      <c r="X412" s="76"/>
      <c r="Y412" s="51"/>
      <c r="Z412" s="51"/>
    </row>
    <row r="413" spans="1:26" ht="12.75" customHeight="1">
      <c r="A413" s="76"/>
      <c r="B413" s="78"/>
      <c r="C413" s="76"/>
      <c r="D413" s="76"/>
      <c r="E413" s="76"/>
      <c r="F413" s="76"/>
      <c r="G413" s="76"/>
      <c r="H413" s="76"/>
      <c r="I413" s="76"/>
      <c r="J413" s="76"/>
      <c r="K413" s="76"/>
      <c r="L413" s="76"/>
      <c r="M413" s="76"/>
      <c r="N413" s="76"/>
      <c r="O413" s="76"/>
      <c r="P413" s="76"/>
      <c r="Q413" s="76"/>
      <c r="R413" s="76"/>
      <c r="S413" s="76"/>
      <c r="T413" s="76"/>
      <c r="U413" s="76"/>
      <c r="V413" s="76"/>
      <c r="W413" s="76"/>
      <c r="X413" s="76"/>
      <c r="Y413" s="51"/>
      <c r="Z413" s="51"/>
    </row>
    <row r="414" spans="1:26" ht="12.75" customHeight="1">
      <c r="A414" s="76"/>
      <c r="B414" s="78"/>
      <c r="C414" s="76"/>
      <c r="D414" s="76"/>
      <c r="E414" s="76"/>
      <c r="F414" s="76"/>
      <c r="G414" s="76"/>
      <c r="H414" s="76"/>
      <c r="I414" s="76"/>
      <c r="J414" s="76"/>
      <c r="K414" s="76"/>
      <c r="L414" s="76"/>
      <c r="M414" s="76"/>
      <c r="N414" s="76"/>
      <c r="O414" s="76"/>
      <c r="P414" s="76"/>
      <c r="Q414" s="76"/>
      <c r="R414" s="76"/>
      <c r="S414" s="76"/>
      <c r="T414" s="76"/>
      <c r="U414" s="76"/>
      <c r="V414" s="76"/>
      <c r="W414" s="76"/>
      <c r="X414" s="76"/>
      <c r="Y414" s="51"/>
      <c r="Z414" s="51"/>
    </row>
    <row r="415" spans="1:26" ht="12.75" customHeight="1">
      <c r="A415" s="76"/>
      <c r="B415" s="78"/>
      <c r="C415" s="76"/>
      <c r="D415" s="76"/>
      <c r="E415" s="76"/>
      <c r="F415" s="76"/>
      <c r="G415" s="76"/>
      <c r="H415" s="76"/>
      <c r="I415" s="76"/>
      <c r="J415" s="76"/>
      <c r="K415" s="76"/>
      <c r="L415" s="76"/>
      <c r="M415" s="76"/>
      <c r="N415" s="76"/>
      <c r="O415" s="76"/>
      <c r="P415" s="76"/>
      <c r="Q415" s="76"/>
      <c r="R415" s="76"/>
      <c r="S415" s="76"/>
      <c r="T415" s="76"/>
      <c r="U415" s="76"/>
      <c r="V415" s="76"/>
      <c r="W415" s="76"/>
      <c r="X415" s="76"/>
      <c r="Y415" s="51"/>
      <c r="Z415" s="51"/>
    </row>
    <row r="416" spans="1:26" ht="12.75" customHeight="1">
      <c r="A416" s="76"/>
      <c r="B416" s="78"/>
      <c r="C416" s="76"/>
      <c r="D416" s="76"/>
      <c r="E416" s="76"/>
      <c r="F416" s="76"/>
      <c r="G416" s="76"/>
      <c r="H416" s="76"/>
      <c r="I416" s="76"/>
      <c r="J416" s="76"/>
      <c r="K416" s="76"/>
      <c r="L416" s="76"/>
      <c r="M416" s="76"/>
      <c r="N416" s="76"/>
      <c r="O416" s="76"/>
      <c r="P416" s="76"/>
      <c r="Q416" s="76"/>
      <c r="R416" s="76"/>
      <c r="S416" s="76"/>
      <c r="T416" s="76"/>
      <c r="U416" s="76"/>
      <c r="V416" s="76"/>
      <c r="W416" s="76"/>
      <c r="X416" s="76"/>
      <c r="Y416" s="51"/>
      <c r="Z416" s="51"/>
    </row>
    <row r="417" spans="1:26" ht="12.75" customHeight="1">
      <c r="A417" s="76"/>
      <c r="B417" s="78"/>
      <c r="C417" s="76"/>
      <c r="D417" s="76"/>
      <c r="E417" s="76"/>
      <c r="F417" s="76"/>
      <c r="G417" s="76"/>
      <c r="H417" s="76"/>
      <c r="I417" s="76"/>
      <c r="J417" s="76"/>
      <c r="K417" s="76"/>
      <c r="L417" s="76"/>
      <c r="M417" s="76"/>
      <c r="N417" s="76"/>
      <c r="O417" s="76"/>
      <c r="P417" s="76"/>
      <c r="Q417" s="76"/>
      <c r="R417" s="76"/>
      <c r="S417" s="76"/>
      <c r="T417" s="76"/>
      <c r="U417" s="76"/>
      <c r="V417" s="76"/>
      <c r="W417" s="76"/>
      <c r="X417" s="76"/>
      <c r="Y417" s="51"/>
      <c r="Z417" s="51"/>
    </row>
    <row r="418" spans="1:26" ht="12.75" customHeight="1">
      <c r="A418" s="76"/>
      <c r="B418" s="78"/>
      <c r="C418" s="76"/>
      <c r="D418" s="76"/>
      <c r="E418" s="76"/>
      <c r="F418" s="76"/>
      <c r="G418" s="76"/>
      <c r="H418" s="76"/>
      <c r="I418" s="76"/>
      <c r="J418" s="76"/>
      <c r="K418" s="76"/>
      <c r="L418" s="76"/>
      <c r="M418" s="76"/>
      <c r="N418" s="76"/>
      <c r="O418" s="76"/>
      <c r="P418" s="76"/>
      <c r="Q418" s="76"/>
      <c r="R418" s="76"/>
      <c r="S418" s="76"/>
      <c r="T418" s="76"/>
      <c r="U418" s="76"/>
      <c r="V418" s="76"/>
      <c r="W418" s="76"/>
      <c r="X418" s="76"/>
      <c r="Y418" s="51"/>
      <c r="Z418" s="51"/>
    </row>
    <row r="419" spans="1:26" ht="12.75" customHeight="1">
      <c r="A419" s="76"/>
      <c r="B419" s="78"/>
      <c r="C419" s="76"/>
      <c r="D419" s="76"/>
      <c r="E419" s="76"/>
      <c r="F419" s="76"/>
      <c r="G419" s="76"/>
      <c r="H419" s="76"/>
      <c r="I419" s="76"/>
      <c r="J419" s="76"/>
      <c r="K419" s="76"/>
      <c r="L419" s="76"/>
      <c r="M419" s="76"/>
      <c r="N419" s="76"/>
      <c r="O419" s="76"/>
      <c r="P419" s="76"/>
      <c r="Q419" s="76"/>
      <c r="R419" s="76"/>
      <c r="S419" s="76"/>
      <c r="T419" s="76"/>
      <c r="U419" s="76"/>
      <c r="V419" s="76"/>
      <c r="W419" s="76"/>
      <c r="X419" s="76"/>
      <c r="Y419" s="51"/>
      <c r="Z419" s="51"/>
    </row>
    <row r="420" spans="1:26" ht="12.75" customHeight="1">
      <c r="A420" s="76"/>
      <c r="B420" s="78"/>
      <c r="C420" s="76"/>
      <c r="D420" s="76"/>
      <c r="E420" s="76"/>
      <c r="F420" s="76"/>
      <c r="G420" s="76"/>
      <c r="H420" s="76"/>
      <c r="I420" s="76"/>
      <c r="J420" s="76"/>
      <c r="K420" s="76"/>
      <c r="L420" s="76"/>
      <c r="M420" s="76"/>
      <c r="N420" s="76"/>
      <c r="O420" s="76"/>
      <c r="P420" s="76"/>
      <c r="Q420" s="76"/>
      <c r="R420" s="76"/>
      <c r="S420" s="76"/>
      <c r="T420" s="76"/>
      <c r="U420" s="76"/>
      <c r="V420" s="76"/>
      <c r="W420" s="76"/>
      <c r="X420" s="76"/>
      <c r="Y420" s="51"/>
      <c r="Z420" s="51"/>
    </row>
    <row r="421" spans="1:26" ht="12.75" customHeight="1">
      <c r="A421" s="76"/>
      <c r="B421" s="78"/>
      <c r="C421" s="76"/>
      <c r="D421" s="76"/>
      <c r="E421" s="76"/>
      <c r="F421" s="76"/>
      <c r="G421" s="76"/>
      <c r="H421" s="76"/>
      <c r="I421" s="76"/>
      <c r="J421" s="76"/>
      <c r="K421" s="76"/>
      <c r="L421" s="76"/>
      <c r="M421" s="76"/>
      <c r="N421" s="76"/>
      <c r="O421" s="76"/>
      <c r="P421" s="76"/>
      <c r="Q421" s="76"/>
      <c r="R421" s="76"/>
      <c r="S421" s="76"/>
      <c r="T421" s="76"/>
      <c r="U421" s="76"/>
      <c r="V421" s="76"/>
      <c r="W421" s="76"/>
      <c r="X421" s="76"/>
      <c r="Y421" s="51"/>
      <c r="Z421" s="51"/>
    </row>
    <row r="422" spans="1:26" ht="12.75" customHeight="1">
      <c r="A422" s="76"/>
      <c r="B422" s="78"/>
      <c r="C422" s="76"/>
      <c r="D422" s="76"/>
      <c r="E422" s="76"/>
      <c r="F422" s="76"/>
      <c r="G422" s="76"/>
      <c r="H422" s="76"/>
      <c r="I422" s="76"/>
      <c r="J422" s="76"/>
      <c r="K422" s="76"/>
      <c r="L422" s="76"/>
      <c r="M422" s="76"/>
      <c r="N422" s="76"/>
      <c r="O422" s="76"/>
      <c r="P422" s="76"/>
      <c r="Q422" s="76"/>
      <c r="R422" s="76"/>
      <c r="S422" s="76"/>
      <c r="T422" s="76"/>
      <c r="U422" s="76"/>
      <c r="V422" s="76"/>
      <c r="W422" s="76"/>
      <c r="X422" s="76"/>
      <c r="Y422" s="51"/>
      <c r="Z422" s="51"/>
    </row>
    <row r="423" spans="1:26" ht="12.75" customHeight="1">
      <c r="A423" s="76"/>
      <c r="B423" s="78"/>
      <c r="C423" s="76"/>
      <c r="D423" s="76"/>
      <c r="E423" s="76"/>
      <c r="F423" s="76"/>
      <c r="G423" s="76"/>
      <c r="H423" s="76"/>
      <c r="I423" s="76"/>
      <c r="J423" s="76"/>
      <c r="K423" s="76"/>
      <c r="L423" s="76"/>
      <c r="M423" s="76"/>
      <c r="N423" s="76"/>
      <c r="O423" s="76"/>
      <c r="P423" s="76"/>
      <c r="Q423" s="76"/>
      <c r="R423" s="76"/>
      <c r="S423" s="76"/>
      <c r="T423" s="76"/>
      <c r="U423" s="76"/>
      <c r="V423" s="76"/>
      <c r="W423" s="76"/>
      <c r="X423" s="76"/>
      <c r="Y423" s="51"/>
      <c r="Z423" s="51"/>
    </row>
    <row r="424" spans="1:26" ht="12.75" customHeight="1">
      <c r="A424" s="76"/>
      <c r="B424" s="78"/>
      <c r="C424" s="76"/>
      <c r="D424" s="76"/>
      <c r="E424" s="76"/>
      <c r="F424" s="76"/>
      <c r="G424" s="76"/>
      <c r="H424" s="76"/>
      <c r="I424" s="76"/>
      <c r="J424" s="76"/>
      <c r="K424" s="76"/>
      <c r="L424" s="76"/>
      <c r="M424" s="76"/>
      <c r="N424" s="76"/>
      <c r="O424" s="76"/>
      <c r="P424" s="76"/>
      <c r="Q424" s="76"/>
      <c r="R424" s="76"/>
      <c r="S424" s="76"/>
      <c r="T424" s="76"/>
      <c r="U424" s="76"/>
      <c r="V424" s="76"/>
      <c r="W424" s="76"/>
      <c r="X424" s="76"/>
      <c r="Y424" s="51"/>
      <c r="Z424" s="51"/>
    </row>
    <row r="425" spans="1:26" ht="12.75" customHeight="1">
      <c r="A425" s="76"/>
      <c r="B425" s="78"/>
      <c r="C425" s="76"/>
      <c r="D425" s="76"/>
      <c r="E425" s="76"/>
      <c r="F425" s="76"/>
      <c r="G425" s="76"/>
      <c r="H425" s="76"/>
      <c r="I425" s="76"/>
      <c r="J425" s="76"/>
      <c r="K425" s="76"/>
      <c r="L425" s="76"/>
      <c r="M425" s="76"/>
      <c r="N425" s="76"/>
      <c r="O425" s="76"/>
      <c r="P425" s="76"/>
      <c r="Q425" s="76"/>
      <c r="R425" s="76"/>
      <c r="S425" s="76"/>
      <c r="T425" s="76"/>
      <c r="U425" s="76"/>
      <c r="V425" s="76"/>
      <c r="W425" s="76"/>
      <c r="X425" s="76"/>
      <c r="Y425" s="51"/>
      <c r="Z425" s="51"/>
    </row>
    <row r="426" spans="1:26" ht="12.75" customHeight="1">
      <c r="A426" s="76"/>
      <c r="B426" s="78"/>
      <c r="C426" s="76"/>
      <c r="D426" s="76"/>
      <c r="E426" s="76"/>
      <c r="F426" s="76"/>
      <c r="G426" s="76"/>
      <c r="H426" s="76"/>
      <c r="I426" s="76"/>
      <c r="J426" s="76"/>
      <c r="K426" s="76"/>
      <c r="L426" s="76"/>
      <c r="M426" s="76"/>
      <c r="N426" s="76"/>
      <c r="O426" s="76"/>
      <c r="P426" s="76"/>
      <c r="Q426" s="76"/>
      <c r="R426" s="76"/>
      <c r="S426" s="76"/>
      <c r="T426" s="76"/>
      <c r="U426" s="76"/>
      <c r="V426" s="76"/>
      <c r="W426" s="76"/>
      <c r="X426" s="76"/>
      <c r="Y426" s="51"/>
      <c r="Z426" s="51"/>
    </row>
    <row r="427" spans="1:26" ht="12.75" customHeight="1">
      <c r="A427" s="76"/>
      <c r="B427" s="78"/>
      <c r="C427" s="76"/>
      <c r="D427" s="76"/>
      <c r="E427" s="76"/>
      <c r="F427" s="76"/>
      <c r="G427" s="76"/>
      <c r="H427" s="76"/>
      <c r="I427" s="76"/>
      <c r="J427" s="76"/>
      <c r="K427" s="76"/>
      <c r="L427" s="76"/>
      <c r="M427" s="76"/>
      <c r="N427" s="76"/>
      <c r="O427" s="76"/>
      <c r="P427" s="76"/>
      <c r="Q427" s="76"/>
      <c r="R427" s="76"/>
      <c r="S427" s="76"/>
      <c r="T427" s="76"/>
      <c r="U427" s="76"/>
      <c r="V427" s="76"/>
      <c r="W427" s="76"/>
      <c r="X427" s="76"/>
      <c r="Y427" s="51"/>
      <c r="Z427" s="51"/>
    </row>
    <row r="428" spans="1:26" ht="12.75" customHeight="1">
      <c r="A428" s="76"/>
      <c r="B428" s="78"/>
      <c r="C428" s="76"/>
      <c r="D428" s="76"/>
      <c r="E428" s="76"/>
      <c r="F428" s="76"/>
      <c r="G428" s="76"/>
      <c r="H428" s="76"/>
      <c r="I428" s="76"/>
      <c r="J428" s="76"/>
      <c r="K428" s="76"/>
      <c r="L428" s="76"/>
      <c r="M428" s="76"/>
      <c r="N428" s="76"/>
      <c r="O428" s="76"/>
      <c r="P428" s="76"/>
      <c r="Q428" s="76"/>
      <c r="R428" s="76"/>
      <c r="S428" s="76"/>
      <c r="T428" s="76"/>
      <c r="U428" s="76"/>
      <c r="V428" s="76"/>
      <c r="W428" s="76"/>
      <c r="X428" s="76"/>
      <c r="Y428" s="51"/>
      <c r="Z428" s="51"/>
    </row>
    <row r="429" spans="1:26" ht="12.75" customHeight="1">
      <c r="A429" s="76"/>
      <c r="B429" s="78"/>
      <c r="C429" s="76"/>
      <c r="D429" s="76"/>
      <c r="E429" s="76"/>
      <c r="F429" s="76"/>
      <c r="G429" s="76"/>
      <c r="H429" s="76"/>
      <c r="I429" s="76"/>
      <c r="J429" s="76"/>
      <c r="K429" s="76"/>
      <c r="L429" s="76"/>
      <c r="M429" s="76"/>
      <c r="N429" s="76"/>
      <c r="O429" s="76"/>
      <c r="P429" s="76"/>
      <c r="Q429" s="76"/>
      <c r="R429" s="76"/>
      <c r="S429" s="76"/>
      <c r="T429" s="76"/>
      <c r="U429" s="76"/>
      <c r="V429" s="76"/>
      <c r="W429" s="76"/>
      <c r="X429" s="76"/>
      <c r="Y429" s="51"/>
      <c r="Z429" s="51"/>
    </row>
    <row r="430" spans="1:26" ht="12.75" customHeight="1">
      <c r="A430" s="76"/>
      <c r="B430" s="78"/>
      <c r="C430" s="76"/>
      <c r="D430" s="76"/>
      <c r="E430" s="76"/>
      <c r="F430" s="76"/>
      <c r="G430" s="76"/>
      <c r="H430" s="76"/>
      <c r="I430" s="76"/>
      <c r="J430" s="76"/>
      <c r="K430" s="76"/>
      <c r="L430" s="76"/>
      <c r="M430" s="76"/>
      <c r="N430" s="76"/>
      <c r="O430" s="76"/>
      <c r="P430" s="76"/>
      <c r="Q430" s="76"/>
      <c r="R430" s="76"/>
      <c r="S430" s="76"/>
      <c r="T430" s="76"/>
      <c r="U430" s="76"/>
      <c r="V430" s="76"/>
      <c r="W430" s="76"/>
      <c r="X430" s="76"/>
      <c r="Y430" s="51"/>
      <c r="Z430" s="51"/>
    </row>
    <row r="431" spans="1:26" ht="12.75" customHeight="1">
      <c r="A431" s="76"/>
      <c r="B431" s="78"/>
      <c r="C431" s="76"/>
      <c r="D431" s="76"/>
      <c r="E431" s="76"/>
      <c r="F431" s="76"/>
      <c r="G431" s="76"/>
      <c r="H431" s="76"/>
      <c r="I431" s="76"/>
      <c r="J431" s="76"/>
      <c r="K431" s="76"/>
      <c r="L431" s="76"/>
      <c r="M431" s="76"/>
      <c r="N431" s="76"/>
      <c r="O431" s="76"/>
      <c r="P431" s="76"/>
      <c r="Q431" s="76"/>
      <c r="R431" s="76"/>
      <c r="S431" s="76"/>
      <c r="T431" s="76"/>
      <c r="U431" s="76"/>
      <c r="V431" s="76"/>
      <c r="W431" s="76"/>
      <c r="X431" s="76"/>
      <c r="Y431" s="51"/>
      <c r="Z431" s="51"/>
    </row>
    <row r="432" spans="1:26" ht="12.75" customHeight="1">
      <c r="A432" s="76"/>
      <c r="B432" s="78"/>
      <c r="C432" s="76"/>
      <c r="D432" s="76"/>
      <c r="E432" s="76"/>
      <c r="F432" s="76"/>
      <c r="G432" s="76"/>
      <c r="H432" s="76"/>
      <c r="I432" s="76"/>
      <c r="J432" s="76"/>
      <c r="K432" s="76"/>
      <c r="L432" s="76"/>
      <c r="M432" s="76"/>
      <c r="N432" s="76"/>
      <c r="O432" s="76"/>
      <c r="P432" s="76"/>
      <c r="Q432" s="76"/>
      <c r="R432" s="76"/>
      <c r="S432" s="76"/>
      <c r="T432" s="76"/>
      <c r="U432" s="76"/>
      <c r="V432" s="76"/>
      <c r="W432" s="76"/>
      <c r="X432" s="76"/>
      <c r="Y432" s="51"/>
      <c r="Z432" s="51"/>
    </row>
    <row r="433" spans="1:26" ht="12.75" customHeight="1">
      <c r="A433" s="76"/>
      <c r="B433" s="78"/>
      <c r="C433" s="76"/>
      <c r="D433" s="76"/>
      <c r="E433" s="76"/>
      <c r="F433" s="76"/>
      <c r="G433" s="76"/>
      <c r="H433" s="76"/>
      <c r="I433" s="76"/>
      <c r="J433" s="76"/>
      <c r="K433" s="76"/>
      <c r="L433" s="76"/>
      <c r="M433" s="76"/>
      <c r="N433" s="76"/>
      <c r="O433" s="76"/>
      <c r="P433" s="76"/>
      <c r="Q433" s="76"/>
      <c r="R433" s="76"/>
      <c r="S433" s="76"/>
      <c r="T433" s="76"/>
      <c r="U433" s="76"/>
      <c r="V433" s="76"/>
      <c r="W433" s="76"/>
      <c r="X433" s="76"/>
      <c r="Y433" s="51"/>
      <c r="Z433" s="51"/>
    </row>
    <row r="434" spans="1:26" ht="12.75" customHeight="1">
      <c r="A434" s="76"/>
      <c r="B434" s="78"/>
      <c r="C434" s="76"/>
      <c r="D434" s="76"/>
      <c r="E434" s="76"/>
      <c r="F434" s="76"/>
      <c r="G434" s="76"/>
      <c r="H434" s="76"/>
      <c r="I434" s="76"/>
      <c r="J434" s="76"/>
      <c r="K434" s="76"/>
      <c r="L434" s="76"/>
      <c r="M434" s="76"/>
      <c r="N434" s="76"/>
      <c r="O434" s="76"/>
      <c r="P434" s="76"/>
      <c r="Q434" s="76"/>
      <c r="R434" s="76"/>
      <c r="S434" s="76"/>
      <c r="T434" s="76"/>
      <c r="U434" s="76"/>
      <c r="V434" s="76"/>
      <c r="W434" s="76"/>
      <c r="X434" s="76"/>
      <c r="Y434" s="51"/>
      <c r="Z434" s="51"/>
    </row>
    <row r="435" spans="1:26" ht="12.75" customHeight="1">
      <c r="A435" s="76"/>
      <c r="B435" s="78"/>
      <c r="C435" s="76"/>
      <c r="D435" s="76"/>
      <c r="E435" s="76"/>
      <c r="F435" s="76"/>
      <c r="G435" s="76"/>
      <c r="H435" s="76"/>
      <c r="I435" s="76"/>
      <c r="J435" s="76"/>
      <c r="K435" s="76"/>
      <c r="L435" s="76"/>
      <c r="M435" s="76"/>
      <c r="N435" s="76"/>
      <c r="O435" s="76"/>
      <c r="P435" s="76"/>
      <c r="Q435" s="76"/>
      <c r="R435" s="76"/>
      <c r="S435" s="76"/>
      <c r="T435" s="76"/>
      <c r="U435" s="76"/>
      <c r="V435" s="76"/>
      <c r="W435" s="76"/>
      <c r="X435" s="76"/>
      <c r="Y435" s="51"/>
      <c r="Z435" s="51"/>
    </row>
    <row r="436" spans="1:26" ht="12.75" customHeight="1">
      <c r="A436" s="76"/>
      <c r="B436" s="78"/>
      <c r="C436" s="76"/>
      <c r="D436" s="76"/>
      <c r="E436" s="76"/>
      <c r="F436" s="76"/>
      <c r="G436" s="76"/>
      <c r="H436" s="76"/>
      <c r="I436" s="76"/>
      <c r="J436" s="76"/>
      <c r="K436" s="76"/>
      <c r="L436" s="76"/>
      <c r="M436" s="76"/>
      <c r="N436" s="76"/>
      <c r="O436" s="76"/>
      <c r="P436" s="76"/>
      <c r="Q436" s="76"/>
      <c r="R436" s="76"/>
      <c r="S436" s="76"/>
      <c r="T436" s="76"/>
      <c r="U436" s="76"/>
      <c r="V436" s="76"/>
      <c r="W436" s="76"/>
      <c r="X436" s="76"/>
      <c r="Y436" s="51"/>
      <c r="Z436" s="51"/>
    </row>
    <row r="437" spans="1:26" ht="12.75" customHeight="1">
      <c r="A437" s="76"/>
      <c r="B437" s="78"/>
      <c r="C437" s="76"/>
      <c r="D437" s="76"/>
      <c r="E437" s="76"/>
      <c r="F437" s="76"/>
      <c r="G437" s="76"/>
      <c r="H437" s="76"/>
      <c r="I437" s="76"/>
      <c r="J437" s="76"/>
      <c r="K437" s="76"/>
      <c r="L437" s="76"/>
      <c r="M437" s="76"/>
      <c r="N437" s="76"/>
      <c r="O437" s="76"/>
      <c r="P437" s="76"/>
      <c r="Q437" s="76"/>
      <c r="R437" s="76"/>
      <c r="S437" s="76"/>
      <c r="T437" s="76"/>
      <c r="U437" s="76"/>
      <c r="V437" s="76"/>
      <c r="W437" s="76"/>
      <c r="X437" s="76"/>
      <c r="Y437" s="51"/>
      <c r="Z437" s="51"/>
    </row>
    <row r="438" spans="1:26" ht="12.75" customHeight="1">
      <c r="A438" s="76"/>
      <c r="B438" s="78"/>
      <c r="C438" s="76"/>
      <c r="D438" s="76"/>
      <c r="E438" s="76"/>
      <c r="F438" s="76"/>
      <c r="G438" s="76"/>
      <c r="H438" s="76"/>
      <c r="I438" s="76"/>
      <c r="J438" s="76"/>
      <c r="K438" s="76"/>
      <c r="L438" s="76"/>
      <c r="M438" s="76"/>
      <c r="N438" s="76"/>
      <c r="O438" s="76"/>
      <c r="P438" s="76"/>
      <c r="Q438" s="76"/>
      <c r="R438" s="76"/>
      <c r="S438" s="76"/>
      <c r="T438" s="76"/>
      <c r="U438" s="76"/>
      <c r="V438" s="76"/>
      <c r="W438" s="76"/>
      <c r="X438" s="76"/>
      <c r="Y438" s="51"/>
      <c r="Z438" s="51"/>
    </row>
    <row r="439" spans="1:26" ht="12.75" customHeight="1">
      <c r="A439" s="76"/>
      <c r="B439" s="78"/>
      <c r="C439" s="76"/>
      <c r="D439" s="76"/>
      <c r="E439" s="76"/>
      <c r="F439" s="76"/>
      <c r="G439" s="76"/>
      <c r="H439" s="76"/>
      <c r="I439" s="76"/>
      <c r="J439" s="76"/>
      <c r="K439" s="76"/>
      <c r="L439" s="76"/>
      <c r="M439" s="76"/>
      <c r="N439" s="76"/>
      <c r="O439" s="76"/>
      <c r="P439" s="76"/>
      <c r="Q439" s="76"/>
      <c r="R439" s="76"/>
      <c r="S439" s="76"/>
      <c r="T439" s="76"/>
      <c r="U439" s="76"/>
      <c r="V439" s="76"/>
      <c r="W439" s="76"/>
      <c r="X439" s="76"/>
      <c r="Y439" s="51"/>
      <c r="Z439" s="51"/>
    </row>
    <row r="440" spans="1:26" ht="12.75" customHeight="1">
      <c r="A440" s="76"/>
      <c r="B440" s="78"/>
      <c r="C440" s="76"/>
      <c r="D440" s="76"/>
      <c r="E440" s="76"/>
      <c r="F440" s="76"/>
      <c r="G440" s="76"/>
      <c r="H440" s="76"/>
      <c r="I440" s="76"/>
      <c r="J440" s="76"/>
      <c r="K440" s="76"/>
      <c r="L440" s="76"/>
      <c r="M440" s="76"/>
      <c r="N440" s="76"/>
      <c r="O440" s="76"/>
      <c r="P440" s="76"/>
      <c r="Q440" s="76"/>
      <c r="R440" s="76"/>
      <c r="S440" s="76"/>
      <c r="T440" s="76"/>
      <c r="U440" s="76"/>
      <c r="V440" s="76"/>
      <c r="W440" s="76"/>
      <c r="X440" s="76"/>
      <c r="Y440" s="51"/>
      <c r="Z440" s="51"/>
    </row>
    <row r="441" spans="1:26" ht="12.75" customHeight="1">
      <c r="A441" s="76"/>
      <c r="B441" s="78"/>
      <c r="C441" s="76"/>
      <c r="D441" s="76"/>
      <c r="E441" s="76"/>
      <c r="F441" s="76"/>
      <c r="G441" s="76"/>
      <c r="H441" s="76"/>
      <c r="I441" s="76"/>
      <c r="J441" s="76"/>
      <c r="K441" s="76"/>
      <c r="L441" s="76"/>
      <c r="M441" s="76"/>
      <c r="N441" s="76"/>
      <c r="O441" s="76"/>
      <c r="P441" s="76"/>
      <c r="Q441" s="76"/>
      <c r="R441" s="76"/>
      <c r="S441" s="76"/>
      <c r="T441" s="76"/>
      <c r="U441" s="76"/>
      <c r="V441" s="76"/>
      <c r="W441" s="76"/>
      <c r="X441" s="76"/>
      <c r="Y441" s="51"/>
      <c r="Z441" s="51"/>
    </row>
    <row r="442" spans="1:26" ht="12.75" customHeight="1">
      <c r="A442" s="76"/>
      <c r="B442" s="78"/>
      <c r="C442" s="76"/>
      <c r="D442" s="76"/>
      <c r="E442" s="76"/>
      <c r="F442" s="76"/>
      <c r="G442" s="76"/>
      <c r="H442" s="76"/>
      <c r="I442" s="76"/>
      <c r="J442" s="76"/>
      <c r="K442" s="76"/>
      <c r="L442" s="76"/>
      <c r="M442" s="76"/>
      <c r="N442" s="76"/>
      <c r="O442" s="76"/>
      <c r="P442" s="76"/>
      <c r="Q442" s="76"/>
      <c r="R442" s="76"/>
      <c r="S442" s="76"/>
      <c r="T442" s="76"/>
      <c r="U442" s="76"/>
      <c r="V442" s="76"/>
      <c r="W442" s="76"/>
      <c r="X442" s="76"/>
      <c r="Y442" s="51"/>
      <c r="Z442" s="51"/>
    </row>
    <row r="443" spans="1:26" ht="12.75" customHeight="1">
      <c r="A443" s="76"/>
      <c r="B443" s="78"/>
      <c r="C443" s="76"/>
      <c r="D443" s="76"/>
      <c r="E443" s="76"/>
      <c r="F443" s="76"/>
      <c r="G443" s="76"/>
      <c r="H443" s="76"/>
      <c r="I443" s="76"/>
      <c r="J443" s="76"/>
      <c r="K443" s="76"/>
      <c r="L443" s="76"/>
      <c r="M443" s="76"/>
      <c r="N443" s="76"/>
      <c r="O443" s="76"/>
      <c r="P443" s="76"/>
      <c r="Q443" s="76"/>
      <c r="R443" s="76"/>
      <c r="S443" s="76"/>
      <c r="T443" s="76"/>
      <c r="U443" s="76"/>
      <c r="V443" s="76"/>
      <c r="W443" s="76"/>
      <c r="X443" s="76"/>
      <c r="Y443" s="51"/>
      <c r="Z443" s="51"/>
    </row>
    <row r="444" spans="1:26" ht="12.75" customHeight="1">
      <c r="A444" s="76"/>
      <c r="B444" s="78"/>
      <c r="C444" s="76"/>
      <c r="D444" s="76"/>
      <c r="E444" s="76"/>
      <c r="F444" s="76"/>
      <c r="G444" s="76"/>
      <c r="H444" s="76"/>
      <c r="I444" s="76"/>
      <c r="J444" s="76"/>
      <c r="K444" s="76"/>
      <c r="L444" s="76"/>
      <c r="M444" s="76"/>
      <c r="N444" s="76"/>
      <c r="O444" s="76"/>
      <c r="P444" s="76"/>
      <c r="Q444" s="76"/>
      <c r="R444" s="76"/>
      <c r="S444" s="76"/>
      <c r="T444" s="76"/>
      <c r="U444" s="76"/>
      <c r="V444" s="76"/>
      <c r="W444" s="76"/>
      <c r="X444" s="76"/>
      <c r="Y444" s="51"/>
      <c r="Z444" s="51"/>
    </row>
    <row r="445" spans="1:26" ht="12.75" customHeight="1">
      <c r="A445" s="76"/>
      <c r="B445" s="78"/>
      <c r="C445" s="76"/>
      <c r="D445" s="76"/>
      <c r="E445" s="76"/>
      <c r="F445" s="76"/>
      <c r="G445" s="76"/>
      <c r="H445" s="76"/>
      <c r="I445" s="76"/>
      <c r="J445" s="76"/>
      <c r="K445" s="76"/>
      <c r="L445" s="76"/>
      <c r="M445" s="76"/>
      <c r="N445" s="76"/>
      <c r="O445" s="76"/>
      <c r="P445" s="76"/>
      <c r="Q445" s="76"/>
      <c r="R445" s="76"/>
      <c r="S445" s="76"/>
      <c r="T445" s="76"/>
      <c r="U445" s="76"/>
      <c r="V445" s="76"/>
      <c r="W445" s="76"/>
      <c r="X445" s="76"/>
      <c r="Y445" s="51"/>
      <c r="Z445" s="51"/>
    </row>
    <row r="446" spans="1:26" ht="12.75" customHeight="1">
      <c r="A446" s="76"/>
      <c r="B446" s="78"/>
      <c r="C446" s="76"/>
      <c r="D446" s="76"/>
      <c r="E446" s="76"/>
      <c r="F446" s="76"/>
      <c r="G446" s="76"/>
      <c r="H446" s="76"/>
      <c r="I446" s="76"/>
      <c r="J446" s="76"/>
      <c r="K446" s="76"/>
      <c r="L446" s="76"/>
      <c r="M446" s="76"/>
      <c r="N446" s="76"/>
      <c r="O446" s="76"/>
      <c r="P446" s="76"/>
      <c r="Q446" s="76"/>
      <c r="R446" s="76"/>
      <c r="S446" s="76"/>
      <c r="T446" s="76"/>
      <c r="U446" s="76"/>
      <c r="V446" s="76"/>
      <c r="W446" s="76"/>
      <c r="X446" s="76"/>
      <c r="Y446" s="51"/>
      <c r="Z446" s="51"/>
    </row>
    <row r="447" spans="1:26" ht="12.75" customHeight="1">
      <c r="A447" s="76"/>
      <c r="B447" s="78"/>
      <c r="C447" s="76"/>
      <c r="D447" s="76"/>
      <c r="E447" s="76"/>
      <c r="F447" s="76"/>
      <c r="G447" s="76"/>
      <c r="H447" s="76"/>
      <c r="I447" s="76"/>
      <c r="J447" s="76"/>
      <c r="K447" s="76"/>
      <c r="L447" s="76"/>
      <c r="M447" s="76"/>
      <c r="N447" s="76"/>
      <c r="O447" s="76"/>
      <c r="P447" s="76"/>
      <c r="Q447" s="76"/>
      <c r="R447" s="76"/>
      <c r="S447" s="76"/>
      <c r="T447" s="76"/>
      <c r="U447" s="76"/>
      <c r="V447" s="76"/>
      <c r="W447" s="76"/>
      <c r="X447" s="76"/>
      <c r="Y447" s="51"/>
      <c r="Z447" s="51"/>
    </row>
    <row r="448" spans="1:26" ht="12.75" customHeight="1">
      <c r="A448" s="76"/>
      <c r="B448" s="78"/>
      <c r="C448" s="76"/>
      <c r="D448" s="76"/>
      <c r="E448" s="76"/>
      <c r="F448" s="76"/>
      <c r="G448" s="76"/>
      <c r="H448" s="76"/>
      <c r="I448" s="76"/>
      <c r="J448" s="76"/>
      <c r="K448" s="76"/>
      <c r="L448" s="76"/>
      <c r="M448" s="76"/>
      <c r="N448" s="76"/>
      <c r="O448" s="76"/>
      <c r="P448" s="76"/>
      <c r="Q448" s="76"/>
      <c r="R448" s="76"/>
      <c r="S448" s="76"/>
      <c r="T448" s="76"/>
      <c r="U448" s="76"/>
      <c r="V448" s="76"/>
      <c r="W448" s="76"/>
      <c r="X448" s="76"/>
      <c r="Y448" s="51"/>
      <c r="Z448" s="51"/>
    </row>
    <row r="449" spans="1:26" ht="12.75" customHeight="1">
      <c r="A449" s="76"/>
      <c r="B449" s="78"/>
      <c r="C449" s="76"/>
      <c r="D449" s="76"/>
      <c r="E449" s="76"/>
      <c r="F449" s="76"/>
      <c r="G449" s="76"/>
      <c r="H449" s="76"/>
      <c r="I449" s="76"/>
      <c r="J449" s="76"/>
      <c r="K449" s="76"/>
      <c r="L449" s="76"/>
      <c r="M449" s="76"/>
      <c r="N449" s="76"/>
      <c r="O449" s="76"/>
      <c r="P449" s="76"/>
      <c r="Q449" s="76"/>
      <c r="R449" s="76"/>
      <c r="S449" s="76"/>
      <c r="T449" s="76"/>
      <c r="U449" s="76"/>
      <c r="V449" s="76"/>
      <c r="W449" s="76"/>
      <c r="X449" s="76"/>
      <c r="Y449" s="51"/>
      <c r="Z449" s="51"/>
    </row>
    <row r="450" spans="1:26" ht="12.75" customHeight="1">
      <c r="A450" s="76"/>
      <c r="B450" s="78"/>
      <c r="C450" s="76"/>
      <c r="D450" s="76"/>
      <c r="E450" s="76"/>
      <c r="F450" s="76"/>
      <c r="G450" s="76"/>
      <c r="H450" s="76"/>
      <c r="I450" s="76"/>
      <c r="J450" s="76"/>
      <c r="K450" s="76"/>
      <c r="L450" s="76"/>
      <c r="M450" s="76"/>
      <c r="N450" s="76"/>
      <c r="O450" s="76"/>
      <c r="P450" s="76"/>
      <c r="Q450" s="76"/>
      <c r="R450" s="76"/>
      <c r="S450" s="76"/>
      <c r="T450" s="76"/>
      <c r="U450" s="76"/>
      <c r="V450" s="76"/>
      <c r="W450" s="76"/>
      <c r="X450" s="76"/>
      <c r="Y450" s="51"/>
      <c r="Z450" s="51"/>
    </row>
    <row r="451" spans="1:26" ht="12.75" customHeight="1">
      <c r="A451" s="76"/>
      <c r="B451" s="78"/>
      <c r="C451" s="76"/>
      <c r="D451" s="76"/>
      <c r="E451" s="76"/>
      <c r="F451" s="76"/>
      <c r="G451" s="76"/>
      <c r="H451" s="76"/>
      <c r="I451" s="76"/>
      <c r="J451" s="76"/>
      <c r="K451" s="76"/>
      <c r="L451" s="76"/>
      <c r="M451" s="76"/>
      <c r="N451" s="76"/>
      <c r="O451" s="76"/>
      <c r="P451" s="76"/>
      <c r="Q451" s="76"/>
      <c r="R451" s="76"/>
      <c r="S451" s="76"/>
      <c r="T451" s="76"/>
      <c r="U451" s="76"/>
      <c r="V451" s="76"/>
      <c r="W451" s="76"/>
      <c r="X451" s="76"/>
      <c r="Y451" s="51"/>
      <c r="Z451" s="51"/>
    </row>
    <row r="452" spans="1:26" ht="12.75" customHeight="1">
      <c r="A452" s="76"/>
      <c r="B452" s="78"/>
      <c r="C452" s="76"/>
      <c r="D452" s="76"/>
      <c r="E452" s="76"/>
      <c r="F452" s="76"/>
      <c r="G452" s="76"/>
      <c r="H452" s="76"/>
      <c r="I452" s="76"/>
      <c r="J452" s="76"/>
      <c r="K452" s="76"/>
      <c r="L452" s="76"/>
      <c r="M452" s="76"/>
      <c r="N452" s="76"/>
      <c r="O452" s="76"/>
      <c r="P452" s="76"/>
      <c r="Q452" s="76"/>
      <c r="R452" s="76"/>
      <c r="S452" s="76"/>
      <c r="T452" s="76"/>
      <c r="U452" s="76"/>
      <c r="V452" s="76"/>
      <c r="W452" s="76"/>
      <c r="X452" s="76"/>
      <c r="Y452" s="51"/>
      <c r="Z452" s="51"/>
    </row>
    <row r="453" spans="1:26" ht="12.75" customHeight="1">
      <c r="A453" s="76"/>
      <c r="B453" s="78"/>
      <c r="C453" s="76"/>
      <c r="D453" s="76"/>
      <c r="E453" s="76"/>
      <c r="F453" s="76"/>
      <c r="G453" s="76"/>
      <c r="H453" s="76"/>
      <c r="I453" s="76"/>
      <c r="J453" s="76"/>
      <c r="K453" s="76"/>
      <c r="L453" s="76"/>
      <c r="M453" s="76"/>
      <c r="N453" s="76"/>
      <c r="O453" s="76"/>
      <c r="P453" s="76"/>
      <c r="Q453" s="76"/>
      <c r="R453" s="76"/>
      <c r="S453" s="76"/>
      <c r="T453" s="76"/>
      <c r="U453" s="76"/>
      <c r="V453" s="76"/>
      <c r="W453" s="76"/>
      <c r="X453" s="76"/>
      <c r="Y453" s="51"/>
      <c r="Z453" s="51"/>
    </row>
    <row r="454" spans="1:26" ht="12.75" customHeight="1">
      <c r="A454" s="76"/>
      <c r="B454" s="78"/>
      <c r="C454" s="76"/>
      <c r="D454" s="76"/>
      <c r="E454" s="76"/>
      <c r="F454" s="76"/>
      <c r="G454" s="76"/>
      <c r="H454" s="76"/>
      <c r="I454" s="76"/>
      <c r="J454" s="76"/>
      <c r="K454" s="76"/>
      <c r="L454" s="76"/>
      <c r="M454" s="76"/>
      <c r="N454" s="76"/>
      <c r="O454" s="76"/>
      <c r="P454" s="76"/>
      <c r="Q454" s="76"/>
      <c r="R454" s="76"/>
      <c r="S454" s="76"/>
      <c r="T454" s="76"/>
      <c r="U454" s="76"/>
      <c r="V454" s="76"/>
      <c r="W454" s="76"/>
      <c r="X454" s="76"/>
      <c r="Y454" s="51"/>
      <c r="Z454" s="51"/>
    </row>
    <row r="455" spans="1:26" ht="12.75" customHeight="1">
      <c r="A455" s="76"/>
      <c r="B455" s="78"/>
      <c r="C455" s="76"/>
      <c r="D455" s="76"/>
      <c r="E455" s="76"/>
      <c r="F455" s="76"/>
      <c r="G455" s="76"/>
      <c r="H455" s="76"/>
      <c r="I455" s="76"/>
      <c r="J455" s="76"/>
      <c r="K455" s="76"/>
      <c r="L455" s="76"/>
      <c r="M455" s="76"/>
      <c r="N455" s="76"/>
      <c r="O455" s="76"/>
      <c r="P455" s="76"/>
      <c r="Q455" s="76"/>
      <c r="R455" s="76"/>
      <c r="S455" s="76"/>
      <c r="T455" s="76"/>
      <c r="U455" s="76"/>
      <c r="V455" s="76"/>
      <c r="W455" s="76"/>
      <c r="X455" s="76"/>
      <c r="Y455" s="51"/>
      <c r="Z455" s="51"/>
    </row>
    <row r="456" spans="1:26" ht="12.75" customHeight="1">
      <c r="A456" s="76"/>
      <c r="B456" s="78"/>
      <c r="C456" s="76"/>
      <c r="D456" s="76"/>
      <c r="E456" s="76"/>
      <c r="F456" s="76"/>
      <c r="G456" s="76"/>
      <c r="H456" s="76"/>
      <c r="I456" s="76"/>
      <c r="J456" s="76"/>
      <c r="K456" s="76"/>
      <c r="L456" s="76"/>
      <c r="M456" s="76"/>
      <c r="N456" s="76"/>
      <c r="O456" s="76"/>
      <c r="P456" s="76"/>
      <c r="Q456" s="76"/>
      <c r="R456" s="76"/>
      <c r="S456" s="76"/>
      <c r="T456" s="76"/>
      <c r="U456" s="76"/>
      <c r="V456" s="76"/>
      <c r="W456" s="76"/>
      <c r="X456" s="76"/>
      <c r="Y456" s="51"/>
      <c r="Z456" s="51"/>
    </row>
    <row r="457" spans="1:26" ht="12.75" customHeight="1">
      <c r="A457" s="76"/>
      <c r="B457" s="78"/>
      <c r="C457" s="76"/>
      <c r="D457" s="76"/>
      <c r="E457" s="76"/>
      <c r="F457" s="76"/>
      <c r="G457" s="76"/>
      <c r="H457" s="76"/>
      <c r="I457" s="76"/>
      <c r="J457" s="76"/>
      <c r="K457" s="76"/>
      <c r="L457" s="76"/>
      <c r="M457" s="76"/>
      <c r="N457" s="76"/>
      <c r="O457" s="76"/>
      <c r="P457" s="76"/>
      <c r="Q457" s="76"/>
      <c r="R457" s="76"/>
      <c r="S457" s="76"/>
      <c r="T457" s="76"/>
      <c r="U457" s="76"/>
      <c r="V457" s="76"/>
      <c r="W457" s="76"/>
      <c r="X457" s="76"/>
      <c r="Y457" s="51"/>
      <c r="Z457" s="51"/>
    </row>
    <row r="458" spans="1:26" ht="12.75" customHeight="1">
      <c r="A458" s="76"/>
      <c r="B458" s="78"/>
      <c r="C458" s="76"/>
      <c r="D458" s="76"/>
      <c r="E458" s="76"/>
      <c r="F458" s="76"/>
      <c r="G458" s="76"/>
      <c r="H458" s="76"/>
      <c r="I458" s="76"/>
      <c r="J458" s="76"/>
      <c r="K458" s="76"/>
      <c r="L458" s="76"/>
      <c r="M458" s="76"/>
      <c r="N458" s="76"/>
      <c r="O458" s="76"/>
      <c r="P458" s="76"/>
      <c r="Q458" s="76"/>
      <c r="R458" s="76"/>
      <c r="S458" s="76"/>
      <c r="T458" s="76"/>
      <c r="U458" s="76"/>
      <c r="V458" s="76"/>
      <c r="W458" s="76"/>
      <c r="X458" s="76"/>
      <c r="Y458" s="51"/>
      <c r="Z458" s="51"/>
    </row>
    <row r="459" spans="1:26" ht="12.75" customHeight="1">
      <c r="A459" s="76"/>
      <c r="B459" s="78"/>
      <c r="C459" s="76"/>
      <c r="D459" s="76"/>
      <c r="E459" s="76"/>
      <c r="F459" s="76"/>
      <c r="G459" s="76"/>
      <c r="H459" s="76"/>
      <c r="I459" s="76"/>
      <c r="J459" s="76"/>
      <c r="K459" s="76"/>
      <c r="L459" s="76"/>
      <c r="M459" s="76"/>
      <c r="N459" s="76"/>
      <c r="O459" s="76"/>
      <c r="P459" s="76"/>
      <c r="Q459" s="76"/>
      <c r="R459" s="76"/>
      <c r="S459" s="76"/>
      <c r="T459" s="76"/>
      <c r="U459" s="76"/>
      <c r="V459" s="76"/>
      <c r="W459" s="76"/>
      <c r="X459" s="76"/>
      <c r="Y459" s="51"/>
      <c r="Z459" s="51"/>
    </row>
    <row r="460" spans="1:26" ht="12.75" customHeight="1">
      <c r="A460" s="76"/>
      <c r="B460" s="78"/>
      <c r="C460" s="76"/>
      <c r="D460" s="76"/>
      <c r="E460" s="76"/>
      <c r="F460" s="76"/>
      <c r="G460" s="76"/>
      <c r="H460" s="76"/>
      <c r="I460" s="76"/>
      <c r="J460" s="76"/>
      <c r="K460" s="76"/>
      <c r="L460" s="76"/>
      <c r="M460" s="76"/>
      <c r="N460" s="76"/>
      <c r="O460" s="76"/>
      <c r="P460" s="76"/>
      <c r="Q460" s="76"/>
      <c r="R460" s="76"/>
      <c r="S460" s="76"/>
      <c r="T460" s="76"/>
      <c r="U460" s="76"/>
      <c r="V460" s="76"/>
      <c r="W460" s="76"/>
      <c r="X460" s="76"/>
      <c r="Y460" s="51"/>
      <c r="Z460" s="51"/>
    </row>
    <row r="461" spans="1:26" ht="12.75" customHeight="1">
      <c r="A461" s="76"/>
      <c r="B461" s="78"/>
      <c r="C461" s="76"/>
      <c r="D461" s="76"/>
      <c r="E461" s="76"/>
      <c r="F461" s="76"/>
      <c r="G461" s="76"/>
      <c r="H461" s="76"/>
      <c r="I461" s="76"/>
      <c r="J461" s="76"/>
      <c r="K461" s="76"/>
      <c r="L461" s="76"/>
      <c r="M461" s="76"/>
      <c r="N461" s="76"/>
      <c r="O461" s="76"/>
      <c r="P461" s="76"/>
      <c r="Q461" s="76"/>
      <c r="R461" s="76"/>
      <c r="S461" s="76"/>
      <c r="T461" s="76"/>
      <c r="U461" s="76"/>
      <c r="V461" s="76"/>
      <c r="W461" s="76"/>
      <c r="X461" s="76"/>
      <c r="Y461" s="51"/>
      <c r="Z461" s="51"/>
    </row>
    <row r="462" spans="1:26" ht="12.75" customHeight="1">
      <c r="A462" s="76"/>
      <c r="B462" s="78"/>
      <c r="C462" s="76"/>
      <c r="D462" s="76"/>
      <c r="E462" s="76"/>
      <c r="F462" s="76"/>
      <c r="G462" s="76"/>
      <c r="H462" s="76"/>
      <c r="I462" s="76"/>
      <c r="J462" s="76"/>
      <c r="K462" s="76"/>
      <c r="L462" s="76"/>
      <c r="M462" s="76"/>
      <c r="N462" s="76"/>
      <c r="O462" s="76"/>
      <c r="P462" s="76"/>
      <c r="Q462" s="76"/>
      <c r="R462" s="76"/>
      <c r="S462" s="76"/>
      <c r="T462" s="76"/>
      <c r="U462" s="76"/>
      <c r="V462" s="76"/>
      <c r="W462" s="76"/>
      <c r="X462" s="76"/>
      <c r="Y462" s="51"/>
      <c r="Z462" s="51"/>
    </row>
    <row r="463" spans="1:26" ht="12.75" customHeight="1">
      <c r="A463" s="76"/>
      <c r="B463" s="78"/>
      <c r="C463" s="76"/>
      <c r="D463" s="76"/>
      <c r="E463" s="76"/>
      <c r="F463" s="76"/>
      <c r="G463" s="76"/>
      <c r="H463" s="76"/>
      <c r="I463" s="76"/>
      <c r="J463" s="76"/>
      <c r="K463" s="76"/>
      <c r="L463" s="76"/>
      <c r="M463" s="76"/>
      <c r="N463" s="76"/>
      <c r="O463" s="76"/>
      <c r="P463" s="76"/>
      <c r="Q463" s="76"/>
      <c r="R463" s="76"/>
      <c r="S463" s="76"/>
      <c r="T463" s="76"/>
      <c r="U463" s="76"/>
      <c r="V463" s="76"/>
      <c r="W463" s="76"/>
      <c r="X463" s="76"/>
      <c r="Y463" s="51"/>
      <c r="Z463" s="51"/>
    </row>
    <row r="464" spans="1:26" ht="12.75" customHeight="1">
      <c r="A464" s="76"/>
      <c r="B464" s="78"/>
      <c r="C464" s="76"/>
      <c r="D464" s="76"/>
      <c r="E464" s="76"/>
      <c r="F464" s="76"/>
      <c r="G464" s="76"/>
      <c r="H464" s="76"/>
      <c r="I464" s="76"/>
      <c r="J464" s="76"/>
      <c r="K464" s="76"/>
      <c r="L464" s="76"/>
      <c r="M464" s="76"/>
      <c r="N464" s="76"/>
      <c r="O464" s="76"/>
      <c r="P464" s="76"/>
      <c r="Q464" s="76"/>
      <c r="R464" s="76"/>
      <c r="S464" s="76"/>
      <c r="T464" s="76"/>
      <c r="U464" s="76"/>
      <c r="V464" s="76"/>
      <c r="W464" s="76"/>
      <c r="X464" s="76"/>
      <c r="Y464" s="51"/>
      <c r="Z464" s="51"/>
    </row>
    <row r="465" spans="1:26" ht="12.75" customHeight="1">
      <c r="A465" s="76"/>
      <c r="B465" s="78"/>
      <c r="C465" s="76"/>
      <c r="D465" s="76"/>
      <c r="E465" s="76"/>
      <c r="F465" s="76"/>
      <c r="G465" s="76"/>
      <c r="H465" s="76"/>
      <c r="I465" s="76"/>
      <c r="J465" s="76"/>
      <c r="K465" s="76"/>
      <c r="L465" s="76"/>
      <c r="M465" s="76"/>
      <c r="N465" s="76"/>
      <c r="O465" s="76"/>
      <c r="P465" s="76"/>
      <c r="Q465" s="76"/>
      <c r="R465" s="76"/>
      <c r="S465" s="76"/>
      <c r="T465" s="76"/>
      <c r="U465" s="76"/>
      <c r="V465" s="76"/>
      <c r="W465" s="76"/>
      <c r="X465" s="76"/>
      <c r="Y465" s="51"/>
      <c r="Z465" s="51"/>
    </row>
    <row r="466" spans="1:26" ht="12.75" customHeight="1">
      <c r="A466" s="76"/>
      <c r="B466" s="78"/>
      <c r="C466" s="76"/>
      <c r="D466" s="76"/>
      <c r="E466" s="76"/>
      <c r="F466" s="76"/>
      <c r="G466" s="76"/>
      <c r="H466" s="76"/>
      <c r="I466" s="76"/>
      <c r="J466" s="76"/>
      <c r="K466" s="76"/>
      <c r="L466" s="76"/>
      <c r="M466" s="76"/>
      <c r="N466" s="76"/>
      <c r="O466" s="76"/>
      <c r="P466" s="76"/>
      <c r="Q466" s="76"/>
      <c r="R466" s="76"/>
      <c r="S466" s="76"/>
      <c r="T466" s="76"/>
      <c r="U466" s="76"/>
      <c r="V466" s="76"/>
      <c r="W466" s="76"/>
      <c r="X466" s="76"/>
      <c r="Y466" s="51"/>
      <c r="Z466" s="51"/>
    </row>
    <row r="467" spans="1:26" ht="12.75" customHeight="1">
      <c r="A467" s="76"/>
      <c r="B467" s="78"/>
      <c r="C467" s="76"/>
      <c r="D467" s="76"/>
      <c r="E467" s="76"/>
      <c r="F467" s="76"/>
      <c r="G467" s="76"/>
      <c r="H467" s="76"/>
      <c r="I467" s="76"/>
      <c r="J467" s="76"/>
      <c r="K467" s="76"/>
      <c r="L467" s="76"/>
      <c r="M467" s="76"/>
      <c r="N467" s="76"/>
      <c r="O467" s="76"/>
      <c r="P467" s="76"/>
      <c r="Q467" s="76"/>
      <c r="R467" s="76"/>
      <c r="S467" s="76"/>
      <c r="T467" s="76"/>
      <c r="U467" s="76"/>
      <c r="V467" s="76"/>
      <c r="W467" s="76"/>
      <c r="X467" s="76"/>
      <c r="Y467" s="51"/>
      <c r="Z467" s="51"/>
    </row>
    <row r="468" spans="1:26" ht="12.75" customHeight="1">
      <c r="A468" s="76"/>
      <c r="B468" s="78"/>
      <c r="C468" s="76"/>
      <c r="D468" s="76"/>
      <c r="E468" s="76"/>
      <c r="F468" s="76"/>
      <c r="G468" s="76"/>
      <c r="H468" s="76"/>
      <c r="I468" s="76"/>
      <c r="J468" s="76"/>
      <c r="K468" s="76"/>
      <c r="L468" s="76"/>
      <c r="M468" s="76"/>
      <c r="N468" s="76"/>
      <c r="O468" s="76"/>
      <c r="P468" s="76"/>
      <c r="Q468" s="76"/>
      <c r="R468" s="76"/>
      <c r="S468" s="76"/>
      <c r="T468" s="76"/>
      <c r="U468" s="76"/>
      <c r="V468" s="76"/>
      <c r="W468" s="76"/>
      <c r="X468" s="76"/>
      <c r="Y468" s="51"/>
      <c r="Z468" s="51"/>
    </row>
    <row r="469" spans="1:26" ht="12.75" customHeight="1">
      <c r="A469" s="76"/>
      <c r="B469" s="78"/>
      <c r="C469" s="76"/>
      <c r="D469" s="76"/>
      <c r="E469" s="76"/>
      <c r="F469" s="76"/>
      <c r="G469" s="76"/>
      <c r="H469" s="76"/>
      <c r="I469" s="76"/>
      <c r="J469" s="76"/>
      <c r="K469" s="76"/>
      <c r="L469" s="76"/>
      <c r="M469" s="76"/>
      <c r="N469" s="76"/>
      <c r="O469" s="76"/>
      <c r="P469" s="76"/>
      <c r="Q469" s="76"/>
      <c r="R469" s="76"/>
      <c r="S469" s="76"/>
      <c r="T469" s="76"/>
      <c r="U469" s="76"/>
      <c r="V469" s="76"/>
      <c r="W469" s="76"/>
      <c r="X469" s="76"/>
      <c r="Y469" s="51"/>
      <c r="Z469" s="51"/>
    </row>
    <row r="470" spans="1:26" ht="12.75" customHeight="1">
      <c r="A470" s="76"/>
      <c r="B470" s="78"/>
      <c r="C470" s="76"/>
      <c r="D470" s="76"/>
      <c r="E470" s="76"/>
      <c r="F470" s="76"/>
      <c r="G470" s="76"/>
      <c r="H470" s="76"/>
      <c r="I470" s="76"/>
      <c r="J470" s="76"/>
      <c r="K470" s="76"/>
      <c r="L470" s="76"/>
      <c r="M470" s="76"/>
      <c r="N470" s="76"/>
      <c r="O470" s="76"/>
      <c r="P470" s="76"/>
      <c r="Q470" s="76"/>
      <c r="R470" s="76"/>
      <c r="S470" s="76"/>
      <c r="T470" s="76"/>
      <c r="U470" s="76"/>
      <c r="V470" s="76"/>
      <c r="W470" s="76"/>
      <c r="X470" s="76"/>
      <c r="Y470" s="51"/>
      <c r="Z470" s="51"/>
    </row>
    <row r="471" spans="1:26" ht="12.75" customHeight="1">
      <c r="A471" s="76"/>
      <c r="B471" s="78"/>
      <c r="C471" s="76"/>
      <c r="D471" s="76"/>
      <c r="E471" s="76"/>
      <c r="F471" s="76"/>
      <c r="G471" s="76"/>
      <c r="H471" s="76"/>
      <c r="I471" s="76"/>
      <c r="J471" s="76"/>
      <c r="K471" s="76"/>
      <c r="L471" s="76"/>
      <c r="M471" s="76"/>
      <c r="N471" s="76"/>
      <c r="O471" s="76"/>
      <c r="P471" s="76"/>
      <c r="Q471" s="76"/>
      <c r="R471" s="76"/>
      <c r="S471" s="76"/>
      <c r="T471" s="76"/>
      <c r="U471" s="76"/>
      <c r="V471" s="76"/>
      <c r="W471" s="76"/>
      <c r="X471" s="76"/>
      <c r="Y471" s="51"/>
      <c r="Z471" s="51"/>
    </row>
    <row r="472" spans="1:26" ht="12.75" customHeight="1">
      <c r="A472" s="76"/>
      <c r="B472" s="78"/>
      <c r="C472" s="76"/>
      <c r="D472" s="76"/>
      <c r="E472" s="76"/>
      <c r="F472" s="76"/>
      <c r="G472" s="76"/>
      <c r="H472" s="76"/>
      <c r="I472" s="76"/>
      <c r="J472" s="76"/>
      <c r="K472" s="76"/>
      <c r="L472" s="76"/>
      <c r="M472" s="76"/>
      <c r="N472" s="76"/>
      <c r="O472" s="76"/>
      <c r="P472" s="76"/>
      <c r="Q472" s="76"/>
      <c r="R472" s="76"/>
      <c r="S472" s="76"/>
      <c r="T472" s="76"/>
      <c r="U472" s="76"/>
      <c r="V472" s="76"/>
      <c r="W472" s="76"/>
      <c r="X472" s="76"/>
      <c r="Y472" s="51"/>
      <c r="Z472" s="51"/>
    </row>
    <row r="473" spans="1:26" ht="12.75" customHeight="1">
      <c r="A473" s="76"/>
      <c r="B473" s="78"/>
      <c r="C473" s="76"/>
      <c r="D473" s="76"/>
      <c r="E473" s="76"/>
      <c r="F473" s="76"/>
      <c r="G473" s="76"/>
      <c r="H473" s="76"/>
      <c r="I473" s="76"/>
      <c r="J473" s="76"/>
      <c r="K473" s="76"/>
      <c r="L473" s="76"/>
      <c r="M473" s="76"/>
      <c r="N473" s="76"/>
      <c r="O473" s="76"/>
      <c r="P473" s="76"/>
      <c r="Q473" s="76"/>
      <c r="R473" s="76"/>
      <c r="S473" s="76"/>
      <c r="T473" s="76"/>
      <c r="U473" s="76"/>
      <c r="V473" s="76"/>
      <c r="W473" s="76"/>
      <c r="X473" s="76"/>
      <c r="Y473" s="51"/>
      <c r="Z473" s="51"/>
    </row>
    <row r="474" spans="1:26" ht="12.75" customHeight="1">
      <c r="A474" s="76"/>
      <c r="B474" s="78"/>
      <c r="C474" s="76"/>
      <c r="D474" s="76"/>
      <c r="E474" s="76"/>
      <c r="F474" s="76"/>
      <c r="G474" s="76"/>
      <c r="H474" s="76"/>
      <c r="I474" s="76"/>
      <c r="J474" s="76"/>
      <c r="K474" s="76"/>
      <c r="L474" s="76"/>
      <c r="M474" s="76"/>
      <c r="N474" s="76"/>
      <c r="O474" s="76"/>
      <c r="P474" s="76"/>
      <c r="Q474" s="76"/>
      <c r="R474" s="76"/>
      <c r="S474" s="76"/>
      <c r="T474" s="76"/>
      <c r="U474" s="76"/>
      <c r="V474" s="76"/>
      <c r="W474" s="76"/>
      <c r="X474" s="76"/>
      <c r="Y474" s="51"/>
      <c r="Z474" s="51"/>
    </row>
    <row r="475" spans="1:26" ht="12.75" customHeight="1">
      <c r="A475" s="76"/>
      <c r="B475" s="78"/>
      <c r="C475" s="76"/>
      <c r="D475" s="76"/>
      <c r="E475" s="76"/>
      <c r="F475" s="76"/>
      <c r="G475" s="76"/>
      <c r="H475" s="76"/>
      <c r="I475" s="76"/>
      <c r="J475" s="76"/>
      <c r="K475" s="76"/>
      <c r="L475" s="76"/>
      <c r="M475" s="76"/>
      <c r="N475" s="76"/>
      <c r="O475" s="76"/>
      <c r="P475" s="76"/>
      <c r="Q475" s="76"/>
      <c r="R475" s="76"/>
      <c r="S475" s="76"/>
      <c r="T475" s="76"/>
      <c r="U475" s="76"/>
      <c r="V475" s="76"/>
      <c r="W475" s="76"/>
      <c r="X475" s="76"/>
      <c r="Y475" s="51"/>
      <c r="Z475" s="51"/>
    </row>
    <row r="476" spans="1:26" ht="12.75" customHeight="1">
      <c r="A476" s="76"/>
      <c r="B476" s="78"/>
      <c r="C476" s="76"/>
      <c r="D476" s="76"/>
      <c r="E476" s="76"/>
      <c r="F476" s="76"/>
      <c r="G476" s="76"/>
      <c r="H476" s="76"/>
      <c r="I476" s="76"/>
      <c r="J476" s="76"/>
      <c r="K476" s="76"/>
      <c r="L476" s="76"/>
      <c r="M476" s="76"/>
      <c r="N476" s="76"/>
      <c r="O476" s="76"/>
      <c r="P476" s="76"/>
      <c r="Q476" s="76"/>
      <c r="R476" s="76"/>
      <c r="S476" s="76"/>
      <c r="T476" s="76"/>
      <c r="U476" s="76"/>
      <c r="V476" s="76"/>
      <c r="W476" s="76"/>
      <c r="X476" s="76"/>
      <c r="Y476" s="51"/>
      <c r="Z476" s="51"/>
    </row>
    <row r="477" spans="1:26" ht="12.75" customHeight="1">
      <c r="A477" s="76"/>
      <c r="B477" s="78"/>
      <c r="C477" s="76"/>
      <c r="D477" s="76"/>
      <c r="E477" s="76"/>
      <c r="F477" s="76"/>
      <c r="G477" s="76"/>
      <c r="H477" s="76"/>
      <c r="I477" s="76"/>
      <c r="J477" s="76"/>
      <c r="K477" s="76"/>
      <c r="L477" s="76"/>
      <c r="M477" s="76"/>
      <c r="N477" s="76"/>
      <c r="O477" s="76"/>
      <c r="P477" s="76"/>
      <c r="Q477" s="76"/>
      <c r="R477" s="76"/>
      <c r="S477" s="76"/>
      <c r="T477" s="76"/>
      <c r="U477" s="76"/>
      <c r="V477" s="76"/>
      <c r="W477" s="76"/>
      <c r="X477" s="76"/>
      <c r="Y477" s="51"/>
      <c r="Z477" s="51"/>
    </row>
    <row r="478" spans="1:26" ht="12.75" customHeight="1">
      <c r="A478" s="76"/>
      <c r="B478" s="78"/>
      <c r="C478" s="76"/>
      <c r="D478" s="76"/>
      <c r="E478" s="76"/>
      <c r="F478" s="76"/>
      <c r="G478" s="76"/>
      <c r="H478" s="76"/>
      <c r="I478" s="76"/>
      <c r="J478" s="76"/>
      <c r="K478" s="76"/>
      <c r="L478" s="76"/>
      <c r="M478" s="76"/>
      <c r="N478" s="76"/>
      <c r="O478" s="76"/>
      <c r="P478" s="76"/>
      <c r="Q478" s="76"/>
      <c r="R478" s="76"/>
      <c r="S478" s="76"/>
      <c r="T478" s="76"/>
      <c r="U478" s="76"/>
      <c r="V478" s="76"/>
      <c r="W478" s="76"/>
      <c r="X478" s="76"/>
      <c r="Y478" s="51"/>
      <c r="Z478" s="51"/>
    </row>
    <row r="479" spans="1:26" ht="12.75" customHeight="1">
      <c r="A479" s="76"/>
      <c r="B479" s="78"/>
      <c r="C479" s="76"/>
      <c r="D479" s="76"/>
      <c r="E479" s="76"/>
      <c r="F479" s="76"/>
      <c r="G479" s="76"/>
      <c r="H479" s="76"/>
      <c r="I479" s="76"/>
      <c r="J479" s="76"/>
      <c r="K479" s="76"/>
      <c r="L479" s="76"/>
      <c r="M479" s="76"/>
      <c r="N479" s="76"/>
      <c r="O479" s="76"/>
      <c r="P479" s="76"/>
      <c r="Q479" s="76"/>
      <c r="R479" s="76"/>
      <c r="S479" s="76"/>
      <c r="T479" s="76"/>
      <c r="U479" s="76"/>
      <c r="V479" s="76"/>
      <c r="W479" s="76"/>
      <c r="X479" s="76"/>
      <c r="Y479" s="51"/>
      <c r="Z479" s="51"/>
    </row>
    <row r="480" spans="1:26" ht="12.75" customHeight="1">
      <c r="A480" s="76"/>
      <c r="B480" s="78"/>
      <c r="C480" s="76"/>
      <c r="D480" s="76"/>
      <c r="E480" s="76"/>
      <c r="F480" s="76"/>
      <c r="G480" s="76"/>
      <c r="H480" s="76"/>
      <c r="I480" s="76"/>
      <c r="J480" s="76"/>
      <c r="K480" s="76"/>
      <c r="L480" s="76"/>
      <c r="M480" s="76"/>
      <c r="N480" s="76"/>
      <c r="O480" s="76"/>
      <c r="P480" s="76"/>
      <c r="Q480" s="76"/>
      <c r="R480" s="76"/>
      <c r="S480" s="76"/>
      <c r="T480" s="76"/>
      <c r="U480" s="76"/>
      <c r="V480" s="76"/>
      <c r="W480" s="76"/>
      <c r="X480" s="76"/>
      <c r="Y480" s="51"/>
      <c r="Z480" s="51"/>
    </row>
    <row r="481" spans="1:26" ht="12.75" customHeight="1">
      <c r="A481" s="76"/>
      <c r="B481" s="78"/>
      <c r="C481" s="76"/>
      <c r="D481" s="76"/>
      <c r="E481" s="76"/>
      <c r="F481" s="76"/>
      <c r="G481" s="76"/>
      <c r="H481" s="76"/>
      <c r="I481" s="76"/>
      <c r="J481" s="76"/>
      <c r="K481" s="76"/>
      <c r="L481" s="76"/>
      <c r="M481" s="76"/>
      <c r="N481" s="76"/>
      <c r="O481" s="76"/>
      <c r="P481" s="76"/>
      <c r="Q481" s="76"/>
      <c r="R481" s="76"/>
      <c r="S481" s="76"/>
      <c r="T481" s="76"/>
      <c r="U481" s="76"/>
      <c r="V481" s="76"/>
      <c r="W481" s="76"/>
      <c r="X481" s="76"/>
      <c r="Y481" s="51"/>
      <c r="Z481" s="51"/>
    </row>
    <row r="482" spans="1:26" ht="12.75" customHeight="1">
      <c r="A482" s="76"/>
      <c r="B482" s="78"/>
      <c r="C482" s="76"/>
      <c r="D482" s="76"/>
      <c r="E482" s="76"/>
      <c r="F482" s="76"/>
      <c r="G482" s="76"/>
      <c r="H482" s="76"/>
      <c r="I482" s="76"/>
      <c r="J482" s="76"/>
      <c r="K482" s="76"/>
      <c r="L482" s="76"/>
      <c r="M482" s="76"/>
      <c r="N482" s="76"/>
      <c r="O482" s="76"/>
      <c r="P482" s="76"/>
      <c r="Q482" s="76"/>
      <c r="R482" s="76"/>
      <c r="S482" s="76"/>
      <c r="T482" s="76"/>
      <c r="U482" s="76"/>
      <c r="V482" s="76"/>
      <c r="W482" s="76"/>
      <c r="X482" s="76"/>
      <c r="Y482" s="51"/>
      <c r="Z482" s="51"/>
    </row>
    <row r="483" spans="1:26" ht="12.75" customHeight="1">
      <c r="A483" s="76"/>
      <c r="B483" s="78"/>
      <c r="C483" s="76"/>
      <c r="D483" s="76"/>
      <c r="E483" s="76"/>
      <c r="F483" s="76"/>
      <c r="G483" s="76"/>
      <c r="H483" s="76"/>
      <c r="I483" s="76"/>
      <c r="J483" s="76"/>
      <c r="K483" s="76"/>
      <c r="L483" s="76"/>
      <c r="M483" s="76"/>
      <c r="N483" s="76"/>
      <c r="O483" s="76"/>
      <c r="P483" s="76"/>
      <c r="Q483" s="76"/>
      <c r="R483" s="76"/>
      <c r="S483" s="76"/>
      <c r="T483" s="76"/>
      <c r="U483" s="76"/>
      <c r="V483" s="76"/>
      <c r="W483" s="76"/>
      <c r="X483" s="76"/>
      <c r="Y483" s="51"/>
      <c r="Z483" s="51"/>
    </row>
    <row r="484" spans="1:26" ht="12.75" customHeight="1">
      <c r="A484" s="76"/>
      <c r="B484" s="78"/>
      <c r="C484" s="76"/>
      <c r="D484" s="76"/>
      <c r="E484" s="76"/>
      <c r="F484" s="76"/>
      <c r="G484" s="76"/>
      <c r="H484" s="76"/>
      <c r="I484" s="76"/>
      <c r="J484" s="76"/>
      <c r="K484" s="76"/>
      <c r="L484" s="76"/>
      <c r="M484" s="76"/>
      <c r="N484" s="76"/>
      <c r="O484" s="76"/>
      <c r="P484" s="76"/>
      <c r="Q484" s="76"/>
      <c r="R484" s="76"/>
      <c r="S484" s="76"/>
      <c r="T484" s="76"/>
      <c r="U484" s="76"/>
      <c r="V484" s="76"/>
      <c r="W484" s="76"/>
      <c r="X484" s="76"/>
      <c r="Y484" s="51"/>
      <c r="Z484" s="51"/>
    </row>
    <row r="485" spans="1:26" ht="12.75" customHeight="1">
      <c r="A485" s="76"/>
      <c r="B485" s="78"/>
      <c r="C485" s="76"/>
      <c r="D485" s="76"/>
      <c r="E485" s="76"/>
      <c r="F485" s="76"/>
      <c r="G485" s="76"/>
      <c r="H485" s="76"/>
      <c r="I485" s="76"/>
      <c r="J485" s="76"/>
      <c r="K485" s="76"/>
      <c r="L485" s="76"/>
      <c r="M485" s="76"/>
      <c r="N485" s="76"/>
      <c r="O485" s="76"/>
      <c r="P485" s="76"/>
      <c r="Q485" s="76"/>
      <c r="R485" s="76"/>
      <c r="S485" s="76"/>
      <c r="T485" s="76"/>
      <c r="U485" s="76"/>
      <c r="V485" s="76"/>
      <c r="W485" s="76"/>
      <c r="X485" s="76"/>
      <c r="Y485" s="51"/>
      <c r="Z485" s="51"/>
    </row>
    <row r="486" spans="1:26" ht="12.75" customHeight="1">
      <c r="A486" s="76"/>
      <c r="B486" s="78"/>
      <c r="C486" s="76"/>
      <c r="D486" s="76"/>
      <c r="E486" s="76"/>
      <c r="F486" s="76"/>
      <c r="G486" s="76"/>
      <c r="H486" s="76"/>
      <c r="I486" s="76"/>
      <c r="J486" s="76"/>
      <c r="K486" s="76"/>
      <c r="L486" s="76"/>
      <c r="M486" s="76"/>
      <c r="N486" s="76"/>
      <c r="O486" s="76"/>
      <c r="P486" s="76"/>
      <c r="Q486" s="76"/>
      <c r="R486" s="76"/>
      <c r="S486" s="76"/>
      <c r="T486" s="76"/>
      <c r="U486" s="76"/>
      <c r="V486" s="76"/>
      <c r="W486" s="76"/>
      <c r="X486" s="76"/>
      <c r="Y486" s="51"/>
      <c r="Z486" s="51"/>
    </row>
    <row r="487" spans="1:26" ht="12.75" customHeight="1">
      <c r="A487" s="76"/>
      <c r="B487" s="78"/>
      <c r="C487" s="76"/>
      <c r="D487" s="76"/>
      <c r="E487" s="76"/>
      <c r="F487" s="76"/>
      <c r="G487" s="76"/>
      <c r="H487" s="76"/>
      <c r="I487" s="76"/>
      <c r="J487" s="76"/>
      <c r="K487" s="76"/>
      <c r="L487" s="76"/>
      <c r="M487" s="76"/>
      <c r="N487" s="76"/>
      <c r="O487" s="76"/>
      <c r="P487" s="76"/>
      <c r="Q487" s="76"/>
      <c r="R487" s="76"/>
      <c r="S487" s="76"/>
      <c r="T487" s="76"/>
      <c r="U487" s="76"/>
      <c r="V487" s="76"/>
      <c r="W487" s="76"/>
      <c r="X487" s="76"/>
      <c r="Y487" s="51"/>
      <c r="Z487" s="51"/>
    </row>
    <row r="488" spans="1:26" ht="12.75" customHeight="1">
      <c r="A488" s="76"/>
      <c r="B488" s="78"/>
      <c r="C488" s="76"/>
      <c r="D488" s="76"/>
      <c r="E488" s="76"/>
      <c r="F488" s="76"/>
      <c r="G488" s="76"/>
      <c r="H488" s="76"/>
      <c r="I488" s="76"/>
      <c r="J488" s="76"/>
      <c r="K488" s="76"/>
      <c r="L488" s="76"/>
      <c r="M488" s="76"/>
      <c r="N488" s="76"/>
      <c r="O488" s="76"/>
      <c r="P488" s="76"/>
      <c r="Q488" s="76"/>
      <c r="R488" s="76"/>
      <c r="S488" s="76"/>
      <c r="T488" s="76"/>
      <c r="U488" s="76"/>
      <c r="V488" s="76"/>
      <c r="W488" s="76"/>
      <c r="X488" s="76"/>
      <c r="Y488" s="51"/>
      <c r="Z488" s="51"/>
    </row>
    <row r="489" spans="1:26" ht="12.75" customHeight="1">
      <c r="A489" s="76"/>
      <c r="B489" s="78"/>
      <c r="C489" s="76"/>
      <c r="D489" s="76"/>
      <c r="E489" s="76"/>
      <c r="F489" s="76"/>
      <c r="G489" s="76"/>
      <c r="H489" s="76"/>
      <c r="I489" s="76"/>
      <c r="J489" s="76"/>
      <c r="K489" s="76"/>
      <c r="L489" s="76"/>
      <c r="M489" s="76"/>
      <c r="N489" s="76"/>
      <c r="O489" s="76"/>
      <c r="P489" s="76"/>
      <c r="Q489" s="76"/>
      <c r="R489" s="76"/>
      <c r="S489" s="76"/>
      <c r="T489" s="76"/>
      <c r="U489" s="76"/>
      <c r="V489" s="76"/>
      <c r="W489" s="76"/>
      <c r="X489" s="76"/>
      <c r="Y489" s="51"/>
      <c r="Z489" s="51"/>
    </row>
    <row r="490" spans="1:26" ht="12.75" customHeight="1">
      <c r="A490" s="76"/>
      <c r="B490" s="78"/>
      <c r="C490" s="76"/>
      <c r="D490" s="76"/>
      <c r="E490" s="76"/>
      <c r="F490" s="76"/>
      <c r="G490" s="76"/>
      <c r="H490" s="76"/>
      <c r="I490" s="76"/>
      <c r="J490" s="76"/>
      <c r="K490" s="76"/>
      <c r="L490" s="76"/>
      <c r="M490" s="76"/>
      <c r="N490" s="76"/>
      <c r="O490" s="76"/>
      <c r="P490" s="76"/>
      <c r="Q490" s="76"/>
      <c r="R490" s="76"/>
      <c r="S490" s="76"/>
      <c r="T490" s="76"/>
      <c r="U490" s="76"/>
      <c r="V490" s="76"/>
      <c r="W490" s="76"/>
      <c r="X490" s="76"/>
      <c r="Y490" s="51"/>
      <c r="Z490" s="51"/>
    </row>
    <row r="491" spans="1:26" ht="12.75" customHeight="1">
      <c r="A491" s="76"/>
      <c r="B491" s="78"/>
      <c r="C491" s="76"/>
      <c r="D491" s="76"/>
      <c r="E491" s="76"/>
      <c r="F491" s="76"/>
      <c r="G491" s="76"/>
      <c r="H491" s="76"/>
      <c r="I491" s="76"/>
      <c r="J491" s="76"/>
      <c r="K491" s="76"/>
      <c r="L491" s="76"/>
      <c r="M491" s="76"/>
      <c r="N491" s="76"/>
      <c r="O491" s="76"/>
      <c r="P491" s="76"/>
      <c r="Q491" s="76"/>
      <c r="R491" s="76"/>
      <c r="S491" s="76"/>
      <c r="T491" s="76"/>
      <c r="U491" s="76"/>
      <c r="V491" s="76"/>
      <c r="W491" s="76"/>
      <c r="X491" s="76"/>
      <c r="Y491" s="51"/>
      <c r="Z491" s="51"/>
    </row>
    <row r="492" spans="1:26" ht="12.75" customHeight="1">
      <c r="A492" s="76"/>
      <c r="B492" s="78"/>
      <c r="C492" s="76"/>
      <c r="D492" s="76"/>
      <c r="E492" s="76"/>
      <c r="F492" s="76"/>
      <c r="G492" s="76"/>
      <c r="H492" s="76"/>
      <c r="I492" s="76"/>
      <c r="J492" s="76"/>
      <c r="K492" s="76"/>
      <c r="L492" s="76"/>
      <c r="M492" s="76"/>
      <c r="N492" s="76"/>
      <c r="O492" s="76"/>
      <c r="P492" s="76"/>
      <c r="Q492" s="76"/>
      <c r="R492" s="76"/>
      <c r="S492" s="76"/>
      <c r="T492" s="76"/>
      <c r="U492" s="76"/>
      <c r="V492" s="76"/>
      <c r="W492" s="76"/>
      <c r="X492" s="76"/>
      <c r="Y492" s="51"/>
      <c r="Z492" s="51"/>
    </row>
    <row r="493" spans="1:26" ht="12.75" customHeight="1">
      <c r="A493" s="76"/>
      <c r="B493" s="78"/>
      <c r="C493" s="76"/>
      <c r="D493" s="76"/>
      <c r="E493" s="76"/>
      <c r="F493" s="76"/>
      <c r="G493" s="76"/>
      <c r="H493" s="76"/>
      <c r="I493" s="76"/>
      <c r="J493" s="76"/>
      <c r="K493" s="76"/>
      <c r="L493" s="76"/>
      <c r="M493" s="76"/>
      <c r="N493" s="76"/>
      <c r="O493" s="76"/>
      <c r="P493" s="76"/>
      <c r="Q493" s="76"/>
      <c r="R493" s="76"/>
      <c r="S493" s="76"/>
      <c r="T493" s="76"/>
      <c r="U493" s="76"/>
      <c r="V493" s="76"/>
      <c r="W493" s="76"/>
      <c r="X493" s="76"/>
      <c r="Y493" s="51"/>
      <c r="Z493" s="51"/>
    </row>
    <row r="494" spans="1:26" ht="12.75" customHeight="1">
      <c r="A494" s="76"/>
      <c r="B494" s="78"/>
      <c r="C494" s="76"/>
      <c r="D494" s="76"/>
      <c r="E494" s="76"/>
      <c r="F494" s="76"/>
      <c r="G494" s="76"/>
      <c r="H494" s="76"/>
      <c r="I494" s="76"/>
      <c r="J494" s="76"/>
      <c r="K494" s="76"/>
      <c r="L494" s="76"/>
      <c r="M494" s="76"/>
      <c r="N494" s="76"/>
      <c r="O494" s="76"/>
      <c r="P494" s="76"/>
      <c r="Q494" s="76"/>
      <c r="R494" s="76"/>
      <c r="S494" s="76"/>
      <c r="T494" s="76"/>
      <c r="U494" s="76"/>
      <c r="V494" s="76"/>
      <c r="W494" s="76"/>
      <c r="X494" s="76"/>
      <c r="Y494" s="51"/>
      <c r="Z494" s="51"/>
    </row>
    <row r="495" spans="1:26" ht="12.75" customHeight="1">
      <c r="A495" s="76"/>
      <c r="B495" s="78"/>
      <c r="C495" s="76"/>
      <c r="D495" s="76"/>
      <c r="E495" s="76"/>
      <c r="F495" s="76"/>
      <c r="G495" s="76"/>
      <c r="H495" s="76"/>
      <c r="I495" s="76"/>
      <c r="J495" s="76"/>
      <c r="K495" s="76"/>
      <c r="L495" s="76"/>
      <c r="M495" s="76"/>
      <c r="N495" s="76"/>
      <c r="O495" s="76"/>
      <c r="P495" s="76"/>
      <c r="Q495" s="76"/>
      <c r="R495" s="76"/>
      <c r="S495" s="76"/>
      <c r="T495" s="76"/>
      <c r="U495" s="76"/>
      <c r="V495" s="76"/>
      <c r="W495" s="76"/>
      <c r="X495" s="76"/>
      <c r="Y495" s="51"/>
      <c r="Z495" s="51"/>
    </row>
    <row r="496" spans="1:26" ht="12.75" customHeight="1">
      <c r="A496" s="76"/>
      <c r="B496" s="78"/>
      <c r="C496" s="76"/>
      <c r="D496" s="76"/>
      <c r="E496" s="76"/>
      <c r="F496" s="76"/>
      <c r="G496" s="76"/>
      <c r="H496" s="76"/>
      <c r="I496" s="76"/>
      <c r="J496" s="76"/>
      <c r="K496" s="76"/>
      <c r="L496" s="76"/>
      <c r="M496" s="76"/>
      <c r="N496" s="76"/>
      <c r="O496" s="76"/>
      <c r="P496" s="76"/>
      <c r="Q496" s="76"/>
      <c r="R496" s="76"/>
      <c r="S496" s="76"/>
      <c r="T496" s="76"/>
      <c r="U496" s="76"/>
      <c r="V496" s="76"/>
      <c r="W496" s="76"/>
      <c r="X496" s="76"/>
      <c r="Y496" s="51"/>
      <c r="Z496" s="51"/>
    </row>
    <row r="497" spans="1:26" ht="12.75" customHeight="1">
      <c r="A497" s="76"/>
      <c r="B497" s="78"/>
      <c r="C497" s="76"/>
      <c r="D497" s="76"/>
      <c r="E497" s="76"/>
      <c r="F497" s="76"/>
      <c r="G497" s="76"/>
      <c r="H497" s="76"/>
      <c r="I497" s="76"/>
      <c r="J497" s="76"/>
      <c r="K497" s="76"/>
      <c r="L497" s="76"/>
      <c r="M497" s="76"/>
      <c r="N497" s="76"/>
      <c r="O497" s="76"/>
      <c r="P497" s="76"/>
      <c r="Q497" s="76"/>
      <c r="R497" s="76"/>
      <c r="S497" s="76"/>
      <c r="T497" s="76"/>
      <c r="U497" s="76"/>
      <c r="V497" s="76"/>
      <c r="W497" s="76"/>
      <c r="X497" s="76"/>
      <c r="Y497" s="51"/>
      <c r="Z497" s="51"/>
    </row>
    <row r="498" spans="1:26" ht="12.75" customHeight="1">
      <c r="A498" s="76"/>
      <c r="B498" s="78"/>
      <c r="C498" s="76"/>
      <c r="D498" s="76"/>
      <c r="E498" s="76"/>
      <c r="F498" s="76"/>
      <c r="G498" s="76"/>
      <c r="H498" s="76"/>
      <c r="I498" s="76"/>
      <c r="J498" s="76"/>
      <c r="K498" s="76"/>
      <c r="L498" s="76"/>
      <c r="M498" s="76"/>
      <c r="N498" s="76"/>
      <c r="O498" s="76"/>
      <c r="P498" s="76"/>
      <c r="Q498" s="76"/>
      <c r="R498" s="76"/>
      <c r="S498" s="76"/>
      <c r="T498" s="76"/>
      <c r="U498" s="76"/>
      <c r="V498" s="76"/>
      <c r="W498" s="76"/>
      <c r="X498" s="76"/>
      <c r="Y498" s="51"/>
      <c r="Z498" s="51"/>
    </row>
    <row r="499" spans="1:26" ht="12.75" customHeight="1">
      <c r="A499" s="76"/>
      <c r="B499" s="78"/>
      <c r="C499" s="76"/>
      <c r="D499" s="76"/>
      <c r="E499" s="76"/>
      <c r="F499" s="76"/>
      <c r="G499" s="76"/>
      <c r="H499" s="76"/>
      <c r="I499" s="76"/>
      <c r="J499" s="76"/>
      <c r="K499" s="76"/>
      <c r="L499" s="76"/>
      <c r="M499" s="76"/>
      <c r="N499" s="76"/>
      <c r="O499" s="76"/>
      <c r="P499" s="76"/>
      <c r="Q499" s="76"/>
      <c r="R499" s="76"/>
      <c r="S499" s="76"/>
      <c r="T499" s="76"/>
      <c r="U499" s="76"/>
      <c r="V499" s="76"/>
      <c r="W499" s="76"/>
      <c r="X499" s="76"/>
      <c r="Y499" s="51"/>
      <c r="Z499" s="51"/>
    </row>
    <row r="500" spans="1:26" ht="12.75" customHeight="1">
      <c r="A500" s="76"/>
      <c r="B500" s="78"/>
      <c r="C500" s="76"/>
      <c r="D500" s="76"/>
      <c r="E500" s="76"/>
      <c r="F500" s="76"/>
      <c r="G500" s="76"/>
      <c r="H500" s="76"/>
      <c r="I500" s="76"/>
      <c r="J500" s="76"/>
      <c r="K500" s="76"/>
      <c r="L500" s="76"/>
      <c r="M500" s="76"/>
      <c r="N500" s="76"/>
      <c r="O500" s="76"/>
      <c r="P500" s="76"/>
      <c r="Q500" s="76"/>
      <c r="R500" s="76"/>
      <c r="S500" s="76"/>
      <c r="T500" s="76"/>
      <c r="U500" s="76"/>
      <c r="V500" s="76"/>
      <c r="W500" s="76"/>
      <c r="X500" s="76"/>
      <c r="Y500" s="51"/>
      <c r="Z500" s="51"/>
    </row>
    <row r="501" spans="1:26" ht="12.75" customHeight="1">
      <c r="A501" s="76"/>
      <c r="B501" s="78"/>
      <c r="C501" s="76"/>
      <c r="D501" s="76"/>
      <c r="E501" s="76"/>
      <c r="F501" s="76"/>
      <c r="G501" s="76"/>
      <c r="H501" s="76"/>
      <c r="I501" s="76"/>
      <c r="J501" s="76"/>
      <c r="K501" s="76"/>
      <c r="L501" s="76"/>
      <c r="M501" s="76"/>
      <c r="N501" s="76"/>
      <c r="O501" s="76"/>
      <c r="P501" s="76"/>
      <c r="Q501" s="76"/>
      <c r="R501" s="76"/>
      <c r="S501" s="76"/>
      <c r="T501" s="76"/>
      <c r="U501" s="76"/>
      <c r="V501" s="76"/>
      <c r="W501" s="76"/>
      <c r="X501" s="76"/>
      <c r="Y501" s="51"/>
      <c r="Z501" s="51"/>
    </row>
    <row r="502" spans="1:26" ht="12.75" customHeight="1">
      <c r="A502" s="76"/>
      <c r="B502" s="78"/>
      <c r="C502" s="76"/>
      <c r="D502" s="76"/>
      <c r="E502" s="76"/>
      <c r="F502" s="76"/>
      <c r="G502" s="76"/>
      <c r="H502" s="76"/>
      <c r="I502" s="76"/>
      <c r="J502" s="76"/>
      <c r="K502" s="76"/>
      <c r="L502" s="76"/>
      <c r="M502" s="76"/>
      <c r="N502" s="76"/>
      <c r="O502" s="76"/>
      <c r="P502" s="76"/>
      <c r="Q502" s="76"/>
      <c r="R502" s="76"/>
      <c r="S502" s="76"/>
      <c r="T502" s="76"/>
      <c r="U502" s="76"/>
      <c r="V502" s="76"/>
      <c r="W502" s="76"/>
      <c r="X502" s="76"/>
      <c r="Y502" s="51"/>
      <c r="Z502" s="51"/>
    </row>
    <row r="503" spans="1:26" ht="12.75" customHeight="1">
      <c r="A503" s="76"/>
      <c r="B503" s="78"/>
      <c r="C503" s="76"/>
      <c r="D503" s="76"/>
      <c r="E503" s="76"/>
      <c r="F503" s="76"/>
      <c r="G503" s="76"/>
      <c r="H503" s="76"/>
      <c r="I503" s="76"/>
      <c r="J503" s="76"/>
      <c r="K503" s="76"/>
      <c r="L503" s="76"/>
      <c r="M503" s="76"/>
      <c r="N503" s="76"/>
      <c r="O503" s="76"/>
      <c r="P503" s="76"/>
      <c r="Q503" s="76"/>
      <c r="R503" s="76"/>
      <c r="S503" s="76"/>
      <c r="T503" s="76"/>
      <c r="U503" s="76"/>
      <c r="V503" s="76"/>
      <c r="W503" s="76"/>
      <c r="X503" s="76"/>
      <c r="Y503" s="51"/>
      <c r="Z503" s="51"/>
    </row>
    <row r="504" spans="1:26" ht="12.75" customHeight="1">
      <c r="A504" s="76"/>
      <c r="B504" s="78"/>
      <c r="C504" s="76"/>
      <c r="D504" s="76"/>
      <c r="E504" s="76"/>
      <c r="F504" s="76"/>
      <c r="G504" s="76"/>
      <c r="H504" s="76"/>
      <c r="I504" s="76"/>
      <c r="J504" s="76"/>
      <c r="K504" s="76"/>
      <c r="L504" s="76"/>
      <c r="M504" s="76"/>
      <c r="N504" s="76"/>
      <c r="O504" s="76"/>
      <c r="P504" s="76"/>
      <c r="Q504" s="76"/>
      <c r="R504" s="76"/>
      <c r="S504" s="76"/>
      <c r="T504" s="76"/>
      <c r="U504" s="76"/>
      <c r="V504" s="76"/>
      <c r="W504" s="76"/>
      <c r="X504" s="76"/>
      <c r="Y504" s="51"/>
      <c r="Z504" s="51"/>
    </row>
    <row r="505" spans="1:26" ht="12.75" customHeight="1">
      <c r="A505" s="76"/>
      <c r="B505" s="78"/>
      <c r="C505" s="76"/>
      <c r="D505" s="76"/>
      <c r="E505" s="76"/>
      <c r="F505" s="76"/>
      <c r="G505" s="76"/>
      <c r="H505" s="76"/>
      <c r="I505" s="76"/>
      <c r="J505" s="76"/>
      <c r="K505" s="76"/>
      <c r="L505" s="76"/>
      <c r="M505" s="76"/>
      <c r="N505" s="76"/>
      <c r="O505" s="76"/>
      <c r="P505" s="76"/>
      <c r="Q505" s="76"/>
      <c r="R505" s="76"/>
      <c r="S505" s="76"/>
      <c r="T505" s="76"/>
      <c r="U505" s="76"/>
      <c r="V505" s="76"/>
      <c r="W505" s="76"/>
      <c r="X505" s="76"/>
      <c r="Y505" s="51"/>
      <c r="Z505" s="51"/>
    </row>
    <row r="506" spans="1:26" ht="12.75" customHeight="1">
      <c r="A506" s="76"/>
      <c r="B506" s="78"/>
      <c r="C506" s="76"/>
      <c r="D506" s="76"/>
      <c r="E506" s="76"/>
      <c r="F506" s="76"/>
      <c r="G506" s="76"/>
      <c r="H506" s="76"/>
      <c r="I506" s="76"/>
      <c r="J506" s="76"/>
      <c r="K506" s="76"/>
      <c r="L506" s="76"/>
      <c r="M506" s="76"/>
      <c r="N506" s="76"/>
      <c r="O506" s="76"/>
      <c r="P506" s="76"/>
      <c r="Q506" s="76"/>
      <c r="R506" s="76"/>
      <c r="S506" s="76"/>
      <c r="T506" s="76"/>
      <c r="U506" s="76"/>
      <c r="V506" s="76"/>
      <c r="W506" s="76"/>
      <c r="X506" s="76"/>
      <c r="Y506" s="51"/>
      <c r="Z506" s="51"/>
    </row>
    <row r="507" spans="1:26" ht="12.75" customHeight="1">
      <c r="A507" s="76"/>
      <c r="B507" s="78"/>
      <c r="C507" s="76"/>
      <c r="D507" s="76"/>
      <c r="E507" s="76"/>
      <c r="F507" s="76"/>
      <c r="G507" s="76"/>
      <c r="H507" s="76"/>
      <c r="I507" s="76"/>
      <c r="J507" s="76"/>
      <c r="K507" s="76"/>
      <c r="L507" s="76"/>
      <c r="M507" s="76"/>
      <c r="N507" s="76"/>
      <c r="O507" s="76"/>
      <c r="P507" s="76"/>
      <c r="Q507" s="76"/>
      <c r="R507" s="76"/>
      <c r="S507" s="76"/>
      <c r="T507" s="76"/>
      <c r="U507" s="76"/>
      <c r="V507" s="76"/>
      <c r="W507" s="76"/>
      <c r="X507" s="76"/>
      <c r="Y507" s="51"/>
      <c r="Z507" s="51"/>
    </row>
    <row r="508" spans="1:26" ht="12.75" customHeight="1">
      <c r="A508" s="76"/>
      <c r="B508" s="78"/>
      <c r="C508" s="76"/>
      <c r="D508" s="76"/>
      <c r="E508" s="76"/>
      <c r="F508" s="76"/>
      <c r="G508" s="76"/>
      <c r="H508" s="76"/>
      <c r="I508" s="76"/>
      <c r="J508" s="76"/>
      <c r="K508" s="76"/>
      <c r="L508" s="76"/>
      <c r="M508" s="76"/>
      <c r="N508" s="76"/>
      <c r="O508" s="76"/>
      <c r="P508" s="76"/>
      <c r="Q508" s="76"/>
      <c r="R508" s="76"/>
      <c r="S508" s="76"/>
      <c r="T508" s="76"/>
      <c r="U508" s="76"/>
      <c r="V508" s="76"/>
      <c r="W508" s="76"/>
      <c r="X508" s="76"/>
      <c r="Y508" s="51"/>
      <c r="Z508" s="51"/>
    </row>
    <row r="509" spans="1:26" ht="12.75" customHeight="1">
      <c r="A509" s="76"/>
      <c r="B509" s="78"/>
      <c r="C509" s="76"/>
      <c r="D509" s="76"/>
      <c r="E509" s="76"/>
      <c r="F509" s="76"/>
      <c r="G509" s="76"/>
      <c r="H509" s="76"/>
      <c r="I509" s="76"/>
      <c r="J509" s="76"/>
      <c r="K509" s="76"/>
      <c r="L509" s="76"/>
      <c r="M509" s="76"/>
      <c r="N509" s="76"/>
      <c r="O509" s="76"/>
      <c r="P509" s="76"/>
      <c r="Q509" s="76"/>
      <c r="R509" s="76"/>
      <c r="S509" s="76"/>
      <c r="T509" s="76"/>
      <c r="U509" s="76"/>
      <c r="V509" s="76"/>
      <c r="W509" s="76"/>
      <c r="X509" s="76"/>
      <c r="Y509" s="51"/>
      <c r="Z509" s="51"/>
    </row>
    <row r="510" spans="1:26" ht="12.75" customHeight="1">
      <c r="A510" s="76"/>
      <c r="B510" s="78"/>
      <c r="C510" s="76"/>
      <c r="D510" s="76"/>
      <c r="E510" s="76"/>
      <c r="F510" s="76"/>
      <c r="G510" s="76"/>
      <c r="H510" s="76"/>
      <c r="I510" s="76"/>
      <c r="J510" s="76"/>
      <c r="K510" s="76"/>
      <c r="L510" s="76"/>
      <c r="M510" s="76"/>
      <c r="N510" s="76"/>
      <c r="O510" s="76"/>
      <c r="P510" s="76"/>
      <c r="Q510" s="76"/>
      <c r="R510" s="76"/>
      <c r="S510" s="76"/>
      <c r="T510" s="76"/>
      <c r="U510" s="76"/>
      <c r="V510" s="76"/>
      <c r="W510" s="76"/>
      <c r="X510" s="76"/>
      <c r="Y510" s="51"/>
      <c r="Z510" s="51"/>
    </row>
    <row r="511" spans="1:26" ht="12.75" customHeight="1">
      <c r="A511" s="76"/>
      <c r="B511" s="78"/>
      <c r="C511" s="76"/>
      <c r="D511" s="76"/>
      <c r="E511" s="76"/>
      <c r="F511" s="76"/>
      <c r="G511" s="76"/>
      <c r="H511" s="76"/>
      <c r="I511" s="76"/>
      <c r="J511" s="76"/>
      <c r="K511" s="76"/>
      <c r="L511" s="76"/>
      <c r="M511" s="76"/>
      <c r="N511" s="76"/>
      <c r="O511" s="76"/>
      <c r="P511" s="76"/>
      <c r="Q511" s="76"/>
      <c r="R511" s="76"/>
      <c r="S511" s="76"/>
      <c r="T511" s="76"/>
      <c r="U511" s="76"/>
      <c r="V511" s="76"/>
      <c r="W511" s="76"/>
      <c r="X511" s="76"/>
      <c r="Y511" s="51"/>
      <c r="Z511" s="51"/>
    </row>
    <row r="512" spans="1:26" ht="12.75" customHeight="1">
      <c r="A512" s="76"/>
      <c r="B512" s="78"/>
      <c r="C512" s="76"/>
      <c r="D512" s="76"/>
      <c r="E512" s="76"/>
      <c r="F512" s="76"/>
      <c r="G512" s="76"/>
      <c r="H512" s="76"/>
      <c r="I512" s="76"/>
      <c r="J512" s="76"/>
      <c r="K512" s="76"/>
      <c r="L512" s="76"/>
      <c r="M512" s="76"/>
      <c r="N512" s="76"/>
      <c r="O512" s="76"/>
      <c r="P512" s="76"/>
      <c r="Q512" s="76"/>
      <c r="R512" s="76"/>
      <c r="S512" s="76"/>
      <c r="T512" s="76"/>
      <c r="U512" s="76"/>
      <c r="V512" s="76"/>
      <c r="W512" s="76"/>
      <c r="X512" s="76"/>
      <c r="Y512" s="51"/>
      <c r="Z512" s="51"/>
    </row>
    <row r="513" spans="1:26" ht="12.75" customHeight="1">
      <c r="A513" s="76"/>
      <c r="B513" s="78"/>
      <c r="C513" s="76"/>
      <c r="D513" s="76"/>
      <c r="E513" s="76"/>
      <c r="F513" s="76"/>
      <c r="G513" s="76"/>
      <c r="H513" s="76"/>
      <c r="I513" s="76"/>
      <c r="J513" s="76"/>
      <c r="K513" s="76"/>
      <c r="L513" s="76"/>
      <c r="M513" s="76"/>
      <c r="N513" s="76"/>
      <c r="O513" s="76"/>
      <c r="P513" s="76"/>
      <c r="Q513" s="76"/>
      <c r="R513" s="76"/>
      <c r="S513" s="76"/>
      <c r="T513" s="76"/>
      <c r="U513" s="76"/>
      <c r="V513" s="76"/>
      <c r="W513" s="76"/>
      <c r="X513" s="76"/>
      <c r="Y513" s="51"/>
      <c r="Z513" s="51"/>
    </row>
    <row r="514" spans="1:26" ht="12.75" customHeight="1">
      <c r="A514" s="76"/>
      <c r="B514" s="78"/>
      <c r="C514" s="76"/>
      <c r="D514" s="76"/>
      <c r="E514" s="76"/>
      <c r="F514" s="76"/>
      <c r="G514" s="76"/>
      <c r="H514" s="76"/>
      <c r="I514" s="76"/>
      <c r="J514" s="76"/>
      <c r="K514" s="76"/>
      <c r="L514" s="76"/>
      <c r="M514" s="76"/>
      <c r="N514" s="76"/>
      <c r="O514" s="76"/>
      <c r="P514" s="76"/>
      <c r="Q514" s="76"/>
      <c r="R514" s="76"/>
      <c r="S514" s="76"/>
      <c r="T514" s="76"/>
      <c r="U514" s="76"/>
      <c r="V514" s="76"/>
      <c r="W514" s="76"/>
      <c r="X514" s="76"/>
      <c r="Y514" s="51"/>
      <c r="Z514" s="51"/>
    </row>
    <row r="515" spans="1:26" ht="12.75" customHeight="1">
      <c r="A515" s="76"/>
      <c r="B515" s="78"/>
      <c r="C515" s="76"/>
      <c r="D515" s="76"/>
      <c r="E515" s="76"/>
      <c r="F515" s="76"/>
      <c r="G515" s="76"/>
      <c r="H515" s="76"/>
      <c r="I515" s="76"/>
      <c r="J515" s="76"/>
      <c r="K515" s="76"/>
      <c r="L515" s="76"/>
      <c r="M515" s="76"/>
      <c r="N515" s="76"/>
      <c r="O515" s="76"/>
      <c r="P515" s="76"/>
      <c r="Q515" s="76"/>
      <c r="R515" s="76"/>
      <c r="S515" s="76"/>
      <c r="T515" s="76"/>
      <c r="U515" s="76"/>
      <c r="V515" s="76"/>
      <c r="W515" s="76"/>
      <c r="X515" s="76"/>
      <c r="Y515" s="51"/>
      <c r="Z515" s="51"/>
    </row>
    <row r="516" spans="1:26" ht="12.75" customHeight="1">
      <c r="A516" s="76"/>
      <c r="B516" s="78"/>
      <c r="C516" s="76"/>
      <c r="D516" s="76"/>
      <c r="E516" s="76"/>
      <c r="F516" s="76"/>
      <c r="G516" s="76"/>
      <c r="H516" s="76"/>
      <c r="I516" s="76"/>
      <c r="J516" s="76"/>
      <c r="K516" s="76"/>
      <c r="L516" s="76"/>
      <c r="M516" s="76"/>
      <c r="N516" s="76"/>
      <c r="O516" s="76"/>
      <c r="P516" s="76"/>
      <c r="Q516" s="76"/>
      <c r="R516" s="76"/>
      <c r="S516" s="76"/>
      <c r="T516" s="76"/>
      <c r="U516" s="76"/>
      <c r="V516" s="76"/>
      <c r="W516" s="76"/>
      <c r="X516" s="76"/>
      <c r="Y516" s="51"/>
      <c r="Z516" s="51"/>
    </row>
    <row r="517" spans="1:26" ht="12.75" customHeight="1">
      <c r="A517" s="76"/>
      <c r="B517" s="78"/>
      <c r="C517" s="76"/>
      <c r="D517" s="76"/>
      <c r="E517" s="76"/>
      <c r="F517" s="76"/>
      <c r="G517" s="76"/>
      <c r="H517" s="76"/>
      <c r="I517" s="76"/>
      <c r="J517" s="76"/>
      <c r="K517" s="76"/>
      <c r="L517" s="76"/>
      <c r="M517" s="76"/>
      <c r="N517" s="76"/>
      <c r="O517" s="76"/>
      <c r="P517" s="76"/>
      <c r="Q517" s="76"/>
      <c r="R517" s="76"/>
      <c r="S517" s="76"/>
      <c r="T517" s="76"/>
      <c r="U517" s="76"/>
      <c r="V517" s="76"/>
      <c r="W517" s="76"/>
      <c r="X517" s="76"/>
      <c r="Y517" s="51"/>
      <c r="Z517" s="51"/>
    </row>
    <row r="518" spans="1:26" ht="12.75" customHeight="1">
      <c r="A518" s="76"/>
      <c r="B518" s="78"/>
      <c r="C518" s="76"/>
      <c r="D518" s="76"/>
      <c r="E518" s="76"/>
      <c r="F518" s="76"/>
      <c r="G518" s="76"/>
      <c r="H518" s="76"/>
      <c r="I518" s="76"/>
      <c r="J518" s="76"/>
      <c r="K518" s="76"/>
      <c r="L518" s="76"/>
      <c r="M518" s="76"/>
      <c r="N518" s="76"/>
      <c r="O518" s="76"/>
      <c r="P518" s="76"/>
      <c r="Q518" s="76"/>
      <c r="R518" s="76"/>
      <c r="S518" s="76"/>
      <c r="T518" s="76"/>
      <c r="U518" s="76"/>
      <c r="V518" s="76"/>
      <c r="W518" s="76"/>
      <c r="X518" s="76"/>
      <c r="Y518" s="51"/>
      <c r="Z518" s="51"/>
    </row>
    <row r="519" spans="1:26" ht="12.75" customHeight="1">
      <c r="A519" s="76"/>
      <c r="B519" s="78"/>
      <c r="C519" s="76"/>
      <c r="D519" s="76"/>
      <c r="E519" s="76"/>
      <c r="F519" s="76"/>
      <c r="G519" s="76"/>
      <c r="H519" s="76"/>
      <c r="I519" s="76"/>
      <c r="J519" s="76"/>
      <c r="K519" s="76"/>
      <c r="L519" s="76"/>
      <c r="M519" s="76"/>
      <c r="N519" s="76"/>
      <c r="O519" s="76"/>
      <c r="P519" s="76"/>
      <c r="Q519" s="76"/>
      <c r="R519" s="76"/>
      <c r="S519" s="76"/>
      <c r="T519" s="76"/>
      <c r="U519" s="76"/>
      <c r="V519" s="76"/>
      <c r="W519" s="76"/>
      <c r="X519" s="76"/>
      <c r="Y519" s="51"/>
      <c r="Z519" s="51"/>
    </row>
    <row r="520" spans="1:26" ht="12.75" customHeight="1">
      <c r="A520" s="76"/>
      <c r="B520" s="78"/>
      <c r="C520" s="76"/>
      <c r="D520" s="76"/>
      <c r="E520" s="76"/>
      <c r="F520" s="76"/>
      <c r="G520" s="76"/>
      <c r="H520" s="76"/>
      <c r="I520" s="76"/>
      <c r="J520" s="76"/>
      <c r="K520" s="76"/>
      <c r="L520" s="76"/>
      <c r="M520" s="76"/>
      <c r="N520" s="76"/>
      <c r="O520" s="76"/>
      <c r="P520" s="76"/>
      <c r="Q520" s="76"/>
      <c r="R520" s="76"/>
      <c r="S520" s="76"/>
      <c r="T520" s="76"/>
      <c r="U520" s="76"/>
      <c r="V520" s="76"/>
      <c r="W520" s="76"/>
      <c r="X520" s="76"/>
      <c r="Y520" s="51"/>
      <c r="Z520" s="51"/>
    </row>
    <row r="521" spans="1:26" ht="12.75" customHeight="1">
      <c r="A521" s="76"/>
      <c r="B521" s="78"/>
      <c r="C521" s="76"/>
      <c r="D521" s="76"/>
      <c r="E521" s="76"/>
      <c r="F521" s="76"/>
      <c r="G521" s="76"/>
      <c r="H521" s="76"/>
      <c r="I521" s="76"/>
      <c r="J521" s="76"/>
      <c r="K521" s="76"/>
      <c r="L521" s="76"/>
      <c r="M521" s="76"/>
      <c r="N521" s="76"/>
      <c r="O521" s="76"/>
      <c r="P521" s="76"/>
      <c r="Q521" s="76"/>
      <c r="R521" s="76"/>
      <c r="S521" s="76"/>
      <c r="T521" s="76"/>
      <c r="U521" s="76"/>
      <c r="V521" s="76"/>
      <c r="W521" s="76"/>
      <c r="X521" s="76"/>
      <c r="Y521" s="51"/>
      <c r="Z521" s="51"/>
    </row>
    <row r="522" spans="1:26" ht="12.75" customHeight="1">
      <c r="A522" s="76"/>
      <c r="B522" s="78"/>
      <c r="C522" s="76"/>
      <c r="D522" s="76"/>
      <c r="E522" s="76"/>
      <c r="F522" s="76"/>
      <c r="G522" s="76"/>
      <c r="H522" s="76"/>
      <c r="I522" s="76"/>
      <c r="J522" s="76"/>
      <c r="K522" s="76"/>
      <c r="L522" s="76"/>
      <c r="M522" s="76"/>
      <c r="N522" s="76"/>
      <c r="O522" s="76"/>
      <c r="P522" s="76"/>
      <c r="Q522" s="76"/>
      <c r="R522" s="76"/>
      <c r="S522" s="76"/>
      <c r="T522" s="76"/>
      <c r="U522" s="76"/>
      <c r="V522" s="76"/>
      <c r="W522" s="76"/>
      <c r="X522" s="76"/>
      <c r="Y522" s="51"/>
      <c r="Z522" s="51"/>
    </row>
    <row r="523" spans="1:26" ht="12.75" customHeight="1">
      <c r="A523" s="76"/>
      <c r="B523" s="78"/>
      <c r="C523" s="76"/>
      <c r="D523" s="76"/>
      <c r="E523" s="76"/>
      <c r="F523" s="76"/>
      <c r="G523" s="76"/>
      <c r="H523" s="76"/>
      <c r="I523" s="76"/>
      <c r="J523" s="76"/>
      <c r="K523" s="76"/>
      <c r="L523" s="76"/>
      <c r="M523" s="76"/>
      <c r="N523" s="76"/>
      <c r="O523" s="76"/>
      <c r="P523" s="76"/>
      <c r="Q523" s="76"/>
      <c r="R523" s="76"/>
      <c r="S523" s="76"/>
      <c r="T523" s="76"/>
      <c r="U523" s="76"/>
      <c r="V523" s="76"/>
      <c r="W523" s="76"/>
      <c r="X523" s="76"/>
      <c r="Y523" s="51"/>
      <c r="Z523" s="51"/>
    </row>
    <row r="524" spans="1:26" ht="12.75" customHeight="1">
      <c r="A524" s="76"/>
      <c r="B524" s="78"/>
      <c r="C524" s="76"/>
      <c r="D524" s="76"/>
      <c r="E524" s="76"/>
      <c r="F524" s="76"/>
      <c r="G524" s="76"/>
      <c r="H524" s="76"/>
      <c r="I524" s="76"/>
      <c r="J524" s="76"/>
      <c r="K524" s="76"/>
      <c r="L524" s="76"/>
      <c r="M524" s="76"/>
      <c r="N524" s="76"/>
      <c r="O524" s="76"/>
      <c r="P524" s="76"/>
      <c r="Q524" s="76"/>
      <c r="R524" s="76"/>
      <c r="S524" s="76"/>
      <c r="T524" s="76"/>
      <c r="U524" s="76"/>
      <c r="V524" s="76"/>
      <c r="W524" s="76"/>
      <c r="X524" s="76"/>
      <c r="Y524" s="51"/>
      <c r="Z524" s="51"/>
    </row>
    <row r="525" spans="1:26" ht="12.75" customHeight="1">
      <c r="A525" s="76"/>
      <c r="B525" s="78"/>
      <c r="C525" s="76"/>
      <c r="D525" s="76"/>
      <c r="E525" s="76"/>
      <c r="F525" s="76"/>
      <c r="G525" s="76"/>
      <c r="H525" s="76"/>
      <c r="I525" s="76"/>
      <c r="J525" s="76"/>
      <c r="K525" s="76"/>
      <c r="L525" s="76"/>
      <c r="M525" s="76"/>
      <c r="N525" s="76"/>
      <c r="O525" s="76"/>
      <c r="P525" s="76"/>
      <c r="Q525" s="76"/>
      <c r="R525" s="76"/>
      <c r="S525" s="76"/>
      <c r="T525" s="76"/>
      <c r="U525" s="76"/>
      <c r="V525" s="76"/>
      <c r="W525" s="76"/>
      <c r="X525" s="76"/>
      <c r="Y525" s="51"/>
      <c r="Z525" s="51"/>
    </row>
    <row r="526" spans="1:26" ht="12.75" customHeight="1">
      <c r="A526" s="76"/>
      <c r="B526" s="78"/>
      <c r="C526" s="76"/>
      <c r="D526" s="76"/>
      <c r="E526" s="76"/>
      <c r="F526" s="76"/>
      <c r="G526" s="76"/>
      <c r="H526" s="76"/>
      <c r="I526" s="76"/>
      <c r="J526" s="76"/>
      <c r="K526" s="76"/>
      <c r="L526" s="76"/>
      <c r="M526" s="76"/>
      <c r="N526" s="76"/>
      <c r="O526" s="76"/>
      <c r="P526" s="76"/>
      <c r="Q526" s="76"/>
      <c r="R526" s="76"/>
      <c r="S526" s="76"/>
      <c r="T526" s="76"/>
      <c r="U526" s="76"/>
      <c r="V526" s="76"/>
      <c r="W526" s="76"/>
      <c r="X526" s="76"/>
      <c r="Y526" s="51"/>
      <c r="Z526" s="51"/>
    </row>
    <row r="527" spans="1:26" ht="12.75" customHeight="1">
      <c r="A527" s="76"/>
      <c r="B527" s="78"/>
      <c r="C527" s="76"/>
      <c r="D527" s="76"/>
      <c r="E527" s="76"/>
      <c r="F527" s="76"/>
      <c r="G527" s="76"/>
      <c r="H527" s="76"/>
      <c r="I527" s="76"/>
      <c r="J527" s="76"/>
      <c r="K527" s="76"/>
      <c r="L527" s="76"/>
      <c r="M527" s="76"/>
      <c r="N527" s="76"/>
      <c r="O527" s="76"/>
      <c r="P527" s="76"/>
      <c r="Q527" s="76"/>
      <c r="R527" s="76"/>
      <c r="S527" s="76"/>
      <c r="T527" s="76"/>
      <c r="U527" s="76"/>
      <c r="V527" s="76"/>
      <c r="W527" s="76"/>
      <c r="X527" s="76"/>
      <c r="Y527" s="51"/>
      <c r="Z527" s="51"/>
    </row>
    <row r="528" spans="1:26" ht="12.75" customHeight="1">
      <c r="A528" s="76"/>
      <c r="B528" s="78"/>
      <c r="C528" s="76"/>
      <c r="D528" s="76"/>
      <c r="E528" s="76"/>
      <c r="F528" s="76"/>
      <c r="G528" s="76"/>
      <c r="H528" s="76"/>
      <c r="I528" s="76"/>
      <c r="J528" s="76"/>
      <c r="K528" s="76"/>
      <c r="L528" s="76"/>
      <c r="M528" s="76"/>
      <c r="N528" s="76"/>
      <c r="O528" s="76"/>
      <c r="P528" s="76"/>
      <c r="Q528" s="76"/>
      <c r="R528" s="76"/>
      <c r="S528" s="76"/>
      <c r="T528" s="76"/>
      <c r="U528" s="76"/>
      <c r="V528" s="76"/>
      <c r="W528" s="76"/>
      <c r="X528" s="76"/>
      <c r="Y528" s="51"/>
      <c r="Z528" s="51"/>
    </row>
    <row r="529" spans="1:26" ht="12.75" customHeight="1">
      <c r="A529" s="76"/>
      <c r="B529" s="78"/>
      <c r="C529" s="76"/>
      <c r="D529" s="76"/>
      <c r="E529" s="76"/>
      <c r="F529" s="76"/>
      <c r="G529" s="76"/>
      <c r="H529" s="76"/>
      <c r="I529" s="76"/>
      <c r="J529" s="76"/>
      <c r="K529" s="76"/>
      <c r="L529" s="76"/>
      <c r="M529" s="76"/>
      <c r="N529" s="76"/>
      <c r="O529" s="76"/>
      <c r="P529" s="76"/>
      <c r="Q529" s="76"/>
      <c r="R529" s="76"/>
      <c r="S529" s="76"/>
      <c r="T529" s="76"/>
      <c r="U529" s="76"/>
      <c r="V529" s="76"/>
      <c r="W529" s="76"/>
      <c r="X529" s="76"/>
      <c r="Y529" s="51"/>
      <c r="Z529" s="51"/>
    </row>
    <row r="530" spans="1:26" ht="12.75" customHeight="1">
      <c r="A530" s="76"/>
      <c r="B530" s="78"/>
      <c r="C530" s="76"/>
      <c r="D530" s="76"/>
      <c r="E530" s="76"/>
      <c r="F530" s="76"/>
      <c r="G530" s="76"/>
      <c r="H530" s="76"/>
      <c r="I530" s="76"/>
      <c r="J530" s="76"/>
      <c r="K530" s="76"/>
      <c r="L530" s="76"/>
      <c r="M530" s="76"/>
      <c r="N530" s="76"/>
      <c r="O530" s="76"/>
      <c r="P530" s="76"/>
      <c r="Q530" s="76"/>
      <c r="R530" s="76"/>
      <c r="S530" s="76"/>
      <c r="T530" s="76"/>
      <c r="U530" s="76"/>
      <c r="V530" s="76"/>
      <c r="W530" s="76"/>
      <c r="X530" s="76"/>
      <c r="Y530" s="51"/>
      <c r="Z530" s="51"/>
    </row>
    <row r="531" spans="1:26" ht="12.75" customHeight="1">
      <c r="A531" s="76"/>
      <c r="B531" s="78"/>
      <c r="C531" s="76"/>
      <c r="D531" s="76"/>
      <c r="E531" s="76"/>
      <c r="F531" s="76"/>
      <c r="G531" s="76"/>
      <c r="H531" s="76"/>
      <c r="I531" s="76"/>
      <c r="J531" s="76"/>
      <c r="K531" s="76"/>
      <c r="L531" s="76"/>
      <c r="M531" s="76"/>
      <c r="N531" s="76"/>
      <c r="O531" s="76"/>
      <c r="P531" s="76"/>
      <c r="Q531" s="76"/>
      <c r="R531" s="76"/>
      <c r="S531" s="76"/>
      <c r="T531" s="76"/>
      <c r="U531" s="76"/>
      <c r="V531" s="76"/>
      <c r="W531" s="76"/>
      <c r="X531" s="76"/>
      <c r="Y531" s="51"/>
      <c r="Z531" s="51"/>
    </row>
    <row r="532" spans="1:26" ht="12.75" customHeight="1">
      <c r="A532" s="76"/>
      <c r="B532" s="78"/>
      <c r="C532" s="76"/>
      <c r="D532" s="76"/>
      <c r="E532" s="76"/>
      <c r="F532" s="76"/>
      <c r="G532" s="76"/>
      <c r="H532" s="76"/>
      <c r="I532" s="76"/>
      <c r="J532" s="76"/>
      <c r="K532" s="76"/>
      <c r="L532" s="76"/>
      <c r="M532" s="76"/>
      <c r="N532" s="76"/>
      <c r="O532" s="76"/>
      <c r="P532" s="76"/>
      <c r="Q532" s="76"/>
      <c r="R532" s="76"/>
      <c r="S532" s="76"/>
      <c r="T532" s="76"/>
      <c r="U532" s="76"/>
      <c r="V532" s="76"/>
      <c r="W532" s="76"/>
      <c r="X532" s="76"/>
      <c r="Y532" s="51"/>
      <c r="Z532" s="51"/>
    </row>
    <row r="533" spans="1:26" ht="12.75" customHeight="1">
      <c r="A533" s="76"/>
      <c r="B533" s="78"/>
      <c r="C533" s="76"/>
      <c r="D533" s="76"/>
      <c r="E533" s="76"/>
      <c r="F533" s="76"/>
      <c r="G533" s="76"/>
      <c r="H533" s="76"/>
      <c r="I533" s="76"/>
      <c r="J533" s="76"/>
      <c r="K533" s="76"/>
      <c r="L533" s="76"/>
      <c r="M533" s="76"/>
      <c r="N533" s="76"/>
      <c r="O533" s="76"/>
      <c r="P533" s="76"/>
      <c r="Q533" s="76"/>
      <c r="R533" s="76"/>
      <c r="S533" s="76"/>
      <c r="T533" s="76"/>
      <c r="U533" s="76"/>
      <c r="V533" s="76"/>
      <c r="W533" s="76"/>
      <c r="X533" s="76"/>
      <c r="Y533" s="51"/>
      <c r="Z533" s="51"/>
    </row>
    <row r="534" spans="1:26" ht="12.75" customHeight="1">
      <c r="A534" s="76"/>
      <c r="B534" s="78"/>
      <c r="C534" s="76"/>
      <c r="D534" s="76"/>
      <c r="E534" s="76"/>
      <c r="F534" s="76"/>
      <c r="G534" s="76"/>
      <c r="H534" s="76"/>
      <c r="I534" s="76"/>
      <c r="J534" s="76"/>
      <c r="K534" s="76"/>
      <c r="L534" s="76"/>
      <c r="M534" s="76"/>
      <c r="N534" s="76"/>
      <c r="O534" s="76"/>
      <c r="P534" s="76"/>
      <c r="Q534" s="76"/>
      <c r="R534" s="76"/>
      <c r="S534" s="76"/>
      <c r="T534" s="76"/>
      <c r="U534" s="76"/>
      <c r="V534" s="76"/>
      <c r="W534" s="76"/>
      <c r="X534" s="76"/>
      <c r="Y534" s="51"/>
      <c r="Z534" s="51"/>
    </row>
    <row r="535" spans="1:26" ht="12.75" customHeight="1">
      <c r="A535" s="76"/>
      <c r="B535" s="78"/>
      <c r="C535" s="76"/>
      <c r="D535" s="76"/>
      <c r="E535" s="76"/>
      <c r="F535" s="76"/>
      <c r="G535" s="76"/>
      <c r="H535" s="76"/>
      <c r="I535" s="76"/>
      <c r="J535" s="76"/>
      <c r="K535" s="76"/>
      <c r="L535" s="76"/>
      <c r="M535" s="76"/>
      <c r="N535" s="76"/>
      <c r="O535" s="76"/>
      <c r="P535" s="76"/>
      <c r="Q535" s="76"/>
      <c r="R535" s="76"/>
      <c r="S535" s="76"/>
      <c r="T535" s="76"/>
      <c r="U535" s="76"/>
      <c r="V535" s="76"/>
      <c r="W535" s="76"/>
      <c r="X535" s="76"/>
      <c r="Y535" s="51"/>
      <c r="Z535" s="51"/>
    </row>
    <row r="536" spans="1:26" ht="12.75" customHeight="1">
      <c r="A536" s="76"/>
      <c r="B536" s="78"/>
      <c r="C536" s="76"/>
      <c r="D536" s="76"/>
      <c r="E536" s="76"/>
      <c r="F536" s="76"/>
      <c r="G536" s="76"/>
      <c r="H536" s="76"/>
      <c r="I536" s="76"/>
      <c r="J536" s="76"/>
      <c r="K536" s="76"/>
      <c r="L536" s="76"/>
      <c r="M536" s="76"/>
      <c r="N536" s="76"/>
      <c r="O536" s="76"/>
      <c r="P536" s="76"/>
      <c r="Q536" s="76"/>
      <c r="R536" s="76"/>
      <c r="S536" s="76"/>
      <c r="T536" s="76"/>
      <c r="U536" s="76"/>
      <c r="V536" s="76"/>
      <c r="W536" s="76"/>
      <c r="X536" s="76"/>
      <c r="Y536" s="51"/>
      <c r="Z536" s="51"/>
    </row>
    <row r="537" spans="1:26" ht="12.75" customHeight="1">
      <c r="A537" s="76"/>
      <c r="B537" s="78"/>
      <c r="C537" s="76"/>
      <c r="D537" s="76"/>
      <c r="E537" s="76"/>
      <c r="F537" s="76"/>
      <c r="G537" s="76"/>
      <c r="H537" s="76"/>
      <c r="I537" s="76"/>
      <c r="J537" s="76"/>
      <c r="K537" s="76"/>
      <c r="L537" s="76"/>
      <c r="M537" s="76"/>
      <c r="N537" s="76"/>
      <c r="O537" s="76"/>
      <c r="P537" s="76"/>
      <c r="Q537" s="76"/>
      <c r="R537" s="76"/>
      <c r="S537" s="76"/>
      <c r="T537" s="76"/>
      <c r="U537" s="76"/>
      <c r="V537" s="76"/>
      <c r="W537" s="76"/>
      <c r="X537" s="76"/>
      <c r="Y537" s="51"/>
      <c r="Z537" s="51"/>
    </row>
    <row r="538" spans="1:26" ht="12.75" customHeight="1">
      <c r="A538" s="76"/>
      <c r="B538" s="78"/>
      <c r="C538" s="76"/>
      <c r="D538" s="76"/>
      <c r="E538" s="76"/>
      <c r="F538" s="76"/>
      <c r="G538" s="76"/>
      <c r="H538" s="76"/>
      <c r="I538" s="76"/>
      <c r="J538" s="76"/>
      <c r="K538" s="76"/>
      <c r="L538" s="76"/>
      <c r="M538" s="76"/>
      <c r="N538" s="76"/>
      <c r="O538" s="76"/>
      <c r="P538" s="76"/>
      <c r="Q538" s="76"/>
      <c r="R538" s="76"/>
      <c r="S538" s="76"/>
      <c r="T538" s="76"/>
      <c r="U538" s="76"/>
      <c r="V538" s="76"/>
      <c r="W538" s="76"/>
      <c r="X538" s="76"/>
      <c r="Y538" s="51"/>
      <c r="Z538" s="51"/>
    </row>
    <row r="539" spans="1:26" ht="12.75" customHeight="1">
      <c r="A539" s="76"/>
      <c r="B539" s="78"/>
      <c r="C539" s="76"/>
      <c r="D539" s="76"/>
      <c r="E539" s="76"/>
      <c r="F539" s="76"/>
      <c r="G539" s="76"/>
      <c r="H539" s="76"/>
      <c r="I539" s="76"/>
      <c r="J539" s="76"/>
      <c r="K539" s="76"/>
      <c r="L539" s="76"/>
      <c r="M539" s="76"/>
      <c r="N539" s="76"/>
      <c r="O539" s="76"/>
      <c r="P539" s="76"/>
      <c r="Q539" s="76"/>
      <c r="R539" s="76"/>
      <c r="S539" s="76"/>
      <c r="T539" s="76"/>
      <c r="U539" s="76"/>
      <c r="V539" s="76"/>
      <c r="W539" s="76"/>
      <c r="X539" s="76"/>
      <c r="Y539" s="51"/>
      <c r="Z539" s="51"/>
    </row>
    <row r="540" spans="1:26" ht="12.75" customHeight="1">
      <c r="A540" s="76"/>
      <c r="B540" s="78"/>
      <c r="C540" s="76"/>
      <c r="D540" s="76"/>
      <c r="E540" s="76"/>
      <c r="F540" s="76"/>
      <c r="G540" s="76"/>
      <c r="H540" s="76"/>
      <c r="I540" s="76"/>
      <c r="J540" s="76"/>
      <c r="K540" s="76"/>
      <c r="L540" s="76"/>
      <c r="M540" s="76"/>
      <c r="N540" s="76"/>
      <c r="O540" s="76"/>
      <c r="P540" s="76"/>
      <c r="Q540" s="76"/>
      <c r="R540" s="76"/>
      <c r="S540" s="76"/>
      <c r="T540" s="76"/>
      <c r="U540" s="76"/>
      <c r="V540" s="76"/>
      <c r="W540" s="76"/>
      <c r="X540" s="76"/>
      <c r="Y540" s="51"/>
      <c r="Z540" s="51"/>
    </row>
    <row r="541" spans="1:26" ht="12.75" customHeight="1">
      <c r="A541" s="76"/>
      <c r="B541" s="78"/>
      <c r="C541" s="76"/>
      <c r="D541" s="76"/>
      <c r="E541" s="76"/>
      <c r="F541" s="76"/>
      <c r="G541" s="76"/>
      <c r="H541" s="76"/>
      <c r="I541" s="76"/>
      <c r="J541" s="76"/>
      <c r="K541" s="76"/>
      <c r="L541" s="76"/>
      <c r="M541" s="76"/>
      <c r="N541" s="76"/>
      <c r="O541" s="76"/>
      <c r="P541" s="76"/>
      <c r="Q541" s="76"/>
      <c r="R541" s="76"/>
      <c r="S541" s="76"/>
      <c r="T541" s="76"/>
      <c r="U541" s="76"/>
      <c r="V541" s="76"/>
      <c r="W541" s="76"/>
      <c r="X541" s="76"/>
      <c r="Y541" s="51"/>
      <c r="Z541" s="51"/>
    </row>
    <row r="542" spans="1:26" ht="12.75" customHeight="1">
      <c r="A542" s="76"/>
      <c r="B542" s="78"/>
      <c r="C542" s="76"/>
      <c r="D542" s="76"/>
      <c r="E542" s="76"/>
      <c r="F542" s="76"/>
      <c r="G542" s="76"/>
      <c r="H542" s="76"/>
      <c r="I542" s="76"/>
      <c r="J542" s="76"/>
      <c r="K542" s="76"/>
      <c r="L542" s="76"/>
      <c r="M542" s="76"/>
      <c r="N542" s="76"/>
      <c r="O542" s="76"/>
      <c r="P542" s="76"/>
      <c r="Q542" s="76"/>
      <c r="R542" s="76"/>
      <c r="S542" s="76"/>
      <c r="T542" s="76"/>
      <c r="U542" s="76"/>
      <c r="V542" s="76"/>
      <c r="W542" s="76"/>
      <c r="X542" s="76"/>
      <c r="Y542" s="51"/>
      <c r="Z542" s="51"/>
    </row>
    <row r="543" spans="1:26" ht="12.75" customHeight="1">
      <c r="A543" s="76"/>
      <c r="B543" s="78"/>
      <c r="C543" s="76"/>
      <c r="D543" s="76"/>
      <c r="E543" s="76"/>
      <c r="F543" s="76"/>
      <c r="G543" s="76"/>
      <c r="H543" s="76"/>
      <c r="I543" s="76"/>
      <c r="J543" s="76"/>
      <c r="K543" s="76"/>
      <c r="L543" s="76"/>
      <c r="M543" s="76"/>
      <c r="N543" s="76"/>
      <c r="O543" s="76"/>
      <c r="P543" s="76"/>
      <c r="Q543" s="76"/>
      <c r="R543" s="76"/>
      <c r="S543" s="76"/>
      <c r="T543" s="76"/>
      <c r="U543" s="76"/>
      <c r="V543" s="76"/>
      <c r="W543" s="76"/>
      <c r="X543" s="76"/>
      <c r="Y543" s="51"/>
      <c r="Z543" s="51"/>
    </row>
    <row r="544" spans="1:26" ht="12.75" customHeight="1">
      <c r="A544" s="76"/>
      <c r="B544" s="78"/>
      <c r="C544" s="76"/>
      <c r="D544" s="76"/>
      <c r="E544" s="76"/>
      <c r="F544" s="76"/>
      <c r="G544" s="76"/>
      <c r="H544" s="76"/>
      <c r="I544" s="76"/>
      <c r="J544" s="76"/>
      <c r="K544" s="76"/>
      <c r="L544" s="76"/>
      <c r="M544" s="76"/>
      <c r="N544" s="76"/>
      <c r="O544" s="76"/>
      <c r="P544" s="76"/>
      <c r="Q544" s="76"/>
      <c r="R544" s="76"/>
      <c r="S544" s="76"/>
      <c r="T544" s="76"/>
      <c r="U544" s="76"/>
      <c r="V544" s="76"/>
      <c r="W544" s="76"/>
      <c r="X544" s="76"/>
      <c r="Y544" s="51"/>
      <c r="Z544" s="51"/>
    </row>
    <row r="545" spans="1:26" ht="12.75" customHeight="1">
      <c r="A545" s="76"/>
      <c r="B545" s="78"/>
      <c r="C545" s="76"/>
      <c r="D545" s="76"/>
      <c r="E545" s="76"/>
      <c r="F545" s="76"/>
      <c r="G545" s="76"/>
      <c r="H545" s="76"/>
      <c r="I545" s="76"/>
      <c r="J545" s="76"/>
      <c r="K545" s="76"/>
      <c r="L545" s="76"/>
      <c r="M545" s="76"/>
      <c r="N545" s="76"/>
      <c r="O545" s="76"/>
      <c r="P545" s="76"/>
      <c r="Q545" s="76"/>
      <c r="R545" s="76"/>
      <c r="S545" s="76"/>
      <c r="T545" s="76"/>
      <c r="U545" s="76"/>
      <c r="V545" s="76"/>
      <c r="W545" s="76"/>
      <c r="X545" s="76"/>
      <c r="Y545" s="51"/>
      <c r="Z545" s="51"/>
    </row>
    <row r="546" spans="1:26" ht="12.75" customHeight="1">
      <c r="A546" s="76"/>
      <c r="B546" s="78"/>
      <c r="C546" s="76"/>
      <c r="D546" s="76"/>
      <c r="E546" s="76"/>
      <c r="F546" s="76"/>
      <c r="G546" s="76"/>
      <c r="H546" s="76"/>
      <c r="I546" s="76"/>
      <c r="J546" s="76"/>
      <c r="K546" s="76"/>
      <c r="L546" s="76"/>
      <c r="M546" s="76"/>
      <c r="N546" s="76"/>
      <c r="O546" s="76"/>
      <c r="P546" s="76"/>
      <c r="Q546" s="76"/>
      <c r="R546" s="76"/>
      <c r="S546" s="76"/>
      <c r="T546" s="76"/>
      <c r="U546" s="76"/>
      <c r="V546" s="76"/>
      <c r="W546" s="76"/>
      <c r="X546" s="76"/>
      <c r="Y546" s="51"/>
      <c r="Z546" s="51"/>
    </row>
    <row r="547" spans="1:26" ht="12.75" customHeight="1">
      <c r="A547" s="76"/>
      <c r="B547" s="78"/>
      <c r="C547" s="76"/>
      <c r="D547" s="76"/>
      <c r="E547" s="76"/>
      <c r="F547" s="76"/>
      <c r="G547" s="76"/>
      <c r="H547" s="76"/>
      <c r="I547" s="76"/>
      <c r="J547" s="76"/>
      <c r="K547" s="76"/>
      <c r="L547" s="76"/>
      <c r="M547" s="76"/>
      <c r="N547" s="76"/>
      <c r="O547" s="76"/>
      <c r="P547" s="76"/>
      <c r="Q547" s="76"/>
      <c r="R547" s="76"/>
      <c r="S547" s="76"/>
      <c r="T547" s="76"/>
      <c r="U547" s="76"/>
      <c r="V547" s="76"/>
      <c r="W547" s="76"/>
      <c r="X547" s="76"/>
      <c r="Y547" s="51"/>
      <c r="Z547" s="51"/>
    </row>
    <row r="548" spans="1:26" ht="12.75" customHeight="1">
      <c r="A548" s="76"/>
      <c r="B548" s="78"/>
      <c r="C548" s="76"/>
      <c r="D548" s="76"/>
      <c r="E548" s="76"/>
      <c r="F548" s="76"/>
      <c r="G548" s="76"/>
      <c r="H548" s="76"/>
      <c r="I548" s="76"/>
      <c r="J548" s="76"/>
      <c r="K548" s="76"/>
      <c r="L548" s="76"/>
      <c r="M548" s="76"/>
      <c r="N548" s="76"/>
      <c r="O548" s="76"/>
      <c r="P548" s="76"/>
      <c r="Q548" s="76"/>
      <c r="R548" s="76"/>
      <c r="S548" s="76"/>
      <c r="T548" s="76"/>
      <c r="U548" s="76"/>
      <c r="V548" s="76"/>
      <c r="W548" s="76"/>
      <c r="X548" s="76"/>
      <c r="Y548" s="51"/>
      <c r="Z548" s="51"/>
    </row>
    <row r="549" spans="1:26" ht="12.75" customHeight="1">
      <c r="A549" s="76"/>
      <c r="B549" s="78"/>
      <c r="C549" s="76"/>
      <c r="D549" s="76"/>
      <c r="E549" s="76"/>
      <c r="F549" s="76"/>
      <c r="G549" s="76"/>
      <c r="H549" s="76"/>
      <c r="I549" s="76"/>
      <c r="J549" s="76"/>
      <c r="K549" s="76"/>
      <c r="L549" s="76"/>
      <c r="M549" s="76"/>
      <c r="N549" s="76"/>
      <c r="O549" s="76"/>
      <c r="P549" s="76"/>
      <c r="Q549" s="76"/>
      <c r="R549" s="76"/>
      <c r="S549" s="76"/>
      <c r="T549" s="76"/>
      <c r="U549" s="76"/>
      <c r="V549" s="76"/>
      <c r="W549" s="76"/>
      <c r="X549" s="76"/>
      <c r="Y549" s="51"/>
      <c r="Z549" s="51"/>
    </row>
    <row r="550" spans="1:26" ht="12.75" customHeight="1">
      <c r="A550" s="76"/>
      <c r="B550" s="78"/>
      <c r="C550" s="76"/>
      <c r="D550" s="76"/>
      <c r="E550" s="76"/>
      <c r="F550" s="76"/>
      <c r="G550" s="76"/>
      <c r="H550" s="76"/>
      <c r="I550" s="76"/>
      <c r="J550" s="76"/>
      <c r="K550" s="76"/>
      <c r="L550" s="76"/>
      <c r="M550" s="76"/>
      <c r="N550" s="76"/>
      <c r="O550" s="76"/>
      <c r="P550" s="76"/>
      <c r="Q550" s="76"/>
      <c r="R550" s="76"/>
      <c r="S550" s="76"/>
      <c r="T550" s="76"/>
      <c r="U550" s="76"/>
      <c r="V550" s="76"/>
      <c r="W550" s="76"/>
      <c r="X550" s="76"/>
      <c r="Y550" s="51"/>
      <c r="Z550" s="51"/>
    </row>
    <row r="551" spans="1:26" ht="12.75" customHeight="1">
      <c r="A551" s="76"/>
      <c r="B551" s="78"/>
      <c r="C551" s="76"/>
      <c r="D551" s="76"/>
      <c r="E551" s="76"/>
      <c r="F551" s="76"/>
      <c r="G551" s="76"/>
      <c r="H551" s="76"/>
      <c r="I551" s="76"/>
      <c r="J551" s="76"/>
      <c r="K551" s="76"/>
      <c r="L551" s="76"/>
      <c r="M551" s="76"/>
      <c r="N551" s="76"/>
      <c r="O551" s="76"/>
      <c r="P551" s="76"/>
      <c r="Q551" s="76"/>
      <c r="R551" s="76"/>
      <c r="S551" s="76"/>
      <c r="T551" s="76"/>
      <c r="U551" s="76"/>
      <c r="V551" s="76"/>
      <c r="W551" s="76"/>
      <c r="X551" s="76"/>
      <c r="Y551" s="51"/>
      <c r="Z551" s="51"/>
    </row>
    <row r="552" spans="1:26" ht="12.75" customHeight="1">
      <c r="A552" s="76"/>
      <c r="B552" s="78"/>
      <c r="C552" s="76"/>
      <c r="D552" s="76"/>
      <c r="E552" s="76"/>
      <c r="F552" s="76"/>
      <c r="G552" s="76"/>
      <c r="H552" s="76"/>
      <c r="I552" s="76"/>
      <c r="J552" s="76"/>
      <c r="K552" s="76"/>
      <c r="L552" s="76"/>
      <c r="M552" s="76"/>
      <c r="N552" s="76"/>
      <c r="O552" s="76"/>
      <c r="P552" s="76"/>
      <c r="Q552" s="76"/>
      <c r="R552" s="76"/>
      <c r="S552" s="76"/>
      <c r="T552" s="76"/>
      <c r="U552" s="76"/>
      <c r="V552" s="76"/>
      <c r="W552" s="76"/>
      <c r="X552" s="76"/>
      <c r="Y552" s="51"/>
      <c r="Z552" s="51"/>
    </row>
    <row r="553" spans="1:26" ht="12.75" customHeight="1">
      <c r="A553" s="76"/>
      <c r="B553" s="78"/>
      <c r="C553" s="76"/>
      <c r="D553" s="76"/>
      <c r="E553" s="76"/>
      <c r="F553" s="76"/>
      <c r="G553" s="76"/>
      <c r="H553" s="76"/>
      <c r="I553" s="76"/>
      <c r="J553" s="76"/>
      <c r="K553" s="76"/>
      <c r="L553" s="76"/>
      <c r="M553" s="76"/>
      <c r="N553" s="76"/>
      <c r="O553" s="76"/>
      <c r="P553" s="76"/>
      <c r="Q553" s="76"/>
      <c r="R553" s="76"/>
      <c r="S553" s="76"/>
      <c r="T553" s="76"/>
      <c r="U553" s="76"/>
      <c r="V553" s="76"/>
      <c r="W553" s="76"/>
      <c r="X553" s="76"/>
      <c r="Y553" s="51"/>
      <c r="Z553" s="51"/>
    </row>
    <row r="554" spans="1:26" ht="12.75" customHeight="1">
      <c r="A554" s="76"/>
      <c r="B554" s="78"/>
      <c r="C554" s="76"/>
      <c r="D554" s="76"/>
      <c r="E554" s="76"/>
      <c r="F554" s="76"/>
      <c r="G554" s="76"/>
      <c r="H554" s="76"/>
      <c r="I554" s="76"/>
      <c r="J554" s="76"/>
      <c r="K554" s="76"/>
      <c r="L554" s="76"/>
      <c r="M554" s="76"/>
      <c r="N554" s="76"/>
      <c r="O554" s="76"/>
      <c r="P554" s="76"/>
      <c r="Q554" s="76"/>
      <c r="R554" s="76"/>
      <c r="S554" s="76"/>
      <c r="T554" s="76"/>
      <c r="U554" s="76"/>
      <c r="V554" s="76"/>
      <c r="W554" s="76"/>
      <c r="X554" s="76"/>
      <c r="Y554" s="51"/>
      <c r="Z554" s="51"/>
    </row>
    <row r="555" spans="1:26" ht="12.75" customHeight="1">
      <c r="A555" s="76"/>
      <c r="B555" s="78"/>
      <c r="C555" s="76"/>
      <c r="D555" s="76"/>
      <c r="E555" s="76"/>
      <c r="F555" s="76"/>
      <c r="G555" s="76"/>
      <c r="H555" s="76"/>
      <c r="I555" s="76"/>
      <c r="J555" s="76"/>
      <c r="K555" s="76"/>
      <c r="L555" s="76"/>
      <c r="M555" s="76"/>
      <c r="N555" s="76"/>
      <c r="O555" s="76"/>
      <c r="P555" s="76"/>
      <c r="Q555" s="76"/>
      <c r="R555" s="76"/>
      <c r="S555" s="76"/>
      <c r="T555" s="76"/>
      <c r="U555" s="76"/>
      <c r="V555" s="76"/>
      <c r="W555" s="76"/>
      <c r="X555" s="76"/>
      <c r="Y555" s="51"/>
      <c r="Z555" s="51"/>
    </row>
    <row r="556" spans="1:26" ht="12.75" customHeight="1">
      <c r="A556" s="76"/>
      <c r="B556" s="78"/>
      <c r="C556" s="76"/>
      <c r="D556" s="76"/>
      <c r="E556" s="76"/>
      <c r="F556" s="76"/>
      <c r="G556" s="76"/>
      <c r="H556" s="76"/>
      <c r="I556" s="76"/>
      <c r="J556" s="76"/>
      <c r="K556" s="76"/>
      <c r="L556" s="76"/>
      <c r="M556" s="76"/>
      <c r="N556" s="76"/>
      <c r="O556" s="76"/>
      <c r="P556" s="76"/>
      <c r="Q556" s="76"/>
      <c r="R556" s="76"/>
      <c r="S556" s="76"/>
      <c r="T556" s="76"/>
      <c r="U556" s="76"/>
      <c r="V556" s="76"/>
      <c r="W556" s="76"/>
      <c r="X556" s="76"/>
      <c r="Y556" s="51"/>
      <c r="Z556" s="51"/>
    </row>
    <row r="557" spans="1:26" ht="12.75" customHeight="1">
      <c r="A557" s="76"/>
      <c r="B557" s="78"/>
      <c r="C557" s="76"/>
      <c r="D557" s="76"/>
      <c r="E557" s="76"/>
      <c r="F557" s="76"/>
      <c r="G557" s="76"/>
      <c r="H557" s="76"/>
      <c r="I557" s="76"/>
      <c r="J557" s="76"/>
      <c r="K557" s="76"/>
      <c r="L557" s="76"/>
      <c r="M557" s="76"/>
      <c r="N557" s="76"/>
      <c r="O557" s="76"/>
      <c r="P557" s="76"/>
      <c r="Q557" s="76"/>
      <c r="R557" s="76"/>
      <c r="S557" s="76"/>
      <c r="T557" s="76"/>
      <c r="U557" s="76"/>
      <c r="V557" s="76"/>
      <c r="W557" s="76"/>
      <c r="X557" s="76"/>
      <c r="Y557" s="51"/>
      <c r="Z557" s="51"/>
    </row>
    <row r="558" spans="1:26" ht="12.75" customHeight="1">
      <c r="A558" s="76"/>
      <c r="B558" s="78"/>
      <c r="C558" s="76"/>
      <c r="D558" s="76"/>
      <c r="E558" s="76"/>
      <c r="F558" s="76"/>
      <c r="G558" s="76"/>
      <c r="H558" s="76"/>
      <c r="I558" s="76"/>
      <c r="J558" s="76"/>
      <c r="K558" s="76"/>
      <c r="L558" s="76"/>
      <c r="M558" s="76"/>
      <c r="N558" s="76"/>
      <c r="O558" s="76"/>
      <c r="P558" s="76"/>
      <c r="Q558" s="76"/>
      <c r="R558" s="76"/>
      <c r="S558" s="76"/>
      <c r="T558" s="76"/>
      <c r="U558" s="76"/>
      <c r="V558" s="76"/>
      <c r="W558" s="76"/>
      <c r="X558" s="76"/>
      <c r="Y558" s="51"/>
      <c r="Z558" s="51"/>
    </row>
    <row r="559" spans="1:26" ht="12.75" customHeight="1">
      <c r="A559" s="76"/>
      <c r="B559" s="78"/>
      <c r="C559" s="76"/>
      <c r="D559" s="76"/>
      <c r="E559" s="76"/>
      <c r="F559" s="76"/>
      <c r="G559" s="76"/>
      <c r="H559" s="76"/>
      <c r="I559" s="76"/>
      <c r="J559" s="76"/>
      <c r="K559" s="76"/>
      <c r="L559" s="76"/>
      <c r="M559" s="76"/>
      <c r="N559" s="76"/>
      <c r="O559" s="76"/>
      <c r="P559" s="76"/>
      <c r="Q559" s="76"/>
      <c r="R559" s="76"/>
      <c r="S559" s="76"/>
      <c r="T559" s="76"/>
      <c r="U559" s="76"/>
      <c r="V559" s="76"/>
      <c r="W559" s="76"/>
      <c r="X559" s="76"/>
      <c r="Y559" s="51"/>
      <c r="Z559" s="51"/>
    </row>
    <row r="560" spans="1:26" ht="12.75" customHeight="1">
      <c r="A560" s="76"/>
      <c r="B560" s="78"/>
      <c r="C560" s="76"/>
      <c r="D560" s="76"/>
      <c r="E560" s="76"/>
      <c r="F560" s="76"/>
      <c r="G560" s="76"/>
      <c r="H560" s="76"/>
      <c r="I560" s="76"/>
      <c r="J560" s="76"/>
      <c r="K560" s="76"/>
      <c r="L560" s="76"/>
      <c r="M560" s="76"/>
      <c r="N560" s="76"/>
      <c r="O560" s="76"/>
      <c r="P560" s="76"/>
      <c r="Q560" s="76"/>
      <c r="R560" s="76"/>
      <c r="S560" s="76"/>
      <c r="T560" s="76"/>
      <c r="U560" s="76"/>
      <c r="V560" s="76"/>
      <c r="W560" s="76"/>
      <c r="X560" s="76"/>
      <c r="Y560" s="51"/>
      <c r="Z560" s="51"/>
    </row>
    <row r="561" spans="1:26" ht="12.75" customHeight="1">
      <c r="A561" s="76"/>
      <c r="B561" s="78"/>
      <c r="C561" s="76"/>
      <c r="D561" s="76"/>
      <c r="E561" s="76"/>
      <c r="F561" s="76"/>
      <c r="G561" s="76"/>
      <c r="H561" s="76"/>
      <c r="I561" s="76"/>
      <c r="J561" s="76"/>
      <c r="K561" s="76"/>
      <c r="L561" s="76"/>
      <c r="M561" s="76"/>
      <c r="N561" s="76"/>
      <c r="O561" s="76"/>
      <c r="P561" s="76"/>
      <c r="Q561" s="76"/>
      <c r="R561" s="76"/>
      <c r="S561" s="76"/>
      <c r="T561" s="76"/>
      <c r="U561" s="76"/>
      <c r="V561" s="76"/>
      <c r="W561" s="76"/>
      <c r="X561" s="76"/>
      <c r="Y561" s="51"/>
      <c r="Z561" s="51"/>
    </row>
    <row r="562" spans="1:26" ht="12.75" customHeight="1">
      <c r="A562" s="76"/>
      <c r="B562" s="78"/>
      <c r="C562" s="76"/>
      <c r="D562" s="76"/>
      <c r="E562" s="76"/>
      <c r="F562" s="76"/>
      <c r="G562" s="76"/>
      <c r="H562" s="76"/>
      <c r="I562" s="76"/>
      <c r="J562" s="76"/>
      <c r="K562" s="76"/>
      <c r="L562" s="76"/>
      <c r="M562" s="76"/>
      <c r="N562" s="76"/>
      <c r="O562" s="76"/>
      <c r="P562" s="76"/>
      <c r="Q562" s="76"/>
      <c r="R562" s="76"/>
      <c r="S562" s="76"/>
      <c r="T562" s="76"/>
      <c r="U562" s="76"/>
      <c r="V562" s="76"/>
      <c r="W562" s="76"/>
      <c r="X562" s="76"/>
      <c r="Y562" s="51"/>
      <c r="Z562" s="51"/>
    </row>
    <row r="563" spans="1:26" ht="12.75" customHeight="1">
      <c r="A563" s="76"/>
      <c r="B563" s="78"/>
      <c r="C563" s="76"/>
      <c r="D563" s="76"/>
      <c r="E563" s="76"/>
      <c r="F563" s="76"/>
      <c r="G563" s="76"/>
      <c r="H563" s="76"/>
      <c r="I563" s="76"/>
      <c r="J563" s="76"/>
      <c r="K563" s="76"/>
      <c r="L563" s="76"/>
      <c r="M563" s="76"/>
      <c r="N563" s="76"/>
      <c r="O563" s="76"/>
      <c r="P563" s="76"/>
      <c r="Q563" s="76"/>
      <c r="R563" s="76"/>
      <c r="S563" s="76"/>
      <c r="T563" s="76"/>
      <c r="U563" s="76"/>
      <c r="V563" s="76"/>
      <c r="W563" s="76"/>
      <c r="X563" s="76"/>
      <c r="Y563" s="51"/>
      <c r="Z563" s="51"/>
    </row>
    <row r="564" spans="1:26" ht="12.75" customHeight="1">
      <c r="A564" s="76"/>
      <c r="B564" s="78"/>
      <c r="C564" s="76"/>
      <c r="D564" s="76"/>
      <c r="E564" s="76"/>
      <c r="F564" s="76"/>
      <c r="G564" s="76"/>
      <c r="H564" s="76"/>
      <c r="I564" s="76"/>
      <c r="J564" s="76"/>
      <c r="K564" s="76"/>
      <c r="L564" s="76"/>
      <c r="M564" s="76"/>
      <c r="N564" s="76"/>
      <c r="O564" s="76"/>
      <c r="P564" s="76"/>
      <c r="Q564" s="76"/>
      <c r="R564" s="76"/>
      <c r="S564" s="76"/>
      <c r="T564" s="76"/>
      <c r="U564" s="76"/>
      <c r="V564" s="76"/>
      <c r="W564" s="76"/>
      <c r="X564" s="76"/>
      <c r="Y564" s="51"/>
      <c r="Z564" s="51"/>
    </row>
    <row r="565" spans="1:26" ht="12.75" customHeight="1">
      <c r="A565" s="76"/>
      <c r="B565" s="78"/>
      <c r="C565" s="76"/>
      <c r="D565" s="76"/>
      <c r="E565" s="76"/>
      <c r="F565" s="76"/>
      <c r="G565" s="76"/>
      <c r="H565" s="76"/>
      <c r="I565" s="76"/>
      <c r="J565" s="76"/>
      <c r="K565" s="76"/>
      <c r="L565" s="76"/>
      <c r="M565" s="76"/>
      <c r="N565" s="76"/>
      <c r="O565" s="76"/>
      <c r="P565" s="76"/>
      <c r="Q565" s="76"/>
      <c r="R565" s="76"/>
      <c r="S565" s="76"/>
      <c r="T565" s="76"/>
      <c r="U565" s="76"/>
      <c r="V565" s="76"/>
      <c r="W565" s="76"/>
      <c r="X565" s="76"/>
      <c r="Y565" s="51"/>
      <c r="Z565" s="51"/>
    </row>
    <row r="566" spans="1:26" ht="12.75" customHeight="1">
      <c r="A566" s="76"/>
      <c r="B566" s="78"/>
      <c r="C566" s="76"/>
      <c r="D566" s="76"/>
      <c r="E566" s="76"/>
      <c r="F566" s="76"/>
      <c r="G566" s="76"/>
      <c r="H566" s="76"/>
      <c r="I566" s="76"/>
      <c r="J566" s="76"/>
      <c r="K566" s="76"/>
      <c r="L566" s="76"/>
      <c r="M566" s="76"/>
      <c r="N566" s="76"/>
      <c r="O566" s="76"/>
      <c r="P566" s="76"/>
      <c r="Q566" s="76"/>
      <c r="R566" s="76"/>
      <c r="S566" s="76"/>
      <c r="T566" s="76"/>
      <c r="U566" s="76"/>
      <c r="V566" s="76"/>
      <c r="W566" s="76"/>
      <c r="X566" s="76"/>
      <c r="Y566" s="51"/>
      <c r="Z566" s="51"/>
    </row>
    <row r="567" spans="1:26" ht="12.75" customHeight="1">
      <c r="A567" s="76"/>
      <c r="B567" s="78"/>
      <c r="C567" s="76"/>
      <c r="D567" s="76"/>
      <c r="E567" s="76"/>
      <c r="F567" s="76"/>
      <c r="G567" s="76"/>
      <c r="H567" s="76"/>
      <c r="I567" s="76"/>
      <c r="J567" s="76"/>
      <c r="K567" s="76"/>
      <c r="L567" s="76"/>
      <c r="M567" s="76"/>
      <c r="N567" s="76"/>
      <c r="O567" s="76"/>
      <c r="P567" s="76"/>
      <c r="Q567" s="76"/>
      <c r="R567" s="76"/>
      <c r="S567" s="76"/>
      <c r="T567" s="76"/>
      <c r="U567" s="76"/>
      <c r="V567" s="76"/>
      <c r="W567" s="76"/>
      <c r="X567" s="76"/>
      <c r="Y567" s="51"/>
      <c r="Z567" s="51"/>
    </row>
    <row r="568" spans="1:26" ht="12.75" customHeight="1">
      <c r="A568" s="76"/>
      <c r="B568" s="78"/>
      <c r="C568" s="76"/>
      <c r="D568" s="76"/>
      <c r="E568" s="76"/>
      <c r="F568" s="76"/>
      <c r="G568" s="76"/>
      <c r="H568" s="76"/>
      <c r="I568" s="76"/>
      <c r="J568" s="76"/>
      <c r="K568" s="76"/>
      <c r="L568" s="76"/>
      <c r="M568" s="76"/>
      <c r="N568" s="76"/>
      <c r="O568" s="76"/>
      <c r="P568" s="76"/>
      <c r="Q568" s="76"/>
      <c r="R568" s="76"/>
      <c r="S568" s="76"/>
      <c r="T568" s="76"/>
      <c r="U568" s="76"/>
      <c r="V568" s="76"/>
      <c r="W568" s="76"/>
      <c r="X568" s="76"/>
      <c r="Y568" s="51"/>
      <c r="Z568" s="51"/>
    </row>
    <row r="569" spans="1:26" ht="12.75" customHeight="1">
      <c r="A569" s="76"/>
      <c r="B569" s="78"/>
      <c r="C569" s="76"/>
      <c r="D569" s="76"/>
      <c r="E569" s="76"/>
      <c r="F569" s="76"/>
      <c r="G569" s="76"/>
      <c r="H569" s="76"/>
      <c r="I569" s="76"/>
      <c r="J569" s="76"/>
      <c r="K569" s="76"/>
      <c r="L569" s="76"/>
      <c r="M569" s="76"/>
      <c r="N569" s="76"/>
      <c r="O569" s="76"/>
      <c r="P569" s="76"/>
      <c r="Q569" s="76"/>
      <c r="R569" s="76"/>
      <c r="S569" s="76"/>
      <c r="T569" s="76"/>
      <c r="U569" s="76"/>
      <c r="V569" s="76"/>
      <c r="W569" s="76"/>
      <c r="X569" s="76"/>
      <c r="Y569" s="51"/>
      <c r="Z569" s="51"/>
    </row>
    <row r="570" spans="1:26" ht="12.75" customHeight="1">
      <c r="A570" s="76"/>
      <c r="B570" s="78"/>
      <c r="C570" s="76"/>
      <c r="D570" s="76"/>
      <c r="E570" s="76"/>
      <c r="F570" s="76"/>
      <c r="G570" s="76"/>
      <c r="H570" s="76"/>
      <c r="I570" s="76"/>
      <c r="J570" s="76"/>
      <c r="K570" s="76"/>
      <c r="L570" s="76"/>
      <c r="M570" s="76"/>
      <c r="N570" s="76"/>
      <c r="O570" s="76"/>
      <c r="P570" s="76"/>
      <c r="Q570" s="76"/>
      <c r="R570" s="76"/>
      <c r="S570" s="76"/>
      <c r="T570" s="76"/>
      <c r="U570" s="76"/>
      <c r="V570" s="76"/>
      <c r="W570" s="76"/>
      <c r="X570" s="76"/>
      <c r="Y570" s="51"/>
      <c r="Z570" s="51"/>
    </row>
    <row r="571" spans="1:26" ht="12.75" customHeight="1">
      <c r="A571" s="76"/>
      <c r="B571" s="78"/>
      <c r="C571" s="76"/>
      <c r="D571" s="76"/>
      <c r="E571" s="76"/>
      <c r="F571" s="76"/>
      <c r="G571" s="76"/>
      <c r="H571" s="76"/>
      <c r="I571" s="76"/>
      <c r="J571" s="76"/>
      <c r="K571" s="76"/>
      <c r="L571" s="76"/>
      <c r="M571" s="76"/>
      <c r="N571" s="76"/>
      <c r="O571" s="76"/>
      <c r="P571" s="76"/>
      <c r="Q571" s="76"/>
      <c r="R571" s="76"/>
      <c r="S571" s="76"/>
      <c r="T571" s="76"/>
      <c r="U571" s="76"/>
      <c r="V571" s="76"/>
      <c r="W571" s="76"/>
      <c r="X571" s="76"/>
      <c r="Y571" s="51"/>
      <c r="Z571" s="51"/>
    </row>
    <row r="572" spans="1:26" ht="12.75" customHeight="1">
      <c r="A572" s="76"/>
      <c r="B572" s="78"/>
      <c r="C572" s="76"/>
      <c r="D572" s="76"/>
      <c r="E572" s="76"/>
      <c r="F572" s="76"/>
      <c r="G572" s="76"/>
      <c r="H572" s="76"/>
      <c r="I572" s="76"/>
      <c r="J572" s="76"/>
      <c r="K572" s="76"/>
      <c r="L572" s="76"/>
      <c r="M572" s="76"/>
      <c r="N572" s="76"/>
      <c r="O572" s="76"/>
      <c r="P572" s="76"/>
      <c r="Q572" s="76"/>
      <c r="R572" s="76"/>
      <c r="S572" s="76"/>
      <c r="T572" s="76"/>
      <c r="U572" s="76"/>
      <c r="V572" s="76"/>
      <c r="W572" s="76"/>
      <c r="X572" s="76"/>
      <c r="Y572" s="51"/>
      <c r="Z572" s="51"/>
    </row>
    <row r="573" spans="1:26" ht="12.75" customHeight="1">
      <c r="A573" s="76"/>
      <c r="B573" s="78"/>
      <c r="C573" s="76"/>
      <c r="D573" s="76"/>
      <c r="E573" s="76"/>
      <c r="F573" s="76"/>
      <c r="G573" s="76"/>
      <c r="H573" s="76"/>
      <c r="I573" s="76"/>
      <c r="J573" s="76"/>
      <c r="K573" s="76"/>
      <c r="L573" s="76"/>
      <c r="M573" s="76"/>
      <c r="N573" s="76"/>
      <c r="O573" s="76"/>
      <c r="P573" s="76"/>
      <c r="Q573" s="76"/>
      <c r="R573" s="76"/>
      <c r="S573" s="76"/>
      <c r="T573" s="76"/>
      <c r="U573" s="76"/>
      <c r="V573" s="76"/>
      <c r="W573" s="76"/>
      <c r="X573" s="76"/>
      <c r="Y573" s="51"/>
      <c r="Z573" s="51"/>
    </row>
    <row r="574" spans="1:26" ht="12.75" customHeight="1">
      <c r="A574" s="76"/>
      <c r="B574" s="78"/>
      <c r="C574" s="76"/>
      <c r="D574" s="76"/>
      <c r="E574" s="76"/>
      <c r="F574" s="76"/>
      <c r="G574" s="76"/>
      <c r="H574" s="76"/>
      <c r="I574" s="76"/>
      <c r="J574" s="76"/>
      <c r="K574" s="76"/>
      <c r="L574" s="76"/>
      <c r="M574" s="76"/>
      <c r="N574" s="76"/>
      <c r="O574" s="76"/>
      <c r="P574" s="76"/>
      <c r="Q574" s="76"/>
      <c r="R574" s="76"/>
      <c r="S574" s="76"/>
      <c r="T574" s="76"/>
      <c r="U574" s="76"/>
      <c r="V574" s="76"/>
      <c r="W574" s="76"/>
      <c r="X574" s="76"/>
      <c r="Y574" s="51"/>
      <c r="Z574" s="51"/>
    </row>
    <row r="575" spans="1:26" ht="12.75" customHeight="1">
      <c r="A575" s="76"/>
      <c r="B575" s="78"/>
      <c r="C575" s="76"/>
      <c r="D575" s="76"/>
      <c r="E575" s="76"/>
      <c r="F575" s="76"/>
      <c r="G575" s="76"/>
      <c r="H575" s="76"/>
      <c r="I575" s="76"/>
      <c r="J575" s="76"/>
      <c r="K575" s="76"/>
      <c r="L575" s="76"/>
      <c r="M575" s="76"/>
      <c r="N575" s="76"/>
      <c r="O575" s="76"/>
      <c r="P575" s="76"/>
      <c r="Q575" s="76"/>
      <c r="R575" s="76"/>
      <c r="S575" s="76"/>
      <c r="T575" s="76"/>
      <c r="U575" s="76"/>
      <c r="V575" s="76"/>
      <c r="W575" s="76"/>
      <c r="X575" s="76"/>
      <c r="Y575" s="51"/>
      <c r="Z575" s="51"/>
    </row>
    <row r="576" spans="1:26" ht="12.75" customHeight="1">
      <c r="A576" s="76"/>
      <c r="B576" s="78"/>
      <c r="C576" s="76"/>
      <c r="D576" s="76"/>
      <c r="E576" s="76"/>
      <c r="F576" s="76"/>
      <c r="G576" s="76"/>
      <c r="H576" s="76"/>
      <c r="I576" s="76"/>
      <c r="J576" s="76"/>
      <c r="K576" s="76"/>
      <c r="L576" s="76"/>
      <c r="M576" s="76"/>
      <c r="N576" s="76"/>
      <c r="O576" s="76"/>
      <c r="P576" s="76"/>
      <c r="Q576" s="76"/>
      <c r="R576" s="76"/>
      <c r="S576" s="76"/>
      <c r="T576" s="76"/>
      <c r="U576" s="76"/>
      <c r="V576" s="76"/>
      <c r="W576" s="76"/>
      <c r="X576" s="76"/>
      <c r="Y576" s="51"/>
      <c r="Z576" s="51"/>
    </row>
    <row r="577" spans="1:26" ht="12.75" customHeight="1">
      <c r="A577" s="76"/>
      <c r="B577" s="78"/>
      <c r="C577" s="76"/>
      <c r="D577" s="76"/>
      <c r="E577" s="76"/>
      <c r="F577" s="76"/>
      <c r="G577" s="76"/>
      <c r="H577" s="76"/>
      <c r="I577" s="76"/>
      <c r="J577" s="76"/>
      <c r="K577" s="76"/>
      <c r="L577" s="76"/>
      <c r="M577" s="76"/>
      <c r="N577" s="76"/>
      <c r="O577" s="76"/>
      <c r="P577" s="76"/>
      <c r="Q577" s="76"/>
      <c r="R577" s="76"/>
      <c r="S577" s="76"/>
      <c r="T577" s="76"/>
      <c r="U577" s="76"/>
      <c r="V577" s="76"/>
      <c r="W577" s="76"/>
      <c r="X577" s="76"/>
      <c r="Y577" s="51"/>
      <c r="Z577" s="51"/>
    </row>
    <row r="578" spans="1:26" ht="12.75" customHeight="1">
      <c r="A578" s="76"/>
      <c r="B578" s="78"/>
      <c r="C578" s="76"/>
      <c r="D578" s="76"/>
      <c r="E578" s="76"/>
      <c r="F578" s="76"/>
      <c r="G578" s="76"/>
      <c r="H578" s="76"/>
      <c r="I578" s="76"/>
      <c r="J578" s="76"/>
      <c r="K578" s="76"/>
      <c r="L578" s="76"/>
      <c r="M578" s="76"/>
      <c r="N578" s="76"/>
      <c r="O578" s="76"/>
      <c r="P578" s="76"/>
      <c r="Q578" s="76"/>
      <c r="R578" s="76"/>
      <c r="S578" s="76"/>
      <c r="T578" s="76"/>
      <c r="U578" s="76"/>
      <c r="V578" s="76"/>
      <c r="W578" s="76"/>
      <c r="X578" s="76"/>
      <c r="Y578" s="51"/>
      <c r="Z578" s="51"/>
    </row>
    <row r="579" spans="1:26" ht="12.75" customHeight="1">
      <c r="A579" s="76"/>
      <c r="B579" s="78"/>
      <c r="C579" s="76"/>
      <c r="D579" s="76"/>
      <c r="E579" s="76"/>
      <c r="F579" s="76"/>
      <c r="G579" s="76"/>
      <c r="H579" s="76"/>
      <c r="I579" s="76"/>
      <c r="J579" s="76"/>
      <c r="K579" s="76"/>
      <c r="L579" s="76"/>
      <c r="M579" s="76"/>
      <c r="N579" s="76"/>
      <c r="O579" s="76"/>
      <c r="P579" s="76"/>
      <c r="Q579" s="76"/>
      <c r="R579" s="76"/>
      <c r="S579" s="76"/>
      <c r="T579" s="76"/>
      <c r="U579" s="76"/>
      <c r="V579" s="76"/>
      <c r="W579" s="76"/>
      <c r="X579" s="76"/>
      <c r="Y579" s="51"/>
      <c r="Z579" s="51"/>
    </row>
    <row r="580" spans="1:26" ht="12.75" customHeight="1">
      <c r="A580" s="76"/>
      <c r="B580" s="78"/>
      <c r="C580" s="76"/>
      <c r="D580" s="76"/>
      <c r="E580" s="76"/>
      <c r="F580" s="76"/>
      <c r="G580" s="76"/>
      <c r="H580" s="76"/>
      <c r="I580" s="76"/>
      <c r="J580" s="76"/>
      <c r="K580" s="76"/>
      <c r="L580" s="76"/>
      <c r="M580" s="76"/>
      <c r="N580" s="76"/>
      <c r="O580" s="76"/>
      <c r="P580" s="76"/>
      <c r="Q580" s="76"/>
      <c r="R580" s="76"/>
      <c r="S580" s="76"/>
      <c r="T580" s="76"/>
      <c r="U580" s="76"/>
      <c r="V580" s="76"/>
      <c r="W580" s="76"/>
      <c r="X580" s="76"/>
      <c r="Y580" s="51"/>
      <c r="Z580" s="51"/>
    </row>
    <row r="581" spans="1:26" ht="12.75" customHeight="1">
      <c r="A581" s="76"/>
      <c r="B581" s="78"/>
      <c r="C581" s="76"/>
      <c r="D581" s="76"/>
      <c r="E581" s="76"/>
      <c r="F581" s="76"/>
      <c r="G581" s="76"/>
      <c r="H581" s="76"/>
      <c r="I581" s="76"/>
      <c r="J581" s="76"/>
      <c r="K581" s="76"/>
      <c r="L581" s="76"/>
      <c r="M581" s="76"/>
      <c r="N581" s="76"/>
      <c r="O581" s="76"/>
      <c r="P581" s="76"/>
      <c r="Q581" s="76"/>
      <c r="R581" s="76"/>
      <c r="S581" s="76"/>
      <c r="T581" s="76"/>
      <c r="U581" s="76"/>
      <c r="V581" s="76"/>
      <c r="W581" s="76"/>
      <c r="X581" s="76"/>
      <c r="Y581" s="51"/>
      <c r="Z581" s="51"/>
    </row>
    <row r="582" spans="1:26" ht="12.75" customHeight="1">
      <c r="A582" s="76"/>
      <c r="B582" s="78"/>
      <c r="C582" s="76"/>
      <c r="D582" s="76"/>
      <c r="E582" s="76"/>
      <c r="F582" s="76"/>
      <c r="G582" s="76"/>
      <c r="H582" s="76"/>
      <c r="I582" s="76"/>
      <c r="J582" s="76"/>
      <c r="K582" s="76"/>
      <c r="L582" s="76"/>
      <c r="M582" s="76"/>
      <c r="N582" s="76"/>
      <c r="O582" s="76"/>
      <c r="P582" s="76"/>
      <c r="Q582" s="76"/>
      <c r="R582" s="76"/>
      <c r="S582" s="76"/>
      <c r="T582" s="76"/>
      <c r="U582" s="76"/>
      <c r="V582" s="76"/>
      <c r="W582" s="76"/>
      <c r="X582" s="76"/>
      <c r="Y582" s="51"/>
      <c r="Z582" s="51"/>
    </row>
    <row r="583" spans="1:26" ht="12.75" customHeight="1">
      <c r="A583" s="76"/>
      <c r="B583" s="78"/>
      <c r="C583" s="76"/>
      <c r="D583" s="76"/>
      <c r="E583" s="76"/>
      <c r="F583" s="76"/>
      <c r="G583" s="76"/>
      <c r="H583" s="76"/>
      <c r="I583" s="76"/>
      <c r="J583" s="76"/>
      <c r="K583" s="76"/>
      <c r="L583" s="76"/>
      <c r="M583" s="76"/>
      <c r="N583" s="76"/>
      <c r="O583" s="76"/>
      <c r="P583" s="76"/>
      <c r="Q583" s="76"/>
      <c r="R583" s="76"/>
      <c r="S583" s="76"/>
      <c r="T583" s="76"/>
      <c r="U583" s="76"/>
      <c r="V583" s="76"/>
      <c r="W583" s="76"/>
      <c r="X583" s="76"/>
      <c r="Y583" s="51"/>
      <c r="Z583" s="51"/>
    </row>
    <row r="584" spans="1:26" ht="12.75" customHeight="1">
      <c r="A584" s="76"/>
      <c r="B584" s="78"/>
      <c r="C584" s="76"/>
      <c r="D584" s="76"/>
      <c r="E584" s="76"/>
      <c r="F584" s="76"/>
      <c r="G584" s="76"/>
      <c r="H584" s="76"/>
      <c r="I584" s="76"/>
      <c r="J584" s="76"/>
      <c r="K584" s="76"/>
      <c r="L584" s="76"/>
      <c r="M584" s="76"/>
      <c r="N584" s="76"/>
      <c r="O584" s="76"/>
      <c r="P584" s="76"/>
      <c r="Q584" s="76"/>
      <c r="R584" s="76"/>
      <c r="S584" s="76"/>
      <c r="T584" s="76"/>
      <c r="U584" s="76"/>
      <c r="V584" s="76"/>
      <c r="W584" s="76"/>
      <c r="X584" s="76"/>
      <c r="Y584" s="51"/>
      <c r="Z584" s="51"/>
    </row>
    <row r="585" spans="1:26" ht="12.75" customHeight="1">
      <c r="A585" s="76"/>
      <c r="B585" s="78"/>
      <c r="C585" s="76"/>
      <c r="D585" s="76"/>
      <c r="E585" s="76"/>
      <c r="F585" s="76"/>
      <c r="G585" s="76"/>
      <c r="H585" s="76"/>
      <c r="I585" s="76"/>
      <c r="J585" s="76"/>
      <c r="K585" s="76"/>
      <c r="L585" s="76"/>
      <c r="M585" s="76"/>
      <c r="N585" s="76"/>
      <c r="O585" s="76"/>
      <c r="P585" s="76"/>
      <c r="Q585" s="76"/>
      <c r="R585" s="76"/>
      <c r="S585" s="76"/>
      <c r="T585" s="76"/>
      <c r="U585" s="76"/>
      <c r="V585" s="76"/>
      <c r="W585" s="76"/>
      <c r="X585" s="76"/>
      <c r="Y585" s="51"/>
      <c r="Z585" s="51"/>
    </row>
    <row r="586" spans="1:26" ht="12.75" customHeight="1">
      <c r="A586" s="76"/>
      <c r="B586" s="78"/>
      <c r="C586" s="76"/>
      <c r="D586" s="76"/>
      <c r="E586" s="76"/>
      <c r="F586" s="76"/>
      <c r="G586" s="76"/>
      <c r="H586" s="76"/>
      <c r="I586" s="76"/>
      <c r="J586" s="76"/>
      <c r="K586" s="76"/>
      <c r="L586" s="76"/>
      <c r="M586" s="76"/>
      <c r="N586" s="76"/>
      <c r="O586" s="76"/>
      <c r="P586" s="76"/>
      <c r="Q586" s="76"/>
      <c r="R586" s="76"/>
      <c r="S586" s="76"/>
      <c r="T586" s="76"/>
      <c r="U586" s="76"/>
      <c r="V586" s="76"/>
      <c r="W586" s="76"/>
      <c r="X586" s="76"/>
      <c r="Y586" s="51"/>
      <c r="Z586" s="51"/>
    </row>
    <row r="587" spans="1:26" ht="12.75" customHeight="1">
      <c r="A587" s="76"/>
      <c r="B587" s="78"/>
      <c r="C587" s="76"/>
      <c r="D587" s="76"/>
      <c r="E587" s="76"/>
      <c r="F587" s="76"/>
      <c r="G587" s="76"/>
      <c r="H587" s="76"/>
      <c r="I587" s="76"/>
      <c r="J587" s="76"/>
      <c r="K587" s="76"/>
      <c r="L587" s="76"/>
      <c r="M587" s="76"/>
      <c r="N587" s="76"/>
      <c r="O587" s="76"/>
      <c r="P587" s="76"/>
      <c r="Q587" s="76"/>
      <c r="R587" s="76"/>
      <c r="S587" s="76"/>
      <c r="T587" s="76"/>
      <c r="U587" s="76"/>
      <c r="V587" s="76"/>
      <c r="W587" s="76"/>
      <c r="X587" s="76"/>
      <c r="Y587" s="51"/>
      <c r="Z587" s="51"/>
    </row>
    <row r="588" spans="1:26" ht="12.75" customHeight="1">
      <c r="A588" s="76"/>
      <c r="B588" s="78"/>
      <c r="C588" s="76"/>
      <c r="D588" s="76"/>
      <c r="E588" s="76"/>
      <c r="F588" s="76"/>
      <c r="G588" s="76"/>
      <c r="H588" s="76"/>
      <c r="I588" s="76"/>
      <c r="J588" s="76"/>
      <c r="K588" s="76"/>
      <c r="L588" s="76"/>
      <c r="M588" s="76"/>
      <c r="N588" s="76"/>
      <c r="O588" s="76"/>
      <c r="P588" s="76"/>
      <c r="Q588" s="76"/>
      <c r="R588" s="76"/>
      <c r="S588" s="76"/>
      <c r="T588" s="76"/>
      <c r="U588" s="76"/>
      <c r="V588" s="76"/>
      <c r="W588" s="76"/>
      <c r="X588" s="76"/>
      <c r="Y588" s="51"/>
      <c r="Z588" s="51"/>
    </row>
    <row r="589" spans="1:26" ht="12.75" customHeight="1">
      <c r="A589" s="76"/>
      <c r="B589" s="78"/>
      <c r="C589" s="76"/>
      <c r="D589" s="76"/>
      <c r="E589" s="76"/>
      <c r="F589" s="76"/>
      <c r="G589" s="76"/>
      <c r="H589" s="76"/>
      <c r="I589" s="76"/>
      <c r="J589" s="76"/>
      <c r="K589" s="76"/>
      <c r="L589" s="76"/>
      <c r="M589" s="76"/>
      <c r="N589" s="76"/>
      <c r="O589" s="76"/>
      <c r="P589" s="76"/>
      <c r="Q589" s="76"/>
      <c r="R589" s="76"/>
      <c r="S589" s="76"/>
      <c r="T589" s="76"/>
      <c r="U589" s="76"/>
      <c r="V589" s="76"/>
      <c r="W589" s="76"/>
      <c r="X589" s="76"/>
      <c r="Y589" s="51"/>
      <c r="Z589" s="51"/>
    </row>
    <row r="590" spans="1:26" ht="12.75" customHeight="1">
      <c r="A590" s="76"/>
      <c r="B590" s="78"/>
      <c r="C590" s="76"/>
      <c r="D590" s="76"/>
      <c r="E590" s="76"/>
      <c r="F590" s="76"/>
      <c r="G590" s="76"/>
      <c r="H590" s="76"/>
      <c r="I590" s="76"/>
      <c r="J590" s="76"/>
      <c r="K590" s="76"/>
      <c r="L590" s="76"/>
      <c r="M590" s="76"/>
      <c r="N590" s="76"/>
      <c r="O590" s="76"/>
      <c r="P590" s="76"/>
      <c r="Q590" s="76"/>
      <c r="R590" s="76"/>
      <c r="S590" s="76"/>
      <c r="T590" s="76"/>
      <c r="U590" s="76"/>
      <c r="V590" s="76"/>
      <c r="W590" s="76"/>
      <c r="X590" s="76"/>
      <c r="Y590" s="51"/>
      <c r="Z590" s="51"/>
    </row>
    <row r="591" spans="1:26" ht="12.75" customHeight="1">
      <c r="A591" s="76"/>
      <c r="B591" s="78"/>
      <c r="C591" s="76"/>
      <c r="D591" s="76"/>
      <c r="E591" s="76"/>
      <c r="F591" s="76"/>
      <c r="G591" s="76"/>
      <c r="H591" s="76"/>
      <c r="I591" s="76"/>
      <c r="J591" s="76"/>
      <c r="K591" s="76"/>
      <c r="L591" s="76"/>
      <c r="M591" s="76"/>
      <c r="N591" s="76"/>
      <c r="O591" s="76"/>
      <c r="P591" s="76"/>
      <c r="Q591" s="76"/>
      <c r="R591" s="76"/>
      <c r="S591" s="76"/>
      <c r="T591" s="76"/>
      <c r="U591" s="76"/>
      <c r="V591" s="76"/>
      <c r="W591" s="76"/>
      <c r="X591" s="76"/>
      <c r="Y591" s="51"/>
      <c r="Z591" s="51"/>
    </row>
    <row r="592" spans="1:26" ht="12.75" customHeight="1">
      <c r="A592" s="76"/>
      <c r="B592" s="78"/>
      <c r="C592" s="76"/>
      <c r="D592" s="76"/>
      <c r="E592" s="76"/>
      <c r="F592" s="76"/>
      <c r="G592" s="76"/>
      <c r="H592" s="76"/>
      <c r="I592" s="76"/>
      <c r="J592" s="76"/>
      <c r="K592" s="76"/>
      <c r="L592" s="76"/>
      <c r="M592" s="76"/>
      <c r="N592" s="76"/>
      <c r="O592" s="76"/>
      <c r="P592" s="76"/>
      <c r="Q592" s="76"/>
      <c r="R592" s="76"/>
      <c r="S592" s="76"/>
      <c r="T592" s="76"/>
      <c r="U592" s="76"/>
      <c r="V592" s="76"/>
      <c r="W592" s="76"/>
      <c r="X592" s="76"/>
      <c r="Y592" s="51"/>
      <c r="Z592" s="51"/>
    </row>
    <row r="593" spans="1:26" ht="12.75" customHeight="1">
      <c r="A593" s="76"/>
      <c r="B593" s="78"/>
      <c r="C593" s="76"/>
      <c r="D593" s="76"/>
      <c r="E593" s="76"/>
      <c r="F593" s="76"/>
      <c r="G593" s="76"/>
      <c r="H593" s="76"/>
      <c r="I593" s="76"/>
      <c r="J593" s="76"/>
      <c r="K593" s="76"/>
      <c r="L593" s="76"/>
      <c r="M593" s="76"/>
      <c r="N593" s="76"/>
      <c r="O593" s="76"/>
      <c r="P593" s="76"/>
      <c r="Q593" s="76"/>
      <c r="R593" s="76"/>
      <c r="S593" s="76"/>
      <c r="T593" s="76"/>
      <c r="U593" s="76"/>
      <c r="V593" s="76"/>
      <c r="W593" s="76"/>
      <c r="X593" s="76"/>
      <c r="Y593" s="51"/>
      <c r="Z593" s="51"/>
    </row>
    <row r="594" spans="1:26" ht="12.75" customHeight="1">
      <c r="A594" s="76"/>
      <c r="B594" s="78"/>
      <c r="C594" s="76"/>
      <c r="D594" s="76"/>
      <c r="E594" s="76"/>
      <c r="F594" s="76"/>
      <c r="G594" s="76"/>
      <c r="H594" s="76"/>
      <c r="I594" s="76"/>
      <c r="J594" s="76"/>
      <c r="K594" s="76"/>
      <c r="L594" s="76"/>
      <c r="M594" s="76"/>
      <c r="N594" s="76"/>
      <c r="O594" s="76"/>
      <c r="P594" s="76"/>
      <c r="Q594" s="76"/>
      <c r="R594" s="76"/>
      <c r="S594" s="76"/>
      <c r="T594" s="76"/>
      <c r="U594" s="76"/>
      <c r="V594" s="76"/>
      <c r="W594" s="76"/>
      <c r="X594" s="76"/>
      <c r="Y594" s="51"/>
      <c r="Z594" s="51"/>
    </row>
    <row r="595" spans="1:26" ht="12.75" customHeight="1">
      <c r="A595" s="76"/>
      <c r="B595" s="78"/>
      <c r="C595" s="76"/>
      <c r="D595" s="76"/>
      <c r="E595" s="76"/>
      <c r="F595" s="76"/>
      <c r="G595" s="76"/>
      <c r="H595" s="76"/>
      <c r="I595" s="76"/>
      <c r="J595" s="76"/>
      <c r="K595" s="76"/>
      <c r="L595" s="76"/>
      <c r="M595" s="76"/>
      <c r="N595" s="76"/>
      <c r="O595" s="76"/>
      <c r="P595" s="76"/>
      <c r="Q595" s="76"/>
      <c r="R595" s="76"/>
      <c r="S595" s="76"/>
      <c r="T595" s="76"/>
      <c r="U595" s="76"/>
      <c r="V595" s="76"/>
      <c r="W595" s="76"/>
      <c r="X595" s="76"/>
      <c r="Y595" s="51"/>
      <c r="Z595" s="51"/>
    </row>
    <row r="596" spans="1:26" ht="12.75" customHeight="1">
      <c r="A596" s="76"/>
      <c r="B596" s="78"/>
      <c r="C596" s="76"/>
      <c r="D596" s="76"/>
      <c r="E596" s="76"/>
      <c r="F596" s="76"/>
      <c r="G596" s="76"/>
      <c r="H596" s="76"/>
      <c r="I596" s="76"/>
      <c r="J596" s="76"/>
      <c r="K596" s="76"/>
      <c r="L596" s="76"/>
      <c r="M596" s="76"/>
      <c r="N596" s="76"/>
      <c r="O596" s="76"/>
      <c r="P596" s="76"/>
      <c r="Q596" s="76"/>
      <c r="R596" s="76"/>
      <c r="S596" s="76"/>
      <c r="T596" s="76"/>
      <c r="U596" s="76"/>
      <c r="V596" s="76"/>
      <c r="W596" s="76"/>
      <c r="X596" s="76"/>
      <c r="Y596" s="51"/>
      <c r="Z596" s="51"/>
    </row>
    <row r="597" spans="1:26" ht="12.75" customHeight="1">
      <c r="A597" s="76"/>
      <c r="B597" s="78"/>
      <c r="C597" s="76"/>
      <c r="D597" s="76"/>
      <c r="E597" s="76"/>
      <c r="F597" s="76"/>
      <c r="G597" s="76"/>
      <c r="H597" s="76"/>
      <c r="I597" s="76"/>
      <c r="J597" s="76"/>
      <c r="K597" s="76"/>
      <c r="L597" s="76"/>
      <c r="M597" s="76"/>
      <c r="N597" s="76"/>
      <c r="O597" s="76"/>
      <c r="P597" s="76"/>
      <c r="Q597" s="76"/>
      <c r="R597" s="76"/>
      <c r="S597" s="76"/>
      <c r="T597" s="76"/>
      <c r="U597" s="76"/>
      <c r="V597" s="76"/>
      <c r="W597" s="76"/>
      <c r="X597" s="76"/>
      <c r="Y597" s="51"/>
      <c r="Z597" s="51"/>
    </row>
    <row r="598" spans="1:26" ht="12.75" customHeight="1">
      <c r="A598" s="76"/>
      <c r="B598" s="78"/>
      <c r="C598" s="76"/>
      <c r="D598" s="76"/>
      <c r="E598" s="76"/>
      <c r="F598" s="76"/>
      <c r="G598" s="76"/>
      <c r="H598" s="76"/>
      <c r="I598" s="76"/>
      <c r="J598" s="76"/>
      <c r="K598" s="76"/>
      <c r="L598" s="76"/>
      <c r="M598" s="76"/>
      <c r="N598" s="76"/>
      <c r="O598" s="76"/>
      <c r="P598" s="76"/>
      <c r="Q598" s="76"/>
      <c r="R598" s="76"/>
      <c r="S598" s="76"/>
      <c r="T598" s="76"/>
      <c r="U598" s="76"/>
      <c r="V598" s="76"/>
      <c r="W598" s="76"/>
      <c r="X598" s="76"/>
      <c r="Y598" s="51"/>
      <c r="Z598" s="51"/>
    </row>
    <row r="599" spans="1:26" ht="12.75" customHeight="1">
      <c r="A599" s="76"/>
      <c r="B599" s="78"/>
      <c r="C599" s="76"/>
      <c r="D599" s="76"/>
      <c r="E599" s="76"/>
      <c r="F599" s="76"/>
      <c r="G599" s="76"/>
      <c r="H599" s="76"/>
      <c r="I599" s="76"/>
      <c r="J599" s="76"/>
      <c r="K599" s="76"/>
      <c r="L599" s="76"/>
      <c r="M599" s="76"/>
      <c r="N599" s="76"/>
      <c r="O599" s="76"/>
      <c r="P599" s="76"/>
      <c r="Q599" s="76"/>
      <c r="R599" s="76"/>
      <c r="S599" s="76"/>
      <c r="T599" s="76"/>
      <c r="U599" s="76"/>
      <c r="V599" s="76"/>
      <c r="W599" s="76"/>
      <c r="X599" s="76"/>
      <c r="Y599" s="51"/>
      <c r="Z599" s="51"/>
    </row>
    <row r="600" spans="1:26" ht="12.75" customHeight="1">
      <c r="A600" s="76"/>
      <c r="B600" s="78"/>
      <c r="C600" s="76"/>
      <c r="D600" s="76"/>
      <c r="E600" s="76"/>
      <c r="F600" s="76"/>
      <c r="G600" s="76"/>
      <c r="H600" s="76"/>
      <c r="I600" s="76"/>
      <c r="J600" s="76"/>
      <c r="K600" s="76"/>
      <c r="L600" s="76"/>
      <c r="M600" s="76"/>
      <c r="N600" s="76"/>
      <c r="O600" s="76"/>
      <c r="P600" s="76"/>
      <c r="Q600" s="76"/>
      <c r="R600" s="76"/>
      <c r="S600" s="76"/>
      <c r="T600" s="76"/>
      <c r="U600" s="76"/>
      <c r="V600" s="76"/>
      <c r="W600" s="76"/>
      <c r="X600" s="76"/>
      <c r="Y600" s="51"/>
      <c r="Z600" s="51"/>
    </row>
    <row r="601" spans="1:26" ht="12.75" customHeight="1">
      <c r="A601" s="76"/>
      <c r="B601" s="78"/>
      <c r="C601" s="76"/>
      <c r="D601" s="76"/>
      <c r="E601" s="76"/>
      <c r="F601" s="76"/>
      <c r="G601" s="76"/>
      <c r="H601" s="76"/>
      <c r="I601" s="76"/>
      <c r="J601" s="76"/>
      <c r="K601" s="76"/>
      <c r="L601" s="76"/>
      <c r="M601" s="76"/>
      <c r="N601" s="76"/>
      <c r="O601" s="76"/>
      <c r="P601" s="76"/>
      <c r="Q601" s="76"/>
      <c r="R601" s="76"/>
      <c r="S601" s="76"/>
      <c r="T601" s="76"/>
      <c r="U601" s="76"/>
      <c r="V601" s="76"/>
      <c r="W601" s="76"/>
      <c r="X601" s="76"/>
      <c r="Y601" s="51"/>
      <c r="Z601" s="51"/>
    </row>
    <row r="602" spans="1:26" ht="12.75" customHeight="1">
      <c r="A602" s="76"/>
      <c r="B602" s="78"/>
      <c r="C602" s="76"/>
      <c r="D602" s="76"/>
      <c r="E602" s="76"/>
      <c r="F602" s="76"/>
      <c r="G602" s="76"/>
      <c r="H602" s="76"/>
      <c r="I602" s="76"/>
      <c r="J602" s="76"/>
      <c r="K602" s="76"/>
      <c r="L602" s="76"/>
      <c r="M602" s="76"/>
      <c r="N602" s="76"/>
      <c r="O602" s="76"/>
      <c r="P602" s="76"/>
      <c r="Q602" s="76"/>
      <c r="R602" s="76"/>
      <c r="S602" s="76"/>
      <c r="T602" s="76"/>
      <c r="U602" s="76"/>
      <c r="V602" s="76"/>
      <c r="W602" s="76"/>
      <c r="X602" s="76"/>
      <c r="Y602" s="51"/>
      <c r="Z602" s="51"/>
    </row>
    <row r="603" spans="1:26" ht="12.75" customHeight="1">
      <c r="A603" s="76"/>
      <c r="B603" s="78"/>
      <c r="C603" s="76"/>
      <c r="D603" s="76"/>
      <c r="E603" s="76"/>
      <c r="F603" s="76"/>
      <c r="G603" s="76"/>
      <c r="H603" s="76"/>
      <c r="I603" s="76"/>
      <c r="J603" s="76"/>
      <c r="K603" s="76"/>
      <c r="L603" s="76"/>
      <c r="M603" s="76"/>
      <c r="N603" s="76"/>
      <c r="O603" s="76"/>
      <c r="P603" s="76"/>
      <c r="Q603" s="76"/>
      <c r="R603" s="76"/>
      <c r="S603" s="76"/>
      <c r="T603" s="76"/>
      <c r="U603" s="76"/>
      <c r="V603" s="76"/>
      <c r="W603" s="76"/>
      <c r="X603" s="76"/>
      <c r="Y603" s="51"/>
      <c r="Z603" s="51"/>
    </row>
    <row r="604" spans="1:26" ht="12.75" customHeight="1">
      <c r="A604" s="76"/>
      <c r="B604" s="78"/>
      <c r="C604" s="76"/>
      <c r="D604" s="76"/>
      <c r="E604" s="76"/>
      <c r="F604" s="76"/>
      <c r="G604" s="76"/>
      <c r="H604" s="76"/>
      <c r="I604" s="76"/>
      <c r="J604" s="76"/>
      <c r="K604" s="76"/>
      <c r="L604" s="76"/>
      <c r="M604" s="76"/>
      <c r="N604" s="76"/>
      <c r="O604" s="76"/>
      <c r="P604" s="76"/>
      <c r="Q604" s="76"/>
      <c r="R604" s="76"/>
      <c r="S604" s="76"/>
      <c r="T604" s="76"/>
      <c r="U604" s="76"/>
      <c r="V604" s="76"/>
      <c r="W604" s="76"/>
      <c r="X604" s="76"/>
      <c r="Y604" s="51"/>
      <c r="Z604" s="51"/>
    </row>
    <row r="605" spans="1:26" ht="12.75" customHeight="1">
      <c r="A605" s="76"/>
      <c r="B605" s="78"/>
      <c r="C605" s="76"/>
      <c r="D605" s="76"/>
      <c r="E605" s="76"/>
      <c r="F605" s="76"/>
      <c r="G605" s="76"/>
      <c r="H605" s="76"/>
      <c r="I605" s="76"/>
      <c r="J605" s="76"/>
      <c r="K605" s="76"/>
      <c r="L605" s="76"/>
      <c r="M605" s="76"/>
      <c r="N605" s="76"/>
      <c r="O605" s="76"/>
      <c r="P605" s="76"/>
      <c r="Q605" s="76"/>
      <c r="R605" s="76"/>
      <c r="S605" s="76"/>
      <c r="T605" s="76"/>
      <c r="U605" s="76"/>
      <c r="V605" s="76"/>
      <c r="W605" s="76"/>
      <c r="X605" s="76"/>
      <c r="Y605" s="51"/>
      <c r="Z605" s="51"/>
    </row>
    <row r="606" spans="1:26" ht="12.75" customHeight="1">
      <c r="A606" s="76"/>
      <c r="B606" s="78"/>
      <c r="C606" s="76"/>
      <c r="D606" s="76"/>
      <c r="E606" s="76"/>
      <c r="F606" s="76"/>
      <c r="G606" s="76"/>
      <c r="H606" s="76"/>
      <c r="I606" s="76"/>
      <c r="J606" s="76"/>
      <c r="K606" s="76"/>
      <c r="L606" s="76"/>
      <c r="M606" s="76"/>
      <c r="N606" s="76"/>
      <c r="O606" s="76"/>
      <c r="P606" s="76"/>
      <c r="Q606" s="76"/>
      <c r="R606" s="76"/>
      <c r="S606" s="76"/>
      <c r="T606" s="76"/>
      <c r="U606" s="76"/>
      <c r="V606" s="76"/>
      <c r="W606" s="76"/>
      <c r="X606" s="76"/>
      <c r="Y606" s="51"/>
      <c r="Z606" s="51"/>
    </row>
    <row r="607" spans="1:26" ht="12.75" customHeight="1">
      <c r="A607" s="76"/>
      <c r="B607" s="78"/>
      <c r="C607" s="76"/>
      <c r="D607" s="76"/>
      <c r="E607" s="76"/>
      <c r="F607" s="76"/>
      <c r="G607" s="76"/>
      <c r="H607" s="76"/>
      <c r="I607" s="76"/>
      <c r="J607" s="76"/>
      <c r="K607" s="76"/>
      <c r="L607" s="76"/>
      <c r="M607" s="76"/>
      <c r="N607" s="76"/>
      <c r="O607" s="76"/>
      <c r="P607" s="76"/>
      <c r="Q607" s="76"/>
      <c r="R607" s="76"/>
      <c r="S607" s="76"/>
      <c r="T607" s="76"/>
      <c r="U607" s="76"/>
      <c r="V607" s="76"/>
      <c r="W607" s="76"/>
      <c r="X607" s="76"/>
      <c r="Y607" s="51"/>
      <c r="Z607" s="51"/>
    </row>
    <row r="608" spans="1:26" ht="12.75" customHeight="1">
      <c r="A608" s="76"/>
      <c r="B608" s="78"/>
      <c r="C608" s="76"/>
      <c r="D608" s="76"/>
      <c r="E608" s="76"/>
      <c r="F608" s="76"/>
      <c r="G608" s="76"/>
      <c r="H608" s="76"/>
      <c r="I608" s="76"/>
      <c r="J608" s="76"/>
      <c r="K608" s="76"/>
      <c r="L608" s="76"/>
      <c r="M608" s="76"/>
      <c r="N608" s="76"/>
      <c r="O608" s="76"/>
      <c r="P608" s="76"/>
      <c r="Q608" s="76"/>
      <c r="R608" s="76"/>
      <c r="S608" s="76"/>
      <c r="T608" s="76"/>
      <c r="U608" s="76"/>
      <c r="V608" s="76"/>
      <c r="W608" s="76"/>
      <c r="X608" s="76"/>
      <c r="Y608" s="51"/>
      <c r="Z608" s="51"/>
    </row>
    <row r="609" spans="1:26" ht="12.75" customHeight="1">
      <c r="A609" s="76"/>
      <c r="B609" s="78"/>
      <c r="C609" s="76"/>
      <c r="D609" s="76"/>
      <c r="E609" s="76"/>
      <c r="F609" s="76"/>
      <c r="G609" s="76"/>
      <c r="H609" s="76"/>
      <c r="I609" s="76"/>
      <c r="J609" s="76"/>
      <c r="K609" s="76"/>
      <c r="L609" s="76"/>
      <c r="M609" s="76"/>
      <c r="N609" s="76"/>
      <c r="O609" s="76"/>
      <c r="P609" s="76"/>
      <c r="Q609" s="76"/>
      <c r="R609" s="76"/>
      <c r="S609" s="76"/>
      <c r="T609" s="76"/>
      <c r="U609" s="76"/>
      <c r="V609" s="76"/>
      <c r="W609" s="76"/>
      <c r="X609" s="76"/>
      <c r="Y609" s="51"/>
      <c r="Z609" s="51"/>
    </row>
    <row r="610" spans="1:26" ht="12.75" customHeight="1">
      <c r="A610" s="76"/>
      <c r="B610" s="78"/>
      <c r="C610" s="76"/>
      <c r="D610" s="76"/>
      <c r="E610" s="76"/>
      <c r="F610" s="76"/>
      <c r="G610" s="76"/>
      <c r="H610" s="76"/>
      <c r="I610" s="76"/>
      <c r="J610" s="76"/>
      <c r="K610" s="76"/>
      <c r="L610" s="76"/>
      <c r="M610" s="76"/>
      <c r="N610" s="76"/>
      <c r="O610" s="76"/>
      <c r="P610" s="76"/>
      <c r="Q610" s="76"/>
      <c r="R610" s="76"/>
      <c r="S610" s="76"/>
      <c r="T610" s="76"/>
      <c r="U610" s="76"/>
      <c r="V610" s="76"/>
      <c r="W610" s="76"/>
      <c r="X610" s="76"/>
      <c r="Y610" s="51"/>
      <c r="Z610" s="51"/>
    </row>
    <row r="611" spans="1:26" ht="12.75" customHeight="1">
      <c r="A611" s="76"/>
      <c r="B611" s="78"/>
      <c r="C611" s="76"/>
      <c r="D611" s="76"/>
      <c r="E611" s="76"/>
      <c r="F611" s="76"/>
      <c r="G611" s="76"/>
      <c r="H611" s="76"/>
      <c r="I611" s="76"/>
      <c r="J611" s="76"/>
      <c r="K611" s="76"/>
      <c r="L611" s="76"/>
      <c r="M611" s="76"/>
      <c r="N611" s="76"/>
      <c r="O611" s="76"/>
      <c r="P611" s="76"/>
      <c r="Q611" s="76"/>
      <c r="R611" s="76"/>
      <c r="S611" s="76"/>
      <c r="T611" s="76"/>
      <c r="U611" s="76"/>
      <c r="V611" s="76"/>
      <c r="W611" s="76"/>
      <c r="X611" s="76"/>
      <c r="Y611" s="51"/>
      <c r="Z611" s="51"/>
    </row>
    <row r="612" spans="1:26" ht="12.75" customHeight="1">
      <c r="A612" s="76"/>
      <c r="B612" s="78"/>
      <c r="C612" s="76"/>
      <c r="D612" s="76"/>
      <c r="E612" s="76"/>
      <c r="F612" s="76"/>
      <c r="G612" s="76"/>
      <c r="H612" s="76"/>
      <c r="I612" s="76"/>
      <c r="J612" s="76"/>
      <c r="K612" s="76"/>
      <c r="L612" s="76"/>
      <c r="M612" s="76"/>
      <c r="N612" s="76"/>
      <c r="O612" s="76"/>
      <c r="P612" s="76"/>
      <c r="Q612" s="76"/>
      <c r="R612" s="76"/>
      <c r="S612" s="76"/>
      <c r="T612" s="76"/>
      <c r="U612" s="76"/>
      <c r="V612" s="76"/>
      <c r="W612" s="76"/>
      <c r="X612" s="76"/>
      <c r="Y612" s="51"/>
      <c r="Z612" s="51"/>
    </row>
    <row r="613" spans="1:26" ht="12.75" customHeight="1">
      <c r="A613" s="76"/>
      <c r="B613" s="78"/>
      <c r="C613" s="76"/>
      <c r="D613" s="76"/>
      <c r="E613" s="76"/>
      <c r="F613" s="76"/>
      <c r="G613" s="76"/>
      <c r="H613" s="76"/>
      <c r="I613" s="76"/>
      <c r="J613" s="76"/>
      <c r="K613" s="76"/>
      <c r="L613" s="76"/>
      <c r="M613" s="76"/>
      <c r="N613" s="76"/>
      <c r="O613" s="76"/>
      <c r="P613" s="76"/>
      <c r="Q613" s="76"/>
      <c r="R613" s="76"/>
      <c r="S613" s="76"/>
      <c r="T613" s="76"/>
      <c r="U613" s="76"/>
      <c r="V613" s="76"/>
      <c r="W613" s="76"/>
      <c r="X613" s="76"/>
      <c r="Y613" s="51"/>
      <c r="Z613" s="51"/>
    </row>
    <row r="614" spans="1:26" ht="12.75" customHeight="1">
      <c r="A614" s="76"/>
      <c r="B614" s="78"/>
      <c r="C614" s="76"/>
      <c r="D614" s="76"/>
      <c r="E614" s="76"/>
      <c r="F614" s="76"/>
      <c r="G614" s="76"/>
      <c r="H614" s="76"/>
      <c r="I614" s="76"/>
      <c r="J614" s="76"/>
      <c r="K614" s="76"/>
      <c r="L614" s="76"/>
      <c r="M614" s="76"/>
      <c r="N614" s="76"/>
      <c r="O614" s="76"/>
      <c r="P614" s="76"/>
      <c r="Q614" s="76"/>
      <c r="R614" s="76"/>
      <c r="S614" s="76"/>
      <c r="T614" s="76"/>
      <c r="U614" s="76"/>
      <c r="V614" s="76"/>
      <c r="W614" s="76"/>
      <c r="X614" s="76"/>
      <c r="Y614" s="51"/>
      <c r="Z614" s="51"/>
    </row>
    <row r="615" spans="1:26" ht="12.75" customHeight="1">
      <c r="A615" s="76"/>
      <c r="B615" s="78"/>
      <c r="C615" s="76"/>
      <c r="D615" s="76"/>
      <c r="E615" s="76"/>
      <c r="F615" s="76"/>
      <c r="G615" s="76"/>
      <c r="H615" s="76"/>
      <c r="I615" s="76"/>
      <c r="J615" s="76"/>
      <c r="K615" s="76"/>
      <c r="L615" s="76"/>
      <c r="M615" s="76"/>
      <c r="N615" s="76"/>
      <c r="O615" s="76"/>
      <c r="P615" s="76"/>
      <c r="Q615" s="76"/>
      <c r="R615" s="76"/>
      <c r="S615" s="76"/>
      <c r="T615" s="76"/>
      <c r="U615" s="76"/>
      <c r="V615" s="76"/>
      <c r="W615" s="76"/>
      <c r="X615" s="76"/>
      <c r="Y615" s="51"/>
      <c r="Z615" s="51"/>
    </row>
    <row r="616" spans="1:26" ht="12.75" customHeight="1">
      <c r="A616" s="76"/>
      <c r="B616" s="78"/>
      <c r="C616" s="76"/>
      <c r="D616" s="76"/>
      <c r="E616" s="76"/>
      <c r="F616" s="76"/>
      <c r="G616" s="76"/>
      <c r="H616" s="76"/>
      <c r="I616" s="76"/>
      <c r="J616" s="76"/>
      <c r="K616" s="76"/>
      <c r="L616" s="76"/>
      <c r="M616" s="76"/>
      <c r="N616" s="76"/>
      <c r="O616" s="76"/>
      <c r="P616" s="76"/>
      <c r="Q616" s="76"/>
      <c r="R616" s="76"/>
      <c r="S616" s="76"/>
      <c r="T616" s="76"/>
      <c r="U616" s="76"/>
      <c r="V616" s="76"/>
      <c r="W616" s="76"/>
      <c r="X616" s="76"/>
      <c r="Y616" s="51"/>
      <c r="Z616" s="51"/>
    </row>
    <row r="617" spans="1:26" ht="12.75" customHeight="1">
      <c r="A617" s="76"/>
      <c r="B617" s="78"/>
      <c r="C617" s="76"/>
      <c r="D617" s="76"/>
      <c r="E617" s="76"/>
      <c r="F617" s="76"/>
      <c r="G617" s="76"/>
      <c r="H617" s="76"/>
      <c r="I617" s="76"/>
      <c r="J617" s="76"/>
      <c r="K617" s="76"/>
      <c r="L617" s="76"/>
      <c r="M617" s="76"/>
      <c r="N617" s="76"/>
      <c r="O617" s="76"/>
      <c r="P617" s="76"/>
      <c r="Q617" s="76"/>
      <c r="R617" s="76"/>
      <c r="S617" s="76"/>
      <c r="T617" s="76"/>
      <c r="U617" s="76"/>
      <c r="V617" s="76"/>
      <c r="W617" s="76"/>
      <c r="X617" s="76"/>
      <c r="Y617" s="51"/>
      <c r="Z617" s="51"/>
    </row>
    <row r="618" spans="1:26" ht="12.75" customHeight="1">
      <c r="A618" s="76"/>
      <c r="B618" s="78"/>
      <c r="C618" s="76"/>
      <c r="D618" s="76"/>
      <c r="E618" s="76"/>
      <c r="F618" s="76"/>
      <c r="G618" s="76"/>
      <c r="H618" s="76"/>
      <c r="I618" s="76"/>
      <c r="J618" s="76"/>
      <c r="K618" s="76"/>
      <c r="L618" s="76"/>
      <c r="M618" s="76"/>
      <c r="N618" s="76"/>
      <c r="O618" s="76"/>
      <c r="P618" s="76"/>
      <c r="Q618" s="76"/>
      <c r="R618" s="76"/>
      <c r="S618" s="76"/>
      <c r="T618" s="76"/>
      <c r="U618" s="76"/>
      <c r="V618" s="76"/>
      <c r="W618" s="76"/>
      <c r="X618" s="76"/>
      <c r="Y618" s="51"/>
      <c r="Z618" s="51"/>
    </row>
    <row r="619" spans="1:26" ht="12.75" customHeight="1">
      <c r="A619" s="76"/>
      <c r="B619" s="78"/>
      <c r="C619" s="76"/>
      <c r="D619" s="76"/>
      <c r="E619" s="76"/>
      <c r="F619" s="76"/>
      <c r="G619" s="76"/>
      <c r="H619" s="76"/>
      <c r="I619" s="76"/>
      <c r="J619" s="76"/>
      <c r="K619" s="76"/>
      <c r="L619" s="76"/>
      <c r="M619" s="76"/>
      <c r="N619" s="76"/>
      <c r="O619" s="76"/>
      <c r="P619" s="76"/>
      <c r="Q619" s="76"/>
      <c r="R619" s="76"/>
      <c r="S619" s="76"/>
      <c r="T619" s="76"/>
      <c r="U619" s="76"/>
      <c r="V619" s="76"/>
      <c r="W619" s="76"/>
      <c r="X619" s="76"/>
      <c r="Y619" s="51"/>
      <c r="Z619" s="51"/>
    </row>
    <row r="620" spans="1:26" ht="12.75" customHeight="1">
      <c r="A620" s="76"/>
      <c r="B620" s="78"/>
      <c r="C620" s="76"/>
      <c r="D620" s="76"/>
      <c r="E620" s="76"/>
      <c r="F620" s="76"/>
      <c r="G620" s="76"/>
      <c r="H620" s="76"/>
      <c r="I620" s="76"/>
      <c r="J620" s="76"/>
      <c r="K620" s="76"/>
      <c r="L620" s="76"/>
      <c r="M620" s="76"/>
      <c r="N620" s="76"/>
      <c r="O620" s="76"/>
      <c r="P620" s="76"/>
      <c r="Q620" s="76"/>
      <c r="R620" s="76"/>
      <c r="S620" s="76"/>
      <c r="T620" s="76"/>
      <c r="U620" s="76"/>
      <c r="V620" s="76"/>
      <c r="W620" s="76"/>
      <c r="X620" s="76"/>
      <c r="Y620" s="51"/>
      <c r="Z620" s="51"/>
    </row>
    <row r="621" spans="1:26" ht="12.75" customHeight="1">
      <c r="A621" s="76"/>
      <c r="B621" s="78"/>
      <c r="C621" s="76"/>
      <c r="D621" s="76"/>
      <c r="E621" s="76"/>
      <c r="F621" s="76"/>
      <c r="G621" s="76"/>
      <c r="H621" s="76"/>
      <c r="I621" s="76"/>
      <c r="J621" s="76"/>
      <c r="K621" s="76"/>
      <c r="L621" s="76"/>
      <c r="M621" s="76"/>
      <c r="N621" s="76"/>
      <c r="O621" s="76"/>
      <c r="P621" s="76"/>
      <c r="Q621" s="76"/>
      <c r="R621" s="76"/>
      <c r="S621" s="76"/>
      <c r="T621" s="76"/>
      <c r="U621" s="76"/>
      <c r="V621" s="76"/>
      <c r="W621" s="76"/>
      <c r="X621" s="76"/>
      <c r="Y621" s="51"/>
      <c r="Z621" s="51"/>
    </row>
    <row r="622" spans="1:26" ht="12.75" customHeight="1">
      <c r="A622" s="76"/>
      <c r="B622" s="78"/>
      <c r="C622" s="76"/>
      <c r="D622" s="76"/>
      <c r="E622" s="76"/>
      <c r="F622" s="76"/>
      <c r="G622" s="76"/>
      <c r="H622" s="76"/>
      <c r="I622" s="76"/>
      <c r="J622" s="76"/>
      <c r="K622" s="76"/>
      <c r="L622" s="76"/>
      <c r="M622" s="76"/>
      <c r="N622" s="76"/>
      <c r="O622" s="76"/>
      <c r="P622" s="76"/>
      <c r="Q622" s="76"/>
      <c r="R622" s="76"/>
      <c r="S622" s="76"/>
      <c r="T622" s="76"/>
      <c r="U622" s="76"/>
      <c r="V622" s="76"/>
      <c r="W622" s="76"/>
      <c r="X622" s="76"/>
      <c r="Y622" s="51"/>
      <c r="Z622" s="51"/>
    </row>
    <row r="623" spans="1:26" ht="12.75" customHeight="1">
      <c r="A623" s="76"/>
      <c r="B623" s="78"/>
      <c r="C623" s="76"/>
      <c r="D623" s="76"/>
      <c r="E623" s="76"/>
      <c r="F623" s="76"/>
      <c r="G623" s="76"/>
      <c r="H623" s="76"/>
      <c r="I623" s="76"/>
      <c r="J623" s="76"/>
      <c r="K623" s="76"/>
      <c r="L623" s="76"/>
      <c r="M623" s="76"/>
      <c r="N623" s="76"/>
      <c r="O623" s="76"/>
      <c r="P623" s="76"/>
      <c r="Q623" s="76"/>
      <c r="R623" s="76"/>
      <c r="S623" s="76"/>
      <c r="T623" s="76"/>
      <c r="U623" s="76"/>
      <c r="V623" s="76"/>
      <c r="W623" s="76"/>
      <c r="X623" s="76"/>
      <c r="Y623" s="51"/>
      <c r="Z623" s="51"/>
    </row>
    <row r="624" spans="1:26" ht="12.75" customHeight="1">
      <c r="A624" s="76"/>
      <c r="B624" s="78"/>
      <c r="C624" s="76"/>
      <c r="D624" s="76"/>
      <c r="E624" s="76"/>
      <c r="F624" s="76"/>
      <c r="G624" s="76"/>
      <c r="H624" s="76"/>
      <c r="I624" s="76"/>
      <c r="J624" s="76"/>
      <c r="K624" s="76"/>
      <c r="L624" s="76"/>
      <c r="M624" s="76"/>
      <c r="N624" s="76"/>
      <c r="O624" s="76"/>
      <c r="P624" s="76"/>
      <c r="Q624" s="76"/>
      <c r="R624" s="76"/>
      <c r="S624" s="76"/>
      <c r="T624" s="76"/>
      <c r="U624" s="76"/>
      <c r="V624" s="76"/>
      <c r="W624" s="76"/>
      <c r="X624" s="76"/>
      <c r="Y624" s="51"/>
      <c r="Z624" s="51"/>
    </row>
    <row r="625" spans="1:26" ht="12.75" customHeight="1">
      <c r="A625" s="76"/>
      <c r="B625" s="78"/>
      <c r="C625" s="76"/>
      <c r="D625" s="76"/>
      <c r="E625" s="76"/>
      <c r="F625" s="76"/>
      <c r="G625" s="76"/>
      <c r="H625" s="76"/>
      <c r="I625" s="76"/>
      <c r="J625" s="76"/>
      <c r="K625" s="76"/>
      <c r="L625" s="76"/>
      <c r="M625" s="76"/>
      <c r="N625" s="76"/>
      <c r="O625" s="76"/>
      <c r="P625" s="76"/>
      <c r="Q625" s="76"/>
      <c r="R625" s="76"/>
      <c r="S625" s="76"/>
      <c r="T625" s="76"/>
      <c r="U625" s="76"/>
      <c r="V625" s="76"/>
      <c r="W625" s="76"/>
      <c r="X625" s="76"/>
      <c r="Y625" s="51"/>
      <c r="Z625" s="51"/>
    </row>
    <row r="626" spans="1:26" ht="12.75" customHeight="1">
      <c r="A626" s="76"/>
      <c r="B626" s="78"/>
      <c r="C626" s="76"/>
      <c r="D626" s="76"/>
      <c r="E626" s="76"/>
      <c r="F626" s="76"/>
      <c r="G626" s="76"/>
      <c r="H626" s="76"/>
      <c r="I626" s="76"/>
      <c r="J626" s="76"/>
      <c r="K626" s="76"/>
      <c r="L626" s="76"/>
      <c r="M626" s="76"/>
      <c r="N626" s="76"/>
      <c r="O626" s="76"/>
      <c r="P626" s="76"/>
      <c r="Q626" s="76"/>
      <c r="R626" s="76"/>
      <c r="S626" s="76"/>
      <c r="T626" s="76"/>
      <c r="U626" s="76"/>
      <c r="V626" s="76"/>
      <c r="W626" s="76"/>
      <c r="X626" s="76"/>
      <c r="Y626" s="51"/>
      <c r="Z626" s="51"/>
    </row>
    <row r="627" spans="1:26" ht="12.75" customHeight="1">
      <c r="A627" s="76"/>
      <c r="B627" s="78"/>
      <c r="C627" s="76"/>
      <c r="D627" s="76"/>
      <c r="E627" s="76"/>
      <c r="F627" s="76"/>
      <c r="G627" s="76"/>
      <c r="H627" s="76"/>
      <c r="I627" s="76"/>
      <c r="J627" s="76"/>
      <c r="K627" s="76"/>
      <c r="L627" s="76"/>
      <c r="M627" s="76"/>
      <c r="N627" s="76"/>
      <c r="O627" s="76"/>
      <c r="P627" s="76"/>
      <c r="Q627" s="76"/>
      <c r="R627" s="76"/>
      <c r="S627" s="76"/>
      <c r="T627" s="76"/>
      <c r="U627" s="76"/>
      <c r="V627" s="76"/>
      <c r="W627" s="76"/>
      <c r="X627" s="76"/>
      <c r="Y627" s="51"/>
      <c r="Z627" s="51"/>
    </row>
    <row r="628" spans="1:26" ht="12.75" customHeight="1">
      <c r="A628" s="76"/>
      <c r="B628" s="78"/>
      <c r="C628" s="76"/>
      <c r="D628" s="76"/>
      <c r="E628" s="76"/>
      <c r="F628" s="76"/>
      <c r="G628" s="76"/>
      <c r="H628" s="76"/>
      <c r="I628" s="76"/>
      <c r="J628" s="76"/>
      <c r="K628" s="76"/>
      <c r="L628" s="76"/>
      <c r="M628" s="76"/>
      <c r="N628" s="76"/>
      <c r="O628" s="76"/>
      <c r="P628" s="76"/>
      <c r="Q628" s="76"/>
      <c r="R628" s="76"/>
      <c r="S628" s="76"/>
      <c r="T628" s="76"/>
      <c r="U628" s="76"/>
      <c r="V628" s="76"/>
      <c r="W628" s="76"/>
      <c r="X628" s="76"/>
      <c r="Y628" s="51"/>
      <c r="Z628" s="51"/>
    </row>
    <row r="629" spans="1:26" ht="12.75" customHeight="1">
      <c r="A629" s="76"/>
      <c r="B629" s="78"/>
      <c r="C629" s="76"/>
      <c r="D629" s="76"/>
      <c r="E629" s="76"/>
      <c r="F629" s="76"/>
      <c r="G629" s="76"/>
      <c r="H629" s="76"/>
      <c r="I629" s="76"/>
      <c r="J629" s="76"/>
      <c r="K629" s="76"/>
      <c r="L629" s="76"/>
      <c r="M629" s="76"/>
      <c r="N629" s="76"/>
      <c r="O629" s="76"/>
      <c r="P629" s="76"/>
      <c r="Q629" s="76"/>
      <c r="R629" s="76"/>
      <c r="S629" s="76"/>
      <c r="T629" s="76"/>
      <c r="U629" s="76"/>
      <c r="V629" s="76"/>
      <c r="W629" s="76"/>
      <c r="X629" s="76"/>
      <c r="Y629" s="51"/>
      <c r="Z629" s="51"/>
    </row>
    <row r="630" spans="1:26" ht="12.75" customHeight="1">
      <c r="A630" s="76"/>
      <c r="B630" s="78"/>
      <c r="C630" s="76"/>
      <c r="D630" s="76"/>
      <c r="E630" s="76"/>
      <c r="F630" s="76"/>
      <c r="G630" s="76"/>
      <c r="H630" s="76"/>
      <c r="I630" s="76"/>
      <c r="J630" s="76"/>
      <c r="K630" s="76"/>
      <c r="L630" s="76"/>
      <c r="M630" s="76"/>
      <c r="N630" s="76"/>
      <c r="O630" s="76"/>
      <c r="P630" s="76"/>
      <c r="Q630" s="76"/>
      <c r="R630" s="76"/>
      <c r="S630" s="76"/>
      <c r="T630" s="76"/>
      <c r="U630" s="76"/>
      <c r="V630" s="76"/>
      <c r="W630" s="76"/>
      <c r="X630" s="76"/>
      <c r="Y630" s="51"/>
      <c r="Z630" s="51"/>
    </row>
    <row r="631" spans="1:26" ht="12.75" customHeight="1">
      <c r="A631" s="76"/>
      <c r="B631" s="78"/>
      <c r="C631" s="76"/>
      <c r="D631" s="76"/>
      <c r="E631" s="76"/>
      <c r="F631" s="76"/>
      <c r="G631" s="76"/>
      <c r="H631" s="76"/>
      <c r="I631" s="76"/>
      <c r="J631" s="76"/>
      <c r="K631" s="76"/>
      <c r="L631" s="76"/>
      <c r="M631" s="76"/>
      <c r="N631" s="76"/>
      <c r="O631" s="76"/>
      <c r="P631" s="76"/>
      <c r="Q631" s="76"/>
      <c r="R631" s="76"/>
      <c r="S631" s="76"/>
      <c r="T631" s="76"/>
      <c r="U631" s="76"/>
      <c r="V631" s="76"/>
      <c r="W631" s="76"/>
      <c r="X631" s="76"/>
      <c r="Y631" s="51"/>
      <c r="Z631" s="51"/>
    </row>
    <row r="632" spans="1:26" ht="12.75" customHeight="1">
      <c r="A632" s="76"/>
      <c r="B632" s="78"/>
      <c r="C632" s="76"/>
      <c r="D632" s="76"/>
      <c r="E632" s="76"/>
      <c r="F632" s="76"/>
      <c r="G632" s="76"/>
      <c r="H632" s="76"/>
      <c r="I632" s="76"/>
      <c r="J632" s="76"/>
      <c r="K632" s="76"/>
      <c r="L632" s="76"/>
      <c r="M632" s="76"/>
      <c r="N632" s="76"/>
      <c r="O632" s="76"/>
      <c r="P632" s="76"/>
      <c r="Q632" s="76"/>
      <c r="R632" s="76"/>
      <c r="S632" s="76"/>
      <c r="T632" s="76"/>
      <c r="U632" s="76"/>
      <c r="V632" s="76"/>
      <c r="W632" s="76"/>
      <c r="X632" s="76"/>
      <c r="Y632" s="51"/>
      <c r="Z632" s="51"/>
    </row>
    <row r="633" spans="1:26" ht="12.75" customHeight="1">
      <c r="A633" s="76"/>
      <c r="B633" s="78"/>
      <c r="C633" s="76"/>
      <c r="D633" s="76"/>
      <c r="E633" s="76"/>
      <c r="F633" s="76"/>
      <c r="G633" s="76"/>
      <c r="H633" s="76"/>
      <c r="I633" s="76"/>
      <c r="J633" s="76"/>
      <c r="K633" s="76"/>
      <c r="L633" s="76"/>
      <c r="M633" s="76"/>
      <c r="N633" s="76"/>
      <c r="O633" s="76"/>
      <c r="P633" s="76"/>
      <c r="Q633" s="76"/>
      <c r="R633" s="76"/>
      <c r="S633" s="76"/>
      <c r="T633" s="76"/>
      <c r="U633" s="76"/>
      <c r="V633" s="76"/>
      <c r="W633" s="76"/>
      <c r="X633" s="76"/>
      <c r="Y633" s="51"/>
      <c r="Z633" s="51"/>
    </row>
    <row r="634" spans="1:26" ht="12.75" customHeight="1">
      <c r="A634" s="76"/>
      <c r="B634" s="78"/>
      <c r="C634" s="76"/>
      <c r="D634" s="76"/>
      <c r="E634" s="76"/>
      <c r="F634" s="76"/>
      <c r="G634" s="76"/>
      <c r="H634" s="76"/>
      <c r="I634" s="76"/>
      <c r="J634" s="76"/>
      <c r="K634" s="76"/>
      <c r="L634" s="76"/>
      <c r="M634" s="76"/>
      <c r="N634" s="76"/>
      <c r="O634" s="76"/>
      <c r="P634" s="76"/>
      <c r="Q634" s="76"/>
      <c r="R634" s="76"/>
      <c r="S634" s="76"/>
      <c r="T634" s="76"/>
      <c r="U634" s="76"/>
      <c r="V634" s="76"/>
      <c r="W634" s="76"/>
      <c r="X634" s="76"/>
      <c r="Y634" s="51"/>
      <c r="Z634" s="51"/>
    </row>
    <row r="635" spans="1:26" ht="12.75" customHeight="1">
      <c r="A635" s="76"/>
      <c r="B635" s="78"/>
      <c r="C635" s="76"/>
      <c r="D635" s="76"/>
      <c r="E635" s="76"/>
      <c r="F635" s="76"/>
      <c r="G635" s="76"/>
      <c r="H635" s="76"/>
      <c r="I635" s="76"/>
      <c r="J635" s="76"/>
      <c r="K635" s="76"/>
      <c r="L635" s="76"/>
      <c r="M635" s="76"/>
      <c r="N635" s="76"/>
      <c r="O635" s="76"/>
      <c r="P635" s="76"/>
      <c r="Q635" s="76"/>
      <c r="R635" s="76"/>
      <c r="S635" s="76"/>
      <c r="T635" s="76"/>
      <c r="U635" s="76"/>
      <c r="V635" s="76"/>
      <c r="W635" s="76"/>
      <c r="X635" s="76"/>
      <c r="Y635" s="51"/>
      <c r="Z635" s="51"/>
    </row>
    <row r="636" spans="1:26" ht="12.75" customHeight="1">
      <c r="A636" s="76"/>
      <c r="B636" s="78"/>
      <c r="C636" s="76"/>
      <c r="D636" s="76"/>
      <c r="E636" s="76"/>
      <c r="F636" s="76"/>
      <c r="G636" s="76"/>
      <c r="H636" s="76"/>
      <c r="I636" s="76"/>
      <c r="J636" s="76"/>
      <c r="K636" s="76"/>
      <c r="L636" s="76"/>
      <c r="M636" s="76"/>
      <c r="N636" s="76"/>
      <c r="O636" s="76"/>
      <c r="P636" s="76"/>
      <c r="Q636" s="76"/>
      <c r="R636" s="76"/>
      <c r="S636" s="76"/>
      <c r="T636" s="76"/>
      <c r="U636" s="76"/>
      <c r="V636" s="76"/>
      <c r="W636" s="76"/>
      <c r="X636" s="76"/>
      <c r="Y636" s="51"/>
      <c r="Z636" s="51"/>
    </row>
    <row r="637" spans="1:26" ht="12.75" customHeight="1">
      <c r="A637" s="76"/>
      <c r="B637" s="78"/>
      <c r="C637" s="76"/>
      <c r="D637" s="76"/>
      <c r="E637" s="76"/>
      <c r="F637" s="76"/>
      <c r="G637" s="76"/>
      <c r="H637" s="76"/>
      <c r="I637" s="76"/>
      <c r="J637" s="76"/>
      <c r="K637" s="76"/>
      <c r="L637" s="76"/>
      <c r="M637" s="76"/>
      <c r="N637" s="76"/>
      <c r="O637" s="76"/>
      <c r="P637" s="76"/>
      <c r="Q637" s="76"/>
      <c r="R637" s="76"/>
      <c r="S637" s="76"/>
      <c r="T637" s="76"/>
      <c r="U637" s="76"/>
      <c r="V637" s="76"/>
      <c r="W637" s="76"/>
      <c r="X637" s="76"/>
      <c r="Y637" s="51"/>
      <c r="Z637" s="51"/>
    </row>
    <row r="638" spans="1:26" ht="12.75" customHeight="1">
      <c r="A638" s="76"/>
      <c r="B638" s="78"/>
      <c r="C638" s="76"/>
      <c r="D638" s="76"/>
      <c r="E638" s="76"/>
      <c r="F638" s="76"/>
      <c r="G638" s="76"/>
      <c r="H638" s="76"/>
      <c r="I638" s="76"/>
      <c r="J638" s="76"/>
      <c r="K638" s="76"/>
      <c r="L638" s="76"/>
      <c r="M638" s="76"/>
      <c r="N638" s="76"/>
      <c r="O638" s="76"/>
      <c r="P638" s="76"/>
      <c r="Q638" s="76"/>
      <c r="R638" s="76"/>
      <c r="S638" s="76"/>
      <c r="T638" s="76"/>
      <c r="U638" s="76"/>
      <c r="V638" s="76"/>
      <c r="W638" s="76"/>
      <c r="X638" s="76"/>
      <c r="Y638" s="51"/>
      <c r="Z638" s="51"/>
    </row>
    <row r="639" spans="1:26" ht="12.75" customHeight="1">
      <c r="A639" s="76"/>
      <c r="B639" s="78"/>
      <c r="C639" s="76"/>
      <c r="D639" s="76"/>
      <c r="E639" s="76"/>
      <c r="F639" s="76"/>
      <c r="G639" s="76"/>
      <c r="H639" s="76"/>
      <c r="I639" s="76"/>
      <c r="J639" s="76"/>
      <c r="K639" s="76"/>
      <c r="L639" s="76"/>
      <c r="M639" s="76"/>
      <c r="N639" s="76"/>
      <c r="O639" s="76"/>
      <c r="P639" s="76"/>
      <c r="Q639" s="76"/>
      <c r="R639" s="76"/>
      <c r="S639" s="76"/>
      <c r="T639" s="76"/>
      <c r="U639" s="76"/>
      <c r="V639" s="76"/>
      <c r="W639" s="76"/>
      <c r="X639" s="76"/>
      <c r="Y639" s="51"/>
      <c r="Z639" s="51"/>
    </row>
    <row r="640" spans="1:26" ht="12.75" customHeight="1">
      <c r="A640" s="76"/>
      <c r="B640" s="78"/>
      <c r="C640" s="76"/>
      <c r="D640" s="76"/>
      <c r="E640" s="76"/>
      <c r="F640" s="76"/>
      <c r="G640" s="76"/>
      <c r="H640" s="76"/>
      <c r="I640" s="76"/>
      <c r="J640" s="76"/>
      <c r="K640" s="76"/>
      <c r="L640" s="76"/>
      <c r="M640" s="76"/>
      <c r="N640" s="76"/>
      <c r="O640" s="76"/>
      <c r="P640" s="76"/>
      <c r="Q640" s="76"/>
      <c r="R640" s="76"/>
      <c r="S640" s="76"/>
      <c r="T640" s="76"/>
      <c r="U640" s="76"/>
      <c r="V640" s="76"/>
      <c r="W640" s="76"/>
      <c r="X640" s="76"/>
      <c r="Y640" s="51"/>
      <c r="Z640" s="51"/>
    </row>
    <row r="641" spans="1:26" ht="12.75" customHeight="1">
      <c r="A641" s="76"/>
      <c r="B641" s="78"/>
      <c r="C641" s="76"/>
      <c r="D641" s="76"/>
      <c r="E641" s="76"/>
      <c r="F641" s="76"/>
      <c r="G641" s="76"/>
      <c r="H641" s="76"/>
      <c r="I641" s="76"/>
      <c r="J641" s="76"/>
      <c r="K641" s="76"/>
      <c r="L641" s="76"/>
      <c r="M641" s="76"/>
      <c r="N641" s="76"/>
      <c r="O641" s="76"/>
      <c r="P641" s="76"/>
      <c r="Q641" s="76"/>
      <c r="R641" s="76"/>
      <c r="S641" s="76"/>
      <c r="T641" s="76"/>
      <c r="U641" s="76"/>
      <c r="V641" s="76"/>
      <c r="W641" s="76"/>
      <c r="X641" s="76"/>
      <c r="Y641" s="51"/>
      <c r="Z641" s="51"/>
    </row>
    <row r="642" spans="1:26" ht="12.75" customHeight="1">
      <c r="A642" s="76"/>
      <c r="B642" s="78"/>
      <c r="C642" s="76"/>
      <c r="D642" s="76"/>
      <c r="E642" s="76"/>
      <c r="F642" s="76"/>
      <c r="G642" s="76"/>
      <c r="H642" s="76"/>
      <c r="I642" s="76"/>
      <c r="J642" s="76"/>
      <c r="K642" s="76"/>
      <c r="L642" s="76"/>
      <c r="M642" s="76"/>
      <c r="N642" s="76"/>
      <c r="O642" s="76"/>
      <c r="P642" s="76"/>
      <c r="Q642" s="76"/>
      <c r="R642" s="76"/>
      <c r="S642" s="76"/>
      <c r="T642" s="76"/>
      <c r="U642" s="76"/>
      <c r="V642" s="76"/>
      <c r="W642" s="76"/>
      <c r="X642" s="76"/>
      <c r="Y642" s="51"/>
      <c r="Z642" s="51"/>
    </row>
    <row r="643" spans="1:26" ht="12.75" customHeight="1">
      <c r="A643" s="76"/>
      <c r="B643" s="78"/>
      <c r="C643" s="76"/>
      <c r="D643" s="76"/>
      <c r="E643" s="76"/>
      <c r="F643" s="76"/>
      <c r="G643" s="76"/>
      <c r="H643" s="76"/>
      <c r="I643" s="76"/>
      <c r="J643" s="76"/>
      <c r="K643" s="76"/>
      <c r="L643" s="76"/>
      <c r="M643" s="76"/>
      <c r="N643" s="76"/>
      <c r="O643" s="76"/>
      <c r="P643" s="76"/>
      <c r="Q643" s="76"/>
      <c r="R643" s="76"/>
      <c r="S643" s="76"/>
      <c r="T643" s="76"/>
      <c r="U643" s="76"/>
      <c r="V643" s="76"/>
      <c r="W643" s="76"/>
      <c r="X643" s="76"/>
      <c r="Y643" s="51"/>
      <c r="Z643" s="51"/>
    </row>
    <row r="644" spans="1:26" ht="12.75" customHeight="1">
      <c r="A644" s="76"/>
      <c r="B644" s="78"/>
      <c r="C644" s="76"/>
      <c r="D644" s="76"/>
      <c r="E644" s="76"/>
      <c r="F644" s="76"/>
      <c r="G644" s="76"/>
      <c r="H644" s="76"/>
      <c r="I644" s="76"/>
      <c r="J644" s="76"/>
      <c r="K644" s="76"/>
      <c r="L644" s="76"/>
      <c r="M644" s="76"/>
      <c r="N644" s="76"/>
      <c r="O644" s="76"/>
      <c r="P644" s="76"/>
      <c r="Q644" s="76"/>
      <c r="R644" s="76"/>
      <c r="S644" s="76"/>
      <c r="T644" s="76"/>
      <c r="U644" s="76"/>
      <c r="V644" s="76"/>
      <c r="W644" s="76"/>
      <c r="X644" s="76"/>
      <c r="Y644" s="51"/>
      <c r="Z644" s="51"/>
    </row>
    <row r="645" spans="1:26" ht="12.75" customHeight="1">
      <c r="A645" s="76"/>
      <c r="B645" s="78"/>
      <c r="C645" s="76"/>
      <c r="D645" s="76"/>
      <c r="E645" s="76"/>
      <c r="F645" s="76"/>
      <c r="G645" s="76"/>
      <c r="H645" s="76"/>
      <c r="I645" s="76"/>
      <c r="J645" s="76"/>
      <c r="K645" s="76"/>
      <c r="L645" s="76"/>
      <c r="M645" s="76"/>
      <c r="N645" s="76"/>
      <c r="O645" s="76"/>
      <c r="P645" s="76"/>
      <c r="Q645" s="76"/>
      <c r="R645" s="76"/>
      <c r="S645" s="76"/>
      <c r="T645" s="76"/>
      <c r="U645" s="76"/>
      <c r="V645" s="76"/>
      <c r="W645" s="76"/>
      <c r="X645" s="76"/>
      <c r="Y645" s="51"/>
      <c r="Z645" s="51"/>
    </row>
    <row r="646" spans="1:26" ht="12.75" customHeight="1">
      <c r="A646" s="76"/>
      <c r="B646" s="78"/>
      <c r="C646" s="76"/>
      <c r="D646" s="76"/>
      <c r="E646" s="76"/>
      <c r="F646" s="76"/>
      <c r="G646" s="76"/>
      <c r="H646" s="76"/>
      <c r="I646" s="76"/>
      <c r="J646" s="76"/>
      <c r="K646" s="76"/>
      <c r="L646" s="76"/>
      <c r="M646" s="76"/>
      <c r="N646" s="76"/>
      <c r="O646" s="76"/>
      <c r="P646" s="76"/>
      <c r="Q646" s="76"/>
      <c r="R646" s="76"/>
      <c r="S646" s="76"/>
      <c r="T646" s="76"/>
      <c r="U646" s="76"/>
      <c r="V646" s="76"/>
      <c r="W646" s="76"/>
      <c r="X646" s="76"/>
      <c r="Y646" s="51"/>
      <c r="Z646" s="51"/>
    </row>
    <row r="647" spans="1:26" ht="12.75" customHeight="1">
      <c r="A647" s="76"/>
      <c r="B647" s="78"/>
      <c r="C647" s="76"/>
      <c r="D647" s="76"/>
      <c r="E647" s="76"/>
      <c r="F647" s="76"/>
      <c r="G647" s="76"/>
      <c r="H647" s="76"/>
      <c r="I647" s="76"/>
      <c r="J647" s="76"/>
      <c r="K647" s="76"/>
      <c r="L647" s="76"/>
      <c r="M647" s="76"/>
      <c r="N647" s="76"/>
      <c r="O647" s="76"/>
      <c r="P647" s="76"/>
      <c r="Q647" s="76"/>
      <c r="R647" s="76"/>
      <c r="S647" s="76"/>
      <c r="T647" s="76"/>
      <c r="U647" s="76"/>
      <c r="V647" s="76"/>
      <c r="W647" s="76"/>
      <c r="X647" s="76"/>
      <c r="Y647" s="51"/>
      <c r="Z647" s="51"/>
    </row>
    <row r="648" spans="1:26" ht="12.75" customHeight="1">
      <c r="A648" s="76"/>
      <c r="B648" s="78"/>
      <c r="C648" s="76"/>
      <c r="D648" s="76"/>
      <c r="E648" s="76"/>
      <c r="F648" s="76"/>
      <c r="G648" s="76"/>
      <c r="H648" s="76"/>
      <c r="I648" s="76"/>
      <c r="J648" s="76"/>
      <c r="K648" s="76"/>
      <c r="L648" s="76"/>
      <c r="M648" s="76"/>
      <c r="N648" s="76"/>
      <c r="O648" s="76"/>
      <c r="P648" s="76"/>
      <c r="Q648" s="76"/>
      <c r="R648" s="76"/>
      <c r="S648" s="76"/>
      <c r="T648" s="76"/>
      <c r="U648" s="76"/>
      <c r="V648" s="76"/>
      <c r="W648" s="76"/>
      <c r="X648" s="76"/>
      <c r="Y648" s="51"/>
      <c r="Z648" s="51"/>
    </row>
    <row r="649" spans="1:26" ht="12.75" customHeight="1">
      <c r="A649" s="76"/>
      <c r="B649" s="78"/>
      <c r="C649" s="76"/>
      <c r="D649" s="76"/>
      <c r="E649" s="76"/>
      <c r="F649" s="76"/>
      <c r="G649" s="76"/>
      <c r="H649" s="76"/>
      <c r="I649" s="76"/>
      <c r="J649" s="76"/>
      <c r="K649" s="76"/>
      <c r="L649" s="76"/>
      <c r="M649" s="76"/>
      <c r="N649" s="76"/>
      <c r="O649" s="76"/>
      <c r="P649" s="76"/>
      <c r="Q649" s="76"/>
      <c r="R649" s="76"/>
      <c r="S649" s="76"/>
      <c r="T649" s="76"/>
      <c r="U649" s="76"/>
      <c r="V649" s="76"/>
      <c r="W649" s="76"/>
      <c r="X649" s="76"/>
      <c r="Y649" s="51"/>
      <c r="Z649" s="51"/>
    </row>
    <row r="650" spans="1:26" ht="12.75" customHeight="1">
      <c r="A650" s="76"/>
      <c r="B650" s="78"/>
      <c r="C650" s="76"/>
      <c r="D650" s="76"/>
      <c r="E650" s="76"/>
      <c r="F650" s="76"/>
      <c r="G650" s="76"/>
      <c r="H650" s="76"/>
      <c r="I650" s="76"/>
      <c r="J650" s="76"/>
      <c r="K650" s="76"/>
      <c r="L650" s="76"/>
      <c r="M650" s="76"/>
      <c r="N650" s="76"/>
      <c r="O650" s="76"/>
      <c r="P650" s="76"/>
      <c r="Q650" s="76"/>
      <c r="R650" s="76"/>
      <c r="S650" s="76"/>
      <c r="T650" s="76"/>
      <c r="U650" s="76"/>
      <c r="V650" s="76"/>
      <c r="W650" s="76"/>
      <c r="X650" s="76"/>
      <c r="Y650" s="51"/>
      <c r="Z650" s="51"/>
    </row>
    <row r="651" spans="1:26" ht="12.75" customHeight="1">
      <c r="A651" s="76"/>
      <c r="B651" s="78"/>
      <c r="C651" s="76"/>
      <c r="D651" s="76"/>
      <c r="E651" s="76"/>
      <c r="F651" s="76"/>
      <c r="G651" s="76"/>
      <c r="H651" s="76"/>
      <c r="I651" s="76"/>
      <c r="J651" s="76"/>
      <c r="K651" s="76"/>
      <c r="L651" s="76"/>
      <c r="M651" s="76"/>
      <c r="N651" s="76"/>
      <c r="O651" s="76"/>
      <c r="P651" s="76"/>
      <c r="Q651" s="76"/>
      <c r="R651" s="76"/>
      <c r="S651" s="76"/>
      <c r="T651" s="76"/>
      <c r="U651" s="76"/>
      <c r="V651" s="76"/>
      <c r="W651" s="76"/>
      <c r="X651" s="76"/>
      <c r="Y651" s="51"/>
      <c r="Z651" s="51"/>
    </row>
    <row r="652" spans="1:26" ht="12.75" customHeight="1">
      <c r="A652" s="76"/>
      <c r="B652" s="78"/>
      <c r="C652" s="76"/>
      <c r="D652" s="76"/>
      <c r="E652" s="76"/>
      <c r="F652" s="76"/>
      <c r="G652" s="76"/>
      <c r="H652" s="76"/>
      <c r="I652" s="76"/>
      <c r="J652" s="76"/>
      <c r="K652" s="76"/>
      <c r="L652" s="76"/>
      <c r="M652" s="76"/>
      <c r="N652" s="76"/>
      <c r="O652" s="76"/>
      <c r="P652" s="76"/>
      <c r="Q652" s="76"/>
      <c r="R652" s="76"/>
      <c r="S652" s="76"/>
      <c r="T652" s="76"/>
      <c r="U652" s="76"/>
      <c r="V652" s="76"/>
      <c r="W652" s="76"/>
      <c r="X652" s="76"/>
      <c r="Y652" s="51"/>
      <c r="Z652" s="51"/>
    </row>
    <row r="653" spans="1:26" ht="12.75" customHeight="1">
      <c r="A653" s="76"/>
      <c r="B653" s="78"/>
      <c r="C653" s="76"/>
      <c r="D653" s="76"/>
      <c r="E653" s="76"/>
      <c r="F653" s="76"/>
      <c r="G653" s="76"/>
      <c r="H653" s="76"/>
      <c r="I653" s="76"/>
      <c r="J653" s="76"/>
      <c r="K653" s="76"/>
      <c r="L653" s="76"/>
      <c r="M653" s="76"/>
      <c r="N653" s="76"/>
      <c r="O653" s="76"/>
      <c r="P653" s="76"/>
      <c r="Q653" s="76"/>
      <c r="R653" s="76"/>
      <c r="S653" s="76"/>
      <c r="T653" s="76"/>
      <c r="U653" s="76"/>
      <c r="V653" s="76"/>
      <c r="W653" s="76"/>
      <c r="X653" s="76"/>
      <c r="Y653" s="51"/>
      <c r="Z653" s="51"/>
    </row>
    <row r="654" spans="1:26" ht="12.75" customHeight="1">
      <c r="A654" s="76"/>
      <c r="B654" s="78"/>
      <c r="C654" s="76"/>
      <c r="D654" s="76"/>
      <c r="E654" s="76"/>
      <c r="F654" s="76"/>
      <c r="G654" s="76"/>
      <c r="H654" s="76"/>
      <c r="I654" s="76"/>
      <c r="J654" s="76"/>
      <c r="K654" s="76"/>
      <c r="L654" s="76"/>
      <c r="M654" s="76"/>
      <c r="N654" s="76"/>
      <c r="O654" s="76"/>
      <c r="P654" s="76"/>
      <c r="Q654" s="76"/>
      <c r="R654" s="76"/>
      <c r="S654" s="76"/>
      <c r="T654" s="76"/>
      <c r="U654" s="76"/>
      <c r="V654" s="76"/>
      <c r="W654" s="76"/>
      <c r="X654" s="76"/>
      <c r="Y654" s="51"/>
      <c r="Z654" s="51"/>
    </row>
    <row r="655" spans="1:26" ht="12.75" customHeight="1">
      <c r="A655" s="76"/>
      <c r="B655" s="78"/>
      <c r="C655" s="76"/>
      <c r="D655" s="76"/>
      <c r="E655" s="76"/>
      <c r="F655" s="76"/>
      <c r="G655" s="76"/>
      <c r="H655" s="76"/>
      <c r="I655" s="76"/>
      <c r="J655" s="76"/>
      <c r="K655" s="76"/>
      <c r="L655" s="76"/>
      <c r="M655" s="76"/>
      <c r="N655" s="76"/>
      <c r="O655" s="76"/>
      <c r="P655" s="76"/>
      <c r="Q655" s="76"/>
      <c r="R655" s="76"/>
      <c r="S655" s="76"/>
      <c r="T655" s="76"/>
      <c r="U655" s="76"/>
      <c r="V655" s="76"/>
      <c r="W655" s="76"/>
      <c r="X655" s="76"/>
      <c r="Y655" s="51"/>
      <c r="Z655" s="51"/>
    </row>
    <row r="656" spans="1:26" ht="12.75" customHeight="1">
      <c r="A656" s="76"/>
      <c r="B656" s="78"/>
      <c r="C656" s="76"/>
      <c r="D656" s="76"/>
      <c r="E656" s="76"/>
      <c r="F656" s="76"/>
      <c r="G656" s="76"/>
      <c r="H656" s="76"/>
      <c r="I656" s="76"/>
      <c r="J656" s="76"/>
      <c r="K656" s="76"/>
      <c r="L656" s="76"/>
      <c r="M656" s="76"/>
      <c r="N656" s="76"/>
      <c r="O656" s="76"/>
      <c r="P656" s="76"/>
      <c r="Q656" s="76"/>
      <c r="R656" s="76"/>
      <c r="S656" s="76"/>
      <c r="T656" s="76"/>
      <c r="U656" s="76"/>
      <c r="V656" s="76"/>
      <c r="W656" s="76"/>
      <c r="X656" s="76"/>
      <c r="Y656" s="51"/>
      <c r="Z656" s="51"/>
    </row>
    <row r="657" spans="1:26" ht="12.75" customHeight="1">
      <c r="A657" s="76"/>
      <c r="B657" s="78"/>
      <c r="C657" s="76"/>
      <c r="D657" s="76"/>
      <c r="E657" s="76"/>
      <c r="F657" s="76"/>
      <c r="G657" s="76"/>
      <c r="H657" s="76"/>
      <c r="I657" s="76"/>
      <c r="J657" s="76"/>
      <c r="K657" s="76"/>
      <c r="L657" s="76"/>
      <c r="M657" s="76"/>
      <c r="N657" s="76"/>
      <c r="O657" s="76"/>
      <c r="P657" s="76"/>
      <c r="Q657" s="76"/>
      <c r="R657" s="76"/>
      <c r="S657" s="76"/>
      <c r="T657" s="76"/>
      <c r="U657" s="76"/>
      <c r="V657" s="76"/>
      <c r="W657" s="76"/>
      <c r="X657" s="76"/>
      <c r="Y657" s="51"/>
      <c r="Z657" s="51"/>
    </row>
    <row r="658" spans="1:26" ht="12.75" customHeight="1">
      <c r="A658" s="76"/>
      <c r="B658" s="78"/>
      <c r="C658" s="76"/>
      <c r="D658" s="76"/>
      <c r="E658" s="76"/>
      <c r="F658" s="76"/>
      <c r="G658" s="76"/>
      <c r="H658" s="76"/>
      <c r="I658" s="76"/>
      <c r="J658" s="76"/>
      <c r="K658" s="76"/>
      <c r="L658" s="76"/>
      <c r="M658" s="76"/>
      <c r="N658" s="76"/>
      <c r="O658" s="76"/>
      <c r="P658" s="76"/>
      <c r="Q658" s="76"/>
      <c r="R658" s="76"/>
      <c r="S658" s="76"/>
      <c r="T658" s="76"/>
      <c r="U658" s="76"/>
      <c r="V658" s="76"/>
      <c r="W658" s="76"/>
      <c r="X658" s="76"/>
      <c r="Y658" s="51"/>
      <c r="Z658" s="51"/>
    </row>
    <row r="659" spans="1:26" ht="12.75" customHeight="1">
      <c r="A659" s="76"/>
      <c r="B659" s="78"/>
      <c r="C659" s="76"/>
      <c r="D659" s="76"/>
      <c r="E659" s="76"/>
      <c r="F659" s="76"/>
      <c r="G659" s="76"/>
      <c r="H659" s="76"/>
      <c r="I659" s="76"/>
      <c r="J659" s="76"/>
      <c r="K659" s="76"/>
      <c r="L659" s="76"/>
      <c r="M659" s="76"/>
      <c r="N659" s="76"/>
      <c r="O659" s="76"/>
      <c r="P659" s="76"/>
      <c r="Q659" s="76"/>
      <c r="R659" s="76"/>
      <c r="S659" s="76"/>
      <c r="T659" s="76"/>
      <c r="U659" s="76"/>
      <c r="V659" s="76"/>
      <c r="W659" s="76"/>
      <c r="X659" s="76"/>
      <c r="Y659" s="51"/>
      <c r="Z659" s="51"/>
    </row>
    <row r="660" spans="1:26" ht="12.75" customHeight="1">
      <c r="A660" s="76"/>
      <c r="B660" s="78"/>
      <c r="C660" s="76"/>
      <c r="D660" s="76"/>
      <c r="E660" s="76"/>
      <c r="F660" s="76"/>
      <c r="G660" s="76"/>
      <c r="H660" s="76"/>
      <c r="I660" s="76"/>
      <c r="J660" s="76"/>
      <c r="K660" s="76"/>
      <c r="L660" s="76"/>
      <c r="M660" s="76"/>
      <c r="N660" s="76"/>
      <c r="O660" s="76"/>
      <c r="P660" s="76"/>
      <c r="Q660" s="76"/>
      <c r="R660" s="76"/>
      <c r="S660" s="76"/>
      <c r="T660" s="76"/>
      <c r="U660" s="76"/>
      <c r="V660" s="76"/>
      <c r="W660" s="76"/>
      <c r="X660" s="76"/>
      <c r="Y660" s="51"/>
      <c r="Z660" s="51"/>
    </row>
    <row r="661" spans="1:26" ht="12.75" customHeight="1">
      <c r="A661" s="76"/>
      <c r="B661" s="78"/>
      <c r="C661" s="76"/>
      <c r="D661" s="76"/>
      <c r="E661" s="76"/>
      <c r="F661" s="76"/>
      <c r="G661" s="76"/>
      <c r="H661" s="76"/>
      <c r="I661" s="76"/>
      <c r="J661" s="76"/>
      <c r="K661" s="76"/>
      <c r="L661" s="76"/>
      <c r="M661" s="76"/>
      <c r="N661" s="76"/>
      <c r="O661" s="76"/>
      <c r="P661" s="76"/>
      <c r="Q661" s="76"/>
      <c r="R661" s="76"/>
      <c r="S661" s="76"/>
      <c r="T661" s="76"/>
      <c r="U661" s="76"/>
      <c r="V661" s="76"/>
      <c r="W661" s="76"/>
      <c r="X661" s="76"/>
      <c r="Y661" s="51"/>
      <c r="Z661" s="51"/>
    </row>
    <row r="662" spans="1:26" ht="12.75" customHeight="1">
      <c r="A662" s="76"/>
      <c r="B662" s="78"/>
      <c r="C662" s="76"/>
      <c r="D662" s="76"/>
      <c r="E662" s="76"/>
      <c r="F662" s="76"/>
      <c r="G662" s="76"/>
      <c r="H662" s="76"/>
      <c r="I662" s="76"/>
      <c r="J662" s="76"/>
      <c r="K662" s="76"/>
      <c r="L662" s="76"/>
      <c r="M662" s="76"/>
      <c r="N662" s="76"/>
      <c r="O662" s="76"/>
      <c r="P662" s="76"/>
      <c r="Q662" s="76"/>
      <c r="R662" s="76"/>
      <c r="S662" s="76"/>
      <c r="T662" s="76"/>
      <c r="U662" s="76"/>
      <c r="V662" s="76"/>
      <c r="W662" s="76"/>
      <c r="X662" s="76"/>
      <c r="Y662" s="51"/>
      <c r="Z662" s="51"/>
    </row>
    <row r="663" spans="1:26" ht="12.75" customHeight="1">
      <c r="A663" s="76"/>
      <c r="B663" s="78"/>
      <c r="C663" s="76"/>
      <c r="D663" s="76"/>
      <c r="E663" s="76"/>
      <c r="F663" s="76"/>
      <c r="G663" s="76"/>
      <c r="H663" s="76"/>
      <c r="I663" s="76"/>
      <c r="J663" s="76"/>
      <c r="K663" s="76"/>
      <c r="L663" s="76"/>
      <c r="M663" s="76"/>
      <c r="N663" s="76"/>
      <c r="O663" s="76"/>
      <c r="P663" s="76"/>
      <c r="Q663" s="76"/>
      <c r="R663" s="76"/>
      <c r="S663" s="76"/>
      <c r="T663" s="76"/>
      <c r="U663" s="76"/>
      <c r="V663" s="76"/>
      <c r="W663" s="76"/>
      <c r="X663" s="76"/>
      <c r="Y663" s="51"/>
      <c r="Z663" s="51"/>
    </row>
    <row r="664" spans="1:26" ht="12.75" customHeight="1">
      <c r="A664" s="76"/>
      <c r="B664" s="78"/>
      <c r="C664" s="76"/>
      <c r="D664" s="76"/>
      <c r="E664" s="76"/>
      <c r="F664" s="76"/>
      <c r="G664" s="76"/>
      <c r="H664" s="76"/>
      <c r="I664" s="76"/>
      <c r="J664" s="76"/>
      <c r="K664" s="76"/>
      <c r="L664" s="76"/>
      <c r="M664" s="76"/>
      <c r="N664" s="76"/>
      <c r="O664" s="76"/>
      <c r="P664" s="76"/>
      <c r="Q664" s="76"/>
      <c r="R664" s="76"/>
      <c r="S664" s="76"/>
      <c r="T664" s="76"/>
      <c r="U664" s="76"/>
      <c r="V664" s="76"/>
      <c r="W664" s="76"/>
      <c r="X664" s="76"/>
      <c r="Y664" s="51"/>
      <c r="Z664" s="51"/>
    </row>
    <row r="665" spans="1:26" ht="12.75" customHeight="1">
      <c r="A665" s="76"/>
      <c r="B665" s="78"/>
      <c r="C665" s="76"/>
      <c r="D665" s="76"/>
      <c r="E665" s="76"/>
      <c r="F665" s="76"/>
      <c r="G665" s="76"/>
      <c r="H665" s="76"/>
      <c r="I665" s="76"/>
      <c r="J665" s="76"/>
      <c r="K665" s="76"/>
      <c r="L665" s="76"/>
      <c r="M665" s="76"/>
      <c r="N665" s="76"/>
      <c r="O665" s="76"/>
      <c r="P665" s="76"/>
      <c r="Q665" s="76"/>
      <c r="R665" s="76"/>
      <c r="S665" s="76"/>
      <c r="T665" s="76"/>
      <c r="U665" s="76"/>
      <c r="V665" s="76"/>
      <c r="W665" s="76"/>
      <c r="X665" s="76"/>
      <c r="Y665" s="51"/>
      <c r="Z665" s="51"/>
    </row>
    <row r="666" spans="1:26" ht="12.75" customHeight="1">
      <c r="A666" s="76"/>
      <c r="B666" s="78"/>
      <c r="C666" s="76"/>
      <c r="D666" s="76"/>
      <c r="E666" s="76"/>
      <c r="F666" s="76"/>
      <c r="G666" s="76"/>
      <c r="H666" s="76"/>
      <c r="I666" s="76"/>
      <c r="J666" s="76"/>
      <c r="K666" s="76"/>
      <c r="L666" s="76"/>
      <c r="M666" s="76"/>
      <c r="N666" s="76"/>
      <c r="O666" s="76"/>
      <c r="P666" s="76"/>
      <c r="Q666" s="76"/>
      <c r="R666" s="76"/>
      <c r="S666" s="76"/>
      <c r="T666" s="76"/>
      <c r="U666" s="76"/>
      <c r="V666" s="76"/>
      <c r="W666" s="76"/>
      <c r="X666" s="76"/>
      <c r="Y666" s="51"/>
      <c r="Z666" s="51"/>
    </row>
    <row r="667" spans="1:26" ht="12.75" customHeight="1">
      <c r="A667" s="76"/>
      <c r="B667" s="78"/>
      <c r="C667" s="76"/>
      <c r="D667" s="76"/>
      <c r="E667" s="76"/>
      <c r="F667" s="76"/>
      <c r="G667" s="76"/>
      <c r="H667" s="76"/>
      <c r="I667" s="76"/>
      <c r="J667" s="76"/>
      <c r="K667" s="76"/>
      <c r="L667" s="76"/>
      <c r="M667" s="76"/>
      <c r="N667" s="76"/>
      <c r="O667" s="76"/>
      <c r="P667" s="76"/>
      <c r="Q667" s="76"/>
      <c r="R667" s="76"/>
      <c r="S667" s="76"/>
      <c r="T667" s="76"/>
      <c r="U667" s="76"/>
      <c r="V667" s="76"/>
      <c r="W667" s="76"/>
      <c r="X667" s="76"/>
      <c r="Y667" s="51"/>
      <c r="Z667" s="51"/>
    </row>
    <row r="668" spans="1:26" ht="12.75" customHeight="1">
      <c r="A668" s="76"/>
      <c r="B668" s="78"/>
      <c r="C668" s="76"/>
      <c r="D668" s="76"/>
      <c r="E668" s="76"/>
      <c r="F668" s="76"/>
      <c r="G668" s="76"/>
      <c r="H668" s="76"/>
      <c r="I668" s="76"/>
      <c r="J668" s="76"/>
      <c r="K668" s="76"/>
      <c r="L668" s="76"/>
      <c r="M668" s="76"/>
      <c r="N668" s="76"/>
      <c r="O668" s="76"/>
      <c r="P668" s="76"/>
      <c r="Q668" s="76"/>
      <c r="R668" s="76"/>
      <c r="S668" s="76"/>
      <c r="T668" s="76"/>
      <c r="U668" s="76"/>
      <c r="V668" s="76"/>
      <c r="W668" s="76"/>
      <c r="X668" s="76"/>
      <c r="Y668" s="51"/>
      <c r="Z668" s="51"/>
    </row>
    <row r="669" spans="1:26" ht="12.75" customHeight="1">
      <c r="A669" s="76"/>
      <c r="B669" s="78"/>
      <c r="C669" s="76"/>
      <c r="D669" s="76"/>
      <c r="E669" s="76"/>
      <c r="F669" s="76"/>
      <c r="G669" s="76"/>
      <c r="H669" s="76"/>
      <c r="I669" s="76"/>
      <c r="J669" s="76"/>
      <c r="K669" s="76"/>
      <c r="L669" s="76"/>
      <c r="M669" s="76"/>
      <c r="N669" s="76"/>
      <c r="O669" s="76"/>
      <c r="P669" s="76"/>
      <c r="Q669" s="76"/>
      <c r="R669" s="76"/>
      <c r="S669" s="76"/>
      <c r="T669" s="76"/>
      <c r="U669" s="76"/>
      <c r="V669" s="76"/>
      <c r="W669" s="76"/>
      <c r="X669" s="76"/>
      <c r="Y669" s="51"/>
      <c r="Z669" s="51"/>
    </row>
    <row r="670" spans="1:26" ht="12.75" customHeight="1">
      <c r="A670" s="76"/>
      <c r="B670" s="78"/>
      <c r="C670" s="76"/>
      <c r="D670" s="76"/>
      <c r="E670" s="76"/>
      <c r="F670" s="76"/>
      <c r="G670" s="76"/>
      <c r="H670" s="76"/>
      <c r="I670" s="76"/>
      <c r="J670" s="76"/>
      <c r="K670" s="76"/>
      <c r="L670" s="76"/>
      <c r="M670" s="76"/>
      <c r="N670" s="76"/>
      <c r="O670" s="76"/>
      <c r="P670" s="76"/>
      <c r="Q670" s="76"/>
      <c r="R670" s="76"/>
      <c r="S670" s="76"/>
      <c r="T670" s="76"/>
      <c r="U670" s="76"/>
      <c r="V670" s="76"/>
      <c r="W670" s="76"/>
      <c r="X670" s="76"/>
      <c r="Y670" s="51"/>
      <c r="Z670" s="51"/>
    </row>
    <row r="671" spans="1:26" ht="12.75" customHeight="1">
      <c r="A671" s="76"/>
      <c r="B671" s="78"/>
      <c r="C671" s="76"/>
      <c r="D671" s="76"/>
      <c r="E671" s="76"/>
      <c r="F671" s="76"/>
      <c r="G671" s="76"/>
      <c r="H671" s="76"/>
      <c r="I671" s="76"/>
      <c r="J671" s="76"/>
      <c r="K671" s="76"/>
      <c r="L671" s="76"/>
      <c r="M671" s="76"/>
      <c r="N671" s="76"/>
      <c r="O671" s="76"/>
      <c r="P671" s="76"/>
      <c r="Q671" s="76"/>
      <c r="R671" s="76"/>
      <c r="S671" s="76"/>
      <c r="T671" s="76"/>
      <c r="U671" s="76"/>
      <c r="V671" s="76"/>
      <c r="W671" s="76"/>
      <c r="X671" s="76"/>
      <c r="Y671" s="51"/>
      <c r="Z671" s="51"/>
    </row>
    <row r="672" spans="1:26" ht="12.75" customHeight="1">
      <c r="A672" s="76"/>
      <c r="B672" s="78"/>
      <c r="C672" s="76"/>
      <c r="D672" s="76"/>
      <c r="E672" s="76"/>
      <c r="F672" s="76"/>
      <c r="G672" s="76"/>
      <c r="H672" s="76"/>
      <c r="I672" s="76"/>
      <c r="J672" s="76"/>
      <c r="K672" s="76"/>
      <c r="L672" s="76"/>
      <c r="M672" s="76"/>
      <c r="N672" s="76"/>
      <c r="O672" s="76"/>
      <c r="P672" s="76"/>
      <c r="Q672" s="76"/>
      <c r="R672" s="76"/>
      <c r="S672" s="76"/>
      <c r="T672" s="76"/>
      <c r="U672" s="76"/>
      <c r="V672" s="76"/>
      <c r="W672" s="76"/>
      <c r="X672" s="76"/>
      <c r="Y672" s="51"/>
      <c r="Z672" s="51"/>
    </row>
    <row r="673" spans="1:26" ht="12.75" customHeight="1">
      <c r="A673" s="76"/>
      <c r="B673" s="78"/>
      <c r="C673" s="76"/>
      <c r="D673" s="76"/>
      <c r="E673" s="76"/>
      <c r="F673" s="76"/>
      <c r="G673" s="76"/>
      <c r="H673" s="76"/>
      <c r="I673" s="76"/>
      <c r="J673" s="76"/>
      <c r="K673" s="76"/>
      <c r="L673" s="76"/>
      <c r="M673" s="76"/>
      <c r="N673" s="76"/>
      <c r="O673" s="76"/>
      <c r="P673" s="76"/>
      <c r="Q673" s="76"/>
      <c r="R673" s="76"/>
      <c r="S673" s="76"/>
      <c r="T673" s="76"/>
      <c r="U673" s="76"/>
      <c r="V673" s="76"/>
      <c r="W673" s="76"/>
      <c r="X673" s="76"/>
      <c r="Y673" s="51"/>
      <c r="Z673" s="51"/>
    </row>
    <row r="674" spans="1:26" ht="12.75" customHeight="1">
      <c r="A674" s="76"/>
      <c r="B674" s="78"/>
      <c r="C674" s="76"/>
      <c r="D674" s="76"/>
      <c r="E674" s="76"/>
      <c r="F674" s="76"/>
      <c r="G674" s="76"/>
      <c r="H674" s="76"/>
      <c r="I674" s="76"/>
      <c r="J674" s="76"/>
      <c r="K674" s="76"/>
      <c r="L674" s="76"/>
      <c r="M674" s="76"/>
      <c r="N674" s="76"/>
      <c r="O674" s="76"/>
      <c r="P674" s="76"/>
      <c r="Q674" s="76"/>
      <c r="R674" s="76"/>
      <c r="S674" s="76"/>
      <c r="T674" s="76"/>
      <c r="U674" s="76"/>
      <c r="V674" s="76"/>
      <c r="W674" s="76"/>
      <c r="X674" s="76"/>
      <c r="Y674" s="51"/>
      <c r="Z674" s="51"/>
    </row>
    <row r="675" spans="1:26" ht="12.75" customHeight="1">
      <c r="A675" s="76"/>
      <c r="B675" s="78"/>
      <c r="C675" s="76"/>
      <c r="D675" s="76"/>
      <c r="E675" s="76"/>
      <c r="F675" s="76"/>
      <c r="G675" s="76"/>
      <c r="H675" s="76"/>
      <c r="I675" s="76"/>
      <c r="J675" s="76"/>
      <c r="K675" s="76"/>
      <c r="L675" s="76"/>
      <c r="M675" s="76"/>
      <c r="N675" s="76"/>
      <c r="O675" s="76"/>
      <c r="P675" s="76"/>
      <c r="Q675" s="76"/>
      <c r="R675" s="76"/>
      <c r="S675" s="76"/>
      <c r="T675" s="76"/>
      <c r="U675" s="76"/>
      <c r="V675" s="76"/>
      <c r="W675" s="76"/>
      <c r="X675" s="76"/>
      <c r="Y675" s="51"/>
      <c r="Z675" s="51"/>
    </row>
    <row r="676" spans="1:26" ht="12.75" customHeight="1">
      <c r="A676" s="76"/>
      <c r="B676" s="78"/>
      <c r="C676" s="76"/>
      <c r="D676" s="76"/>
      <c r="E676" s="76"/>
      <c r="F676" s="76"/>
      <c r="G676" s="76"/>
      <c r="H676" s="76"/>
      <c r="I676" s="76"/>
      <c r="J676" s="76"/>
      <c r="K676" s="76"/>
      <c r="L676" s="76"/>
      <c r="M676" s="76"/>
      <c r="N676" s="76"/>
      <c r="O676" s="76"/>
      <c r="P676" s="76"/>
      <c r="Q676" s="76"/>
      <c r="R676" s="76"/>
      <c r="S676" s="76"/>
      <c r="T676" s="76"/>
      <c r="U676" s="76"/>
      <c r="V676" s="76"/>
      <c r="W676" s="76"/>
      <c r="X676" s="76"/>
      <c r="Y676" s="51"/>
      <c r="Z676" s="51"/>
    </row>
    <row r="677" spans="1:26" ht="12.75" customHeight="1">
      <c r="A677" s="76"/>
      <c r="B677" s="78"/>
      <c r="C677" s="76"/>
      <c r="D677" s="76"/>
      <c r="E677" s="76"/>
      <c r="F677" s="76"/>
      <c r="G677" s="76"/>
      <c r="H677" s="76"/>
      <c r="I677" s="76"/>
      <c r="J677" s="76"/>
      <c r="K677" s="76"/>
      <c r="L677" s="76"/>
      <c r="M677" s="76"/>
      <c r="N677" s="76"/>
      <c r="O677" s="76"/>
      <c r="P677" s="76"/>
      <c r="Q677" s="76"/>
      <c r="R677" s="76"/>
      <c r="S677" s="76"/>
      <c r="T677" s="76"/>
      <c r="U677" s="76"/>
      <c r="V677" s="76"/>
      <c r="W677" s="76"/>
      <c r="X677" s="76"/>
      <c r="Y677" s="51"/>
      <c r="Z677" s="51"/>
    </row>
    <row r="678" spans="1:26" ht="12.75" customHeight="1">
      <c r="A678" s="76"/>
      <c r="B678" s="78"/>
      <c r="C678" s="76"/>
      <c r="D678" s="76"/>
      <c r="E678" s="76"/>
      <c r="F678" s="76"/>
      <c r="G678" s="76"/>
      <c r="H678" s="76"/>
      <c r="I678" s="76"/>
      <c r="J678" s="76"/>
      <c r="K678" s="76"/>
      <c r="L678" s="76"/>
      <c r="M678" s="76"/>
      <c r="N678" s="76"/>
      <c r="O678" s="76"/>
      <c r="P678" s="76"/>
      <c r="Q678" s="76"/>
      <c r="R678" s="76"/>
      <c r="S678" s="76"/>
      <c r="T678" s="76"/>
      <c r="U678" s="76"/>
      <c r="V678" s="76"/>
      <c r="W678" s="76"/>
      <c r="X678" s="76"/>
      <c r="Y678" s="51"/>
      <c r="Z678" s="51"/>
    </row>
    <row r="679" spans="1:26" ht="12.75" customHeight="1">
      <c r="A679" s="76"/>
      <c r="B679" s="78"/>
      <c r="C679" s="76"/>
      <c r="D679" s="76"/>
      <c r="E679" s="76"/>
      <c r="F679" s="76"/>
      <c r="G679" s="76"/>
      <c r="H679" s="76"/>
      <c r="I679" s="76"/>
      <c r="J679" s="76"/>
      <c r="K679" s="76"/>
      <c r="L679" s="76"/>
      <c r="M679" s="76"/>
      <c r="N679" s="76"/>
      <c r="O679" s="76"/>
      <c r="P679" s="76"/>
      <c r="Q679" s="76"/>
      <c r="R679" s="76"/>
      <c r="S679" s="76"/>
      <c r="T679" s="76"/>
      <c r="U679" s="76"/>
      <c r="V679" s="76"/>
      <c r="W679" s="76"/>
      <c r="X679" s="76"/>
      <c r="Y679" s="51"/>
      <c r="Z679" s="51"/>
    </row>
    <row r="680" spans="1:26" ht="12.75" customHeight="1">
      <c r="A680" s="76"/>
      <c r="B680" s="78"/>
      <c r="C680" s="76"/>
      <c r="D680" s="76"/>
      <c r="E680" s="76"/>
      <c r="F680" s="76"/>
      <c r="G680" s="76"/>
      <c r="H680" s="76"/>
      <c r="I680" s="76"/>
      <c r="J680" s="76"/>
      <c r="K680" s="76"/>
      <c r="L680" s="76"/>
      <c r="M680" s="76"/>
      <c r="N680" s="76"/>
      <c r="O680" s="76"/>
      <c r="P680" s="76"/>
      <c r="Q680" s="76"/>
      <c r="R680" s="76"/>
      <c r="S680" s="76"/>
      <c r="T680" s="76"/>
      <c r="U680" s="76"/>
      <c r="V680" s="76"/>
      <c r="W680" s="76"/>
      <c r="X680" s="76"/>
      <c r="Y680" s="51"/>
      <c r="Z680" s="51"/>
    </row>
    <row r="681" spans="1:26" ht="12.75" customHeight="1">
      <c r="A681" s="76"/>
      <c r="B681" s="78"/>
      <c r="C681" s="76"/>
      <c r="D681" s="76"/>
      <c r="E681" s="76"/>
      <c r="F681" s="76"/>
      <c r="G681" s="76"/>
      <c r="H681" s="76"/>
      <c r="I681" s="76"/>
      <c r="J681" s="76"/>
      <c r="K681" s="76"/>
      <c r="L681" s="76"/>
      <c r="M681" s="76"/>
      <c r="N681" s="76"/>
      <c r="O681" s="76"/>
      <c r="P681" s="76"/>
      <c r="Q681" s="76"/>
      <c r="R681" s="76"/>
      <c r="S681" s="76"/>
      <c r="T681" s="76"/>
      <c r="U681" s="76"/>
      <c r="V681" s="76"/>
      <c r="W681" s="76"/>
      <c r="X681" s="76"/>
      <c r="Y681" s="51"/>
      <c r="Z681" s="51"/>
    </row>
    <row r="682" spans="1:26" ht="12.75" customHeight="1">
      <c r="A682" s="76"/>
      <c r="B682" s="78"/>
      <c r="C682" s="76"/>
      <c r="D682" s="76"/>
      <c r="E682" s="76"/>
      <c r="F682" s="76"/>
      <c r="G682" s="76"/>
      <c r="H682" s="76"/>
      <c r="I682" s="76"/>
      <c r="J682" s="76"/>
      <c r="K682" s="76"/>
      <c r="L682" s="76"/>
      <c r="M682" s="76"/>
      <c r="N682" s="76"/>
      <c r="O682" s="76"/>
      <c r="P682" s="76"/>
      <c r="Q682" s="76"/>
      <c r="R682" s="76"/>
      <c r="S682" s="76"/>
      <c r="T682" s="76"/>
      <c r="U682" s="76"/>
      <c r="V682" s="76"/>
      <c r="W682" s="76"/>
      <c r="X682" s="76"/>
      <c r="Y682" s="51"/>
      <c r="Z682" s="51"/>
    </row>
    <row r="683" spans="1:26" ht="12.75" customHeight="1">
      <c r="A683" s="76"/>
      <c r="B683" s="78"/>
      <c r="C683" s="76"/>
      <c r="D683" s="76"/>
      <c r="E683" s="76"/>
      <c r="F683" s="76"/>
      <c r="G683" s="76"/>
      <c r="H683" s="76"/>
      <c r="I683" s="76"/>
      <c r="J683" s="76"/>
      <c r="K683" s="76"/>
      <c r="L683" s="76"/>
      <c r="M683" s="76"/>
      <c r="N683" s="76"/>
      <c r="O683" s="76"/>
      <c r="P683" s="76"/>
      <c r="Q683" s="76"/>
      <c r="R683" s="76"/>
      <c r="S683" s="76"/>
      <c r="T683" s="76"/>
      <c r="U683" s="76"/>
      <c r="V683" s="76"/>
      <c r="W683" s="76"/>
      <c r="X683" s="76"/>
      <c r="Y683" s="51"/>
      <c r="Z683" s="51"/>
    </row>
    <row r="684" spans="1:26" ht="12.75" customHeight="1">
      <c r="A684" s="76"/>
      <c r="B684" s="78"/>
      <c r="C684" s="76"/>
      <c r="D684" s="76"/>
      <c r="E684" s="76"/>
      <c r="F684" s="76"/>
      <c r="G684" s="76"/>
      <c r="H684" s="76"/>
      <c r="I684" s="76"/>
      <c r="J684" s="76"/>
      <c r="K684" s="76"/>
      <c r="L684" s="76"/>
      <c r="M684" s="76"/>
      <c r="N684" s="76"/>
      <c r="O684" s="76"/>
      <c r="P684" s="76"/>
      <c r="Q684" s="76"/>
      <c r="R684" s="76"/>
      <c r="S684" s="76"/>
      <c r="T684" s="76"/>
      <c r="U684" s="76"/>
      <c r="V684" s="76"/>
      <c r="W684" s="76"/>
      <c r="X684" s="76"/>
      <c r="Y684" s="51"/>
      <c r="Z684" s="51"/>
    </row>
    <row r="685" spans="1:26" ht="12.75" customHeight="1">
      <c r="A685" s="76"/>
      <c r="B685" s="78"/>
      <c r="C685" s="76"/>
      <c r="D685" s="76"/>
      <c r="E685" s="76"/>
      <c r="F685" s="76"/>
      <c r="G685" s="76"/>
      <c r="H685" s="76"/>
      <c r="I685" s="76"/>
      <c r="J685" s="76"/>
      <c r="K685" s="76"/>
      <c r="L685" s="76"/>
      <c r="M685" s="76"/>
      <c r="N685" s="76"/>
      <c r="O685" s="76"/>
      <c r="P685" s="76"/>
      <c r="Q685" s="76"/>
      <c r="R685" s="76"/>
      <c r="S685" s="76"/>
      <c r="T685" s="76"/>
      <c r="U685" s="76"/>
      <c r="V685" s="76"/>
      <c r="W685" s="76"/>
      <c r="X685" s="76"/>
      <c r="Y685" s="51"/>
      <c r="Z685" s="51"/>
    </row>
    <row r="686" spans="1:26" ht="12.75" customHeight="1">
      <c r="A686" s="76"/>
      <c r="B686" s="78"/>
      <c r="C686" s="76"/>
      <c r="D686" s="76"/>
      <c r="E686" s="76"/>
      <c r="F686" s="76"/>
      <c r="G686" s="76"/>
      <c r="H686" s="76"/>
      <c r="I686" s="76"/>
      <c r="J686" s="76"/>
      <c r="K686" s="76"/>
      <c r="L686" s="76"/>
      <c r="M686" s="76"/>
      <c r="N686" s="76"/>
      <c r="O686" s="76"/>
      <c r="P686" s="76"/>
      <c r="Q686" s="76"/>
      <c r="R686" s="76"/>
      <c r="S686" s="76"/>
      <c r="T686" s="76"/>
      <c r="U686" s="76"/>
      <c r="V686" s="76"/>
      <c r="W686" s="76"/>
      <c r="X686" s="76"/>
      <c r="Y686" s="51"/>
      <c r="Z686" s="51"/>
    </row>
    <row r="687" spans="1:26" ht="12.75" customHeight="1">
      <c r="A687" s="76"/>
      <c r="B687" s="78"/>
      <c r="C687" s="76"/>
      <c r="D687" s="76"/>
      <c r="E687" s="76"/>
      <c r="F687" s="76"/>
      <c r="G687" s="76"/>
      <c r="H687" s="76"/>
      <c r="I687" s="76"/>
      <c r="J687" s="76"/>
      <c r="K687" s="76"/>
      <c r="L687" s="76"/>
      <c r="M687" s="76"/>
      <c r="N687" s="76"/>
      <c r="O687" s="76"/>
      <c r="P687" s="76"/>
      <c r="Q687" s="76"/>
      <c r="R687" s="76"/>
      <c r="S687" s="76"/>
      <c r="T687" s="76"/>
      <c r="U687" s="76"/>
      <c r="V687" s="76"/>
      <c r="W687" s="76"/>
      <c r="X687" s="76"/>
      <c r="Y687" s="51"/>
      <c r="Z687" s="51"/>
    </row>
    <row r="688" spans="1:26" ht="12.75" customHeight="1">
      <c r="A688" s="76"/>
      <c r="B688" s="78"/>
      <c r="C688" s="76"/>
      <c r="D688" s="76"/>
      <c r="E688" s="76"/>
      <c r="F688" s="76"/>
      <c r="G688" s="76"/>
      <c r="H688" s="76"/>
      <c r="I688" s="76"/>
      <c r="J688" s="76"/>
      <c r="K688" s="76"/>
      <c r="L688" s="76"/>
      <c r="M688" s="76"/>
      <c r="N688" s="76"/>
      <c r="O688" s="76"/>
      <c r="P688" s="76"/>
      <c r="Q688" s="76"/>
      <c r="R688" s="76"/>
      <c r="S688" s="76"/>
      <c r="T688" s="76"/>
      <c r="U688" s="76"/>
      <c r="V688" s="76"/>
      <c r="W688" s="76"/>
      <c r="X688" s="76"/>
      <c r="Y688" s="51"/>
      <c r="Z688" s="51"/>
    </row>
    <row r="689" spans="1:26" ht="12.75" customHeight="1">
      <c r="A689" s="76"/>
      <c r="B689" s="78"/>
      <c r="C689" s="76"/>
      <c r="D689" s="76"/>
      <c r="E689" s="76"/>
      <c r="F689" s="76"/>
      <c r="G689" s="76"/>
      <c r="H689" s="76"/>
      <c r="I689" s="76"/>
      <c r="J689" s="76"/>
      <c r="K689" s="76"/>
      <c r="L689" s="76"/>
      <c r="M689" s="76"/>
      <c r="N689" s="76"/>
      <c r="O689" s="76"/>
      <c r="P689" s="76"/>
      <c r="Q689" s="76"/>
      <c r="R689" s="76"/>
      <c r="S689" s="76"/>
      <c r="T689" s="76"/>
      <c r="U689" s="76"/>
      <c r="V689" s="76"/>
      <c r="W689" s="76"/>
      <c r="X689" s="76"/>
      <c r="Y689" s="51"/>
      <c r="Z689" s="51"/>
    </row>
    <row r="690" spans="1:26" ht="12.75" customHeight="1">
      <c r="A690" s="76"/>
      <c r="B690" s="78"/>
      <c r="C690" s="76"/>
      <c r="D690" s="76"/>
      <c r="E690" s="76"/>
      <c r="F690" s="76"/>
      <c r="G690" s="76"/>
      <c r="H690" s="76"/>
      <c r="I690" s="76"/>
      <c r="J690" s="76"/>
      <c r="K690" s="76"/>
      <c r="L690" s="76"/>
      <c r="M690" s="76"/>
      <c r="N690" s="76"/>
      <c r="O690" s="76"/>
      <c r="P690" s="76"/>
      <c r="Q690" s="76"/>
      <c r="R690" s="76"/>
      <c r="S690" s="76"/>
      <c r="T690" s="76"/>
      <c r="U690" s="76"/>
      <c r="V690" s="76"/>
      <c r="W690" s="76"/>
      <c r="X690" s="76"/>
      <c r="Y690" s="51"/>
      <c r="Z690" s="51"/>
    </row>
    <row r="691" spans="1:26" ht="12.75" customHeight="1">
      <c r="A691" s="76"/>
      <c r="B691" s="78"/>
      <c r="C691" s="76"/>
      <c r="D691" s="76"/>
      <c r="E691" s="76"/>
      <c r="F691" s="76"/>
      <c r="G691" s="76"/>
      <c r="H691" s="76"/>
      <c r="I691" s="76"/>
      <c r="J691" s="76"/>
      <c r="K691" s="76"/>
      <c r="L691" s="76"/>
      <c r="M691" s="76"/>
      <c r="N691" s="76"/>
      <c r="O691" s="76"/>
      <c r="P691" s="76"/>
      <c r="Q691" s="76"/>
      <c r="R691" s="76"/>
      <c r="S691" s="76"/>
      <c r="T691" s="76"/>
      <c r="U691" s="76"/>
      <c r="V691" s="76"/>
      <c r="W691" s="76"/>
      <c r="X691" s="76"/>
      <c r="Y691" s="51"/>
      <c r="Z691" s="51"/>
    </row>
    <row r="692" spans="1:26" ht="12.75" customHeight="1">
      <c r="A692" s="76"/>
      <c r="B692" s="78"/>
      <c r="C692" s="76"/>
      <c r="D692" s="76"/>
      <c r="E692" s="76"/>
      <c r="F692" s="76"/>
      <c r="G692" s="76"/>
      <c r="H692" s="76"/>
      <c r="I692" s="76"/>
      <c r="J692" s="76"/>
      <c r="K692" s="76"/>
      <c r="L692" s="76"/>
      <c r="M692" s="76"/>
      <c r="N692" s="76"/>
      <c r="O692" s="76"/>
      <c r="P692" s="76"/>
      <c r="Q692" s="76"/>
      <c r="R692" s="76"/>
      <c r="S692" s="76"/>
      <c r="T692" s="76"/>
      <c r="U692" s="76"/>
      <c r="V692" s="76"/>
      <c r="W692" s="76"/>
      <c r="X692" s="76"/>
      <c r="Y692" s="51"/>
      <c r="Z692" s="51"/>
    </row>
    <row r="693" spans="1:26" ht="12.75" customHeight="1">
      <c r="A693" s="76"/>
      <c r="B693" s="78"/>
      <c r="C693" s="76"/>
      <c r="D693" s="76"/>
      <c r="E693" s="76"/>
      <c r="F693" s="76"/>
      <c r="G693" s="76"/>
      <c r="H693" s="76"/>
      <c r="I693" s="76"/>
      <c r="J693" s="76"/>
      <c r="K693" s="76"/>
      <c r="L693" s="76"/>
      <c r="M693" s="76"/>
      <c r="N693" s="76"/>
      <c r="O693" s="76"/>
      <c r="P693" s="76"/>
      <c r="Q693" s="76"/>
      <c r="R693" s="76"/>
      <c r="S693" s="76"/>
      <c r="T693" s="76"/>
      <c r="U693" s="76"/>
      <c r="V693" s="76"/>
      <c r="W693" s="76"/>
      <c r="X693" s="76"/>
      <c r="Y693" s="51"/>
      <c r="Z693" s="51"/>
    </row>
    <row r="694" spans="1:26" ht="12.75" customHeight="1">
      <c r="A694" s="76"/>
      <c r="B694" s="78"/>
      <c r="C694" s="76"/>
      <c r="D694" s="76"/>
      <c r="E694" s="76"/>
      <c r="F694" s="76"/>
      <c r="G694" s="76"/>
      <c r="H694" s="76"/>
      <c r="I694" s="76"/>
      <c r="J694" s="76"/>
      <c r="K694" s="76"/>
      <c r="L694" s="76"/>
      <c r="M694" s="76"/>
      <c r="N694" s="76"/>
      <c r="O694" s="76"/>
      <c r="P694" s="76"/>
      <c r="Q694" s="76"/>
      <c r="R694" s="76"/>
      <c r="S694" s="76"/>
      <c r="T694" s="76"/>
      <c r="U694" s="76"/>
      <c r="V694" s="76"/>
      <c r="W694" s="76"/>
      <c r="X694" s="76"/>
      <c r="Y694" s="51"/>
      <c r="Z694" s="51"/>
    </row>
    <row r="695" spans="1:26" ht="12.75" customHeight="1">
      <c r="A695" s="76"/>
      <c r="B695" s="78"/>
      <c r="C695" s="76"/>
      <c r="D695" s="76"/>
      <c r="E695" s="76"/>
      <c r="F695" s="76"/>
      <c r="G695" s="76"/>
      <c r="H695" s="76"/>
      <c r="I695" s="76"/>
      <c r="J695" s="76"/>
      <c r="K695" s="76"/>
      <c r="L695" s="76"/>
      <c r="M695" s="76"/>
      <c r="N695" s="76"/>
      <c r="O695" s="76"/>
      <c r="P695" s="76"/>
      <c r="Q695" s="76"/>
      <c r="R695" s="76"/>
      <c r="S695" s="76"/>
      <c r="T695" s="76"/>
      <c r="U695" s="76"/>
      <c r="V695" s="76"/>
      <c r="W695" s="76"/>
      <c r="X695" s="76"/>
      <c r="Y695" s="51"/>
      <c r="Z695" s="51"/>
    </row>
    <row r="696" spans="1:26" ht="12.75" customHeight="1">
      <c r="A696" s="76"/>
      <c r="B696" s="78"/>
      <c r="C696" s="76"/>
      <c r="D696" s="76"/>
      <c r="E696" s="76"/>
      <c r="F696" s="76"/>
      <c r="G696" s="76"/>
      <c r="H696" s="76"/>
      <c r="I696" s="76"/>
      <c r="J696" s="76"/>
      <c r="K696" s="76"/>
      <c r="L696" s="76"/>
      <c r="M696" s="76"/>
      <c r="N696" s="76"/>
      <c r="O696" s="76"/>
      <c r="P696" s="76"/>
      <c r="Q696" s="76"/>
      <c r="R696" s="76"/>
      <c r="S696" s="76"/>
      <c r="T696" s="76"/>
      <c r="U696" s="76"/>
      <c r="V696" s="76"/>
      <c r="W696" s="76"/>
      <c r="X696" s="76"/>
      <c r="Y696" s="51"/>
      <c r="Z696" s="51"/>
    </row>
    <row r="697" spans="1:26" ht="12.75" customHeight="1">
      <c r="A697" s="76"/>
      <c r="B697" s="78"/>
      <c r="C697" s="76"/>
      <c r="D697" s="76"/>
      <c r="E697" s="76"/>
      <c r="F697" s="76"/>
      <c r="G697" s="76"/>
      <c r="H697" s="76"/>
      <c r="I697" s="76"/>
      <c r="J697" s="76"/>
      <c r="K697" s="76"/>
      <c r="L697" s="76"/>
      <c r="M697" s="76"/>
      <c r="N697" s="76"/>
      <c r="O697" s="76"/>
      <c r="P697" s="76"/>
      <c r="Q697" s="76"/>
      <c r="R697" s="76"/>
      <c r="S697" s="76"/>
      <c r="T697" s="76"/>
      <c r="U697" s="76"/>
      <c r="V697" s="76"/>
      <c r="W697" s="76"/>
      <c r="X697" s="76"/>
      <c r="Y697" s="51"/>
      <c r="Z697" s="51"/>
    </row>
    <row r="698" spans="1:26" ht="12.75" customHeight="1">
      <c r="A698" s="76"/>
      <c r="B698" s="78"/>
      <c r="C698" s="76"/>
      <c r="D698" s="76"/>
      <c r="E698" s="76"/>
      <c r="F698" s="76"/>
      <c r="G698" s="76"/>
      <c r="H698" s="76"/>
      <c r="I698" s="76"/>
      <c r="J698" s="76"/>
      <c r="K698" s="76"/>
      <c r="L698" s="76"/>
      <c r="M698" s="76"/>
      <c r="N698" s="76"/>
      <c r="O698" s="76"/>
      <c r="P698" s="76"/>
      <c r="Q698" s="76"/>
      <c r="R698" s="76"/>
      <c r="S698" s="76"/>
      <c r="T698" s="76"/>
      <c r="U698" s="76"/>
      <c r="V698" s="76"/>
      <c r="W698" s="76"/>
      <c r="X698" s="76"/>
      <c r="Y698" s="51"/>
      <c r="Z698" s="51"/>
    </row>
    <row r="699" spans="1:26" ht="12.75" customHeight="1">
      <c r="A699" s="76"/>
      <c r="B699" s="78"/>
      <c r="C699" s="76"/>
      <c r="D699" s="76"/>
      <c r="E699" s="76"/>
      <c r="F699" s="76"/>
      <c r="G699" s="76"/>
      <c r="H699" s="76"/>
      <c r="I699" s="76"/>
      <c r="J699" s="76"/>
      <c r="K699" s="76"/>
      <c r="L699" s="76"/>
      <c r="M699" s="76"/>
      <c r="N699" s="76"/>
      <c r="O699" s="76"/>
      <c r="P699" s="76"/>
      <c r="Q699" s="76"/>
      <c r="R699" s="76"/>
      <c r="S699" s="76"/>
      <c r="T699" s="76"/>
      <c r="U699" s="76"/>
      <c r="V699" s="76"/>
      <c r="W699" s="76"/>
      <c r="X699" s="76"/>
      <c r="Y699" s="51"/>
      <c r="Z699" s="51"/>
    </row>
    <row r="700" spans="1:26" ht="12.75" customHeight="1">
      <c r="A700" s="76"/>
      <c r="B700" s="78"/>
      <c r="C700" s="76"/>
      <c r="D700" s="76"/>
      <c r="E700" s="76"/>
      <c r="F700" s="76"/>
      <c r="G700" s="76"/>
      <c r="H700" s="76"/>
      <c r="I700" s="76"/>
      <c r="J700" s="76"/>
      <c r="K700" s="76"/>
      <c r="L700" s="76"/>
      <c r="M700" s="76"/>
      <c r="N700" s="76"/>
      <c r="O700" s="76"/>
      <c r="P700" s="76"/>
      <c r="Q700" s="76"/>
      <c r="R700" s="76"/>
      <c r="S700" s="76"/>
      <c r="T700" s="76"/>
      <c r="U700" s="76"/>
      <c r="V700" s="76"/>
      <c r="W700" s="76"/>
      <c r="X700" s="76"/>
      <c r="Y700" s="51"/>
      <c r="Z700" s="51"/>
    </row>
    <row r="701" spans="1:26" ht="12.75" customHeight="1">
      <c r="A701" s="76"/>
      <c r="B701" s="78"/>
      <c r="C701" s="76"/>
      <c r="D701" s="76"/>
      <c r="E701" s="76"/>
      <c r="F701" s="76"/>
      <c r="G701" s="76"/>
      <c r="H701" s="76"/>
      <c r="I701" s="76"/>
      <c r="J701" s="76"/>
      <c r="K701" s="76"/>
      <c r="L701" s="76"/>
      <c r="M701" s="76"/>
      <c r="N701" s="76"/>
      <c r="O701" s="76"/>
      <c r="P701" s="76"/>
      <c r="Q701" s="76"/>
      <c r="R701" s="76"/>
      <c r="S701" s="76"/>
      <c r="T701" s="76"/>
      <c r="U701" s="76"/>
      <c r="V701" s="76"/>
      <c r="W701" s="76"/>
      <c r="X701" s="76"/>
      <c r="Y701" s="51"/>
      <c r="Z701" s="51"/>
    </row>
    <row r="702" spans="1:26" ht="12.75" customHeight="1">
      <c r="A702" s="76"/>
      <c r="B702" s="78"/>
      <c r="C702" s="76"/>
      <c r="D702" s="76"/>
      <c r="E702" s="76"/>
      <c r="F702" s="76"/>
      <c r="G702" s="76"/>
      <c r="H702" s="76"/>
      <c r="I702" s="76"/>
      <c r="J702" s="76"/>
      <c r="K702" s="76"/>
      <c r="L702" s="76"/>
      <c r="M702" s="76"/>
      <c r="N702" s="76"/>
      <c r="O702" s="76"/>
      <c r="P702" s="76"/>
      <c r="Q702" s="76"/>
      <c r="R702" s="76"/>
      <c r="S702" s="76"/>
      <c r="T702" s="76"/>
      <c r="U702" s="76"/>
      <c r="V702" s="76"/>
      <c r="W702" s="76"/>
      <c r="X702" s="76"/>
      <c r="Y702" s="51"/>
      <c r="Z702" s="51"/>
    </row>
    <row r="703" spans="1:26" ht="12.75" customHeight="1">
      <c r="A703" s="76"/>
      <c r="B703" s="78"/>
      <c r="C703" s="76"/>
      <c r="D703" s="76"/>
      <c r="E703" s="76"/>
      <c r="F703" s="76"/>
      <c r="G703" s="76"/>
      <c r="H703" s="76"/>
      <c r="I703" s="76"/>
      <c r="J703" s="76"/>
      <c r="K703" s="76"/>
      <c r="L703" s="76"/>
      <c r="M703" s="76"/>
      <c r="N703" s="76"/>
      <c r="O703" s="76"/>
      <c r="P703" s="76"/>
      <c r="Q703" s="76"/>
      <c r="R703" s="76"/>
      <c r="S703" s="76"/>
      <c r="T703" s="76"/>
      <c r="U703" s="76"/>
      <c r="V703" s="76"/>
      <c r="W703" s="76"/>
      <c r="X703" s="76"/>
      <c r="Y703" s="51"/>
      <c r="Z703" s="51"/>
    </row>
    <row r="704" spans="1:26" ht="12.75" customHeight="1">
      <c r="A704" s="76"/>
      <c r="B704" s="78"/>
      <c r="C704" s="76"/>
      <c r="D704" s="76"/>
      <c r="E704" s="76"/>
      <c r="F704" s="76"/>
      <c r="G704" s="76"/>
      <c r="H704" s="76"/>
      <c r="I704" s="76"/>
      <c r="J704" s="76"/>
      <c r="K704" s="76"/>
      <c r="L704" s="76"/>
      <c r="M704" s="76"/>
      <c r="N704" s="76"/>
      <c r="O704" s="76"/>
      <c r="P704" s="76"/>
      <c r="Q704" s="76"/>
      <c r="R704" s="76"/>
      <c r="S704" s="76"/>
      <c r="T704" s="76"/>
      <c r="U704" s="76"/>
      <c r="V704" s="76"/>
      <c r="W704" s="76"/>
      <c r="X704" s="76"/>
      <c r="Y704" s="51"/>
      <c r="Z704" s="51"/>
    </row>
    <row r="705" spans="1:26" ht="12.75" customHeight="1">
      <c r="A705" s="76"/>
      <c r="B705" s="78"/>
      <c r="C705" s="76"/>
      <c r="D705" s="76"/>
      <c r="E705" s="76"/>
      <c r="F705" s="76"/>
      <c r="G705" s="76"/>
      <c r="H705" s="76"/>
      <c r="I705" s="76"/>
      <c r="J705" s="76"/>
      <c r="K705" s="76"/>
      <c r="L705" s="76"/>
      <c r="M705" s="76"/>
      <c r="N705" s="76"/>
      <c r="O705" s="76"/>
      <c r="P705" s="76"/>
      <c r="Q705" s="76"/>
      <c r="R705" s="76"/>
      <c r="S705" s="76"/>
      <c r="T705" s="76"/>
      <c r="U705" s="76"/>
      <c r="V705" s="76"/>
      <c r="W705" s="76"/>
      <c r="X705" s="76"/>
      <c r="Y705" s="51"/>
      <c r="Z705" s="51"/>
    </row>
    <row r="706" spans="1:26" ht="12.75" customHeight="1">
      <c r="A706" s="76"/>
      <c r="B706" s="78"/>
      <c r="C706" s="76"/>
      <c r="D706" s="76"/>
      <c r="E706" s="76"/>
      <c r="F706" s="76"/>
      <c r="G706" s="76"/>
      <c r="H706" s="76"/>
      <c r="I706" s="76"/>
      <c r="J706" s="76"/>
      <c r="K706" s="76"/>
      <c r="L706" s="76"/>
      <c r="M706" s="76"/>
      <c r="N706" s="76"/>
      <c r="O706" s="76"/>
      <c r="P706" s="76"/>
      <c r="Q706" s="76"/>
      <c r="R706" s="76"/>
      <c r="S706" s="76"/>
      <c r="T706" s="76"/>
      <c r="U706" s="76"/>
      <c r="V706" s="76"/>
      <c r="W706" s="76"/>
      <c r="X706" s="76"/>
      <c r="Y706" s="51"/>
      <c r="Z706" s="51"/>
    </row>
    <row r="707" spans="1:26" ht="12.75" customHeight="1">
      <c r="A707" s="76"/>
      <c r="B707" s="78"/>
      <c r="C707" s="76"/>
      <c r="D707" s="76"/>
      <c r="E707" s="76"/>
      <c r="F707" s="76"/>
      <c r="G707" s="76"/>
      <c r="H707" s="76"/>
      <c r="I707" s="76"/>
      <c r="J707" s="76"/>
      <c r="K707" s="76"/>
      <c r="L707" s="76"/>
      <c r="M707" s="76"/>
      <c r="N707" s="76"/>
      <c r="O707" s="76"/>
      <c r="P707" s="76"/>
      <c r="Q707" s="76"/>
      <c r="R707" s="76"/>
      <c r="S707" s="76"/>
      <c r="T707" s="76"/>
      <c r="U707" s="76"/>
      <c r="V707" s="76"/>
      <c r="W707" s="76"/>
      <c r="X707" s="76"/>
      <c r="Y707" s="51"/>
      <c r="Z707" s="51"/>
    </row>
    <row r="708" spans="1:26" ht="12.75" customHeight="1">
      <c r="A708" s="76"/>
      <c r="B708" s="78"/>
      <c r="C708" s="76"/>
      <c r="D708" s="76"/>
      <c r="E708" s="76"/>
      <c r="F708" s="76"/>
      <c r="G708" s="76"/>
      <c r="H708" s="76"/>
      <c r="I708" s="76"/>
      <c r="J708" s="76"/>
      <c r="K708" s="76"/>
      <c r="L708" s="76"/>
      <c r="M708" s="76"/>
      <c r="N708" s="76"/>
      <c r="O708" s="76"/>
      <c r="P708" s="76"/>
      <c r="Q708" s="76"/>
      <c r="R708" s="76"/>
      <c r="S708" s="76"/>
      <c r="T708" s="76"/>
      <c r="U708" s="76"/>
      <c r="V708" s="76"/>
      <c r="W708" s="76"/>
      <c r="X708" s="76"/>
      <c r="Y708" s="51"/>
      <c r="Z708" s="51"/>
    </row>
    <row r="709" spans="1:26" ht="12.75" customHeight="1">
      <c r="A709" s="76"/>
      <c r="B709" s="78"/>
      <c r="C709" s="76"/>
      <c r="D709" s="76"/>
      <c r="E709" s="76"/>
      <c r="F709" s="76"/>
      <c r="G709" s="76"/>
      <c r="H709" s="76"/>
      <c r="I709" s="76"/>
      <c r="J709" s="76"/>
      <c r="K709" s="76"/>
      <c r="L709" s="76"/>
      <c r="M709" s="76"/>
      <c r="N709" s="76"/>
      <c r="O709" s="76"/>
      <c r="P709" s="76"/>
      <c r="Q709" s="76"/>
      <c r="R709" s="76"/>
      <c r="S709" s="76"/>
      <c r="T709" s="76"/>
      <c r="U709" s="76"/>
      <c r="V709" s="76"/>
      <c r="W709" s="76"/>
      <c r="X709" s="76"/>
      <c r="Y709" s="51"/>
      <c r="Z709" s="51"/>
    </row>
    <row r="710" spans="1:26" ht="12.75" customHeight="1">
      <c r="A710" s="76"/>
      <c r="B710" s="78"/>
      <c r="C710" s="76"/>
      <c r="D710" s="76"/>
      <c r="E710" s="76"/>
      <c r="F710" s="76"/>
      <c r="G710" s="76"/>
      <c r="H710" s="76"/>
      <c r="I710" s="76"/>
      <c r="J710" s="76"/>
      <c r="K710" s="76"/>
      <c r="L710" s="76"/>
      <c r="M710" s="76"/>
      <c r="N710" s="76"/>
      <c r="O710" s="76"/>
      <c r="P710" s="76"/>
      <c r="Q710" s="76"/>
      <c r="R710" s="76"/>
      <c r="S710" s="76"/>
      <c r="T710" s="76"/>
      <c r="U710" s="76"/>
      <c r="V710" s="76"/>
      <c r="W710" s="76"/>
      <c r="X710" s="76"/>
      <c r="Y710" s="51"/>
      <c r="Z710" s="51"/>
    </row>
    <row r="711" spans="1:26" ht="12.75" customHeight="1">
      <c r="A711" s="76"/>
      <c r="B711" s="78"/>
      <c r="C711" s="76"/>
      <c r="D711" s="76"/>
      <c r="E711" s="76"/>
      <c r="F711" s="76"/>
      <c r="G711" s="76"/>
      <c r="H711" s="76"/>
      <c r="I711" s="76"/>
      <c r="J711" s="76"/>
      <c r="K711" s="76"/>
      <c r="L711" s="76"/>
      <c r="M711" s="76"/>
      <c r="N711" s="76"/>
      <c r="O711" s="76"/>
      <c r="P711" s="76"/>
      <c r="Q711" s="76"/>
      <c r="R711" s="76"/>
      <c r="S711" s="76"/>
      <c r="T711" s="76"/>
      <c r="U711" s="76"/>
      <c r="V711" s="76"/>
      <c r="W711" s="76"/>
      <c r="X711" s="76"/>
      <c r="Y711" s="51"/>
      <c r="Z711" s="51"/>
    </row>
    <row r="712" spans="1:26" ht="12.75" customHeight="1">
      <c r="A712" s="76"/>
      <c r="B712" s="78"/>
      <c r="C712" s="76"/>
      <c r="D712" s="76"/>
      <c r="E712" s="76"/>
      <c r="F712" s="76"/>
      <c r="G712" s="76"/>
      <c r="H712" s="76"/>
      <c r="I712" s="76"/>
      <c r="J712" s="76"/>
      <c r="K712" s="76"/>
      <c r="L712" s="76"/>
      <c r="M712" s="76"/>
      <c r="N712" s="76"/>
      <c r="O712" s="76"/>
      <c r="P712" s="76"/>
      <c r="Q712" s="76"/>
      <c r="R712" s="76"/>
      <c r="S712" s="76"/>
      <c r="T712" s="76"/>
      <c r="U712" s="76"/>
      <c r="V712" s="76"/>
      <c r="W712" s="76"/>
      <c r="X712" s="76"/>
      <c r="Y712" s="51"/>
      <c r="Z712" s="51"/>
    </row>
    <row r="713" spans="1:26" ht="12.75" customHeight="1">
      <c r="A713" s="76"/>
      <c r="B713" s="78"/>
      <c r="C713" s="76"/>
      <c r="D713" s="76"/>
      <c r="E713" s="76"/>
      <c r="F713" s="76"/>
      <c r="G713" s="76"/>
      <c r="H713" s="76"/>
      <c r="I713" s="76"/>
      <c r="J713" s="76"/>
      <c r="K713" s="76"/>
      <c r="L713" s="76"/>
      <c r="M713" s="76"/>
      <c r="N713" s="76"/>
      <c r="O713" s="76"/>
      <c r="P713" s="76"/>
      <c r="Q713" s="76"/>
      <c r="R713" s="76"/>
      <c r="S713" s="76"/>
      <c r="T713" s="76"/>
      <c r="U713" s="76"/>
      <c r="V713" s="76"/>
      <c r="W713" s="76"/>
      <c r="X713" s="76"/>
      <c r="Y713" s="51"/>
      <c r="Z713" s="51"/>
    </row>
    <row r="714" spans="1:26" ht="12.75" customHeight="1">
      <c r="A714" s="76"/>
      <c r="B714" s="78"/>
      <c r="C714" s="76"/>
      <c r="D714" s="76"/>
      <c r="E714" s="76"/>
      <c r="F714" s="76"/>
      <c r="G714" s="76"/>
      <c r="H714" s="76"/>
      <c r="I714" s="76"/>
      <c r="J714" s="76"/>
      <c r="K714" s="76"/>
      <c r="L714" s="76"/>
      <c r="M714" s="76"/>
      <c r="N714" s="76"/>
      <c r="O714" s="76"/>
      <c r="P714" s="76"/>
      <c r="Q714" s="76"/>
      <c r="R714" s="76"/>
      <c r="S714" s="76"/>
      <c r="T714" s="76"/>
      <c r="U714" s="76"/>
      <c r="V714" s="76"/>
      <c r="W714" s="76"/>
      <c r="X714" s="76"/>
      <c r="Y714" s="51"/>
      <c r="Z714" s="51"/>
    </row>
    <row r="715" spans="1:26" ht="12.75" customHeight="1">
      <c r="A715" s="76"/>
      <c r="B715" s="78"/>
      <c r="C715" s="76"/>
      <c r="D715" s="76"/>
      <c r="E715" s="76"/>
      <c r="F715" s="76"/>
      <c r="G715" s="76"/>
      <c r="H715" s="76"/>
      <c r="I715" s="76"/>
      <c r="J715" s="76"/>
      <c r="K715" s="76"/>
      <c r="L715" s="76"/>
      <c r="M715" s="76"/>
      <c r="N715" s="76"/>
      <c r="O715" s="76"/>
      <c r="P715" s="76"/>
      <c r="Q715" s="76"/>
      <c r="R715" s="76"/>
      <c r="S715" s="76"/>
      <c r="T715" s="76"/>
      <c r="U715" s="76"/>
      <c r="V715" s="76"/>
      <c r="W715" s="76"/>
      <c r="X715" s="76"/>
      <c r="Y715" s="51"/>
      <c r="Z715" s="51"/>
    </row>
    <row r="716" spans="1:26" ht="12.75" customHeight="1">
      <c r="A716" s="76"/>
      <c r="B716" s="78"/>
      <c r="C716" s="76"/>
      <c r="D716" s="76"/>
      <c r="E716" s="76"/>
      <c r="F716" s="76"/>
      <c r="G716" s="76"/>
      <c r="H716" s="76"/>
      <c r="I716" s="76"/>
      <c r="J716" s="76"/>
      <c r="K716" s="76"/>
      <c r="L716" s="76"/>
      <c r="M716" s="76"/>
      <c r="N716" s="76"/>
      <c r="O716" s="76"/>
      <c r="P716" s="76"/>
      <c r="Q716" s="76"/>
      <c r="R716" s="76"/>
      <c r="S716" s="76"/>
      <c r="T716" s="76"/>
      <c r="U716" s="76"/>
      <c r="V716" s="76"/>
      <c r="W716" s="76"/>
      <c r="X716" s="76"/>
      <c r="Y716" s="51"/>
      <c r="Z716" s="51"/>
    </row>
    <row r="717" spans="1:26" ht="12.75" customHeight="1">
      <c r="A717" s="76"/>
      <c r="B717" s="78"/>
      <c r="C717" s="76"/>
      <c r="D717" s="76"/>
      <c r="E717" s="76"/>
      <c r="F717" s="76"/>
      <c r="G717" s="76"/>
      <c r="H717" s="76"/>
      <c r="I717" s="76"/>
      <c r="J717" s="76"/>
      <c r="K717" s="76"/>
      <c r="L717" s="76"/>
      <c r="M717" s="76"/>
      <c r="N717" s="76"/>
      <c r="O717" s="76"/>
      <c r="P717" s="76"/>
      <c r="Q717" s="76"/>
      <c r="R717" s="76"/>
      <c r="S717" s="76"/>
      <c r="T717" s="76"/>
      <c r="U717" s="76"/>
      <c r="V717" s="76"/>
      <c r="W717" s="76"/>
      <c r="X717" s="76"/>
      <c r="Y717" s="51"/>
      <c r="Z717" s="51"/>
    </row>
    <row r="718" spans="1:26" ht="12.75" customHeight="1">
      <c r="A718" s="76"/>
      <c r="B718" s="78"/>
      <c r="C718" s="76"/>
      <c r="D718" s="76"/>
      <c r="E718" s="76"/>
      <c r="F718" s="76"/>
      <c r="G718" s="76"/>
      <c r="H718" s="76"/>
      <c r="I718" s="76"/>
      <c r="J718" s="76"/>
      <c r="K718" s="76"/>
      <c r="L718" s="76"/>
      <c r="M718" s="76"/>
      <c r="N718" s="76"/>
      <c r="O718" s="76"/>
      <c r="P718" s="76"/>
      <c r="Q718" s="76"/>
      <c r="R718" s="76"/>
      <c r="S718" s="76"/>
      <c r="T718" s="76"/>
      <c r="U718" s="76"/>
      <c r="V718" s="76"/>
      <c r="W718" s="76"/>
      <c r="X718" s="76"/>
      <c r="Y718" s="51"/>
      <c r="Z718" s="51"/>
    </row>
    <row r="719" spans="1:26" ht="12.75" customHeight="1">
      <c r="A719" s="76"/>
      <c r="B719" s="78"/>
      <c r="C719" s="76"/>
      <c r="D719" s="76"/>
      <c r="E719" s="76"/>
      <c r="F719" s="76"/>
      <c r="G719" s="76"/>
      <c r="H719" s="76"/>
      <c r="I719" s="76"/>
      <c r="J719" s="76"/>
      <c r="K719" s="76"/>
      <c r="L719" s="76"/>
      <c r="M719" s="76"/>
      <c r="N719" s="76"/>
      <c r="O719" s="76"/>
      <c r="P719" s="76"/>
      <c r="Q719" s="76"/>
      <c r="R719" s="76"/>
      <c r="S719" s="76"/>
      <c r="T719" s="76"/>
      <c r="U719" s="76"/>
      <c r="V719" s="76"/>
      <c r="W719" s="76"/>
      <c r="X719" s="76"/>
      <c r="Y719" s="51"/>
      <c r="Z719" s="51"/>
    </row>
    <row r="720" spans="1:26" ht="12.75" customHeight="1">
      <c r="A720" s="76"/>
      <c r="B720" s="78"/>
      <c r="C720" s="76"/>
      <c r="D720" s="76"/>
      <c r="E720" s="76"/>
      <c r="F720" s="76"/>
      <c r="G720" s="76"/>
      <c r="H720" s="76"/>
      <c r="I720" s="76"/>
      <c r="J720" s="76"/>
      <c r="K720" s="76"/>
      <c r="L720" s="76"/>
      <c r="M720" s="76"/>
      <c r="N720" s="76"/>
      <c r="O720" s="76"/>
      <c r="P720" s="76"/>
      <c r="Q720" s="76"/>
      <c r="R720" s="76"/>
      <c r="S720" s="76"/>
      <c r="T720" s="76"/>
      <c r="U720" s="76"/>
      <c r="V720" s="76"/>
      <c r="W720" s="76"/>
      <c r="X720" s="76"/>
      <c r="Y720" s="51"/>
      <c r="Z720" s="51"/>
    </row>
    <row r="721" spans="1:26" ht="12.75" customHeight="1">
      <c r="A721" s="76"/>
      <c r="B721" s="78"/>
      <c r="C721" s="76"/>
      <c r="D721" s="76"/>
      <c r="E721" s="76"/>
      <c r="F721" s="76"/>
      <c r="G721" s="76"/>
      <c r="H721" s="76"/>
      <c r="I721" s="76"/>
      <c r="J721" s="76"/>
      <c r="K721" s="76"/>
      <c r="L721" s="76"/>
      <c r="M721" s="76"/>
      <c r="N721" s="76"/>
      <c r="O721" s="76"/>
      <c r="P721" s="76"/>
      <c r="Q721" s="76"/>
      <c r="R721" s="76"/>
      <c r="S721" s="76"/>
      <c r="T721" s="76"/>
      <c r="U721" s="76"/>
      <c r="V721" s="76"/>
      <c r="W721" s="76"/>
      <c r="X721" s="76"/>
      <c r="Y721" s="51"/>
      <c r="Z721" s="51"/>
    </row>
    <row r="722" spans="1:26" ht="12.75" customHeight="1">
      <c r="A722" s="76"/>
      <c r="B722" s="78"/>
      <c r="C722" s="76"/>
      <c r="D722" s="76"/>
      <c r="E722" s="76"/>
      <c r="F722" s="76"/>
      <c r="G722" s="76"/>
      <c r="H722" s="76"/>
      <c r="I722" s="76"/>
      <c r="J722" s="76"/>
      <c r="K722" s="76"/>
      <c r="L722" s="76"/>
      <c r="M722" s="76"/>
      <c r="N722" s="76"/>
      <c r="O722" s="76"/>
      <c r="P722" s="76"/>
      <c r="Q722" s="76"/>
      <c r="R722" s="76"/>
      <c r="S722" s="76"/>
      <c r="T722" s="76"/>
      <c r="U722" s="76"/>
      <c r="V722" s="76"/>
      <c r="W722" s="76"/>
      <c r="X722" s="76"/>
      <c r="Y722" s="51"/>
      <c r="Z722" s="51"/>
    </row>
    <row r="723" spans="1:26" ht="12.75" customHeight="1">
      <c r="A723" s="76"/>
      <c r="B723" s="78"/>
      <c r="C723" s="76"/>
      <c r="D723" s="76"/>
      <c r="E723" s="76"/>
      <c r="F723" s="76"/>
      <c r="G723" s="76"/>
      <c r="H723" s="76"/>
      <c r="I723" s="76"/>
      <c r="J723" s="76"/>
      <c r="K723" s="76"/>
      <c r="L723" s="76"/>
      <c r="M723" s="76"/>
      <c r="N723" s="76"/>
      <c r="O723" s="76"/>
      <c r="P723" s="76"/>
      <c r="Q723" s="76"/>
      <c r="R723" s="76"/>
      <c r="S723" s="76"/>
      <c r="T723" s="76"/>
      <c r="U723" s="76"/>
      <c r="V723" s="76"/>
      <c r="W723" s="76"/>
      <c r="X723" s="76"/>
      <c r="Y723" s="51"/>
      <c r="Z723" s="51"/>
    </row>
    <row r="724" spans="1:26" ht="12.75" customHeight="1">
      <c r="A724" s="76"/>
      <c r="B724" s="78"/>
      <c r="C724" s="76"/>
      <c r="D724" s="76"/>
      <c r="E724" s="76"/>
      <c r="F724" s="76"/>
      <c r="G724" s="76"/>
      <c r="H724" s="76"/>
      <c r="I724" s="76"/>
      <c r="J724" s="76"/>
      <c r="K724" s="76"/>
      <c r="L724" s="76"/>
      <c r="M724" s="76"/>
      <c r="N724" s="76"/>
      <c r="O724" s="76"/>
      <c r="P724" s="76"/>
      <c r="Q724" s="76"/>
      <c r="R724" s="76"/>
      <c r="S724" s="76"/>
      <c r="T724" s="76"/>
      <c r="U724" s="76"/>
      <c r="V724" s="76"/>
      <c r="W724" s="76"/>
      <c r="X724" s="76"/>
      <c r="Y724" s="51"/>
      <c r="Z724" s="51"/>
    </row>
    <row r="725" spans="1:26" ht="12.75" customHeight="1">
      <c r="A725" s="76"/>
      <c r="B725" s="78"/>
      <c r="C725" s="76"/>
      <c r="D725" s="76"/>
      <c r="E725" s="76"/>
      <c r="F725" s="76"/>
      <c r="G725" s="76"/>
      <c r="H725" s="76"/>
      <c r="I725" s="76"/>
      <c r="J725" s="76"/>
      <c r="K725" s="76"/>
      <c r="L725" s="76"/>
      <c r="M725" s="76"/>
      <c r="N725" s="76"/>
      <c r="O725" s="76"/>
      <c r="P725" s="76"/>
      <c r="Q725" s="76"/>
      <c r="R725" s="76"/>
      <c r="S725" s="76"/>
      <c r="T725" s="76"/>
      <c r="U725" s="76"/>
      <c r="V725" s="76"/>
      <c r="W725" s="76"/>
      <c r="X725" s="76"/>
      <c r="Y725" s="51"/>
      <c r="Z725" s="51"/>
    </row>
    <row r="726" spans="1:26" ht="12.75" customHeight="1">
      <c r="A726" s="76"/>
      <c r="B726" s="78"/>
      <c r="C726" s="76"/>
      <c r="D726" s="76"/>
      <c r="E726" s="76"/>
      <c r="F726" s="76"/>
      <c r="G726" s="76"/>
      <c r="H726" s="76"/>
      <c r="I726" s="76"/>
      <c r="J726" s="76"/>
      <c r="K726" s="76"/>
      <c r="L726" s="76"/>
      <c r="M726" s="76"/>
      <c r="N726" s="76"/>
      <c r="O726" s="76"/>
      <c r="P726" s="76"/>
      <c r="Q726" s="76"/>
      <c r="R726" s="76"/>
      <c r="S726" s="76"/>
      <c r="T726" s="76"/>
      <c r="U726" s="76"/>
      <c r="V726" s="76"/>
      <c r="W726" s="76"/>
      <c r="X726" s="76"/>
      <c r="Y726" s="51"/>
      <c r="Z726" s="51"/>
    </row>
    <row r="727" spans="1:26" ht="12.75" customHeight="1">
      <c r="A727" s="76"/>
      <c r="B727" s="78"/>
      <c r="C727" s="76"/>
      <c r="D727" s="76"/>
      <c r="E727" s="76"/>
      <c r="F727" s="76"/>
      <c r="G727" s="76"/>
      <c r="H727" s="76"/>
      <c r="I727" s="76"/>
      <c r="J727" s="76"/>
      <c r="K727" s="76"/>
      <c r="L727" s="76"/>
      <c r="M727" s="76"/>
      <c r="N727" s="76"/>
      <c r="O727" s="76"/>
      <c r="P727" s="76"/>
      <c r="Q727" s="76"/>
      <c r="R727" s="76"/>
      <c r="S727" s="76"/>
      <c r="T727" s="76"/>
      <c r="U727" s="76"/>
      <c r="V727" s="76"/>
      <c r="W727" s="76"/>
      <c r="X727" s="76"/>
      <c r="Y727" s="51"/>
      <c r="Z727" s="51"/>
    </row>
    <row r="728" spans="1:26" ht="12.75" customHeight="1">
      <c r="A728" s="76"/>
      <c r="B728" s="78"/>
      <c r="C728" s="76"/>
      <c r="D728" s="76"/>
      <c r="E728" s="76"/>
      <c r="F728" s="76"/>
      <c r="G728" s="76"/>
      <c r="H728" s="76"/>
      <c r="I728" s="76"/>
      <c r="J728" s="76"/>
      <c r="K728" s="76"/>
      <c r="L728" s="76"/>
      <c r="M728" s="76"/>
      <c r="N728" s="76"/>
      <c r="O728" s="76"/>
      <c r="P728" s="76"/>
      <c r="Q728" s="76"/>
      <c r="R728" s="76"/>
      <c r="S728" s="76"/>
      <c r="T728" s="76"/>
      <c r="U728" s="76"/>
      <c r="V728" s="76"/>
      <c r="W728" s="76"/>
      <c r="X728" s="76"/>
      <c r="Y728" s="51"/>
      <c r="Z728" s="51"/>
    </row>
    <row r="729" spans="1:26" ht="12.75" customHeight="1">
      <c r="A729" s="76"/>
      <c r="B729" s="78"/>
      <c r="C729" s="76"/>
      <c r="D729" s="76"/>
      <c r="E729" s="76"/>
      <c r="F729" s="76"/>
      <c r="G729" s="76"/>
      <c r="H729" s="76"/>
      <c r="I729" s="76"/>
      <c r="J729" s="76"/>
      <c r="K729" s="76"/>
      <c r="L729" s="76"/>
      <c r="M729" s="76"/>
      <c r="N729" s="76"/>
      <c r="O729" s="76"/>
      <c r="P729" s="76"/>
      <c r="Q729" s="76"/>
      <c r="R729" s="76"/>
      <c r="S729" s="76"/>
      <c r="T729" s="76"/>
      <c r="U729" s="76"/>
      <c r="V729" s="76"/>
      <c r="W729" s="76"/>
      <c r="X729" s="76"/>
      <c r="Y729" s="51"/>
      <c r="Z729" s="51"/>
    </row>
    <row r="730" spans="1:26" ht="12.75" customHeight="1">
      <c r="A730" s="76"/>
      <c r="B730" s="78"/>
      <c r="C730" s="76"/>
      <c r="D730" s="76"/>
      <c r="E730" s="76"/>
      <c r="F730" s="76"/>
      <c r="G730" s="76"/>
      <c r="H730" s="76"/>
      <c r="I730" s="76"/>
      <c r="J730" s="76"/>
      <c r="K730" s="76"/>
      <c r="L730" s="76"/>
      <c r="M730" s="76"/>
      <c r="N730" s="76"/>
      <c r="O730" s="76"/>
      <c r="P730" s="76"/>
      <c r="Q730" s="76"/>
      <c r="R730" s="76"/>
      <c r="S730" s="76"/>
      <c r="T730" s="76"/>
      <c r="U730" s="76"/>
      <c r="V730" s="76"/>
      <c r="W730" s="76"/>
      <c r="X730" s="76"/>
      <c r="Y730" s="51"/>
      <c r="Z730" s="51"/>
    </row>
    <row r="731" spans="1:26" ht="12.75" customHeight="1">
      <c r="A731" s="76"/>
      <c r="B731" s="78"/>
      <c r="C731" s="76"/>
      <c r="D731" s="76"/>
      <c r="E731" s="76"/>
      <c r="F731" s="76"/>
      <c r="G731" s="76"/>
      <c r="H731" s="76"/>
      <c r="I731" s="76"/>
      <c r="J731" s="76"/>
      <c r="K731" s="76"/>
      <c r="L731" s="76"/>
      <c r="M731" s="76"/>
      <c r="N731" s="76"/>
      <c r="O731" s="76"/>
      <c r="P731" s="76"/>
      <c r="Q731" s="76"/>
      <c r="R731" s="76"/>
      <c r="S731" s="76"/>
      <c r="T731" s="76"/>
      <c r="U731" s="76"/>
      <c r="V731" s="76"/>
      <c r="W731" s="76"/>
      <c r="X731" s="76"/>
      <c r="Y731" s="51"/>
      <c r="Z731" s="51"/>
    </row>
    <row r="732" spans="1:26" ht="12.75" customHeight="1">
      <c r="A732" s="76"/>
      <c r="B732" s="78"/>
      <c r="C732" s="76"/>
      <c r="D732" s="76"/>
      <c r="E732" s="76"/>
      <c r="F732" s="76"/>
      <c r="G732" s="76"/>
      <c r="H732" s="76"/>
      <c r="I732" s="76"/>
      <c r="J732" s="76"/>
      <c r="K732" s="76"/>
      <c r="L732" s="76"/>
      <c r="M732" s="76"/>
      <c r="N732" s="76"/>
      <c r="O732" s="76"/>
      <c r="P732" s="76"/>
      <c r="Q732" s="76"/>
      <c r="R732" s="76"/>
      <c r="S732" s="76"/>
      <c r="T732" s="76"/>
      <c r="U732" s="76"/>
      <c r="V732" s="76"/>
      <c r="W732" s="76"/>
      <c r="X732" s="76"/>
      <c r="Y732" s="51"/>
      <c r="Z732" s="51"/>
    </row>
    <row r="733" spans="1:26" ht="12.75" customHeight="1">
      <c r="A733" s="76"/>
      <c r="B733" s="78"/>
      <c r="C733" s="76"/>
      <c r="D733" s="76"/>
      <c r="E733" s="76"/>
      <c r="F733" s="76"/>
      <c r="G733" s="76"/>
      <c r="H733" s="76"/>
      <c r="I733" s="76"/>
      <c r="J733" s="76"/>
      <c r="K733" s="76"/>
      <c r="L733" s="76"/>
      <c r="M733" s="76"/>
      <c r="N733" s="76"/>
      <c r="O733" s="76"/>
      <c r="P733" s="76"/>
      <c r="Q733" s="76"/>
      <c r="R733" s="76"/>
      <c r="S733" s="76"/>
      <c r="T733" s="76"/>
      <c r="U733" s="76"/>
      <c r="V733" s="76"/>
      <c r="W733" s="76"/>
      <c r="X733" s="76"/>
      <c r="Y733" s="51"/>
      <c r="Z733" s="51"/>
    </row>
    <row r="734" spans="1:26" ht="12.75" customHeight="1">
      <c r="A734" s="76"/>
      <c r="B734" s="78"/>
      <c r="C734" s="76"/>
      <c r="D734" s="76"/>
      <c r="E734" s="76"/>
      <c r="F734" s="76"/>
      <c r="G734" s="76"/>
      <c r="H734" s="76"/>
      <c r="I734" s="76"/>
      <c r="J734" s="76"/>
      <c r="K734" s="76"/>
      <c r="L734" s="76"/>
      <c r="M734" s="76"/>
      <c r="N734" s="76"/>
      <c r="O734" s="76"/>
      <c r="P734" s="76"/>
      <c r="Q734" s="76"/>
      <c r="R734" s="76"/>
      <c r="S734" s="76"/>
      <c r="T734" s="76"/>
      <c r="U734" s="76"/>
      <c r="V734" s="76"/>
      <c r="W734" s="76"/>
      <c r="X734" s="76"/>
      <c r="Y734" s="51"/>
      <c r="Z734" s="51"/>
    </row>
    <row r="735" spans="1:26" ht="12.75" customHeight="1">
      <c r="A735" s="76"/>
      <c r="B735" s="78"/>
      <c r="C735" s="76"/>
      <c r="D735" s="76"/>
      <c r="E735" s="76"/>
      <c r="F735" s="76"/>
      <c r="G735" s="76"/>
      <c r="H735" s="76"/>
      <c r="I735" s="76"/>
      <c r="J735" s="76"/>
      <c r="K735" s="76"/>
      <c r="L735" s="76"/>
      <c r="M735" s="76"/>
      <c r="N735" s="76"/>
      <c r="O735" s="76"/>
      <c r="P735" s="76"/>
      <c r="Q735" s="76"/>
      <c r="R735" s="76"/>
      <c r="S735" s="76"/>
      <c r="T735" s="76"/>
      <c r="U735" s="76"/>
      <c r="V735" s="76"/>
      <c r="W735" s="76"/>
      <c r="X735" s="76"/>
      <c r="Y735" s="51"/>
      <c r="Z735" s="51"/>
    </row>
    <row r="736" spans="1:26" ht="12.75" customHeight="1">
      <c r="A736" s="76"/>
      <c r="B736" s="78"/>
      <c r="C736" s="76"/>
      <c r="D736" s="76"/>
      <c r="E736" s="76"/>
      <c r="F736" s="76"/>
      <c r="G736" s="76"/>
      <c r="H736" s="76"/>
      <c r="I736" s="76"/>
      <c r="J736" s="76"/>
      <c r="K736" s="76"/>
      <c r="L736" s="76"/>
      <c r="M736" s="76"/>
      <c r="N736" s="76"/>
      <c r="O736" s="76"/>
      <c r="P736" s="76"/>
      <c r="Q736" s="76"/>
      <c r="R736" s="76"/>
      <c r="S736" s="76"/>
      <c r="T736" s="76"/>
      <c r="U736" s="76"/>
      <c r="V736" s="76"/>
      <c r="W736" s="76"/>
      <c r="X736" s="76"/>
      <c r="Y736" s="51"/>
      <c r="Z736" s="51"/>
    </row>
    <row r="737" spans="1:26" ht="12.75" customHeight="1">
      <c r="A737" s="76"/>
      <c r="B737" s="78"/>
      <c r="C737" s="76"/>
      <c r="D737" s="76"/>
      <c r="E737" s="76"/>
      <c r="F737" s="76"/>
      <c r="G737" s="76"/>
      <c r="H737" s="76"/>
      <c r="I737" s="76"/>
      <c r="J737" s="76"/>
      <c r="K737" s="76"/>
      <c r="L737" s="76"/>
      <c r="M737" s="76"/>
      <c r="N737" s="76"/>
      <c r="O737" s="76"/>
      <c r="P737" s="76"/>
      <c r="Q737" s="76"/>
      <c r="R737" s="76"/>
      <c r="S737" s="76"/>
      <c r="T737" s="76"/>
      <c r="U737" s="76"/>
      <c r="V737" s="76"/>
      <c r="W737" s="76"/>
      <c r="X737" s="76"/>
      <c r="Y737" s="51"/>
      <c r="Z737" s="51"/>
    </row>
    <row r="738" spans="1:26" ht="12.75" customHeight="1">
      <c r="A738" s="76"/>
      <c r="B738" s="78"/>
      <c r="C738" s="76"/>
      <c r="D738" s="76"/>
      <c r="E738" s="76"/>
      <c r="F738" s="76"/>
      <c r="G738" s="76"/>
      <c r="H738" s="76"/>
      <c r="I738" s="76"/>
      <c r="J738" s="76"/>
      <c r="K738" s="76"/>
      <c r="L738" s="76"/>
      <c r="M738" s="76"/>
      <c r="N738" s="76"/>
      <c r="O738" s="76"/>
      <c r="P738" s="76"/>
      <c r="Q738" s="76"/>
      <c r="R738" s="76"/>
      <c r="S738" s="76"/>
      <c r="T738" s="76"/>
      <c r="U738" s="76"/>
      <c r="V738" s="76"/>
      <c r="W738" s="76"/>
      <c r="X738" s="76"/>
      <c r="Y738" s="51"/>
      <c r="Z738" s="51"/>
    </row>
    <row r="739" spans="1:26" ht="12.75" customHeight="1">
      <c r="A739" s="76"/>
      <c r="B739" s="78"/>
      <c r="C739" s="76"/>
      <c r="D739" s="76"/>
      <c r="E739" s="76"/>
      <c r="F739" s="76"/>
      <c r="G739" s="76"/>
      <c r="H739" s="76"/>
      <c r="I739" s="76"/>
      <c r="J739" s="76"/>
      <c r="K739" s="76"/>
      <c r="L739" s="76"/>
      <c r="M739" s="76"/>
      <c r="N739" s="76"/>
      <c r="O739" s="76"/>
      <c r="P739" s="76"/>
      <c r="Q739" s="76"/>
      <c r="R739" s="76"/>
      <c r="S739" s="76"/>
      <c r="T739" s="76"/>
      <c r="U739" s="76"/>
      <c r="V739" s="76"/>
      <c r="W739" s="76"/>
      <c r="X739" s="76"/>
      <c r="Y739" s="51"/>
      <c r="Z739" s="51"/>
    </row>
    <row r="740" spans="1:26" ht="12.75" customHeight="1">
      <c r="A740" s="76"/>
      <c r="B740" s="78"/>
      <c r="C740" s="76"/>
      <c r="D740" s="76"/>
      <c r="E740" s="76"/>
      <c r="F740" s="76"/>
      <c r="G740" s="76"/>
      <c r="H740" s="76"/>
      <c r="I740" s="76"/>
      <c r="J740" s="76"/>
      <c r="K740" s="76"/>
      <c r="L740" s="76"/>
      <c r="M740" s="76"/>
      <c r="N740" s="76"/>
      <c r="O740" s="76"/>
      <c r="P740" s="76"/>
      <c r="Q740" s="76"/>
      <c r="R740" s="76"/>
      <c r="S740" s="76"/>
      <c r="T740" s="76"/>
      <c r="U740" s="76"/>
      <c r="V740" s="76"/>
      <c r="W740" s="76"/>
      <c r="X740" s="76"/>
      <c r="Y740" s="51"/>
      <c r="Z740" s="51"/>
    </row>
    <row r="741" spans="1:26" ht="12.75" customHeight="1">
      <c r="A741" s="76"/>
      <c r="B741" s="78"/>
      <c r="C741" s="76"/>
      <c r="D741" s="76"/>
      <c r="E741" s="76"/>
      <c r="F741" s="76"/>
      <c r="G741" s="76"/>
      <c r="H741" s="76"/>
      <c r="I741" s="76"/>
      <c r="J741" s="76"/>
      <c r="K741" s="76"/>
      <c r="L741" s="76"/>
      <c r="M741" s="76"/>
      <c r="N741" s="76"/>
      <c r="O741" s="76"/>
      <c r="P741" s="76"/>
      <c r="Q741" s="76"/>
      <c r="R741" s="76"/>
      <c r="S741" s="76"/>
      <c r="T741" s="76"/>
      <c r="U741" s="76"/>
      <c r="V741" s="76"/>
      <c r="W741" s="76"/>
      <c r="X741" s="76"/>
      <c r="Y741" s="51"/>
      <c r="Z741" s="51"/>
    </row>
    <row r="742" spans="1:26" ht="12.75" customHeight="1">
      <c r="A742" s="76"/>
      <c r="B742" s="78"/>
      <c r="C742" s="76"/>
      <c r="D742" s="76"/>
      <c r="E742" s="76"/>
      <c r="F742" s="76"/>
      <c r="G742" s="76"/>
      <c r="H742" s="76"/>
      <c r="I742" s="76"/>
      <c r="J742" s="76"/>
      <c r="K742" s="76"/>
      <c r="L742" s="76"/>
      <c r="M742" s="76"/>
      <c r="N742" s="76"/>
      <c r="O742" s="76"/>
      <c r="P742" s="76"/>
      <c r="Q742" s="76"/>
      <c r="R742" s="76"/>
      <c r="S742" s="76"/>
      <c r="T742" s="76"/>
      <c r="U742" s="76"/>
      <c r="V742" s="76"/>
      <c r="W742" s="76"/>
      <c r="X742" s="76"/>
      <c r="Y742" s="51"/>
      <c r="Z742" s="51"/>
    </row>
    <row r="743" spans="1:26" ht="12.75" customHeight="1">
      <c r="A743" s="76"/>
      <c r="B743" s="78"/>
      <c r="C743" s="76"/>
      <c r="D743" s="76"/>
      <c r="E743" s="76"/>
      <c r="F743" s="76"/>
      <c r="G743" s="76"/>
      <c r="H743" s="76"/>
      <c r="I743" s="76"/>
      <c r="J743" s="76"/>
      <c r="K743" s="76"/>
      <c r="L743" s="76"/>
      <c r="M743" s="76"/>
      <c r="N743" s="76"/>
      <c r="O743" s="76"/>
      <c r="P743" s="76"/>
      <c r="Q743" s="76"/>
      <c r="R743" s="76"/>
      <c r="S743" s="76"/>
      <c r="T743" s="76"/>
      <c r="U743" s="76"/>
      <c r="V743" s="76"/>
      <c r="W743" s="76"/>
      <c r="X743" s="76"/>
      <c r="Y743" s="51"/>
      <c r="Z743" s="51"/>
    </row>
    <row r="744" spans="1:26" ht="12.75" customHeight="1">
      <c r="A744" s="76"/>
      <c r="B744" s="78"/>
      <c r="C744" s="76"/>
      <c r="D744" s="76"/>
      <c r="E744" s="76"/>
      <c r="F744" s="76"/>
      <c r="G744" s="76"/>
      <c r="H744" s="76"/>
      <c r="I744" s="76"/>
      <c r="J744" s="76"/>
      <c r="K744" s="76"/>
      <c r="L744" s="76"/>
      <c r="M744" s="76"/>
      <c r="N744" s="76"/>
      <c r="O744" s="76"/>
      <c r="P744" s="76"/>
      <c r="Q744" s="76"/>
      <c r="R744" s="76"/>
      <c r="S744" s="76"/>
      <c r="T744" s="76"/>
      <c r="U744" s="76"/>
      <c r="V744" s="76"/>
      <c r="W744" s="76"/>
      <c r="X744" s="76"/>
      <c r="Y744" s="51"/>
      <c r="Z744" s="51"/>
    </row>
    <row r="745" spans="1:26" ht="12.75" customHeight="1">
      <c r="A745" s="76"/>
      <c r="B745" s="78"/>
      <c r="C745" s="76"/>
      <c r="D745" s="76"/>
      <c r="E745" s="76"/>
      <c r="F745" s="76"/>
      <c r="G745" s="76"/>
      <c r="H745" s="76"/>
      <c r="I745" s="76"/>
      <c r="J745" s="76"/>
      <c r="K745" s="76"/>
      <c r="L745" s="76"/>
      <c r="M745" s="76"/>
      <c r="N745" s="76"/>
      <c r="O745" s="76"/>
      <c r="P745" s="76"/>
      <c r="Q745" s="76"/>
      <c r="R745" s="76"/>
      <c r="S745" s="76"/>
      <c r="T745" s="76"/>
      <c r="U745" s="76"/>
      <c r="V745" s="76"/>
      <c r="W745" s="76"/>
      <c r="X745" s="76"/>
      <c r="Y745" s="51"/>
      <c r="Z745" s="51"/>
    </row>
    <row r="746" spans="1:26" ht="12.75" customHeight="1">
      <c r="A746" s="76"/>
      <c r="B746" s="78"/>
      <c r="C746" s="76"/>
      <c r="D746" s="76"/>
      <c r="E746" s="76"/>
      <c r="F746" s="76"/>
      <c r="G746" s="76"/>
      <c r="H746" s="76"/>
      <c r="I746" s="76"/>
      <c r="J746" s="76"/>
      <c r="K746" s="76"/>
      <c r="L746" s="76"/>
      <c r="M746" s="76"/>
      <c r="N746" s="76"/>
      <c r="O746" s="76"/>
      <c r="P746" s="76"/>
      <c r="Q746" s="76"/>
      <c r="R746" s="76"/>
      <c r="S746" s="76"/>
      <c r="T746" s="76"/>
      <c r="U746" s="76"/>
      <c r="V746" s="76"/>
      <c r="W746" s="76"/>
      <c r="X746" s="76"/>
      <c r="Y746" s="51"/>
      <c r="Z746" s="51"/>
    </row>
    <row r="747" spans="1:26" ht="12.75" customHeight="1">
      <c r="A747" s="76"/>
      <c r="B747" s="78"/>
      <c r="C747" s="76"/>
      <c r="D747" s="76"/>
      <c r="E747" s="76"/>
      <c r="F747" s="76"/>
      <c r="G747" s="76"/>
      <c r="H747" s="76"/>
      <c r="I747" s="76"/>
      <c r="J747" s="76"/>
      <c r="K747" s="76"/>
      <c r="L747" s="76"/>
      <c r="M747" s="76"/>
      <c r="N747" s="76"/>
      <c r="O747" s="76"/>
      <c r="P747" s="76"/>
      <c r="Q747" s="76"/>
      <c r="R747" s="76"/>
      <c r="S747" s="76"/>
      <c r="T747" s="76"/>
      <c r="U747" s="76"/>
      <c r="V747" s="76"/>
      <c r="W747" s="76"/>
      <c r="X747" s="76"/>
      <c r="Y747" s="51"/>
      <c r="Z747" s="51"/>
    </row>
    <row r="748" spans="1:26" ht="12.75" customHeight="1">
      <c r="A748" s="76"/>
      <c r="B748" s="78"/>
      <c r="C748" s="76"/>
      <c r="D748" s="76"/>
      <c r="E748" s="76"/>
      <c r="F748" s="76"/>
      <c r="G748" s="76"/>
      <c r="H748" s="76"/>
      <c r="I748" s="76"/>
      <c r="J748" s="76"/>
      <c r="K748" s="76"/>
      <c r="L748" s="76"/>
      <c r="M748" s="76"/>
      <c r="N748" s="76"/>
      <c r="O748" s="76"/>
      <c r="P748" s="76"/>
      <c r="Q748" s="76"/>
      <c r="R748" s="76"/>
      <c r="S748" s="76"/>
      <c r="T748" s="76"/>
      <c r="U748" s="76"/>
      <c r="V748" s="76"/>
      <c r="W748" s="76"/>
      <c r="X748" s="76"/>
      <c r="Y748" s="51"/>
      <c r="Z748" s="51"/>
    </row>
    <row r="749" spans="1:26" ht="12.75" customHeight="1">
      <c r="A749" s="76"/>
      <c r="B749" s="78"/>
      <c r="C749" s="76"/>
      <c r="D749" s="76"/>
      <c r="E749" s="76"/>
      <c r="F749" s="76"/>
      <c r="G749" s="76"/>
      <c r="H749" s="76"/>
      <c r="I749" s="76"/>
      <c r="J749" s="76"/>
      <c r="K749" s="76"/>
      <c r="L749" s="76"/>
      <c r="M749" s="76"/>
      <c r="N749" s="76"/>
      <c r="O749" s="76"/>
      <c r="P749" s="76"/>
      <c r="Q749" s="76"/>
      <c r="R749" s="76"/>
      <c r="S749" s="76"/>
      <c r="T749" s="76"/>
      <c r="U749" s="76"/>
      <c r="V749" s="76"/>
      <c r="W749" s="76"/>
      <c r="X749" s="76"/>
      <c r="Y749" s="51"/>
      <c r="Z749" s="51"/>
    </row>
    <row r="750" spans="1:26" ht="12.75" customHeight="1">
      <c r="A750" s="76"/>
      <c r="B750" s="78"/>
      <c r="C750" s="76"/>
      <c r="D750" s="76"/>
      <c r="E750" s="76"/>
      <c r="F750" s="76"/>
      <c r="G750" s="76"/>
      <c r="H750" s="76"/>
      <c r="I750" s="76"/>
      <c r="J750" s="76"/>
      <c r="K750" s="76"/>
      <c r="L750" s="76"/>
      <c r="M750" s="76"/>
      <c r="N750" s="76"/>
      <c r="O750" s="76"/>
      <c r="P750" s="76"/>
      <c r="Q750" s="76"/>
      <c r="R750" s="76"/>
      <c r="S750" s="76"/>
      <c r="T750" s="76"/>
      <c r="U750" s="76"/>
      <c r="V750" s="76"/>
      <c r="W750" s="76"/>
      <c r="X750" s="76"/>
      <c r="Y750" s="51"/>
      <c r="Z750" s="51"/>
    </row>
    <row r="751" spans="1:26" ht="12.75" customHeight="1">
      <c r="A751" s="76"/>
      <c r="B751" s="78"/>
      <c r="C751" s="76"/>
      <c r="D751" s="76"/>
      <c r="E751" s="76"/>
      <c r="F751" s="76"/>
      <c r="G751" s="76"/>
      <c r="H751" s="76"/>
      <c r="I751" s="76"/>
      <c r="J751" s="76"/>
      <c r="K751" s="76"/>
      <c r="L751" s="76"/>
      <c r="M751" s="76"/>
      <c r="N751" s="76"/>
      <c r="O751" s="76"/>
      <c r="P751" s="76"/>
      <c r="Q751" s="76"/>
      <c r="R751" s="76"/>
      <c r="S751" s="76"/>
      <c r="T751" s="76"/>
      <c r="U751" s="76"/>
      <c r="V751" s="76"/>
      <c r="W751" s="76"/>
      <c r="X751" s="76"/>
      <c r="Y751" s="51"/>
      <c r="Z751" s="51"/>
    </row>
    <row r="752" spans="1:26" ht="12.75" customHeight="1">
      <c r="A752" s="76"/>
      <c r="B752" s="78"/>
      <c r="C752" s="76"/>
      <c r="D752" s="76"/>
      <c r="E752" s="76"/>
      <c r="F752" s="76"/>
      <c r="G752" s="76"/>
      <c r="H752" s="76"/>
      <c r="I752" s="76"/>
      <c r="J752" s="76"/>
      <c r="K752" s="76"/>
      <c r="L752" s="76"/>
      <c r="M752" s="76"/>
      <c r="N752" s="76"/>
      <c r="O752" s="76"/>
      <c r="P752" s="76"/>
      <c r="Q752" s="76"/>
      <c r="R752" s="76"/>
      <c r="S752" s="76"/>
      <c r="T752" s="76"/>
      <c r="U752" s="76"/>
      <c r="V752" s="76"/>
      <c r="W752" s="76"/>
      <c r="X752" s="76"/>
      <c r="Y752" s="51"/>
      <c r="Z752" s="51"/>
    </row>
    <row r="753" spans="1:26" ht="12.75" customHeight="1">
      <c r="A753" s="76"/>
      <c r="B753" s="78"/>
      <c r="C753" s="76"/>
      <c r="D753" s="76"/>
      <c r="E753" s="76"/>
      <c r="F753" s="76"/>
      <c r="G753" s="76"/>
      <c r="H753" s="76"/>
      <c r="I753" s="76"/>
      <c r="J753" s="76"/>
      <c r="K753" s="76"/>
      <c r="L753" s="76"/>
      <c r="M753" s="76"/>
      <c r="N753" s="76"/>
      <c r="O753" s="76"/>
      <c r="P753" s="76"/>
      <c r="Q753" s="76"/>
      <c r="R753" s="76"/>
      <c r="S753" s="76"/>
      <c r="T753" s="76"/>
      <c r="U753" s="76"/>
      <c r="V753" s="76"/>
      <c r="W753" s="76"/>
      <c r="X753" s="76"/>
      <c r="Y753" s="51"/>
      <c r="Z753" s="51"/>
    </row>
    <row r="754" spans="1:26" ht="12.75" customHeight="1">
      <c r="A754" s="76"/>
      <c r="B754" s="78"/>
      <c r="C754" s="76"/>
      <c r="D754" s="76"/>
      <c r="E754" s="76"/>
      <c r="F754" s="76"/>
      <c r="G754" s="76"/>
      <c r="H754" s="76"/>
      <c r="I754" s="76"/>
      <c r="J754" s="76"/>
      <c r="K754" s="76"/>
      <c r="L754" s="76"/>
      <c r="M754" s="76"/>
      <c r="N754" s="76"/>
      <c r="O754" s="76"/>
      <c r="P754" s="76"/>
      <c r="Q754" s="76"/>
      <c r="R754" s="76"/>
      <c r="S754" s="76"/>
      <c r="T754" s="76"/>
      <c r="U754" s="76"/>
      <c r="V754" s="76"/>
      <c r="W754" s="76"/>
      <c r="X754" s="76"/>
      <c r="Y754" s="51"/>
      <c r="Z754" s="51"/>
    </row>
    <row r="755" spans="1:26" ht="12.75" customHeight="1">
      <c r="A755" s="76"/>
      <c r="B755" s="78"/>
      <c r="C755" s="76"/>
      <c r="D755" s="76"/>
      <c r="E755" s="76"/>
      <c r="F755" s="76"/>
      <c r="G755" s="76"/>
      <c r="H755" s="76"/>
      <c r="I755" s="76"/>
      <c r="J755" s="76"/>
      <c r="K755" s="76"/>
      <c r="L755" s="76"/>
      <c r="M755" s="76"/>
      <c r="N755" s="76"/>
      <c r="O755" s="76"/>
      <c r="P755" s="76"/>
      <c r="Q755" s="76"/>
      <c r="R755" s="76"/>
      <c r="S755" s="76"/>
      <c r="T755" s="76"/>
      <c r="U755" s="76"/>
      <c r="V755" s="76"/>
      <c r="W755" s="76"/>
      <c r="X755" s="76"/>
      <c r="Y755" s="51"/>
      <c r="Z755" s="51"/>
    </row>
    <row r="756" spans="1:26" ht="12.75" customHeight="1">
      <c r="A756" s="76"/>
      <c r="B756" s="78"/>
      <c r="C756" s="76"/>
      <c r="D756" s="76"/>
      <c r="E756" s="76"/>
      <c r="F756" s="76"/>
      <c r="G756" s="76"/>
      <c r="H756" s="76"/>
      <c r="I756" s="76"/>
      <c r="J756" s="76"/>
      <c r="K756" s="76"/>
      <c r="L756" s="76"/>
      <c r="M756" s="76"/>
      <c r="N756" s="76"/>
      <c r="O756" s="76"/>
      <c r="P756" s="76"/>
      <c r="Q756" s="76"/>
      <c r="R756" s="76"/>
      <c r="S756" s="76"/>
      <c r="T756" s="76"/>
      <c r="U756" s="76"/>
      <c r="V756" s="76"/>
      <c r="W756" s="76"/>
      <c r="X756" s="76"/>
      <c r="Y756" s="51"/>
      <c r="Z756" s="51"/>
    </row>
    <row r="757" spans="1:26" ht="12.75" customHeight="1">
      <c r="A757" s="76"/>
      <c r="B757" s="78"/>
      <c r="C757" s="76"/>
      <c r="D757" s="76"/>
      <c r="E757" s="76"/>
      <c r="F757" s="76"/>
      <c r="G757" s="76"/>
      <c r="H757" s="76"/>
      <c r="I757" s="76"/>
      <c r="J757" s="76"/>
      <c r="K757" s="76"/>
      <c r="L757" s="76"/>
      <c r="M757" s="76"/>
      <c r="N757" s="76"/>
      <c r="O757" s="76"/>
      <c r="P757" s="76"/>
      <c r="Q757" s="76"/>
      <c r="R757" s="76"/>
      <c r="S757" s="76"/>
      <c r="T757" s="76"/>
      <c r="U757" s="76"/>
      <c r="V757" s="76"/>
      <c r="W757" s="76"/>
      <c r="X757" s="76"/>
      <c r="Y757" s="51"/>
      <c r="Z757" s="51"/>
    </row>
    <row r="758" spans="1:26" ht="12.75" customHeight="1">
      <c r="A758" s="76"/>
      <c r="B758" s="78"/>
      <c r="C758" s="76"/>
      <c r="D758" s="76"/>
      <c r="E758" s="76"/>
      <c r="F758" s="76"/>
      <c r="G758" s="76"/>
      <c r="H758" s="76"/>
      <c r="I758" s="76"/>
      <c r="J758" s="76"/>
      <c r="K758" s="76"/>
      <c r="L758" s="76"/>
      <c r="M758" s="76"/>
      <c r="N758" s="76"/>
      <c r="O758" s="76"/>
      <c r="P758" s="76"/>
      <c r="Q758" s="76"/>
      <c r="R758" s="76"/>
      <c r="S758" s="76"/>
      <c r="T758" s="76"/>
      <c r="U758" s="76"/>
      <c r="V758" s="76"/>
      <c r="W758" s="76"/>
      <c r="X758" s="76"/>
      <c r="Y758" s="51"/>
      <c r="Z758" s="51"/>
    </row>
    <row r="759" spans="1:26" ht="12.75" customHeight="1">
      <c r="A759" s="76"/>
      <c r="B759" s="78"/>
      <c r="C759" s="76"/>
      <c r="D759" s="76"/>
      <c r="E759" s="76"/>
      <c r="F759" s="76"/>
      <c r="G759" s="76"/>
      <c r="H759" s="76"/>
      <c r="I759" s="76"/>
      <c r="J759" s="76"/>
      <c r="K759" s="76"/>
      <c r="L759" s="76"/>
      <c r="M759" s="76"/>
      <c r="N759" s="76"/>
      <c r="O759" s="76"/>
      <c r="P759" s="76"/>
      <c r="Q759" s="76"/>
      <c r="R759" s="76"/>
      <c r="S759" s="76"/>
      <c r="T759" s="76"/>
      <c r="U759" s="76"/>
      <c r="V759" s="76"/>
      <c r="W759" s="76"/>
      <c r="X759" s="76"/>
      <c r="Y759" s="51"/>
      <c r="Z759" s="51"/>
    </row>
    <row r="760" spans="1:26" ht="12.75" customHeight="1">
      <c r="A760" s="76"/>
      <c r="B760" s="78"/>
      <c r="C760" s="76"/>
      <c r="D760" s="76"/>
      <c r="E760" s="76"/>
      <c r="F760" s="76"/>
      <c r="G760" s="76"/>
      <c r="H760" s="76"/>
      <c r="I760" s="76"/>
      <c r="J760" s="76"/>
      <c r="K760" s="76"/>
      <c r="L760" s="76"/>
      <c r="M760" s="76"/>
      <c r="N760" s="76"/>
      <c r="O760" s="76"/>
      <c r="P760" s="76"/>
      <c r="Q760" s="76"/>
      <c r="R760" s="76"/>
      <c r="S760" s="76"/>
      <c r="T760" s="76"/>
      <c r="U760" s="76"/>
      <c r="V760" s="76"/>
      <c r="W760" s="76"/>
      <c r="X760" s="76"/>
      <c r="Y760" s="51"/>
      <c r="Z760" s="51"/>
    </row>
    <row r="761" spans="1:26" ht="12.75" customHeight="1">
      <c r="A761" s="76"/>
      <c r="B761" s="78"/>
      <c r="C761" s="76"/>
      <c r="D761" s="76"/>
      <c r="E761" s="76"/>
      <c r="F761" s="76"/>
      <c r="G761" s="76"/>
      <c r="H761" s="76"/>
      <c r="I761" s="76"/>
      <c r="J761" s="76"/>
      <c r="K761" s="76"/>
      <c r="L761" s="76"/>
      <c r="M761" s="76"/>
      <c r="N761" s="76"/>
      <c r="O761" s="76"/>
      <c r="P761" s="76"/>
      <c r="Q761" s="76"/>
      <c r="R761" s="76"/>
      <c r="S761" s="76"/>
      <c r="T761" s="76"/>
      <c r="U761" s="76"/>
      <c r="V761" s="76"/>
      <c r="W761" s="76"/>
      <c r="X761" s="76"/>
      <c r="Y761" s="51"/>
      <c r="Z761" s="51"/>
    </row>
    <row r="762" spans="1:26" ht="12.75" customHeight="1">
      <c r="A762" s="76"/>
      <c r="B762" s="78"/>
      <c r="C762" s="76"/>
      <c r="D762" s="76"/>
      <c r="E762" s="76"/>
      <c r="F762" s="76"/>
      <c r="G762" s="76"/>
      <c r="H762" s="76"/>
      <c r="I762" s="76"/>
      <c r="J762" s="76"/>
      <c r="K762" s="76"/>
      <c r="L762" s="76"/>
      <c r="M762" s="76"/>
      <c r="N762" s="76"/>
      <c r="O762" s="76"/>
      <c r="P762" s="76"/>
      <c r="Q762" s="76"/>
      <c r="R762" s="76"/>
      <c r="S762" s="76"/>
      <c r="T762" s="76"/>
      <c r="U762" s="76"/>
      <c r="V762" s="76"/>
      <c r="W762" s="76"/>
      <c r="X762" s="76"/>
      <c r="Y762" s="51"/>
      <c r="Z762" s="51"/>
    </row>
    <row r="763" spans="1:26" ht="12.75" customHeight="1">
      <c r="A763" s="76"/>
      <c r="B763" s="78"/>
      <c r="C763" s="76"/>
      <c r="D763" s="76"/>
      <c r="E763" s="76"/>
      <c r="F763" s="76"/>
      <c r="G763" s="76"/>
      <c r="H763" s="76"/>
      <c r="I763" s="76"/>
      <c r="J763" s="76"/>
      <c r="K763" s="76"/>
      <c r="L763" s="76"/>
      <c r="M763" s="76"/>
      <c r="N763" s="76"/>
      <c r="O763" s="76"/>
      <c r="P763" s="76"/>
      <c r="Q763" s="76"/>
      <c r="R763" s="76"/>
      <c r="S763" s="76"/>
      <c r="T763" s="76"/>
      <c r="U763" s="76"/>
      <c r="V763" s="76"/>
      <c r="W763" s="76"/>
      <c r="X763" s="76"/>
      <c r="Y763" s="51"/>
      <c r="Z763" s="51"/>
    </row>
    <row r="764" spans="1:26" ht="12.75" customHeight="1">
      <c r="A764" s="76"/>
      <c r="B764" s="78"/>
      <c r="C764" s="76"/>
      <c r="D764" s="76"/>
      <c r="E764" s="76"/>
      <c r="F764" s="76"/>
      <c r="G764" s="76"/>
      <c r="H764" s="76"/>
      <c r="I764" s="76"/>
      <c r="J764" s="76"/>
      <c r="K764" s="76"/>
      <c r="L764" s="76"/>
      <c r="M764" s="76"/>
      <c r="N764" s="76"/>
      <c r="O764" s="76"/>
      <c r="P764" s="76"/>
      <c r="Q764" s="76"/>
      <c r="R764" s="76"/>
      <c r="S764" s="76"/>
      <c r="T764" s="76"/>
      <c r="U764" s="76"/>
      <c r="V764" s="76"/>
      <c r="W764" s="76"/>
      <c r="X764" s="76"/>
      <c r="Y764" s="51"/>
      <c r="Z764" s="51"/>
    </row>
    <row r="765" spans="1:26" ht="12.75" customHeight="1">
      <c r="A765" s="76"/>
      <c r="B765" s="78"/>
      <c r="C765" s="76"/>
      <c r="D765" s="76"/>
      <c r="E765" s="76"/>
      <c r="F765" s="76"/>
      <c r="G765" s="76"/>
      <c r="H765" s="76"/>
      <c r="I765" s="76"/>
      <c r="J765" s="76"/>
      <c r="K765" s="76"/>
      <c r="L765" s="76"/>
      <c r="M765" s="76"/>
      <c r="N765" s="76"/>
      <c r="O765" s="76"/>
      <c r="P765" s="76"/>
      <c r="Q765" s="76"/>
      <c r="R765" s="76"/>
      <c r="S765" s="76"/>
      <c r="T765" s="76"/>
      <c r="U765" s="76"/>
      <c r="V765" s="76"/>
      <c r="W765" s="76"/>
      <c r="X765" s="76"/>
      <c r="Y765" s="51"/>
      <c r="Z765" s="51"/>
    </row>
    <row r="766" spans="1:26" ht="12.75" customHeight="1">
      <c r="A766" s="76"/>
      <c r="B766" s="78"/>
      <c r="C766" s="76"/>
      <c r="D766" s="76"/>
      <c r="E766" s="76"/>
      <c r="F766" s="76"/>
      <c r="G766" s="76"/>
      <c r="H766" s="76"/>
      <c r="I766" s="76"/>
      <c r="J766" s="76"/>
      <c r="K766" s="76"/>
      <c r="L766" s="76"/>
      <c r="M766" s="76"/>
      <c r="N766" s="76"/>
      <c r="O766" s="76"/>
      <c r="P766" s="76"/>
      <c r="Q766" s="76"/>
      <c r="R766" s="76"/>
      <c r="S766" s="76"/>
      <c r="T766" s="76"/>
      <c r="U766" s="76"/>
      <c r="V766" s="76"/>
      <c r="W766" s="76"/>
      <c r="X766" s="76"/>
      <c r="Y766" s="51"/>
      <c r="Z766" s="51"/>
    </row>
    <row r="767" spans="1:26" ht="12.75" customHeight="1">
      <c r="A767" s="76"/>
      <c r="B767" s="78"/>
      <c r="C767" s="76"/>
      <c r="D767" s="76"/>
      <c r="E767" s="76"/>
      <c r="F767" s="76"/>
      <c r="G767" s="76"/>
      <c r="H767" s="76"/>
      <c r="I767" s="76"/>
      <c r="J767" s="76"/>
      <c r="K767" s="76"/>
      <c r="L767" s="76"/>
      <c r="M767" s="76"/>
      <c r="N767" s="76"/>
      <c r="O767" s="76"/>
      <c r="P767" s="76"/>
      <c r="Q767" s="76"/>
      <c r="R767" s="76"/>
      <c r="S767" s="76"/>
      <c r="T767" s="76"/>
      <c r="U767" s="76"/>
      <c r="V767" s="76"/>
      <c r="W767" s="76"/>
      <c r="X767" s="76"/>
      <c r="Y767" s="51"/>
      <c r="Z767" s="51"/>
    </row>
    <row r="768" spans="1:26" ht="12.75" customHeight="1">
      <c r="A768" s="76"/>
      <c r="B768" s="78"/>
      <c r="C768" s="76"/>
      <c r="D768" s="76"/>
      <c r="E768" s="76"/>
      <c r="F768" s="76"/>
      <c r="G768" s="76"/>
      <c r="H768" s="76"/>
      <c r="I768" s="76"/>
      <c r="J768" s="76"/>
      <c r="K768" s="76"/>
      <c r="L768" s="76"/>
      <c r="M768" s="76"/>
      <c r="N768" s="76"/>
      <c r="O768" s="76"/>
      <c r="P768" s="76"/>
      <c r="Q768" s="76"/>
      <c r="R768" s="76"/>
      <c r="S768" s="76"/>
      <c r="T768" s="76"/>
      <c r="U768" s="76"/>
      <c r="V768" s="76"/>
      <c r="W768" s="76"/>
      <c r="X768" s="76"/>
      <c r="Y768" s="51"/>
      <c r="Z768" s="51"/>
    </row>
    <row r="769" spans="1:26" ht="12.75" customHeight="1">
      <c r="A769" s="76"/>
      <c r="B769" s="78"/>
      <c r="C769" s="76"/>
      <c r="D769" s="76"/>
      <c r="E769" s="76"/>
      <c r="F769" s="76"/>
      <c r="G769" s="76"/>
      <c r="H769" s="76"/>
      <c r="I769" s="76"/>
      <c r="J769" s="76"/>
      <c r="K769" s="76"/>
      <c r="L769" s="76"/>
      <c r="M769" s="76"/>
      <c r="N769" s="76"/>
      <c r="O769" s="76"/>
      <c r="P769" s="76"/>
      <c r="Q769" s="76"/>
      <c r="R769" s="76"/>
      <c r="S769" s="76"/>
      <c r="T769" s="76"/>
      <c r="U769" s="76"/>
      <c r="V769" s="76"/>
      <c r="W769" s="76"/>
      <c r="X769" s="76"/>
      <c r="Y769" s="51"/>
      <c r="Z769" s="51"/>
    </row>
    <row r="770" spans="1:26" ht="12.75" customHeight="1">
      <c r="A770" s="76"/>
      <c r="B770" s="78"/>
      <c r="C770" s="76"/>
      <c r="D770" s="76"/>
      <c r="E770" s="76"/>
      <c r="F770" s="76"/>
      <c r="G770" s="76"/>
      <c r="H770" s="76"/>
      <c r="I770" s="76"/>
      <c r="J770" s="76"/>
      <c r="K770" s="76"/>
      <c r="L770" s="76"/>
      <c r="M770" s="76"/>
      <c r="N770" s="76"/>
      <c r="O770" s="76"/>
      <c r="P770" s="76"/>
      <c r="Q770" s="76"/>
      <c r="R770" s="76"/>
      <c r="S770" s="76"/>
      <c r="T770" s="76"/>
      <c r="U770" s="76"/>
      <c r="V770" s="76"/>
      <c r="W770" s="76"/>
      <c r="X770" s="76"/>
      <c r="Y770" s="51"/>
      <c r="Z770" s="51"/>
    </row>
    <row r="771" spans="1:26" ht="12.75" customHeight="1">
      <c r="A771" s="76"/>
      <c r="B771" s="78"/>
      <c r="C771" s="76"/>
      <c r="D771" s="76"/>
      <c r="E771" s="76"/>
      <c r="F771" s="76"/>
      <c r="G771" s="76"/>
      <c r="H771" s="76"/>
      <c r="I771" s="76"/>
      <c r="J771" s="76"/>
      <c r="K771" s="76"/>
      <c r="L771" s="76"/>
      <c r="M771" s="76"/>
      <c r="N771" s="76"/>
      <c r="O771" s="76"/>
      <c r="P771" s="76"/>
      <c r="Q771" s="76"/>
      <c r="R771" s="76"/>
      <c r="S771" s="76"/>
      <c r="T771" s="76"/>
      <c r="U771" s="76"/>
      <c r="V771" s="76"/>
      <c r="W771" s="76"/>
      <c r="X771" s="76"/>
      <c r="Y771" s="51"/>
      <c r="Z771" s="51"/>
    </row>
    <row r="772" spans="1:26" ht="12.75" customHeight="1">
      <c r="A772" s="76"/>
      <c r="B772" s="78"/>
      <c r="C772" s="76"/>
      <c r="D772" s="76"/>
      <c r="E772" s="76"/>
      <c r="F772" s="76"/>
      <c r="G772" s="76"/>
      <c r="H772" s="76"/>
      <c r="I772" s="76"/>
      <c r="J772" s="76"/>
      <c r="K772" s="76"/>
      <c r="L772" s="76"/>
      <c r="M772" s="76"/>
      <c r="N772" s="76"/>
      <c r="O772" s="76"/>
      <c r="P772" s="76"/>
      <c r="Q772" s="76"/>
      <c r="R772" s="76"/>
      <c r="S772" s="76"/>
      <c r="T772" s="76"/>
      <c r="U772" s="76"/>
      <c r="V772" s="76"/>
      <c r="W772" s="76"/>
      <c r="X772" s="76"/>
      <c r="Y772" s="51"/>
      <c r="Z772" s="51"/>
    </row>
    <row r="773" spans="1:26" ht="12.75" customHeight="1">
      <c r="A773" s="76"/>
      <c r="B773" s="78"/>
      <c r="C773" s="76"/>
      <c r="D773" s="76"/>
      <c r="E773" s="76"/>
      <c r="F773" s="76"/>
      <c r="G773" s="76"/>
      <c r="H773" s="76"/>
      <c r="I773" s="76"/>
      <c r="J773" s="76"/>
      <c r="K773" s="76"/>
      <c r="L773" s="76"/>
      <c r="M773" s="76"/>
      <c r="N773" s="76"/>
      <c r="O773" s="76"/>
      <c r="P773" s="76"/>
      <c r="Q773" s="76"/>
      <c r="R773" s="76"/>
      <c r="S773" s="76"/>
      <c r="T773" s="76"/>
      <c r="U773" s="76"/>
      <c r="V773" s="76"/>
      <c r="W773" s="76"/>
      <c r="X773" s="76"/>
      <c r="Y773" s="51"/>
      <c r="Z773" s="51"/>
    </row>
    <row r="774" spans="1:26" ht="12.75" customHeight="1">
      <c r="A774" s="76"/>
      <c r="B774" s="78"/>
      <c r="C774" s="76"/>
      <c r="D774" s="76"/>
      <c r="E774" s="76"/>
      <c r="F774" s="76"/>
      <c r="G774" s="76"/>
      <c r="H774" s="76"/>
      <c r="I774" s="76"/>
      <c r="J774" s="76"/>
      <c r="K774" s="76"/>
      <c r="L774" s="76"/>
      <c r="M774" s="76"/>
      <c r="N774" s="76"/>
      <c r="O774" s="76"/>
      <c r="P774" s="76"/>
      <c r="Q774" s="76"/>
      <c r="R774" s="76"/>
      <c r="S774" s="76"/>
      <c r="T774" s="76"/>
      <c r="U774" s="76"/>
      <c r="V774" s="76"/>
      <c r="W774" s="76"/>
      <c r="X774" s="76"/>
      <c r="Y774" s="51"/>
      <c r="Z774" s="51"/>
    </row>
    <row r="775" spans="1:26" ht="12.75" customHeight="1">
      <c r="A775" s="76"/>
      <c r="B775" s="78"/>
      <c r="C775" s="76"/>
      <c r="D775" s="76"/>
      <c r="E775" s="76"/>
      <c r="F775" s="76"/>
      <c r="G775" s="76"/>
      <c r="H775" s="76"/>
      <c r="I775" s="76"/>
      <c r="J775" s="76"/>
      <c r="K775" s="76"/>
      <c r="L775" s="76"/>
      <c r="M775" s="76"/>
      <c r="N775" s="76"/>
      <c r="O775" s="76"/>
      <c r="P775" s="76"/>
      <c r="Q775" s="76"/>
      <c r="R775" s="76"/>
      <c r="S775" s="76"/>
      <c r="T775" s="76"/>
      <c r="U775" s="76"/>
      <c r="V775" s="76"/>
      <c r="W775" s="76"/>
      <c r="X775" s="76"/>
      <c r="Y775" s="51"/>
      <c r="Z775" s="51"/>
    </row>
    <row r="776" spans="1:26" ht="12.75" customHeight="1">
      <c r="A776" s="76"/>
      <c r="B776" s="78"/>
      <c r="C776" s="76"/>
      <c r="D776" s="76"/>
      <c r="E776" s="76"/>
      <c r="F776" s="76"/>
      <c r="G776" s="76"/>
      <c r="H776" s="76"/>
      <c r="I776" s="76"/>
      <c r="J776" s="76"/>
      <c r="K776" s="76"/>
      <c r="L776" s="76"/>
      <c r="M776" s="76"/>
      <c r="N776" s="76"/>
      <c r="O776" s="76"/>
      <c r="P776" s="76"/>
      <c r="Q776" s="76"/>
      <c r="R776" s="76"/>
      <c r="S776" s="76"/>
      <c r="T776" s="76"/>
      <c r="U776" s="76"/>
      <c r="V776" s="76"/>
      <c r="W776" s="76"/>
      <c r="X776" s="76"/>
      <c r="Y776" s="51"/>
      <c r="Z776" s="51"/>
    </row>
    <row r="777" spans="1:26" ht="12.75" customHeight="1">
      <c r="A777" s="76"/>
      <c r="B777" s="78"/>
      <c r="C777" s="76"/>
      <c r="D777" s="76"/>
      <c r="E777" s="76"/>
      <c r="F777" s="76"/>
      <c r="G777" s="76"/>
      <c r="H777" s="76"/>
      <c r="I777" s="76"/>
      <c r="J777" s="76"/>
      <c r="K777" s="76"/>
      <c r="L777" s="76"/>
      <c r="M777" s="76"/>
      <c r="N777" s="76"/>
      <c r="O777" s="76"/>
      <c r="P777" s="76"/>
      <c r="Q777" s="76"/>
      <c r="R777" s="76"/>
      <c r="S777" s="76"/>
      <c r="T777" s="76"/>
      <c r="U777" s="76"/>
      <c r="V777" s="76"/>
      <c r="W777" s="76"/>
      <c r="X777" s="76"/>
      <c r="Y777" s="51"/>
      <c r="Z777" s="51"/>
    </row>
    <row r="778" spans="1:26" ht="12.75" customHeight="1">
      <c r="A778" s="76"/>
      <c r="B778" s="78"/>
      <c r="C778" s="76"/>
      <c r="D778" s="76"/>
      <c r="E778" s="76"/>
      <c r="F778" s="76"/>
      <c r="G778" s="76"/>
      <c r="H778" s="76"/>
      <c r="I778" s="76"/>
      <c r="J778" s="76"/>
      <c r="K778" s="76"/>
      <c r="L778" s="76"/>
      <c r="M778" s="76"/>
      <c r="N778" s="76"/>
      <c r="O778" s="76"/>
      <c r="P778" s="76"/>
      <c r="Q778" s="76"/>
      <c r="R778" s="76"/>
      <c r="S778" s="76"/>
      <c r="T778" s="76"/>
      <c r="U778" s="76"/>
      <c r="V778" s="76"/>
      <c r="W778" s="76"/>
      <c r="X778" s="76"/>
      <c r="Y778" s="51"/>
      <c r="Z778" s="51"/>
    </row>
    <row r="779" spans="1:26" ht="12.75" customHeight="1">
      <c r="A779" s="76"/>
      <c r="B779" s="78"/>
      <c r="C779" s="76"/>
      <c r="D779" s="76"/>
      <c r="E779" s="76"/>
      <c r="F779" s="76"/>
      <c r="G779" s="76"/>
      <c r="H779" s="76"/>
      <c r="I779" s="76"/>
      <c r="J779" s="76"/>
      <c r="K779" s="76"/>
      <c r="L779" s="76"/>
      <c r="M779" s="76"/>
      <c r="N779" s="76"/>
      <c r="O779" s="76"/>
      <c r="P779" s="76"/>
      <c r="Q779" s="76"/>
      <c r="R779" s="76"/>
      <c r="S779" s="76"/>
      <c r="T779" s="76"/>
      <c r="U779" s="76"/>
      <c r="V779" s="76"/>
      <c r="W779" s="76"/>
      <c r="X779" s="76"/>
      <c r="Y779" s="51"/>
      <c r="Z779" s="51"/>
    </row>
    <row r="780" spans="1:26" ht="12.75" customHeight="1">
      <c r="A780" s="76"/>
      <c r="B780" s="78"/>
      <c r="C780" s="76"/>
      <c r="D780" s="76"/>
      <c r="E780" s="76"/>
      <c r="F780" s="76"/>
      <c r="G780" s="76"/>
      <c r="H780" s="76"/>
      <c r="I780" s="76"/>
      <c r="J780" s="76"/>
      <c r="K780" s="76"/>
      <c r="L780" s="76"/>
      <c r="M780" s="76"/>
      <c r="N780" s="76"/>
      <c r="O780" s="76"/>
      <c r="P780" s="76"/>
      <c r="Q780" s="76"/>
      <c r="R780" s="76"/>
      <c r="S780" s="76"/>
      <c r="T780" s="76"/>
      <c r="U780" s="76"/>
      <c r="V780" s="76"/>
      <c r="W780" s="76"/>
      <c r="X780" s="76"/>
      <c r="Y780" s="51"/>
      <c r="Z780" s="51"/>
    </row>
    <row r="781" spans="1:26" ht="12.75" customHeight="1">
      <c r="A781" s="76"/>
      <c r="B781" s="78"/>
      <c r="C781" s="76"/>
      <c r="D781" s="76"/>
      <c r="E781" s="76"/>
      <c r="F781" s="76"/>
      <c r="G781" s="76"/>
      <c r="H781" s="76"/>
      <c r="I781" s="76"/>
      <c r="J781" s="76"/>
      <c r="K781" s="76"/>
      <c r="L781" s="76"/>
      <c r="M781" s="76"/>
      <c r="N781" s="76"/>
      <c r="O781" s="76"/>
      <c r="P781" s="76"/>
      <c r="Q781" s="76"/>
      <c r="R781" s="76"/>
      <c r="S781" s="76"/>
      <c r="T781" s="76"/>
      <c r="U781" s="76"/>
      <c r="V781" s="76"/>
      <c r="W781" s="76"/>
      <c r="X781" s="76"/>
      <c r="Y781" s="51"/>
      <c r="Z781" s="51"/>
    </row>
    <row r="782" spans="1:26" ht="12.75" customHeight="1">
      <c r="A782" s="76"/>
      <c r="B782" s="78"/>
      <c r="C782" s="76"/>
      <c r="D782" s="76"/>
      <c r="E782" s="76"/>
      <c r="F782" s="76"/>
      <c r="G782" s="76"/>
      <c r="H782" s="76"/>
      <c r="I782" s="76"/>
      <c r="J782" s="76"/>
      <c r="K782" s="76"/>
      <c r="L782" s="76"/>
      <c r="M782" s="76"/>
      <c r="N782" s="76"/>
      <c r="O782" s="76"/>
      <c r="P782" s="76"/>
      <c r="Q782" s="76"/>
      <c r="R782" s="76"/>
      <c r="S782" s="76"/>
      <c r="T782" s="76"/>
      <c r="U782" s="76"/>
      <c r="V782" s="76"/>
      <c r="W782" s="76"/>
      <c r="X782" s="76"/>
      <c r="Y782" s="51"/>
      <c r="Z782" s="51"/>
    </row>
    <row r="783" spans="1:26" ht="12.75" customHeight="1">
      <c r="A783" s="76"/>
      <c r="B783" s="78"/>
      <c r="C783" s="76"/>
      <c r="D783" s="76"/>
      <c r="E783" s="76"/>
      <c r="F783" s="76"/>
      <c r="G783" s="76"/>
      <c r="H783" s="76"/>
      <c r="I783" s="76"/>
      <c r="J783" s="76"/>
      <c r="K783" s="76"/>
      <c r="L783" s="76"/>
      <c r="M783" s="76"/>
      <c r="N783" s="76"/>
      <c r="O783" s="76"/>
      <c r="P783" s="76"/>
      <c r="Q783" s="76"/>
      <c r="R783" s="76"/>
      <c r="S783" s="76"/>
      <c r="T783" s="76"/>
      <c r="U783" s="76"/>
      <c r="V783" s="76"/>
      <c r="W783" s="76"/>
      <c r="X783" s="76"/>
      <c r="Y783" s="51"/>
      <c r="Z783" s="51"/>
    </row>
    <row r="784" spans="1:26" ht="12.75" customHeight="1">
      <c r="A784" s="76"/>
      <c r="B784" s="78"/>
      <c r="C784" s="76"/>
      <c r="D784" s="76"/>
      <c r="E784" s="76"/>
      <c r="F784" s="76"/>
      <c r="G784" s="76"/>
      <c r="H784" s="76"/>
      <c r="I784" s="76"/>
      <c r="J784" s="76"/>
      <c r="K784" s="76"/>
      <c r="L784" s="76"/>
      <c r="M784" s="76"/>
      <c r="N784" s="76"/>
      <c r="O784" s="76"/>
      <c r="P784" s="76"/>
      <c r="Q784" s="76"/>
      <c r="R784" s="76"/>
      <c r="S784" s="76"/>
      <c r="T784" s="76"/>
      <c r="U784" s="76"/>
      <c r="V784" s="76"/>
      <c r="W784" s="76"/>
      <c r="X784" s="76"/>
      <c r="Y784" s="51"/>
      <c r="Z784" s="51"/>
    </row>
    <row r="785" spans="1:26" ht="12.75" customHeight="1">
      <c r="A785" s="76"/>
      <c r="B785" s="78"/>
      <c r="C785" s="76"/>
      <c r="D785" s="76"/>
      <c r="E785" s="76"/>
      <c r="F785" s="76"/>
      <c r="G785" s="76"/>
      <c r="H785" s="76"/>
      <c r="I785" s="76"/>
      <c r="J785" s="76"/>
      <c r="K785" s="76"/>
      <c r="L785" s="76"/>
      <c r="M785" s="76"/>
      <c r="N785" s="76"/>
      <c r="O785" s="76"/>
      <c r="P785" s="76"/>
      <c r="Q785" s="76"/>
      <c r="R785" s="76"/>
      <c r="S785" s="76"/>
      <c r="T785" s="76"/>
      <c r="U785" s="76"/>
      <c r="V785" s="76"/>
      <c r="W785" s="76"/>
      <c r="X785" s="76"/>
      <c r="Y785" s="51"/>
      <c r="Z785" s="51"/>
    </row>
    <row r="786" spans="1:26" ht="12.75" customHeight="1">
      <c r="A786" s="76"/>
      <c r="B786" s="78"/>
      <c r="C786" s="76"/>
      <c r="D786" s="76"/>
      <c r="E786" s="76"/>
      <c r="F786" s="76"/>
      <c r="G786" s="76"/>
      <c r="H786" s="76"/>
      <c r="I786" s="76"/>
      <c r="J786" s="76"/>
      <c r="K786" s="76"/>
      <c r="L786" s="76"/>
      <c r="M786" s="76"/>
      <c r="N786" s="76"/>
      <c r="O786" s="76"/>
      <c r="P786" s="76"/>
      <c r="Q786" s="76"/>
      <c r="R786" s="76"/>
      <c r="S786" s="76"/>
      <c r="T786" s="76"/>
      <c r="U786" s="76"/>
      <c r="V786" s="76"/>
      <c r="W786" s="76"/>
      <c r="X786" s="76"/>
      <c r="Y786" s="51"/>
      <c r="Z786" s="51"/>
    </row>
    <row r="787" spans="1:26" ht="12.75" customHeight="1">
      <c r="A787" s="76"/>
      <c r="B787" s="78"/>
      <c r="C787" s="76"/>
      <c r="D787" s="76"/>
      <c r="E787" s="76"/>
      <c r="F787" s="76"/>
      <c r="G787" s="76"/>
      <c r="H787" s="76"/>
      <c r="I787" s="76"/>
      <c r="J787" s="76"/>
      <c r="K787" s="76"/>
      <c r="L787" s="76"/>
      <c r="M787" s="76"/>
      <c r="N787" s="76"/>
      <c r="O787" s="76"/>
      <c r="P787" s="76"/>
      <c r="Q787" s="76"/>
      <c r="R787" s="76"/>
      <c r="S787" s="76"/>
      <c r="T787" s="76"/>
      <c r="U787" s="76"/>
      <c r="V787" s="76"/>
      <c r="W787" s="76"/>
      <c r="X787" s="76"/>
      <c r="Y787" s="51"/>
      <c r="Z787" s="51"/>
    </row>
    <row r="788" spans="1:26" ht="12.75" customHeight="1">
      <c r="A788" s="76"/>
      <c r="B788" s="78"/>
      <c r="C788" s="76"/>
      <c r="D788" s="76"/>
      <c r="E788" s="76"/>
      <c r="F788" s="76"/>
      <c r="G788" s="76"/>
      <c r="H788" s="76"/>
      <c r="I788" s="76"/>
      <c r="J788" s="76"/>
      <c r="K788" s="76"/>
      <c r="L788" s="76"/>
      <c r="M788" s="76"/>
      <c r="N788" s="76"/>
      <c r="O788" s="76"/>
      <c r="P788" s="76"/>
      <c r="Q788" s="76"/>
      <c r="R788" s="76"/>
      <c r="S788" s="76"/>
      <c r="T788" s="76"/>
      <c r="U788" s="76"/>
      <c r="V788" s="76"/>
      <c r="W788" s="76"/>
      <c r="X788" s="76"/>
      <c r="Y788" s="51"/>
      <c r="Z788" s="51"/>
    </row>
    <row r="789" spans="1:26" ht="12.75" customHeight="1">
      <c r="A789" s="76"/>
      <c r="B789" s="78"/>
      <c r="C789" s="76"/>
      <c r="D789" s="76"/>
      <c r="E789" s="76"/>
      <c r="F789" s="76"/>
      <c r="G789" s="76"/>
      <c r="H789" s="76"/>
      <c r="I789" s="76"/>
      <c r="J789" s="76"/>
      <c r="K789" s="76"/>
      <c r="L789" s="76"/>
      <c r="M789" s="76"/>
      <c r="N789" s="76"/>
      <c r="O789" s="76"/>
      <c r="P789" s="76"/>
      <c r="Q789" s="76"/>
      <c r="R789" s="76"/>
      <c r="S789" s="76"/>
      <c r="T789" s="76"/>
      <c r="U789" s="76"/>
      <c r="V789" s="76"/>
      <c r="W789" s="76"/>
      <c r="X789" s="76"/>
      <c r="Y789" s="51"/>
      <c r="Z789" s="51"/>
    </row>
    <row r="790" spans="1:26" ht="12.75" customHeight="1">
      <c r="A790" s="76"/>
      <c r="B790" s="78"/>
      <c r="C790" s="76"/>
      <c r="D790" s="76"/>
      <c r="E790" s="76"/>
      <c r="F790" s="76"/>
      <c r="G790" s="76"/>
      <c r="H790" s="76"/>
      <c r="I790" s="76"/>
      <c r="J790" s="76"/>
      <c r="K790" s="76"/>
      <c r="L790" s="76"/>
      <c r="M790" s="76"/>
      <c r="N790" s="76"/>
      <c r="O790" s="76"/>
      <c r="P790" s="76"/>
      <c r="Q790" s="76"/>
      <c r="R790" s="76"/>
      <c r="S790" s="76"/>
      <c r="T790" s="76"/>
      <c r="U790" s="76"/>
      <c r="V790" s="76"/>
      <c r="W790" s="76"/>
      <c r="X790" s="76"/>
      <c r="Y790" s="51"/>
      <c r="Z790" s="51"/>
    </row>
    <row r="791" spans="1:26" ht="12.75" customHeight="1">
      <c r="A791" s="76"/>
      <c r="B791" s="78"/>
      <c r="C791" s="76"/>
      <c r="D791" s="76"/>
      <c r="E791" s="76"/>
      <c r="F791" s="76"/>
      <c r="G791" s="76"/>
      <c r="H791" s="76"/>
      <c r="I791" s="76"/>
      <c r="J791" s="76"/>
      <c r="K791" s="76"/>
      <c r="L791" s="76"/>
      <c r="M791" s="76"/>
      <c r="N791" s="76"/>
      <c r="O791" s="76"/>
      <c r="P791" s="76"/>
      <c r="Q791" s="76"/>
      <c r="R791" s="76"/>
      <c r="S791" s="76"/>
      <c r="T791" s="76"/>
      <c r="U791" s="76"/>
      <c r="V791" s="76"/>
      <c r="W791" s="76"/>
      <c r="X791" s="76"/>
      <c r="Y791" s="51"/>
      <c r="Z791" s="51"/>
    </row>
    <row r="792" spans="1:26" ht="12.75" customHeight="1">
      <c r="A792" s="76"/>
      <c r="B792" s="78"/>
      <c r="C792" s="76"/>
      <c r="D792" s="76"/>
      <c r="E792" s="76"/>
      <c r="F792" s="76"/>
      <c r="G792" s="76"/>
      <c r="H792" s="76"/>
      <c r="I792" s="76"/>
      <c r="J792" s="76"/>
      <c r="K792" s="76"/>
      <c r="L792" s="76"/>
      <c r="M792" s="76"/>
      <c r="N792" s="76"/>
      <c r="O792" s="76"/>
      <c r="P792" s="76"/>
      <c r="Q792" s="76"/>
      <c r="R792" s="76"/>
      <c r="S792" s="76"/>
      <c r="T792" s="76"/>
      <c r="U792" s="76"/>
      <c r="V792" s="76"/>
      <c r="W792" s="76"/>
      <c r="X792" s="76"/>
      <c r="Y792" s="51"/>
      <c r="Z792" s="51"/>
    </row>
    <row r="793" spans="1:26" ht="12.75" customHeight="1">
      <c r="A793" s="76"/>
      <c r="B793" s="78"/>
      <c r="C793" s="76"/>
      <c r="D793" s="76"/>
      <c r="E793" s="76"/>
      <c r="F793" s="76"/>
      <c r="G793" s="76"/>
      <c r="H793" s="76"/>
      <c r="I793" s="76"/>
      <c r="J793" s="76"/>
      <c r="K793" s="76"/>
      <c r="L793" s="76"/>
      <c r="M793" s="76"/>
      <c r="N793" s="76"/>
      <c r="O793" s="76"/>
      <c r="P793" s="76"/>
      <c r="Q793" s="76"/>
      <c r="R793" s="76"/>
      <c r="S793" s="76"/>
      <c r="T793" s="76"/>
      <c r="U793" s="76"/>
      <c r="V793" s="76"/>
      <c r="W793" s="76"/>
      <c r="X793" s="76"/>
      <c r="Y793" s="51"/>
      <c r="Z793" s="51"/>
    </row>
    <row r="794" spans="1:26" ht="12.75" customHeight="1">
      <c r="A794" s="76"/>
      <c r="B794" s="78"/>
      <c r="C794" s="76"/>
      <c r="D794" s="76"/>
      <c r="E794" s="76"/>
      <c r="F794" s="76"/>
      <c r="G794" s="76"/>
      <c r="H794" s="76"/>
      <c r="I794" s="76"/>
      <c r="J794" s="76"/>
      <c r="K794" s="76"/>
      <c r="L794" s="76"/>
      <c r="M794" s="76"/>
      <c r="N794" s="76"/>
      <c r="O794" s="76"/>
      <c r="P794" s="76"/>
      <c r="Q794" s="76"/>
      <c r="R794" s="76"/>
      <c r="S794" s="76"/>
      <c r="T794" s="76"/>
      <c r="U794" s="76"/>
      <c r="V794" s="76"/>
      <c r="W794" s="76"/>
      <c r="X794" s="76"/>
      <c r="Y794" s="51"/>
      <c r="Z794" s="51"/>
    </row>
    <row r="795" spans="1:26" ht="12.75" customHeight="1">
      <c r="A795" s="76"/>
      <c r="B795" s="78"/>
      <c r="C795" s="76"/>
      <c r="D795" s="76"/>
      <c r="E795" s="76"/>
      <c r="F795" s="76"/>
      <c r="G795" s="76"/>
      <c r="H795" s="76"/>
      <c r="I795" s="76"/>
      <c r="J795" s="76"/>
      <c r="K795" s="76"/>
      <c r="L795" s="76"/>
      <c r="M795" s="76"/>
      <c r="N795" s="76"/>
      <c r="O795" s="76"/>
      <c r="P795" s="76"/>
      <c r="Q795" s="76"/>
      <c r="R795" s="76"/>
      <c r="S795" s="76"/>
      <c r="T795" s="76"/>
      <c r="U795" s="76"/>
      <c r="V795" s="76"/>
      <c r="W795" s="76"/>
      <c r="X795" s="76"/>
      <c r="Y795" s="51"/>
      <c r="Z795" s="51"/>
    </row>
    <row r="796" spans="1:26" ht="12.75" customHeight="1">
      <c r="A796" s="76"/>
      <c r="B796" s="78"/>
      <c r="C796" s="76"/>
      <c r="D796" s="76"/>
      <c r="E796" s="76"/>
      <c r="F796" s="76"/>
      <c r="G796" s="76"/>
      <c r="H796" s="76"/>
      <c r="I796" s="76"/>
      <c r="J796" s="76"/>
      <c r="K796" s="76"/>
      <c r="L796" s="76"/>
      <c r="M796" s="76"/>
      <c r="N796" s="76"/>
      <c r="O796" s="76"/>
      <c r="P796" s="76"/>
      <c r="Q796" s="76"/>
      <c r="R796" s="76"/>
      <c r="S796" s="76"/>
      <c r="T796" s="76"/>
      <c r="U796" s="76"/>
      <c r="V796" s="76"/>
      <c r="W796" s="76"/>
      <c r="X796" s="76"/>
      <c r="Y796" s="51"/>
      <c r="Z796" s="51"/>
    </row>
    <row r="797" spans="1:26" ht="12.75" customHeight="1">
      <c r="A797" s="76"/>
      <c r="B797" s="78"/>
      <c r="C797" s="76"/>
      <c r="D797" s="76"/>
      <c r="E797" s="76"/>
      <c r="F797" s="76"/>
      <c r="G797" s="76"/>
      <c r="H797" s="76"/>
      <c r="I797" s="76"/>
      <c r="J797" s="76"/>
      <c r="K797" s="76"/>
      <c r="L797" s="76"/>
      <c r="M797" s="76"/>
      <c r="N797" s="76"/>
      <c r="O797" s="76"/>
      <c r="P797" s="76"/>
      <c r="Q797" s="76"/>
      <c r="R797" s="76"/>
      <c r="S797" s="76"/>
      <c r="T797" s="76"/>
      <c r="U797" s="76"/>
      <c r="V797" s="76"/>
      <c r="W797" s="76"/>
      <c r="X797" s="76"/>
      <c r="Y797" s="51"/>
      <c r="Z797" s="51"/>
    </row>
    <row r="798" spans="1:26" ht="12.75" customHeight="1">
      <c r="A798" s="76"/>
      <c r="B798" s="78"/>
      <c r="C798" s="76"/>
      <c r="D798" s="76"/>
      <c r="E798" s="76"/>
      <c r="F798" s="76"/>
      <c r="G798" s="76"/>
      <c r="H798" s="76"/>
      <c r="I798" s="76"/>
      <c r="J798" s="76"/>
      <c r="K798" s="76"/>
      <c r="L798" s="76"/>
      <c r="M798" s="76"/>
      <c r="N798" s="76"/>
      <c r="O798" s="76"/>
      <c r="P798" s="76"/>
      <c r="Q798" s="76"/>
      <c r="R798" s="76"/>
      <c r="S798" s="76"/>
      <c r="T798" s="76"/>
      <c r="U798" s="76"/>
      <c r="V798" s="76"/>
      <c r="W798" s="76"/>
      <c r="X798" s="76"/>
      <c r="Y798" s="51"/>
      <c r="Z798" s="51"/>
    </row>
    <row r="799" spans="1:26" ht="12.75" customHeight="1">
      <c r="A799" s="76"/>
      <c r="B799" s="78"/>
      <c r="C799" s="76"/>
      <c r="D799" s="76"/>
      <c r="E799" s="76"/>
      <c r="F799" s="76"/>
      <c r="G799" s="76"/>
      <c r="H799" s="76"/>
      <c r="I799" s="76"/>
      <c r="J799" s="76"/>
      <c r="K799" s="76"/>
      <c r="L799" s="76"/>
      <c r="M799" s="76"/>
      <c r="N799" s="76"/>
      <c r="O799" s="76"/>
      <c r="P799" s="76"/>
      <c r="Q799" s="76"/>
      <c r="R799" s="76"/>
      <c r="S799" s="76"/>
      <c r="T799" s="76"/>
      <c r="U799" s="76"/>
      <c r="V799" s="76"/>
      <c r="W799" s="76"/>
      <c r="X799" s="76"/>
      <c r="Y799" s="51"/>
      <c r="Z799" s="51"/>
    </row>
    <row r="800" spans="1:26" ht="12.75" customHeight="1">
      <c r="A800" s="76"/>
      <c r="B800" s="78"/>
      <c r="C800" s="76"/>
      <c r="D800" s="76"/>
      <c r="E800" s="76"/>
      <c r="F800" s="76"/>
      <c r="G800" s="76"/>
      <c r="H800" s="76"/>
      <c r="I800" s="76"/>
      <c r="J800" s="76"/>
      <c r="K800" s="76"/>
      <c r="L800" s="76"/>
      <c r="M800" s="76"/>
      <c r="N800" s="76"/>
      <c r="O800" s="76"/>
      <c r="P800" s="76"/>
      <c r="Q800" s="76"/>
      <c r="R800" s="76"/>
      <c r="S800" s="76"/>
      <c r="T800" s="76"/>
      <c r="U800" s="76"/>
      <c r="V800" s="76"/>
      <c r="W800" s="76"/>
      <c r="X800" s="76"/>
      <c r="Y800" s="51"/>
      <c r="Z800" s="51"/>
    </row>
    <row r="801" spans="1:26" ht="12.75" customHeight="1">
      <c r="A801" s="76"/>
      <c r="B801" s="78"/>
      <c r="C801" s="76"/>
      <c r="D801" s="76"/>
      <c r="E801" s="76"/>
      <c r="F801" s="76"/>
      <c r="G801" s="76"/>
      <c r="H801" s="76"/>
      <c r="I801" s="76"/>
      <c r="J801" s="76"/>
      <c r="K801" s="76"/>
      <c r="L801" s="76"/>
      <c r="M801" s="76"/>
      <c r="N801" s="76"/>
      <c r="O801" s="76"/>
      <c r="P801" s="76"/>
      <c r="Q801" s="76"/>
      <c r="R801" s="76"/>
      <c r="S801" s="76"/>
      <c r="T801" s="76"/>
      <c r="U801" s="76"/>
      <c r="V801" s="76"/>
      <c r="W801" s="76"/>
      <c r="X801" s="76"/>
      <c r="Y801" s="51"/>
      <c r="Z801" s="51"/>
    </row>
    <row r="802" spans="1:26" ht="12.75" customHeight="1">
      <c r="A802" s="76"/>
      <c r="B802" s="78"/>
      <c r="C802" s="76"/>
      <c r="D802" s="76"/>
      <c r="E802" s="76"/>
      <c r="F802" s="76"/>
      <c r="G802" s="76"/>
      <c r="H802" s="76"/>
      <c r="I802" s="76"/>
      <c r="J802" s="76"/>
      <c r="K802" s="76"/>
      <c r="L802" s="76"/>
      <c r="M802" s="76"/>
      <c r="N802" s="76"/>
      <c r="O802" s="76"/>
      <c r="P802" s="76"/>
      <c r="Q802" s="76"/>
      <c r="R802" s="76"/>
      <c r="S802" s="76"/>
      <c r="T802" s="76"/>
      <c r="U802" s="76"/>
      <c r="V802" s="76"/>
      <c r="W802" s="76"/>
      <c r="X802" s="76"/>
      <c r="Y802" s="51"/>
      <c r="Z802" s="51"/>
    </row>
    <row r="803" spans="1:26" ht="12.75" customHeight="1">
      <c r="A803" s="76"/>
      <c r="B803" s="78"/>
      <c r="C803" s="76"/>
      <c r="D803" s="76"/>
      <c r="E803" s="76"/>
      <c r="F803" s="76"/>
      <c r="G803" s="76"/>
      <c r="H803" s="76"/>
      <c r="I803" s="76"/>
      <c r="J803" s="76"/>
      <c r="K803" s="76"/>
      <c r="L803" s="76"/>
      <c r="M803" s="76"/>
      <c r="N803" s="76"/>
      <c r="O803" s="76"/>
      <c r="P803" s="76"/>
      <c r="Q803" s="76"/>
      <c r="R803" s="76"/>
      <c r="S803" s="76"/>
      <c r="T803" s="76"/>
      <c r="U803" s="76"/>
      <c r="V803" s="76"/>
      <c r="W803" s="76"/>
      <c r="X803" s="76"/>
      <c r="Y803" s="51"/>
      <c r="Z803" s="51"/>
    </row>
    <row r="804" spans="1:26" ht="12.75" customHeight="1">
      <c r="A804" s="76"/>
      <c r="B804" s="78"/>
      <c r="C804" s="76"/>
      <c r="D804" s="76"/>
      <c r="E804" s="76"/>
      <c r="F804" s="76"/>
      <c r="G804" s="76"/>
      <c r="H804" s="76"/>
      <c r="I804" s="76"/>
      <c r="J804" s="76"/>
      <c r="K804" s="76"/>
      <c r="L804" s="76"/>
      <c r="M804" s="76"/>
      <c r="N804" s="76"/>
      <c r="O804" s="76"/>
      <c r="P804" s="76"/>
      <c r="Q804" s="76"/>
      <c r="R804" s="76"/>
      <c r="S804" s="76"/>
      <c r="T804" s="76"/>
      <c r="U804" s="76"/>
      <c r="V804" s="76"/>
      <c r="W804" s="76"/>
      <c r="X804" s="76"/>
      <c r="Y804" s="51"/>
      <c r="Z804" s="51"/>
    </row>
    <row r="805" spans="1:26" ht="12.75" customHeight="1">
      <c r="A805" s="76"/>
      <c r="B805" s="78"/>
      <c r="C805" s="76"/>
      <c r="D805" s="76"/>
      <c r="E805" s="76"/>
      <c r="F805" s="76"/>
      <c r="G805" s="76"/>
      <c r="H805" s="76"/>
      <c r="I805" s="76"/>
      <c r="J805" s="76"/>
      <c r="K805" s="76"/>
      <c r="L805" s="76"/>
      <c r="M805" s="76"/>
      <c r="N805" s="76"/>
      <c r="O805" s="76"/>
      <c r="P805" s="76"/>
      <c r="Q805" s="76"/>
      <c r="R805" s="76"/>
      <c r="S805" s="76"/>
      <c r="T805" s="76"/>
      <c r="U805" s="76"/>
      <c r="V805" s="76"/>
      <c r="W805" s="76"/>
      <c r="X805" s="76"/>
      <c r="Y805" s="51"/>
      <c r="Z805" s="51"/>
    </row>
    <row r="806" spans="1:26" ht="12.75" customHeight="1">
      <c r="A806" s="76"/>
      <c r="B806" s="78"/>
      <c r="C806" s="76"/>
      <c r="D806" s="76"/>
      <c r="E806" s="76"/>
      <c r="F806" s="76"/>
      <c r="G806" s="76"/>
      <c r="H806" s="76"/>
      <c r="I806" s="76"/>
      <c r="J806" s="76"/>
      <c r="K806" s="76"/>
      <c r="L806" s="76"/>
      <c r="M806" s="76"/>
      <c r="N806" s="76"/>
      <c r="O806" s="76"/>
      <c r="P806" s="76"/>
      <c r="Q806" s="76"/>
      <c r="R806" s="76"/>
      <c r="S806" s="76"/>
      <c r="T806" s="76"/>
      <c r="U806" s="76"/>
      <c r="V806" s="76"/>
      <c r="W806" s="76"/>
      <c r="X806" s="76"/>
      <c r="Y806" s="51"/>
      <c r="Z806" s="51"/>
    </row>
    <row r="807" spans="1:26" ht="12.75" customHeight="1">
      <c r="A807" s="76"/>
      <c r="B807" s="78"/>
      <c r="C807" s="76"/>
      <c r="D807" s="76"/>
      <c r="E807" s="76"/>
      <c r="F807" s="76"/>
      <c r="G807" s="76"/>
      <c r="H807" s="76"/>
      <c r="I807" s="76"/>
      <c r="J807" s="76"/>
      <c r="K807" s="76"/>
      <c r="L807" s="76"/>
      <c r="M807" s="76"/>
      <c r="N807" s="76"/>
      <c r="O807" s="76"/>
      <c r="P807" s="76"/>
      <c r="Q807" s="76"/>
      <c r="R807" s="76"/>
      <c r="S807" s="76"/>
      <c r="T807" s="76"/>
      <c r="U807" s="76"/>
      <c r="V807" s="76"/>
      <c r="W807" s="76"/>
      <c r="X807" s="76"/>
      <c r="Y807" s="51"/>
      <c r="Z807" s="51"/>
    </row>
    <row r="808" spans="1:26" ht="12.75" customHeight="1">
      <c r="A808" s="76"/>
      <c r="B808" s="78"/>
      <c r="C808" s="76"/>
      <c r="D808" s="76"/>
      <c r="E808" s="76"/>
      <c r="F808" s="76"/>
      <c r="G808" s="76"/>
      <c r="H808" s="76"/>
      <c r="I808" s="76"/>
      <c r="J808" s="76"/>
      <c r="K808" s="76"/>
      <c r="L808" s="76"/>
      <c r="M808" s="76"/>
      <c r="N808" s="76"/>
      <c r="O808" s="76"/>
      <c r="P808" s="76"/>
      <c r="Q808" s="76"/>
      <c r="R808" s="76"/>
      <c r="S808" s="76"/>
      <c r="T808" s="76"/>
      <c r="U808" s="76"/>
      <c r="V808" s="76"/>
      <c r="W808" s="76"/>
      <c r="X808" s="76"/>
      <c r="Y808" s="51"/>
      <c r="Z808" s="51"/>
    </row>
    <row r="809" spans="1:26" ht="12.75" customHeight="1">
      <c r="A809" s="76"/>
      <c r="B809" s="78"/>
      <c r="C809" s="76"/>
      <c r="D809" s="76"/>
      <c r="E809" s="76"/>
      <c r="F809" s="76"/>
      <c r="G809" s="76"/>
      <c r="H809" s="76"/>
      <c r="I809" s="76"/>
      <c r="J809" s="76"/>
      <c r="K809" s="76"/>
      <c r="L809" s="76"/>
      <c r="M809" s="76"/>
      <c r="N809" s="76"/>
      <c r="O809" s="76"/>
      <c r="P809" s="76"/>
      <c r="Q809" s="76"/>
      <c r="R809" s="76"/>
      <c r="S809" s="76"/>
      <c r="T809" s="76"/>
      <c r="U809" s="76"/>
      <c r="V809" s="76"/>
      <c r="W809" s="76"/>
      <c r="X809" s="76"/>
      <c r="Y809" s="51"/>
      <c r="Z809" s="51"/>
    </row>
    <row r="810" spans="1:26" ht="12.75" customHeight="1">
      <c r="A810" s="76"/>
      <c r="B810" s="78"/>
      <c r="C810" s="76"/>
      <c r="D810" s="76"/>
      <c r="E810" s="76"/>
      <c r="F810" s="76"/>
      <c r="G810" s="76"/>
      <c r="H810" s="76"/>
      <c r="I810" s="76"/>
      <c r="J810" s="76"/>
      <c r="K810" s="76"/>
      <c r="L810" s="76"/>
      <c r="M810" s="76"/>
      <c r="N810" s="76"/>
      <c r="O810" s="76"/>
      <c r="P810" s="76"/>
      <c r="Q810" s="76"/>
      <c r="R810" s="76"/>
      <c r="S810" s="76"/>
      <c r="T810" s="76"/>
      <c r="U810" s="76"/>
      <c r="V810" s="76"/>
      <c r="W810" s="76"/>
      <c r="X810" s="76"/>
      <c r="Y810" s="51"/>
      <c r="Z810" s="51"/>
    </row>
    <row r="811" spans="1:26" ht="12.75" customHeight="1">
      <c r="A811" s="76"/>
      <c r="B811" s="78"/>
      <c r="C811" s="76"/>
      <c r="D811" s="76"/>
      <c r="E811" s="76"/>
      <c r="F811" s="76"/>
      <c r="G811" s="76"/>
      <c r="H811" s="76"/>
      <c r="I811" s="76"/>
      <c r="J811" s="76"/>
      <c r="K811" s="76"/>
      <c r="L811" s="76"/>
      <c r="M811" s="76"/>
      <c r="N811" s="76"/>
      <c r="O811" s="76"/>
      <c r="P811" s="76"/>
      <c r="Q811" s="76"/>
      <c r="R811" s="76"/>
      <c r="S811" s="76"/>
      <c r="T811" s="76"/>
      <c r="U811" s="76"/>
      <c r="V811" s="76"/>
      <c r="W811" s="76"/>
      <c r="X811" s="76"/>
      <c r="Y811" s="51"/>
      <c r="Z811" s="51"/>
    </row>
    <row r="812" spans="1:26" ht="12.75" customHeight="1">
      <c r="A812" s="76"/>
      <c r="B812" s="78"/>
      <c r="C812" s="76"/>
      <c r="D812" s="76"/>
      <c r="E812" s="76"/>
      <c r="F812" s="76"/>
      <c r="G812" s="76"/>
      <c r="H812" s="76"/>
      <c r="I812" s="76"/>
      <c r="J812" s="76"/>
      <c r="K812" s="76"/>
      <c r="L812" s="76"/>
      <c r="M812" s="76"/>
      <c r="N812" s="76"/>
      <c r="O812" s="76"/>
      <c r="P812" s="76"/>
      <c r="Q812" s="76"/>
      <c r="R812" s="76"/>
      <c r="S812" s="76"/>
      <c r="T812" s="76"/>
      <c r="U812" s="76"/>
      <c r="V812" s="76"/>
      <c r="W812" s="76"/>
      <c r="X812" s="76"/>
      <c r="Y812" s="51"/>
      <c r="Z812" s="51"/>
    </row>
    <row r="813" spans="1:26" ht="12.75" customHeight="1">
      <c r="A813" s="76"/>
      <c r="B813" s="78"/>
      <c r="C813" s="76"/>
      <c r="D813" s="76"/>
      <c r="E813" s="76"/>
      <c r="F813" s="76"/>
      <c r="G813" s="76"/>
      <c r="H813" s="76"/>
      <c r="I813" s="76"/>
      <c r="J813" s="76"/>
      <c r="K813" s="76"/>
      <c r="L813" s="76"/>
      <c r="M813" s="76"/>
      <c r="N813" s="76"/>
      <c r="O813" s="76"/>
      <c r="P813" s="76"/>
      <c r="Q813" s="76"/>
      <c r="R813" s="76"/>
      <c r="S813" s="76"/>
      <c r="T813" s="76"/>
      <c r="U813" s="76"/>
      <c r="V813" s="76"/>
      <c r="W813" s="76"/>
      <c r="X813" s="76"/>
      <c r="Y813" s="51"/>
      <c r="Z813" s="51"/>
    </row>
    <row r="814" spans="1:26" ht="12.75" customHeight="1">
      <c r="A814" s="76"/>
      <c r="B814" s="78"/>
      <c r="C814" s="76"/>
      <c r="D814" s="76"/>
      <c r="E814" s="76"/>
      <c r="F814" s="76"/>
      <c r="G814" s="76"/>
      <c r="H814" s="76"/>
      <c r="I814" s="76"/>
      <c r="J814" s="76"/>
      <c r="K814" s="76"/>
      <c r="L814" s="76"/>
      <c r="M814" s="76"/>
      <c r="N814" s="76"/>
      <c r="O814" s="76"/>
      <c r="P814" s="76"/>
      <c r="Q814" s="76"/>
      <c r="R814" s="76"/>
      <c r="S814" s="76"/>
      <c r="T814" s="76"/>
      <c r="U814" s="76"/>
      <c r="V814" s="76"/>
      <c r="W814" s="76"/>
      <c r="X814" s="76"/>
      <c r="Y814" s="51"/>
      <c r="Z814" s="51"/>
    </row>
    <row r="815" spans="1:26" ht="12.75" customHeight="1">
      <c r="A815" s="76"/>
      <c r="B815" s="78"/>
      <c r="C815" s="76"/>
      <c r="D815" s="76"/>
      <c r="E815" s="76"/>
      <c r="F815" s="76"/>
      <c r="G815" s="76"/>
      <c r="H815" s="76"/>
      <c r="I815" s="76"/>
      <c r="J815" s="76"/>
      <c r="K815" s="76"/>
      <c r="L815" s="76"/>
      <c r="M815" s="76"/>
      <c r="N815" s="76"/>
      <c r="O815" s="76"/>
      <c r="P815" s="76"/>
      <c r="Q815" s="76"/>
      <c r="R815" s="76"/>
      <c r="S815" s="76"/>
      <c r="T815" s="76"/>
      <c r="U815" s="76"/>
      <c r="V815" s="76"/>
      <c r="W815" s="76"/>
      <c r="X815" s="76"/>
      <c r="Y815" s="51"/>
      <c r="Z815" s="51"/>
    </row>
    <row r="816" spans="1:26" ht="12.75" customHeight="1">
      <c r="A816" s="76"/>
      <c r="B816" s="78"/>
      <c r="C816" s="76"/>
      <c r="D816" s="76"/>
      <c r="E816" s="76"/>
      <c r="F816" s="76"/>
      <c r="G816" s="76"/>
      <c r="H816" s="76"/>
      <c r="I816" s="76"/>
      <c r="J816" s="76"/>
      <c r="K816" s="76"/>
      <c r="L816" s="76"/>
      <c r="M816" s="76"/>
      <c r="N816" s="76"/>
      <c r="O816" s="76"/>
      <c r="P816" s="76"/>
      <c r="Q816" s="76"/>
      <c r="R816" s="76"/>
      <c r="S816" s="76"/>
      <c r="T816" s="76"/>
      <c r="U816" s="76"/>
      <c r="V816" s="76"/>
      <c r="W816" s="76"/>
      <c r="X816" s="76"/>
      <c r="Y816" s="51"/>
      <c r="Z816" s="51"/>
    </row>
    <row r="817" spans="1:26" ht="12.75" customHeight="1">
      <c r="A817" s="76"/>
      <c r="B817" s="78"/>
      <c r="C817" s="76"/>
      <c r="D817" s="76"/>
      <c r="E817" s="76"/>
      <c r="F817" s="76"/>
      <c r="G817" s="76"/>
      <c r="H817" s="76"/>
      <c r="I817" s="76"/>
      <c r="J817" s="76"/>
      <c r="K817" s="76"/>
      <c r="L817" s="76"/>
      <c r="M817" s="76"/>
      <c r="N817" s="76"/>
      <c r="O817" s="76"/>
      <c r="P817" s="76"/>
      <c r="Q817" s="76"/>
      <c r="R817" s="76"/>
      <c r="S817" s="76"/>
      <c r="T817" s="76"/>
      <c r="U817" s="76"/>
      <c r="V817" s="76"/>
      <c r="W817" s="76"/>
      <c r="X817" s="76"/>
      <c r="Y817" s="51"/>
      <c r="Z817" s="51"/>
    </row>
    <row r="818" spans="1:26" ht="12.75" customHeight="1">
      <c r="A818" s="76"/>
      <c r="B818" s="78"/>
      <c r="C818" s="76"/>
      <c r="D818" s="76"/>
      <c r="E818" s="76"/>
      <c r="F818" s="76"/>
      <c r="G818" s="76"/>
      <c r="H818" s="76"/>
      <c r="I818" s="76"/>
      <c r="J818" s="76"/>
      <c r="K818" s="76"/>
      <c r="L818" s="76"/>
      <c r="M818" s="76"/>
      <c r="N818" s="76"/>
      <c r="O818" s="76"/>
      <c r="P818" s="76"/>
      <c r="Q818" s="76"/>
      <c r="R818" s="76"/>
      <c r="S818" s="76"/>
      <c r="T818" s="76"/>
      <c r="U818" s="76"/>
      <c r="V818" s="76"/>
      <c r="W818" s="76"/>
      <c r="X818" s="76"/>
      <c r="Y818" s="51"/>
      <c r="Z818" s="51"/>
    </row>
    <row r="819" spans="1:26" ht="12.75" customHeight="1">
      <c r="A819" s="76"/>
      <c r="B819" s="78"/>
      <c r="C819" s="76"/>
      <c r="D819" s="76"/>
      <c r="E819" s="76"/>
      <c r="F819" s="76"/>
      <c r="G819" s="76"/>
      <c r="H819" s="76"/>
      <c r="I819" s="76"/>
      <c r="J819" s="76"/>
      <c r="K819" s="76"/>
      <c r="L819" s="76"/>
      <c r="M819" s="76"/>
      <c r="N819" s="76"/>
      <c r="O819" s="76"/>
      <c r="P819" s="76"/>
      <c r="Q819" s="76"/>
      <c r="R819" s="76"/>
      <c r="S819" s="76"/>
      <c r="T819" s="76"/>
      <c r="U819" s="76"/>
      <c r="V819" s="76"/>
      <c r="W819" s="76"/>
      <c r="X819" s="76"/>
      <c r="Y819" s="51"/>
      <c r="Z819" s="51"/>
    </row>
    <row r="820" spans="1:26" ht="12.75" customHeight="1">
      <c r="A820" s="76"/>
      <c r="B820" s="78"/>
      <c r="C820" s="76"/>
      <c r="D820" s="76"/>
      <c r="E820" s="76"/>
      <c r="F820" s="76"/>
      <c r="G820" s="76"/>
      <c r="H820" s="76"/>
      <c r="I820" s="76"/>
      <c r="J820" s="76"/>
      <c r="K820" s="76"/>
      <c r="L820" s="76"/>
      <c r="M820" s="76"/>
      <c r="N820" s="76"/>
      <c r="O820" s="76"/>
      <c r="P820" s="76"/>
      <c r="Q820" s="76"/>
      <c r="R820" s="76"/>
      <c r="S820" s="76"/>
      <c r="T820" s="76"/>
      <c r="U820" s="76"/>
      <c r="V820" s="76"/>
      <c r="W820" s="76"/>
      <c r="X820" s="76"/>
      <c r="Y820" s="51"/>
      <c r="Z820" s="51"/>
    </row>
    <row r="821" spans="1:26" ht="12.75" customHeight="1">
      <c r="A821" s="76"/>
      <c r="B821" s="78"/>
      <c r="C821" s="76"/>
      <c r="D821" s="76"/>
      <c r="E821" s="76"/>
      <c r="F821" s="76"/>
      <c r="G821" s="76"/>
      <c r="H821" s="76"/>
      <c r="I821" s="76"/>
      <c r="J821" s="76"/>
      <c r="K821" s="76"/>
      <c r="L821" s="76"/>
      <c r="M821" s="76"/>
      <c r="N821" s="76"/>
      <c r="O821" s="76"/>
      <c r="P821" s="76"/>
      <c r="Q821" s="76"/>
      <c r="R821" s="76"/>
      <c r="S821" s="76"/>
      <c r="T821" s="76"/>
      <c r="U821" s="76"/>
      <c r="V821" s="76"/>
      <c r="W821" s="76"/>
      <c r="X821" s="76"/>
      <c r="Y821" s="51"/>
      <c r="Z821" s="51"/>
    </row>
    <row r="822" spans="1:26" ht="12.75" customHeight="1">
      <c r="A822" s="76"/>
      <c r="B822" s="78"/>
      <c r="C822" s="76"/>
      <c r="D822" s="76"/>
      <c r="E822" s="76"/>
      <c r="F822" s="76"/>
      <c r="G822" s="76"/>
      <c r="H822" s="76"/>
      <c r="I822" s="76"/>
      <c r="J822" s="76"/>
      <c r="K822" s="76"/>
      <c r="L822" s="76"/>
      <c r="M822" s="76"/>
      <c r="N822" s="76"/>
      <c r="O822" s="76"/>
      <c r="P822" s="76"/>
      <c r="Q822" s="76"/>
      <c r="R822" s="76"/>
      <c r="S822" s="76"/>
      <c r="T822" s="76"/>
      <c r="U822" s="76"/>
      <c r="V822" s="76"/>
      <c r="W822" s="76"/>
      <c r="X822" s="76"/>
      <c r="Y822" s="51"/>
      <c r="Z822" s="51"/>
    </row>
    <row r="823" spans="1:26" ht="12.75" customHeight="1">
      <c r="A823" s="76"/>
      <c r="B823" s="78"/>
      <c r="C823" s="76"/>
      <c r="D823" s="76"/>
      <c r="E823" s="76"/>
      <c r="F823" s="76"/>
      <c r="G823" s="76"/>
      <c r="H823" s="76"/>
      <c r="I823" s="76"/>
      <c r="J823" s="76"/>
      <c r="K823" s="76"/>
      <c r="L823" s="76"/>
      <c r="M823" s="76"/>
      <c r="N823" s="76"/>
      <c r="O823" s="76"/>
      <c r="P823" s="76"/>
      <c r="Q823" s="76"/>
      <c r="R823" s="76"/>
      <c r="S823" s="76"/>
      <c r="T823" s="76"/>
      <c r="U823" s="76"/>
      <c r="V823" s="76"/>
      <c r="W823" s="76"/>
      <c r="X823" s="76"/>
      <c r="Y823" s="51"/>
      <c r="Z823" s="51"/>
    </row>
    <row r="824" spans="1:26" ht="12.75" customHeight="1">
      <c r="A824" s="76"/>
      <c r="B824" s="78"/>
      <c r="C824" s="76"/>
      <c r="D824" s="76"/>
      <c r="E824" s="76"/>
      <c r="F824" s="76"/>
      <c r="G824" s="76"/>
      <c r="H824" s="76"/>
      <c r="I824" s="76"/>
      <c r="J824" s="76"/>
      <c r="K824" s="76"/>
      <c r="L824" s="76"/>
      <c r="M824" s="76"/>
      <c r="N824" s="76"/>
      <c r="O824" s="76"/>
      <c r="P824" s="76"/>
      <c r="Q824" s="76"/>
      <c r="R824" s="76"/>
      <c r="S824" s="76"/>
      <c r="T824" s="76"/>
      <c r="U824" s="76"/>
      <c r="V824" s="76"/>
      <c r="W824" s="76"/>
      <c r="X824" s="76"/>
      <c r="Y824" s="51"/>
      <c r="Z824" s="51"/>
    </row>
    <row r="825" spans="1:26" ht="12.75" customHeight="1">
      <c r="A825" s="76"/>
      <c r="B825" s="78"/>
      <c r="C825" s="76"/>
      <c r="D825" s="76"/>
      <c r="E825" s="76"/>
      <c r="F825" s="76"/>
      <c r="G825" s="76"/>
      <c r="H825" s="76"/>
      <c r="I825" s="76"/>
      <c r="J825" s="76"/>
      <c r="K825" s="76"/>
      <c r="L825" s="76"/>
      <c r="M825" s="76"/>
      <c r="N825" s="76"/>
      <c r="O825" s="76"/>
      <c r="P825" s="76"/>
      <c r="Q825" s="76"/>
      <c r="R825" s="76"/>
      <c r="S825" s="76"/>
      <c r="T825" s="76"/>
      <c r="U825" s="76"/>
      <c r="V825" s="76"/>
      <c r="W825" s="76"/>
      <c r="X825" s="76"/>
      <c r="Y825" s="51"/>
      <c r="Z825" s="51"/>
    </row>
    <row r="826" spans="1:26" ht="12.75" customHeight="1">
      <c r="A826" s="76"/>
      <c r="B826" s="78"/>
      <c r="C826" s="76"/>
      <c r="D826" s="76"/>
      <c r="E826" s="76"/>
      <c r="F826" s="76"/>
      <c r="G826" s="76"/>
      <c r="H826" s="76"/>
      <c r="I826" s="76"/>
      <c r="J826" s="76"/>
      <c r="K826" s="76"/>
      <c r="L826" s="76"/>
      <c r="M826" s="76"/>
      <c r="N826" s="76"/>
      <c r="O826" s="76"/>
      <c r="P826" s="76"/>
      <c r="Q826" s="76"/>
      <c r="R826" s="76"/>
      <c r="S826" s="76"/>
      <c r="T826" s="76"/>
      <c r="U826" s="76"/>
      <c r="V826" s="76"/>
      <c r="W826" s="76"/>
      <c r="X826" s="76"/>
      <c r="Y826" s="51"/>
      <c r="Z826" s="51"/>
    </row>
    <row r="827" spans="1:26" ht="12.75" customHeight="1">
      <c r="A827" s="76"/>
      <c r="B827" s="78"/>
      <c r="C827" s="76"/>
      <c r="D827" s="76"/>
      <c r="E827" s="76"/>
      <c r="F827" s="76"/>
      <c r="G827" s="76"/>
      <c r="H827" s="76"/>
      <c r="I827" s="76"/>
      <c r="J827" s="76"/>
      <c r="K827" s="76"/>
      <c r="L827" s="76"/>
      <c r="M827" s="76"/>
      <c r="N827" s="76"/>
      <c r="O827" s="76"/>
      <c r="P827" s="76"/>
      <c r="Q827" s="76"/>
      <c r="R827" s="76"/>
      <c r="S827" s="76"/>
      <c r="T827" s="76"/>
      <c r="U827" s="76"/>
      <c r="V827" s="76"/>
      <c r="W827" s="76"/>
      <c r="X827" s="76"/>
      <c r="Y827" s="51"/>
      <c r="Z827" s="51"/>
    </row>
    <row r="828" spans="1:26" ht="12.75" customHeight="1">
      <c r="A828" s="76"/>
      <c r="B828" s="78"/>
      <c r="C828" s="76"/>
      <c r="D828" s="76"/>
      <c r="E828" s="76"/>
      <c r="F828" s="76"/>
      <c r="G828" s="76"/>
      <c r="H828" s="76"/>
      <c r="I828" s="76"/>
      <c r="J828" s="76"/>
      <c r="K828" s="76"/>
      <c r="L828" s="76"/>
      <c r="M828" s="76"/>
      <c r="N828" s="76"/>
      <c r="O828" s="76"/>
      <c r="P828" s="76"/>
      <c r="Q828" s="76"/>
      <c r="R828" s="76"/>
      <c r="S828" s="76"/>
      <c r="T828" s="76"/>
      <c r="U828" s="76"/>
      <c r="V828" s="76"/>
      <c r="W828" s="76"/>
      <c r="X828" s="76"/>
      <c r="Y828" s="51"/>
      <c r="Z828" s="51"/>
    </row>
    <row r="829" spans="1:26" ht="12.75" customHeight="1">
      <c r="A829" s="76"/>
      <c r="B829" s="78"/>
      <c r="C829" s="76"/>
      <c r="D829" s="76"/>
      <c r="E829" s="76"/>
      <c r="F829" s="76"/>
      <c r="G829" s="76"/>
      <c r="H829" s="76"/>
      <c r="I829" s="76"/>
      <c r="J829" s="76"/>
      <c r="K829" s="76"/>
      <c r="L829" s="76"/>
      <c r="M829" s="76"/>
      <c r="N829" s="76"/>
      <c r="O829" s="76"/>
      <c r="P829" s="76"/>
      <c r="Q829" s="76"/>
      <c r="R829" s="76"/>
      <c r="S829" s="76"/>
      <c r="T829" s="76"/>
      <c r="U829" s="76"/>
      <c r="V829" s="76"/>
      <c r="W829" s="76"/>
      <c r="X829" s="76"/>
      <c r="Y829" s="51"/>
      <c r="Z829" s="51"/>
    </row>
    <row r="830" spans="1:26" ht="12.75" customHeight="1">
      <c r="A830" s="76"/>
      <c r="B830" s="78"/>
      <c r="C830" s="76"/>
      <c r="D830" s="76"/>
      <c r="E830" s="76"/>
      <c r="F830" s="76"/>
      <c r="G830" s="76"/>
      <c r="H830" s="76"/>
      <c r="I830" s="76"/>
      <c r="J830" s="76"/>
      <c r="K830" s="76"/>
      <c r="L830" s="76"/>
      <c r="M830" s="76"/>
      <c r="N830" s="76"/>
      <c r="O830" s="76"/>
      <c r="P830" s="76"/>
      <c r="Q830" s="76"/>
      <c r="R830" s="76"/>
      <c r="S830" s="76"/>
      <c r="T830" s="76"/>
      <c r="U830" s="76"/>
      <c r="V830" s="76"/>
      <c r="W830" s="76"/>
      <c r="X830" s="76"/>
      <c r="Y830" s="51"/>
      <c r="Z830" s="51"/>
    </row>
    <row r="831" spans="1:26" ht="12.75" customHeight="1">
      <c r="A831" s="76"/>
      <c r="B831" s="78"/>
      <c r="C831" s="76"/>
      <c r="D831" s="76"/>
      <c r="E831" s="76"/>
      <c r="F831" s="76"/>
      <c r="G831" s="76"/>
      <c r="H831" s="76"/>
      <c r="I831" s="76"/>
      <c r="J831" s="76"/>
      <c r="K831" s="76"/>
      <c r="L831" s="76"/>
      <c r="M831" s="76"/>
      <c r="N831" s="76"/>
      <c r="O831" s="76"/>
      <c r="P831" s="76"/>
      <c r="Q831" s="76"/>
      <c r="R831" s="76"/>
      <c r="S831" s="76"/>
      <c r="T831" s="76"/>
      <c r="U831" s="76"/>
      <c r="V831" s="76"/>
      <c r="W831" s="76"/>
      <c r="X831" s="76"/>
      <c r="Y831" s="51"/>
      <c r="Z831" s="51"/>
    </row>
    <row r="832" spans="1:26" ht="12.75" customHeight="1">
      <c r="A832" s="76"/>
      <c r="B832" s="78"/>
      <c r="C832" s="76"/>
      <c r="D832" s="76"/>
      <c r="E832" s="76"/>
      <c r="F832" s="76"/>
      <c r="G832" s="76"/>
      <c r="H832" s="76"/>
      <c r="I832" s="76"/>
      <c r="J832" s="76"/>
      <c r="K832" s="76"/>
      <c r="L832" s="76"/>
      <c r="M832" s="76"/>
      <c r="N832" s="76"/>
      <c r="O832" s="76"/>
      <c r="P832" s="76"/>
      <c r="Q832" s="76"/>
      <c r="R832" s="76"/>
      <c r="S832" s="76"/>
      <c r="T832" s="76"/>
      <c r="U832" s="76"/>
      <c r="V832" s="76"/>
      <c r="W832" s="76"/>
      <c r="X832" s="76"/>
      <c r="Y832" s="51"/>
      <c r="Z832" s="51"/>
    </row>
    <row r="833" spans="1:26" ht="12.75" customHeight="1">
      <c r="A833" s="76"/>
      <c r="B833" s="78"/>
      <c r="C833" s="76"/>
      <c r="D833" s="76"/>
      <c r="E833" s="76"/>
      <c r="F833" s="76"/>
      <c r="G833" s="76"/>
      <c r="H833" s="76"/>
      <c r="I833" s="76"/>
      <c r="J833" s="76"/>
      <c r="K833" s="76"/>
      <c r="L833" s="76"/>
      <c r="M833" s="76"/>
      <c r="N833" s="76"/>
      <c r="O833" s="76"/>
      <c r="P833" s="76"/>
      <c r="Q833" s="76"/>
      <c r="R833" s="76"/>
      <c r="S833" s="76"/>
      <c r="T833" s="76"/>
      <c r="U833" s="76"/>
      <c r="V833" s="76"/>
      <c r="W833" s="76"/>
      <c r="X833" s="76"/>
      <c r="Y833" s="51"/>
      <c r="Z833" s="51"/>
    </row>
    <row r="834" spans="1:26" ht="12.75" customHeight="1">
      <c r="A834" s="76"/>
      <c r="B834" s="78"/>
      <c r="C834" s="76"/>
      <c r="D834" s="76"/>
      <c r="E834" s="76"/>
      <c r="F834" s="76"/>
      <c r="G834" s="76"/>
      <c r="H834" s="76"/>
      <c r="I834" s="76"/>
      <c r="J834" s="76"/>
      <c r="K834" s="76"/>
      <c r="L834" s="76"/>
      <c r="M834" s="76"/>
      <c r="N834" s="76"/>
      <c r="O834" s="76"/>
      <c r="P834" s="76"/>
      <c r="Q834" s="76"/>
      <c r="R834" s="76"/>
      <c r="S834" s="76"/>
      <c r="T834" s="76"/>
      <c r="U834" s="76"/>
      <c r="V834" s="76"/>
      <c r="W834" s="76"/>
      <c r="X834" s="76"/>
      <c r="Y834" s="51"/>
      <c r="Z834" s="51"/>
    </row>
    <row r="835" spans="1:26" ht="12.75" customHeight="1">
      <c r="A835" s="76"/>
      <c r="B835" s="78"/>
      <c r="C835" s="76"/>
      <c r="D835" s="76"/>
      <c r="E835" s="76"/>
      <c r="F835" s="76"/>
      <c r="G835" s="76"/>
      <c r="H835" s="76"/>
      <c r="I835" s="76"/>
      <c r="J835" s="76"/>
      <c r="K835" s="76"/>
      <c r="L835" s="76"/>
      <c r="M835" s="76"/>
      <c r="N835" s="76"/>
      <c r="O835" s="76"/>
      <c r="P835" s="76"/>
      <c r="Q835" s="76"/>
      <c r="R835" s="76"/>
      <c r="S835" s="76"/>
      <c r="T835" s="76"/>
      <c r="U835" s="76"/>
      <c r="V835" s="76"/>
      <c r="W835" s="76"/>
      <c r="X835" s="76"/>
      <c r="Y835" s="51"/>
      <c r="Z835" s="51"/>
    </row>
    <row r="836" spans="1:26" ht="12.75" customHeight="1">
      <c r="A836" s="76"/>
      <c r="B836" s="78"/>
      <c r="C836" s="76"/>
      <c r="D836" s="76"/>
      <c r="E836" s="76"/>
      <c r="F836" s="76"/>
      <c r="G836" s="76"/>
      <c r="H836" s="76"/>
      <c r="I836" s="76"/>
      <c r="J836" s="76"/>
      <c r="K836" s="76"/>
      <c r="L836" s="76"/>
      <c r="M836" s="76"/>
      <c r="N836" s="76"/>
      <c r="O836" s="76"/>
      <c r="P836" s="76"/>
      <c r="Q836" s="76"/>
      <c r="R836" s="76"/>
      <c r="S836" s="76"/>
      <c r="T836" s="76"/>
      <c r="U836" s="76"/>
      <c r="V836" s="76"/>
      <c r="W836" s="76"/>
      <c r="X836" s="76"/>
      <c r="Y836" s="51"/>
      <c r="Z836" s="51"/>
    </row>
    <row r="837" spans="1:26" ht="12.75" customHeight="1">
      <c r="A837" s="76"/>
      <c r="B837" s="78"/>
      <c r="C837" s="76"/>
      <c r="D837" s="76"/>
      <c r="E837" s="76"/>
      <c r="F837" s="76"/>
      <c r="G837" s="76"/>
      <c r="H837" s="76"/>
      <c r="I837" s="76"/>
      <c r="J837" s="76"/>
      <c r="K837" s="76"/>
      <c r="L837" s="76"/>
      <c r="M837" s="76"/>
      <c r="N837" s="76"/>
      <c r="O837" s="76"/>
      <c r="P837" s="76"/>
      <c r="Q837" s="76"/>
      <c r="R837" s="76"/>
      <c r="S837" s="76"/>
      <c r="T837" s="76"/>
      <c r="U837" s="76"/>
      <c r="V837" s="76"/>
      <c r="W837" s="76"/>
      <c r="X837" s="76"/>
      <c r="Y837" s="51"/>
      <c r="Z837" s="51"/>
    </row>
    <row r="838" spans="1:26" ht="12.75" customHeight="1">
      <c r="A838" s="76"/>
      <c r="B838" s="78"/>
      <c r="C838" s="76"/>
      <c r="D838" s="76"/>
      <c r="E838" s="76"/>
      <c r="F838" s="76"/>
      <c r="G838" s="76"/>
      <c r="H838" s="76"/>
      <c r="I838" s="76"/>
      <c r="J838" s="76"/>
      <c r="K838" s="76"/>
      <c r="L838" s="76"/>
      <c r="M838" s="76"/>
      <c r="N838" s="76"/>
      <c r="O838" s="76"/>
      <c r="P838" s="76"/>
      <c r="Q838" s="76"/>
      <c r="R838" s="76"/>
      <c r="S838" s="76"/>
      <c r="T838" s="76"/>
      <c r="U838" s="76"/>
      <c r="V838" s="76"/>
      <c r="W838" s="76"/>
      <c r="X838" s="76"/>
      <c r="Y838" s="51"/>
      <c r="Z838" s="51"/>
    </row>
    <row r="839" spans="1:26" ht="12.75" customHeight="1">
      <c r="A839" s="76"/>
      <c r="B839" s="78"/>
      <c r="C839" s="76"/>
      <c r="D839" s="76"/>
      <c r="E839" s="76"/>
      <c r="F839" s="76"/>
      <c r="G839" s="76"/>
      <c r="H839" s="76"/>
      <c r="I839" s="76"/>
      <c r="J839" s="76"/>
      <c r="K839" s="76"/>
      <c r="L839" s="76"/>
      <c r="M839" s="76"/>
      <c r="N839" s="76"/>
      <c r="O839" s="76"/>
      <c r="P839" s="76"/>
      <c r="Q839" s="76"/>
      <c r="R839" s="76"/>
      <c r="S839" s="76"/>
      <c r="T839" s="76"/>
      <c r="U839" s="76"/>
      <c r="V839" s="76"/>
      <c r="W839" s="76"/>
      <c r="X839" s="76"/>
      <c r="Y839" s="51"/>
      <c r="Z839" s="51"/>
    </row>
    <row r="840" spans="1:26" ht="12.75" customHeight="1">
      <c r="A840" s="76"/>
      <c r="B840" s="78"/>
      <c r="C840" s="76"/>
      <c r="D840" s="76"/>
      <c r="E840" s="76"/>
      <c r="F840" s="76"/>
      <c r="G840" s="76"/>
      <c r="H840" s="76"/>
      <c r="I840" s="76"/>
      <c r="J840" s="76"/>
      <c r="K840" s="76"/>
      <c r="L840" s="76"/>
      <c r="M840" s="76"/>
      <c r="N840" s="76"/>
      <c r="O840" s="76"/>
      <c r="P840" s="76"/>
      <c r="Q840" s="76"/>
      <c r="R840" s="76"/>
      <c r="S840" s="76"/>
      <c r="T840" s="76"/>
      <c r="U840" s="76"/>
      <c r="V840" s="76"/>
      <c r="W840" s="76"/>
      <c r="X840" s="76"/>
      <c r="Y840" s="51"/>
      <c r="Z840" s="51"/>
    </row>
    <row r="841" spans="1:26" ht="12.75" customHeight="1">
      <c r="A841" s="76"/>
      <c r="B841" s="78"/>
      <c r="C841" s="76"/>
      <c r="D841" s="76"/>
      <c r="E841" s="76"/>
      <c r="F841" s="76"/>
      <c r="G841" s="76"/>
      <c r="H841" s="76"/>
      <c r="I841" s="76"/>
      <c r="J841" s="76"/>
      <c r="K841" s="76"/>
      <c r="L841" s="76"/>
      <c r="M841" s="76"/>
      <c r="N841" s="76"/>
      <c r="O841" s="76"/>
      <c r="P841" s="76"/>
      <c r="Q841" s="76"/>
      <c r="R841" s="76"/>
      <c r="S841" s="76"/>
      <c r="T841" s="76"/>
      <c r="U841" s="76"/>
      <c r="V841" s="76"/>
      <c r="W841" s="76"/>
      <c r="X841" s="76"/>
      <c r="Y841" s="51"/>
      <c r="Z841" s="51"/>
    </row>
    <row r="842" spans="1:26" ht="12.75" customHeight="1">
      <c r="A842" s="76"/>
      <c r="B842" s="78"/>
      <c r="C842" s="76"/>
      <c r="D842" s="76"/>
      <c r="E842" s="76"/>
      <c r="F842" s="76"/>
      <c r="G842" s="76"/>
      <c r="H842" s="76"/>
      <c r="I842" s="76"/>
      <c r="J842" s="76"/>
      <c r="K842" s="76"/>
      <c r="L842" s="76"/>
      <c r="M842" s="76"/>
      <c r="N842" s="76"/>
      <c r="O842" s="76"/>
      <c r="P842" s="76"/>
      <c r="Q842" s="76"/>
      <c r="R842" s="76"/>
      <c r="S842" s="76"/>
      <c r="T842" s="76"/>
      <c r="U842" s="76"/>
      <c r="V842" s="76"/>
      <c r="W842" s="76"/>
      <c r="X842" s="76"/>
      <c r="Y842" s="51"/>
      <c r="Z842" s="51"/>
    </row>
    <row r="843" spans="1:26" ht="12.75" customHeight="1">
      <c r="A843" s="76"/>
      <c r="B843" s="78"/>
      <c r="C843" s="76"/>
      <c r="D843" s="76"/>
      <c r="E843" s="76"/>
      <c r="F843" s="76"/>
      <c r="G843" s="76"/>
      <c r="H843" s="76"/>
      <c r="I843" s="76"/>
      <c r="J843" s="76"/>
      <c r="K843" s="76"/>
      <c r="L843" s="76"/>
      <c r="M843" s="76"/>
      <c r="N843" s="76"/>
      <c r="O843" s="76"/>
      <c r="P843" s="76"/>
      <c r="Q843" s="76"/>
      <c r="R843" s="76"/>
      <c r="S843" s="76"/>
      <c r="T843" s="76"/>
      <c r="U843" s="76"/>
      <c r="V843" s="76"/>
      <c r="W843" s="76"/>
      <c r="X843" s="76"/>
      <c r="Y843" s="51"/>
      <c r="Z843" s="51"/>
    </row>
    <row r="844" spans="1:26" ht="12.75" customHeight="1">
      <c r="A844" s="76"/>
      <c r="B844" s="78"/>
      <c r="C844" s="76"/>
      <c r="D844" s="76"/>
      <c r="E844" s="76"/>
      <c r="F844" s="76"/>
      <c r="G844" s="76"/>
      <c r="H844" s="76"/>
      <c r="I844" s="76"/>
      <c r="J844" s="76"/>
      <c r="K844" s="76"/>
      <c r="L844" s="76"/>
      <c r="M844" s="76"/>
      <c r="N844" s="76"/>
      <c r="O844" s="76"/>
      <c r="P844" s="76"/>
      <c r="Q844" s="76"/>
      <c r="R844" s="76"/>
      <c r="S844" s="76"/>
      <c r="T844" s="76"/>
      <c r="U844" s="76"/>
      <c r="V844" s="76"/>
      <c r="W844" s="76"/>
      <c r="X844" s="76"/>
      <c r="Y844" s="51"/>
      <c r="Z844" s="51"/>
    </row>
    <row r="845" spans="1:26" ht="12.75" customHeight="1">
      <c r="A845" s="76"/>
      <c r="B845" s="78"/>
      <c r="C845" s="76"/>
      <c r="D845" s="76"/>
      <c r="E845" s="76"/>
      <c r="F845" s="76"/>
      <c r="G845" s="76"/>
      <c r="H845" s="76"/>
      <c r="I845" s="76"/>
      <c r="J845" s="76"/>
      <c r="K845" s="76"/>
      <c r="L845" s="76"/>
      <c r="M845" s="76"/>
      <c r="N845" s="76"/>
      <c r="O845" s="76"/>
      <c r="P845" s="76"/>
      <c r="Q845" s="76"/>
      <c r="R845" s="76"/>
      <c r="S845" s="76"/>
      <c r="T845" s="76"/>
      <c r="U845" s="76"/>
      <c r="V845" s="76"/>
      <c r="W845" s="76"/>
      <c r="X845" s="76"/>
      <c r="Y845" s="51"/>
      <c r="Z845" s="51"/>
    </row>
    <row r="846" spans="1:26" ht="12.75" customHeight="1">
      <c r="A846" s="76"/>
      <c r="B846" s="78"/>
      <c r="C846" s="76"/>
      <c r="D846" s="76"/>
      <c r="E846" s="76"/>
      <c r="F846" s="76"/>
      <c r="G846" s="76"/>
      <c r="H846" s="76"/>
      <c r="I846" s="76"/>
      <c r="J846" s="76"/>
      <c r="K846" s="76"/>
      <c r="L846" s="76"/>
      <c r="M846" s="76"/>
      <c r="N846" s="76"/>
      <c r="O846" s="76"/>
      <c r="P846" s="76"/>
      <c r="Q846" s="76"/>
      <c r="R846" s="76"/>
      <c r="S846" s="76"/>
      <c r="T846" s="76"/>
      <c r="U846" s="76"/>
      <c r="V846" s="76"/>
      <c r="W846" s="76"/>
      <c r="X846" s="76"/>
      <c r="Y846" s="51"/>
      <c r="Z846" s="51"/>
    </row>
    <row r="847" spans="1:26" ht="12.75" customHeight="1">
      <c r="A847" s="76"/>
      <c r="B847" s="78"/>
      <c r="C847" s="76"/>
      <c r="D847" s="76"/>
      <c r="E847" s="76"/>
      <c r="F847" s="76"/>
      <c r="G847" s="76"/>
      <c r="H847" s="76"/>
      <c r="I847" s="76"/>
      <c r="J847" s="76"/>
      <c r="K847" s="76"/>
      <c r="L847" s="76"/>
      <c r="M847" s="76"/>
      <c r="N847" s="76"/>
      <c r="O847" s="76"/>
      <c r="P847" s="76"/>
      <c r="Q847" s="76"/>
      <c r="R847" s="76"/>
      <c r="S847" s="76"/>
      <c r="T847" s="76"/>
      <c r="U847" s="76"/>
      <c r="V847" s="76"/>
      <c r="W847" s="76"/>
      <c r="X847" s="76"/>
      <c r="Y847" s="51"/>
      <c r="Z847" s="51"/>
    </row>
    <row r="848" spans="1:26" ht="12.75" customHeight="1">
      <c r="A848" s="76"/>
      <c r="B848" s="78"/>
      <c r="C848" s="76"/>
      <c r="D848" s="76"/>
      <c r="E848" s="76"/>
      <c r="F848" s="76"/>
      <c r="G848" s="76"/>
      <c r="H848" s="76"/>
      <c r="I848" s="76"/>
      <c r="J848" s="76"/>
      <c r="K848" s="76"/>
      <c r="L848" s="76"/>
      <c r="M848" s="76"/>
      <c r="N848" s="76"/>
      <c r="O848" s="76"/>
      <c r="P848" s="76"/>
      <c r="Q848" s="76"/>
      <c r="R848" s="76"/>
      <c r="S848" s="76"/>
      <c r="T848" s="76"/>
      <c r="U848" s="76"/>
      <c r="V848" s="76"/>
      <c r="W848" s="76"/>
      <c r="X848" s="76"/>
      <c r="Y848" s="51"/>
      <c r="Z848" s="51"/>
    </row>
    <row r="849" spans="1:26" ht="12.75" customHeight="1">
      <c r="A849" s="76"/>
      <c r="B849" s="78"/>
      <c r="C849" s="76"/>
      <c r="D849" s="76"/>
      <c r="E849" s="76"/>
      <c r="F849" s="76"/>
      <c r="G849" s="76"/>
      <c r="H849" s="76"/>
      <c r="I849" s="76"/>
      <c r="J849" s="76"/>
      <c r="K849" s="76"/>
      <c r="L849" s="76"/>
      <c r="M849" s="76"/>
      <c r="N849" s="76"/>
      <c r="O849" s="76"/>
      <c r="P849" s="76"/>
      <c r="Q849" s="76"/>
      <c r="R849" s="76"/>
      <c r="S849" s="76"/>
      <c r="T849" s="76"/>
      <c r="U849" s="76"/>
      <c r="V849" s="76"/>
      <c r="W849" s="76"/>
      <c r="X849" s="76"/>
      <c r="Y849" s="51"/>
      <c r="Z849" s="51"/>
    </row>
    <row r="850" spans="1:26" ht="12.75" customHeight="1">
      <c r="A850" s="76"/>
      <c r="B850" s="78"/>
      <c r="C850" s="76"/>
      <c r="D850" s="76"/>
      <c r="E850" s="76"/>
      <c r="F850" s="76"/>
      <c r="G850" s="76"/>
      <c r="H850" s="76"/>
      <c r="I850" s="76"/>
      <c r="J850" s="76"/>
      <c r="K850" s="76"/>
      <c r="L850" s="76"/>
      <c r="M850" s="76"/>
      <c r="N850" s="76"/>
      <c r="O850" s="76"/>
      <c r="P850" s="76"/>
      <c r="Q850" s="76"/>
      <c r="R850" s="76"/>
      <c r="S850" s="76"/>
      <c r="T850" s="76"/>
      <c r="U850" s="76"/>
      <c r="V850" s="76"/>
      <c r="W850" s="76"/>
      <c r="X850" s="76"/>
      <c r="Y850" s="51"/>
      <c r="Z850" s="51"/>
    </row>
    <row r="851" spans="1:26" ht="12.75" customHeight="1">
      <c r="A851" s="76"/>
      <c r="B851" s="78"/>
      <c r="C851" s="76"/>
      <c r="D851" s="76"/>
      <c r="E851" s="76"/>
      <c r="F851" s="76"/>
      <c r="G851" s="76"/>
      <c r="H851" s="76"/>
      <c r="I851" s="76"/>
      <c r="J851" s="76"/>
      <c r="K851" s="76"/>
      <c r="L851" s="76"/>
      <c r="M851" s="76"/>
      <c r="N851" s="76"/>
      <c r="O851" s="76"/>
      <c r="P851" s="76"/>
      <c r="Q851" s="76"/>
      <c r="R851" s="76"/>
      <c r="S851" s="76"/>
      <c r="T851" s="76"/>
      <c r="U851" s="76"/>
      <c r="V851" s="76"/>
      <c r="W851" s="76"/>
      <c r="X851" s="76"/>
      <c r="Y851" s="51"/>
      <c r="Z851" s="51"/>
    </row>
    <row r="852" spans="1:26" ht="12.75" customHeight="1">
      <c r="A852" s="76"/>
      <c r="B852" s="78"/>
      <c r="C852" s="76"/>
      <c r="D852" s="76"/>
      <c r="E852" s="76"/>
      <c r="F852" s="76"/>
      <c r="G852" s="76"/>
      <c r="H852" s="76"/>
      <c r="I852" s="76"/>
      <c r="J852" s="76"/>
      <c r="K852" s="76"/>
      <c r="L852" s="76"/>
      <c r="M852" s="76"/>
      <c r="N852" s="76"/>
      <c r="O852" s="76"/>
      <c r="P852" s="76"/>
      <c r="Q852" s="76"/>
      <c r="R852" s="76"/>
      <c r="S852" s="76"/>
      <c r="T852" s="76"/>
      <c r="U852" s="76"/>
      <c r="V852" s="76"/>
      <c r="W852" s="76"/>
      <c r="X852" s="76"/>
      <c r="Y852" s="51"/>
      <c r="Z852" s="51"/>
    </row>
    <row r="853" spans="1:26" ht="12.75" customHeight="1">
      <c r="A853" s="76"/>
      <c r="B853" s="78"/>
      <c r="C853" s="76"/>
      <c r="D853" s="76"/>
      <c r="E853" s="76"/>
      <c r="F853" s="76"/>
      <c r="G853" s="76"/>
      <c r="H853" s="76"/>
      <c r="I853" s="76"/>
      <c r="J853" s="76"/>
      <c r="K853" s="76"/>
      <c r="L853" s="76"/>
      <c r="M853" s="76"/>
      <c r="N853" s="76"/>
      <c r="O853" s="76"/>
      <c r="P853" s="76"/>
      <c r="Q853" s="76"/>
      <c r="R853" s="76"/>
      <c r="S853" s="76"/>
      <c r="T853" s="76"/>
      <c r="U853" s="76"/>
      <c r="V853" s="76"/>
      <c r="W853" s="76"/>
      <c r="X853" s="76"/>
      <c r="Y853" s="51"/>
      <c r="Z853" s="51"/>
    </row>
    <row r="854" spans="1:26" ht="12.75" customHeight="1">
      <c r="A854" s="76"/>
      <c r="B854" s="78"/>
      <c r="C854" s="76"/>
      <c r="D854" s="76"/>
      <c r="E854" s="76"/>
      <c r="F854" s="76"/>
      <c r="G854" s="76"/>
      <c r="H854" s="76"/>
      <c r="I854" s="76"/>
      <c r="J854" s="76"/>
      <c r="K854" s="76"/>
      <c r="L854" s="76"/>
      <c r="M854" s="76"/>
      <c r="N854" s="76"/>
      <c r="O854" s="76"/>
      <c r="P854" s="76"/>
      <c r="Q854" s="76"/>
      <c r="R854" s="76"/>
      <c r="S854" s="76"/>
      <c r="T854" s="76"/>
      <c r="U854" s="76"/>
      <c r="V854" s="76"/>
      <c r="W854" s="76"/>
      <c r="X854" s="76"/>
      <c r="Y854" s="51"/>
      <c r="Z854" s="51"/>
    </row>
    <row r="855" spans="1:26" ht="12.75" customHeight="1">
      <c r="A855" s="76"/>
      <c r="B855" s="78"/>
      <c r="C855" s="76"/>
      <c r="D855" s="76"/>
      <c r="E855" s="76"/>
      <c r="F855" s="76"/>
      <c r="G855" s="76"/>
      <c r="H855" s="76"/>
      <c r="I855" s="76"/>
      <c r="J855" s="76"/>
      <c r="K855" s="76"/>
      <c r="L855" s="76"/>
      <c r="M855" s="76"/>
      <c r="N855" s="76"/>
      <c r="O855" s="76"/>
      <c r="P855" s="76"/>
      <c r="Q855" s="76"/>
      <c r="R855" s="76"/>
      <c r="S855" s="76"/>
      <c r="T855" s="76"/>
      <c r="U855" s="76"/>
      <c r="V855" s="76"/>
      <c r="W855" s="76"/>
      <c r="X855" s="76"/>
      <c r="Y855" s="51"/>
      <c r="Z855" s="51"/>
    </row>
    <row r="856" spans="1:26" ht="12.75" customHeight="1">
      <c r="A856" s="76"/>
      <c r="B856" s="78"/>
      <c r="C856" s="76"/>
      <c r="D856" s="76"/>
      <c r="E856" s="76"/>
      <c r="F856" s="76"/>
      <c r="G856" s="76"/>
      <c r="H856" s="76"/>
      <c r="I856" s="76"/>
      <c r="J856" s="76"/>
      <c r="K856" s="76"/>
      <c r="L856" s="76"/>
      <c r="M856" s="76"/>
      <c r="N856" s="76"/>
      <c r="O856" s="76"/>
      <c r="P856" s="76"/>
      <c r="Q856" s="76"/>
      <c r="R856" s="76"/>
      <c r="S856" s="76"/>
      <c r="T856" s="76"/>
      <c r="U856" s="76"/>
      <c r="V856" s="76"/>
      <c r="W856" s="76"/>
      <c r="X856" s="76"/>
      <c r="Y856" s="51"/>
      <c r="Z856" s="51"/>
    </row>
    <row r="857" spans="1:26" ht="12.75" customHeight="1">
      <c r="A857" s="76"/>
      <c r="B857" s="78"/>
      <c r="C857" s="76"/>
      <c r="D857" s="76"/>
      <c r="E857" s="76"/>
      <c r="F857" s="76"/>
      <c r="G857" s="76"/>
      <c r="H857" s="76"/>
      <c r="I857" s="76"/>
      <c r="J857" s="76"/>
      <c r="K857" s="76"/>
      <c r="L857" s="76"/>
      <c r="M857" s="76"/>
      <c r="N857" s="76"/>
      <c r="O857" s="76"/>
      <c r="P857" s="76"/>
      <c r="Q857" s="76"/>
      <c r="R857" s="76"/>
      <c r="S857" s="76"/>
      <c r="T857" s="76"/>
      <c r="U857" s="76"/>
      <c r="V857" s="76"/>
      <c r="W857" s="76"/>
      <c r="X857" s="76"/>
      <c r="Y857" s="51"/>
      <c r="Z857" s="51"/>
    </row>
    <row r="858" spans="1:26" ht="12.75" customHeight="1">
      <c r="A858" s="76"/>
      <c r="B858" s="78"/>
      <c r="C858" s="76"/>
      <c r="D858" s="76"/>
      <c r="E858" s="76"/>
      <c r="F858" s="76"/>
      <c r="G858" s="76"/>
      <c r="H858" s="76"/>
      <c r="I858" s="76"/>
      <c r="J858" s="76"/>
      <c r="K858" s="76"/>
      <c r="L858" s="76"/>
      <c r="M858" s="76"/>
      <c r="N858" s="76"/>
      <c r="O858" s="76"/>
      <c r="P858" s="76"/>
      <c r="Q858" s="76"/>
      <c r="R858" s="76"/>
      <c r="S858" s="76"/>
      <c r="T858" s="76"/>
      <c r="U858" s="76"/>
      <c r="V858" s="76"/>
      <c r="W858" s="76"/>
      <c r="X858" s="76"/>
      <c r="Y858" s="51"/>
      <c r="Z858" s="51"/>
    </row>
    <row r="859" spans="1:26" ht="12.75" customHeight="1">
      <c r="A859" s="76"/>
      <c r="B859" s="78"/>
      <c r="C859" s="76"/>
      <c r="D859" s="76"/>
      <c r="E859" s="76"/>
      <c r="F859" s="76"/>
      <c r="G859" s="76"/>
      <c r="H859" s="76"/>
      <c r="I859" s="76"/>
      <c r="J859" s="76"/>
      <c r="K859" s="76"/>
      <c r="L859" s="76"/>
      <c r="M859" s="76"/>
      <c r="N859" s="76"/>
      <c r="O859" s="76"/>
      <c r="P859" s="76"/>
      <c r="Q859" s="76"/>
      <c r="R859" s="76"/>
      <c r="S859" s="76"/>
      <c r="T859" s="76"/>
      <c r="U859" s="76"/>
      <c r="V859" s="76"/>
      <c r="W859" s="76"/>
      <c r="X859" s="76"/>
      <c r="Y859" s="51"/>
      <c r="Z859" s="51"/>
    </row>
    <row r="860" spans="1:26" ht="12.75" customHeight="1">
      <c r="A860" s="76"/>
      <c r="B860" s="78"/>
      <c r="C860" s="76"/>
      <c r="D860" s="76"/>
      <c r="E860" s="76"/>
      <c r="F860" s="76"/>
      <c r="G860" s="76"/>
      <c r="H860" s="76"/>
      <c r="I860" s="76"/>
      <c r="J860" s="76"/>
      <c r="K860" s="76"/>
      <c r="L860" s="76"/>
      <c r="M860" s="76"/>
      <c r="N860" s="76"/>
      <c r="O860" s="76"/>
      <c r="P860" s="76"/>
      <c r="Q860" s="76"/>
      <c r="R860" s="76"/>
      <c r="S860" s="76"/>
      <c r="T860" s="76"/>
      <c r="U860" s="76"/>
      <c r="V860" s="76"/>
      <c r="W860" s="76"/>
      <c r="X860" s="76"/>
      <c r="Y860" s="51"/>
      <c r="Z860" s="51"/>
    </row>
    <row r="861" spans="1:26" ht="12.75" customHeight="1">
      <c r="A861" s="76"/>
      <c r="B861" s="78"/>
      <c r="C861" s="76"/>
      <c r="D861" s="76"/>
      <c r="E861" s="76"/>
      <c r="F861" s="76"/>
      <c r="G861" s="76"/>
      <c r="H861" s="76"/>
      <c r="I861" s="76"/>
      <c r="J861" s="76"/>
      <c r="K861" s="76"/>
      <c r="L861" s="76"/>
      <c r="M861" s="76"/>
      <c r="N861" s="76"/>
      <c r="O861" s="76"/>
      <c r="P861" s="76"/>
      <c r="Q861" s="76"/>
      <c r="R861" s="76"/>
      <c r="S861" s="76"/>
      <c r="T861" s="76"/>
      <c r="U861" s="76"/>
      <c r="V861" s="76"/>
      <c r="W861" s="76"/>
      <c r="X861" s="76"/>
      <c r="Y861" s="51"/>
      <c r="Z861" s="51"/>
    </row>
    <row r="862" spans="1:26" ht="12.75" customHeight="1">
      <c r="A862" s="76"/>
      <c r="B862" s="78"/>
      <c r="C862" s="76"/>
      <c r="D862" s="76"/>
      <c r="E862" s="76"/>
      <c r="F862" s="76"/>
      <c r="G862" s="76"/>
      <c r="H862" s="76"/>
      <c r="I862" s="76"/>
      <c r="J862" s="76"/>
      <c r="K862" s="76"/>
      <c r="L862" s="76"/>
      <c r="M862" s="76"/>
      <c r="N862" s="76"/>
      <c r="O862" s="76"/>
      <c r="P862" s="76"/>
      <c r="Q862" s="76"/>
      <c r="R862" s="76"/>
      <c r="S862" s="76"/>
      <c r="T862" s="76"/>
      <c r="U862" s="76"/>
      <c r="V862" s="76"/>
      <c r="W862" s="76"/>
      <c r="X862" s="76"/>
      <c r="Y862" s="51"/>
      <c r="Z862" s="51"/>
    </row>
    <row r="863" spans="1:26" ht="12.75" customHeight="1">
      <c r="A863" s="76"/>
      <c r="B863" s="78"/>
      <c r="C863" s="76"/>
      <c r="D863" s="76"/>
      <c r="E863" s="76"/>
      <c r="F863" s="76"/>
      <c r="G863" s="76"/>
      <c r="H863" s="76"/>
      <c r="I863" s="76"/>
      <c r="J863" s="76"/>
      <c r="K863" s="76"/>
      <c r="L863" s="76"/>
      <c r="M863" s="76"/>
      <c r="N863" s="76"/>
      <c r="O863" s="76"/>
      <c r="P863" s="76"/>
      <c r="Q863" s="76"/>
      <c r="R863" s="76"/>
      <c r="S863" s="76"/>
      <c r="T863" s="76"/>
      <c r="U863" s="76"/>
      <c r="V863" s="76"/>
      <c r="W863" s="76"/>
      <c r="X863" s="76"/>
      <c r="Y863" s="51"/>
      <c r="Z863" s="51"/>
    </row>
    <row r="864" spans="1:26" ht="12.75" customHeight="1">
      <c r="A864" s="76"/>
      <c r="B864" s="78"/>
      <c r="C864" s="76"/>
      <c r="D864" s="76"/>
      <c r="E864" s="76"/>
      <c r="F864" s="76"/>
      <c r="G864" s="76"/>
      <c r="H864" s="76"/>
      <c r="I864" s="76"/>
      <c r="J864" s="76"/>
      <c r="K864" s="76"/>
      <c r="L864" s="76"/>
      <c r="M864" s="76"/>
      <c r="N864" s="76"/>
      <c r="O864" s="76"/>
      <c r="P864" s="76"/>
      <c r="Q864" s="76"/>
      <c r="R864" s="76"/>
      <c r="S864" s="76"/>
      <c r="T864" s="76"/>
      <c r="U864" s="76"/>
      <c r="V864" s="76"/>
      <c r="W864" s="76"/>
      <c r="X864" s="76"/>
      <c r="Y864" s="51"/>
      <c r="Z864" s="51"/>
    </row>
    <row r="865" spans="1:26" ht="12.75" customHeight="1">
      <c r="A865" s="76"/>
      <c r="B865" s="78"/>
      <c r="C865" s="76"/>
      <c r="D865" s="76"/>
      <c r="E865" s="76"/>
      <c r="F865" s="76"/>
      <c r="G865" s="76"/>
      <c r="H865" s="76"/>
      <c r="I865" s="76"/>
      <c r="J865" s="76"/>
      <c r="K865" s="76"/>
      <c r="L865" s="76"/>
      <c r="M865" s="76"/>
      <c r="N865" s="76"/>
      <c r="O865" s="76"/>
      <c r="P865" s="76"/>
      <c r="Q865" s="76"/>
      <c r="R865" s="76"/>
      <c r="S865" s="76"/>
      <c r="T865" s="76"/>
      <c r="U865" s="76"/>
      <c r="V865" s="76"/>
      <c r="W865" s="76"/>
      <c r="X865" s="76"/>
      <c r="Y865" s="51"/>
      <c r="Z865" s="51"/>
    </row>
    <row r="866" spans="1:26" ht="12.75" customHeight="1">
      <c r="A866" s="76"/>
      <c r="B866" s="78"/>
      <c r="C866" s="76"/>
      <c r="D866" s="76"/>
      <c r="E866" s="76"/>
      <c r="F866" s="76"/>
      <c r="G866" s="76"/>
      <c r="H866" s="76"/>
      <c r="I866" s="76"/>
      <c r="J866" s="76"/>
      <c r="K866" s="76"/>
      <c r="L866" s="76"/>
      <c r="M866" s="76"/>
      <c r="N866" s="76"/>
      <c r="O866" s="76"/>
      <c r="P866" s="76"/>
      <c r="Q866" s="76"/>
      <c r="R866" s="76"/>
      <c r="S866" s="76"/>
      <c r="T866" s="76"/>
      <c r="U866" s="76"/>
      <c r="V866" s="76"/>
      <c r="W866" s="76"/>
      <c r="X866" s="76"/>
      <c r="Y866" s="51"/>
      <c r="Z866" s="51"/>
    </row>
    <row r="867" spans="1:26" ht="12.75" customHeight="1">
      <c r="A867" s="76"/>
      <c r="B867" s="78"/>
      <c r="C867" s="76"/>
      <c r="D867" s="76"/>
      <c r="E867" s="76"/>
      <c r="F867" s="76"/>
      <c r="G867" s="76"/>
      <c r="H867" s="76"/>
      <c r="I867" s="76"/>
      <c r="J867" s="76"/>
      <c r="K867" s="76"/>
      <c r="L867" s="76"/>
      <c r="M867" s="76"/>
      <c r="N867" s="76"/>
      <c r="O867" s="76"/>
      <c r="P867" s="76"/>
      <c r="Q867" s="76"/>
      <c r="R867" s="76"/>
      <c r="S867" s="76"/>
      <c r="T867" s="76"/>
      <c r="U867" s="76"/>
      <c r="V867" s="76"/>
      <c r="W867" s="76"/>
      <c r="X867" s="76"/>
      <c r="Y867" s="51"/>
      <c r="Z867" s="51"/>
    </row>
    <row r="868" spans="1:26" ht="12.75" customHeight="1">
      <c r="A868" s="76"/>
      <c r="B868" s="78"/>
      <c r="C868" s="76"/>
      <c r="D868" s="76"/>
      <c r="E868" s="76"/>
      <c r="F868" s="76"/>
      <c r="G868" s="76"/>
      <c r="H868" s="76"/>
      <c r="I868" s="76"/>
      <c r="J868" s="76"/>
      <c r="K868" s="76"/>
      <c r="L868" s="76"/>
      <c r="M868" s="76"/>
      <c r="N868" s="76"/>
      <c r="O868" s="76"/>
      <c r="P868" s="76"/>
      <c r="Q868" s="76"/>
      <c r="R868" s="76"/>
      <c r="S868" s="76"/>
      <c r="T868" s="76"/>
      <c r="U868" s="76"/>
      <c r="V868" s="76"/>
      <c r="W868" s="76"/>
      <c r="X868" s="76"/>
      <c r="Y868" s="51"/>
      <c r="Z868" s="51"/>
    </row>
    <row r="869" spans="1:26" ht="12.75" customHeight="1">
      <c r="A869" s="76"/>
      <c r="B869" s="78"/>
      <c r="C869" s="76"/>
      <c r="D869" s="76"/>
      <c r="E869" s="76"/>
      <c r="F869" s="76"/>
      <c r="G869" s="76"/>
      <c r="H869" s="76"/>
      <c r="I869" s="76"/>
      <c r="J869" s="76"/>
      <c r="K869" s="76"/>
      <c r="L869" s="76"/>
      <c r="M869" s="76"/>
      <c r="N869" s="76"/>
      <c r="O869" s="76"/>
      <c r="P869" s="76"/>
      <c r="Q869" s="76"/>
      <c r="R869" s="76"/>
      <c r="S869" s="76"/>
      <c r="T869" s="76"/>
      <c r="U869" s="76"/>
      <c r="V869" s="76"/>
      <c r="W869" s="76"/>
      <c r="X869" s="76"/>
      <c r="Y869" s="51"/>
      <c r="Z869" s="51"/>
    </row>
    <row r="870" spans="1:26" ht="12.75" customHeight="1">
      <c r="A870" s="76"/>
      <c r="B870" s="78"/>
      <c r="C870" s="76"/>
      <c r="D870" s="76"/>
      <c r="E870" s="76"/>
      <c r="F870" s="76"/>
      <c r="G870" s="76"/>
      <c r="H870" s="76"/>
      <c r="I870" s="76"/>
      <c r="J870" s="76"/>
      <c r="K870" s="76"/>
      <c r="L870" s="76"/>
      <c r="M870" s="76"/>
      <c r="N870" s="76"/>
      <c r="O870" s="76"/>
      <c r="P870" s="76"/>
      <c r="Q870" s="76"/>
      <c r="R870" s="76"/>
      <c r="S870" s="76"/>
      <c r="T870" s="76"/>
      <c r="U870" s="76"/>
      <c r="V870" s="76"/>
      <c r="W870" s="76"/>
      <c r="X870" s="76"/>
      <c r="Y870" s="51"/>
      <c r="Z870" s="51"/>
    </row>
    <row r="871" spans="1:26" ht="12.75" customHeight="1">
      <c r="A871" s="76"/>
      <c r="B871" s="78"/>
      <c r="C871" s="76"/>
      <c r="D871" s="76"/>
      <c r="E871" s="76"/>
      <c r="F871" s="76"/>
      <c r="G871" s="76"/>
      <c r="H871" s="76"/>
      <c r="I871" s="76"/>
      <c r="J871" s="76"/>
      <c r="K871" s="76"/>
      <c r="L871" s="76"/>
      <c r="M871" s="76"/>
      <c r="N871" s="76"/>
      <c r="O871" s="76"/>
      <c r="P871" s="76"/>
      <c r="Q871" s="76"/>
      <c r="R871" s="76"/>
      <c r="S871" s="76"/>
      <c r="T871" s="76"/>
      <c r="U871" s="76"/>
      <c r="V871" s="76"/>
      <c r="W871" s="76"/>
      <c r="X871" s="76"/>
      <c r="Y871" s="51"/>
      <c r="Z871" s="51"/>
    </row>
    <row r="872" spans="1:26" ht="12.75" customHeight="1">
      <c r="A872" s="76"/>
      <c r="B872" s="78"/>
      <c r="C872" s="76"/>
      <c r="D872" s="76"/>
      <c r="E872" s="76"/>
      <c r="F872" s="76"/>
      <c r="G872" s="76"/>
      <c r="H872" s="76"/>
      <c r="I872" s="76"/>
      <c r="J872" s="76"/>
      <c r="K872" s="76"/>
      <c r="L872" s="76"/>
      <c r="M872" s="76"/>
      <c r="N872" s="76"/>
      <c r="O872" s="76"/>
      <c r="P872" s="76"/>
      <c r="Q872" s="76"/>
      <c r="R872" s="76"/>
      <c r="S872" s="76"/>
      <c r="T872" s="76"/>
      <c r="U872" s="76"/>
      <c r="V872" s="76"/>
      <c r="W872" s="76"/>
      <c r="X872" s="76"/>
      <c r="Y872" s="51"/>
      <c r="Z872" s="51"/>
    </row>
    <row r="873" spans="1:26" ht="12.75" customHeight="1">
      <c r="A873" s="76"/>
      <c r="B873" s="78"/>
      <c r="C873" s="76"/>
      <c r="D873" s="76"/>
      <c r="E873" s="76"/>
      <c r="F873" s="76"/>
      <c r="G873" s="76"/>
      <c r="H873" s="76"/>
      <c r="I873" s="76"/>
      <c r="J873" s="76"/>
      <c r="K873" s="76"/>
      <c r="L873" s="76"/>
      <c r="M873" s="76"/>
      <c r="N873" s="76"/>
      <c r="O873" s="76"/>
      <c r="P873" s="76"/>
      <c r="Q873" s="76"/>
      <c r="R873" s="76"/>
      <c r="S873" s="76"/>
      <c r="T873" s="76"/>
      <c r="U873" s="76"/>
      <c r="V873" s="76"/>
      <c r="W873" s="76"/>
      <c r="X873" s="76"/>
      <c r="Y873" s="51"/>
      <c r="Z873" s="51"/>
    </row>
    <row r="874" spans="1:26" ht="12.75" customHeight="1">
      <c r="A874" s="76"/>
      <c r="B874" s="78"/>
      <c r="C874" s="76"/>
      <c r="D874" s="76"/>
      <c r="E874" s="76"/>
      <c r="F874" s="76"/>
      <c r="G874" s="76"/>
      <c r="H874" s="76"/>
      <c r="I874" s="76"/>
      <c r="J874" s="76"/>
      <c r="K874" s="76"/>
      <c r="L874" s="76"/>
      <c r="M874" s="76"/>
      <c r="N874" s="76"/>
      <c r="O874" s="76"/>
      <c r="P874" s="76"/>
      <c r="Q874" s="76"/>
      <c r="R874" s="76"/>
      <c r="S874" s="76"/>
      <c r="T874" s="76"/>
      <c r="U874" s="76"/>
      <c r="V874" s="76"/>
      <c r="W874" s="76"/>
      <c r="X874" s="76"/>
      <c r="Y874" s="51"/>
      <c r="Z874" s="51"/>
    </row>
    <row r="875" spans="1:26" ht="12.75" customHeight="1">
      <c r="A875" s="76"/>
      <c r="B875" s="78"/>
      <c r="C875" s="76"/>
      <c r="D875" s="76"/>
      <c r="E875" s="76"/>
      <c r="F875" s="76"/>
      <c r="G875" s="76"/>
      <c r="H875" s="76"/>
      <c r="I875" s="76"/>
      <c r="J875" s="76"/>
      <c r="K875" s="76"/>
      <c r="L875" s="76"/>
      <c r="M875" s="76"/>
      <c r="N875" s="76"/>
      <c r="O875" s="76"/>
      <c r="P875" s="76"/>
      <c r="Q875" s="76"/>
      <c r="R875" s="76"/>
      <c r="S875" s="76"/>
      <c r="T875" s="76"/>
      <c r="U875" s="76"/>
      <c r="V875" s="76"/>
      <c r="W875" s="76"/>
      <c r="X875" s="76"/>
      <c r="Y875" s="51"/>
      <c r="Z875" s="51"/>
    </row>
    <row r="876" spans="1:26" ht="12.75" customHeight="1">
      <c r="A876" s="76"/>
      <c r="B876" s="78"/>
      <c r="C876" s="76"/>
      <c r="D876" s="76"/>
      <c r="E876" s="76"/>
      <c r="F876" s="76"/>
      <c r="G876" s="76"/>
      <c r="H876" s="76"/>
      <c r="I876" s="76"/>
      <c r="J876" s="76"/>
      <c r="K876" s="76"/>
      <c r="L876" s="76"/>
      <c r="M876" s="76"/>
      <c r="N876" s="76"/>
      <c r="O876" s="76"/>
      <c r="P876" s="76"/>
      <c r="Q876" s="76"/>
      <c r="R876" s="76"/>
      <c r="S876" s="76"/>
      <c r="T876" s="76"/>
      <c r="U876" s="76"/>
      <c r="V876" s="76"/>
      <c r="W876" s="76"/>
      <c r="X876" s="76"/>
      <c r="Y876" s="51"/>
      <c r="Z876" s="51"/>
    </row>
    <row r="877" spans="1:26" ht="12.75" customHeight="1">
      <c r="A877" s="76"/>
      <c r="B877" s="78"/>
      <c r="C877" s="76"/>
      <c r="D877" s="76"/>
      <c r="E877" s="76"/>
      <c r="F877" s="76"/>
      <c r="G877" s="76"/>
      <c r="H877" s="76"/>
      <c r="I877" s="76"/>
      <c r="J877" s="76"/>
      <c r="K877" s="76"/>
      <c r="L877" s="76"/>
      <c r="M877" s="76"/>
      <c r="N877" s="76"/>
      <c r="O877" s="76"/>
      <c r="P877" s="76"/>
      <c r="Q877" s="76"/>
      <c r="R877" s="76"/>
      <c r="S877" s="76"/>
      <c r="T877" s="76"/>
      <c r="U877" s="76"/>
      <c r="V877" s="76"/>
      <c r="W877" s="76"/>
      <c r="X877" s="76"/>
      <c r="Y877" s="51"/>
      <c r="Z877" s="51"/>
    </row>
    <row r="878" spans="1:26" ht="12.75" customHeight="1">
      <c r="A878" s="76"/>
      <c r="B878" s="78"/>
      <c r="C878" s="76"/>
      <c r="D878" s="76"/>
      <c r="E878" s="76"/>
      <c r="F878" s="76"/>
      <c r="G878" s="76"/>
      <c r="H878" s="76"/>
      <c r="I878" s="76"/>
      <c r="J878" s="76"/>
      <c r="K878" s="76"/>
      <c r="L878" s="76"/>
      <c r="M878" s="76"/>
      <c r="N878" s="76"/>
      <c r="O878" s="76"/>
      <c r="P878" s="76"/>
      <c r="Q878" s="76"/>
      <c r="R878" s="76"/>
      <c r="S878" s="76"/>
      <c r="T878" s="76"/>
      <c r="U878" s="76"/>
      <c r="V878" s="76"/>
      <c r="W878" s="76"/>
      <c r="X878" s="76"/>
      <c r="Y878" s="51"/>
      <c r="Z878" s="51"/>
    </row>
    <row r="879" spans="1:26" ht="12.75" customHeight="1">
      <c r="A879" s="76"/>
      <c r="B879" s="78"/>
      <c r="C879" s="76"/>
      <c r="D879" s="76"/>
      <c r="E879" s="76"/>
      <c r="F879" s="76"/>
      <c r="G879" s="76"/>
      <c r="H879" s="76"/>
      <c r="I879" s="76"/>
      <c r="J879" s="76"/>
      <c r="K879" s="76"/>
      <c r="L879" s="76"/>
      <c r="M879" s="76"/>
      <c r="N879" s="76"/>
      <c r="O879" s="76"/>
      <c r="P879" s="76"/>
      <c r="Q879" s="76"/>
      <c r="R879" s="76"/>
      <c r="S879" s="76"/>
      <c r="T879" s="76"/>
      <c r="U879" s="76"/>
      <c r="V879" s="76"/>
      <c r="W879" s="76"/>
      <c r="X879" s="76"/>
      <c r="Y879" s="51"/>
      <c r="Z879" s="51"/>
    </row>
    <row r="880" spans="1:26" ht="12.75" customHeight="1">
      <c r="A880" s="76"/>
      <c r="B880" s="78"/>
      <c r="C880" s="76"/>
      <c r="D880" s="76"/>
      <c r="E880" s="76"/>
      <c r="F880" s="76"/>
      <c r="G880" s="76"/>
      <c r="H880" s="76"/>
      <c r="I880" s="76"/>
      <c r="J880" s="76"/>
      <c r="K880" s="76"/>
      <c r="L880" s="76"/>
      <c r="M880" s="76"/>
      <c r="N880" s="76"/>
      <c r="O880" s="76"/>
      <c r="P880" s="76"/>
      <c r="Q880" s="76"/>
      <c r="R880" s="76"/>
      <c r="S880" s="76"/>
      <c r="T880" s="76"/>
      <c r="U880" s="76"/>
      <c r="V880" s="76"/>
      <c r="W880" s="76"/>
      <c r="X880" s="76"/>
      <c r="Y880" s="51"/>
      <c r="Z880" s="51"/>
    </row>
    <row r="881" spans="1:26" ht="12.75" customHeight="1">
      <c r="A881" s="76"/>
      <c r="B881" s="78"/>
      <c r="C881" s="76"/>
      <c r="D881" s="76"/>
      <c r="E881" s="76"/>
      <c r="F881" s="76"/>
      <c r="G881" s="76"/>
      <c r="H881" s="76"/>
      <c r="I881" s="76"/>
      <c r="J881" s="76"/>
      <c r="K881" s="76"/>
      <c r="L881" s="76"/>
      <c r="M881" s="76"/>
      <c r="N881" s="76"/>
      <c r="O881" s="76"/>
      <c r="P881" s="76"/>
      <c r="Q881" s="76"/>
      <c r="R881" s="76"/>
      <c r="S881" s="76"/>
      <c r="T881" s="76"/>
      <c r="U881" s="76"/>
      <c r="V881" s="76"/>
      <c r="W881" s="76"/>
      <c r="X881" s="76"/>
      <c r="Y881" s="51"/>
      <c r="Z881" s="51"/>
    </row>
    <row r="882" spans="1:26" ht="12.75" customHeight="1">
      <c r="A882" s="76"/>
      <c r="B882" s="78"/>
      <c r="C882" s="76"/>
      <c r="D882" s="76"/>
      <c r="E882" s="76"/>
      <c r="F882" s="76"/>
      <c r="G882" s="76"/>
      <c r="H882" s="76"/>
      <c r="I882" s="76"/>
      <c r="J882" s="76"/>
      <c r="K882" s="76"/>
      <c r="L882" s="76"/>
      <c r="M882" s="76"/>
      <c r="N882" s="76"/>
      <c r="O882" s="76"/>
      <c r="P882" s="76"/>
      <c r="Q882" s="76"/>
      <c r="R882" s="76"/>
      <c r="S882" s="76"/>
      <c r="T882" s="76"/>
      <c r="U882" s="76"/>
      <c r="V882" s="76"/>
      <c r="W882" s="76"/>
      <c r="X882" s="76"/>
      <c r="Y882" s="51"/>
      <c r="Z882" s="51"/>
    </row>
    <row r="883" spans="1:26" ht="12.75" customHeight="1">
      <c r="A883" s="76"/>
      <c r="B883" s="78"/>
      <c r="C883" s="76"/>
      <c r="D883" s="76"/>
      <c r="E883" s="76"/>
      <c r="F883" s="76"/>
      <c r="G883" s="76"/>
      <c r="H883" s="76"/>
      <c r="I883" s="76"/>
      <c r="J883" s="76"/>
      <c r="K883" s="76"/>
      <c r="L883" s="76"/>
      <c r="M883" s="76"/>
      <c r="N883" s="76"/>
      <c r="O883" s="76"/>
      <c r="P883" s="76"/>
      <c r="Q883" s="76"/>
      <c r="R883" s="76"/>
      <c r="S883" s="76"/>
      <c r="T883" s="76"/>
      <c r="U883" s="76"/>
      <c r="V883" s="76"/>
      <c r="W883" s="76"/>
      <c r="X883" s="76"/>
      <c r="Y883" s="51"/>
      <c r="Z883" s="51"/>
    </row>
    <row r="884" spans="1:26" ht="12.75" customHeight="1">
      <c r="A884" s="76"/>
      <c r="B884" s="78"/>
      <c r="C884" s="76"/>
      <c r="D884" s="76"/>
      <c r="E884" s="76"/>
      <c r="F884" s="76"/>
      <c r="G884" s="76"/>
      <c r="H884" s="76"/>
      <c r="I884" s="76"/>
      <c r="J884" s="76"/>
      <c r="K884" s="76"/>
      <c r="L884" s="76"/>
      <c r="M884" s="76"/>
      <c r="N884" s="76"/>
      <c r="O884" s="76"/>
      <c r="P884" s="76"/>
      <c r="Q884" s="76"/>
      <c r="R884" s="76"/>
      <c r="S884" s="76"/>
      <c r="T884" s="76"/>
      <c r="U884" s="76"/>
      <c r="V884" s="76"/>
      <c r="W884" s="76"/>
      <c r="X884" s="76"/>
      <c r="Y884" s="51"/>
      <c r="Z884" s="51"/>
    </row>
    <row r="885" spans="1:26" ht="12.75" customHeight="1">
      <c r="A885" s="76"/>
      <c r="B885" s="78"/>
      <c r="C885" s="76"/>
      <c r="D885" s="76"/>
      <c r="E885" s="76"/>
      <c r="F885" s="76"/>
      <c r="G885" s="76"/>
      <c r="H885" s="76"/>
      <c r="I885" s="76"/>
      <c r="J885" s="76"/>
      <c r="K885" s="76"/>
      <c r="L885" s="76"/>
      <c r="M885" s="76"/>
      <c r="N885" s="76"/>
      <c r="O885" s="76"/>
      <c r="P885" s="76"/>
      <c r="Q885" s="76"/>
      <c r="R885" s="76"/>
      <c r="S885" s="76"/>
      <c r="T885" s="76"/>
      <c r="U885" s="76"/>
      <c r="V885" s="76"/>
      <c r="W885" s="76"/>
      <c r="X885" s="76"/>
      <c r="Y885" s="51"/>
      <c r="Z885" s="51"/>
    </row>
    <row r="886" spans="1:26" ht="12.75" customHeight="1">
      <c r="A886" s="76"/>
      <c r="B886" s="78"/>
      <c r="C886" s="76"/>
      <c r="D886" s="76"/>
      <c r="E886" s="76"/>
      <c r="F886" s="76"/>
      <c r="G886" s="76"/>
      <c r="H886" s="76"/>
      <c r="I886" s="76"/>
      <c r="J886" s="76"/>
      <c r="K886" s="76"/>
      <c r="L886" s="76"/>
      <c r="M886" s="76"/>
      <c r="N886" s="76"/>
      <c r="O886" s="76"/>
      <c r="P886" s="76"/>
      <c r="Q886" s="76"/>
      <c r="R886" s="76"/>
      <c r="S886" s="76"/>
      <c r="T886" s="76"/>
      <c r="U886" s="76"/>
      <c r="V886" s="76"/>
      <c r="W886" s="76"/>
      <c r="X886" s="76"/>
      <c r="Y886" s="51"/>
      <c r="Z886" s="51"/>
    </row>
    <row r="887" spans="1:26" ht="12.75" customHeight="1">
      <c r="A887" s="76"/>
      <c r="B887" s="78"/>
      <c r="C887" s="76"/>
      <c r="D887" s="76"/>
      <c r="E887" s="76"/>
      <c r="F887" s="76"/>
      <c r="G887" s="76"/>
      <c r="H887" s="76"/>
      <c r="I887" s="76"/>
      <c r="J887" s="76"/>
      <c r="K887" s="76"/>
      <c r="L887" s="76"/>
      <c r="M887" s="76"/>
      <c r="N887" s="76"/>
      <c r="O887" s="76"/>
      <c r="P887" s="76"/>
      <c r="Q887" s="76"/>
      <c r="R887" s="76"/>
      <c r="S887" s="76"/>
      <c r="T887" s="76"/>
      <c r="U887" s="76"/>
      <c r="V887" s="76"/>
      <c r="W887" s="76"/>
      <c r="X887" s="76"/>
      <c r="Y887" s="51"/>
      <c r="Z887" s="51"/>
    </row>
    <row r="888" spans="1:26" ht="12.75" customHeight="1">
      <c r="A888" s="76"/>
      <c r="B888" s="78"/>
      <c r="C888" s="76"/>
      <c r="D888" s="76"/>
      <c r="E888" s="76"/>
      <c r="F888" s="76"/>
      <c r="G888" s="76"/>
      <c r="H888" s="76"/>
      <c r="I888" s="76"/>
      <c r="J888" s="76"/>
      <c r="K888" s="76"/>
      <c r="L888" s="76"/>
      <c r="M888" s="76"/>
      <c r="N888" s="76"/>
      <c r="O888" s="76"/>
      <c r="P888" s="76"/>
      <c r="Q888" s="76"/>
      <c r="R888" s="76"/>
      <c r="S888" s="76"/>
      <c r="T888" s="76"/>
      <c r="U888" s="76"/>
      <c r="V888" s="76"/>
      <c r="W888" s="76"/>
      <c r="X888" s="76"/>
      <c r="Y888" s="51"/>
      <c r="Z888" s="51"/>
    </row>
    <row r="889" spans="1:26" ht="12.75" customHeight="1">
      <c r="A889" s="76"/>
      <c r="B889" s="78"/>
      <c r="C889" s="76"/>
      <c r="D889" s="76"/>
      <c r="E889" s="76"/>
      <c r="F889" s="76"/>
      <c r="G889" s="76"/>
      <c r="H889" s="76"/>
      <c r="I889" s="76"/>
      <c r="J889" s="76"/>
      <c r="K889" s="76"/>
      <c r="L889" s="76"/>
      <c r="M889" s="76"/>
      <c r="N889" s="76"/>
      <c r="O889" s="76"/>
      <c r="P889" s="76"/>
      <c r="Q889" s="76"/>
      <c r="R889" s="76"/>
      <c r="S889" s="76"/>
      <c r="T889" s="76"/>
      <c r="U889" s="76"/>
      <c r="V889" s="76"/>
      <c r="W889" s="76"/>
      <c r="X889" s="76"/>
      <c r="Y889" s="51"/>
      <c r="Z889" s="51"/>
    </row>
    <row r="890" spans="1:26" ht="12.75" customHeight="1">
      <c r="A890" s="76"/>
      <c r="B890" s="78"/>
      <c r="C890" s="76"/>
      <c r="D890" s="76"/>
      <c r="E890" s="76"/>
      <c r="F890" s="76"/>
      <c r="G890" s="76"/>
      <c r="H890" s="76"/>
      <c r="I890" s="76"/>
      <c r="J890" s="76"/>
      <c r="K890" s="76"/>
      <c r="L890" s="76"/>
      <c r="M890" s="76"/>
      <c r="N890" s="76"/>
      <c r="O890" s="76"/>
      <c r="P890" s="76"/>
      <c r="Q890" s="76"/>
      <c r="R890" s="76"/>
      <c r="S890" s="76"/>
      <c r="T890" s="76"/>
      <c r="U890" s="76"/>
      <c r="V890" s="76"/>
      <c r="W890" s="76"/>
      <c r="X890" s="76"/>
      <c r="Y890" s="51"/>
      <c r="Z890" s="51"/>
    </row>
    <row r="891" spans="1:26" ht="12.75" customHeight="1">
      <c r="A891" s="76"/>
      <c r="B891" s="78"/>
      <c r="C891" s="76"/>
      <c r="D891" s="76"/>
      <c r="E891" s="76"/>
      <c r="F891" s="76"/>
      <c r="G891" s="76"/>
      <c r="H891" s="76"/>
      <c r="I891" s="76"/>
      <c r="J891" s="76"/>
      <c r="K891" s="76"/>
      <c r="L891" s="76"/>
      <c r="M891" s="76"/>
      <c r="N891" s="76"/>
      <c r="O891" s="76"/>
      <c r="P891" s="76"/>
      <c r="Q891" s="76"/>
      <c r="R891" s="76"/>
      <c r="S891" s="76"/>
      <c r="T891" s="76"/>
      <c r="U891" s="76"/>
      <c r="V891" s="76"/>
      <c r="W891" s="76"/>
      <c r="X891" s="76"/>
      <c r="Y891" s="51"/>
      <c r="Z891" s="51"/>
    </row>
    <row r="892" spans="1:26" ht="12.75" customHeight="1">
      <c r="A892" s="76"/>
      <c r="B892" s="78"/>
      <c r="C892" s="76"/>
      <c r="D892" s="76"/>
      <c r="E892" s="76"/>
      <c r="F892" s="76"/>
      <c r="G892" s="76"/>
      <c r="H892" s="76"/>
      <c r="I892" s="76"/>
      <c r="J892" s="76"/>
      <c r="K892" s="76"/>
      <c r="L892" s="76"/>
      <c r="M892" s="76"/>
      <c r="N892" s="76"/>
      <c r="O892" s="76"/>
      <c r="P892" s="76"/>
      <c r="Q892" s="76"/>
      <c r="R892" s="76"/>
      <c r="S892" s="76"/>
      <c r="T892" s="76"/>
      <c r="U892" s="76"/>
      <c r="V892" s="76"/>
      <c r="W892" s="76"/>
      <c r="X892" s="76"/>
      <c r="Y892" s="51"/>
      <c r="Z892" s="51"/>
    </row>
    <row r="893" spans="1:26" ht="12.75" customHeight="1">
      <c r="A893" s="76"/>
      <c r="B893" s="78"/>
      <c r="C893" s="76"/>
      <c r="D893" s="76"/>
      <c r="E893" s="76"/>
      <c r="F893" s="76"/>
      <c r="G893" s="76"/>
      <c r="H893" s="76"/>
      <c r="I893" s="76"/>
      <c r="J893" s="76"/>
      <c r="K893" s="76"/>
      <c r="L893" s="76"/>
      <c r="M893" s="76"/>
      <c r="N893" s="76"/>
      <c r="O893" s="76"/>
      <c r="P893" s="76"/>
      <c r="Q893" s="76"/>
      <c r="R893" s="76"/>
      <c r="S893" s="76"/>
      <c r="T893" s="76"/>
      <c r="U893" s="76"/>
      <c r="V893" s="76"/>
      <c r="W893" s="76"/>
      <c r="X893" s="76"/>
      <c r="Y893" s="51"/>
      <c r="Z893" s="51"/>
    </row>
    <row r="894" spans="1:26" ht="12.75" customHeight="1">
      <c r="A894" s="76"/>
      <c r="B894" s="78"/>
      <c r="C894" s="76"/>
      <c r="D894" s="76"/>
      <c r="E894" s="76"/>
      <c r="F894" s="76"/>
      <c r="G894" s="76"/>
      <c r="H894" s="76"/>
      <c r="I894" s="76"/>
      <c r="J894" s="76"/>
      <c r="K894" s="76"/>
      <c r="L894" s="76"/>
      <c r="M894" s="76"/>
      <c r="N894" s="76"/>
      <c r="O894" s="76"/>
      <c r="P894" s="76"/>
      <c r="Q894" s="76"/>
      <c r="R894" s="76"/>
      <c r="S894" s="76"/>
      <c r="T894" s="76"/>
      <c r="U894" s="76"/>
      <c r="V894" s="76"/>
      <c r="W894" s="76"/>
      <c r="X894" s="76"/>
      <c r="Y894" s="51"/>
      <c r="Z894" s="51"/>
    </row>
    <row r="895" spans="1:26" ht="12.75" customHeight="1">
      <c r="A895" s="76"/>
      <c r="B895" s="78"/>
      <c r="C895" s="76"/>
      <c r="D895" s="76"/>
      <c r="E895" s="76"/>
      <c r="F895" s="76"/>
      <c r="G895" s="76"/>
      <c r="H895" s="76"/>
      <c r="I895" s="76"/>
      <c r="J895" s="76"/>
      <c r="K895" s="76"/>
      <c r="L895" s="76"/>
      <c r="M895" s="76"/>
      <c r="N895" s="76"/>
      <c r="O895" s="76"/>
      <c r="P895" s="76"/>
      <c r="Q895" s="76"/>
      <c r="R895" s="76"/>
      <c r="S895" s="76"/>
      <c r="T895" s="76"/>
      <c r="U895" s="76"/>
      <c r="V895" s="76"/>
      <c r="W895" s="76"/>
      <c r="X895" s="76"/>
      <c r="Y895" s="51"/>
      <c r="Z895" s="51"/>
    </row>
    <row r="896" spans="1:26" ht="12.75" customHeight="1">
      <c r="A896" s="76"/>
      <c r="B896" s="78"/>
      <c r="C896" s="76"/>
      <c r="D896" s="76"/>
      <c r="E896" s="76"/>
      <c r="F896" s="76"/>
      <c r="G896" s="76"/>
      <c r="H896" s="76"/>
      <c r="I896" s="76"/>
      <c r="J896" s="76"/>
      <c r="K896" s="76"/>
      <c r="L896" s="76"/>
      <c r="M896" s="76"/>
      <c r="N896" s="76"/>
      <c r="O896" s="76"/>
      <c r="P896" s="76"/>
      <c r="Q896" s="76"/>
      <c r="R896" s="76"/>
      <c r="S896" s="76"/>
      <c r="T896" s="76"/>
      <c r="U896" s="76"/>
      <c r="V896" s="76"/>
      <c r="W896" s="76"/>
      <c r="X896" s="76"/>
      <c r="Y896" s="51"/>
      <c r="Z896" s="51"/>
    </row>
    <row r="897" spans="1:26" ht="12.75" customHeight="1">
      <c r="A897" s="76"/>
      <c r="B897" s="78"/>
      <c r="C897" s="76"/>
      <c r="D897" s="76"/>
      <c r="E897" s="76"/>
      <c r="F897" s="76"/>
      <c r="G897" s="76"/>
      <c r="H897" s="76"/>
      <c r="I897" s="76"/>
      <c r="J897" s="76"/>
      <c r="K897" s="76"/>
      <c r="L897" s="76"/>
      <c r="M897" s="76"/>
      <c r="N897" s="76"/>
      <c r="O897" s="76"/>
      <c r="P897" s="76"/>
      <c r="Q897" s="76"/>
      <c r="R897" s="76"/>
      <c r="S897" s="76"/>
      <c r="T897" s="76"/>
      <c r="U897" s="76"/>
      <c r="V897" s="76"/>
      <c r="W897" s="76"/>
      <c r="X897" s="76"/>
      <c r="Y897" s="51"/>
      <c r="Z897" s="51"/>
    </row>
    <row r="898" spans="1:26" ht="12.75" customHeight="1">
      <c r="A898" s="76"/>
      <c r="B898" s="78"/>
      <c r="C898" s="76"/>
      <c r="D898" s="76"/>
      <c r="E898" s="76"/>
      <c r="F898" s="76"/>
      <c r="G898" s="76"/>
      <c r="H898" s="76"/>
      <c r="I898" s="76"/>
      <c r="J898" s="76"/>
      <c r="K898" s="76"/>
      <c r="L898" s="76"/>
      <c r="M898" s="76"/>
      <c r="N898" s="76"/>
      <c r="O898" s="76"/>
      <c r="P898" s="76"/>
      <c r="Q898" s="76"/>
      <c r="R898" s="76"/>
      <c r="S898" s="76"/>
      <c r="T898" s="76"/>
      <c r="U898" s="76"/>
      <c r="V898" s="76"/>
      <c r="W898" s="76"/>
      <c r="X898" s="76"/>
      <c r="Y898" s="51"/>
      <c r="Z898" s="51"/>
    </row>
    <row r="899" spans="1:26" ht="12.75" customHeight="1">
      <c r="A899" s="76"/>
      <c r="B899" s="78"/>
      <c r="C899" s="76"/>
      <c r="D899" s="76"/>
      <c r="E899" s="76"/>
      <c r="F899" s="76"/>
      <c r="G899" s="76"/>
      <c r="H899" s="76"/>
      <c r="I899" s="76"/>
      <c r="J899" s="76"/>
      <c r="K899" s="76"/>
      <c r="L899" s="76"/>
      <c r="M899" s="76"/>
      <c r="N899" s="76"/>
      <c r="O899" s="76"/>
      <c r="P899" s="76"/>
      <c r="Q899" s="76"/>
      <c r="R899" s="76"/>
      <c r="S899" s="76"/>
      <c r="T899" s="76"/>
      <c r="U899" s="76"/>
      <c r="V899" s="76"/>
      <c r="W899" s="76"/>
      <c r="X899" s="76"/>
      <c r="Y899" s="51"/>
      <c r="Z899" s="51"/>
    </row>
    <row r="900" spans="1:26" ht="12.75" customHeight="1">
      <c r="A900" s="76"/>
      <c r="B900" s="78"/>
      <c r="C900" s="76"/>
      <c r="D900" s="76"/>
      <c r="E900" s="76"/>
      <c r="F900" s="76"/>
      <c r="G900" s="76"/>
      <c r="H900" s="76"/>
      <c r="I900" s="76"/>
      <c r="J900" s="76"/>
      <c r="K900" s="76"/>
      <c r="L900" s="76"/>
      <c r="M900" s="76"/>
      <c r="N900" s="76"/>
      <c r="O900" s="76"/>
      <c r="P900" s="76"/>
      <c r="Q900" s="76"/>
      <c r="R900" s="76"/>
      <c r="S900" s="76"/>
      <c r="T900" s="76"/>
      <c r="U900" s="76"/>
      <c r="V900" s="76"/>
      <c r="W900" s="76"/>
      <c r="X900" s="76"/>
      <c r="Y900" s="51"/>
      <c r="Z900" s="51"/>
    </row>
    <row r="901" spans="1:26" ht="12.75" customHeight="1">
      <c r="A901" s="76"/>
      <c r="B901" s="78"/>
      <c r="C901" s="76"/>
      <c r="D901" s="76"/>
      <c r="E901" s="76"/>
      <c r="F901" s="76"/>
      <c r="G901" s="76"/>
      <c r="H901" s="76"/>
      <c r="I901" s="76"/>
      <c r="J901" s="76"/>
      <c r="K901" s="76"/>
      <c r="L901" s="76"/>
      <c r="M901" s="76"/>
      <c r="N901" s="76"/>
      <c r="O901" s="76"/>
      <c r="P901" s="76"/>
      <c r="Q901" s="76"/>
      <c r="R901" s="76"/>
      <c r="S901" s="76"/>
      <c r="T901" s="76"/>
      <c r="U901" s="76"/>
      <c r="V901" s="76"/>
      <c r="W901" s="76"/>
      <c r="X901" s="76"/>
      <c r="Y901" s="51"/>
      <c r="Z901" s="51"/>
    </row>
    <row r="902" spans="1:26" ht="12.75" customHeight="1">
      <c r="A902" s="76"/>
      <c r="B902" s="78"/>
      <c r="C902" s="76"/>
      <c r="D902" s="76"/>
      <c r="E902" s="76"/>
      <c r="F902" s="76"/>
      <c r="G902" s="76"/>
      <c r="H902" s="76"/>
      <c r="I902" s="76"/>
      <c r="J902" s="76"/>
      <c r="K902" s="76"/>
      <c r="L902" s="76"/>
      <c r="M902" s="76"/>
      <c r="N902" s="76"/>
      <c r="O902" s="76"/>
      <c r="P902" s="76"/>
      <c r="Q902" s="76"/>
      <c r="R902" s="76"/>
      <c r="S902" s="76"/>
      <c r="T902" s="76"/>
      <c r="U902" s="76"/>
      <c r="V902" s="76"/>
      <c r="W902" s="76"/>
      <c r="X902" s="76"/>
      <c r="Y902" s="51"/>
      <c r="Z902" s="51"/>
    </row>
    <row r="903" spans="1:26" ht="12.75" customHeight="1">
      <c r="A903" s="76"/>
      <c r="B903" s="78"/>
      <c r="C903" s="76"/>
      <c r="D903" s="76"/>
      <c r="E903" s="76"/>
      <c r="F903" s="76"/>
      <c r="G903" s="76"/>
      <c r="H903" s="76"/>
      <c r="I903" s="76"/>
      <c r="J903" s="76"/>
      <c r="K903" s="76"/>
      <c r="L903" s="76"/>
      <c r="M903" s="76"/>
      <c r="N903" s="76"/>
      <c r="O903" s="76"/>
      <c r="P903" s="76"/>
      <c r="Q903" s="76"/>
      <c r="R903" s="76"/>
      <c r="S903" s="76"/>
      <c r="T903" s="76"/>
      <c r="U903" s="76"/>
      <c r="V903" s="76"/>
      <c r="W903" s="76"/>
      <c r="X903" s="76"/>
      <c r="Y903" s="51"/>
      <c r="Z903" s="51"/>
    </row>
    <row r="904" spans="1:26" ht="12.75" customHeight="1">
      <c r="A904" s="76"/>
      <c r="B904" s="78"/>
      <c r="C904" s="76"/>
      <c r="D904" s="76"/>
      <c r="E904" s="76"/>
      <c r="F904" s="76"/>
      <c r="G904" s="76"/>
      <c r="H904" s="76"/>
      <c r="I904" s="76"/>
      <c r="J904" s="76"/>
      <c r="K904" s="76"/>
      <c r="L904" s="76"/>
      <c r="M904" s="76"/>
      <c r="N904" s="76"/>
      <c r="O904" s="76"/>
      <c r="P904" s="76"/>
      <c r="Q904" s="76"/>
      <c r="R904" s="76"/>
      <c r="S904" s="76"/>
      <c r="T904" s="76"/>
      <c r="U904" s="76"/>
      <c r="V904" s="76"/>
      <c r="W904" s="76"/>
      <c r="X904" s="76"/>
      <c r="Y904" s="51"/>
      <c r="Z904" s="51"/>
    </row>
    <row r="905" spans="1:26" ht="12.75" customHeight="1">
      <c r="A905" s="76"/>
      <c r="B905" s="78"/>
      <c r="C905" s="76"/>
      <c r="D905" s="76"/>
      <c r="E905" s="76"/>
      <c r="F905" s="76"/>
      <c r="G905" s="76"/>
      <c r="H905" s="76"/>
      <c r="I905" s="76"/>
      <c r="J905" s="76"/>
      <c r="K905" s="76"/>
      <c r="L905" s="76"/>
      <c r="M905" s="76"/>
      <c r="N905" s="76"/>
      <c r="O905" s="76"/>
      <c r="P905" s="76"/>
      <c r="Q905" s="76"/>
      <c r="R905" s="76"/>
      <c r="S905" s="76"/>
      <c r="T905" s="76"/>
      <c r="U905" s="76"/>
      <c r="V905" s="76"/>
      <c r="W905" s="76"/>
      <c r="X905" s="76"/>
      <c r="Y905" s="51"/>
      <c r="Z905" s="51"/>
    </row>
    <row r="906" spans="1:26" ht="12.75" customHeight="1">
      <c r="A906" s="76"/>
      <c r="B906" s="78"/>
      <c r="C906" s="76"/>
      <c r="D906" s="76"/>
      <c r="E906" s="76"/>
      <c r="F906" s="76"/>
      <c r="G906" s="76"/>
      <c r="H906" s="76"/>
      <c r="I906" s="76"/>
      <c r="J906" s="76"/>
      <c r="K906" s="76"/>
      <c r="L906" s="76"/>
      <c r="M906" s="76"/>
      <c r="N906" s="76"/>
      <c r="O906" s="76"/>
      <c r="P906" s="76"/>
      <c r="Q906" s="76"/>
      <c r="R906" s="76"/>
      <c r="S906" s="76"/>
      <c r="T906" s="76"/>
      <c r="U906" s="76"/>
      <c r="V906" s="76"/>
      <c r="W906" s="76"/>
      <c r="X906" s="76"/>
      <c r="Y906" s="51"/>
      <c r="Z906" s="51"/>
    </row>
    <row r="907" spans="1:26" ht="12.75" customHeight="1">
      <c r="A907" s="76"/>
      <c r="B907" s="78"/>
      <c r="C907" s="76"/>
      <c r="D907" s="76"/>
      <c r="E907" s="76"/>
      <c r="F907" s="76"/>
      <c r="G907" s="76"/>
      <c r="H907" s="76"/>
      <c r="I907" s="76"/>
      <c r="J907" s="76"/>
      <c r="K907" s="76"/>
      <c r="L907" s="76"/>
      <c r="M907" s="76"/>
      <c r="N907" s="76"/>
      <c r="O907" s="76"/>
      <c r="P907" s="76"/>
      <c r="Q907" s="76"/>
      <c r="R907" s="76"/>
      <c r="S907" s="76"/>
      <c r="T907" s="76"/>
      <c r="U907" s="76"/>
      <c r="V907" s="76"/>
      <c r="W907" s="76"/>
      <c r="X907" s="76"/>
      <c r="Y907" s="51"/>
      <c r="Z907" s="51"/>
    </row>
    <row r="908" spans="1:26" ht="12.75" customHeight="1">
      <c r="A908" s="76"/>
      <c r="B908" s="78"/>
      <c r="C908" s="76"/>
      <c r="D908" s="76"/>
      <c r="E908" s="76"/>
      <c r="F908" s="76"/>
      <c r="G908" s="76"/>
      <c r="H908" s="76"/>
      <c r="I908" s="76"/>
      <c r="J908" s="76"/>
      <c r="K908" s="76"/>
      <c r="L908" s="76"/>
      <c r="M908" s="76"/>
      <c r="N908" s="76"/>
      <c r="O908" s="76"/>
      <c r="P908" s="76"/>
      <c r="Q908" s="76"/>
      <c r="R908" s="76"/>
      <c r="S908" s="76"/>
      <c r="T908" s="76"/>
      <c r="U908" s="76"/>
      <c r="V908" s="76"/>
      <c r="W908" s="76"/>
      <c r="X908" s="76"/>
      <c r="Y908" s="51"/>
      <c r="Z908" s="51"/>
    </row>
    <row r="909" spans="1:26" ht="12.75" customHeight="1">
      <c r="A909" s="76"/>
      <c r="B909" s="78"/>
      <c r="C909" s="76"/>
      <c r="D909" s="76"/>
      <c r="E909" s="76"/>
      <c r="F909" s="76"/>
      <c r="G909" s="76"/>
      <c r="H909" s="76"/>
      <c r="I909" s="76"/>
      <c r="J909" s="76"/>
      <c r="K909" s="76"/>
      <c r="L909" s="76"/>
      <c r="M909" s="76"/>
      <c r="N909" s="76"/>
      <c r="O909" s="76"/>
      <c r="P909" s="76"/>
      <c r="Q909" s="76"/>
      <c r="R909" s="76"/>
      <c r="S909" s="76"/>
      <c r="T909" s="76"/>
      <c r="U909" s="76"/>
      <c r="V909" s="76"/>
      <c r="W909" s="76"/>
      <c r="X909" s="76"/>
      <c r="Y909" s="51"/>
      <c r="Z909" s="51"/>
    </row>
    <row r="910" spans="1:26" ht="12.75" customHeight="1">
      <c r="A910" s="76"/>
      <c r="B910" s="78"/>
      <c r="C910" s="76"/>
      <c r="D910" s="76"/>
      <c r="E910" s="76"/>
      <c r="F910" s="76"/>
      <c r="G910" s="76"/>
      <c r="H910" s="76"/>
      <c r="I910" s="76"/>
      <c r="J910" s="76"/>
      <c r="K910" s="76"/>
      <c r="L910" s="76"/>
      <c r="M910" s="76"/>
      <c r="N910" s="76"/>
      <c r="O910" s="76"/>
      <c r="P910" s="76"/>
      <c r="Q910" s="76"/>
      <c r="R910" s="76"/>
      <c r="S910" s="76"/>
      <c r="T910" s="76"/>
      <c r="U910" s="76"/>
      <c r="V910" s="76"/>
      <c r="W910" s="76"/>
      <c r="X910" s="76"/>
      <c r="Y910" s="51"/>
      <c r="Z910" s="51"/>
    </row>
    <row r="911" spans="1:26" ht="12.75" customHeight="1">
      <c r="A911" s="76"/>
      <c r="B911" s="78"/>
      <c r="C911" s="76"/>
      <c r="D911" s="76"/>
      <c r="E911" s="76"/>
      <c r="F911" s="76"/>
      <c r="G911" s="76"/>
      <c r="H911" s="76"/>
      <c r="I911" s="76"/>
      <c r="J911" s="76"/>
      <c r="K911" s="76"/>
      <c r="L911" s="76"/>
      <c r="M911" s="76"/>
      <c r="N911" s="76"/>
      <c r="O911" s="76"/>
      <c r="P911" s="76"/>
      <c r="Q911" s="76"/>
      <c r="R911" s="76"/>
      <c r="S911" s="76"/>
      <c r="T911" s="76"/>
      <c r="U911" s="76"/>
      <c r="V911" s="76"/>
      <c r="W911" s="76"/>
      <c r="X911" s="76"/>
      <c r="Y911" s="51"/>
      <c r="Z911" s="51"/>
    </row>
    <row r="912" spans="1:26" ht="12.75" customHeight="1">
      <c r="A912" s="76"/>
      <c r="B912" s="78"/>
      <c r="C912" s="76"/>
      <c r="D912" s="76"/>
      <c r="E912" s="76"/>
      <c r="F912" s="76"/>
      <c r="G912" s="76"/>
      <c r="H912" s="76"/>
      <c r="I912" s="76"/>
      <c r="J912" s="76"/>
      <c r="K912" s="76"/>
      <c r="L912" s="76"/>
      <c r="M912" s="76"/>
      <c r="N912" s="76"/>
      <c r="O912" s="76"/>
      <c r="P912" s="76"/>
      <c r="Q912" s="76"/>
      <c r="R912" s="76"/>
      <c r="S912" s="76"/>
      <c r="T912" s="76"/>
      <c r="U912" s="76"/>
      <c r="V912" s="76"/>
      <c r="W912" s="76"/>
      <c r="X912" s="76"/>
      <c r="Y912" s="51"/>
      <c r="Z912" s="51"/>
    </row>
    <row r="913" spans="1:26" ht="12.75" customHeight="1">
      <c r="A913" s="76"/>
      <c r="B913" s="78"/>
      <c r="C913" s="76"/>
      <c r="D913" s="76"/>
      <c r="E913" s="76"/>
      <c r="F913" s="76"/>
      <c r="G913" s="76"/>
      <c r="H913" s="76"/>
      <c r="I913" s="76"/>
      <c r="J913" s="76"/>
      <c r="K913" s="76"/>
      <c r="L913" s="76"/>
      <c r="M913" s="76"/>
      <c r="N913" s="76"/>
      <c r="O913" s="76"/>
      <c r="P913" s="76"/>
      <c r="Q913" s="76"/>
      <c r="R913" s="76"/>
      <c r="S913" s="76"/>
      <c r="T913" s="76"/>
      <c r="U913" s="76"/>
      <c r="V913" s="76"/>
      <c r="W913" s="76"/>
      <c r="X913" s="76"/>
      <c r="Y913" s="51"/>
      <c r="Z913" s="51"/>
    </row>
    <row r="914" spans="1:26" ht="12.75" customHeight="1">
      <c r="A914" s="76"/>
      <c r="B914" s="78"/>
      <c r="C914" s="76"/>
      <c r="D914" s="76"/>
      <c r="E914" s="76"/>
      <c r="F914" s="76"/>
      <c r="G914" s="76"/>
      <c r="H914" s="76"/>
      <c r="I914" s="76"/>
      <c r="J914" s="76"/>
      <c r="K914" s="76"/>
      <c r="L914" s="76"/>
      <c r="M914" s="76"/>
      <c r="N914" s="76"/>
      <c r="O914" s="76"/>
      <c r="P914" s="76"/>
      <c r="Q914" s="76"/>
      <c r="R914" s="76"/>
      <c r="S914" s="76"/>
      <c r="T914" s="76"/>
      <c r="U914" s="76"/>
      <c r="V914" s="76"/>
      <c r="W914" s="76"/>
      <c r="X914" s="76"/>
      <c r="Y914" s="51"/>
      <c r="Z914" s="51"/>
    </row>
    <row r="915" spans="1:26" ht="12.75" customHeight="1">
      <c r="A915" s="76"/>
      <c r="B915" s="78"/>
      <c r="C915" s="76"/>
      <c r="D915" s="76"/>
      <c r="E915" s="76"/>
      <c r="F915" s="76"/>
      <c r="G915" s="76"/>
      <c r="H915" s="76"/>
      <c r="I915" s="76"/>
      <c r="J915" s="76"/>
      <c r="K915" s="76"/>
      <c r="L915" s="76"/>
      <c r="M915" s="76"/>
      <c r="N915" s="76"/>
      <c r="O915" s="76"/>
      <c r="P915" s="76"/>
      <c r="Q915" s="76"/>
      <c r="R915" s="76"/>
      <c r="S915" s="76"/>
      <c r="T915" s="76"/>
      <c r="U915" s="76"/>
      <c r="V915" s="76"/>
      <c r="W915" s="76"/>
      <c r="X915" s="76"/>
      <c r="Y915" s="51"/>
      <c r="Z915" s="51"/>
    </row>
    <row r="916" spans="1:26" ht="12.75" customHeight="1">
      <c r="A916" s="76"/>
      <c r="B916" s="78"/>
      <c r="C916" s="76"/>
      <c r="D916" s="76"/>
      <c r="E916" s="76"/>
      <c r="F916" s="76"/>
      <c r="G916" s="76"/>
      <c r="H916" s="76"/>
      <c r="I916" s="76"/>
      <c r="J916" s="76"/>
      <c r="K916" s="76"/>
      <c r="L916" s="76"/>
      <c r="M916" s="76"/>
      <c r="N916" s="76"/>
      <c r="O916" s="76"/>
      <c r="P916" s="76"/>
      <c r="Q916" s="76"/>
      <c r="R916" s="76"/>
      <c r="S916" s="76"/>
      <c r="T916" s="76"/>
      <c r="U916" s="76"/>
      <c r="V916" s="76"/>
      <c r="W916" s="76"/>
      <c r="X916" s="76"/>
      <c r="Y916" s="51"/>
      <c r="Z916" s="51"/>
    </row>
    <row r="917" spans="1:26" ht="12.75" customHeight="1">
      <c r="A917" s="76"/>
      <c r="B917" s="78"/>
      <c r="C917" s="76"/>
      <c r="D917" s="76"/>
      <c r="E917" s="76"/>
      <c r="F917" s="76"/>
      <c r="G917" s="76"/>
      <c r="H917" s="76"/>
      <c r="I917" s="76"/>
      <c r="J917" s="76"/>
      <c r="K917" s="76"/>
      <c r="L917" s="76"/>
      <c r="M917" s="76"/>
      <c r="N917" s="76"/>
      <c r="O917" s="76"/>
      <c r="P917" s="76"/>
      <c r="Q917" s="76"/>
      <c r="R917" s="76"/>
      <c r="S917" s="76"/>
      <c r="T917" s="76"/>
      <c r="U917" s="76"/>
      <c r="V917" s="76"/>
      <c r="W917" s="76"/>
      <c r="X917" s="76"/>
      <c r="Y917" s="51"/>
      <c r="Z917" s="51"/>
    </row>
    <row r="918" spans="1:26" ht="12.75" customHeight="1">
      <c r="A918" s="76"/>
      <c r="B918" s="78"/>
      <c r="C918" s="76"/>
      <c r="D918" s="76"/>
      <c r="E918" s="76"/>
      <c r="F918" s="76"/>
      <c r="G918" s="76"/>
      <c r="H918" s="76"/>
      <c r="I918" s="76"/>
      <c r="J918" s="76"/>
      <c r="K918" s="76"/>
      <c r="L918" s="76"/>
      <c r="M918" s="76"/>
      <c r="N918" s="76"/>
      <c r="O918" s="76"/>
      <c r="P918" s="76"/>
      <c r="Q918" s="76"/>
      <c r="R918" s="76"/>
      <c r="S918" s="76"/>
      <c r="T918" s="76"/>
      <c r="U918" s="76"/>
      <c r="V918" s="76"/>
      <c r="W918" s="76"/>
      <c r="X918" s="76"/>
      <c r="Y918" s="51"/>
      <c r="Z918" s="51"/>
    </row>
    <row r="919" spans="1:26" ht="12.75" customHeight="1">
      <c r="A919" s="76"/>
      <c r="B919" s="78"/>
      <c r="C919" s="76"/>
      <c r="D919" s="76"/>
      <c r="E919" s="76"/>
      <c r="F919" s="76"/>
      <c r="G919" s="76"/>
      <c r="H919" s="76"/>
      <c r="I919" s="76"/>
      <c r="J919" s="76"/>
      <c r="K919" s="76"/>
      <c r="L919" s="76"/>
      <c r="M919" s="76"/>
      <c r="N919" s="76"/>
      <c r="O919" s="76"/>
      <c r="P919" s="76"/>
      <c r="Q919" s="76"/>
      <c r="R919" s="76"/>
      <c r="S919" s="76"/>
      <c r="T919" s="76"/>
      <c r="U919" s="76"/>
      <c r="V919" s="76"/>
      <c r="W919" s="76"/>
      <c r="X919" s="76"/>
      <c r="Y919" s="51"/>
      <c r="Z919" s="51"/>
    </row>
    <row r="920" spans="1:26" ht="12.75" customHeight="1">
      <c r="A920" s="76"/>
      <c r="B920" s="78"/>
      <c r="C920" s="76"/>
      <c r="D920" s="76"/>
      <c r="E920" s="76"/>
      <c r="F920" s="76"/>
      <c r="G920" s="76"/>
      <c r="H920" s="76"/>
      <c r="I920" s="76"/>
      <c r="J920" s="76"/>
      <c r="K920" s="76"/>
      <c r="L920" s="76"/>
      <c r="M920" s="76"/>
      <c r="N920" s="76"/>
      <c r="O920" s="76"/>
      <c r="P920" s="76"/>
      <c r="Q920" s="76"/>
      <c r="R920" s="76"/>
      <c r="S920" s="76"/>
      <c r="T920" s="76"/>
      <c r="U920" s="76"/>
      <c r="V920" s="76"/>
      <c r="W920" s="76"/>
      <c r="X920" s="76"/>
      <c r="Y920" s="51"/>
      <c r="Z920" s="51"/>
    </row>
    <row r="921" spans="1:26" ht="12.75" customHeight="1">
      <c r="A921" s="76"/>
      <c r="B921" s="78"/>
      <c r="C921" s="76"/>
      <c r="D921" s="76"/>
      <c r="E921" s="76"/>
      <c r="F921" s="76"/>
      <c r="G921" s="76"/>
      <c r="H921" s="76"/>
      <c r="I921" s="76"/>
      <c r="J921" s="76"/>
      <c r="K921" s="76"/>
      <c r="L921" s="76"/>
      <c r="M921" s="76"/>
      <c r="N921" s="76"/>
      <c r="O921" s="76"/>
      <c r="P921" s="76"/>
      <c r="Q921" s="76"/>
      <c r="R921" s="76"/>
      <c r="S921" s="76"/>
      <c r="T921" s="76"/>
      <c r="U921" s="76"/>
      <c r="V921" s="76"/>
      <c r="W921" s="76"/>
      <c r="X921" s="76"/>
      <c r="Y921" s="51"/>
      <c r="Z921" s="51"/>
    </row>
    <row r="922" spans="1:26" ht="12.75" customHeight="1">
      <c r="A922" s="76"/>
      <c r="B922" s="78"/>
      <c r="C922" s="76"/>
      <c r="D922" s="76"/>
      <c r="E922" s="76"/>
      <c r="F922" s="76"/>
      <c r="G922" s="76"/>
      <c r="H922" s="76"/>
      <c r="I922" s="76"/>
      <c r="J922" s="76"/>
      <c r="K922" s="76"/>
      <c r="L922" s="76"/>
      <c r="M922" s="76"/>
      <c r="N922" s="76"/>
      <c r="O922" s="76"/>
      <c r="P922" s="76"/>
      <c r="Q922" s="76"/>
      <c r="R922" s="76"/>
      <c r="S922" s="76"/>
      <c r="T922" s="76"/>
      <c r="U922" s="76"/>
      <c r="V922" s="76"/>
      <c r="W922" s="76"/>
      <c r="X922" s="76"/>
      <c r="Y922" s="51"/>
      <c r="Z922" s="51"/>
    </row>
    <row r="923" spans="1:26" ht="12.75" customHeight="1">
      <c r="A923" s="76"/>
      <c r="B923" s="78"/>
      <c r="C923" s="76"/>
      <c r="D923" s="76"/>
      <c r="E923" s="76"/>
      <c r="F923" s="76"/>
      <c r="G923" s="76"/>
      <c r="H923" s="76"/>
      <c r="I923" s="76"/>
      <c r="J923" s="76"/>
      <c r="K923" s="76"/>
      <c r="L923" s="76"/>
      <c r="M923" s="76"/>
      <c r="N923" s="76"/>
      <c r="O923" s="76"/>
      <c r="P923" s="76"/>
      <c r="Q923" s="76"/>
      <c r="R923" s="76"/>
      <c r="S923" s="76"/>
      <c r="T923" s="76"/>
      <c r="U923" s="76"/>
      <c r="V923" s="76"/>
      <c r="W923" s="76"/>
      <c r="X923" s="76"/>
      <c r="Y923" s="51"/>
      <c r="Z923" s="51"/>
    </row>
    <row r="924" spans="1:26" ht="12.75" customHeight="1">
      <c r="A924" s="76"/>
      <c r="B924" s="78"/>
      <c r="C924" s="76"/>
      <c r="D924" s="76"/>
      <c r="E924" s="76"/>
      <c r="F924" s="76"/>
      <c r="G924" s="76"/>
      <c r="H924" s="76"/>
      <c r="I924" s="76"/>
      <c r="J924" s="76"/>
      <c r="K924" s="76"/>
      <c r="L924" s="76"/>
      <c r="M924" s="76"/>
      <c r="N924" s="76"/>
      <c r="O924" s="76"/>
      <c r="P924" s="76"/>
      <c r="Q924" s="76"/>
      <c r="R924" s="76"/>
      <c r="S924" s="76"/>
      <c r="T924" s="76"/>
      <c r="U924" s="76"/>
      <c r="V924" s="76"/>
      <c r="W924" s="76"/>
      <c r="X924" s="76"/>
      <c r="Y924" s="51"/>
      <c r="Z924" s="51"/>
    </row>
    <row r="925" spans="1:26" ht="12.75" customHeight="1">
      <c r="A925" s="76"/>
      <c r="B925" s="78"/>
      <c r="C925" s="76"/>
      <c r="D925" s="76"/>
      <c r="E925" s="76"/>
      <c r="F925" s="76"/>
      <c r="G925" s="76"/>
      <c r="H925" s="76"/>
      <c r="I925" s="76"/>
      <c r="J925" s="76"/>
      <c r="K925" s="76"/>
      <c r="L925" s="76"/>
      <c r="M925" s="76"/>
      <c r="N925" s="76"/>
      <c r="O925" s="76"/>
      <c r="P925" s="76"/>
      <c r="Q925" s="76"/>
      <c r="R925" s="76"/>
      <c r="S925" s="76"/>
      <c r="T925" s="76"/>
      <c r="U925" s="76"/>
      <c r="V925" s="76"/>
      <c r="W925" s="76"/>
      <c r="X925" s="76"/>
      <c r="Y925" s="51"/>
      <c r="Z925" s="51"/>
    </row>
    <row r="926" spans="1:26" ht="12.75" customHeight="1">
      <c r="A926" s="76"/>
      <c r="B926" s="78"/>
      <c r="C926" s="76"/>
      <c r="D926" s="76"/>
      <c r="E926" s="76"/>
      <c r="F926" s="76"/>
      <c r="G926" s="76"/>
      <c r="H926" s="76"/>
      <c r="I926" s="76"/>
      <c r="J926" s="76"/>
      <c r="K926" s="76"/>
      <c r="L926" s="76"/>
      <c r="M926" s="76"/>
      <c r="N926" s="76"/>
      <c r="O926" s="76"/>
      <c r="P926" s="76"/>
      <c r="Q926" s="76"/>
      <c r="R926" s="76"/>
      <c r="S926" s="76"/>
      <c r="T926" s="76"/>
      <c r="U926" s="76"/>
      <c r="V926" s="76"/>
      <c r="W926" s="76"/>
      <c r="X926" s="76"/>
      <c r="Y926" s="51"/>
      <c r="Z926" s="51"/>
    </row>
    <row r="927" spans="1:26" ht="12.75" customHeight="1">
      <c r="A927" s="76"/>
      <c r="B927" s="78"/>
      <c r="C927" s="76"/>
      <c r="D927" s="76"/>
      <c r="E927" s="76"/>
      <c r="F927" s="76"/>
      <c r="G927" s="76"/>
      <c r="H927" s="76"/>
      <c r="I927" s="76"/>
      <c r="J927" s="76"/>
      <c r="K927" s="76"/>
      <c r="L927" s="76"/>
      <c r="M927" s="76"/>
      <c r="N927" s="76"/>
      <c r="O927" s="76"/>
      <c r="P927" s="76"/>
      <c r="Q927" s="76"/>
      <c r="R927" s="76"/>
      <c r="S927" s="76"/>
      <c r="T927" s="76"/>
      <c r="U927" s="76"/>
      <c r="V927" s="76"/>
      <c r="W927" s="76"/>
      <c r="X927" s="76"/>
      <c r="Y927" s="51"/>
      <c r="Z927" s="51"/>
    </row>
    <row r="928" spans="1:26" ht="12.75" customHeight="1">
      <c r="A928" s="76"/>
      <c r="B928" s="78"/>
      <c r="C928" s="76"/>
      <c r="D928" s="76"/>
      <c r="E928" s="76"/>
      <c r="F928" s="76"/>
      <c r="G928" s="76"/>
      <c r="H928" s="76"/>
      <c r="I928" s="76"/>
      <c r="J928" s="76"/>
      <c r="K928" s="76"/>
      <c r="L928" s="76"/>
      <c r="M928" s="76"/>
      <c r="N928" s="76"/>
      <c r="O928" s="76"/>
      <c r="P928" s="76"/>
      <c r="Q928" s="76"/>
      <c r="R928" s="76"/>
      <c r="S928" s="76"/>
      <c r="T928" s="76"/>
      <c r="U928" s="76"/>
      <c r="V928" s="76"/>
      <c r="W928" s="76"/>
      <c r="X928" s="76"/>
      <c r="Y928" s="51"/>
      <c r="Z928" s="51"/>
    </row>
    <row r="929" spans="1:26" ht="12.75" customHeight="1">
      <c r="A929" s="76"/>
      <c r="B929" s="78"/>
      <c r="C929" s="76"/>
      <c r="D929" s="76"/>
      <c r="E929" s="76"/>
      <c r="F929" s="76"/>
      <c r="G929" s="76"/>
      <c r="H929" s="76"/>
      <c r="I929" s="76"/>
      <c r="J929" s="76"/>
      <c r="K929" s="76"/>
      <c r="L929" s="76"/>
      <c r="M929" s="76"/>
      <c r="N929" s="76"/>
      <c r="O929" s="76"/>
      <c r="P929" s="76"/>
      <c r="Q929" s="76"/>
      <c r="R929" s="76"/>
      <c r="S929" s="76"/>
      <c r="T929" s="76"/>
      <c r="U929" s="76"/>
      <c r="V929" s="76"/>
      <c r="W929" s="76"/>
      <c r="X929" s="76"/>
      <c r="Y929" s="51"/>
      <c r="Z929" s="51"/>
    </row>
    <row r="930" spans="1:26" ht="12.75" customHeight="1">
      <c r="A930" s="76"/>
      <c r="B930" s="78"/>
      <c r="C930" s="76"/>
      <c r="D930" s="76"/>
      <c r="E930" s="76"/>
      <c r="F930" s="76"/>
      <c r="G930" s="76"/>
      <c r="H930" s="76"/>
      <c r="I930" s="76"/>
      <c r="J930" s="76"/>
      <c r="K930" s="76"/>
      <c r="L930" s="76"/>
      <c r="M930" s="76"/>
      <c r="N930" s="76"/>
      <c r="O930" s="76"/>
      <c r="P930" s="76"/>
      <c r="Q930" s="76"/>
      <c r="R930" s="76"/>
      <c r="S930" s="76"/>
      <c r="T930" s="76"/>
      <c r="U930" s="76"/>
      <c r="V930" s="76"/>
      <c r="W930" s="76"/>
      <c r="X930" s="76"/>
      <c r="Y930" s="51"/>
      <c r="Z930" s="51"/>
    </row>
    <row r="931" spans="1:26" ht="12.75" customHeight="1">
      <c r="A931" s="76"/>
      <c r="B931" s="78"/>
      <c r="C931" s="76"/>
      <c r="D931" s="76"/>
      <c r="E931" s="76"/>
      <c r="F931" s="76"/>
      <c r="G931" s="76"/>
      <c r="H931" s="76"/>
      <c r="I931" s="76"/>
      <c r="J931" s="76"/>
      <c r="K931" s="76"/>
      <c r="L931" s="76"/>
      <c r="M931" s="76"/>
      <c r="N931" s="76"/>
      <c r="O931" s="76"/>
      <c r="P931" s="76"/>
      <c r="Q931" s="76"/>
      <c r="R931" s="76"/>
      <c r="S931" s="76"/>
      <c r="T931" s="76"/>
      <c r="U931" s="76"/>
      <c r="V931" s="76"/>
      <c r="W931" s="76"/>
      <c r="X931" s="76"/>
      <c r="Y931" s="51"/>
      <c r="Z931" s="51"/>
    </row>
    <row r="932" spans="1:26" ht="12.75" customHeight="1">
      <c r="A932" s="76"/>
      <c r="B932" s="78"/>
      <c r="C932" s="76"/>
      <c r="D932" s="76"/>
      <c r="E932" s="76"/>
      <c r="F932" s="76"/>
      <c r="G932" s="76"/>
      <c r="H932" s="76"/>
      <c r="I932" s="76"/>
      <c r="J932" s="76"/>
      <c r="K932" s="76"/>
      <c r="L932" s="76"/>
      <c r="M932" s="76"/>
      <c r="N932" s="76"/>
      <c r="O932" s="76"/>
      <c r="P932" s="76"/>
      <c r="Q932" s="76"/>
      <c r="R932" s="76"/>
      <c r="S932" s="76"/>
      <c r="T932" s="76"/>
      <c r="U932" s="76"/>
      <c r="V932" s="76"/>
      <c r="W932" s="76"/>
      <c r="X932" s="76"/>
      <c r="Y932" s="51"/>
      <c r="Z932" s="51"/>
    </row>
    <row r="933" spans="1:26" ht="12.75" customHeight="1">
      <c r="A933" s="76"/>
      <c r="B933" s="78"/>
      <c r="C933" s="76"/>
      <c r="D933" s="76"/>
      <c r="E933" s="76"/>
      <c r="F933" s="76"/>
      <c r="G933" s="76"/>
      <c r="H933" s="76"/>
      <c r="I933" s="76"/>
      <c r="J933" s="76"/>
      <c r="K933" s="76"/>
      <c r="L933" s="76"/>
      <c r="M933" s="76"/>
      <c r="N933" s="76"/>
      <c r="O933" s="76"/>
      <c r="P933" s="76"/>
      <c r="Q933" s="76"/>
      <c r="R933" s="76"/>
      <c r="S933" s="76"/>
      <c r="T933" s="76"/>
      <c r="U933" s="76"/>
      <c r="V933" s="76"/>
      <c r="W933" s="76"/>
      <c r="X933" s="76"/>
      <c r="Y933" s="51"/>
      <c r="Z933" s="51"/>
    </row>
    <row r="934" spans="1:26" ht="12.75" customHeight="1">
      <c r="A934" s="76"/>
      <c r="B934" s="78"/>
      <c r="C934" s="76"/>
      <c r="D934" s="76"/>
      <c r="E934" s="76"/>
      <c r="F934" s="76"/>
      <c r="G934" s="76"/>
      <c r="H934" s="76"/>
      <c r="I934" s="76"/>
      <c r="J934" s="76"/>
      <c r="K934" s="76"/>
      <c r="L934" s="76"/>
      <c r="M934" s="76"/>
      <c r="N934" s="76"/>
      <c r="O934" s="76"/>
      <c r="P934" s="76"/>
      <c r="Q934" s="76"/>
      <c r="R934" s="76"/>
      <c r="S934" s="76"/>
      <c r="T934" s="76"/>
      <c r="U934" s="76"/>
      <c r="V934" s="76"/>
      <c r="W934" s="76"/>
      <c r="X934" s="76"/>
      <c r="Y934" s="51"/>
      <c r="Z934" s="51"/>
    </row>
    <row r="935" spans="1:26" ht="12.75" customHeight="1">
      <c r="A935" s="76"/>
      <c r="B935" s="78"/>
      <c r="C935" s="76"/>
      <c r="D935" s="76"/>
      <c r="E935" s="76"/>
      <c r="F935" s="76"/>
      <c r="G935" s="76"/>
      <c r="H935" s="76"/>
      <c r="I935" s="76"/>
      <c r="J935" s="76"/>
      <c r="K935" s="76"/>
      <c r="L935" s="76"/>
      <c r="M935" s="76"/>
      <c r="N935" s="76"/>
      <c r="O935" s="76"/>
      <c r="P935" s="76"/>
      <c r="Q935" s="76"/>
      <c r="R935" s="76"/>
      <c r="S935" s="76"/>
      <c r="T935" s="76"/>
      <c r="U935" s="76"/>
      <c r="V935" s="76"/>
      <c r="W935" s="76"/>
      <c r="X935" s="76"/>
      <c r="Y935" s="51"/>
      <c r="Z935" s="51"/>
    </row>
    <row r="936" spans="1:26" ht="12.75" customHeight="1">
      <c r="A936" s="76"/>
      <c r="B936" s="78"/>
      <c r="C936" s="76"/>
      <c r="D936" s="76"/>
      <c r="E936" s="76"/>
      <c r="F936" s="76"/>
      <c r="G936" s="76"/>
      <c r="H936" s="76"/>
      <c r="I936" s="76"/>
      <c r="J936" s="76"/>
      <c r="K936" s="76"/>
      <c r="L936" s="76"/>
      <c r="M936" s="76"/>
      <c r="N936" s="76"/>
      <c r="O936" s="76"/>
      <c r="P936" s="76"/>
      <c r="Q936" s="76"/>
      <c r="R936" s="76"/>
      <c r="S936" s="76"/>
      <c r="T936" s="76"/>
      <c r="U936" s="76"/>
      <c r="V936" s="76"/>
      <c r="W936" s="76"/>
      <c r="X936" s="76"/>
      <c r="Y936" s="51"/>
      <c r="Z936" s="51"/>
    </row>
    <row r="937" spans="1:26" ht="12.75" customHeight="1">
      <c r="A937" s="76"/>
      <c r="B937" s="78"/>
      <c r="C937" s="76"/>
      <c r="D937" s="76"/>
      <c r="E937" s="76"/>
      <c r="F937" s="76"/>
      <c r="G937" s="76"/>
      <c r="H937" s="76"/>
      <c r="I937" s="76"/>
      <c r="J937" s="76"/>
      <c r="K937" s="76"/>
      <c r="L937" s="76"/>
      <c r="M937" s="76"/>
      <c r="N937" s="76"/>
      <c r="O937" s="76"/>
      <c r="P937" s="76"/>
      <c r="Q937" s="76"/>
      <c r="R937" s="76"/>
      <c r="S937" s="76"/>
      <c r="T937" s="76"/>
      <c r="U937" s="76"/>
      <c r="V937" s="76"/>
      <c r="W937" s="76"/>
      <c r="X937" s="76"/>
      <c r="Y937" s="51"/>
      <c r="Z937" s="51"/>
    </row>
    <row r="938" spans="1:26" ht="12.75" customHeight="1">
      <c r="A938" s="76"/>
      <c r="B938" s="78"/>
      <c r="C938" s="76"/>
      <c r="D938" s="76"/>
      <c r="E938" s="76"/>
      <c r="F938" s="76"/>
      <c r="G938" s="76"/>
      <c r="H938" s="76"/>
      <c r="I938" s="76"/>
      <c r="J938" s="76"/>
      <c r="K938" s="76"/>
      <c r="L938" s="76"/>
      <c r="M938" s="76"/>
      <c r="N938" s="76"/>
      <c r="O938" s="76"/>
      <c r="P938" s="76"/>
      <c r="Q938" s="76"/>
      <c r="R938" s="76"/>
      <c r="S938" s="76"/>
      <c r="T938" s="76"/>
      <c r="U938" s="76"/>
      <c r="V938" s="76"/>
      <c r="W938" s="76"/>
      <c r="X938" s="76"/>
      <c r="Y938" s="51"/>
      <c r="Z938" s="51"/>
    </row>
    <row r="939" spans="1:26" ht="12.75" customHeight="1">
      <c r="A939" s="76"/>
      <c r="B939" s="78"/>
      <c r="C939" s="76"/>
      <c r="D939" s="76"/>
      <c r="E939" s="76"/>
      <c r="F939" s="76"/>
      <c r="G939" s="76"/>
      <c r="H939" s="76"/>
      <c r="I939" s="76"/>
      <c r="J939" s="76"/>
      <c r="K939" s="76"/>
      <c r="L939" s="76"/>
      <c r="M939" s="76"/>
      <c r="N939" s="76"/>
      <c r="O939" s="76"/>
      <c r="P939" s="76"/>
      <c r="Q939" s="76"/>
      <c r="R939" s="76"/>
      <c r="S939" s="76"/>
      <c r="T939" s="76"/>
      <c r="U939" s="76"/>
      <c r="V939" s="76"/>
      <c r="W939" s="76"/>
      <c r="X939" s="76"/>
      <c r="Y939" s="51"/>
      <c r="Z939" s="51"/>
    </row>
    <row r="940" spans="1:26" ht="12.75" customHeight="1">
      <c r="A940" s="76"/>
      <c r="B940" s="78"/>
      <c r="C940" s="76"/>
      <c r="D940" s="76"/>
      <c r="E940" s="76"/>
      <c r="F940" s="76"/>
      <c r="G940" s="76"/>
      <c r="H940" s="76"/>
      <c r="I940" s="76"/>
      <c r="J940" s="76"/>
      <c r="K940" s="76"/>
      <c r="L940" s="76"/>
      <c r="M940" s="76"/>
      <c r="N940" s="76"/>
      <c r="O940" s="76"/>
      <c r="P940" s="76"/>
      <c r="Q940" s="76"/>
      <c r="R940" s="76"/>
      <c r="S940" s="76"/>
      <c r="T940" s="76"/>
      <c r="U940" s="76"/>
      <c r="V940" s="76"/>
      <c r="W940" s="76"/>
      <c r="X940" s="76"/>
      <c r="Y940" s="51"/>
      <c r="Z940" s="51"/>
    </row>
    <row r="941" spans="1:26" ht="12.75" customHeight="1">
      <c r="A941" s="76"/>
      <c r="B941" s="78"/>
      <c r="C941" s="76"/>
      <c r="D941" s="76"/>
      <c r="E941" s="76"/>
      <c r="F941" s="76"/>
      <c r="G941" s="76"/>
      <c r="H941" s="76"/>
      <c r="I941" s="76"/>
      <c r="J941" s="76"/>
      <c r="K941" s="76"/>
      <c r="L941" s="76"/>
      <c r="M941" s="76"/>
      <c r="N941" s="76"/>
      <c r="O941" s="76"/>
      <c r="P941" s="76"/>
      <c r="Q941" s="76"/>
      <c r="R941" s="76"/>
      <c r="S941" s="76"/>
      <c r="T941" s="76"/>
      <c r="U941" s="76"/>
      <c r="V941" s="76"/>
      <c r="W941" s="76"/>
      <c r="X941" s="76"/>
      <c r="Y941" s="51"/>
      <c r="Z941" s="51"/>
    </row>
    <row r="942" spans="1:26" ht="12.75" customHeight="1">
      <c r="A942" s="76"/>
      <c r="B942" s="78"/>
      <c r="C942" s="76"/>
      <c r="D942" s="76"/>
      <c r="E942" s="76"/>
      <c r="F942" s="76"/>
      <c r="G942" s="76"/>
      <c r="H942" s="76"/>
      <c r="I942" s="76"/>
      <c r="J942" s="76"/>
      <c r="K942" s="76"/>
      <c r="L942" s="76"/>
      <c r="M942" s="76"/>
      <c r="N942" s="76"/>
      <c r="O942" s="76"/>
      <c r="P942" s="76"/>
      <c r="Q942" s="76"/>
      <c r="R942" s="76"/>
      <c r="S942" s="76"/>
      <c r="T942" s="76"/>
      <c r="U942" s="76"/>
      <c r="V942" s="76"/>
      <c r="W942" s="76"/>
      <c r="X942" s="76"/>
      <c r="Y942" s="51"/>
      <c r="Z942" s="51"/>
    </row>
    <row r="943" spans="1:26" ht="12.75" customHeight="1">
      <c r="A943" s="76"/>
      <c r="B943" s="78"/>
      <c r="C943" s="76"/>
      <c r="D943" s="76"/>
      <c r="E943" s="76"/>
      <c r="F943" s="76"/>
      <c r="G943" s="76"/>
      <c r="H943" s="76"/>
      <c r="I943" s="76"/>
      <c r="J943" s="76"/>
      <c r="K943" s="76"/>
      <c r="L943" s="76"/>
      <c r="M943" s="76"/>
      <c r="N943" s="76"/>
      <c r="O943" s="76"/>
      <c r="P943" s="76"/>
      <c r="Q943" s="76"/>
      <c r="R943" s="76"/>
      <c r="S943" s="76"/>
      <c r="T943" s="76"/>
      <c r="U943" s="76"/>
      <c r="V943" s="76"/>
      <c r="W943" s="76"/>
      <c r="X943" s="76"/>
      <c r="Y943" s="51"/>
      <c r="Z943" s="51"/>
    </row>
    <row r="944" spans="1:26" ht="12.75" customHeight="1">
      <c r="A944" s="76"/>
      <c r="B944" s="78"/>
      <c r="C944" s="76"/>
      <c r="D944" s="76"/>
      <c r="E944" s="76"/>
      <c r="F944" s="76"/>
      <c r="G944" s="76"/>
      <c r="H944" s="76"/>
      <c r="I944" s="76"/>
      <c r="J944" s="76"/>
      <c r="K944" s="76"/>
      <c r="L944" s="76"/>
      <c r="M944" s="76"/>
      <c r="N944" s="76"/>
      <c r="O944" s="76"/>
      <c r="P944" s="76"/>
      <c r="Q944" s="76"/>
      <c r="R944" s="76"/>
      <c r="S944" s="76"/>
      <c r="T944" s="76"/>
      <c r="U944" s="76"/>
      <c r="V944" s="76"/>
      <c r="W944" s="76"/>
      <c r="X944" s="76"/>
      <c r="Y944" s="51"/>
      <c r="Z944" s="51"/>
    </row>
    <row r="945" spans="1:26" ht="12.75" customHeight="1">
      <c r="A945" s="76"/>
      <c r="B945" s="78"/>
      <c r="C945" s="76"/>
      <c r="D945" s="76"/>
      <c r="E945" s="76"/>
      <c r="F945" s="76"/>
      <c r="G945" s="76"/>
      <c r="H945" s="76"/>
      <c r="I945" s="76"/>
      <c r="J945" s="76"/>
      <c r="K945" s="76"/>
      <c r="L945" s="76"/>
      <c r="M945" s="76"/>
      <c r="N945" s="76"/>
      <c r="O945" s="76"/>
      <c r="P945" s="76"/>
      <c r="Q945" s="76"/>
      <c r="R945" s="76"/>
      <c r="S945" s="76"/>
      <c r="T945" s="76"/>
      <c r="U945" s="76"/>
      <c r="V945" s="76"/>
      <c r="W945" s="76"/>
      <c r="X945" s="76"/>
      <c r="Y945" s="51"/>
      <c r="Z945" s="51"/>
    </row>
    <row r="946" spans="1:26" ht="12.75" customHeight="1">
      <c r="A946" s="76"/>
      <c r="B946" s="78"/>
      <c r="C946" s="76"/>
      <c r="D946" s="76"/>
      <c r="E946" s="76"/>
      <c r="F946" s="76"/>
      <c r="G946" s="76"/>
      <c r="H946" s="76"/>
      <c r="I946" s="76"/>
      <c r="J946" s="76"/>
      <c r="K946" s="76"/>
      <c r="L946" s="76"/>
      <c r="M946" s="76"/>
      <c r="N946" s="76"/>
      <c r="O946" s="76"/>
      <c r="P946" s="76"/>
      <c r="Q946" s="76"/>
      <c r="R946" s="76"/>
      <c r="S946" s="76"/>
      <c r="T946" s="76"/>
      <c r="U946" s="76"/>
      <c r="V946" s="76"/>
      <c r="W946" s="76"/>
      <c r="X946" s="76"/>
      <c r="Y946" s="51"/>
      <c r="Z946" s="51"/>
    </row>
    <row r="947" spans="1:26" ht="12.75" customHeight="1">
      <c r="A947" s="76"/>
      <c r="B947" s="78"/>
      <c r="C947" s="76"/>
      <c r="D947" s="76"/>
      <c r="E947" s="76"/>
      <c r="F947" s="76"/>
      <c r="G947" s="76"/>
      <c r="H947" s="76"/>
      <c r="I947" s="76"/>
      <c r="J947" s="76"/>
      <c r="K947" s="76"/>
      <c r="L947" s="76"/>
      <c r="M947" s="76"/>
      <c r="N947" s="76"/>
      <c r="O947" s="76"/>
      <c r="P947" s="76"/>
      <c r="Q947" s="76"/>
      <c r="R947" s="76"/>
      <c r="S947" s="76"/>
      <c r="T947" s="76"/>
      <c r="U947" s="76"/>
      <c r="V947" s="76"/>
      <c r="W947" s="76"/>
      <c r="X947" s="76"/>
      <c r="Y947" s="51"/>
      <c r="Z947" s="51"/>
    </row>
    <row r="948" spans="1:26" ht="12.75" customHeight="1">
      <c r="A948" s="76"/>
      <c r="B948" s="78"/>
      <c r="C948" s="76"/>
      <c r="D948" s="76"/>
      <c r="E948" s="76"/>
      <c r="F948" s="76"/>
      <c r="G948" s="76"/>
      <c r="H948" s="76"/>
      <c r="I948" s="76"/>
      <c r="J948" s="76"/>
      <c r="K948" s="76"/>
      <c r="L948" s="76"/>
      <c r="M948" s="76"/>
      <c r="N948" s="76"/>
      <c r="O948" s="76"/>
      <c r="P948" s="76"/>
      <c r="Q948" s="76"/>
      <c r="R948" s="76"/>
      <c r="S948" s="76"/>
      <c r="T948" s="76"/>
      <c r="U948" s="76"/>
      <c r="V948" s="76"/>
      <c r="W948" s="76"/>
      <c r="X948" s="76"/>
      <c r="Y948" s="51"/>
      <c r="Z948" s="51"/>
    </row>
    <row r="949" spans="1:26" ht="12.75" customHeight="1">
      <c r="A949" s="76"/>
      <c r="B949" s="78"/>
      <c r="C949" s="76"/>
      <c r="D949" s="76"/>
      <c r="E949" s="76"/>
      <c r="F949" s="76"/>
      <c r="G949" s="76"/>
      <c r="H949" s="76"/>
      <c r="I949" s="76"/>
      <c r="J949" s="76"/>
      <c r="K949" s="76"/>
      <c r="L949" s="76"/>
      <c r="M949" s="76"/>
      <c r="N949" s="76"/>
      <c r="O949" s="76"/>
      <c r="P949" s="76"/>
      <c r="Q949" s="76"/>
      <c r="R949" s="76"/>
      <c r="S949" s="76"/>
      <c r="T949" s="76"/>
      <c r="U949" s="76"/>
      <c r="V949" s="76"/>
      <c r="W949" s="76"/>
      <c r="X949" s="76"/>
      <c r="Y949" s="51"/>
      <c r="Z949" s="51"/>
    </row>
    <row r="950" spans="1:26" ht="12.75" customHeight="1">
      <c r="A950" s="76"/>
      <c r="B950" s="78"/>
      <c r="C950" s="76"/>
      <c r="D950" s="76"/>
      <c r="E950" s="76"/>
      <c r="F950" s="76"/>
      <c r="G950" s="76"/>
      <c r="H950" s="76"/>
      <c r="I950" s="76"/>
      <c r="J950" s="76"/>
      <c r="K950" s="76"/>
      <c r="L950" s="76"/>
      <c r="M950" s="76"/>
      <c r="N950" s="76"/>
      <c r="O950" s="76"/>
      <c r="P950" s="76"/>
      <c r="Q950" s="76"/>
      <c r="R950" s="76"/>
      <c r="S950" s="76"/>
      <c r="T950" s="76"/>
      <c r="U950" s="76"/>
      <c r="V950" s="76"/>
      <c r="W950" s="76"/>
      <c r="X950" s="76"/>
      <c r="Y950" s="51"/>
      <c r="Z950" s="51"/>
    </row>
    <row r="951" spans="1:26" ht="12.75" customHeight="1">
      <c r="A951" s="76"/>
      <c r="B951" s="78"/>
      <c r="C951" s="76"/>
      <c r="D951" s="76"/>
      <c r="E951" s="76"/>
      <c r="F951" s="76"/>
      <c r="G951" s="76"/>
      <c r="H951" s="76"/>
      <c r="I951" s="76"/>
      <c r="J951" s="76"/>
      <c r="K951" s="76"/>
      <c r="L951" s="76"/>
      <c r="M951" s="76"/>
      <c r="N951" s="76"/>
      <c r="O951" s="76"/>
      <c r="P951" s="76"/>
      <c r="Q951" s="76"/>
      <c r="R951" s="76"/>
      <c r="S951" s="76"/>
      <c r="T951" s="76"/>
      <c r="U951" s="76"/>
      <c r="V951" s="76"/>
      <c r="W951" s="76"/>
      <c r="X951" s="76"/>
      <c r="Y951" s="51"/>
      <c r="Z951" s="51"/>
    </row>
    <row r="952" spans="1:26" ht="12.75" customHeight="1">
      <c r="A952" s="76"/>
      <c r="B952" s="78"/>
      <c r="C952" s="76"/>
      <c r="D952" s="76"/>
      <c r="E952" s="76"/>
      <c r="F952" s="76"/>
      <c r="G952" s="76"/>
      <c r="H952" s="76"/>
      <c r="I952" s="76"/>
      <c r="J952" s="76"/>
      <c r="K952" s="76"/>
      <c r="L952" s="76"/>
      <c r="M952" s="76"/>
      <c r="N952" s="76"/>
      <c r="O952" s="76"/>
      <c r="P952" s="76"/>
      <c r="Q952" s="76"/>
      <c r="R952" s="76"/>
      <c r="S952" s="76"/>
      <c r="T952" s="76"/>
      <c r="U952" s="76"/>
      <c r="V952" s="76"/>
      <c r="W952" s="76"/>
      <c r="X952" s="76"/>
      <c r="Y952" s="51"/>
      <c r="Z952" s="51"/>
    </row>
    <row r="953" spans="1:26" ht="12.75" customHeight="1">
      <c r="A953" s="76"/>
      <c r="B953" s="78"/>
      <c r="C953" s="76"/>
      <c r="D953" s="76"/>
      <c r="E953" s="76"/>
      <c r="F953" s="76"/>
      <c r="G953" s="76"/>
      <c r="H953" s="76"/>
      <c r="I953" s="76"/>
      <c r="J953" s="76"/>
      <c r="K953" s="76"/>
      <c r="L953" s="76"/>
      <c r="M953" s="76"/>
      <c r="N953" s="76"/>
      <c r="O953" s="76"/>
      <c r="P953" s="76"/>
      <c r="Q953" s="76"/>
      <c r="R953" s="76"/>
      <c r="S953" s="76"/>
      <c r="T953" s="76"/>
      <c r="U953" s="76"/>
      <c r="V953" s="76"/>
      <c r="W953" s="76"/>
      <c r="X953" s="76"/>
      <c r="Y953" s="51"/>
      <c r="Z953" s="51"/>
    </row>
    <row r="954" spans="1:26" ht="12.75" customHeight="1">
      <c r="A954" s="76"/>
      <c r="B954" s="78"/>
      <c r="C954" s="76"/>
      <c r="D954" s="76"/>
      <c r="E954" s="76"/>
      <c r="F954" s="76"/>
      <c r="G954" s="76"/>
      <c r="H954" s="76"/>
      <c r="I954" s="76"/>
      <c r="J954" s="76"/>
      <c r="K954" s="76"/>
      <c r="L954" s="76"/>
      <c r="M954" s="76"/>
      <c r="N954" s="76"/>
      <c r="O954" s="76"/>
      <c r="P954" s="76"/>
      <c r="Q954" s="76"/>
      <c r="R954" s="76"/>
      <c r="S954" s="76"/>
      <c r="T954" s="76"/>
      <c r="U954" s="76"/>
      <c r="V954" s="76"/>
      <c r="W954" s="76"/>
      <c r="X954" s="76"/>
      <c r="Y954" s="51"/>
      <c r="Z954" s="51"/>
    </row>
    <row r="955" spans="1:26" ht="12.75" customHeight="1">
      <c r="A955" s="76"/>
      <c r="B955" s="78"/>
      <c r="C955" s="76"/>
      <c r="D955" s="76"/>
      <c r="E955" s="76"/>
      <c r="F955" s="76"/>
      <c r="G955" s="76"/>
      <c r="H955" s="76"/>
      <c r="I955" s="76"/>
      <c r="J955" s="76"/>
      <c r="K955" s="76"/>
      <c r="L955" s="76"/>
      <c r="M955" s="76"/>
      <c r="N955" s="76"/>
      <c r="O955" s="76"/>
      <c r="P955" s="76"/>
      <c r="Q955" s="76"/>
      <c r="R955" s="76"/>
      <c r="S955" s="76"/>
      <c r="T955" s="76"/>
      <c r="U955" s="76"/>
      <c r="V955" s="76"/>
      <c r="W955" s="76"/>
      <c r="X955" s="76"/>
      <c r="Y955" s="51"/>
      <c r="Z955" s="51"/>
    </row>
    <row r="956" spans="1:26" ht="12.75" customHeight="1">
      <c r="A956" s="76"/>
      <c r="B956" s="78"/>
      <c r="C956" s="76"/>
      <c r="D956" s="76"/>
      <c r="E956" s="76"/>
      <c r="F956" s="76"/>
      <c r="G956" s="76"/>
      <c r="H956" s="76"/>
      <c r="I956" s="76"/>
      <c r="J956" s="76"/>
      <c r="K956" s="76"/>
      <c r="L956" s="76"/>
      <c r="M956" s="76"/>
      <c r="N956" s="76"/>
      <c r="O956" s="76"/>
      <c r="P956" s="76"/>
      <c r="Q956" s="76"/>
      <c r="R956" s="76"/>
      <c r="S956" s="76"/>
      <c r="T956" s="76"/>
      <c r="U956" s="76"/>
      <c r="V956" s="76"/>
      <c r="W956" s="76"/>
      <c r="X956" s="76"/>
      <c r="Y956" s="51"/>
      <c r="Z956" s="51"/>
    </row>
    <row r="957" spans="1:26" ht="12.75" customHeight="1">
      <c r="A957" s="76"/>
      <c r="B957" s="78"/>
      <c r="C957" s="76"/>
      <c r="D957" s="76"/>
      <c r="E957" s="76"/>
      <c r="F957" s="76"/>
      <c r="G957" s="76"/>
      <c r="H957" s="76"/>
      <c r="I957" s="76"/>
      <c r="J957" s="76"/>
      <c r="K957" s="76"/>
      <c r="L957" s="76"/>
      <c r="M957" s="76"/>
      <c r="N957" s="76"/>
      <c r="O957" s="76"/>
      <c r="P957" s="76"/>
      <c r="Q957" s="76"/>
      <c r="R957" s="76"/>
      <c r="S957" s="76"/>
      <c r="T957" s="76"/>
      <c r="U957" s="76"/>
      <c r="V957" s="76"/>
      <c r="W957" s="76"/>
      <c r="X957" s="76"/>
      <c r="Y957" s="51"/>
      <c r="Z957" s="51"/>
    </row>
    <row r="958" spans="1:26" ht="12.75" customHeight="1">
      <c r="A958" s="76"/>
      <c r="B958" s="78"/>
      <c r="C958" s="76"/>
      <c r="D958" s="76"/>
      <c r="E958" s="76"/>
      <c r="F958" s="76"/>
      <c r="G958" s="76"/>
      <c r="H958" s="76"/>
      <c r="I958" s="76"/>
      <c r="J958" s="76"/>
      <c r="K958" s="76"/>
      <c r="L958" s="76"/>
      <c r="M958" s="76"/>
      <c r="N958" s="76"/>
      <c r="O958" s="76"/>
      <c r="P958" s="76"/>
      <c r="Q958" s="76"/>
      <c r="R958" s="76"/>
      <c r="S958" s="76"/>
      <c r="T958" s="76"/>
      <c r="U958" s="76"/>
      <c r="V958" s="76"/>
      <c r="W958" s="76"/>
      <c r="X958" s="76"/>
      <c r="Y958" s="51"/>
      <c r="Z958" s="51"/>
    </row>
    <row r="959" spans="1:26" ht="12.75" customHeight="1">
      <c r="A959" s="76"/>
      <c r="B959" s="78"/>
      <c r="C959" s="76"/>
      <c r="D959" s="76"/>
      <c r="E959" s="76"/>
      <c r="F959" s="76"/>
      <c r="G959" s="76"/>
      <c r="H959" s="76"/>
      <c r="I959" s="76"/>
      <c r="J959" s="76"/>
      <c r="K959" s="76"/>
      <c r="L959" s="76"/>
      <c r="M959" s="76"/>
      <c r="N959" s="76"/>
      <c r="O959" s="76"/>
      <c r="P959" s="76"/>
      <c r="Q959" s="76"/>
      <c r="R959" s="76"/>
      <c r="S959" s="76"/>
      <c r="T959" s="76"/>
      <c r="U959" s="76"/>
      <c r="V959" s="76"/>
      <c r="W959" s="76"/>
      <c r="X959" s="76"/>
      <c r="Y959" s="51"/>
      <c r="Z959" s="51"/>
    </row>
    <row r="960" spans="1:26" ht="12.75" customHeight="1">
      <c r="A960" s="76"/>
      <c r="B960" s="78"/>
      <c r="C960" s="76"/>
      <c r="D960" s="76"/>
      <c r="E960" s="76"/>
      <c r="F960" s="76"/>
      <c r="G960" s="76"/>
      <c r="H960" s="76"/>
      <c r="I960" s="76"/>
      <c r="J960" s="76"/>
      <c r="K960" s="76"/>
      <c r="L960" s="76"/>
      <c r="M960" s="76"/>
      <c r="N960" s="76"/>
      <c r="O960" s="76"/>
      <c r="P960" s="76"/>
      <c r="Q960" s="76"/>
      <c r="R960" s="76"/>
      <c r="S960" s="76"/>
      <c r="T960" s="76"/>
      <c r="U960" s="76"/>
      <c r="V960" s="76"/>
      <c r="W960" s="76"/>
      <c r="X960" s="76"/>
      <c r="Y960" s="51"/>
      <c r="Z960" s="51"/>
    </row>
    <row r="961" spans="1:26" ht="12.75" customHeight="1">
      <c r="A961" s="76"/>
      <c r="B961" s="78"/>
      <c r="C961" s="76"/>
      <c r="D961" s="76"/>
      <c r="E961" s="76"/>
      <c r="F961" s="76"/>
      <c r="G961" s="76"/>
      <c r="H961" s="76"/>
      <c r="I961" s="76"/>
      <c r="J961" s="76"/>
      <c r="K961" s="76"/>
      <c r="L961" s="76"/>
      <c r="M961" s="76"/>
      <c r="N961" s="76"/>
      <c r="O961" s="76"/>
      <c r="P961" s="76"/>
      <c r="Q961" s="76"/>
      <c r="R961" s="76"/>
      <c r="S961" s="76"/>
      <c r="T961" s="76"/>
      <c r="U961" s="76"/>
      <c r="V961" s="76"/>
      <c r="W961" s="76"/>
      <c r="X961" s="76"/>
      <c r="Y961" s="51"/>
      <c r="Z961" s="51"/>
    </row>
    <row r="962" spans="1:26" ht="12.75" customHeight="1">
      <c r="A962" s="76"/>
      <c r="B962" s="78"/>
      <c r="C962" s="76"/>
      <c r="D962" s="76"/>
      <c r="E962" s="76"/>
      <c r="F962" s="76"/>
      <c r="G962" s="76"/>
      <c r="H962" s="76"/>
      <c r="I962" s="76"/>
      <c r="J962" s="76"/>
      <c r="K962" s="76"/>
      <c r="L962" s="76"/>
      <c r="M962" s="76"/>
      <c r="N962" s="76"/>
      <c r="O962" s="76"/>
      <c r="P962" s="76"/>
      <c r="Q962" s="76"/>
      <c r="R962" s="76"/>
      <c r="S962" s="76"/>
      <c r="T962" s="76"/>
      <c r="U962" s="76"/>
      <c r="V962" s="76"/>
      <c r="W962" s="76"/>
      <c r="X962" s="76"/>
      <c r="Y962" s="51"/>
      <c r="Z962" s="51"/>
    </row>
    <row r="963" spans="1:26" ht="12.75" customHeight="1">
      <c r="A963" s="76"/>
      <c r="B963" s="78"/>
      <c r="C963" s="76"/>
      <c r="D963" s="76"/>
      <c r="E963" s="76"/>
      <c r="F963" s="76"/>
      <c r="G963" s="76"/>
      <c r="H963" s="76"/>
      <c r="I963" s="76"/>
      <c r="J963" s="76"/>
      <c r="K963" s="76"/>
      <c r="L963" s="76"/>
      <c r="M963" s="76"/>
      <c r="N963" s="76"/>
      <c r="O963" s="76"/>
      <c r="P963" s="76"/>
      <c r="Q963" s="76"/>
      <c r="R963" s="76"/>
      <c r="S963" s="76"/>
      <c r="T963" s="76"/>
      <c r="U963" s="76"/>
      <c r="V963" s="76"/>
      <c r="W963" s="76"/>
      <c r="X963" s="76"/>
      <c r="Y963" s="51"/>
      <c r="Z963" s="51"/>
    </row>
    <row r="964" spans="1:26" ht="12.75" customHeight="1">
      <c r="A964" s="76"/>
      <c r="B964" s="78"/>
      <c r="C964" s="76"/>
      <c r="D964" s="76"/>
      <c r="E964" s="76"/>
      <c r="F964" s="76"/>
      <c r="G964" s="76"/>
      <c r="H964" s="76"/>
      <c r="I964" s="76"/>
      <c r="J964" s="76"/>
      <c r="K964" s="76"/>
      <c r="L964" s="76"/>
      <c r="M964" s="76"/>
      <c r="N964" s="76"/>
      <c r="O964" s="76"/>
      <c r="P964" s="76"/>
      <c r="Q964" s="76"/>
      <c r="R964" s="76"/>
      <c r="S964" s="76"/>
      <c r="T964" s="76"/>
      <c r="U964" s="76"/>
      <c r="V964" s="76"/>
      <c r="W964" s="76"/>
      <c r="X964" s="76"/>
      <c r="Y964" s="51"/>
      <c r="Z964" s="51"/>
    </row>
    <row r="965" spans="1:26" ht="12.75" customHeight="1">
      <c r="A965" s="76"/>
      <c r="B965" s="78"/>
      <c r="C965" s="76"/>
      <c r="D965" s="76"/>
      <c r="E965" s="76"/>
      <c r="F965" s="76"/>
      <c r="G965" s="76"/>
      <c r="H965" s="76"/>
      <c r="I965" s="76"/>
      <c r="J965" s="76"/>
      <c r="K965" s="76"/>
      <c r="L965" s="76"/>
      <c r="M965" s="76"/>
      <c r="N965" s="76"/>
      <c r="O965" s="76"/>
      <c r="P965" s="76"/>
      <c r="Q965" s="76"/>
      <c r="R965" s="76"/>
      <c r="S965" s="76"/>
      <c r="T965" s="76"/>
      <c r="U965" s="76"/>
      <c r="V965" s="76"/>
      <c r="W965" s="76"/>
      <c r="X965" s="76"/>
      <c r="Y965" s="51"/>
      <c r="Z965" s="51"/>
    </row>
    <row r="966" spans="1:26" ht="12.75" customHeight="1">
      <c r="A966" s="76"/>
      <c r="B966" s="78"/>
      <c r="C966" s="76"/>
      <c r="D966" s="76"/>
      <c r="E966" s="76"/>
      <c r="F966" s="76"/>
      <c r="G966" s="76"/>
      <c r="H966" s="76"/>
      <c r="I966" s="76"/>
      <c r="J966" s="76"/>
      <c r="K966" s="76"/>
      <c r="L966" s="76"/>
      <c r="M966" s="76"/>
      <c r="N966" s="76"/>
      <c r="O966" s="76"/>
      <c r="P966" s="76"/>
      <c r="Q966" s="76"/>
      <c r="R966" s="76"/>
      <c r="S966" s="76"/>
      <c r="T966" s="76"/>
      <c r="U966" s="76"/>
      <c r="V966" s="76"/>
      <c r="W966" s="76"/>
      <c r="X966" s="76"/>
      <c r="Y966" s="51"/>
      <c r="Z966" s="51"/>
    </row>
    <row r="967" spans="1:26" ht="12.75" customHeight="1">
      <c r="A967" s="76"/>
      <c r="B967" s="78"/>
      <c r="C967" s="76"/>
      <c r="D967" s="76"/>
      <c r="E967" s="76"/>
      <c r="F967" s="76"/>
      <c r="G967" s="76"/>
      <c r="H967" s="76"/>
      <c r="I967" s="76"/>
      <c r="J967" s="76"/>
      <c r="K967" s="76"/>
      <c r="L967" s="76"/>
      <c r="M967" s="76"/>
      <c r="N967" s="76"/>
      <c r="O967" s="76"/>
      <c r="P967" s="76"/>
      <c r="Q967" s="76"/>
      <c r="R967" s="76"/>
      <c r="S967" s="76"/>
      <c r="T967" s="76"/>
      <c r="U967" s="76"/>
      <c r="V967" s="76"/>
      <c r="W967" s="76"/>
      <c r="X967" s="76"/>
      <c r="Y967" s="51"/>
      <c r="Z967" s="51"/>
    </row>
    <row r="968" spans="1:26" ht="12.75" customHeight="1">
      <c r="A968" s="76"/>
      <c r="B968" s="78"/>
      <c r="C968" s="76"/>
      <c r="D968" s="76"/>
      <c r="E968" s="76"/>
      <c r="F968" s="76"/>
      <c r="G968" s="76"/>
      <c r="H968" s="76"/>
      <c r="I968" s="76"/>
      <c r="J968" s="76"/>
      <c r="K968" s="76"/>
      <c r="L968" s="76"/>
      <c r="M968" s="76"/>
      <c r="N968" s="76"/>
      <c r="O968" s="76"/>
      <c r="P968" s="76"/>
      <c r="Q968" s="76"/>
      <c r="R968" s="76"/>
      <c r="S968" s="76"/>
      <c r="T968" s="76"/>
      <c r="U968" s="76"/>
      <c r="V968" s="76"/>
      <c r="W968" s="76"/>
      <c r="X968" s="76"/>
      <c r="Y968" s="51"/>
      <c r="Z968" s="51"/>
    </row>
    <row r="969" spans="1:26" ht="12.75" customHeight="1">
      <c r="A969" s="76"/>
      <c r="B969" s="78"/>
      <c r="C969" s="76"/>
      <c r="D969" s="76"/>
      <c r="E969" s="76"/>
      <c r="F969" s="76"/>
      <c r="G969" s="76"/>
      <c r="H969" s="76"/>
      <c r="I969" s="76"/>
      <c r="J969" s="76"/>
      <c r="K969" s="76"/>
      <c r="L969" s="76"/>
      <c r="M969" s="76"/>
      <c r="N969" s="76"/>
      <c r="O969" s="76"/>
      <c r="P969" s="76"/>
      <c r="Q969" s="76"/>
      <c r="R969" s="76"/>
      <c r="S969" s="76"/>
      <c r="T969" s="76"/>
      <c r="U969" s="76"/>
      <c r="V969" s="76"/>
      <c r="W969" s="76"/>
      <c r="X969" s="76"/>
      <c r="Y969" s="51"/>
      <c r="Z969" s="51"/>
    </row>
    <row r="970" spans="1:26" ht="12.75" customHeight="1">
      <c r="A970" s="76"/>
      <c r="B970" s="78"/>
      <c r="C970" s="76"/>
      <c r="D970" s="76"/>
      <c r="E970" s="76"/>
      <c r="F970" s="76"/>
      <c r="G970" s="76"/>
      <c r="H970" s="76"/>
      <c r="I970" s="76"/>
      <c r="J970" s="76"/>
      <c r="K970" s="76"/>
      <c r="L970" s="76"/>
      <c r="M970" s="76"/>
      <c r="N970" s="76"/>
      <c r="O970" s="76"/>
      <c r="P970" s="76"/>
      <c r="Q970" s="76"/>
      <c r="R970" s="76"/>
      <c r="S970" s="76"/>
      <c r="T970" s="76"/>
      <c r="U970" s="76"/>
      <c r="V970" s="76"/>
      <c r="W970" s="76"/>
      <c r="X970" s="76"/>
      <c r="Y970" s="51"/>
      <c r="Z970" s="51"/>
    </row>
    <row r="971" spans="1:26" ht="12.75" customHeight="1">
      <c r="A971" s="76"/>
      <c r="B971" s="78"/>
      <c r="C971" s="76"/>
      <c r="D971" s="76"/>
      <c r="E971" s="76"/>
      <c r="F971" s="76"/>
      <c r="G971" s="76"/>
      <c r="H971" s="76"/>
      <c r="I971" s="76"/>
      <c r="J971" s="76"/>
      <c r="K971" s="76"/>
      <c r="L971" s="76"/>
      <c r="M971" s="76"/>
      <c r="N971" s="76"/>
      <c r="O971" s="76"/>
      <c r="P971" s="76"/>
      <c r="Q971" s="76"/>
      <c r="R971" s="76"/>
      <c r="S971" s="76"/>
      <c r="T971" s="76"/>
      <c r="U971" s="76"/>
      <c r="V971" s="76"/>
      <c r="W971" s="76"/>
      <c r="X971" s="76"/>
      <c r="Y971" s="51"/>
      <c r="Z971" s="51"/>
    </row>
    <row r="972" spans="1:26" ht="12.75" customHeight="1">
      <c r="A972" s="76"/>
      <c r="B972" s="78"/>
      <c r="C972" s="76"/>
      <c r="D972" s="76"/>
      <c r="E972" s="76"/>
      <c r="F972" s="76"/>
      <c r="G972" s="76"/>
      <c r="H972" s="76"/>
      <c r="I972" s="76"/>
      <c r="J972" s="76"/>
      <c r="K972" s="76"/>
      <c r="L972" s="76"/>
      <c r="M972" s="76"/>
      <c r="N972" s="76"/>
      <c r="O972" s="76"/>
      <c r="P972" s="76"/>
      <c r="Q972" s="76"/>
      <c r="R972" s="76"/>
      <c r="S972" s="76"/>
      <c r="T972" s="76"/>
      <c r="U972" s="76"/>
      <c r="V972" s="76"/>
      <c r="W972" s="76"/>
      <c r="X972" s="76"/>
      <c r="Y972" s="51"/>
      <c r="Z972" s="51"/>
    </row>
    <row r="973" spans="1:26" ht="12.75" customHeight="1">
      <c r="A973" s="76"/>
      <c r="B973" s="78"/>
      <c r="C973" s="76"/>
      <c r="D973" s="76"/>
      <c r="E973" s="76"/>
      <c r="F973" s="76"/>
      <c r="G973" s="76"/>
      <c r="H973" s="76"/>
      <c r="I973" s="76"/>
      <c r="J973" s="76"/>
      <c r="K973" s="76"/>
      <c r="L973" s="76"/>
      <c r="M973" s="76"/>
      <c r="N973" s="76"/>
      <c r="O973" s="76"/>
      <c r="P973" s="76"/>
      <c r="Q973" s="76"/>
      <c r="R973" s="76"/>
      <c r="S973" s="76"/>
      <c r="T973" s="76"/>
      <c r="U973" s="76"/>
      <c r="V973" s="76"/>
      <c r="W973" s="76"/>
      <c r="X973" s="76"/>
      <c r="Y973" s="51"/>
      <c r="Z973" s="51"/>
    </row>
    <row r="974" spans="1:26" ht="12.75" customHeight="1">
      <c r="A974" s="76"/>
      <c r="B974" s="78"/>
      <c r="C974" s="76"/>
      <c r="D974" s="76"/>
      <c r="E974" s="76"/>
      <c r="F974" s="76"/>
      <c r="G974" s="76"/>
      <c r="H974" s="76"/>
      <c r="I974" s="76"/>
      <c r="J974" s="76"/>
      <c r="K974" s="76"/>
      <c r="L974" s="76"/>
      <c r="M974" s="76"/>
      <c r="N974" s="76"/>
      <c r="O974" s="76"/>
      <c r="P974" s="76"/>
      <c r="Q974" s="76"/>
      <c r="R974" s="76"/>
      <c r="S974" s="76"/>
      <c r="T974" s="76"/>
      <c r="U974" s="76"/>
      <c r="V974" s="76"/>
      <c r="W974" s="76"/>
      <c r="X974" s="76"/>
      <c r="Y974" s="51"/>
      <c r="Z974" s="51"/>
    </row>
    <row r="975" spans="1:26" ht="12.75" customHeight="1">
      <c r="A975" s="76"/>
      <c r="B975" s="78"/>
      <c r="C975" s="76"/>
      <c r="D975" s="76"/>
      <c r="E975" s="76"/>
      <c r="F975" s="76"/>
      <c r="G975" s="76"/>
      <c r="H975" s="76"/>
      <c r="I975" s="76"/>
      <c r="J975" s="76"/>
      <c r="K975" s="76"/>
      <c r="L975" s="76"/>
      <c r="M975" s="76"/>
      <c r="N975" s="76"/>
      <c r="O975" s="76"/>
      <c r="P975" s="76"/>
      <c r="Q975" s="76"/>
      <c r="R975" s="76"/>
      <c r="S975" s="76"/>
      <c r="T975" s="76"/>
      <c r="U975" s="76"/>
      <c r="V975" s="76"/>
      <c r="W975" s="76"/>
      <c r="X975" s="76"/>
      <c r="Y975" s="51"/>
      <c r="Z975" s="51"/>
    </row>
    <row r="976" spans="1:26" ht="12.75" customHeight="1">
      <c r="A976" s="76"/>
      <c r="B976" s="78"/>
      <c r="C976" s="76"/>
      <c r="D976" s="76"/>
      <c r="E976" s="76"/>
      <c r="F976" s="76"/>
      <c r="G976" s="76"/>
      <c r="H976" s="76"/>
      <c r="I976" s="76"/>
      <c r="J976" s="76"/>
      <c r="K976" s="76"/>
      <c r="L976" s="76"/>
      <c r="M976" s="76"/>
      <c r="N976" s="76"/>
      <c r="O976" s="76"/>
      <c r="P976" s="76"/>
      <c r="Q976" s="76"/>
      <c r="R976" s="76"/>
      <c r="S976" s="76"/>
      <c r="T976" s="76"/>
      <c r="U976" s="76"/>
      <c r="V976" s="76"/>
      <c r="W976" s="76"/>
      <c r="X976" s="76"/>
      <c r="Y976" s="51"/>
      <c r="Z976" s="51"/>
    </row>
    <row r="977" spans="1:26" ht="12.75" customHeight="1">
      <c r="A977" s="76"/>
      <c r="B977" s="78"/>
      <c r="C977" s="76"/>
      <c r="D977" s="76"/>
      <c r="E977" s="76"/>
      <c r="F977" s="76"/>
      <c r="G977" s="76"/>
      <c r="H977" s="76"/>
      <c r="I977" s="76"/>
      <c r="J977" s="76"/>
      <c r="K977" s="76"/>
      <c r="L977" s="76"/>
      <c r="M977" s="76"/>
      <c r="N977" s="76"/>
      <c r="O977" s="76"/>
      <c r="P977" s="76"/>
      <c r="Q977" s="76"/>
      <c r="R977" s="76"/>
      <c r="S977" s="76"/>
      <c r="T977" s="76"/>
      <c r="U977" s="76"/>
      <c r="V977" s="76"/>
      <c r="W977" s="76"/>
      <c r="X977" s="76"/>
      <c r="Y977" s="51"/>
      <c r="Z977" s="51"/>
    </row>
    <row r="978" spans="1:26" ht="12.75" customHeight="1">
      <c r="A978" s="76"/>
      <c r="B978" s="78"/>
      <c r="C978" s="76"/>
      <c r="D978" s="76"/>
      <c r="E978" s="76"/>
      <c r="F978" s="76"/>
      <c r="G978" s="76"/>
      <c r="H978" s="76"/>
      <c r="I978" s="76"/>
      <c r="J978" s="76"/>
      <c r="K978" s="76"/>
      <c r="L978" s="76"/>
      <c r="M978" s="76"/>
      <c r="N978" s="76"/>
      <c r="O978" s="76"/>
      <c r="P978" s="76"/>
      <c r="Q978" s="76"/>
      <c r="R978" s="76"/>
      <c r="S978" s="76"/>
      <c r="T978" s="76"/>
      <c r="U978" s="76"/>
      <c r="V978" s="76"/>
      <c r="W978" s="76"/>
      <c r="X978" s="76"/>
      <c r="Y978" s="51"/>
      <c r="Z978" s="51"/>
    </row>
    <row r="979" spans="1:26" ht="12.75" customHeight="1">
      <c r="A979" s="76"/>
      <c r="B979" s="78"/>
      <c r="C979" s="76"/>
      <c r="D979" s="76"/>
      <c r="E979" s="76"/>
      <c r="F979" s="76"/>
      <c r="G979" s="76"/>
      <c r="H979" s="76"/>
      <c r="I979" s="76"/>
      <c r="J979" s="76"/>
      <c r="K979" s="76"/>
      <c r="L979" s="76"/>
      <c r="M979" s="76"/>
      <c r="N979" s="76"/>
      <c r="O979" s="76"/>
      <c r="P979" s="76"/>
      <c r="Q979" s="76"/>
      <c r="R979" s="76"/>
      <c r="S979" s="76"/>
      <c r="T979" s="76"/>
      <c r="U979" s="76"/>
      <c r="V979" s="76"/>
      <c r="W979" s="76"/>
      <c r="X979" s="76"/>
      <c r="Y979" s="51"/>
      <c r="Z979" s="51"/>
    </row>
    <row r="980" spans="1:26" ht="12.75" customHeight="1">
      <c r="A980" s="76"/>
      <c r="B980" s="78"/>
      <c r="C980" s="76"/>
      <c r="D980" s="76"/>
      <c r="E980" s="76"/>
      <c r="F980" s="76"/>
      <c r="G980" s="76"/>
      <c r="H980" s="76"/>
      <c r="I980" s="76"/>
      <c r="J980" s="76"/>
      <c r="K980" s="76"/>
      <c r="L980" s="76"/>
      <c r="M980" s="76"/>
      <c r="N980" s="76"/>
      <c r="O980" s="76"/>
      <c r="P980" s="76"/>
      <c r="Q980" s="76"/>
      <c r="R980" s="76"/>
      <c r="S980" s="76"/>
      <c r="T980" s="76"/>
      <c r="U980" s="76"/>
      <c r="V980" s="76"/>
      <c r="W980" s="76"/>
      <c r="X980" s="76"/>
      <c r="Y980" s="51"/>
      <c r="Z980" s="51"/>
    </row>
    <row r="981" spans="1:26" ht="12.75" customHeight="1">
      <c r="A981" s="76"/>
      <c r="B981" s="78"/>
      <c r="C981" s="76"/>
      <c r="D981" s="76"/>
      <c r="E981" s="76"/>
      <c r="F981" s="76"/>
      <c r="G981" s="76"/>
      <c r="H981" s="76"/>
      <c r="I981" s="76"/>
      <c r="J981" s="76"/>
      <c r="K981" s="76"/>
      <c r="L981" s="76"/>
      <c r="M981" s="76"/>
      <c r="N981" s="76"/>
      <c r="O981" s="76"/>
      <c r="P981" s="76"/>
      <c r="Q981" s="76"/>
      <c r="R981" s="76"/>
      <c r="S981" s="76"/>
      <c r="T981" s="76"/>
      <c r="U981" s="76"/>
      <c r="V981" s="76"/>
      <c r="W981" s="76"/>
      <c r="X981" s="76"/>
      <c r="Y981" s="51"/>
      <c r="Z981" s="51"/>
    </row>
    <row r="982" spans="1:26" ht="12.75" customHeight="1">
      <c r="A982" s="76"/>
      <c r="B982" s="78"/>
      <c r="C982" s="76"/>
      <c r="D982" s="76"/>
      <c r="E982" s="76"/>
      <c r="F982" s="76"/>
      <c r="G982" s="76"/>
      <c r="H982" s="76"/>
      <c r="I982" s="76"/>
      <c r="J982" s="76"/>
      <c r="K982" s="76"/>
      <c r="L982" s="76"/>
      <c r="M982" s="76"/>
      <c r="N982" s="76"/>
      <c r="O982" s="76"/>
      <c r="P982" s="76"/>
      <c r="Q982" s="76"/>
      <c r="R982" s="76"/>
      <c r="S982" s="76"/>
      <c r="T982" s="76"/>
      <c r="U982" s="76"/>
      <c r="V982" s="76"/>
      <c r="W982" s="76"/>
      <c r="X982" s="76"/>
      <c r="Y982" s="51"/>
      <c r="Z982" s="51"/>
    </row>
    <row r="983" spans="1:26" ht="12.75" customHeight="1">
      <c r="A983" s="76"/>
      <c r="B983" s="78"/>
      <c r="C983" s="76"/>
      <c r="D983" s="76"/>
      <c r="E983" s="76"/>
      <c r="F983" s="76"/>
      <c r="G983" s="76"/>
      <c r="H983" s="76"/>
      <c r="I983" s="76"/>
      <c r="J983" s="76"/>
      <c r="K983" s="76"/>
      <c r="L983" s="76"/>
      <c r="M983" s="76"/>
      <c r="N983" s="76"/>
      <c r="O983" s="76"/>
      <c r="P983" s="76"/>
      <c r="Q983" s="76"/>
      <c r="R983" s="76"/>
      <c r="S983" s="76"/>
      <c r="T983" s="76"/>
      <c r="U983" s="76"/>
      <c r="V983" s="76"/>
      <c r="W983" s="76"/>
      <c r="X983" s="76"/>
      <c r="Y983" s="51"/>
      <c r="Z983" s="51"/>
    </row>
    <row r="984" spans="1:26" ht="12.75" customHeight="1">
      <c r="A984" s="76"/>
      <c r="B984" s="78"/>
      <c r="C984" s="76"/>
      <c r="D984" s="76"/>
      <c r="E984" s="76"/>
      <c r="F984" s="76"/>
      <c r="G984" s="76"/>
      <c r="H984" s="76"/>
      <c r="I984" s="76"/>
      <c r="J984" s="76"/>
      <c r="K984" s="76"/>
      <c r="L984" s="76"/>
      <c r="M984" s="76"/>
      <c r="N984" s="76"/>
      <c r="O984" s="76"/>
      <c r="P984" s="76"/>
      <c r="Q984" s="76"/>
      <c r="R984" s="76"/>
      <c r="S984" s="76"/>
      <c r="T984" s="76"/>
      <c r="U984" s="76"/>
      <c r="V984" s="76"/>
      <c r="W984" s="76"/>
      <c r="X984" s="76"/>
      <c r="Y984" s="51"/>
      <c r="Z984" s="51"/>
    </row>
    <row r="985" spans="1:26" ht="12.75" customHeight="1">
      <c r="A985" s="76"/>
      <c r="B985" s="78"/>
      <c r="C985" s="76"/>
      <c r="D985" s="76"/>
      <c r="E985" s="76"/>
      <c r="F985" s="76"/>
      <c r="G985" s="76"/>
      <c r="H985" s="76"/>
      <c r="I985" s="76"/>
      <c r="J985" s="76"/>
      <c r="K985" s="76"/>
      <c r="L985" s="76"/>
      <c r="M985" s="76"/>
      <c r="N985" s="76"/>
      <c r="O985" s="76"/>
      <c r="P985" s="76"/>
      <c r="Q985" s="76"/>
      <c r="R985" s="76"/>
      <c r="S985" s="76"/>
      <c r="T985" s="76"/>
      <c r="U985" s="76"/>
      <c r="V985" s="76"/>
      <c r="W985" s="76"/>
      <c r="X985" s="76"/>
      <c r="Y985" s="51"/>
      <c r="Z985" s="51"/>
    </row>
    <row r="986" spans="1:26" ht="12.75" customHeight="1">
      <c r="A986" s="76"/>
      <c r="B986" s="78"/>
      <c r="C986" s="76"/>
      <c r="D986" s="76"/>
      <c r="E986" s="76"/>
      <c r="F986" s="76"/>
      <c r="G986" s="76"/>
      <c r="H986" s="76"/>
      <c r="I986" s="76"/>
      <c r="J986" s="76"/>
      <c r="K986" s="76"/>
      <c r="L986" s="76"/>
      <c r="M986" s="76"/>
      <c r="N986" s="76"/>
      <c r="O986" s="76"/>
      <c r="P986" s="76"/>
      <c r="Q986" s="76"/>
      <c r="R986" s="76"/>
      <c r="S986" s="76"/>
      <c r="T986" s="76"/>
      <c r="U986" s="76"/>
      <c r="V986" s="76"/>
      <c r="W986" s="76"/>
      <c r="X986" s="76"/>
      <c r="Y986" s="51"/>
      <c r="Z986" s="51"/>
    </row>
    <row r="987" spans="1:26" ht="12.75" customHeight="1">
      <c r="A987" s="76"/>
      <c r="B987" s="78"/>
      <c r="C987" s="76"/>
      <c r="D987" s="76"/>
      <c r="E987" s="76"/>
      <c r="F987" s="76"/>
      <c r="G987" s="76"/>
      <c r="H987" s="76"/>
      <c r="I987" s="76"/>
      <c r="J987" s="76"/>
      <c r="K987" s="76"/>
      <c r="L987" s="76"/>
      <c r="M987" s="76"/>
      <c r="N987" s="76"/>
      <c r="O987" s="76"/>
      <c r="P987" s="76"/>
      <c r="Q987" s="76"/>
      <c r="R987" s="76"/>
      <c r="S987" s="76"/>
      <c r="T987" s="76"/>
      <c r="U987" s="76"/>
      <c r="V987" s="76"/>
      <c r="W987" s="76"/>
      <c r="X987" s="76"/>
      <c r="Y987" s="51"/>
      <c r="Z987" s="51"/>
    </row>
    <row r="988" spans="1:26" ht="12.75" customHeight="1">
      <c r="A988" s="76"/>
      <c r="B988" s="78"/>
      <c r="C988" s="76"/>
      <c r="D988" s="76"/>
      <c r="E988" s="76"/>
      <c r="F988" s="76"/>
      <c r="G988" s="76"/>
      <c r="H988" s="76"/>
      <c r="I988" s="76"/>
      <c r="J988" s="76"/>
      <c r="K988" s="76"/>
      <c r="L988" s="76"/>
      <c r="M988" s="76"/>
      <c r="N988" s="76"/>
      <c r="O988" s="76"/>
      <c r="P988" s="76"/>
      <c r="Q988" s="76"/>
      <c r="R988" s="76"/>
      <c r="S988" s="76"/>
      <c r="T988" s="76"/>
      <c r="U988" s="76"/>
      <c r="V988" s="76"/>
      <c r="W988" s="76"/>
      <c r="X988" s="76"/>
      <c r="Y988" s="51"/>
      <c r="Z988" s="51"/>
    </row>
    <row r="989" spans="1:26" ht="12.75" customHeight="1">
      <c r="A989" s="76"/>
      <c r="B989" s="78"/>
      <c r="C989" s="76"/>
      <c r="D989" s="76"/>
      <c r="E989" s="76"/>
      <c r="F989" s="76"/>
      <c r="G989" s="76"/>
      <c r="H989" s="76"/>
      <c r="I989" s="76"/>
      <c r="J989" s="76"/>
      <c r="K989" s="76"/>
      <c r="L989" s="76"/>
      <c r="M989" s="76"/>
      <c r="N989" s="76"/>
      <c r="O989" s="76"/>
      <c r="P989" s="76"/>
      <c r="Q989" s="76"/>
      <c r="R989" s="76"/>
      <c r="S989" s="76"/>
      <c r="T989" s="76"/>
      <c r="U989" s="76"/>
      <c r="V989" s="76"/>
      <c r="W989" s="76"/>
      <c r="X989" s="76"/>
      <c r="Y989" s="51"/>
      <c r="Z989" s="51"/>
    </row>
    <row r="990" spans="1:26" ht="12.75" customHeight="1">
      <c r="A990" s="76"/>
      <c r="B990" s="78"/>
      <c r="C990" s="76"/>
      <c r="D990" s="76"/>
      <c r="E990" s="76"/>
      <c r="F990" s="76"/>
      <c r="G990" s="76"/>
      <c r="H990" s="76"/>
      <c r="I990" s="76"/>
      <c r="J990" s="76"/>
      <c r="K990" s="76"/>
      <c r="L990" s="76"/>
      <c r="M990" s="76"/>
      <c r="N990" s="76"/>
      <c r="O990" s="76"/>
      <c r="P990" s="76"/>
      <c r="Q990" s="76"/>
      <c r="R990" s="76"/>
      <c r="S990" s="76"/>
      <c r="T990" s="76"/>
      <c r="U990" s="76"/>
      <c r="V990" s="76"/>
      <c r="W990" s="76"/>
      <c r="X990" s="76"/>
      <c r="Y990" s="51"/>
      <c r="Z990" s="51"/>
    </row>
    <row r="991" spans="1:26" ht="12.75" customHeight="1">
      <c r="A991" s="76"/>
      <c r="B991" s="78"/>
      <c r="C991" s="76"/>
      <c r="D991" s="76"/>
      <c r="E991" s="76"/>
      <c r="F991" s="76"/>
      <c r="G991" s="76"/>
      <c r="H991" s="76"/>
      <c r="I991" s="76"/>
      <c r="J991" s="76"/>
      <c r="K991" s="76"/>
      <c r="L991" s="76"/>
      <c r="M991" s="76"/>
      <c r="N991" s="76"/>
      <c r="O991" s="76"/>
      <c r="P991" s="76"/>
      <c r="Q991" s="76"/>
      <c r="R991" s="76"/>
      <c r="S991" s="76"/>
      <c r="T991" s="76"/>
      <c r="U991" s="76"/>
      <c r="V991" s="76"/>
      <c r="W991" s="76"/>
      <c r="X991" s="76"/>
      <c r="Y991" s="51"/>
      <c r="Z991" s="51"/>
    </row>
    <row r="992" spans="1:26" ht="12.75" customHeight="1">
      <c r="A992" s="76"/>
      <c r="B992" s="78"/>
      <c r="C992" s="76"/>
      <c r="D992" s="76"/>
      <c r="E992" s="76"/>
      <c r="F992" s="76"/>
      <c r="G992" s="76"/>
      <c r="H992" s="76"/>
      <c r="I992" s="76"/>
      <c r="J992" s="76"/>
      <c r="K992" s="76"/>
      <c r="L992" s="76"/>
      <c r="M992" s="76"/>
      <c r="N992" s="76"/>
      <c r="O992" s="76"/>
      <c r="P992" s="76"/>
      <c r="Q992" s="76"/>
      <c r="R992" s="76"/>
      <c r="S992" s="76"/>
      <c r="T992" s="76"/>
      <c r="U992" s="76"/>
      <c r="V992" s="76"/>
      <c r="W992" s="76"/>
      <c r="X992" s="76"/>
      <c r="Y992" s="51"/>
      <c r="Z992" s="51"/>
    </row>
    <row r="993" spans="1:26" ht="12.75" customHeight="1">
      <c r="A993" s="76"/>
      <c r="B993" s="78"/>
      <c r="C993" s="76"/>
      <c r="D993" s="76"/>
      <c r="E993" s="76"/>
      <c r="F993" s="76"/>
      <c r="G993" s="76"/>
      <c r="H993" s="76"/>
      <c r="I993" s="76"/>
      <c r="J993" s="76"/>
      <c r="K993" s="76"/>
      <c r="L993" s="76"/>
      <c r="M993" s="76"/>
      <c r="N993" s="76"/>
      <c r="O993" s="76"/>
      <c r="P993" s="76"/>
      <c r="Q993" s="76"/>
      <c r="R993" s="76"/>
      <c r="S993" s="76"/>
      <c r="T993" s="76"/>
      <c r="U993" s="76"/>
      <c r="V993" s="76"/>
      <c r="W993" s="76"/>
      <c r="X993" s="76"/>
      <c r="Y993" s="51"/>
      <c r="Z993" s="51"/>
    </row>
    <row r="994" spans="1:26" ht="12.75" customHeight="1">
      <c r="A994" s="76"/>
      <c r="B994" s="78"/>
      <c r="C994" s="76"/>
      <c r="D994" s="76"/>
      <c r="E994" s="76"/>
      <c r="F994" s="76"/>
      <c r="G994" s="76"/>
      <c r="H994" s="76"/>
      <c r="I994" s="76"/>
      <c r="J994" s="76"/>
      <c r="K994" s="76"/>
      <c r="L994" s="76"/>
      <c r="M994" s="76"/>
      <c r="N994" s="76"/>
      <c r="O994" s="76"/>
      <c r="P994" s="76"/>
      <c r="Q994" s="76"/>
      <c r="R994" s="76"/>
      <c r="S994" s="76"/>
      <c r="T994" s="76"/>
      <c r="U994" s="76"/>
      <c r="V994" s="76"/>
      <c r="W994" s="76"/>
      <c r="X994" s="76"/>
      <c r="Y994" s="51"/>
      <c r="Z994" s="51"/>
    </row>
    <row r="995" spans="1:26" ht="12.75" customHeight="1">
      <c r="A995" s="76"/>
      <c r="B995" s="78"/>
      <c r="C995" s="76"/>
      <c r="D995" s="76"/>
      <c r="E995" s="76"/>
      <c r="F995" s="76"/>
      <c r="G995" s="76"/>
      <c r="H995" s="76"/>
      <c r="I995" s="76"/>
      <c r="J995" s="76"/>
      <c r="K995" s="76"/>
      <c r="L995" s="76"/>
      <c r="M995" s="76"/>
      <c r="N995" s="76"/>
      <c r="O995" s="76"/>
      <c r="P995" s="76"/>
      <c r="Q995" s="76"/>
      <c r="R995" s="76"/>
      <c r="S995" s="76"/>
      <c r="T995" s="76"/>
      <c r="U995" s="76"/>
      <c r="V995" s="76"/>
      <c r="W995" s="76"/>
      <c r="X995" s="76"/>
      <c r="Y995" s="51"/>
      <c r="Z995" s="51"/>
    </row>
    <row r="996" spans="1:26" ht="12.75" customHeight="1">
      <c r="A996" s="76"/>
      <c r="B996" s="78"/>
      <c r="C996" s="76"/>
      <c r="D996" s="76"/>
      <c r="E996" s="76"/>
      <c r="F996" s="76"/>
      <c r="G996" s="76"/>
      <c r="H996" s="76"/>
      <c r="I996" s="76"/>
      <c r="J996" s="76"/>
      <c r="K996" s="76"/>
      <c r="L996" s="76"/>
      <c r="M996" s="76"/>
      <c r="N996" s="76"/>
      <c r="O996" s="76"/>
      <c r="P996" s="76"/>
      <c r="Q996" s="76"/>
      <c r="R996" s="76"/>
      <c r="S996" s="76"/>
      <c r="T996" s="76"/>
      <c r="U996" s="76"/>
      <c r="V996" s="76"/>
      <c r="W996" s="76"/>
      <c r="X996" s="76"/>
      <c r="Y996" s="51"/>
      <c r="Z996" s="51"/>
    </row>
    <row r="997" spans="1:26" ht="12.75" customHeight="1">
      <c r="A997" s="76"/>
      <c r="B997" s="78"/>
      <c r="C997" s="76"/>
      <c r="D997" s="76"/>
      <c r="E997" s="76"/>
      <c r="F997" s="76"/>
      <c r="G997" s="76"/>
      <c r="H997" s="76"/>
      <c r="I997" s="76"/>
      <c r="J997" s="76"/>
      <c r="K997" s="76"/>
      <c r="L997" s="76"/>
      <c r="M997" s="76"/>
      <c r="N997" s="76"/>
      <c r="O997" s="76"/>
      <c r="P997" s="76"/>
      <c r="Q997" s="76"/>
      <c r="R997" s="76"/>
      <c r="S997" s="76"/>
      <c r="T997" s="76"/>
      <c r="U997" s="76"/>
      <c r="V997" s="76"/>
      <c r="W997" s="76"/>
      <c r="X997" s="76"/>
      <c r="Y997" s="51"/>
      <c r="Z997" s="51"/>
    </row>
    <row r="998" spans="1:26" ht="12.75" customHeight="1">
      <c r="A998" s="76"/>
      <c r="B998" s="78"/>
      <c r="C998" s="76"/>
      <c r="D998" s="76"/>
      <c r="E998" s="76"/>
      <c r="F998" s="76"/>
      <c r="G998" s="76"/>
      <c r="H998" s="76"/>
      <c r="I998" s="76"/>
      <c r="J998" s="76"/>
      <c r="K998" s="76"/>
      <c r="L998" s="76"/>
      <c r="M998" s="76"/>
      <c r="N998" s="76"/>
      <c r="O998" s="76"/>
      <c r="P998" s="76"/>
      <c r="Q998" s="76"/>
      <c r="R998" s="76"/>
      <c r="S998" s="76"/>
      <c r="T998" s="76"/>
      <c r="U998" s="76"/>
      <c r="V998" s="76"/>
      <c r="W998" s="76"/>
      <c r="X998" s="76"/>
      <c r="Y998" s="51"/>
      <c r="Z998" s="51"/>
    </row>
    <row r="999" spans="1:26" ht="12.75" customHeight="1">
      <c r="A999" s="76"/>
      <c r="B999" s="78"/>
      <c r="C999" s="76"/>
      <c r="D999" s="76"/>
      <c r="E999" s="76"/>
      <c r="F999" s="76"/>
      <c r="G999" s="76"/>
      <c r="H999" s="76"/>
      <c r="I999" s="76"/>
      <c r="J999" s="76"/>
      <c r="K999" s="76"/>
      <c r="L999" s="76"/>
      <c r="M999" s="76"/>
      <c r="N999" s="76"/>
      <c r="O999" s="76"/>
      <c r="P999" s="76"/>
      <c r="Q999" s="76"/>
      <c r="R999" s="76"/>
      <c r="S999" s="76"/>
      <c r="T999" s="76"/>
      <c r="U999" s="76"/>
      <c r="V999" s="76"/>
      <c r="W999" s="76"/>
      <c r="X999" s="76"/>
      <c r="Y999" s="51"/>
      <c r="Z999" s="51"/>
    </row>
    <row r="1000" spans="1:26" ht="12.75" customHeight="1">
      <c r="A1000" s="76"/>
      <c r="B1000" s="78"/>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51"/>
      <c r="Z1000" s="51"/>
    </row>
  </sheetData>
  <mergeCells count="89">
    <mergeCell ref="G60:M60"/>
    <mergeCell ref="G61:M61"/>
    <mergeCell ref="G62:M62"/>
    <mergeCell ref="G55:M55"/>
    <mergeCell ref="G56:M56"/>
    <mergeCell ref="G57:M57"/>
    <mergeCell ref="G58:M58"/>
    <mergeCell ref="G59:M59"/>
    <mergeCell ref="A36:C36"/>
    <mergeCell ref="A37:C37"/>
    <mergeCell ref="A38:C38"/>
    <mergeCell ref="A39:C39"/>
    <mergeCell ref="A40:C40"/>
    <mergeCell ref="X34:Z34"/>
    <mergeCell ref="T38:U38"/>
    <mergeCell ref="Y38:Z38"/>
    <mergeCell ref="G31:Z31"/>
    <mergeCell ref="G32:R32"/>
    <mergeCell ref="S32:Z32"/>
    <mergeCell ref="G33:L33"/>
    <mergeCell ref="M33:P33"/>
    <mergeCell ref="S33:W33"/>
    <mergeCell ref="X33:Z33"/>
    <mergeCell ref="G34:H34"/>
    <mergeCell ref="B25:G25"/>
    <mergeCell ref="A27:W27"/>
    <mergeCell ref="E28:M28"/>
    <mergeCell ref="E29:M29"/>
    <mergeCell ref="I34:L34"/>
    <mergeCell ref="M34:N34"/>
    <mergeCell ref="O34:P34"/>
    <mergeCell ref="S34:U34"/>
    <mergeCell ref="V34:W34"/>
    <mergeCell ref="B26:G26"/>
    <mergeCell ref="A31:A35"/>
    <mergeCell ref="B31:B35"/>
    <mergeCell ref="D31:D35"/>
    <mergeCell ref="E31:E35"/>
    <mergeCell ref="F31:F35"/>
    <mergeCell ref="C31:C35"/>
    <mergeCell ref="A20:V20"/>
    <mergeCell ref="A21:W21"/>
    <mergeCell ref="A22:W22"/>
    <mergeCell ref="A23:W23"/>
    <mergeCell ref="A24:T24"/>
    <mergeCell ref="A14:V14"/>
    <mergeCell ref="A15:T15"/>
    <mergeCell ref="A17:V17"/>
    <mergeCell ref="A18:V18"/>
    <mergeCell ref="A19:V19"/>
    <mergeCell ref="A116:Y116"/>
    <mergeCell ref="A190:Y190"/>
    <mergeCell ref="A191:Y191"/>
    <mergeCell ref="A87:C87"/>
    <mergeCell ref="A88:C88"/>
    <mergeCell ref="A89:C89"/>
    <mergeCell ref="U89:V89"/>
    <mergeCell ref="A90:C90"/>
    <mergeCell ref="A91:C91"/>
    <mergeCell ref="A115:Y115"/>
    <mergeCell ref="I84:O84"/>
    <mergeCell ref="P84:S84"/>
    <mergeCell ref="T84:Y84"/>
    <mergeCell ref="G84:H84"/>
    <mergeCell ref="G85:H85"/>
    <mergeCell ref="I85:K85"/>
    <mergeCell ref="L85:O85"/>
    <mergeCell ref="P85:S85"/>
    <mergeCell ref="T85:W85"/>
    <mergeCell ref="X85:Y85"/>
    <mergeCell ref="A74:V74"/>
    <mergeCell ref="A79:T79"/>
    <mergeCell ref="I82:Z82"/>
    <mergeCell ref="G82:H82"/>
    <mergeCell ref="G83:H83"/>
    <mergeCell ref="I83:S83"/>
    <mergeCell ref="T83:Z83"/>
    <mergeCell ref="B80:G80"/>
    <mergeCell ref="A82:A86"/>
    <mergeCell ref="B82:B86"/>
    <mergeCell ref="C82:C86"/>
    <mergeCell ref="D82:D86"/>
    <mergeCell ref="E82:E86"/>
    <mergeCell ref="F82:F86"/>
    <mergeCell ref="A68:T68"/>
    <mergeCell ref="A70:V70"/>
    <mergeCell ref="A71:V71"/>
    <mergeCell ref="A72:V72"/>
    <mergeCell ref="A73:V73"/>
  </mergeCells>
  <hyperlinks>
    <hyperlink ref="B25" r:id="rId1" xr:uid="{00000000-0004-0000-0900-000000000000}"/>
    <hyperlink ref="B26" r:id="rId2" xr:uid="{00000000-0004-0000-0900-000001000000}"/>
    <hyperlink ref="E28" r:id="rId3" xr:uid="{00000000-0004-0000-0900-000002000000}"/>
    <hyperlink ref="E29" r:id="rId4" xr:uid="{00000000-0004-0000-0900-000003000000}"/>
    <hyperlink ref="G36" r:id="rId5" xr:uid="{00000000-0004-0000-0900-000004000000}"/>
    <hyperlink ref="H36" r:id="rId6" xr:uid="{00000000-0004-0000-0900-000005000000}"/>
    <hyperlink ref="I36" r:id="rId7" xr:uid="{00000000-0004-0000-0900-000006000000}"/>
    <hyperlink ref="J36" r:id="rId8" xr:uid="{00000000-0004-0000-0900-000007000000}"/>
    <hyperlink ref="K36" r:id="rId9" xr:uid="{00000000-0004-0000-0900-000008000000}"/>
    <hyperlink ref="M36" r:id="rId10" xr:uid="{00000000-0004-0000-0900-000009000000}"/>
    <hyperlink ref="N36" r:id="rId11" xr:uid="{00000000-0004-0000-0900-00000A000000}"/>
    <hyperlink ref="O36" r:id="rId12" xr:uid="{00000000-0004-0000-0900-00000B000000}"/>
    <hyperlink ref="P36" r:id="rId13" xr:uid="{00000000-0004-0000-0900-00000C000000}"/>
    <hyperlink ref="Q36" r:id="rId14" xr:uid="{00000000-0004-0000-0900-00000D000000}"/>
    <hyperlink ref="R36" r:id="rId15" xr:uid="{00000000-0004-0000-0900-00000E000000}"/>
    <hyperlink ref="S36" r:id="rId16" xr:uid="{00000000-0004-0000-0900-00000F000000}"/>
    <hyperlink ref="T36" r:id="rId17" xr:uid="{00000000-0004-0000-0900-000010000000}"/>
    <hyperlink ref="U36" r:id="rId18" xr:uid="{00000000-0004-0000-0900-000011000000}"/>
    <hyperlink ref="V36" r:id="rId19" xr:uid="{00000000-0004-0000-0900-000012000000}"/>
    <hyperlink ref="X36" r:id="rId20" xr:uid="{00000000-0004-0000-0900-000013000000}"/>
    <hyperlink ref="Y36" r:id="rId21" xr:uid="{00000000-0004-0000-0900-000014000000}"/>
    <hyperlink ref="Z36" r:id="rId22" xr:uid="{00000000-0004-0000-0900-000015000000}"/>
    <hyperlink ref="D43" r:id="rId23" xr:uid="{00000000-0004-0000-0900-000016000000}"/>
    <hyperlink ref="D44" r:id="rId24" xr:uid="{00000000-0004-0000-0900-000017000000}"/>
    <hyperlink ref="D45" r:id="rId25" xr:uid="{00000000-0004-0000-0900-000018000000}"/>
    <hyperlink ref="D49" r:id="rId26" xr:uid="{00000000-0004-0000-0900-000019000000}"/>
    <hyperlink ref="D50" r:id="rId27" xr:uid="{00000000-0004-0000-0900-00001A000000}"/>
    <hyperlink ref="D51" r:id="rId28" xr:uid="{00000000-0004-0000-0900-00001B000000}"/>
    <hyperlink ref="D52" r:id="rId29" xr:uid="{00000000-0004-0000-0900-00001C000000}"/>
    <hyperlink ref="D55" r:id="rId30" xr:uid="{00000000-0004-0000-0900-00001D000000}"/>
    <hyperlink ref="D56" r:id="rId31" xr:uid="{00000000-0004-0000-0900-00001E000000}"/>
    <hyperlink ref="D57" r:id="rId32" xr:uid="{00000000-0004-0000-0900-00001F000000}"/>
    <hyperlink ref="D58" r:id="rId33" xr:uid="{00000000-0004-0000-0900-000020000000}"/>
    <hyperlink ref="D59" r:id="rId34" xr:uid="{00000000-0004-0000-0900-000021000000}"/>
    <hyperlink ref="D60" r:id="rId35" xr:uid="{00000000-0004-0000-0900-000022000000}"/>
    <hyperlink ref="D61" r:id="rId36" xr:uid="{00000000-0004-0000-0900-000023000000}"/>
    <hyperlink ref="D62" r:id="rId37" xr:uid="{00000000-0004-0000-0900-000024000000}"/>
    <hyperlink ref="B76" r:id="rId38" xr:uid="{00000000-0004-0000-0900-000025000000}"/>
    <hyperlink ref="B78" r:id="rId39" xr:uid="{00000000-0004-0000-0900-000026000000}"/>
    <hyperlink ref="B80" r:id="rId40" xr:uid="{00000000-0004-0000-0900-000027000000}"/>
    <hyperlink ref="G87" r:id="rId41" xr:uid="{00000000-0004-0000-0900-000028000000}"/>
    <hyperlink ref="I87" r:id="rId42" xr:uid="{00000000-0004-0000-0900-000029000000}"/>
    <hyperlink ref="J87" r:id="rId43" xr:uid="{00000000-0004-0000-0900-00002A000000}"/>
    <hyperlink ref="K87" r:id="rId44" xr:uid="{00000000-0004-0000-0900-00002B000000}"/>
    <hyperlink ref="L87" r:id="rId45" xr:uid="{00000000-0004-0000-0900-00002C000000}"/>
    <hyperlink ref="M87" r:id="rId46" xr:uid="{00000000-0004-0000-0900-00002D000000}"/>
    <hyperlink ref="O87" r:id="rId47" xr:uid="{00000000-0004-0000-0900-00002E000000}"/>
    <hyperlink ref="P87" r:id="rId48" xr:uid="{00000000-0004-0000-0900-00002F000000}"/>
    <hyperlink ref="Q87" r:id="rId49" xr:uid="{00000000-0004-0000-0900-000030000000}"/>
    <hyperlink ref="R87" r:id="rId50" xr:uid="{00000000-0004-0000-0900-000031000000}"/>
    <hyperlink ref="S87" r:id="rId51" xr:uid="{00000000-0004-0000-0900-000032000000}"/>
    <hyperlink ref="T87" r:id="rId52" xr:uid="{00000000-0004-0000-0900-000033000000}"/>
    <hyperlink ref="U87" r:id="rId53" xr:uid="{00000000-0004-0000-0900-000034000000}"/>
    <hyperlink ref="V87" r:id="rId54" xr:uid="{00000000-0004-0000-0900-000035000000}"/>
    <hyperlink ref="W87" r:id="rId55" xr:uid="{00000000-0004-0000-0900-000036000000}"/>
    <hyperlink ref="X87" r:id="rId56" xr:uid="{00000000-0004-0000-0900-000037000000}"/>
    <hyperlink ref="Y87" r:id="rId57" xr:uid="{00000000-0004-0000-0900-000038000000}"/>
    <hyperlink ref="Z87" r:id="rId58" xr:uid="{00000000-0004-0000-0900-000039000000}"/>
    <hyperlink ref="D94" r:id="rId59" xr:uid="{00000000-0004-0000-0900-00003A000000}"/>
    <hyperlink ref="C118" r:id="rId60" xr:uid="{00000000-0004-0000-0900-00003B000000}"/>
    <hyperlink ref="D123" r:id="rId61" xr:uid="{00000000-0004-0000-0900-00003C000000}"/>
    <hyperlink ref="D133" r:id="rId62" xr:uid="{00000000-0004-0000-0900-00003D000000}"/>
    <hyperlink ref="D143" r:id="rId63" xr:uid="{00000000-0004-0000-0900-00003E000000}"/>
    <hyperlink ref="D150" r:id="rId64" xr:uid="{00000000-0004-0000-0900-00003F000000}"/>
    <hyperlink ref="D151" r:id="rId65" xr:uid="{00000000-0004-0000-0900-000040000000}"/>
    <hyperlink ref="D152" r:id="rId66" xr:uid="{00000000-0004-0000-0900-000041000000}"/>
    <hyperlink ref="D153" r:id="rId67" xr:uid="{00000000-0004-0000-0900-000042000000}"/>
    <hyperlink ref="D154" r:id="rId68" xr:uid="{00000000-0004-0000-0900-000043000000}"/>
    <hyperlink ref="D159" r:id="rId69" xr:uid="{00000000-0004-0000-0900-000044000000}"/>
    <hyperlink ref="D160" r:id="rId70" xr:uid="{00000000-0004-0000-0900-000045000000}"/>
    <hyperlink ref="D161" r:id="rId71" xr:uid="{00000000-0004-0000-0900-000046000000}"/>
    <hyperlink ref="D162" r:id="rId72" xr:uid="{00000000-0004-0000-0900-000047000000}"/>
    <hyperlink ref="D163" r:id="rId73" xr:uid="{00000000-0004-0000-0900-000048000000}"/>
    <hyperlink ref="D164" r:id="rId74" xr:uid="{00000000-0004-0000-0900-000049000000}"/>
    <hyperlink ref="D166" r:id="rId75" xr:uid="{00000000-0004-0000-0900-00004A000000}"/>
    <hyperlink ref="D167" r:id="rId76" xr:uid="{00000000-0004-0000-0900-00004B000000}"/>
    <hyperlink ref="D168" r:id="rId77" xr:uid="{00000000-0004-0000-0900-00004C000000}"/>
    <hyperlink ref="D169" r:id="rId78" xr:uid="{00000000-0004-0000-0900-00004D000000}"/>
    <hyperlink ref="D170" r:id="rId79" xr:uid="{00000000-0004-0000-0900-00004E000000}"/>
    <hyperlink ref="D175" r:id="rId80" xr:uid="{00000000-0004-0000-0900-00004F000000}"/>
    <hyperlink ref="D182" r:id="rId81" xr:uid="{00000000-0004-0000-0900-000050000000}"/>
  </hyperlinks>
  <pageMargins left="0.7" right="0.7" top="0.75" bottom="0.75" header="0" footer="0"/>
  <pageSetup orientation="landscape"/>
  <drawing r:id="rId8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99"/>
  </sheetPr>
  <dimension ref="A1:Z1000"/>
  <sheetViews>
    <sheetView workbookViewId="0"/>
  </sheetViews>
  <sheetFormatPr defaultColWidth="12.5703125" defaultRowHeight="15" customHeight="1"/>
  <cols>
    <col min="1" max="1" width="4.42578125" customWidth="1"/>
    <col min="2" max="3" width="9.140625" customWidth="1"/>
    <col min="4" max="4" width="5" customWidth="1"/>
    <col min="5" max="8" width="9.140625" customWidth="1"/>
    <col min="9" max="9" width="14.5703125" customWidth="1"/>
    <col min="10" max="10" width="3.42578125" customWidth="1"/>
    <col min="11" max="11" width="9.140625" customWidth="1"/>
    <col min="12" max="12" width="10" customWidth="1"/>
    <col min="13" max="13" width="4.7109375" customWidth="1"/>
    <col min="14" max="14" width="9.140625" customWidth="1"/>
    <col min="15" max="15" width="9.140625" hidden="1" customWidth="1"/>
    <col min="16" max="16" width="3.28515625" customWidth="1"/>
    <col min="17" max="17" width="9.140625" customWidth="1"/>
    <col min="18" max="18" width="10.85546875" customWidth="1"/>
    <col min="19" max="19" width="4.7109375" customWidth="1"/>
    <col min="20" max="20" width="9.140625" customWidth="1"/>
    <col min="21" max="21" width="9.140625" hidden="1" customWidth="1"/>
    <col min="22" max="26" width="8" customWidth="1"/>
  </cols>
  <sheetData>
    <row r="1" spans="1:26" ht="15.75" customHeight="1">
      <c r="A1" s="74" t="s">
        <v>2392</v>
      </c>
      <c r="B1" s="74"/>
      <c r="C1" s="74"/>
      <c r="D1" s="74"/>
      <c r="E1" s="74"/>
      <c r="F1" s="74"/>
      <c r="G1" s="74"/>
      <c r="H1" s="74"/>
      <c r="I1" s="74"/>
      <c r="J1" s="74"/>
      <c r="K1" s="74"/>
      <c r="L1" s="74"/>
      <c r="M1" s="74"/>
      <c r="N1" s="74"/>
      <c r="O1" s="74"/>
      <c r="P1" s="74"/>
      <c r="Q1" s="74"/>
      <c r="R1" s="74"/>
      <c r="S1" s="51"/>
      <c r="T1" s="51"/>
      <c r="U1" s="51"/>
      <c r="V1" s="51"/>
      <c r="W1" s="51"/>
      <c r="X1" s="51"/>
      <c r="Y1" s="51"/>
      <c r="Z1" s="51"/>
    </row>
    <row r="2" spans="1:26" ht="15.75" customHeight="1">
      <c r="A2" s="12" t="s">
        <v>159</v>
      </c>
      <c r="B2" s="75"/>
      <c r="C2" s="75"/>
      <c r="D2" s="75"/>
      <c r="E2" s="75"/>
      <c r="F2" s="75"/>
      <c r="G2" s="75"/>
      <c r="H2" s="75"/>
      <c r="I2" s="75"/>
      <c r="J2" s="75"/>
      <c r="K2" s="75"/>
      <c r="L2" s="75"/>
      <c r="M2" s="75"/>
      <c r="N2" s="75"/>
      <c r="O2" s="75"/>
      <c r="P2" s="75"/>
      <c r="Q2" s="75"/>
      <c r="R2" s="75"/>
      <c r="S2" s="51"/>
      <c r="T2" s="51"/>
      <c r="U2" s="51"/>
      <c r="V2" s="51"/>
      <c r="W2" s="51"/>
      <c r="X2" s="51"/>
      <c r="Y2" s="51"/>
      <c r="Z2" s="51"/>
    </row>
    <row r="3" spans="1:26" ht="15.75" customHeight="1">
      <c r="A3" s="6" t="s">
        <v>160</v>
      </c>
      <c r="B3" s="77"/>
      <c r="C3" s="77"/>
      <c r="D3" s="77"/>
      <c r="E3" s="77"/>
      <c r="F3" s="77"/>
      <c r="G3" s="77"/>
      <c r="H3" s="77"/>
      <c r="I3" s="77"/>
      <c r="J3" s="77"/>
      <c r="K3" s="77"/>
      <c r="L3" s="77"/>
      <c r="M3" s="77"/>
      <c r="N3" s="77"/>
      <c r="O3" s="77"/>
      <c r="P3" s="77"/>
      <c r="Q3" s="77"/>
      <c r="R3" s="77"/>
      <c r="S3" s="51"/>
      <c r="T3" s="51"/>
      <c r="U3" s="51"/>
      <c r="V3" s="51"/>
      <c r="W3" s="51"/>
      <c r="X3" s="51"/>
      <c r="Y3" s="51"/>
      <c r="Z3" s="51"/>
    </row>
    <row r="4" spans="1:26" ht="12.75" customHeight="1">
      <c r="A4" s="11" t="s">
        <v>161</v>
      </c>
      <c r="B4" s="78"/>
      <c r="C4" s="76"/>
      <c r="D4" s="76"/>
      <c r="E4" s="76"/>
      <c r="F4" s="76"/>
      <c r="G4" s="76"/>
      <c r="H4" s="76"/>
      <c r="I4" s="76"/>
      <c r="J4" s="76"/>
      <c r="K4" s="76"/>
      <c r="L4" s="76"/>
      <c r="M4" s="76"/>
      <c r="N4" s="76"/>
      <c r="O4" s="76"/>
      <c r="P4" s="76"/>
      <c r="Q4" s="76"/>
      <c r="R4" s="76"/>
      <c r="S4" s="51"/>
      <c r="T4" s="51"/>
      <c r="U4" s="51"/>
      <c r="V4" s="51"/>
      <c r="W4" s="51"/>
      <c r="X4" s="51"/>
      <c r="Y4" s="51"/>
      <c r="Z4" s="51"/>
    </row>
    <row r="5" spans="1:26" ht="12.75" customHeight="1">
      <c r="A5" s="11"/>
      <c r="B5" s="78"/>
      <c r="C5" s="76"/>
      <c r="D5" s="76"/>
      <c r="E5" s="76"/>
      <c r="F5" s="76"/>
      <c r="G5" s="76"/>
      <c r="H5" s="76"/>
      <c r="I5" s="76"/>
      <c r="J5" s="76"/>
      <c r="K5" s="76"/>
      <c r="L5" s="76"/>
      <c r="M5" s="76"/>
      <c r="N5" s="76"/>
      <c r="O5" s="76"/>
      <c r="P5" s="76"/>
      <c r="Q5" s="76"/>
      <c r="R5" s="76"/>
      <c r="S5" s="3" t="s">
        <v>164</v>
      </c>
      <c r="T5" s="38">
        <v>0</v>
      </c>
      <c r="U5" s="37"/>
      <c r="V5" s="51"/>
      <c r="W5" s="51"/>
      <c r="X5" s="51"/>
      <c r="Y5" s="51"/>
      <c r="Z5" s="51"/>
    </row>
    <row r="6" spans="1:26" ht="12.75" customHeight="1">
      <c r="A6" s="11"/>
      <c r="B6" s="28" t="s">
        <v>2393</v>
      </c>
      <c r="C6" s="51"/>
      <c r="D6" s="76"/>
      <c r="E6" s="76"/>
      <c r="F6" s="76"/>
      <c r="G6" s="76"/>
      <c r="H6" s="76"/>
      <c r="I6" s="76"/>
      <c r="J6" s="76"/>
      <c r="K6" s="76"/>
      <c r="L6" s="76"/>
      <c r="M6" s="76"/>
      <c r="N6" s="76"/>
      <c r="O6" s="76"/>
      <c r="P6" s="76"/>
      <c r="Q6" s="76"/>
      <c r="R6" s="76"/>
      <c r="S6" s="40" t="s">
        <v>165</v>
      </c>
      <c r="T6" s="41">
        <v>0</v>
      </c>
      <c r="U6" s="81"/>
      <c r="V6" s="51"/>
      <c r="W6" s="51"/>
      <c r="X6" s="51"/>
      <c r="Y6" s="51"/>
      <c r="Z6" s="51"/>
    </row>
    <row r="7" spans="1:26" ht="12.75" customHeight="1">
      <c r="A7" s="281"/>
      <c r="B7" s="176" t="s">
        <v>2394</v>
      </c>
      <c r="C7" s="176"/>
      <c r="D7" s="176"/>
      <c r="E7" s="176"/>
      <c r="F7" s="176"/>
      <c r="G7" s="176"/>
      <c r="H7" s="176"/>
      <c r="I7" s="176"/>
      <c r="J7" s="176"/>
      <c r="K7" s="176"/>
      <c r="L7" s="176"/>
      <c r="M7" s="248"/>
      <c r="N7" s="248"/>
      <c r="O7" s="311"/>
      <c r="P7" s="311"/>
      <c r="Q7" s="311"/>
      <c r="R7" s="281"/>
      <c r="S7" s="281"/>
      <c r="T7" s="281"/>
      <c r="U7" s="281"/>
      <c r="V7" s="51"/>
      <c r="W7" s="51"/>
      <c r="X7" s="51"/>
      <c r="Y7" s="51"/>
      <c r="Z7" s="51"/>
    </row>
    <row r="8" spans="1:26" ht="12.75" customHeight="1">
      <c r="A8" s="281"/>
      <c r="B8" s="561" t="s">
        <v>2395</v>
      </c>
      <c r="C8" s="474"/>
      <c r="D8" s="474"/>
      <c r="E8" s="474"/>
      <c r="F8" s="474"/>
      <c r="G8" s="474"/>
      <c r="H8" s="474"/>
      <c r="I8" s="474"/>
      <c r="J8" s="474"/>
      <c r="K8" s="474"/>
      <c r="L8" s="474"/>
      <c r="M8" s="248"/>
      <c r="N8" s="248"/>
      <c r="O8" s="311"/>
      <c r="P8" s="311"/>
      <c r="Q8" s="311"/>
      <c r="R8" s="281"/>
      <c r="S8" s="281"/>
      <c r="T8" s="281"/>
      <c r="U8" s="281"/>
      <c r="V8" s="51"/>
      <c r="W8" s="51"/>
      <c r="X8" s="51"/>
      <c r="Y8" s="51"/>
      <c r="Z8" s="51"/>
    </row>
    <row r="9" spans="1:26" ht="12.75" customHeight="1">
      <c r="A9" s="281"/>
      <c r="B9" s="561" t="s">
        <v>2396</v>
      </c>
      <c r="C9" s="474"/>
      <c r="D9" s="474"/>
      <c r="E9" s="474"/>
      <c r="F9" s="474"/>
      <c r="G9" s="474"/>
      <c r="H9" s="474"/>
      <c r="I9" s="474"/>
      <c r="J9" s="474"/>
      <c r="K9" s="474"/>
      <c r="L9" s="474"/>
      <c r="M9" s="312"/>
      <c r="N9" s="312"/>
      <c r="O9" s="311"/>
      <c r="P9" s="311"/>
      <c r="Q9" s="311"/>
      <c r="R9" s="281"/>
      <c r="S9" s="281"/>
      <c r="T9" s="281"/>
      <c r="U9" s="281"/>
      <c r="V9" s="51"/>
      <c r="W9" s="51"/>
      <c r="X9" s="51"/>
      <c r="Y9" s="51"/>
      <c r="Z9" s="51"/>
    </row>
    <row r="10" spans="1:26" ht="12.75" customHeight="1">
      <c r="A10" s="281"/>
      <c r="B10" s="561" t="s">
        <v>2397</v>
      </c>
      <c r="C10" s="474"/>
      <c r="D10" s="474"/>
      <c r="E10" s="474"/>
      <c r="F10" s="474"/>
      <c r="G10" s="474"/>
      <c r="H10" s="474"/>
      <c r="I10" s="474"/>
      <c r="J10" s="474"/>
      <c r="K10" s="474"/>
      <c r="L10" s="474"/>
      <c r="M10" s="248"/>
      <c r="N10" s="248"/>
      <c r="O10" s="311"/>
      <c r="P10" s="311"/>
      <c r="Q10" s="311"/>
      <c r="R10" s="281"/>
      <c r="S10" s="281"/>
      <c r="T10" s="281"/>
      <c r="U10" s="281"/>
      <c r="V10" s="51"/>
      <c r="W10" s="51"/>
      <c r="X10" s="51"/>
      <c r="Y10" s="51"/>
      <c r="Z10" s="51"/>
    </row>
    <row r="11" spans="1:26" ht="12.75" customHeight="1">
      <c r="A11" s="281"/>
      <c r="B11" s="561" t="s">
        <v>2398</v>
      </c>
      <c r="C11" s="474"/>
      <c r="D11" s="474"/>
      <c r="E11" s="474"/>
      <c r="F11" s="474"/>
      <c r="G11" s="474"/>
      <c r="H11" s="474"/>
      <c r="I11" s="474"/>
      <c r="J11" s="474"/>
      <c r="K11" s="474"/>
      <c r="L11" s="474"/>
      <c r="M11" s="248"/>
      <c r="N11" s="248"/>
      <c r="O11" s="311"/>
      <c r="P11" s="311"/>
      <c r="Q11" s="311"/>
      <c r="R11" s="281"/>
      <c r="S11" s="281"/>
      <c r="T11" s="281"/>
      <c r="U11" s="281"/>
      <c r="V11" s="51"/>
      <c r="W11" s="51"/>
      <c r="X11" s="51"/>
      <c r="Y11" s="51"/>
      <c r="Z11" s="51"/>
    </row>
    <row r="12" spans="1:26" ht="12.75" customHeight="1">
      <c r="A12" s="281"/>
      <c r="B12" s="561" t="s">
        <v>2399</v>
      </c>
      <c r="C12" s="474"/>
      <c r="D12" s="474"/>
      <c r="E12" s="474"/>
      <c r="F12" s="474"/>
      <c r="G12" s="474"/>
      <c r="H12" s="474"/>
      <c r="I12" s="474"/>
      <c r="J12" s="474"/>
      <c r="K12" s="474"/>
      <c r="L12" s="474"/>
      <c r="M12" s="248"/>
      <c r="N12" s="248"/>
      <c r="O12" s="311"/>
      <c r="P12" s="311"/>
      <c r="Q12" s="311"/>
      <c r="R12" s="281"/>
      <c r="S12" s="281"/>
      <c r="T12" s="281"/>
      <c r="U12" s="281"/>
      <c r="V12" s="51"/>
      <c r="W12" s="51"/>
      <c r="X12" s="51"/>
      <c r="Y12" s="51"/>
      <c r="Z12" s="51"/>
    </row>
    <row r="13" spans="1:26" ht="12.75" customHeight="1">
      <c r="A13" s="281"/>
      <c r="B13" s="561" t="s">
        <v>2400</v>
      </c>
      <c r="C13" s="474"/>
      <c r="D13" s="474"/>
      <c r="E13" s="474"/>
      <c r="F13" s="474"/>
      <c r="G13" s="474"/>
      <c r="H13" s="474"/>
      <c r="I13" s="474"/>
      <c r="J13" s="474"/>
      <c r="K13" s="474"/>
      <c r="L13" s="474"/>
      <c r="M13" s="248"/>
      <c r="N13" s="248"/>
      <c r="O13" s="311"/>
      <c r="P13" s="311"/>
      <c r="Q13" s="311"/>
      <c r="R13" s="281"/>
      <c r="S13" s="281"/>
      <c r="T13" s="281"/>
      <c r="U13" s="281"/>
      <c r="V13" s="51"/>
      <c r="W13" s="51"/>
      <c r="X13" s="51"/>
      <c r="Y13" s="51"/>
      <c r="Z13" s="51"/>
    </row>
    <row r="14" spans="1:26" ht="12.75" customHeight="1">
      <c r="A14" s="281"/>
      <c r="B14" s="561" t="s">
        <v>2401</v>
      </c>
      <c r="C14" s="474"/>
      <c r="D14" s="474"/>
      <c r="E14" s="474"/>
      <c r="F14" s="474"/>
      <c r="G14" s="474"/>
      <c r="H14" s="474"/>
      <c r="I14" s="474"/>
      <c r="J14" s="474"/>
      <c r="K14" s="474"/>
      <c r="L14" s="474"/>
      <c r="M14" s="248"/>
      <c r="N14" s="248"/>
      <c r="O14" s="311"/>
      <c r="P14" s="311"/>
      <c r="Q14" s="311"/>
      <c r="R14" s="281"/>
      <c r="S14" s="281"/>
      <c r="T14" s="281"/>
      <c r="U14" s="281"/>
      <c r="V14" s="51"/>
      <c r="W14" s="51"/>
      <c r="X14" s="51"/>
      <c r="Y14" s="51"/>
      <c r="Z14" s="51"/>
    </row>
    <row r="15" spans="1:26" ht="12.75" customHeight="1">
      <c r="A15" s="281"/>
      <c r="B15" s="476" t="s">
        <v>2402</v>
      </c>
      <c r="C15" s="474"/>
      <c r="D15" s="474"/>
      <c r="E15" s="474"/>
      <c r="F15" s="474"/>
      <c r="G15" s="474"/>
      <c r="H15" s="476"/>
      <c r="I15" s="474"/>
      <c r="J15" s="474"/>
      <c r="K15" s="474"/>
      <c r="L15" s="474"/>
      <c r="M15" s="248"/>
      <c r="N15" s="248"/>
      <c r="O15" s="311"/>
      <c r="P15" s="311"/>
      <c r="Q15" s="311"/>
      <c r="R15" s="281"/>
      <c r="S15" s="281"/>
      <c r="T15" s="281"/>
      <c r="U15" s="281"/>
      <c r="V15" s="51"/>
      <c r="W15" s="51"/>
      <c r="X15" s="51"/>
      <c r="Y15" s="51"/>
      <c r="Z15" s="51"/>
    </row>
    <row r="16" spans="1:26" ht="12.75" customHeight="1">
      <c r="A16" s="281"/>
      <c r="B16" s="561" t="s">
        <v>2403</v>
      </c>
      <c r="C16" s="474"/>
      <c r="D16" s="474"/>
      <c r="E16" s="474"/>
      <c r="F16" s="474"/>
      <c r="G16" s="474"/>
      <c r="H16" s="474"/>
      <c r="I16" s="474"/>
      <c r="J16" s="474"/>
      <c r="K16" s="474"/>
      <c r="L16" s="474"/>
      <c r="M16" s="281"/>
      <c r="N16" s="281"/>
      <c r="O16" s="281"/>
      <c r="P16" s="281"/>
      <c r="Q16" s="281"/>
      <c r="R16" s="281"/>
      <c r="S16" s="281"/>
      <c r="T16" s="281"/>
      <c r="U16" s="281"/>
      <c r="V16" s="51"/>
      <c r="W16" s="51"/>
      <c r="X16" s="51"/>
      <c r="Y16" s="51"/>
      <c r="Z16" s="51"/>
    </row>
    <row r="17" spans="1:26" ht="55.5" customHeight="1">
      <c r="A17" s="281"/>
      <c r="B17" s="549" t="s">
        <v>2404</v>
      </c>
      <c r="C17" s="474"/>
      <c r="D17" s="474"/>
      <c r="E17" s="474"/>
      <c r="F17" s="474"/>
      <c r="G17" s="474"/>
      <c r="H17" s="474"/>
      <c r="I17" s="474"/>
      <c r="J17" s="474"/>
      <c r="K17" s="474"/>
      <c r="L17" s="474"/>
      <c r="M17" s="474"/>
      <c r="N17" s="474"/>
      <c r="O17" s="474"/>
      <c r="P17" s="474"/>
      <c r="Q17" s="474"/>
      <c r="R17" s="474"/>
      <c r="S17" s="474"/>
      <c r="T17" s="474"/>
      <c r="U17" s="474"/>
      <c r="V17" s="51"/>
      <c r="W17" s="51"/>
      <c r="X17" s="51"/>
      <c r="Y17" s="51"/>
      <c r="Z17" s="51"/>
    </row>
    <row r="18" spans="1:26" ht="56.25" customHeight="1">
      <c r="A18" s="281"/>
      <c r="B18" s="545" t="s">
        <v>2405</v>
      </c>
      <c r="C18" s="474"/>
      <c r="D18" s="474"/>
      <c r="E18" s="474"/>
      <c r="F18" s="474"/>
      <c r="G18" s="474"/>
      <c r="H18" s="474"/>
      <c r="I18" s="474"/>
      <c r="J18" s="474"/>
      <c r="K18" s="474"/>
      <c r="L18" s="474"/>
      <c r="M18" s="474"/>
      <c r="N18" s="474"/>
      <c r="O18" s="474"/>
      <c r="P18" s="474"/>
      <c r="Q18" s="474"/>
      <c r="R18" s="474"/>
      <c r="S18" s="474"/>
      <c r="T18" s="474"/>
      <c r="U18" s="474"/>
      <c r="V18" s="51"/>
      <c r="W18" s="51"/>
      <c r="X18" s="51"/>
      <c r="Y18" s="51"/>
      <c r="Z18" s="51"/>
    </row>
    <row r="19" spans="1:26" ht="54.75" customHeight="1">
      <c r="A19" s="281"/>
      <c r="B19" s="545" t="s">
        <v>2406</v>
      </c>
      <c r="C19" s="474"/>
      <c r="D19" s="474"/>
      <c r="E19" s="474"/>
      <c r="F19" s="474"/>
      <c r="G19" s="474"/>
      <c r="H19" s="474"/>
      <c r="I19" s="474"/>
      <c r="J19" s="474"/>
      <c r="K19" s="474"/>
      <c r="L19" s="474"/>
      <c r="M19" s="474"/>
      <c r="N19" s="474"/>
      <c r="O19" s="474"/>
      <c r="P19" s="474"/>
      <c r="Q19" s="474"/>
      <c r="R19" s="474"/>
      <c r="S19" s="474"/>
      <c r="T19" s="474"/>
      <c r="U19" s="474"/>
      <c r="V19" s="51"/>
      <c r="W19" s="51"/>
      <c r="X19" s="51"/>
      <c r="Y19" s="51"/>
      <c r="Z19" s="51"/>
    </row>
    <row r="20" spans="1:26" ht="66.75" customHeight="1">
      <c r="A20" s="281"/>
      <c r="B20" s="545" t="s">
        <v>2407</v>
      </c>
      <c r="C20" s="474"/>
      <c r="D20" s="474"/>
      <c r="E20" s="474"/>
      <c r="F20" s="474"/>
      <c r="G20" s="474"/>
      <c r="H20" s="474"/>
      <c r="I20" s="474"/>
      <c r="J20" s="474"/>
      <c r="K20" s="474"/>
      <c r="L20" s="474"/>
      <c r="M20" s="474"/>
      <c r="N20" s="474"/>
      <c r="O20" s="474"/>
      <c r="P20" s="474"/>
      <c r="Q20" s="474"/>
      <c r="R20" s="474"/>
      <c r="S20" s="474"/>
      <c r="T20" s="474"/>
      <c r="U20" s="474"/>
      <c r="V20" s="51"/>
      <c r="W20" s="51"/>
      <c r="X20" s="51"/>
      <c r="Y20" s="51"/>
      <c r="Z20" s="51"/>
    </row>
    <row r="21" spans="1:26" ht="12.75" customHeight="1">
      <c r="A21" s="281"/>
      <c r="B21" s="281"/>
      <c r="C21" s="281"/>
      <c r="D21" s="281"/>
      <c r="E21" s="281"/>
      <c r="F21" s="281"/>
      <c r="G21" s="281"/>
      <c r="H21" s="281"/>
      <c r="I21" s="281"/>
      <c r="J21" s="281"/>
      <c r="K21" s="281"/>
      <c r="L21" s="281"/>
      <c r="M21" s="281"/>
      <c r="N21" s="281"/>
      <c r="O21" s="281"/>
      <c r="P21" s="281"/>
      <c r="Q21" s="281"/>
      <c r="R21" s="281"/>
      <c r="S21" s="281"/>
      <c r="T21" s="281"/>
      <c r="U21" s="281"/>
      <c r="V21" s="51"/>
      <c r="W21" s="51"/>
      <c r="X21" s="51"/>
      <c r="Y21" s="51"/>
      <c r="Z21" s="51"/>
    </row>
    <row r="22" spans="1:26" ht="12.75" customHeight="1">
      <c r="A22" s="281"/>
      <c r="B22" s="313" t="s">
        <v>2408</v>
      </c>
      <c r="C22" s="281"/>
      <c r="D22" s="281"/>
      <c r="E22" s="281"/>
      <c r="F22" s="281"/>
      <c r="G22" s="281"/>
      <c r="H22" s="281"/>
      <c r="I22" s="281"/>
      <c r="J22" s="281"/>
      <c r="K22" s="281"/>
      <c r="L22" s="281"/>
      <c r="M22" s="281"/>
      <c r="N22" s="281"/>
      <c r="O22" s="281"/>
      <c r="P22" s="281"/>
      <c r="Q22" s="281"/>
      <c r="R22" s="281"/>
      <c r="S22" s="281"/>
      <c r="T22" s="281"/>
      <c r="U22" s="281"/>
      <c r="V22" s="51"/>
      <c r="W22" s="51"/>
      <c r="X22" s="51"/>
      <c r="Y22" s="51"/>
      <c r="Z22" s="51"/>
    </row>
    <row r="23" spans="1:26" ht="12.75" customHeight="1">
      <c r="A23" s="281"/>
      <c r="B23" s="545" t="s">
        <v>2409</v>
      </c>
      <c r="C23" s="474"/>
      <c r="D23" s="474"/>
      <c r="E23" s="474"/>
      <c r="F23" s="474"/>
      <c r="G23" s="474"/>
      <c r="H23" s="474"/>
      <c r="I23" s="474"/>
      <c r="J23" s="474"/>
      <c r="K23" s="474"/>
      <c r="L23" s="474"/>
      <c r="M23" s="127"/>
      <c r="N23" s="127"/>
      <c r="O23" s="281"/>
      <c r="P23" s="281"/>
      <c r="Q23" s="281"/>
      <c r="R23" s="281"/>
      <c r="S23" s="281"/>
      <c r="T23" s="281"/>
      <c r="U23" s="281"/>
      <c r="V23" s="51"/>
      <c r="W23" s="51"/>
      <c r="X23" s="51"/>
      <c r="Y23" s="51"/>
      <c r="Z23" s="51"/>
    </row>
    <row r="24" spans="1:26" ht="12.75" customHeight="1">
      <c r="A24" s="281"/>
      <c r="B24" s="545" t="s">
        <v>2410</v>
      </c>
      <c r="C24" s="474"/>
      <c r="D24" s="474"/>
      <c r="E24" s="474"/>
      <c r="F24" s="474"/>
      <c r="G24" s="474"/>
      <c r="H24" s="474"/>
      <c r="I24" s="474"/>
      <c r="J24" s="474"/>
      <c r="K24" s="474"/>
      <c r="L24" s="474"/>
      <c r="M24" s="127"/>
      <c r="N24" s="127"/>
      <c r="O24" s="281"/>
      <c r="P24" s="281"/>
      <c r="Q24" s="281"/>
      <c r="R24" s="281"/>
      <c r="S24" s="281"/>
      <c r="T24" s="281"/>
      <c r="U24" s="281"/>
      <c r="V24" s="51"/>
      <c r="W24" s="51"/>
      <c r="X24" s="51"/>
      <c r="Y24" s="51"/>
      <c r="Z24" s="51"/>
    </row>
    <row r="25" spans="1:26" ht="12.75" customHeight="1">
      <c r="A25" s="281"/>
      <c r="B25" s="545" t="s">
        <v>2411</v>
      </c>
      <c r="C25" s="474"/>
      <c r="D25" s="474"/>
      <c r="E25" s="474"/>
      <c r="F25" s="474"/>
      <c r="G25" s="474"/>
      <c r="H25" s="474"/>
      <c r="I25" s="474"/>
      <c r="J25" s="474"/>
      <c r="K25" s="474"/>
      <c r="L25" s="474"/>
      <c r="M25" s="127"/>
      <c r="N25" s="127"/>
      <c r="O25" s="281"/>
      <c r="P25" s="281"/>
      <c r="Q25" s="281"/>
      <c r="R25" s="281"/>
      <c r="S25" s="281"/>
      <c r="T25" s="281"/>
      <c r="U25" s="281"/>
      <c r="V25" s="51"/>
      <c r="W25" s="51"/>
      <c r="X25" s="51"/>
      <c r="Y25" s="51"/>
      <c r="Z25" s="51"/>
    </row>
    <row r="26" spans="1:26" ht="12.75" customHeight="1">
      <c r="A26" s="281"/>
      <c r="B26" s="545" t="s">
        <v>2412</v>
      </c>
      <c r="C26" s="474"/>
      <c r="D26" s="474"/>
      <c r="E26" s="474"/>
      <c r="F26" s="474"/>
      <c r="G26" s="474"/>
      <c r="H26" s="474"/>
      <c r="I26" s="474"/>
      <c r="J26" s="474"/>
      <c r="K26" s="474"/>
      <c r="L26" s="474"/>
      <c r="M26" s="127"/>
      <c r="N26" s="127"/>
      <c r="O26" s="281"/>
      <c r="P26" s="281"/>
      <c r="Q26" s="281"/>
      <c r="R26" s="281"/>
      <c r="S26" s="281"/>
      <c r="T26" s="281"/>
      <c r="U26" s="281"/>
      <c r="V26" s="51"/>
      <c r="W26" s="51"/>
      <c r="X26" s="51"/>
      <c r="Y26" s="51"/>
      <c r="Z26" s="51"/>
    </row>
    <row r="27" spans="1:26" ht="12.75" customHeight="1">
      <c r="A27" s="281"/>
      <c r="B27" s="545" t="s">
        <v>2413</v>
      </c>
      <c r="C27" s="474"/>
      <c r="D27" s="474"/>
      <c r="E27" s="474"/>
      <c r="F27" s="474"/>
      <c r="G27" s="474"/>
      <c r="H27" s="474"/>
      <c r="I27" s="474"/>
      <c r="J27" s="474"/>
      <c r="K27" s="474"/>
      <c r="L27" s="474"/>
      <c r="M27" s="127"/>
      <c r="N27" s="127"/>
      <c r="O27" s="281"/>
      <c r="P27" s="281"/>
      <c r="Q27" s="281"/>
      <c r="R27" s="281"/>
      <c r="S27" s="281"/>
      <c r="T27" s="281"/>
      <c r="U27" s="281"/>
      <c r="V27" s="51"/>
      <c r="W27" s="51"/>
      <c r="X27" s="51"/>
      <c r="Y27" s="51"/>
      <c r="Z27" s="51"/>
    </row>
    <row r="28" spans="1:26" ht="12.75" customHeight="1">
      <c r="A28" s="281"/>
      <c r="B28" s="545" t="s">
        <v>2414</v>
      </c>
      <c r="C28" s="474"/>
      <c r="D28" s="474"/>
      <c r="E28" s="474"/>
      <c r="F28" s="474"/>
      <c r="G28" s="474"/>
      <c r="H28" s="474"/>
      <c r="I28" s="474"/>
      <c r="J28" s="474"/>
      <c r="K28" s="474"/>
      <c r="L28" s="474"/>
      <c r="M28" s="127"/>
      <c r="N28" s="127"/>
      <c r="O28" s="281"/>
      <c r="P28" s="281"/>
      <c r="Q28" s="281"/>
      <c r="R28" s="281"/>
      <c r="S28" s="281"/>
      <c r="T28" s="281"/>
      <c r="U28" s="281"/>
      <c r="V28" s="51"/>
      <c r="W28" s="51"/>
      <c r="X28" s="51"/>
      <c r="Y28" s="51"/>
      <c r="Z28" s="51"/>
    </row>
    <row r="29" spans="1:26" ht="12.75" customHeight="1">
      <c r="A29" s="281"/>
      <c r="B29" s="545" t="s">
        <v>2415</v>
      </c>
      <c r="C29" s="474"/>
      <c r="D29" s="474"/>
      <c r="E29" s="474"/>
      <c r="F29" s="474"/>
      <c r="G29" s="474"/>
      <c r="H29" s="474"/>
      <c r="I29" s="474"/>
      <c r="J29" s="474"/>
      <c r="K29" s="474"/>
      <c r="L29" s="474"/>
      <c r="M29" s="127"/>
      <c r="N29" s="127"/>
      <c r="O29" s="281"/>
      <c r="P29" s="281"/>
      <c r="Q29" s="281"/>
      <c r="R29" s="281"/>
      <c r="S29" s="281"/>
      <c r="T29" s="281"/>
      <c r="U29" s="281"/>
      <c r="V29" s="51"/>
      <c r="W29" s="51"/>
      <c r="X29" s="51"/>
      <c r="Y29" s="51"/>
      <c r="Z29" s="51"/>
    </row>
    <row r="30" spans="1:26" ht="24.75" customHeight="1">
      <c r="A30" s="281"/>
      <c r="B30" s="545" t="s">
        <v>2416</v>
      </c>
      <c r="C30" s="474"/>
      <c r="D30" s="474"/>
      <c r="E30" s="474"/>
      <c r="F30" s="474"/>
      <c r="G30" s="474"/>
      <c r="H30" s="474"/>
      <c r="I30" s="474"/>
      <c r="J30" s="474"/>
      <c r="K30" s="474"/>
      <c r="L30" s="474"/>
      <c r="M30" s="127"/>
      <c r="N30" s="127"/>
      <c r="O30" s="281"/>
      <c r="P30" s="281"/>
      <c r="Q30" s="281"/>
      <c r="R30" s="281"/>
      <c r="S30" s="281"/>
      <c r="T30" s="281"/>
      <c r="U30" s="281"/>
      <c r="V30" s="51"/>
      <c r="W30" s="51"/>
      <c r="X30" s="51"/>
      <c r="Y30" s="51"/>
      <c r="Z30" s="51"/>
    </row>
    <row r="31" spans="1:26" ht="12.75" customHeight="1">
      <c r="A31" s="281"/>
      <c r="B31" s="545" t="s">
        <v>2417</v>
      </c>
      <c r="C31" s="474"/>
      <c r="D31" s="474"/>
      <c r="E31" s="474"/>
      <c r="F31" s="474"/>
      <c r="G31" s="474"/>
      <c r="H31" s="474"/>
      <c r="I31" s="474"/>
      <c r="J31" s="474"/>
      <c r="K31" s="474"/>
      <c r="L31" s="474"/>
      <c r="M31" s="127"/>
      <c r="N31" s="127"/>
      <c r="O31" s="281"/>
      <c r="P31" s="281"/>
      <c r="Q31" s="281"/>
      <c r="R31" s="281"/>
      <c r="S31" s="281"/>
      <c r="T31" s="281"/>
      <c r="U31" s="281"/>
      <c r="V31" s="51"/>
      <c r="W31" s="51"/>
      <c r="X31" s="51"/>
      <c r="Y31" s="51"/>
      <c r="Z31" s="51"/>
    </row>
    <row r="32" spans="1:26" ht="12.75" customHeight="1">
      <c r="A32" s="281"/>
      <c r="B32" s="545" t="s">
        <v>2418</v>
      </c>
      <c r="C32" s="474"/>
      <c r="D32" s="474"/>
      <c r="E32" s="474"/>
      <c r="F32" s="474"/>
      <c r="G32" s="474"/>
      <c r="H32" s="474"/>
      <c r="I32" s="474"/>
      <c r="J32" s="474"/>
      <c r="K32" s="474"/>
      <c r="L32" s="474"/>
      <c r="M32" s="127"/>
      <c r="N32" s="127"/>
      <c r="O32" s="281"/>
      <c r="P32" s="281"/>
      <c r="Q32" s="281"/>
      <c r="R32" s="281"/>
      <c r="S32" s="281"/>
      <c r="T32" s="281"/>
      <c r="U32" s="281"/>
      <c r="V32" s="51"/>
      <c r="W32" s="51"/>
      <c r="X32" s="51"/>
      <c r="Y32" s="51"/>
      <c r="Z32" s="51"/>
    </row>
    <row r="33" spans="1:26" ht="12.75" customHeight="1">
      <c r="A33" s="50"/>
      <c r="B33" s="562" t="s">
        <v>2419</v>
      </c>
      <c r="C33" s="474"/>
      <c r="D33" s="474"/>
      <c r="E33" s="474"/>
      <c r="F33" s="474"/>
      <c r="G33" s="474"/>
      <c r="H33" s="474"/>
      <c r="I33" s="474"/>
      <c r="J33" s="474"/>
      <c r="K33" s="474"/>
      <c r="L33" s="474"/>
      <c r="M33" s="76"/>
      <c r="N33" s="76"/>
      <c r="O33" s="76"/>
      <c r="P33" s="76"/>
      <c r="Q33" s="76"/>
      <c r="R33" s="76"/>
      <c r="S33" s="51"/>
      <c r="T33" s="51"/>
      <c r="U33" s="51"/>
      <c r="V33" s="51"/>
      <c r="W33" s="51"/>
      <c r="X33" s="51"/>
      <c r="Y33" s="51"/>
      <c r="Z33" s="51"/>
    </row>
    <row r="34" spans="1:26" ht="12.75" customHeight="1">
      <c r="A34" s="50"/>
      <c r="B34" s="78"/>
      <c r="C34" s="76"/>
      <c r="D34" s="76"/>
      <c r="E34" s="76"/>
      <c r="F34" s="76"/>
      <c r="G34" s="76"/>
      <c r="H34" s="76"/>
      <c r="I34" s="76"/>
      <c r="J34" s="76"/>
      <c r="K34" s="76"/>
      <c r="L34" s="76"/>
      <c r="M34" s="76"/>
      <c r="N34" s="76"/>
      <c r="O34" s="76"/>
      <c r="P34" s="76"/>
      <c r="Q34" s="76"/>
      <c r="R34" s="76"/>
      <c r="S34" s="51"/>
      <c r="T34" s="51"/>
      <c r="U34" s="51"/>
      <c r="V34" s="51"/>
      <c r="W34" s="51"/>
      <c r="X34" s="51"/>
      <c r="Y34" s="51"/>
      <c r="Z34" s="51"/>
    </row>
    <row r="35" spans="1:26" ht="12.75" customHeight="1">
      <c r="A35" s="50"/>
      <c r="B35" s="313" t="s">
        <v>2420</v>
      </c>
      <c r="C35" s="76"/>
      <c r="D35" s="76"/>
      <c r="E35" s="76"/>
      <c r="F35" s="76"/>
      <c r="G35" s="76"/>
      <c r="H35" s="76"/>
      <c r="I35" s="76"/>
      <c r="J35" s="76"/>
      <c r="K35" s="76"/>
      <c r="L35" s="76"/>
      <c r="M35" s="76"/>
      <c r="N35" s="76"/>
      <c r="O35" s="76"/>
      <c r="P35" s="76"/>
      <c r="Q35" s="76"/>
      <c r="R35" s="76"/>
      <c r="S35" s="51"/>
      <c r="T35" s="51"/>
      <c r="U35" s="51"/>
      <c r="V35" s="51"/>
      <c r="W35" s="51"/>
      <c r="X35" s="51"/>
      <c r="Y35" s="51"/>
      <c r="Z35" s="51"/>
    </row>
    <row r="36" spans="1:26" ht="12.75" customHeight="1">
      <c r="A36" s="50"/>
      <c r="B36" s="78"/>
      <c r="C36" s="76"/>
      <c r="D36" s="76"/>
      <c r="E36" s="76"/>
      <c r="F36" s="76"/>
      <c r="G36" s="76"/>
      <c r="H36" s="76"/>
      <c r="I36" s="76"/>
      <c r="J36" s="76"/>
      <c r="K36" s="76"/>
      <c r="L36" s="76"/>
      <c r="M36" s="76"/>
      <c r="N36" s="76"/>
      <c r="O36" s="76"/>
      <c r="P36" s="76"/>
      <c r="Q36" s="76"/>
      <c r="R36" s="76"/>
      <c r="S36" s="51"/>
      <c r="T36" s="51"/>
      <c r="U36" s="51"/>
      <c r="V36" s="51"/>
      <c r="W36" s="51"/>
      <c r="X36" s="51"/>
      <c r="Y36" s="51"/>
      <c r="Z36" s="51"/>
    </row>
    <row r="37" spans="1:26" ht="36" customHeight="1">
      <c r="A37" s="50"/>
      <c r="B37" s="558" t="s">
        <v>2421</v>
      </c>
      <c r="C37" s="467"/>
      <c r="D37" s="468"/>
      <c r="E37" s="314" t="s">
        <v>2325</v>
      </c>
      <c r="F37" s="314" t="s">
        <v>2422</v>
      </c>
      <c r="G37" s="314" t="s">
        <v>2423</v>
      </c>
      <c r="H37" s="314" t="s">
        <v>2424</v>
      </c>
      <c r="I37" s="314" t="s">
        <v>2425</v>
      </c>
      <c r="J37" s="51"/>
      <c r="K37" s="497" t="s">
        <v>2426</v>
      </c>
      <c r="L37" s="468"/>
      <c r="M37" s="314" t="s">
        <v>2112</v>
      </c>
      <c r="N37" s="314" t="s">
        <v>2427</v>
      </c>
      <c r="O37" s="315"/>
      <c r="P37" s="51"/>
      <c r="Q37" s="497" t="s">
        <v>2428</v>
      </c>
      <c r="R37" s="468"/>
      <c r="S37" s="314" t="s">
        <v>2112</v>
      </c>
      <c r="T37" s="314" t="s">
        <v>2427</v>
      </c>
      <c r="U37" s="76"/>
      <c r="V37" s="51"/>
      <c r="W37" s="51"/>
      <c r="X37" s="51"/>
      <c r="Y37" s="51"/>
      <c r="Z37" s="51"/>
    </row>
    <row r="38" spans="1:26" ht="12.75" customHeight="1">
      <c r="A38" s="50"/>
      <c r="B38" s="557"/>
      <c r="C38" s="474"/>
      <c r="D38" s="526"/>
      <c r="E38" s="316">
        <v>15</v>
      </c>
      <c r="F38" s="556" t="s">
        <v>2429</v>
      </c>
      <c r="G38" s="317">
        <v>0.42</v>
      </c>
      <c r="H38" s="316">
        <v>25</v>
      </c>
      <c r="I38" s="316" t="s">
        <v>2430</v>
      </c>
      <c r="J38" s="51"/>
      <c r="K38" s="555" t="s">
        <v>2431</v>
      </c>
      <c r="L38" s="468"/>
      <c r="M38" s="138" t="s">
        <v>2432</v>
      </c>
      <c r="N38" s="318">
        <f t="shared" ref="N38:N48" si="0">O38*(1+$T$6)*(1-$T$5)</f>
        <v>1077</v>
      </c>
      <c r="O38" s="319">
        <v>1077</v>
      </c>
      <c r="P38" s="51"/>
      <c r="Q38" s="555" t="s">
        <v>2433</v>
      </c>
      <c r="R38" s="468"/>
      <c r="S38" s="138" t="s">
        <v>2434</v>
      </c>
      <c r="T38" s="48">
        <f t="shared" ref="T38:T48" si="1">U38*(1+$T$6)*(1-$T$5)</f>
        <v>1778</v>
      </c>
      <c r="U38" s="320">
        <v>1778</v>
      </c>
      <c r="V38" s="51"/>
      <c r="W38" s="51"/>
      <c r="X38" s="51"/>
      <c r="Y38" s="51"/>
      <c r="Z38" s="51"/>
    </row>
    <row r="39" spans="1:26" ht="12.75" customHeight="1">
      <c r="A39" s="50"/>
      <c r="B39" s="509"/>
      <c r="C39" s="474"/>
      <c r="D39" s="526"/>
      <c r="E39" s="103">
        <v>20</v>
      </c>
      <c r="F39" s="479"/>
      <c r="G39" s="276">
        <v>0.69</v>
      </c>
      <c r="H39" s="321">
        <v>41.7</v>
      </c>
      <c r="I39" s="316" t="s">
        <v>2435</v>
      </c>
      <c r="J39" s="51"/>
      <c r="K39" s="555" t="s">
        <v>2436</v>
      </c>
      <c r="L39" s="468"/>
      <c r="M39" s="138" t="s">
        <v>2432</v>
      </c>
      <c r="N39" s="318">
        <f t="shared" si="0"/>
        <v>1100</v>
      </c>
      <c r="O39" s="319">
        <v>1100</v>
      </c>
      <c r="P39" s="51"/>
      <c r="Q39" s="555" t="s">
        <v>2437</v>
      </c>
      <c r="R39" s="468"/>
      <c r="S39" s="138" t="s">
        <v>2434</v>
      </c>
      <c r="T39" s="48">
        <f t="shared" si="1"/>
        <v>1800</v>
      </c>
      <c r="U39" s="320">
        <v>1800</v>
      </c>
      <c r="V39" s="51"/>
      <c r="W39" s="51"/>
      <c r="X39" s="51"/>
      <c r="Y39" s="51"/>
      <c r="Z39" s="51"/>
    </row>
    <row r="40" spans="1:26" ht="12.75" customHeight="1">
      <c r="A40" s="50"/>
      <c r="B40" s="509"/>
      <c r="C40" s="474"/>
      <c r="D40" s="526"/>
      <c r="E40" s="103">
        <v>25</v>
      </c>
      <c r="F40" s="479"/>
      <c r="G40" s="276">
        <v>0.97</v>
      </c>
      <c r="H40" s="321">
        <v>58.3</v>
      </c>
      <c r="I40" s="316" t="s">
        <v>2438</v>
      </c>
      <c r="J40" s="51"/>
      <c r="K40" s="555" t="s">
        <v>2439</v>
      </c>
      <c r="L40" s="468"/>
      <c r="M40" s="138" t="s">
        <v>2432</v>
      </c>
      <c r="N40" s="318">
        <f t="shared" si="0"/>
        <v>1130</v>
      </c>
      <c r="O40" s="319">
        <v>1130</v>
      </c>
      <c r="P40" s="51"/>
      <c r="Q40" s="555" t="s">
        <v>2440</v>
      </c>
      <c r="R40" s="468"/>
      <c r="S40" s="138" t="s">
        <v>2434</v>
      </c>
      <c r="T40" s="48">
        <f t="shared" si="1"/>
        <v>1831</v>
      </c>
      <c r="U40" s="320">
        <v>1831</v>
      </c>
      <c r="V40" s="51"/>
      <c r="W40" s="51"/>
      <c r="X40" s="51"/>
      <c r="Y40" s="51"/>
      <c r="Z40" s="51"/>
    </row>
    <row r="41" spans="1:26" ht="12.75" customHeight="1">
      <c r="A41" s="50"/>
      <c r="B41" s="509"/>
      <c r="C41" s="474"/>
      <c r="D41" s="526"/>
      <c r="E41" s="103">
        <v>32</v>
      </c>
      <c r="F41" s="479"/>
      <c r="G41" s="276">
        <v>1.67</v>
      </c>
      <c r="H41" s="316">
        <v>100</v>
      </c>
      <c r="I41" s="316" t="s">
        <v>2441</v>
      </c>
      <c r="J41" s="51"/>
      <c r="K41" s="555" t="s">
        <v>2442</v>
      </c>
      <c r="L41" s="468"/>
      <c r="M41" s="138" t="s">
        <v>2432</v>
      </c>
      <c r="N41" s="318">
        <f t="shared" si="0"/>
        <v>1251</v>
      </c>
      <c r="O41" s="319">
        <v>1251</v>
      </c>
      <c r="P41" s="51"/>
      <c r="Q41" s="555" t="s">
        <v>2443</v>
      </c>
      <c r="R41" s="468"/>
      <c r="S41" s="138" t="s">
        <v>2434</v>
      </c>
      <c r="T41" s="48">
        <f t="shared" si="1"/>
        <v>1954</v>
      </c>
      <c r="U41" s="320">
        <v>1954</v>
      </c>
      <c r="V41" s="51"/>
      <c r="W41" s="51"/>
      <c r="X41" s="51"/>
      <c r="Y41" s="51"/>
      <c r="Z41" s="51"/>
    </row>
    <row r="42" spans="1:26" ht="12.75" customHeight="1">
      <c r="A42" s="50"/>
      <c r="B42" s="509"/>
      <c r="C42" s="474"/>
      <c r="D42" s="526"/>
      <c r="E42" s="103">
        <v>40</v>
      </c>
      <c r="F42" s="479"/>
      <c r="G42" s="276">
        <v>2.78</v>
      </c>
      <c r="H42" s="321">
        <v>166.7</v>
      </c>
      <c r="I42" s="316" t="s">
        <v>2444</v>
      </c>
      <c r="J42" s="51"/>
      <c r="K42" s="555" t="s">
        <v>2445</v>
      </c>
      <c r="L42" s="468"/>
      <c r="M42" s="138" t="s">
        <v>2432</v>
      </c>
      <c r="N42" s="318">
        <f t="shared" si="0"/>
        <v>1384</v>
      </c>
      <c r="O42" s="319">
        <v>1384</v>
      </c>
      <c r="P42" s="51"/>
      <c r="Q42" s="555" t="s">
        <v>2446</v>
      </c>
      <c r="R42" s="468"/>
      <c r="S42" s="138" t="s">
        <v>2434</v>
      </c>
      <c r="T42" s="48">
        <f t="shared" si="1"/>
        <v>2120</v>
      </c>
      <c r="U42" s="320">
        <v>2120</v>
      </c>
      <c r="V42" s="51"/>
      <c r="W42" s="51"/>
      <c r="X42" s="51"/>
      <c r="Y42" s="51"/>
      <c r="Z42" s="51"/>
    </row>
    <row r="43" spans="1:26" ht="12.75" customHeight="1">
      <c r="A43" s="50"/>
      <c r="B43" s="509"/>
      <c r="C43" s="474"/>
      <c r="D43" s="526"/>
      <c r="E43" s="103">
        <v>50</v>
      </c>
      <c r="F43" s="480"/>
      <c r="G43" s="276">
        <v>4.17</v>
      </c>
      <c r="H43" s="316">
        <v>250</v>
      </c>
      <c r="I43" s="316" t="s">
        <v>2447</v>
      </c>
      <c r="J43" s="51"/>
      <c r="K43" s="555" t="s">
        <v>2448</v>
      </c>
      <c r="L43" s="468"/>
      <c r="M43" s="138" t="s">
        <v>2432</v>
      </c>
      <c r="N43" s="318">
        <f t="shared" si="0"/>
        <v>1608</v>
      </c>
      <c r="O43" s="319">
        <v>1608</v>
      </c>
      <c r="P43" s="51"/>
      <c r="Q43" s="555" t="s">
        <v>2449</v>
      </c>
      <c r="R43" s="468"/>
      <c r="S43" s="138" t="s">
        <v>2434</v>
      </c>
      <c r="T43" s="48">
        <f t="shared" si="1"/>
        <v>2416</v>
      </c>
      <c r="U43" s="320">
        <v>2416</v>
      </c>
      <c r="V43" s="51"/>
      <c r="W43" s="51"/>
      <c r="X43" s="51"/>
      <c r="Y43" s="51"/>
      <c r="Z43" s="51"/>
    </row>
    <row r="44" spans="1:26" ht="12.75" customHeight="1">
      <c r="A44" s="50"/>
      <c r="B44" s="509"/>
      <c r="C44" s="474"/>
      <c r="D44" s="526"/>
      <c r="E44" s="103">
        <v>65</v>
      </c>
      <c r="F44" s="556" t="s">
        <v>2450</v>
      </c>
      <c r="G44" s="103">
        <v>8</v>
      </c>
      <c r="H44" s="316">
        <v>480</v>
      </c>
      <c r="I44" s="316" t="s">
        <v>2451</v>
      </c>
      <c r="J44" s="51"/>
      <c r="K44" s="555" t="s">
        <v>2452</v>
      </c>
      <c r="L44" s="468"/>
      <c r="M44" s="138" t="s">
        <v>2453</v>
      </c>
      <c r="N44" s="318">
        <f t="shared" si="0"/>
        <v>3794</v>
      </c>
      <c r="O44" s="319">
        <v>3794</v>
      </c>
      <c r="P44" s="51"/>
      <c r="Q44" s="555" t="s">
        <v>2454</v>
      </c>
      <c r="R44" s="468"/>
      <c r="S44" s="138" t="s">
        <v>2455</v>
      </c>
      <c r="T44" s="48">
        <f t="shared" si="1"/>
        <v>4978</v>
      </c>
      <c r="U44" s="320">
        <v>4978</v>
      </c>
      <c r="V44" s="51"/>
      <c r="W44" s="51"/>
      <c r="X44" s="51"/>
      <c r="Y44" s="51"/>
      <c r="Z44" s="51"/>
    </row>
    <row r="45" spans="1:26" ht="12.75" customHeight="1">
      <c r="A45" s="50"/>
      <c r="B45" s="509"/>
      <c r="C45" s="474"/>
      <c r="D45" s="526"/>
      <c r="E45" s="103">
        <v>80</v>
      </c>
      <c r="F45" s="479"/>
      <c r="G45" s="103">
        <v>11</v>
      </c>
      <c r="H45" s="316">
        <v>660</v>
      </c>
      <c r="I45" s="316" t="s">
        <v>2456</v>
      </c>
      <c r="J45" s="51"/>
      <c r="K45" s="555" t="s">
        <v>2457</v>
      </c>
      <c r="L45" s="468"/>
      <c r="M45" s="138" t="s">
        <v>2453</v>
      </c>
      <c r="N45" s="318">
        <f t="shared" si="0"/>
        <v>4308</v>
      </c>
      <c r="O45" s="319">
        <v>4308</v>
      </c>
      <c r="P45" s="51"/>
      <c r="Q45" s="555" t="s">
        <v>2458</v>
      </c>
      <c r="R45" s="468"/>
      <c r="S45" s="138" t="s">
        <v>2455</v>
      </c>
      <c r="T45" s="48">
        <f t="shared" si="1"/>
        <v>5561</v>
      </c>
      <c r="U45" s="320">
        <v>5561</v>
      </c>
      <c r="V45" s="51"/>
      <c r="W45" s="51"/>
      <c r="X45" s="51"/>
      <c r="Y45" s="51"/>
      <c r="Z45" s="51"/>
    </row>
    <row r="46" spans="1:26" ht="12.75" customHeight="1">
      <c r="A46" s="50"/>
      <c r="B46" s="509"/>
      <c r="C46" s="474"/>
      <c r="D46" s="526"/>
      <c r="E46" s="103">
        <v>100</v>
      </c>
      <c r="F46" s="479"/>
      <c r="G46" s="103">
        <v>20</v>
      </c>
      <c r="H46" s="316">
        <v>1200</v>
      </c>
      <c r="I46" s="316" t="s">
        <v>2459</v>
      </c>
      <c r="J46" s="51"/>
      <c r="K46" s="555" t="s">
        <v>2460</v>
      </c>
      <c r="L46" s="468"/>
      <c r="M46" s="138" t="s">
        <v>2453</v>
      </c>
      <c r="N46" s="318">
        <f t="shared" si="0"/>
        <v>5000</v>
      </c>
      <c r="O46" s="319">
        <v>5000</v>
      </c>
      <c r="P46" s="51"/>
      <c r="Q46" s="555" t="s">
        <v>2461</v>
      </c>
      <c r="R46" s="468"/>
      <c r="S46" s="138" t="s">
        <v>2455</v>
      </c>
      <c r="T46" s="48">
        <f t="shared" si="1"/>
        <v>6264</v>
      </c>
      <c r="U46" s="320">
        <v>6264</v>
      </c>
      <c r="V46" s="51"/>
      <c r="W46" s="51"/>
      <c r="X46" s="51"/>
      <c r="Y46" s="51"/>
      <c r="Z46" s="51"/>
    </row>
    <row r="47" spans="1:26" ht="12.75" customHeight="1">
      <c r="A47" s="50"/>
      <c r="B47" s="509"/>
      <c r="C47" s="474"/>
      <c r="D47" s="526"/>
      <c r="E47" s="103">
        <v>125</v>
      </c>
      <c r="F47" s="479"/>
      <c r="G47" s="103">
        <v>31</v>
      </c>
      <c r="H47" s="316">
        <v>1860</v>
      </c>
      <c r="I47" s="316" t="s">
        <v>2462</v>
      </c>
      <c r="J47" s="51"/>
      <c r="K47" s="555" t="s">
        <v>2463</v>
      </c>
      <c r="L47" s="468"/>
      <c r="M47" s="138" t="s">
        <v>2453</v>
      </c>
      <c r="N47" s="318">
        <f t="shared" si="0"/>
        <v>6491</v>
      </c>
      <c r="O47" s="319">
        <v>6491</v>
      </c>
      <c r="P47" s="51"/>
      <c r="Q47" s="555" t="s">
        <v>2464</v>
      </c>
      <c r="R47" s="468"/>
      <c r="S47" s="138" t="s">
        <v>2455</v>
      </c>
      <c r="T47" s="48">
        <f t="shared" si="1"/>
        <v>7770</v>
      </c>
      <c r="U47" s="320">
        <v>7770</v>
      </c>
      <c r="V47" s="51"/>
      <c r="W47" s="51"/>
      <c r="X47" s="51"/>
      <c r="Y47" s="51"/>
      <c r="Z47" s="51"/>
    </row>
    <row r="48" spans="1:26" ht="12.75" customHeight="1">
      <c r="A48" s="50"/>
      <c r="B48" s="511"/>
      <c r="C48" s="512"/>
      <c r="D48" s="527"/>
      <c r="E48" s="103">
        <v>150</v>
      </c>
      <c r="F48" s="480"/>
      <c r="G48" s="103">
        <v>45</v>
      </c>
      <c r="H48" s="316">
        <v>2700</v>
      </c>
      <c r="I48" s="316" t="s">
        <v>2465</v>
      </c>
      <c r="J48" s="51"/>
      <c r="K48" s="555" t="s">
        <v>2466</v>
      </c>
      <c r="L48" s="468"/>
      <c r="M48" s="138" t="s">
        <v>2453</v>
      </c>
      <c r="N48" s="318">
        <f t="shared" si="0"/>
        <v>7956</v>
      </c>
      <c r="O48" s="319">
        <v>7956</v>
      </c>
      <c r="P48" s="51"/>
      <c r="Q48" s="555" t="s">
        <v>2467</v>
      </c>
      <c r="R48" s="468"/>
      <c r="S48" s="138" t="s">
        <v>2455</v>
      </c>
      <c r="T48" s="48">
        <f t="shared" si="1"/>
        <v>9256</v>
      </c>
      <c r="U48" s="320">
        <v>9256</v>
      </c>
      <c r="V48" s="51"/>
      <c r="W48" s="51"/>
      <c r="X48" s="51"/>
      <c r="Y48" s="51"/>
      <c r="Z48" s="51"/>
    </row>
    <row r="49" spans="1:26" ht="12.75" customHeight="1">
      <c r="A49" s="50"/>
      <c r="B49" s="78"/>
      <c r="C49" s="76"/>
      <c r="D49" s="76"/>
      <c r="E49" s="76"/>
      <c r="F49" s="76"/>
      <c r="G49" s="76"/>
      <c r="H49" s="76"/>
      <c r="I49" s="76"/>
      <c r="J49" s="76"/>
      <c r="K49" s="76"/>
      <c r="L49" s="76"/>
      <c r="M49" s="76"/>
      <c r="N49" s="76"/>
      <c r="O49" s="76"/>
      <c r="P49" s="76"/>
      <c r="Q49" s="76"/>
      <c r="R49" s="76"/>
      <c r="S49" s="51"/>
      <c r="T49" s="51"/>
      <c r="U49" s="51"/>
      <c r="V49" s="51"/>
      <c r="W49" s="51"/>
      <c r="X49" s="51"/>
      <c r="Y49" s="51"/>
      <c r="Z49" s="51"/>
    </row>
    <row r="50" spans="1:26" ht="12.75" customHeight="1">
      <c r="A50" s="50"/>
      <c r="B50" s="313" t="s">
        <v>2468</v>
      </c>
      <c r="C50" s="76"/>
      <c r="D50" s="76"/>
      <c r="E50" s="76"/>
      <c r="F50" s="76"/>
      <c r="G50" s="76"/>
      <c r="H50" s="76"/>
      <c r="I50" s="76"/>
      <c r="J50" s="76"/>
      <c r="K50" s="76"/>
      <c r="L50" s="76"/>
      <c r="M50" s="76"/>
      <c r="N50" s="76"/>
      <c r="O50" s="76"/>
      <c r="P50" s="76"/>
      <c r="Q50" s="76"/>
      <c r="R50" s="76"/>
      <c r="S50" s="51"/>
      <c r="T50" s="51"/>
      <c r="U50" s="51"/>
      <c r="V50" s="51"/>
      <c r="W50" s="51"/>
      <c r="X50" s="51"/>
      <c r="Y50" s="51"/>
      <c r="Z50" s="51"/>
    </row>
    <row r="51" spans="1:26" ht="12.75" customHeight="1">
      <c r="A51" s="50"/>
      <c r="B51" s="78"/>
      <c r="C51" s="76"/>
      <c r="D51" s="76"/>
      <c r="E51" s="76"/>
      <c r="F51" s="76"/>
      <c r="G51" s="76"/>
      <c r="H51" s="76"/>
      <c r="I51" s="76"/>
      <c r="J51" s="76"/>
      <c r="K51" s="76"/>
      <c r="L51" s="76"/>
      <c r="M51" s="76"/>
      <c r="N51" s="76"/>
      <c r="O51" s="76"/>
      <c r="P51" s="76"/>
      <c r="Q51" s="76"/>
      <c r="R51" s="76"/>
      <c r="S51" s="51"/>
      <c r="T51" s="51"/>
      <c r="U51" s="51"/>
      <c r="V51" s="51"/>
      <c r="W51" s="51"/>
      <c r="X51" s="51"/>
      <c r="Y51" s="51"/>
      <c r="Z51" s="51"/>
    </row>
    <row r="52" spans="1:26" ht="36" customHeight="1">
      <c r="A52" s="50"/>
      <c r="B52" s="558" t="s">
        <v>2469</v>
      </c>
      <c r="C52" s="467"/>
      <c r="D52" s="468"/>
      <c r="E52" s="314" t="s">
        <v>2325</v>
      </c>
      <c r="F52" s="314" t="s">
        <v>2422</v>
      </c>
      <c r="G52" s="314" t="s">
        <v>2423</v>
      </c>
      <c r="H52" s="314" t="s">
        <v>2424</v>
      </c>
      <c r="I52" s="314" t="s">
        <v>2425</v>
      </c>
      <c r="J52" s="51"/>
      <c r="K52" s="497" t="s">
        <v>2426</v>
      </c>
      <c r="L52" s="468"/>
      <c r="M52" s="314" t="s">
        <v>2112</v>
      </c>
      <c r="N52" s="314" t="s">
        <v>2427</v>
      </c>
      <c r="O52" s="315"/>
      <c r="P52" s="76"/>
      <c r="Q52" s="76"/>
      <c r="R52" s="76"/>
      <c r="S52" s="51"/>
      <c r="T52" s="51"/>
      <c r="U52" s="51"/>
      <c r="V52" s="51"/>
      <c r="W52" s="51"/>
      <c r="X52" s="51"/>
      <c r="Y52" s="51"/>
      <c r="Z52" s="51"/>
    </row>
    <row r="53" spans="1:26" ht="12.75" customHeight="1">
      <c r="A53" s="50"/>
      <c r="B53" s="557"/>
      <c r="C53" s="474"/>
      <c r="D53" s="526"/>
      <c r="E53" s="316">
        <v>15</v>
      </c>
      <c r="F53" s="556" t="s">
        <v>2429</v>
      </c>
      <c r="G53" s="317">
        <v>0.42</v>
      </c>
      <c r="H53" s="316">
        <v>25</v>
      </c>
      <c r="I53" s="316" t="s">
        <v>2430</v>
      </c>
      <c r="J53" s="51"/>
      <c r="K53" s="555" t="s">
        <v>2470</v>
      </c>
      <c r="L53" s="468"/>
      <c r="M53" s="138" t="s">
        <v>2471</v>
      </c>
      <c r="N53" s="318">
        <f t="shared" ref="N53:N58" si="2">O53*(1+$T$6)*(1-$T$5)</f>
        <v>1184</v>
      </c>
      <c r="O53" s="319">
        <v>1184</v>
      </c>
      <c r="P53" s="76"/>
      <c r="Q53" s="76"/>
      <c r="R53" s="76"/>
      <c r="S53" s="51"/>
      <c r="T53" s="51"/>
      <c r="U53" s="51"/>
      <c r="V53" s="51"/>
      <c r="W53" s="51"/>
      <c r="X53" s="51"/>
      <c r="Y53" s="51"/>
      <c r="Z53" s="51"/>
    </row>
    <row r="54" spans="1:26" ht="12.75" customHeight="1">
      <c r="A54" s="50"/>
      <c r="B54" s="509"/>
      <c r="C54" s="474"/>
      <c r="D54" s="526"/>
      <c r="E54" s="103">
        <v>20</v>
      </c>
      <c r="F54" s="479"/>
      <c r="G54" s="276">
        <v>0.69</v>
      </c>
      <c r="H54" s="321">
        <v>41.7</v>
      </c>
      <c r="I54" s="316" t="s">
        <v>2435</v>
      </c>
      <c r="J54" s="51"/>
      <c r="K54" s="555" t="s">
        <v>2472</v>
      </c>
      <c r="L54" s="468"/>
      <c r="M54" s="138" t="s">
        <v>2471</v>
      </c>
      <c r="N54" s="318">
        <f t="shared" si="2"/>
        <v>1210</v>
      </c>
      <c r="O54" s="319">
        <v>1210</v>
      </c>
      <c r="P54" s="76"/>
      <c r="Q54" s="76"/>
      <c r="R54" s="76"/>
      <c r="S54" s="51"/>
      <c r="T54" s="51"/>
      <c r="U54" s="51"/>
      <c r="V54" s="51"/>
      <c r="W54" s="51"/>
      <c r="X54" s="51"/>
      <c r="Y54" s="51"/>
      <c r="Z54" s="51"/>
    </row>
    <row r="55" spans="1:26" ht="12.75" customHeight="1">
      <c r="A55" s="50"/>
      <c r="B55" s="509"/>
      <c r="C55" s="474"/>
      <c r="D55" s="526"/>
      <c r="E55" s="103">
        <v>25</v>
      </c>
      <c r="F55" s="479"/>
      <c r="G55" s="276">
        <v>0.97</v>
      </c>
      <c r="H55" s="321">
        <v>58.3</v>
      </c>
      <c r="I55" s="316" t="s">
        <v>2438</v>
      </c>
      <c r="J55" s="51"/>
      <c r="K55" s="555" t="s">
        <v>2473</v>
      </c>
      <c r="L55" s="468"/>
      <c r="M55" s="138" t="s">
        <v>2471</v>
      </c>
      <c r="N55" s="318">
        <f t="shared" si="2"/>
        <v>1243</v>
      </c>
      <c r="O55" s="319">
        <v>1243</v>
      </c>
      <c r="P55" s="76"/>
      <c r="Q55" s="76"/>
      <c r="R55" s="76"/>
      <c r="S55" s="51"/>
      <c r="T55" s="51"/>
      <c r="U55" s="51"/>
      <c r="V55" s="51"/>
      <c r="W55" s="51"/>
      <c r="X55" s="51"/>
      <c r="Y55" s="51"/>
      <c r="Z55" s="51"/>
    </row>
    <row r="56" spans="1:26" ht="12.75" customHeight="1">
      <c r="A56" s="50"/>
      <c r="B56" s="509"/>
      <c r="C56" s="474"/>
      <c r="D56" s="526"/>
      <c r="E56" s="103">
        <v>32</v>
      </c>
      <c r="F56" s="479"/>
      <c r="G56" s="276">
        <v>1.67</v>
      </c>
      <c r="H56" s="316">
        <v>100</v>
      </c>
      <c r="I56" s="316" t="s">
        <v>2441</v>
      </c>
      <c r="J56" s="51"/>
      <c r="K56" s="555" t="s">
        <v>2474</v>
      </c>
      <c r="L56" s="468"/>
      <c r="M56" s="138" t="s">
        <v>2471</v>
      </c>
      <c r="N56" s="318">
        <f t="shared" si="2"/>
        <v>1375</v>
      </c>
      <c r="O56" s="319">
        <v>1375</v>
      </c>
      <c r="P56" s="76"/>
      <c r="Q56" s="76"/>
      <c r="R56" s="76"/>
      <c r="S56" s="51"/>
      <c r="T56" s="51"/>
      <c r="U56" s="51"/>
      <c r="V56" s="51"/>
      <c r="W56" s="51"/>
      <c r="X56" s="51"/>
      <c r="Y56" s="51"/>
      <c r="Z56" s="51"/>
    </row>
    <row r="57" spans="1:26" ht="12.75" customHeight="1">
      <c r="A57" s="50"/>
      <c r="B57" s="509"/>
      <c r="C57" s="474"/>
      <c r="D57" s="526"/>
      <c r="E57" s="103">
        <v>40</v>
      </c>
      <c r="F57" s="479"/>
      <c r="G57" s="276">
        <v>2.78</v>
      </c>
      <c r="H57" s="321">
        <v>166.7</v>
      </c>
      <c r="I57" s="316" t="s">
        <v>2444</v>
      </c>
      <c r="J57" s="51"/>
      <c r="K57" s="555" t="s">
        <v>2475</v>
      </c>
      <c r="L57" s="468"/>
      <c r="M57" s="138" t="s">
        <v>2471</v>
      </c>
      <c r="N57" s="318">
        <f t="shared" si="2"/>
        <v>1523</v>
      </c>
      <c r="O57" s="319">
        <v>1523</v>
      </c>
      <c r="P57" s="76"/>
      <c r="Q57" s="76"/>
      <c r="R57" s="76"/>
      <c r="S57" s="51"/>
      <c r="T57" s="51"/>
      <c r="U57" s="51"/>
      <c r="V57" s="51"/>
      <c r="W57" s="51"/>
      <c r="X57" s="51"/>
      <c r="Y57" s="51"/>
      <c r="Z57" s="51"/>
    </row>
    <row r="58" spans="1:26" ht="12.75" customHeight="1">
      <c r="A58" s="50"/>
      <c r="B58" s="511"/>
      <c r="C58" s="512"/>
      <c r="D58" s="527"/>
      <c r="E58" s="103">
        <v>50</v>
      </c>
      <c r="F58" s="480"/>
      <c r="G58" s="276">
        <v>4.17</v>
      </c>
      <c r="H58" s="316">
        <v>250</v>
      </c>
      <c r="I58" s="316" t="s">
        <v>2447</v>
      </c>
      <c r="J58" s="51"/>
      <c r="K58" s="555" t="s">
        <v>2476</v>
      </c>
      <c r="L58" s="468"/>
      <c r="M58" s="138" t="s">
        <v>2471</v>
      </c>
      <c r="N58" s="318">
        <f t="shared" si="2"/>
        <v>1769</v>
      </c>
      <c r="O58" s="319">
        <v>1769</v>
      </c>
      <c r="P58" s="76"/>
      <c r="Q58" s="76"/>
      <c r="R58" s="76"/>
      <c r="S58" s="51"/>
      <c r="T58" s="51"/>
      <c r="U58" s="51"/>
      <c r="V58" s="51"/>
      <c r="W58" s="51"/>
      <c r="X58" s="51"/>
      <c r="Y58" s="51"/>
      <c r="Z58" s="51"/>
    </row>
    <row r="59" spans="1:26" ht="12.75" customHeight="1">
      <c r="A59" s="50"/>
      <c r="B59" s="78"/>
      <c r="C59" s="76"/>
      <c r="D59" s="76"/>
      <c r="E59" s="76"/>
      <c r="F59" s="76"/>
      <c r="G59" s="76"/>
      <c r="H59" s="76"/>
      <c r="I59" s="76"/>
      <c r="J59" s="76"/>
      <c r="K59" s="76"/>
      <c r="L59" s="76"/>
      <c r="M59" s="76"/>
      <c r="N59" s="76"/>
      <c r="O59" s="76"/>
      <c r="P59" s="76"/>
      <c r="Q59" s="76"/>
      <c r="R59" s="76"/>
      <c r="S59" s="51"/>
      <c r="T59" s="51"/>
      <c r="U59" s="51"/>
      <c r="V59" s="51"/>
      <c r="W59" s="51"/>
      <c r="X59" s="51"/>
      <c r="Y59" s="51"/>
      <c r="Z59" s="51"/>
    </row>
    <row r="60" spans="1:26" ht="12.75" customHeight="1">
      <c r="A60" s="50"/>
      <c r="B60" s="313" t="s">
        <v>2477</v>
      </c>
      <c r="C60" s="76"/>
      <c r="D60" s="76"/>
      <c r="E60" s="76"/>
      <c r="F60" s="76"/>
      <c r="G60" s="76"/>
      <c r="H60" s="76"/>
      <c r="I60" s="76"/>
      <c r="J60" s="76"/>
      <c r="K60" s="76"/>
      <c r="L60" s="76"/>
      <c r="M60" s="76"/>
      <c r="N60" s="76"/>
      <c r="O60" s="76"/>
      <c r="P60" s="76"/>
      <c r="Q60" s="76"/>
      <c r="R60" s="76"/>
      <c r="S60" s="51"/>
      <c r="T60" s="51"/>
      <c r="U60" s="51"/>
      <c r="V60" s="51"/>
      <c r="W60" s="51"/>
      <c r="X60" s="51"/>
      <c r="Y60" s="51"/>
      <c r="Z60" s="51"/>
    </row>
    <row r="61" spans="1:26" ht="12.75" customHeight="1">
      <c r="A61" s="50"/>
      <c r="B61" s="78"/>
      <c r="C61" s="76"/>
      <c r="D61" s="76"/>
      <c r="E61" s="76"/>
      <c r="F61" s="76"/>
      <c r="G61" s="76"/>
      <c r="H61" s="76"/>
      <c r="I61" s="76"/>
      <c r="J61" s="76"/>
      <c r="K61" s="76"/>
      <c r="L61" s="76"/>
      <c r="M61" s="76"/>
      <c r="N61" s="76"/>
      <c r="O61" s="76"/>
      <c r="P61" s="76"/>
      <c r="Q61" s="76"/>
      <c r="R61" s="76"/>
      <c r="S61" s="51"/>
      <c r="T61" s="51"/>
      <c r="U61" s="51"/>
      <c r="V61" s="51"/>
      <c r="W61" s="51"/>
      <c r="X61" s="51"/>
      <c r="Y61" s="51"/>
      <c r="Z61" s="51"/>
    </row>
    <row r="62" spans="1:26" ht="36" customHeight="1">
      <c r="A62" s="50"/>
      <c r="B62" s="558" t="s">
        <v>2478</v>
      </c>
      <c r="C62" s="467"/>
      <c r="D62" s="468"/>
      <c r="E62" s="314" t="s">
        <v>2325</v>
      </c>
      <c r="F62" s="314" t="s">
        <v>2422</v>
      </c>
      <c r="G62" s="314" t="s">
        <v>2423</v>
      </c>
      <c r="H62" s="314" t="s">
        <v>2424</v>
      </c>
      <c r="I62" s="314" t="s">
        <v>2425</v>
      </c>
      <c r="J62" s="51"/>
      <c r="K62" s="497" t="s">
        <v>2426</v>
      </c>
      <c r="L62" s="468"/>
      <c r="M62" s="314" t="s">
        <v>2112</v>
      </c>
      <c r="N62" s="314" t="s">
        <v>2427</v>
      </c>
      <c r="O62" s="315"/>
      <c r="P62" s="51"/>
      <c r="Q62" s="559"/>
      <c r="R62" s="474"/>
      <c r="S62" s="322"/>
      <c r="T62" s="322"/>
      <c r="U62" s="51"/>
      <c r="V62" s="51"/>
      <c r="W62" s="51"/>
      <c r="X62" s="51"/>
      <c r="Y62" s="51"/>
      <c r="Z62" s="51"/>
    </row>
    <row r="63" spans="1:26" ht="12.75" customHeight="1">
      <c r="A63" s="50"/>
      <c r="B63" s="557"/>
      <c r="C63" s="474"/>
      <c r="D63" s="526"/>
      <c r="E63" s="316">
        <v>15</v>
      </c>
      <c r="F63" s="556" t="s">
        <v>2429</v>
      </c>
      <c r="G63" s="317">
        <v>0.42</v>
      </c>
      <c r="H63" s="316">
        <v>25</v>
      </c>
      <c r="I63" s="316" t="s">
        <v>2430</v>
      </c>
      <c r="J63" s="51"/>
      <c r="K63" s="555" t="s">
        <v>2479</v>
      </c>
      <c r="L63" s="468"/>
      <c r="M63" s="138" t="s">
        <v>2480</v>
      </c>
      <c r="N63" s="318">
        <f t="shared" ref="N63:N68" si="3">O63*(1+$T$6)*(1-$T$5)</f>
        <v>1152</v>
      </c>
      <c r="O63" s="319">
        <v>1152</v>
      </c>
      <c r="P63" s="51"/>
      <c r="Q63" s="76"/>
      <c r="R63" s="76"/>
      <c r="S63" s="51"/>
      <c r="T63" s="51"/>
      <c r="U63" s="51"/>
      <c r="V63" s="51"/>
      <c r="W63" s="51"/>
      <c r="X63" s="51"/>
      <c r="Y63" s="51"/>
      <c r="Z63" s="51"/>
    </row>
    <row r="64" spans="1:26" ht="12.75" customHeight="1">
      <c r="A64" s="50"/>
      <c r="B64" s="509"/>
      <c r="C64" s="474"/>
      <c r="D64" s="526"/>
      <c r="E64" s="103">
        <v>20</v>
      </c>
      <c r="F64" s="479"/>
      <c r="G64" s="276">
        <v>0.69</v>
      </c>
      <c r="H64" s="321">
        <v>41.7</v>
      </c>
      <c r="I64" s="316" t="s">
        <v>2435</v>
      </c>
      <c r="J64" s="51"/>
      <c r="K64" s="555" t="s">
        <v>2481</v>
      </c>
      <c r="L64" s="468"/>
      <c r="M64" s="138" t="s">
        <v>2480</v>
      </c>
      <c r="N64" s="318">
        <f t="shared" si="3"/>
        <v>1179</v>
      </c>
      <c r="O64" s="319">
        <v>1179</v>
      </c>
      <c r="P64" s="51"/>
      <c r="Q64" s="560"/>
      <c r="R64" s="474"/>
      <c r="S64" s="145"/>
      <c r="T64" s="323"/>
      <c r="U64" s="51"/>
      <c r="V64" s="51"/>
      <c r="W64" s="51"/>
      <c r="X64" s="51"/>
      <c r="Y64" s="51"/>
      <c r="Z64" s="51"/>
    </row>
    <row r="65" spans="1:26" ht="12.75" customHeight="1">
      <c r="A65" s="50"/>
      <c r="B65" s="509"/>
      <c r="C65" s="474"/>
      <c r="D65" s="526"/>
      <c r="E65" s="103">
        <v>25</v>
      </c>
      <c r="F65" s="479"/>
      <c r="G65" s="276">
        <v>0.97</v>
      </c>
      <c r="H65" s="321">
        <v>58.3</v>
      </c>
      <c r="I65" s="316" t="s">
        <v>2438</v>
      </c>
      <c r="J65" s="51"/>
      <c r="K65" s="555" t="s">
        <v>2482</v>
      </c>
      <c r="L65" s="468"/>
      <c r="M65" s="138" t="s">
        <v>2480</v>
      </c>
      <c r="N65" s="318">
        <f t="shared" si="3"/>
        <v>1228</v>
      </c>
      <c r="O65" s="319">
        <v>1228</v>
      </c>
      <c r="P65" s="51"/>
      <c r="Q65" s="560"/>
      <c r="R65" s="474"/>
      <c r="S65" s="145"/>
      <c r="T65" s="323"/>
      <c r="U65" s="51"/>
      <c r="V65" s="51"/>
      <c r="W65" s="51"/>
      <c r="X65" s="51"/>
      <c r="Y65" s="51"/>
      <c r="Z65" s="51"/>
    </row>
    <row r="66" spans="1:26" ht="12.75" customHeight="1">
      <c r="A66" s="50"/>
      <c r="B66" s="509"/>
      <c r="C66" s="474"/>
      <c r="D66" s="526"/>
      <c r="E66" s="103">
        <v>32</v>
      </c>
      <c r="F66" s="479"/>
      <c r="G66" s="276">
        <v>1.67</v>
      </c>
      <c r="H66" s="316">
        <v>100</v>
      </c>
      <c r="I66" s="316" t="s">
        <v>2441</v>
      </c>
      <c r="J66" s="51"/>
      <c r="K66" s="555" t="s">
        <v>2483</v>
      </c>
      <c r="L66" s="468"/>
      <c r="M66" s="138" t="s">
        <v>2480</v>
      </c>
      <c r="N66" s="318">
        <f t="shared" si="3"/>
        <v>1377</v>
      </c>
      <c r="O66" s="319">
        <v>1377</v>
      </c>
      <c r="P66" s="51"/>
      <c r="Q66" s="560"/>
      <c r="R66" s="474"/>
      <c r="S66" s="145"/>
      <c r="T66" s="323"/>
      <c r="U66" s="51"/>
      <c r="V66" s="51"/>
      <c r="W66" s="51"/>
      <c r="X66" s="51"/>
      <c r="Y66" s="51"/>
      <c r="Z66" s="51"/>
    </row>
    <row r="67" spans="1:26" ht="12.75" customHeight="1">
      <c r="A67" s="50"/>
      <c r="B67" s="509"/>
      <c r="C67" s="474"/>
      <c r="D67" s="526"/>
      <c r="E67" s="103">
        <v>40</v>
      </c>
      <c r="F67" s="479"/>
      <c r="G67" s="276">
        <v>2.78</v>
      </c>
      <c r="H67" s="321">
        <v>166.7</v>
      </c>
      <c r="I67" s="316" t="s">
        <v>2444</v>
      </c>
      <c r="J67" s="51"/>
      <c r="K67" s="555" t="s">
        <v>2484</v>
      </c>
      <c r="L67" s="468"/>
      <c r="M67" s="138" t="s">
        <v>2480</v>
      </c>
      <c r="N67" s="318">
        <f t="shared" si="3"/>
        <v>1573</v>
      </c>
      <c r="O67" s="319">
        <v>1573</v>
      </c>
      <c r="P67" s="51"/>
      <c r="Q67" s="560"/>
      <c r="R67" s="474"/>
      <c r="S67" s="145"/>
      <c r="T67" s="323"/>
      <c r="U67" s="51"/>
      <c r="V67" s="51"/>
      <c r="W67" s="51"/>
      <c r="X67" s="51"/>
      <c r="Y67" s="51"/>
      <c r="Z67" s="51"/>
    </row>
    <row r="68" spans="1:26" ht="12.75" customHeight="1">
      <c r="A68" s="50"/>
      <c r="B68" s="511"/>
      <c r="C68" s="512"/>
      <c r="D68" s="527"/>
      <c r="E68" s="103">
        <v>50</v>
      </c>
      <c r="F68" s="480"/>
      <c r="G68" s="276">
        <v>4.17</v>
      </c>
      <c r="H68" s="316">
        <v>250</v>
      </c>
      <c r="I68" s="316" t="s">
        <v>2447</v>
      </c>
      <c r="J68" s="51"/>
      <c r="K68" s="555" t="s">
        <v>2485</v>
      </c>
      <c r="L68" s="468"/>
      <c r="M68" s="138" t="s">
        <v>2480</v>
      </c>
      <c r="N68" s="318">
        <f t="shared" si="3"/>
        <v>1892</v>
      </c>
      <c r="O68" s="319">
        <v>1892</v>
      </c>
      <c r="P68" s="51"/>
      <c r="Q68" s="560"/>
      <c r="R68" s="474"/>
      <c r="S68" s="145"/>
      <c r="T68" s="323"/>
      <c r="U68" s="51"/>
      <c r="V68" s="51"/>
      <c r="W68" s="51"/>
      <c r="X68" s="51"/>
      <c r="Y68" s="51"/>
      <c r="Z68" s="51"/>
    </row>
    <row r="69" spans="1:26" ht="12.75" customHeight="1">
      <c r="A69" s="50"/>
      <c r="B69" s="78"/>
      <c r="C69" s="76"/>
      <c r="D69" s="76"/>
      <c r="E69" s="76"/>
      <c r="F69" s="76"/>
      <c r="G69" s="76"/>
      <c r="H69" s="76"/>
      <c r="I69" s="76"/>
      <c r="J69" s="76"/>
      <c r="K69" s="76"/>
      <c r="L69" s="76"/>
      <c r="M69" s="76"/>
      <c r="N69" s="76"/>
      <c r="O69" s="76"/>
      <c r="P69" s="76"/>
      <c r="Q69" s="76"/>
      <c r="R69" s="76"/>
      <c r="S69" s="51"/>
      <c r="T69" s="51"/>
      <c r="U69" s="51"/>
      <c r="V69" s="51"/>
      <c r="W69" s="51"/>
      <c r="X69" s="51"/>
      <c r="Y69" s="51"/>
      <c r="Z69" s="51"/>
    </row>
    <row r="70" spans="1:26" ht="12.75" customHeight="1">
      <c r="A70" s="50"/>
      <c r="B70" s="78"/>
      <c r="C70" s="76"/>
      <c r="D70" s="76"/>
      <c r="E70" s="76"/>
      <c r="F70" s="76"/>
      <c r="G70" s="76"/>
      <c r="H70" s="76"/>
      <c r="I70" s="76"/>
      <c r="J70" s="76"/>
      <c r="K70" s="76"/>
      <c r="L70" s="76"/>
      <c r="M70" s="76"/>
      <c r="N70" s="76"/>
      <c r="O70" s="76"/>
      <c r="P70" s="76"/>
      <c r="Q70" s="76"/>
      <c r="R70" s="76"/>
      <c r="S70" s="51"/>
      <c r="T70" s="51"/>
      <c r="U70" s="51"/>
      <c r="V70" s="51"/>
      <c r="W70" s="51"/>
      <c r="X70" s="51"/>
      <c r="Y70" s="51"/>
      <c r="Z70" s="51"/>
    </row>
    <row r="71" spans="1:26" ht="12.75" customHeight="1">
      <c r="A71" s="500" t="s">
        <v>85</v>
      </c>
      <c r="B71" s="474"/>
      <c r="C71" s="474"/>
      <c r="D71" s="474"/>
      <c r="E71" s="474"/>
      <c r="F71" s="474"/>
      <c r="G71" s="474"/>
      <c r="H71" s="474"/>
      <c r="I71" s="474"/>
      <c r="J71" s="474"/>
      <c r="K71" s="474"/>
      <c r="L71" s="474"/>
      <c r="M71" s="474"/>
      <c r="N71" s="474"/>
      <c r="O71" s="474"/>
      <c r="P71" s="474"/>
      <c r="Q71" s="474"/>
      <c r="R71" s="474"/>
      <c r="S71" s="474"/>
      <c r="T71" s="80"/>
      <c r="U71" s="80"/>
      <c r="V71" s="51"/>
      <c r="W71" s="51"/>
      <c r="X71" s="51"/>
      <c r="Y71" s="51"/>
      <c r="Z71" s="51"/>
    </row>
    <row r="72" spans="1:26" ht="12.75" customHeight="1">
      <c r="A72" s="500" t="s">
        <v>86</v>
      </c>
      <c r="B72" s="474"/>
      <c r="C72" s="474"/>
      <c r="D72" s="474"/>
      <c r="E72" s="474"/>
      <c r="F72" s="474"/>
      <c r="G72" s="474"/>
      <c r="H72" s="474"/>
      <c r="I72" s="474"/>
      <c r="J72" s="474"/>
      <c r="K72" s="474"/>
      <c r="L72" s="474"/>
      <c r="M72" s="474"/>
      <c r="N72" s="474"/>
      <c r="O72" s="474"/>
      <c r="P72" s="474"/>
      <c r="Q72" s="474"/>
      <c r="R72" s="474"/>
      <c r="S72" s="474"/>
      <c r="T72" s="80"/>
      <c r="U72" s="80"/>
      <c r="V72" s="51"/>
      <c r="W72" s="51"/>
      <c r="X72" s="51"/>
      <c r="Y72" s="51"/>
      <c r="Z72" s="51"/>
    </row>
    <row r="73" spans="1:26" ht="12.75" customHeight="1">
      <c r="A73" s="76"/>
      <c r="B73" s="78"/>
      <c r="C73" s="76"/>
      <c r="D73" s="76"/>
      <c r="E73" s="76"/>
      <c r="F73" s="76"/>
      <c r="G73" s="76"/>
      <c r="H73" s="76"/>
      <c r="I73" s="76"/>
      <c r="J73" s="76"/>
      <c r="K73" s="76"/>
      <c r="L73" s="76"/>
      <c r="M73" s="76"/>
      <c r="N73" s="76"/>
      <c r="O73" s="76"/>
      <c r="P73" s="76"/>
      <c r="Q73" s="76"/>
      <c r="R73" s="76"/>
      <c r="S73" s="51"/>
      <c r="T73" s="51"/>
      <c r="U73" s="51"/>
      <c r="V73" s="51"/>
      <c r="W73" s="51"/>
      <c r="X73" s="51"/>
      <c r="Y73" s="51"/>
      <c r="Z73" s="51"/>
    </row>
    <row r="74" spans="1:26" ht="12.75" customHeight="1">
      <c r="A74" s="76"/>
      <c r="B74" s="78"/>
      <c r="C74" s="76"/>
      <c r="D74" s="76"/>
      <c r="E74" s="76"/>
      <c r="F74" s="76"/>
      <c r="G74" s="76"/>
      <c r="H74" s="76"/>
      <c r="I74" s="76"/>
      <c r="J74" s="76"/>
      <c r="K74" s="76"/>
      <c r="L74" s="76"/>
      <c r="M74" s="76"/>
      <c r="N74" s="76"/>
      <c r="O74" s="76"/>
      <c r="P74" s="76"/>
      <c r="Q74" s="76"/>
      <c r="R74" s="76"/>
      <c r="S74" s="51"/>
      <c r="T74" s="51"/>
      <c r="U74" s="51"/>
      <c r="V74" s="51"/>
      <c r="W74" s="51"/>
      <c r="X74" s="51"/>
      <c r="Y74" s="51"/>
      <c r="Z74" s="51"/>
    </row>
    <row r="75" spans="1:26" ht="12.75" customHeight="1">
      <c r="A75" s="76"/>
      <c r="B75" s="78"/>
      <c r="C75" s="76"/>
      <c r="D75" s="76"/>
      <c r="E75" s="76"/>
      <c r="F75" s="76"/>
      <c r="G75" s="76"/>
      <c r="H75" s="76"/>
      <c r="I75" s="76"/>
      <c r="J75" s="76"/>
      <c r="K75" s="76"/>
      <c r="L75" s="76"/>
      <c r="M75" s="76"/>
      <c r="N75" s="76"/>
      <c r="O75" s="76"/>
      <c r="P75" s="76"/>
      <c r="Q75" s="76"/>
      <c r="R75" s="76"/>
      <c r="S75" s="51"/>
      <c r="T75" s="51"/>
      <c r="U75" s="51"/>
      <c r="V75" s="51"/>
      <c r="W75" s="51"/>
      <c r="X75" s="51"/>
      <c r="Y75" s="51"/>
      <c r="Z75" s="51"/>
    </row>
    <row r="76" spans="1:26" ht="12.75" customHeight="1">
      <c r="A76" s="76"/>
      <c r="B76" s="78"/>
      <c r="C76" s="76"/>
      <c r="D76" s="76"/>
      <c r="E76" s="76"/>
      <c r="F76" s="76"/>
      <c r="G76" s="76"/>
      <c r="H76" s="76"/>
      <c r="I76" s="76"/>
      <c r="J76" s="76"/>
      <c r="K76" s="76"/>
      <c r="L76" s="76"/>
      <c r="M76" s="76"/>
      <c r="N76" s="76"/>
      <c r="O76" s="76"/>
      <c r="P76" s="76"/>
      <c r="Q76" s="76"/>
      <c r="R76" s="76"/>
      <c r="S76" s="51"/>
      <c r="T76" s="51"/>
      <c r="U76" s="51"/>
      <c r="V76" s="51"/>
      <c r="W76" s="51"/>
      <c r="X76" s="51"/>
      <c r="Y76" s="51"/>
      <c r="Z76" s="51"/>
    </row>
    <row r="77" spans="1:26" ht="12.75" customHeight="1">
      <c r="A77" s="76"/>
      <c r="B77" s="78"/>
      <c r="C77" s="76"/>
      <c r="D77" s="76"/>
      <c r="E77" s="76"/>
      <c r="F77" s="76"/>
      <c r="G77" s="76"/>
      <c r="H77" s="76"/>
      <c r="I77" s="76"/>
      <c r="J77" s="76"/>
      <c r="K77" s="76"/>
      <c r="L77" s="76"/>
      <c r="M77" s="76"/>
      <c r="N77" s="76"/>
      <c r="O77" s="76"/>
      <c r="P77" s="76"/>
      <c r="Q77" s="76"/>
      <c r="R77" s="76"/>
      <c r="S77" s="51"/>
      <c r="T77" s="51"/>
      <c r="U77" s="51"/>
      <c r="V77" s="51"/>
      <c r="W77" s="51"/>
      <c r="X77" s="51"/>
      <c r="Y77" s="51"/>
      <c r="Z77" s="51"/>
    </row>
    <row r="78" spans="1:26" ht="12.75" customHeight="1">
      <c r="A78" s="76"/>
      <c r="B78" s="78"/>
      <c r="C78" s="76"/>
      <c r="D78" s="76"/>
      <c r="E78" s="76"/>
      <c r="F78" s="76"/>
      <c r="G78" s="76"/>
      <c r="H78" s="76"/>
      <c r="I78" s="76"/>
      <c r="J78" s="76"/>
      <c r="K78" s="76"/>
      <c r="L78" s="76"/>
      <c r="M78" s="76"/>
      <c r="N78" s="76"/>
      <c r="O78" s="76"/>
      <c r="P78" s="76"/>
      <c r="Q78" s="76"/>
      <c r="R78" s="76"/>
      <c r="S78" s="51"/>
      <c r="T78" s="51"/>
      <c r="U78" s="51"/>
      <c r="V78" s="51"/>
      <c r="W78" s="51"/>
      <c r="X78" s="51"/>
      <c r="Y78" s="51"/>
      <c r="Z78" s="51"/>
    </row>
    <row r="79" spans="1:26" ht="12.75" customHeight="1">
      <c r="A79" s="76"/>
      <c r="B79" s="78"/>
      <c r="C79" s="76"/>
      <c r="D79" s="76"/>
      <c r="E79" s="76"/>
      <c r="F79" s="76"/>
      <c r="G79" s="76"/>
      <c r="H79" s="76"/>
      <c r="I79" s="76"/>
      <c r="J79" s="76"/>
      <c r="K79" s="76"/>
      <c r="L79" s="76"/>
      <c r="M79" s="76"/>
      <c r="N79" s="76"/>
      <c r="O79" s="76"/>
      <c r="P79" s="76"/>
      <c r="Q79" s="76"/>
      <c r="R79" s="76"/>
      <c r="S79" s="51"/>
      <c r="T79" s="51"/>
      <c r="U79" s="51"/>
      <c r="V79" s="51"/>
      <c r="W79" s="51"/>
      <c r="X79" s="51"/>
      <c r="Y79" s="51"/>
      <c r="Z79" s="51"/>
    </row>
    <row r="80" spans="1:26" ht="12.75" customHeight="1">
      <c r="A80" s="76"/>
      <c r="B80" s="78"/>
      <c r="C80" s="76"/>
      <c r="D80" s="76"/>
      <c r="E80" s="76"/>
      <c r="F80" s="76"/>
      <c r="G80" s="76"/>
      <c r="H80" s="76"/>
      <c r="I80" s="76"/>
      <c r="J80" s="76"/>
      <c r="K80" s="76"/>
      <c r="L80" s="76"/>
      <c r="M80" s="76"/>
      <c r="N80" s="76"/>
      <c r="O80" s="76"/>
      <c r="P80" s="76"/>
      <c r="Q80" s="76"/>
      <c r="R80" s="76"/>
      <c r="S80" s="51"/>
      <c r="T80" s="51"/>
      <c r="U80" s="51"/>
      <c r="V80" s="51"/>
      <c r="W80" s="51"/>
      <c r="X80" s="51"/>
      <c r="Y80" s="51"/>
      <c r="Z80" s="51"/>
    </row>
    <row r="81" spans="1:26" ht="12.75" customHeight="1">
      <c r="A81" s="76"/>
      <c r="B81" s="78"/>
      <c r="C81" s="76"/>
      <c r="D81" s="76"/>
      <c r="E81" s="76"/>
      <c r="F81" s="76"/>
      <c r="G81" s="76"/>
      <c r="H81" s="76"/>
      <c r="I81" s="76"/>
      <c r="J81" s="76"/>
      <c r="K81" s="76"/>
      <c r="L81" s="76"/>
      <c r="M81" s="76"/>
      <c r="N81" s="76"/>
      <c r="O81" s="76"/>
      <c r="P81" s="76"/>
      <c r="Q81" s="76"/>
      <c r="R81" s="76"/>
      <c r="S81" s="51"/>
      <c r="T81" s="51"/>
      <c r="U81" s="51"/>
      <c r="V81" s="51"/>
      <c r="W81" s="51"/>
      <c r="X81" s="51"/>
      <c r="Y81" s="51"/>
      <c r="Z81" s="51"/>
    </row>
    <row r="82" spans="1:26" ht="12.75" customHeight="1">
      <c r="A82" s="76"/>
      <c r="B82" s="78"/>
      <c r="C82" s="76"/>
      <c r="D82" s="76"/>
      <c r="E82" s="76"/>
      <c r="F82" s="76"/>
      <c r="G82" s="76"/>
      <c r="H82" s="76"/>
      <c r="I82" s="76"/>
      <c r="J82" s="76"/>
      <c r="K82" s="76"/>
      <c r="L82" s="76"/>
      <c r="M82" s="76"/>
      <c r="N82" s="76"/>
      <c r="O82" s="76"/>
      <c r="P82" s="76"/>
      <c r="Q82" s="76"/>
      <c r="R82" s="76"/>
      <c r="S82" s="51"/>
      <c r="T82" s="51"/>
      <c r="U82" s="51"/>
      <c r="V82" s="51"/>
      <c r="W82" s="51"/>
      <c r="X82" s="51"/>
      <c r="Y82" s="51"/>
      <c r="Z82" s="51"/>
    </row>
    <row r="83" spans="1:26" ht="12.75" customHeight="1">
      <c r="A83" s="76"/>
      <c r="B83" s="78"/>
      <c r="C83" s="76"/>
      <c r="D83" s="76"/>
      <c r="E83" s="76"/>
      <c r="F83" s="76"/>
      <c r="G83" s="76"/>
      <c r="H83" s="76"/>
      <c r="I83" s="76"/>
      <c r="J83" s="76"/>
      <c r="K83" s="76"/>
      <c r="L83" s="76"/>
      <c r="M83" s="76"/>
      <c r="N83" s="76"/>
      <c r="O83" s="76"/>
      <c r="P83" s="76"/>
      <c r="Q83" s="76"/>
      <c r="R83" s="76"/>
      <c r="S83" s="51"/>
      <c r="T83" s="51"/>
      <c r="U83" s="51"/>
      <c r="V83" s="51"/>
      <c r="W83" s="51"/>
      <c r="X83" s="51"/>
      <c r="Y83" s="51"/>
      <c r="Z83" s="51"/>
    </row>
    <row r="84" spans="1:26" ht="12.75" customHeight="1">
      <c r="A84" s="76"/>
      <c r="B84" s="78"/>
      <c r="C84" s="76"/>
      <c r="D84" s="76"/>
      <c r="E84" s="76"/>
      <c r="F84" s="76"/>
      <c r="G84" s="76"/>
      <c r="H84" s="76"/>
      <c r="I84" s="76"/>
      <c r="J84" s="76"/>
      <c r="K84" s="76"/>
      <c r="L84" s="76"/>
      <c r="M84" s="76"/>
      <c r="N84" s="76"/>
      <c r="O84" s="76"/>
      <c r="P84" s="76"/>
      <c r="Q84" s="76"/>
      <c r="R84" s="76"/>
      <c r="S84" s="51"/>
      <c r="T84" s="51"/>
      <c r="U84" s="51"/>
      <c r="V84" s="51"/>
      <c r="W84" s="51"/>
      <c r="X84" s="51"/>
      <c r="Y84" s="51"/>
      <c r="Z84" s="51"/>
    </row>
    <row r="85" spans="1:26" ht="12.75" customHeight="1">
      <c r="A85" s="76"/>
      <c r="B85" s="78"/>
      <c r="C85" s="76"/>
      <c r="D85" s="76"/>
      <c r="E85" s="76"/>
      <c r="F85" s="76"/>
      <c r="G85" s="76"/>
      <c r="H85" s="76"/>
      <c r="I85" s="76"/>
      <c r="J85" s="76"/>
      <c r="K85" s="76"/>
      <c r="L85" s="76"/>
      <c r="M85" s="76"/>
      <c r="N85" s="76"/>
      <c r="O85" s="76"/>
      <c r="P85" s="76"/>
      <c r="Q85" s="76"/>
      <c r="R85" s="76"/>
      <c r="S85" s="51"/>
      <c r="T85" s="51"/>
      <c r="U85" s="51"/>
      <c r="V85" s="51"/>
      <c r="W85" s="51"/>
      <c r="X85" s="51"/>
      <c r="Y85" s="51"/>
      <c r="Z85" s="51"/>
    </row>
    <row r="86" spans="1:26" ht="12.75" customHeight="1">
      <c r="A86" s="76"/>
      <c r="B86" s="78"/>
      <c r="C86" s="76"/>
      <c r="D86" s="76"/>
      <c r="E86" s="76"/>
      <c r="F86" s="76"/>
      <c r="G86" s="76"/>
      <c r="H86" s="76"/>
      <c r="I86" s="76"/>
      <c r="J86" s="76"/>
      <c r="K86" s="76"/>
      <c r="L86" s="76"/>
      <c r="M86" s="76"/>
      <c r="N86" s="76"/>
      <c r="O86" s="76"/>
      <c r="P86" s="76"/>
      <c r="Q86" s="76"/>
      <c r="R86" s="76"/>
      <c r="S86" s="51"/>
      <c r="T86" s="51"/>
      <c r="U86" s="51"/>
      <c r="V86" s="51"/>
      <c r="W86" s="51"/>
      <c r="X86" s="51"/>
      <c r="Y86" s="51"/>
      <c r="Z86" s="51"/>
    </row>
    <row r="87" spans="1:26" ht="12.75" customHeight="1">
      <c r="A87" s="76"/>
      <c r="B87" s="78"/>
      <c r="C87" s="76"/>
      <c r="D87" s="76"/>
      <c r="E87" s="76"/>
      <c r="F87" s="76"/>
      <c r="G87" s="76"/>
      <c r="H87" s="76"/>
      <c r="I87" s="76"/>
      <c r="J87" s="76"/>
      <c r="K87" s="76"/>
      <c r="L87" s="76"/>
      <c r="M87" s="76"/>
      <c r="N87" s="76"/>
      <c r="O87" s="76"/>
      <c r="P87" s="76"/>
      <c r="Q87" s="76"/>
      <c r="R87" s="76"/>
      <c r="S87" s="51"/>
      <c r="T87" s="51"/>
      <c r="U87" s="51"/>
      <c r="V87" s="51"/>
      <c r="W87" s="51"/>
      <c r="X87" s="51"/>
      <c r="Y87" s="51"/>
      <c r="Z87" s="51"/>
    </row>
    <row r="88" spans="1:26" ht="12.75" customHeight="1">
      <c r="A88" s="76"/>
      <c r="B88" s="78"/>
      <c r="C88" s="76"/>
      <c r="D88" s="76"/>
      <c r="E88" s="76"/>
      <c r="F88" s="76"/>
      <c r="G88" s="76"/>
      <c r="H88" s="76"/>
      <c r="I88" s="76"/>
      <c r="J88" s="76"/>
      <c r="K88" s="76"/>
      <c r="L88" s="76"/>
      <c r="M88" s="76"/>
      <c r="N88" s="76"/>
      <c r="O88" s="76"/>
      <c r="P88" s="76"/>
      <c r="Q88" s="76"/>
      <c r="R88" s="76"/>
      <c r="S88" s="51"/>
      <c r="T88" s="51"/>
      <c r="U88" s="51"/>
      <c r="V88" s="51"/>
      <c r="W88" s="51"/>
      <c r="X88" s="51"/>
      <c r="Y88" s="51"/>
      <c r="Z88" s="51"/>
    </row>
    <row r="89" spans="1:26" ht="12.75" customHeight="1">
      <c r="A89" s="76"/>
      <c r="B89" s="78"/>
      <c r="C89" s="76"/>
      <c r="D89" s="76"/>
      <c r="E89" s="76"/>
      <c r="F89" s="76"/>
      <c r="G89" s="76"/>
      <c r="H89" s="76"/>
      <c r="I89" s="76"/>
      <c r="J89" s="76"/>
      <c r="K89" s="76"/>
      <c r="L89" s="76"/>
      <c r="M89" s="76"/>
      <c r="N89" s="76"/>
      <c r="O89" s="76"/>
      <c r="P89" s="76"/>
      <c r="Q89" s="76"/>
      <c r="R89" s="76"/>
      <c r="S89" s="51"/>
      <c r="T89" s="51"/>
      <c r="U89" s="51"/>
      <c r="V89" s="51"/>
      <c r="W89" s="51"/>
      <c r="X89" s="51"/>
      <c r="Y89" s="51"/>
      <c r="Z89" s="51"/>
    </row>
    <row r="90" spans="1:26" ht="12.75" customHeight="1">
      <c r="A90" s="76"/>
      <c r="B90" s="78"/>
      <c r="C90" s="76"/>
      <c r="D90" s="76"/>
      <c r="E90" s="76"/>
      <c r="F90" s="76"/>
      <c r="G90" s="76"/>
      <c r="H90" s="76"/>
      <c r="I90" s="76"/>
      <c r="J90" s="76"/>
      <c r="K90" s="76"/>
      <c r="L90" s="76"/>
      <c r="M90" s="76"/>
      <c r="N90" s="76"/>
      <c r="O90" s="76"/>
      <c r="P90" s="76"/>
      <c r="Q90" s="76"/>
      <c r="R90" s="76"/>
      <c r="S90" s="51"/>
      <c r="T90" s="51"/>
      <c r="U90" s="51"/>
      <c r="V90" s="51"/>
      <c r="W90" s="51"/>
      <c r="X90" s="51"/>
      <c r="Y90" s="51"/>
      <c r="Z90" s="51"/>
    </row>
    <row r="91" spans="1:26" ht="12.75" customHeight="1">
      <c r="A91" s="76"/>
      <c r="B91" s="78"/>
      <c r="C91" s="76"/>
      <c r="D91" s="76"/>
      <c r="E91" s="76"/>
      <c r="F91" s="76"/>
      <c r="G91" s="76"/>
      <c r="H91" s="76"/>
      <c r="I91" s="76"/>
      <c r="J91" s="76"/>
      <c r="K91" s="76"/>
      <c r="L91" s="76"/>
      <c r="M91" s="76"/>
      <c r="N91" s="76"/>
      <c r="O91" s="76"/>
      <c r="P91" s="76"/>
      <c r="Q91" s="76"/>
      <c r="R91" s="76"/>
      <c r="S91" s="51"/>
      <c r="T91" s="51"/>
      <c r="U91" s="51"/>
      <c r="V91" s="51"/>
      <c r="W91" s="51"/>
      <c r="X91" s="51"/>
      <c r="Y91" s="51"/>
      <c r="Z91" s="51"/>
    </row>
    <row r="92" spans="1:26" ht="12.75" customHeight="1">
      <c r="A92" s="76"/>
      <c r="B92" s="78"/>
      <c r="C92" s="76"/>
      <c r="D92" s="76"/>
      <c r="E92" s="76"/>
      <c r="F92" s="76"/>
      <c r="G92" s="76"/>
      <c r="H92" s="76"/>
      <c r="I92" s="76"/>
      <c r="J92" s="76"/>
      <c r="K92" s="76"/>
      <c r="L92" s="76"/>
      <c r="M92" s="76"/>
      <c r="N92" s="76"/>
      <c r="O92" s="76"/>
      <c r="P92" s="76"/>
      <c r="Q92" s="76"/>
      <c r="R92" s="76"/>
      <c r="S92" s="51"/>
      <c r="T92" s="51"/>
      <c r="U92" s="51"/>
      <c r="V92" s="51"/>
      <c r="W92" s="51"/>
      <c r="X92" s="51"/>
      <c r="Y92" s="51"/>
      <c r="Z92" s="51"/>
    </row>
    <row r="93" spans="1:26" ht="12.75" customHeight="1">
      <c r="A93" s="76"/>
      <c r="B93" s="78"/>
      <c r="C93" s="76"/>
      <c r="D93" s="76"/>
      <c r="E93" s="76"/>
      <c r="F93" s="76"/>
      <c r="G93" s="76"/>
      <c r="H93" s="76"/>
      <c r="I93" s="76"/>
      <c r="J93" s="76"/>
      <c r="K93" s="76"/>
      <c r="L93" s="76"/>
      <c r="M93" s="76"/>
      <c r="N93" s="76"/>
      <c r="O93" s="76"/>
      <c r="P93" s="76"/>
      <c r="Q93" s="76"/>
      <c r="R93" s="76"/>
      <c r="S93" s="51"/>
      <c r="T93" s="51"/>
      <c r="U93" s="51"/>
      <c r="V93" s="51"/>
      <c r="W93" s="51"/>
      <c r="X93" s="51"/>
      <c r="Y93" s="51"/>
      <c r="Z93" s="51"/>
    </row>
    <row r="94" spans="1:26" ht="12.75" customHeight="1">
      <c r="A94" s="76"/>
      <c r="B94" s="78"/>
      <c r="C94" s="76"/>
      <c r="D94" s="76"/>
      <c r="E94" s="76"/>
      <c r="F94" s="76"/>
      <c r="G94" s="76"/>
      <c r="H94" s="76"/>
      <c r="I94" s="76"/>
      <c r="J94" s="76"/>
      <c r="K94" s="76"/>
      <c r="L94" s="76"/>
      <c r="M94" s="76"/>
      <c r="N94" s="76"/>
      <c r="O94" s="76"/>
      <c r="P94" s="76"/>
      <c r="Q94" s="76"/>
      <c r="R94" s="76"/>
      <c r="S94" s="51"/>
      <c r="T94" s="51"/>
      <c r="U94" s="51"/>
      <c r="V94" s="51"/>
      <c r="W94" s="51"/>
      <c r="X94" s="51"/>
      <c r="Y94" s="51"/>
      <c r="Z94" s="51"/>
    </row>
    <row r="95" spans="1:26" ht="12.75" customHeight="1">
      <c r="A95" s="76"/>
      <c r="B95" s="78"/>
      <c r="C95" s="76"/>
      <c r="D95" s="76"/>
      <c r="E95" s="76"/>
      <c r="F95" s="76"/>
      <c r="G95" s="76"/>
      <c r="H95" s="76"/>
      <c r="I95" s="76"/>
      <c r="J95" s="76"/>
      <c r="K95" s="76"/>
      <c r="L95" s="76"/>
      <c r="M95" s="76"/>
      <c r="N95" s="76"/>
      <c r="O95" s="76"/>
      <c r="P95" s="76"/>
      <c r="Q95" s="76"/>
      <c r="R95" s="76"/>
      <c r="S95" s="51"/>
      <c r="T95" s="51"/>
      <c r="U95" s="51"/>
      <c r="V95" s="51"/>
      <c r="W95" s="51"/>
      <c r="X95" s="51"/>
      <c r="Y95" s="51"/>
      <c r="Z95" s="51"/>
    </row>
    <row r="96" spans="1:26" ht="12.75" customHeight="1">
      <c r="A96" s="76"/>
      <c r="B96" s="78"/>
      <c r="C96" s="76"/>
      <c r="D96" s="76"/>
      <c r="E96" s="76"/>
      <c r="F96" s="76"/>
      <c r="G96" s="76"/>
      <c r="H96" s="76"/>
      <c r="I96" s="76"/>
      <c r="J96" s="76"/>
      <c r="K96" s="76"/>
      <c r="L96" s="76"/>
      <c r="M96" s="76"/>
      <c r="N96" s="76"/>
      <c r="O96" s="76"/>
      <c r="P96" s="76"/>
      <c r="Q96" s="76"/>
      <c r="R96" s="76"/>
      <c r="S96" s="51"/>
      <c r="T96" s="51"/>
      <c r="U96" s="51"/>
      <c r="V96" s="51"/>
      <c r="W96" s="51"/>
      <c r="X96" s="51"/>
      <c r="Y96" s="51"/>
      <c r="Z96" s="51"/>
    </row>
    <row r="97" spans="1:26" ht="12.75" customHeight="1">
      <c r="A97" s="76"/>
      <c r="B97" s="78"/>
      <c r="C97" s="76"/>
      <c r="D97" s="76"/>
      <c r="E97" s="76"/>
      <c r="F97" s="76"/>
      <c r="G97" s="76"/>
      <c r="H97" s="76"/>
      <c r="I97" s="76"/>
      <c r="J97" s="76"/>
      <c r="K97" s="76"/>
      <c r="L97" s="76"/>
      <c r="M97" s="76"/>
      <c r="N97" s="76"/>
      <c r="O97" s="76"/>
      <c r="P97" s="76"/>
      <c r="Q97" s="76"/>
      <c r="R97" s="76"/>
      <c r="S97" s="51"/>
      <c r="T97" s="51"/>
      <c r="U97" s="51"/>
      <c r="V97" s="51"/>
      <c r="W97" s="51"/>
      <c r="X97" s="51"/>
      <c r="Y97" s="51"/>
      <c r="Z97" s="51"/>
    </row>
    <row r="98" spans="1:26" ht="12.75" customHeight="1">
      <c r="A98" s="76"/>
      <c r="B98" s="78"/>
      <c r="C98" s="76"/>
      <c r="D98" s="76"/>
      <c r="E98" s="76"/>
      <c r="F98" s="76"/>
      <c r="G98" s="76"/>
      <c r="H98" s="76"/>
      <c r="I98" s="76"/>
      <c r="J98" s="76"/>
      <c r="K98" s="76"/>
      <c r="L98" s="76"/>
      <c r="M98" s="76"/>
      <c r="N98" s="76"/>
      <c r="O98" s="76"/>
      <c r="P98" s="76"/>
      <c r="Q98" s="76"/>
      <c r="R98" s="76"/>
      <c r="S98" s="51"/>
      <c r="T98" s="51"/>
      <c r="U98" s="51"/>
      <c r="V98" s="51"/>
      <c r="W98" s="51"/>
      <c r="X98" s="51"/>
      <c r="Y98" s="51"/>
      <c r="Z98" s="51"/>
    </row>
    <row r="99" spans="1:26" ht="12.75" customHeight="1">
      <c r="A99" s="76"/>
      <c r="B99" s="78"/>
      <c r="C99" s="76"/>
      <c r="D99" s="76"/>
      <c r="E99" s="76"/>
      <c r="F99" s="76"/>
      <c r="G99" s="76"/>
      <c r="H99" s="76"/>
      <c r="I99" s="76"/>
      <c r="J99" s="76"/>
      <c r="K99" s="76"/>
      <c r="L99" s="76"/>
      <c r="M99" s="76"/>
      <c r="N99" s="76"/>
      <c r="O99" s="76"/>
      <c r="P99" s="76"/>
      <c r="Q99" s="76"/>
      <c r="R99" s="76"/>
      <c r="S99" s="51"/>
      <c r="T99" s="51"/>
      <c r="U99" s="51"/>
      <c r="V99" s="51"/>
      <c r="W99" s="51"/>
      <c r="X99" s="51"/>
      <c r="Y99" s="51"/>
      <c r="Z99" s="51"/>
    </row>
    <row r="100" spans="1:26" ht="12.75" customHeight="1">
      <c r="A100" s="76"/>
      <c r="B100" s="78"/>
      <c r="C100" s="76"/>
      <c r="D100" s="76"/>
      <c r="E100" s="76"/>
      <c r="F100" s="76"/>
      <c r="G100" s="76"/>
      <c r="H100" s="76"/>
      <c r="I100" s="76"/>
      <c r="J100" s="76"/>
      <c r="K100" s="76"/>
      <c r="L100" s="76"/>
      <c r="M100" s="76"/>
      <c r="N100" s="76"/>
      <c r="O100" s="76"/>
      <c r="P100" s="76"/>
      <c r="Q100" s="76"/>
      <c r="R100" s="76"/>
      <c r="S100" s="51"/>
      <c r="T100" s="51"/>
      <c r="U100" s="51"/>
      <c r="V100" s="51"/>
      <c r="W100" s="51"/>
      <c r="X100" s="51"/>
      <c r="Y100" s="51"/>
      <c r="Z100" s="51"/>
    </row>
    <row r="101" spans="1:26" ht="12.75" customHeight="1">
      <c r="A101" s="76"/>
      <c r="B101" s="78"/>
      <c r="C101" s="76"/>
      <c r="D101" s="76"/>
      <c r="E101" s="76"/>
      <c r="F101" s="76"/>
      <c r="G101" s="76"/>
      <c r="H101" s="76"/>
      <c r="I101" s="76"/>
      <c r="J101" s="76"/>
      <c r="K101" s="76"/>
      <c r="L101" s="76"/>
      <c r="M101" s="76"/>
      <c r="N101" s="76"/>
      <c r="O101" s="76"/>
      <c r="P101" s="76"/>
      <c r="Q101" s="76"/>
      <c r="R101" s="76"/>
      <c r="S101" s="51"/>
      <c r="T101" s="51"/>
      <c r="U101" s="51"/>
      <c r="V101" s="51"/>
      <c r="W101" s="51"/>
      <c r="X101" s="51"/>
      <c r="Y101" s="51"/>
      <c r="Z101" s="51"/>
    </row>
    <row r="102" spans="1:26" ht="12.75" customHeight="1">
      <c r="A102" s="76"/>
      <c r="B102" s="78"/>
      <c r="C102" s="76"/>
      <c r="D102" s="76"/>
      <c r="E102" s="76"/>
      <c r="F102" s="76"/>
      <c r="G102" s="76"/>
      <c r="H102" s="76"/>
      <c r="I102" s="76"/>
      <c r="J102" s="76"/>
      <c r="K102" s="76"/>
      <c r="L102" s="76"/>
      <c r="M102" s="76"/>
      <c r="N102" s="76"/>
      <c r="O102" s="76"/>
      <c r="P102" s="76"/>
      <c r="Q102" s="76"/>
      <c r="R102" s="76"/>
      <c r="S102" s="51"/>
      <c r="T102" s="51"/>
      <c r="U102" s="51"/>
      <c r="V102" s="51"/>
      <c r="W102" s="51"/>
      <c r="X102" s="51"/>
      <c r="Y102" s="51"/>
      <c r="Z102" s="51"/>
    </row>
    <row r="103" spans="1:26" ht="12.75" customHeight="1">
      <c r="A103" s="76"/>
      <c r="B103" s="78"/>
      <c r="C103" s="76"/>
      <c r="D103" s="76"/>
      <c r="E103" s="76"/>
      <c r="F103" s="76"/>
      <c r="G103" s="76"/>
      <c r="H103" s="76"/>
      <c r="I103" s="76"/>
      <c r="J103" s="76"/>
      <c r="K103" s="76"/>
      <c r="L103" s="76"/>
      <c r="M103" s="76"/>
      <c r="N103" s="76"/>
      <c r="O103" s="76"/>
      <c r="P103" s="76"/>
      <c r="Q103" s="76"/>
      <c r="R103" s="76"/>
      <c r="S103" s="51"/>
      <c r="T103" s="51"/>
      <c r="U103" s="51"/>
      <c r="V103" s="51"/>
      <c r="W103" s="51"/>
      <c r="X103" s="51"/>
      <c r="Y103" s="51"/>
      <c r="Z103" s="51"/>
    </row>
    <row r="104" spans="1:26" ht="12.75" customHeight="1">
      <c r="A104" s="76"/>
      <c r="B104" s="78"/>
      <c r="C104" s="76"/>
      <c r="D104" s="76"/>
      <c r="E104" s="76"/>
      <c r="F104" s="76"/>
      <c r="G104" s="76"/>
      <c r="H104" s="76"/>
      <c r="I104" s="76"/>
      <c r="J104" s="76"/>
      <c r="K104" s="76"/>
      <c r="L104" s="76"/>
      <c r="M104" s="76"/>
      <c r="N104" s="76"/>
      <c r="O104" s="76"/>
      <c r="P104" s="76"/>
      <c r="Q104" s="76"/>
      <c r="R104" s="76"/>
      <c r="S104" s="51"/>
      <c r="T104" s="51"/>
      <c r="U104" s="51"/>
      <c r="V104" s="51"/>
      <c r="W104" s="51"/>
      <c r="X104" s="51"/>
      <c r="Y104" s="51"/>
      <c r="Z104" s="51"/>
    </row>
    <row r="105" spans="1:26" ht="12.75" customHeight="1">
      <c r="A105" s="76"/>
      <c r="B105" s="78"/>
      <c r="C105" s="76"/>
      <c r="D105" s="76"/>
      <c r="E105" s="76"/>
      <c r="F105" s="76"/>
      <c r="G105" s="76"/>
      <c r="H105" s="76"/>
      <c r="I105" s="76"/>
      <c r="J105" s="76"/>
      <c r="K105" s="76"/>
      <c r="L105" s="76"/>
      <c r="M105" s="76"/>
      <c r="N105" s="76"/>
      <c r="O105" s="76"/>
      <c r="P105" s="76"/>
      <c r="Q105" s="76"/>
      <c r="R105" s="76"/>
      <c r="S105" s="51"/>
      <c r="T105" s="51"/>
      <c r="U105" s="51"/>
      <c r="V105" s="51"/>
      <c r="W105" s="51"/>
      <c r="X105" s="51"/>
      <c r="Y105" s="51"/>
      <c r="Z105" s="51"/>
    </row>
    <row r="106" spans="1:26" ht="12.75" customHeight="1">
      <c r="A106" s="76"/>
      <c r="B106" s="78"/>
      <c r="C106" s="76"/>
      <c r="D106" s="76"/>
      <c r="E106" s="76"/>
      <c r="F106" s="76"/>
      <c r="G106" s="76"/>
      <c r="H106" s="76"/>
      <c r="I106" s="76"/>
      <c r="J106" s="76"/>
      <c r="K106" s="76"/>
      <c r="L106" s="76"/>
      <c r="M106" s="76"/>
      <c r="N106" s="76"/>
      <c r="O106" s="76"/>
      <c r="P106" s="76"/>
      <c r="Q106" s="76"/>
      <c r="R106" s="76"/>
      <c r="S106" s="51"/>
      <c r="T106" s="51"/>
      <c r="U106" s="51"/>
      <c r="V106" s="51"/>
      <c r="W106" s="51"/>
      <c r="X106" s="51"/>
      <c r="Y106" s="51"/>
      <c r="Z106" s="51"/>
    </row>
    <row r="107" spans="1:26" ht="12.75" customHeight="1">
      <c r="A107" s="76"/>
      <c r="B107" s="78"/>
      <c r="C107" s="76"/>
      <c r="D107" s="76"/>
      <c r="E107" s="76"/>
      <c r="F107" s="76"/>
      <c r="G107" s="76"/>
      <c r="H107" s="76"/>
      <c r="I107" s="76"/>
      <c r="J107" s="76"/>
      <c r="K107" s="76"/>
      <c r="L107" s="76"/>
      <c r="M107" s="76"/>
      <c r="N107" s="76"/>
      <c r="O107" s="76"/>
      <c r="P107" s="76"/>
      <c r="Q107" s="76"/>
      <c r="R107" s="76"/>
      <c r="S107" s="51"/>
      <c r="T107" s="51"/>
      <c r="U107" s="51"/>
      <c r="V107" s="51"/>
      <c r="W107" s="51"/>
      <c r="X107" s="51"/>
      <c r="Y107" s="51"/>
      <c r="Z107" s="51"/>
    </row>
    <row r="108" spans="1:26" ht="12.75" customHeight="1">
      <c r="A108" s="76"/>
      <c r="B108" s="78"/>
      <c r="C108" s="76"/>
      <c r="D108" s="76"/>
      <c r="E108" s="76"/>
      <c r="F108" s="76"/>
      <c r="G108" s="76"/>
      <c r="H108" s="76"/>
      <c r="I108" s="76"/>
      <c r="J108" s="76"/>
      <c r="K108" s="76"/>
      <c r="L108" s="76"/>
      <c r="M108" s="76"/>
      <c r="N108" s="76"/>
      <c r="O108" s="76"/>
      <c r="P108" s="76"/>
      <c r="Q108" s="76"/>
      <c r="R108" s="76"/>
      <c r="S108" s="51"/>
      <c r="T108" s="51"/>
      <c r="U108" s="51"/>
      <c r="V108" s="51"/>
      <c r="W108" s="51"/>
      <c r="X108" s="51"/>
      <c r="Y108" s="51"/>
      <c r="Z108" s="51"/>
    </row>
    <row r="109" spans="1:26" ht="12.75" customHeight="1">
      <c r="A109" s="76"/>
      <c r="B109" s="78"/>
      <c r="C109" s="76"/>
      <c r="D109" s="76"/>
      <c r="E109" s="76"/>
      <c r="F109" s="76"/>
      <c r="G109" s="76"/>
      <c r="H109" s="76"/>
      <c r="I109" s="76"/>
      <c r="J109" s="76"/>
      <c r="K109" s="76"/>
      <c r="L109" s="76"/>
      <c r="M109" s="76"/>
      <c r="N109" s="76"/>
      <c r="O109" s="76"/>
      <c r="P109" s="76"/>
      <c r="Q109" s="76"/>
      <c r="R109" s="76"/>
      <c r="S109" s="51"/>
      <c r="T109" s="51"/>
      <c r="U109" s="51"/>
      <c r="V109" s="51"/>
      <c r="W109" s="51"/>
      <c r="X109" s="51"/>
      <c r="Y109" s="51"/>
      <c r="Z109" s="51"/>
    </row>
    <row r="110" spans="1:26" ht="12.75" customHeight="1">
      <c r="A110" s="76"/>
      <c r="B110" s="78"/>
      <c r="C110" s="76"/>
      <c r="D110" s="76"/>
      <c r="E110" s="76"/>
      <c r="F110" s="76"/>
      <c r="G110" s="76"/>
      <c r="H110" s="76"/>
      <c r="I110" s="76"/>
      <c r="J110" s="76"/>
      <c r="K110" s="76"/>
      <c r="L110" s="76"/>
      <c r="M110" s="76"/>
      <c r="N110" s="76"/>
      <c r="O110" s="76"/>
      <c r="P110" s="76"/>
      <c r="Q110" s="76"/>
      <c r="R110" s="76"/>
      <c r="S110" s="51"/>
      <c r="T110" s="51"/>
      <c r="U110" s="51"/>
      <c r="V110" s="51"/>
      <c r="W110" s="51"/>
      <c r="X110" s="51"/>
      <c r="Y110" s="51"/>
      <c r="Z110" s="51"/>
    </row>
    <row r="111" spans="1:26" ht="12.75" customHeight="1">
      <c r="A111" s="76"/>
      <c r="B111" s="78"/>
      <c r="C111" s="76"/>
      <c r="D111" s="76"/>
      <c r="E111" s="76"/>
      <c r="F111" s="76"/>
      <c r="G111" s="76"/>
      <c r="H111" s="76"/>
      <c r="I111" s="76"/>
      <c r="J111" s="76"/>
      <c r="K111" s="76"/>
      <c r="L111" s="76"/>
      <c r="M111" s="76"/>
      <c r="N111" s="76"/>
      <c r="O111" s="76"/>
      <c r="P111" s="76"/>
      <c r="Q111" s="76"/>
      <c r="R111" s="76"/>
      <c r="S111" s="51"/>
      <c r="T111" s="51"/>
      <c r="U111" s="51"/>
      <c r="V111" s="51"/>
      <c r="W111" s="51"/>
      <c r="X111" s="51"/>
      <c r="Y111" s="51"/>
      <c r="Z111" s="51"/>
    </row>
    <row r="112" spans="1:26" ht="12.75" customHeight="1">
      <c r="A112" s="76"/>
      <c r="B112" s="78"/>
      <c r="C112" s="76"/>
      <c r="D112" s="76"/>
      <c r="E112" s="76"/>
      <c r="F112" s="76"/>
      <c r="G112" s="76"/>
      <c r="H112" s="76"/>
      <c r="I112" s="76"/>
      <c r="J112" s="76"/>
      <c r="K112" s="76"/>
      <c r="L112" s="76"/>
      <c r="M112" s="76"/>
      <c r="N112" s="76"/>
      <c r="O112" s="76"/>
      <c r="P112" s="76"/>
      <c r="Q112" s="76"/>
      <c r="R112" s="76"/>
      <c r="S112" s="51"/>
      <c r="T112" s="51"/>
      <c r="U112" s="51"/>
      <c r="V112" s="51"/>
      <c r="W112" s="51"/>
      <c r="X112" s="51"/>
      <c r="Y112" s="51"/>
      <c r="Z112" s="51"/>
    </row>
    <row r="113" spans="1:26" ht="12.75" customHeight="1">
      <c r="A113" s="76"/>
      <c r="B113" s="78"/>
      <c r="C113" s="76"/>
      <c r="D113" s="76"/>
      <c r="E113" s="76"/>
      <c r="F113" s="76"/>
      <c r="G113" s="76"/>
      <c r="H113" s="76"/>
      <c r="I113" s="76"/>
      <c r="J113" s="76"/>
      <c r="K113" s="76"/>
      <c r="L113" s="76"/>
      <c r="M113" s="76"/>
      <c r="N113" s="76"/>
      <c r="O113" s="76"/>
      <c r="P113" s="76"/>
      <c r="Q113" s="76"/>
      <c r="R113" s="76"/>
      <c r="S113" s="51"/>
      <c r="T113" s="51"/>
      <c r="U113" s="51"/>
      <c r="V113" s="51"/>
      <c r="W113" s="51"/>
      <c r="X113" s="51"/>
      <c r="Y113" s="51"/>
      <c r="Z113" s="51"/>
    </row>
    <row r="114" spans="1:26" ht="12.75" customHeight="1">
      <c r="A114" s="76"/>
      <c r="B114" s="78"/>
      <c r="C114" s="76"/>
      <c r="D114" s="76"/>
      <c r="E114" s="76"/>
      <c r="F114" s="76"/>
      <c r="G114" s="76"/>
      <c r="H114" s="76"/>
      <c r="I114" s="76"/>
      <c r="J114" s="76"/>
      <c r="K114" s="76"/>
      <c r="L114" s="76"/>
      <c r="M114" s="76"/>
      <c r="N114" s="76"/>
      <c r="O114" s="76"/>
      <c r="P114" s="76"/>
      <c r="Q114" s="76"/>
      <c r="R114" s="76"/>
      <c r="S114" s="51"/>
      <c r="T114" s="51"/>
      <c r="U114" s="51"/>
      <c r="V114" s="51"/>
      <c r="W114" s="51"/>
      <c r="X114" s="51"/>
      <c r="Y114" s="51"/>
      <c r="Z114" s="51"/>
    </row>
    <row r="115" spans="1:26" ht="12.75" customHeight="1">
      <c r="A115" s="76"/>
      <c r="B115" s="78"/>
      <c r="C115" s="76"/>
      <c r="D115" s="76"/>
      <c r="E115" s="76"/>
      <c r="F115" s="76"/>
      <c r="G115" s="76"/>
      <c r="H115" s="76"/>
      <c r="I115" s="76"/>
      <c r="J115" s="76"/>
      <c r="K115" s="76"/>
      <c r="L115" s="76"/>
      <c r="M115" s="76"/>
      <c r="N115" s="76"/>
      <c r="O115" s="76"/>
      <c r="P115" s="76"/>
      <c r="Q115" s="76"/>
      <c r="R115" s="76"/>
      <c r="S115" s="51"/>
      <c r="T115" s="51"/>
      <c r="U115" s="51"/>
      <c r="V115" s="51"/>
      <c r="W115" s="51"/>
      <c r="X115" s="51"/>
      <c r="Y115" s="51"/>
      <c r="Z115" s="51"/>
    </row>
    <row r="116" spans="1:26" ht="12.75" customHeight="1">
      <c r="A116" s="76"/>
      <c r="B116" s="78"/>
      <c r="C116" s="76"/>
      <c r="D116" s="76"/>
      <c r="E116" s="76"/>
      <c r="F116" s="76"/>
      <c r="G116" s="76"/>
      <c r="H116" s="76"/>
      <c r="I116" s="76"/>
      <c r="J116" s="76"/>
      <c r="K116" s="76"/>
      <c r="L116" s="76"/>
      <c r="M116" s="76"/>
      <c r="N116" s="76"/>
      <c r="O116" s="76"/>
      <c r="P116" s="76"/>
      <c r="Q116" s="76"/>
      <c r="R116" s="76"/>
      <c r="S116" s="51"/>
      <c r="T116" s="51"/>
      <c r="U116" s="51"/>
      <c r="V116" s="51"/>
      <c r="W116" s="51"/>
      <c r="X116" s="51"/>
      <c r="Y116" s="51"/>
      <c r="Z116" s="51"/>
    </row>
    <row r="117" spans="1:26" ht="12.75" customHeight="1">
      <c r="A117" s="76"/>
      <c r="B117" s="78"/>
      <c r="C117" s="76"/>
      <c r="D117" s="76"/>
      <c r="E117" s="76"/>
      <c r="F117" s="76"/>
      <c r="G117" s="76"/>
      <c r="H117" s="76"/>
      <c r="I117" s="76"/>
      <c r="J117" s="76"/>
      <c r="K117" s="76"/>
      <c r="L117" s="76"/>
      <c r="M117" s="76"/>
      <c r="N117" s="76"/>
      <c r="O117" s="76"/>
      <c r="P117" s="76"/>
      <c r="Q117" s="76"/>
      <c r="R117" s="76"/>
      <c r="S117" s="51"/>
      <c r="T117" s="51"/>
      <c r="U117" s="51"/>
      <c r="V117" s="51"/>
      <c r="W117" s="51"/>
      <c r="X117" s="51"/>
      <c r="Y117" s="51"/>
      <c r="Z117" s="51"/>
    </row>
    <row r="118" spans="1:26" ht="12.75" customHeight="1">
      <c r="A118" s="76"/>
      <c r="B118" s="78"/>
      <c r="C118" s="76"/>
      <c r="D118" s="76"/>
      <c r="E118" s="76"/>
      <c r="F118" s="76"/>
      <c r="G118" s="76"/>
      <c r="H118" s="76"/>
      <c r="I118" s="76"/>
      <c r="J118" s="76"/>
      <c r="K118" s="76"/>
      <c r="L118" s="76"/>
      <c r="M118" s="76"/>
      <c r="N118" s="76"/>
      <c r="O118" s="76"/>
      <c r="P118" s="76"/>
      <c r="Q118" s="76"/>
      <c r="R118" s="76"/>
      <c r="S118" s="51"/>
      <c r="T118" s="51"/>
      <c r="U118" s="51"/>
      <c r="V118" s="51"/>
      <c r="W118" s="51"/>
      <c r="X118" s="51"/>
      <c r="Y118" s="51"/>
      <c r="Z118" s="51"/>
    </row>
    <row r="119" spans="1:26" ht="12.75" customHeight="1">
      <c r="A119" s="76"/>
      <c r="B119" s="78"/>
      <c r="C119" s="76"/>
      <c r="D119" s="76"/>
      <c r="E119" s="76"/>
      <c r="F119" s="76"/>
      <c r="G119" s="76"/>
      <c r="H119" s="76"/>
      <c r="I119" s="76"/>
      <c r="J119" s="76"/>
      <c r="K119" s="76"/>
      <c r="L119" s="76"/>
      <c r="M119" s="76"/>
      <c r="N119" s="76"/>
      <c r="O119" s="76"/>
      <c r="P119" s="76"/>
      <c r="Q119" s="76"/>
      <c r="R119" s="76"/>
      <c r="S119" s="51"/>
      <c r="T119" s="51"/>
      <c r="U119" s="51"/>
      <c r="V119" s="51"/>
      <c r="W119" s="51"/>
      <c r="X119" s="51"/>
      <c r="Y119" s="51"/>
      <c r="Z119" s="51"/>
    </row>
    <row r="120" spans="1:26" ht="12.75" customHeight="1">
      <c r="A120" s="76"/>
      <c r="B120" s="78"/>
      <c r="C120" s="76"/>
      <c r="D120" s="76"/>
      <c r="E120" s="76"/>
      <c r="F120" s="76"/>
      <c r="G120" s="76"/>
      <c r="H120" s="76"/>
      <c r="I120" s="76"/>
      <c r="J120" s="76"/>
      <c r="K120" s="76"/>
      <c r="L120" s="76"/>
      <c r="M120" s="76"/>
      <c r="N120" s="76"/>
      <c r="O120" s="76"/>
      <c r="P120" s="76"/>
      <c r="Q120" s="76"/>
      <c r="R120" s="76"/>
      <c r="S120" s="51"/>
      <c r="T120" s="51"/>
      <c r="U120" s="51"/>
      <c r="V120" s="51"/>
      <c r="W120" s="51"/>
      <c r="X120" s="51"/>
      <c r="Y120" s="51"/>
      <c r="Z120" s="51"/>
    </row>
    <row r="121" spans="1:26" ht="12.75" customHeight="1">
      <c r="A121" s="76"/>
      <c r="B121" s="78"/>
      <c r="C121" s="76"/>
      <c r="D121" s="76"/>
      <c r="E121" s="76"/>
      <c r="F121" s="76"/>
      <c r="G121" s="76"/>
      <c r="H121" s="76"/>
      <c r="I121" s="76"/>
      <c r="J121" s="76"/>
      <c r="K121" s="76"/>
      <c r="L121" s="76"/>
      <c r="M121" s="76"/>
      <c r="N121" s="76"/>
      <c r="O121" s="76"/>
      <c r="P121" s="76"/>
      <c r="Q121" s="76"/>
      <c r="R121" s="76"/>
      <c r="S121" s="51"/>
      <c r="T121" s="51"/>
      <c r="U121" s="51"/>
      <c r="V121" s="51"/>
      <c r="W121" s="51"/>
      <c r="X121" s="51"/>
      <c r="Y121" s="51"/>
      <c r="Z121" s="51"/>
    </row>
    <row r="122" spans="1:26" ht="12.75" customHeight="1">
      <c r="A122" s="76"/>
      <c r="B122" s="78"/>
      <c r="C122" s="76"/>
      <c r="D122" s="76"/>
      <c r="E122" s="76"/>
      <c r="F122" s="76"/>
      <c r="G122" s="76"/>
      <c r="H122" s="76"/>
      <c r="I122" s="76"/>
      <c r="J122" s="76"/>
      <c r="K122" s="76"/>
      <c r="L122" s="76"/>
      <c r="M122" s="76"/>
      <c r="N122" s="76"/>
      <c r="O122" s="76"/>
      <c r="P122" s="76"/>
      <c r="Q122" s="76"/>
      <c r="R122" s="76"/>
      <c r="S122" s="51"/>
      <c r="T122" s="51"/>
      <c r="U122" s="51"/>
      <c r="V122" s="51"/>
      <c r="W122" s="51"/>
      <c r="X122" s="51"/>
      <c r="Y122" s="51"/>
      <c r="Z122" s="51"/>
    </row>
    <row r="123" spans="1:26" ht="12.75" customHeight="1">
      <c r="A123" s="76"/>
      <c r="B123" s="78"/>
      <c r="C123" s="76"/>
      <c r="D123" s="76"/>
      <c r="E123" s="76"/>
      <c r="F123" s="76"/>
      <c r="G123" s="76"/>
      <c r="H123" s="76"/>
      <c r="I123" s="76"/>
      <c r="J123" s="76"/>
      <c r="K123" s="76"/>
      <c r="L123" s="76"/>
      <c r="M123" s="76"/>
      <c r="N123" s="76"/>
      <c r="O123" s="76"/>
      <c r="P123" s="76"/>
      <c r="Q123" s="76"/>
      <c r="R123" s="76"/>
      <c r="S123" s="51"/>
      <c r="T123" s="51"/>
      <c r="U123" s="51"/>
      <c r="V123" s="51"/>
      <c r="W123" s="51"/>
      <c r="X123" s="51"/>
      <c r="Y123" s="51"/>
      <c r="Z123" s="51"/>
    </row>
    <row r="124" spans="1:26" ht="12.75" customHeight="1">
      <c r="A124" s="76"/>
      <c r="B124" s="78"/>
      <c r="C124" s="76"/>
      <c r="D124" s="76"/>
      <c r="E124" s="76"/>
      <c r="F124" s="76"/>
      <c r="G124" s="76"/>
      <c r="H124" s="76"/>
      <c r="I124" s="76"/>
      <c r="J124" s="76"/>
      <c r="K124" s="76"/>
      <c r="L124" s="76"/>
      <c r="M124" s="76"/>
      <c r="N124" s="76"/>
      <c r="O124" s="76"/>
      <c r="P124" s="76"/>
      <c r="Q124" s="76"/>
      <c r="R124" s="76"/>
      <c r="S124" s="51"/>
      <c r="T124" s="51"/>
      <c r="U124" s="51"/>
      <c r="V124" s="51"/>
      <c r="W124" s="51"/>
      <c r="X124" s="51"/>
      <c r="Y124" s="51"/>
      <c r="Z124" s="51"/>
    </row>
    <row r="125" spans="1:26" ht="12.75" customHeight="1">
      <c r="A125" s="76"/>
      <c r="B125" s="78"/>
      <c r="C125" s="76"/>
      <c r="D125" s="76"/>
      <c r="E125" s="76"/>
      <c r="F125" s="76"/>
      <c r="G125" s="76"/>
      <c r="H125" s="76"/>
      <c r="I125" s="76"/>
      <c r="J125" s="76"/>
      <c r="K125" s="76"/>
      <c r="L125" s="76"/>
      <c r="M125" s="76"/>
      <c r="N125" s="76"/>
      <c r="O125" s="76"/>
      <c r="P125" s="76"/>
      <c r="Q125" s="76"/>
      <c r="R125" s="76"/>
      <c r="S125" s="51"/>
      <c r="T125" s="51"/>
      <c r="U125" s="51"/>
      <c r="V125" s="51"/>
      <c r="W125" s="51"/>
      <c r="X125" s="51"/>
      <c r="Y125" s="51"/>
      <c r="Z125" s="51"/>
    </row>
    <row r="126" spans="1:26" ht="12.75" customHeight="1">
      <c r="A126" s="76"/>
      <c r="B126" s="78"/>
      <c r="C126" s="76"/>
      <c r="D126" s="76"/>
      <c r="E126" s="76"/>
      <c r="F126" s="76"/>
      <c r="G126" s="76"/>
      <c r="H126" s="76"/>
      <c r="I126" s="76"/>
      <c r="J126" s="76"/>
      <c r="K126" s="76"/>
      <c r="L126" s="76"/>
      <c r="M126" s="76"/>
      <c r="N126" s="76"/>
      <c r="O126" s="76"/>
      <c r="P126" s="76"/>
      <c r="Q126" s="76"/>
      <c r="R126" s="76"/>
      <c r="S126" s="51"/>
      <c r="T126" s="51"/>
      <c r="U126" s="51"/>
      <c r="V126" s="51"/>
      <c r="W126" s="51"/>
      <c r="X126" s="51"/>
      <c r="Y126" s="51"/>
      <c r="Z126" s="51"/>
    </row>
    <row r="127" spans="1:26" ht="12.75" customHeight="1">
      <c r="A127" s="76"/>
      <c r="B127" s="78"/>
      <c r="C127" s="76"/>
      <c r="D127" s="76"/>
      <c r="E127" s="76"/>
      <c r="F127" s="76"/>
      <c r="G127" s="76"/>
      <c r="H127" s="76"/>
      <c r="I127" s="76"/>
      <c r="J127" s="76"/>
      <c r="K127" s="76"/>
      <c r="L127" s="76"/>
      <c r="M127" s="76"/>
      <c r="N127" s="76"/>
      <c r="O127" s="76"/>
      <c r="P127" s="76"/>
      <c r="Q127" s="76"/>
      <c r="R127" s="76"/>
      <c r="S127" s="51"/>
      <c r="T127" s="51"/>
      <c r="U127" s="51"/>
      <c r="V127" s="51"/>
      <c r="W127" s="51"/>
      <c r="X127" s="51"/>
      <c r="Y127" s="51"/>
      <c r="Z127" s="51"/>
    </row>
    <row r="128" spans="1:26" ht="12.75" customHeight="1">
      <c r="A128" s="76"/>
      <c r="B128" s="78"/>
      <c r="C128" s="76"/>
      <c r="D128" s="76"/>
      <c r="E128" s="76"/>
      <c r="F128" s="76"/>
      <c r="G128" s="76"/>
      <c r="H128" s="76"/>
      <c r="I128" s="76"/>
      <c r="J128" s="76"/>
      <c r="K128" s="76"/>
      <c r="L128" s="76"/>
      <c r="M128" s="76"/>
      <c r="N128" s="76"/>
      <c r="O128" s="76"/>
      <c r="P128" s="76"/>
      <c r="Q128" s="76"/>
      <c r="R128" s="76"/>
      <c r="S128" s="51"/>
      <c r="T128" s="51"/>
      <c r="U128" s="51"/>
      <c r="V128" s="51"/>
      <c r="W128" s="51"/>
      <c r="X128" s="51"/>
      <c r="Y128" s="51"/>
      <c r="Z128" s="51"/>
    </row>
    <row r="129" spans="1:26" ht="12.75" customHeight="1">
      <c r="A129" s="76"/>
      <c r="B129" s="78"/>
      <c r="C129" s="76"/>
      <c r="D129" s="76"/>
      <c r="E129" s="76"/>
      <c r="F129" s="76"/>
      <c r="G129" s="76"/>
      <c r="H129" s="76"/>
      <c r="I129" s="76"/>
      <c r="J129" s="76"/>
      <c r="K129" s="76"/>
      <c r="L129" s="76"/>
      <c r="M129" s="76"/>
      <c r="N129" s="76"/>
      <c r="O129" s="76"/>
      <c r="P129" s="76"/>
      <c r="Q129" s="76"/>
      <c r="R129" s="76"/>
      <c r="S129" s="51"/>
      <c r="T129" s="51"/>
      <c r="U129" s="51"/>
      <c r="V129" s="51"/>
      <c r="W129" s="51"/>
      <c r="X129" s="51"/>
      <c r="Y129" s="51"/>
      <c r="Z129" s="51"/>
    </row>
    <row r="130" spans="1:26" ht="12.75" customHeight="1">
      <c r="A130" s="76"/>
      <c r="B130" s="78"/>
      <c r="C130" s="76"/>
      <c r="D130" s="76"/>
      <c r="E130" s="76"/>
      <c r="F130" s="76"/>
      <c r="G130" s="76"/>
      <c r="H130" s="76"/>
      <c r="I130" s="76"/>
      <c r="J130" s="76"/>
      <c r="K130" s="76"/>
      <c r="L130" s="76"/>
      <c r="M130" s="76"/>
      <c r="N130" s="76"/>
      <c r="O130" s="76"/>
      <c r="P130" s="76"/>
      <c r="Q130" s="76"/>
      <c r="R130" s="76"/>
      <c r="S130" s="51"/>
      <c r="T130" s="51"/>
      <c r="U130" s="51"/>
      <c r="V130" s="51"/>
      <c r="W130" s="51"/>
      <c r="X130" s="51"/>
      <c r="Y130" s="51"/>
      <c r="Z130" s="51"/>
    </row>
    <row r="131" spans="1:26" ht="12.75" customHeight="1">
      <c r="A131" s="76"/>
      <c r="B131" s="78"/>
      <c r="C131" s="76"/>
      <c r="D131" s="76"/>
      <c r="E131" s="76"/>
      <c r="F131" s="76"/>
      <c r="G131" s="76"/>
      <c r="H131" s="76"/>
      <c r="I131" s="76"/>
      <c r="J131" s="76"/>
      <c r="K131" s="76"/>
      <c r="L131" s="76"/>
      <c r="M131" s="76"/>
      <c r="N131" s="76"/>
      <c r="O131" s="76"/>
      <c r="P131" s="76"/>
      <c r="Q131" s="76"/>
      <c r="R131" s="76"/>
      <c r="S131" s="51"/>
      <c r="T131" s="51"/>
      <c r="U131" s="51"/>
      <c r="V131" s="51"/>
      <c r="W131" s="51"/>
      <c r="X131" s="51"/>
      <c r="Y131" s="51"/>
      <c r="Z131" s="51"/>
    </row>
    <row r="132" spans="1:26" ht="12.75" customHeight="1">
      <c r="A132" s="76"/>
      <c r="B132" s="78"/>
      <c r="C132" s="76"/>
      <c r="D132" s="76"/>
      <c r="E132" s="76"/>
      <c r="F132" s="76"/>
      <c r="G132" s="76"/>
      <c r="H132" s="76"/>
      <c r="I132" s="76"/>
      <c r="J132" s="76"/>
      <c r="K132" s="76"/>
      <c r="L132" s="76"/>
      <c r="M132" s="76"/>
      <c r="N132" s="76"/>
      <c r="O132" s="76"/>
      <c r="P132" s="76"/>
      <c r="Q132" s="76"/>
      <c r="R132" s="76"/>
      <c r="S132" s="51"/>
      <c r="T132" s="51"/>
      <c r="U132" s="51"/>
      <c r="V132" s="51"/>
      <c r="W132" s="51"/>
      <c r="X132" s="51"/>
      <c r="Y132" s="51"/>
      <c r="Z132" s="51"/>
    </row>
    <row r="133" spans="1:26" ht="12.75" customHeight="1">
      <c r="A133" s="76"/>
      <c r="B133" s="78"/>
      <c r="C133" s="76"/>
      <c r="D133" s="76"/>
      <c r="E133" s="76"/>
      <c r="F133" s="76"/>
      <c r="G133" s="76"/>
      <c r="H133" s="76"/>
      <c r="I133" s="76"/>
      <c r="J133" s="76"/>
      <c r="K133" s="76"/>
      <c r="L133" s="76"/>
      <c r="M133" s="76"/>
      <c r="N133" s="76"/>
      <c r="O133" s="76"/>
      <c r="P133" s="76"/>
      <c r="Q133" s="76"/>
      <c r="R133" s="76"/>
      <c r="S133" s="51"/>
      <c r="T133" s="51"/>
      <c r="U133" s="51"/>
      <c r="V133" s="51"/>
      <c r="W133" s="51"/>
      <c r="X133" s="51"/>
      <c r="Y133" s="51"/>
      <c r="Z133" s="51"/>
    </row>
    <row r="134" spans="1:26" ht="12.75" customHeight="1">
      <c r="A134" s="76"/>
      <c r="B134" s="78"/>
      <c r="C134" s="76"/>
      <c r="D134" s="76"/>
      <c r="E134" s="76"/>
      <c r="F134" s="76"/>
      <c r="G134" s="76"/>
      <c r="H134" s="76"/>
      <c r="I134" s="76"/>
      <c r="J134" s="76"/>
      <c r="K134" s="76"/>
      <c r="L134" s="76"/>
      <c r="M134" s="76"/>
      <c r="N134" s="76"/>
      <c r="O134" s="76"/>
      <c r="P134" s="76"/>
      <c r="Q134" s="76"/>
      <c r="R134" s="76"/>
      <c r="S134" s="51"/>
      <c r="T134" s="51"/>
      <c r="U134" s="51"/>
      <c r="V134" s="51"/>
      <c r="W134" s="51"/>
      <c r="X134" s="51"/>
      <c r="Y134" s="51"/>
      <c r="Z134" s="51"/>
    </row>
    <row r="135" spans="1:26" ht="12.75" customHeight="1">
      <c r="A135" s="76"/>
      <c r="B135" s="78"/>
      <c r="C135" s="76"/>
      <c r="D135" s="76"/>
      <c r="E135" s="76"/>
      <c r="F135" s="76"/>
      <c r="G135" s="76"/>
      <c r="H135" s="76"/>
      <c r="I135" s="76"/>
      <c r="J135" s="76"/>
      <c r="K135" s="76"/>
      <c r="L135" s="76"/>
      <c r="M135" s="76"/>
      <c r="N135" s="76"/>
      <c r="O135" s="76"/>
      <c r="P135" s="76"/>
      <c r="Q135" s="76"/>
      <c r="R135" s="76"/>
      <c r="S135" s="51"/>
      <c r="T135" s="51"/>
      <c r="U135" s="51"/>
      <c r="V135" s="51"/>
      <c r="W135" s="51"/>
      <c r="X135" s="51"/>
      <c r="Y135" s="51"/>
      <c r="Z135" s="51"/>
    </row>
    <row r="136" spans="1:26" ht="12.75" customHeight="1">
      <c r="A136" s="76"/>
      <c r="B136" s="78"/>
      <c r="C136" s="76"/>
      <c r="D136" s="76"/>
      <c r="E136" s="76"/>
      <c r="F136" s="76"/>
      <c r="G136" s="76"/>
      <c r="H136" s="76"/>
      <c r="I136" s="76"/>
      <c r="J136" s="76"/>
      <c r="K136" s="76"/>
      <c r="L136" s="76"/>
      <c r="M136" s="76"/>
      <c r="N136" s="76"/>
      <c r="O136" s="76"/>
      <c r="P136" s="76"/>
      <c r="Q136" s="76"/>
      <c r="R136" s="76"/>
      <c r="S136" s="51"/>
      <c r="T136" s="51"/>
      <c r="U136" s="51"/>
      <c r="V136" s="51"/>
      <c r="W136" s="51"/>
      <c r="X136" s="51"/>
      <c r="Y136" s="51"/>
      <c r="Z136" s="51"/>
    </row>
    <row r="137" spans="1:26" ht="12.75" customHeight="1">
      <c r="A137" s="76"/>
      <c r="B137" s="78"/>
      <c r="C137" s="76"/>
      <c r="D137" s="76"/>
      <c r="E137" s="76"/>
      <c r="F137" s="76"/>
      <c r="G137" s="76"/>
      <c r="H137" s="76"/>
      <c r="I137" s="76"/>
      <c r="J137" s="76"/>
      <c r="K137" s="76"/>
      <c r="L137" s="76"/>
      <c r="M137" s="76"/>
      <c r="N137" s="76"/>
      <c r="O137" s="76"/>
      <c r="P137" s="76"/>
      <c r="Q137" s="76"/>
      <c r="R137" s="76"/>
      <c r="S137" s="51"/>
      <c r="T137" s="51"/>
      <c r="U137" s="51"/>
      <c r="V137" s="51"/>
      <c r="W137" s="51"/>
      <c r="X137" s="51"/>
      <c r="Y137" s="51"/>
      <c r="Z137" s="51"/>
    </row>
    <row r="138" spans="1:26" ht="12.75" customHeight="1">
      <c r="A138" s="76"/>
      <c r="B138" s="78"/>
      <c r="C138" s="76"/>
      <c r="D138" s="76"/>
      <c r="E138" s="76"/>
      <c r="F138" s="76"/>
      <c r="G138" s="76"/>
      <c r="H138" s="76"/>
      <c r="I138" s="76"/>
      <c r="J138" s="76"/>
      <c r="K138" s="76"/>
      <c r="L138" s="76"/>
      <c r="M138" s="76"/>
      <c r="N138" s="76"/>
      <c r="O138" s="76"/>
      <c r="P138" s="76"/>
      <c r="Q138" s="76"/>
      <c r="R138" s="76"/>
      <c r="S138" s="51"/>
      <c r="T138" s="51"/>
      <c r="U138" s="51"/>
      <c r="V138" s="51"/>
      <c r="W138" s="51"/>
      <c r="X138" s="51"/>
      <c r="Y138" s="51"/>
      <c r="Z138" s="51"/>
    </row>
    <row r="139" spans="1:26" ht="12.75" customHeight="1">
      <c r="A139" s="76"/>
      <c r="B139" s="78"/>
      <c r="C139" s="76"/>
      <c r="D139" s="76"/>
      <c r="E139" s="76"/>
      <c r="F139" s="76"/>
      <c r="G139" s="76"/>
      <c r="H139" s="76"/>
      <c r="I139" s="76"/>
      <c r="J139" s="76"/>
      <c r="K139" s="76"/>
      <c r="L139" s="76"/>
      <c r="M139" s="76"/>
      <c r="N139" s="76"/>
      <c r="O139" s="76"/>
      <c r="P139" s="76"/>
      <c r="Q139" s="76"/>
      <c r="R139" s="76"/>
      <c r="S139" s="51"/>
      <c r="T139" s="51"/>
      <c r="U139" s="51"/>
      <c r="V139" s="51"/>
      <c r="W139" s="51"/>
      <c r="X139" s="51"/>
      <c r="Y139" s="51"/>
      <c r="Z139" s="51"/>
    </row>
    <row r="140" spans="1:26" ht="12.75" customHeight="1">
      <c r="A140" s="76"/>
      <c r="B140" s="78"/>
      <c r="C140" s="76"/>
      <c r="D140" s="76"/>
      <c r="E140" s="76"/>
      <c r="F140" s="76"/>
      <c r="G140" s="76"/>
      <c r="H140" s="76"/>
      <c r="I140" s="76"/>
      <c r="J140" s="76"/>
      <c r="K140" s="76"/>
      <c r="L140" s="76"/>
      <c r="M140" s="76"/>
      <c r="N140" s="76"/>
      <c r="O140" s="76"/>
      <c r="P140" s="76"/>
      <c r="Q140" s="76"/>
      <c r="R140" s="76"/>
      <c r="S140" s="51"/>
      <c r="T140" s="51"/>
      <c r="U140" s="51"/>
      <c r="V140" s="51"/>
      <c r="W140" s="51"/>
      <c r="X140" s="51"/>
      <c r="Y140" s="51"/>
      <c r="Z140" s="51"/>
    </row>
    <row r="141" spans="1:26" ht="12.75" customHeight="1">
      <c r="A141" s="76"/>
      <c r="B141" s="78"/>
      <c r="C141" s="76"/>
      <c r="D141" s="76"/>
      <c r="E141" s="76"/>
      <c r="F141" s="76"/>
      <c r="G141" s="76"/>
      <c r="H141" s="76"/>
      <c r="I141" s="76"/>
      <c r="J141" s="76"/>
      <c r="K141" s="76"/>
      <c r="L141" s="76"/>
      <c r="M141" s="76"/>
      <c r="N141" s="76"/>
      <c r="O141" s="76"/>
      <c r="P141" s="76"/>
      <c r="Q141" s="76"/>
      <c r="R141" s="76"/>
      <c r="S141" s="51"/>
      <c r="T141" s="51"/>
      <c r="U141" s="51"/>
      <c r="V141" s="51"/>
      <c r="W141" s="51"/>
      <c r="X141" s="51"/>
      <c r="Y141" s="51"/>
      <c r="Z141" s="51"/>
    </row>
    <row r="142" spans="1:26" ht="12.75" customHeight="1">
      <c r="A142" s="76"/>
      <c r="B142" s="78"/>
      <c r="C142" s="76"/>
      <c r="D142" s="76"/>
      <c r="E142" s="76"/>
      <c r="F142" s="76"/>
      <c r="G142" s="76"/>
      <c r="H142" s="76"/>
      <c r="I142" s="76"/>
      <c r="J142" s="76"/>
      <c r="K142" s="76"/>
      <c r="L142" s="76"/>
      <c r="M142" s="76"/>
      <c r="N142" s="76"/>
      <c r="O142" s="76"/>
      <c r="P142" s="76"/>
      <c r="Q142" s="76"/>
      <c r="R142" s="76"/>
      <c r="S142" s="51"/>
      <c r="T142" s="51"/>
      <c r="U142" s="51"/>
      <c r="V142" s="51"/>
      <c r="W142" s="51"/>
      <c r="X142" s="51"/>
      <c r="Y142" s="51"/>
      <c r="Z142" s="51"/>
    </row>
    <row r="143" spans="1:26" ht="12.75" customHeight="1">
      <c r="A143" s="76"/>
      <c r="B143" s="78"/>
      <c r="C143" s="76"/>
      <c r="D143" s="76"/>
      <c r="E143" s="76"/>
      <c r="F143" s="76"/>
      <c r="G143" s="76"/>
      <c r="H143" s="76"/>
      <c r="I143" s="76"/>
      <c r="J143" s="76"/>
      <c r="K143" s="76"/>
      <c r="L143" s="76"/>
      <c r="M143" s="76"/>
      <c r="N143" s="76"/>
      <c r="O143" s="76"/>
      <c r="P143" s="76"/>
      <c r="Q143" s="76"/>
      <c r="R143" s="76"/>
      <c r="S143" s="51"/>
      <c r="T143" s="51"/>
      <c r="U143" s="51"/>
      <c r="V143" s="51"/>
      <c r="W143" s="51"/>
      <c r="X143" s="51"/>
      <c r="Y143" s="51"/>
      <c r="Z143" s="51"/>
    </row>
    <row r="144" spans="1:26" ht="12.75" customHeight="1">
      <c r="A144" s="76"/>
      <c r="B144" s="78"/>
      <c r="C144" s="76"/>
      <c r="D144" s="76"/>
      <c r="E144" s="76"/>
      <c r="F144" s="76"/>
      <c r="G144" s="76"/>
      <c r="H144" s="76"/>
      <c r="I144" s="76"/>
      <c r="J144" s="76"/>
      <c r="K144" s="76"/>
      <c r="L144" s="76"/>
      <c r="M144" s="76"/>
      <c r="N144" s="76"/>
      <c r="O144" s="76"/>
      <c r="P144" s="76"/>
      <c r="Q144" s="76"/>
      <c r="R144" s="76"/>
      <c r="S144" s="51"/>
      <c r="T144" s="51"/>
      <c r="U144" s="51"/>
      <c r="V144" s="51"/>
      <c r="W144" s="51"/>
      <c r="X144" s="51"/>
      <c r="Y144" s="51"/>
      <c r="Z144" s="51"/>
    </row>
    <row r="145" spans="1:26" ht="12.75" customHeight="1">
      <c r="A145" s="76"/>
      <c r="B145" s="78"/>
      <c r="C145" s="76"/>
      <c r="D145" s="76"/>
      <c r="E145" s="76"/>
      <c r="F145" s="76"/>
      <c r="G145" s="76"/>
      <c r="H145" s="76"/>
      <c r="I145" s="76"/>
      <c r="J145" s="76"/>
      <c r="K145" s="76"/>
      <c r="L145" s="76"/>
      <c r="M145" s="76"/>
      <c r="N145" s="76"/>
      <c r="O145" s="76"/>
      <c r="P145" s="76"/>
      <c r="Q145" s="76"/>
      <c r="R145" s="76"/>
      <c r="S145" s="51"/>
      <c r="T145" s="51"/>
      <c r="U145" s="51"/>
      <c r="V145" s="51"/>
      <c r="W145" s="51"/>
      <c r="X145" s="51"/>
      <c r="Y145" s="51"/>
      <c r="Z145" s="51"/>
    </row>
    <row r="146" spans="1:26" ht="12.75" customHeight="1">
      <c r="A146" s="76"/>
      <c r="B146" s="78"/>
      <c r="C146" s="76"/>
      <c r="D146" s="76"/>
      <c r="E146" s="76"/>
      <c r="F146" s="76"/>
      <c r="G146" s="76"/>
      <c r="H146" s="76"/>
      <c r="I146" s="76"/>
      <c r="J146" s="76"/>
      <c r="K146" s="76"/>
      <c r="L146" s="76"/>
      <c r="M146" s="76"/>
      <c r="N146" s="76"/>
      <c r="O146" s="76"/>
      <c r="P146" s="76"/>
      <c r="Q146" s="76"/>
      <c r="R146" s="76"/>
      <c r="S146" s="51"/>
      <c r="T146" s="51"/>
      <c r="U146" s="51"/>
      <c r="V146" s="51"/>
      <c r="W146" s="51"/>
      <c r="X146" s="51"/>
      <c r="Y146" s="51"/>
      <c r="Z146" s="51"/>
    </row>
    <row r="147" spans="1:26" ht="12.75" customHeight="1">
      <c r="A147" s="76"/>
      <c r="B147" s="78"/>
      <c r="C147" s="76"/>
      <c r="D147" s="76"/>
      <c r="E147" s="76"/>
      <c r="F147" s="76"/>
      <c r="G147" s="76"/>
      <c r="H147" s="76"/>
      <c r="I147" s="76"/>
      <c r="J147" s="76"/>
      <c r="K147" s="76"/>
      <c r="L147" s="76"/>
      <c r="M147" s="76"/>
      <c r="N147" s="76"/>
      <c r="O147" s="76"/>
      <c r="P147" s="76"/>
      <c r="Q147" s="76"/>
      <c r="R147" s="76"/>
      <c r="S147" s="51"/>
      <c r="T147" s="51"/>
      <c r="U147" s="51"/>
      <c r="V147" s="51"/>
      <c r="W147" s="51"/>
      <c r="X147" s="51"/>
      <c r="Y147" s="51"/>
      <c r="Z147" s="51"/>
    </row>
    <row r="148" spans="1:26" ht="12.75" customHeight="1">
      <c r="A148" s="76"/>
      <c r="B148" s="78"/>
      <c r="C148" s="76"/>
      <c r="D148" s="76"/>
      <c r="E148" s="76"/>
      <c r="F148" s="76"/>
      <c r="G148" s="76"/>
      <c r="H148" s="76"/>
      <c r="I148" s="76"/>
      <c r="J148" s="76"/>
      <c r="K148" s="76"/>
      <c r="L148" s="76"/>
      <c r="M148" s="76"/>
      <c r="N148" s="76"/>
      <c r="O148" s="76"/>
      <c r="P148" s="76"/>
      <c r="Q148" s="76"/>
      <c r="R148" s="76"/>
      <c r="S148" s="51"/>
      <c r="T148" s="51"/>
      <c r="U148" s="51"/>
      <c r="V148" s="51"/>
      <c r="W148" s="51"/>
      <c r="X148" s="51"/>
      <c r="Y148" s="51"/>
      <c r="Z148" s="51"/>
    </row>
    <row r="149" spans="1:26" ht="12.75" customHeight="1">
      <c r="A149" s="76"/>
      <c r="B149" s="78"/>
      <c r="C149" s="76"/>
      <c r="D149" s="76"/>
      <c r="E149" s="76"/>
      <c r="F149" s="76"/>
      <c r="G149" s="76"/>
      <c r="H149" s="76"/>
      <c r="I149" s="76"/>
      <c r="J149" s="76"/>
      <c r="K149" s="76"/>
      <c r="L149" s="76"/>
      <c r="M149" s="76"/>
      <c r="N149" s="76"/>
      <c r="O149" s="76"/>
      <c r="P149" s="76"/>
      <c r="Q149" s="76"/>
      <c r="R149" s="76"/>
      <c r="S149" s="51"/>
      <c r="T149" s="51"/>
      <c r="U149" s="51"/>
      <c r="V149" s="51"/>
      <c r="W149" s="51"/>
      <c r="X149" s="51"/>
      <c r="Y149" s="51"/>
      <c r="Z149" s="51"/>
    </row>
    <row r="150" spans="1:26" ht="12.75" customHeight="1">
      <c r="A150" s="76"/>
      <c r="B150" s="78"/>
      <c r="C150" s="76"/>
      <c r="D150" s="76"/>
      <c r="E150" s="76"/>
      <c r="F150" s="76"/>
      <c r="G150" s="76"/>
      <c r="H150" s="76"/>
      <c r="I150" s="76"/>
      <c r="J150" s="76"/>
      <c r="K150" s="76"/>
      <c r="L150" s="76"/>
      <c r="M150" s="76"/>
      <c r="N150" s="76"/>
      <c r="O150" s="76"/>
      <c r="P150" s="76"/>
      <c r="Q150" s="76"/>
      <c r="R150" s="76"/>
      <c r="S150" s="51"/>
      <c r="T150" s="51"/>
      <c r="U150" s="51"/>
      <c r="V150" s="51"/>
      <c r="W150" s="51"/>
      <c r="X150" s="51"/>
      <c r="Y150" s="51"/>
      <c r="Z150" s="51"/>
    </row>
    <row r="151" spans="1:26" ht="12.75" customHeight="1">
      <c r="A151" s="76"/>
      <c r="B151" s="78"/>
      <c r="C151" s="76"/>
      <c r="D151" s="76"/>
      <c r="E151" s="76"/>
      <c r="F151" s="76"/>
      <c r="G151" s="76"/>
      <c r="H151" s="76"/>
      <c r="I151" s="76"/>
      <c r="J151" s="76"/>
      <c r="K151" s="76"/>
      <c r="L151" s="76"/>
      <c r="M151" s="76"/>
      <c r="N151" s="76"/>
      <c r="O151" s="76"/>
      <c r="P151" s="76"/>
      <c r="Q151" s="76"/>
      <c r="R151" s="76"/>
      <c r="S151" s="51"/>
      <c r="T151" s="51"/>
      <c r="U151" s="51"/>
      <c r="V151" s="51"/>
      <c r="W151" s="51"/>
      <c r="X151" s="51"/>
      <c r="Y151" s="51"/>
      <c r="Z151" s="51"/>
    </row>
    <row r="152" spans="1:26" ht="12.75" customHeight="1">
      <c r="A152" s="76"/>
      <c r="B152" s="78"/>
      <c r="C152" s="76"/>
      <c r="D152" s="76"/>
      <c r="E152" s="76"/>
      <c r="F152" s="76"/>
      <c r="G152" s="76"/>
      <c r="H152" s="76"/>
      <c r="I152" s="76"/>
      <c r="J152" s="76"/>
      <c r="K152" s="76"/>
      <c r="L152" s="76"/>
      <c r="M152" s="76"/>
      <c r="N152" s="76"/>
      <c r="O152" s="76"/>
      <c r="P152" s="76"/>
      <c r="Q152" s="76"/>
      <c r="R152" s="76"/>
      <c r="S152" s="51"/>
      <c r="T152" s="51"/>
      <c r="U152" s="51"/>
      <c r="V152" s="51"/>
      <c r="W152" s="51"/>
      <c r="X152" s="51"/>
      <c r="Y152" s="51"/>
      <c r="Z152" s="51"/>
    </row>
    <row r="153" spans="1:26" ht="12.75" customHeight="1">
      <c r="A153" s="76"/>
      <c r="B153" s="78"/>
      <c r="C153" s="76"/>
      <c r="D153" s="76"/>
      <c r="E153" s="76"/>
      <c r="F153" s="76"/>
      <c r="G153" s="76"/>
      <c r="H153" s="76"/>
      <c r="I153" s="76"/>
      <c r="J153" s="76"/>
      <c r="K153" s="76"/>
      <c r="L153" s="76"/>
      <c r="M153" s="76"/>
      <c r="N153" s="76"/>
      <c r="O153" s="76"/>
      <c r="P153" s="76"/>
      <c r="Q153" s="76"/>
      <c r="R153" s="76"/>
      <c r="S153" s="51"/>
      <c r="T153" s="51"/>
      <c r="U153" s="51"/>
      <c r="V153" s="51"/>
      <c r="W153" s="51"/>
      <c r="X153" s="51"/>
      <c r="Y153" s="51"/>
      <c r="Z153" s="51"/>
    </row>
    <row r="154" spans="1:26" ht="12.75" customHeight="1">
      <c r="A154" s="76"/>
      <c r="B154" s="78"/>
      <c r="C154" s="76"/>
      <c r="D154" s="76"/>
      <c r="E154" s="76"/>
      <c r="F154" s="76"/>
      <c r="G154" s="76"/>
      <c r="H154" s="76"/>
      <c r="I154" s="76"/>
      <c r="J154" s="76"/>
      <c r="K154" s="76"/>
      <c r="L154" s="76"/>
      <c r="M154" s="76"/>
      <c r="N154" s="76"/>
      <c r="O154" s="76"/>
      <c r="P154" s="76"/>
      <c r="Q154" s="76"/>
      <c r="R154" s="76"/>
      <c r="S154" s="51"/>
      <c r="T154" s="51"/>
      <c r="U154" s="51"/>
      <c r="V154" s="51"/>
      <c r="W154" s="51"/>
      <c r="X154" s="51"/>
      <c r="Y154" s="51"/>
      <c r="Z154" s="51"/>
    </row>
    <row r="155" spans="1:26" ht="12.75" customHeight="1">
      <c r="A155" s="76"/>
      <c r="B155" s="78"/>
      <c r="C155" s="76"/>
      <c r="D155" s="76"/>
      <c r="E155" s="76"/>
      <c r="F155" s="76"/>
      <c r="G155" s="76"/>
      <c r="H155" s="76"/>
      <c r="I155" s="76"/>
      <c r="J155" s="76"/>
      <c r="K155" s="76"/>
      <c r="L155" s="76"/>
      <c r="M155" s="76"/>
      <c r="N155" s="76"/>
      <c r="O155" s="76"/>
      <c r="P155" s="76"/>
      <c r="Q155" s="76"/>
      <c r="R155" s="76"/>
      <c r="S155" s="51"/>
      <c r="T155" s="51"/>
      <c r="U155" s="51"/>
      <c r="V155" s="51"/>
      <c r="W155" s="51"/>
      <c r="X155" s="51"/>
      <c r="Y155" s="51"/>
      <c r="Z155" s="51"/>
    </row>
    <row r="156" spans="1:26" ht="12.75" customHeight="1">
      <c r="A156" s="76"/>
      <c r="B156" s="78"/>
      <c r="C156" s="76"/>
      <c r="D156" s="76"/>
      <c r="E156" s="76"/>
      <c r="F156" s="76"/>
      <c r="G156" s="76"/>
      <c r="H156" s="76"/>
      <c r="I156" s="76"/>
      <c r="J156" s="76"/>
      <c r="K156" s="76"/>
      <c r="L156" s="76"/>
      <c r="M156" s="76"/>
      <c r="N156" s="76"/>
      <c r="O156" s="76"/>
      <c r="P156" s="76"/>
      <c r="Q156" s="76"/>
      <c r="R156" s="76"/>
      <c r="S156" s="51"/>
      <c r="T156" s="51"/>
      <c r="U156" s="51"/>
      <c r="V156" s="51"/>
      <c r="W156" s="51"/>
      <c r="X156" s="51"/>
      <c r="Y156" s="51"/>
      <c r="Z156" s="51"/>
    </row>
    <row r="157" spans="1:26" ht="12.75" customHeight="1">
      <c r="A157" s="76"/>
      <c r="B157" s="78"/>
      <c r="C157" s="76"/>
      <c r="D157" s="76"/>
      <c r="E157" s="76"/>
      <c r="F157" s="76"/>
      <c r="G157" s="76"/>
      <c r="H157" s="76"/>
      <c r="I157" s="76"/>
      <c r="J157" s="76"/>
      <c r="K157" s="76"/>
      <c r="L157" s="76"/>
      <c r="M157" s="76"/>
      <c r="N157" s="76"/>
      <c r="O157" s="76"/>
      <c r="P157" s="76"/>
      <c r="Q157" s="76"/>
      <c r="R157" s="76"/>
      <c r="S157" s="51"/>
      <c r="T157" s="51"/>
      <c r="U157" s="51"/>
      <c r="V157" s="51"/>
      <c r="W157" s="51"/>
      <c r="X157" s="51"/>
      <c r="Y157" s="51"/>
      <c r="Z157" s="51"/>
    </row>
    <row r="158" spans="1:26" ht="12.75" customHeight="1">
      <c r="A158" s="76"/>
      <c r="B158" s="78"/>
      <c r="C158" s="76"/>
      <c r="D158" s="76"/>
      <c r="E158" s="76"/>
      <c r="F158" s="76"/>
      <c r="G158" s="76"/>
      <c r="H158" s="76"/>
      <c r="I158" s="76"/>
      <c r="J158" s="76"/>
      <c r="K158" s="76"/>
      <c r="L158" s="76"/>
      <c r="M158" s="76"/>
      <c r="N158" s="76"/>
      <c r="O158" s="76"/>
      <c r="P158" s="76"/>
      <c r="Q158" s="76"/>
      <c r="R158" s="76"/>
      <c r="S158" s="51"/>
      <c r="T158" s="51"/>
      <c r="U158" s="51"/>
      <c r="V158" s="51"/>
      <c r="W158" s="51"/>
      <c r="X158" s="51"/>
      <c r="Y158" s="51"/>
      <c r="Z158" s="51"/>
    </row>
    <row r="159" spans="1:26" ht="12.75" customHeight="1">
      <c r="A159" s="76"/>
      <c r="B159" s="78"/>
      <c r="C159" s="76"/>
      <c r="D159" s="76"/>
      <c r="E159" s="76"/>
      <c r="F159" s="76"/>
      <c r="G159" s="76"/>
      <c r="H159" s="76"/>
      <c r="I159" s="76"/>
      <c r="J159" s="76"/>
      <c r="K159" s="76"/>
      <c r="L159" s="76"/>
      <c r="M159" s="76"/>
      <c r="N159" s="76"/>
      <c r="O159" s="76"/>
      <c r="P159" s="76"/>
      <c r="Q159" s="76"/>
      <c r="R159" s="76"/>
      <c r="S159" s="51"/>
      <c r="T159" s="51"/>
      <c r="U159" s="51"/>
      <c r="V159" s="51"/>
      <c r="W159" s="51"/>
      <c r="X159" s="51"/>
      <c r="Y159" s="51"/>
      <c r="Z159" s="51"/>
    </row>
    <row r="160" spans="1:26" ht="12.75" customHeight="1">
      <c r="A160" s="76"/>
      <c r="B160" s="78"/>
      <c r="C160" s="76"/>
      <c r="D160" s="76"/>
      <c r="E160" s="76"/>
      <c r="F160" s="76"/>
      <c r="G160" s="76"/>
      <c r="H160" s="76"/>
      <c r="I160" s="76"/>
      <c r="J160" s="76"/>
      <c r="K160" s="76"/>
      <c r="L160" s="76"/>
      <c r="M160" s="76"/>
      <c r="N160" s="76"/>
      <c r="O160" s="76"/>
      <c r="P160" s="76"/>
      <c r="Q160" s="76"/>
      <c r="R160" s="76"/>
      <c r="S160" s="51"/>
      <c r="T160" s="51"/>
      <c r="U160" s="51"/>
      <c r="V160" s="51"/>
      <c r="W160" s="51"/>
      <c r="X160" s="51"/>
      <c r="Y160" s="51"/>
      <c r="Z160" s="51"/>
    </row>
    <row r="161" spans="1:26" ht="12.75" customHeight="1">
      <c r="A161" s="76"/>
      <c r="B161" s="78"/>
      <c r="C161" s="76"/>
      <c r="D161" s="76"/>
      <c r="E161" s="76"/>
      <c r="F161" s="76"/>
      <c r="G161" s="76"/>
      <c r="H161" s="76"/>
      <c r="I161" s="76"/>
      <c r="J161" s="76"/>
      <c r="K161" s="76"/>
      <c r="L161" s="76"/>
      <c r="M161" s="76"/>
      <c r="N161" s="76"/>
      <c r="O161" s="76"/>
      <c r="P161" s="76"/>
      <c r="Q161" s="76"/>
      <c r="R161" s="76"/>
      <c r="S161" s="51"/>
      <c r="T161" s="51"/>
      <c r="U161" s="51"/>
      <c r="V161" s="51"/>
      <c r="W161" s="51"/>
      <c r="X161" s="51"/>
      <c r="Y161" s="51"/>
      <c r="Z161" s="51"/>
    </row>
    <row r="162" spans="1:26" ht="12.75" customHeight="1">
      <c r="A162" s="76"/>
      <c r="B162" s="78"/>
      <c r="C162" s="76"/>
      <c r="D162" s="76"/>
      <c r="E162" s="76"/>
      <c r="F162" s="76"/>
      <c r="G162" s="76"/>
      <c r="H162" s="76"/>
      <c r="I162" s="76"/>
      <c r="J162" s="76"/>
      <c r="K162" s="76"/>
      <c r="L162" s="76"/>
      <c r="M162" s="76"/>
      <c r="N162" s="76"/>
      <c r="O162" s="76"/>
      <c r="P162" s="76"/>
      <c r="Q162" s="76"/>
      <c r="R162" s="76"/>
      <c r="S162" s="51"/>
      <c r="T162" s="51"/>
      <c r="U162" s="51"/>
      <c r="V162" s="51"/>
      <c r="W162" s="51"/>
      <c r="X162" s="51"/>
      <c r="Y162" s="51"/>
      <c r="Z162" s="51"/>
    </row>
    <row r="163" spans="1:26" ht="12.75" customHeight="1">
      <c r="A163" s="76"/>
      <c r="B163" s="78"/>
      <c r="C163" s="76"/>
      <c r="D163" s="76"/>
      <c r="E163" s="76"/>
      <c r="F163" s="76"/>
      <c r="G163" s="76"/>
      <c r="H163" s="76"/>
      <c r="I163" s="76"/>
      <c r="J163" s="76"/>
      <c r="K163" s="76"/>
      <c r="L163" s="76"/>
      <c r="M163" s="76"/>
      <c r="N163" s="76"/>
      <c r="O163" s="76"/>
      <c r="P163" s="76"/>
      <c r="Q163" s="76"/>
      <c r="R163" s="76"/>
      <c r="S163" s="51"/>
      <c r="T163" s="51"/>
      <c r="U163" s="51"/>
      <c r="V163" s="51"/>
      <c r="W163" s="51"/>
      <c r="X163" s="51"/>
      <c r="Y163" s="51"/>
      <c r="Z163" s="51"/>
    </row>
    <row r="164" spans="1:26" ht="12.75" customHeight="1">
      <c r="A164" s="76"/>
      <c r="B164" s="78"/>
      <c r="C164" s="76"/>
      <c r="D164" s="76"/>
      <c r="E164" s="76"/>
      <c r="F164" s="76"/>
      <c r="G164" s="76"/>
      <c r="H164" s="76"/>
      <c r="I164" s="76"/>
      <c r="J164" s="76"/>
      <c r="K164" s="76"/>
      <c r="L164" s="76"/>
      <c r="M164" s="76"/>
      <c r="N164" s="76"/>
      <c r="O164" s="76"/>
      <c r="P164" s="76"/>
      <c r="Q164" s="76"/>
      <c r="R164" s="76"/>
      <c r="S164" s="51"/>
      <c r="T164" s="51"/>
      <c r="U164" s="51"/>
      <c r="V164" s="51"/>
      <c r="W164" s="51"/>
      <c r="X164" s="51"/>
      <c r="Y164" s="51"/>
      <c r="Z164" s="51"/>
    </row>
    <row r="165" spans="1:26" ht="12.75" customHeight="1">
      <c r="A165" s="76"/>
      <c r="B165" s="78"/>
      <c r="C165" s="76"/>
      <c r="D165" s="76"/>
      <c r="E165" s="76"/>
      <c r="F165" s="76"/>
      <c r="G165" s="76"/>
      <c r="H165" s="76"/>
      <c r="I165" s="76"/>
      <c r="J165" s="76"/>
      <c r="K165" s="76"/>
      <c r="L165" s="76"/>
      <c r="M165" s="76"/>
      <c r="N165" s="76"/>
      <c r="O165" s="76"/>
      <c r="P165" s="76"/>
      <c r="Q165" s="76"/>
      <c r="R165" s="76"/>
      <c r="S165" s="51"/>
      <c r="T165" s="51"/>
      <c r="U165" s="51"/>
      <c r="V165" s="51"/>
      <c r="W165" s="51"/>
      <c r="X165" s="51"/>
      <c r="Y165" s="51"/>
      <c r="Z165" s="51"/>
    </row>
    <row r="166" spans="1:26" ht="12.75" customHeight="1">
      <c r="A166" s="76"/>
      <c r="B166" s="78"/>
      <c r="C166" s="76"/>
      <c r="D166" s="76"/>
      <c r="E166" s="76"/>
      <c r="F166" s="76"/>
      <c r="G166" s="76"/>
      <c r="H166" s="76"/>
      <c r="I166" s="76"/>
      <c r="J166" s="76"/>
      <c r="K166" s="76"/>
      <c r="L166" s="76"/>
      <c r="M166" s="76"/>
      <c r="N166" s="76"/>
      <c r="O166" s="76"/>
      <c r="P166" s="76"/>
      <c r="Q166" s="76"/>
      <c r="R166" s="76"/>
      <c r="S166" s="51"/>
      <c r="T166" s="51"/>
      <c r="U166" s="51"/>
      <c r="V166" s="51"/>
      <c r="W166" s="51"/>
      <c r="X166" s="51"/>
      <c r="Y166" s="51"/>
      <c r="Z166" s="51"/>
    </row>
    <row r="167" spans="1:26" ht="12.75" customHeight="1">
      <c r="A167" s="76"/>
      <c r="B167" s="78"/>
      <c r="C167" s="76"/>
      <c r="D167" s="76"/>
      <c r="E167" s="76"/>
      <c r="F167" s="76"/>
      <c r="G167" s="76"/>
      <c r="H167" s="76"/>
      <c r="I167" s="76"/>
      <c r="J167" s="76"/>
      <c r="K167" s="76"/>
      <c r="L167" s="76"/>
      <c r="M167" s="76"/>
      <c r="N167" s="76"/>
      <c r="O167" s="76"/>
      <c r="P167" s="76"/>
      <c r="Q167" s="76"/>
      <c r="R167" s="76"/>
      <c r="S167" s="51"/>
      <c r="T167" s="51"/>
      <c r="U167" s="51"/>
      <c r="V167" s="51"/>
      <c r="W167" s="51"/>
      <c r="X167" s="51"/>
      <c r="Y167" s="51"/>
      <c r="Z167" s="51"/>
    </row>
    <row r="168" spans="1:26" ht="12.75" customHeight="1">
      <c r="A168" s="76"/>
      <c r="B168" s="78"/>
      <c r="C168" s="76"/>
      <c r="D168" s="76"/>
      <c r="E168" s="76"/>
      <c r="F168" s="76"/>
      <c r="G168" s="76"/>
      <c r="H168" s="76"/>
      <c r="I168" s="76"/>
      <c r="J168" s="76"/>
      <c r="K168" s="76"/>
      <c r="L168" s="76"/>
      <c r="M168" s="76"/>
      <c r="N168" s="76"/>
      <c r="O168" s="76"/>
      <c r="P168" s="76"/>
      <c r="Q168" s="76"/>
      <c r="R168" s="76"/>
      <c r="S168" s="51"/>
      <c r="T168" s="51"/>
      <c r="U168" s="51"/>
      <c r="V168" s="51"/>
      <c r="W168" s="51"/>
      <c r="X168" s="51"/>
      <c r="Y168" s="51"/>
      <c r="Z168" s="51"/>
    </row>
    <row r="169" spans="1:26" ht="12.75" customHeight="1">
      <c r="A169" s="76"/>
      <c r="B169" s="78"/>
      <c r="C169" s="76"/>
      <c r="D169" s="76"/>
      <c r="E169" s="76"/>
      <c r="F169" s="76"/>
      <c r="G169" s="76"/>
      <c r="H169" s="76"/>
      <c r="I169" s="76"/>
      <c r="J169" s="76"/>
      <c r="K169" s="76"/>
      <c r="L169" s="76"/>
      <c r="M169" s="76"/>
      <c r="N169" s="76"/>
      <c r="O169" s="76"/>
      <c r="P169" s="76"/>
      <c r="Q169" s="76"/>
      <c r="R169" s="76"/>
      <c r="S169" s="51"/>
      <c r="T169" s="51"/>
      <c r="U169" s="51"/>
      <c r="V169" s="51"/>
      <c r="W169" s="51"/>
      <c r="X169" s="51"/>
      <c r="Y169" s="51"/>
      <c r="Z169" s="51"/>
    </row>
    <row r="170" spans="1:26" ht="12.75" customHeight="1">
      <c r="A170" s="76"/>
      <c r="B170" s="78"/>
      <c r="C170" s="76"/>
      <c r="D170" s="76"/>
      <c r="E170" s="76"/>
      <c r="F170" s="76"/>
      <c r="G170" s="76"/>
      <c r="H170" s="76"/>
      <c r="I170" s="76"/>
      <c r="J170" s="76"/>
      <c r="K170" s="76"/>
      <c r="L170" s="76"/>
      <c r="M170" s="76"/>
      <c r="N170" s="76"/>
      <c r="O170" s="76"/>
      <c r="P170" s="76"/>
      <c r="Q170" s="76"/>
      <c r="R170" s="76"/>
      <c r="S170" s="51"/>
      <c r="T170" s="51"/>
      <c r="U170" s="51"/>
      <c r="V170" s="51"/>
      <c r="W170" s="51"/>
      <c r="X170" s="51"/>
      <c r="Y170" s="51"/>
      <c r="Z170" s="51"/>
    </row>
    <row r="171" spans="1:26" ht="12.75" customHeight="1">
      <c r="A171" s="76"/>
      <c r="B171" s="78"/>
      <c r="C171" s="76"/>
      <c r="D171" s="76"/>
      <c r="E171" s="76"/>
      <c r="F171" s="76"/>
      <c r="G171" s="76"/>
      <c r="H171" s="76"/>
      <c r="I171" s="76"/>
      <c r="J171" s="76"/>
      <c r="K171" s="76"/>
      <c r="L171" s="76"/>
      <c r="M171" s="76"/>
      <c r="N171" s="76"/>
      <c r="O171" s="76"/>
      <c r="P171" s="76"/>
      <c r="Q171" s="76"/>
      <c r="R171" s="76"/>
      <c r="S171" s="51"/>
      <c r="T171" s="51"/>
      <c r="U171" s="51"/>
      <c r="V171" s="51"/>
      <c r="W171" s="51"/>
      <c r="X171" s="51"/>
      <c r="Y171" s="51"/>
      <c r="Z171" s="51"/>
    </row>
    <row r="172" spans="1:26" ht="12.75" customHeight="1">
      <c r="A172" s="76"/>
      <c r="B172" s="78"/>
      <c r="C172" s="76"/>
      <c r="D172" s="76"/>
      <c r="E172" s="76"/>
      <c r="F172" s="76"/>
      <c r="G172" s="76"/>
      <c r="H172" s="76"/>
      <c r="I172" s="76"/>
      <c r="J172" s="76"/>
      <c r="K172" s="76"/>
      <c r="L172" s="76"/>
      <c r="M172" s="76"/>
      <c r="N172" s="76"/>
      <c r="O172" s="76"/>
      <c r="P172" s="76"/>
      <c r="Q172" s="76"/>
      <c r="R172" s="76"/>
      <c r="S172" s="51"/>
      <c r="T172" s="51"/>
      <c r="U172" s="51"/>
      <c r="V172" s="51"/>
      <c r="W172" s="51"/>
      <c r="X172" s="51"/>
      <c r="Y172" s="51"/>
      <c r="Z172" s="51"/>
    </row>
    <row r="173" spans="1:26" ht="12.75" customHeight="1">
      <c r="A173" s="76"/>
      <c r="B173" s="78"/>
      <c r="C173" s="76"/>
      <c r="D173" s="76"/>
      <c r="E173" s="76"/>
      <c r="F173" s="76"/>
      <c r="G173" s="76"/>
      <c r="H173" s="76"/>
      <c r="I173" s="76"/>
      <c r="J173" s="76"/>
      <c r="K173" s="76"/>
      <c r="L173" s="76"/>
      <c r="M173" s="76"/>
      <c r="N173" s="76"/>
      <c r="O173" s="76"/>
      <c r="P173" s="76"/>
      <c r="Q173" s="76"/>
      <c r="R173" s="76"/>
      <c r="S173" s="51"/>
      <c r="T173" s="51"/>
      <c r="U173" s="51"/>
      <c r="V173" s="51"/>
      <c r="W173" s="51"/>
      <c r="X173" s="51"/>
      <c r="Y173" s="51"/>
      <c r="Z173" s="51"/>
    </row>
    <row r="174" spans="1:26" ht="12.75" customHeight="1">
      <c r="A174" s="76"/>
      <c r="B174" s="78"/>
      <c r="C174" s="76"/>
      <c r="D174" s="76"/>
      <c r="E174" s="76"/>
      <c r="F174" s="76"/>
      <c r="G174" s="76"/>
      <c r="H174" s="76"/>
      <c r="I174" s="76"/>
      <c r="J174" s="76"/>
      <c r="K174" s="76"/>
      <c r="L174" s="76"/>
      <c r="M174" s="76"/>
      <c r="N174" s="76"/>
      <c r="O174" s="76"/>
      <c r="P174" s="76"/>
      <c r="Q174" s="76"/>
      <c r="R174" s="76"/>
      <c r="S174" s="51"/>
      <c r="T174" s="51"/>
      <c r="U174" s="51"/>
      <c r="V174" s="51"/>
      <c r="W174" s="51"/>
      <c r="X174" s="51"/>
      <c r="Y174" s="51"/>
      <c r="Z174" s="51"/>
    </row>
    <row r="175" spans="1:26" ht="12.75" customHeight="1">
      <c r="A175" s="76"/>
      <c r="B175" s="78"/>
      <c r="C175" s="76"/>
      <c r="D175" s="76"/>
      <c r="E175" s="76"/>
      <c r="F175" s="76"/>
      <c r="G175" s="76"/>
      <c r="H175" s="76"/>
      <c r="I175" s="76"/>
      <c r="J175" s="76"/>
      <c r="K175" s="76"/>
      <c r="L175" s="76"/>
      <c r="M175" s="76"/>
      <c r="N175" s="76"/>
      <c r="O175" s="76"/>
      <c r="P175" s="76"/>
      <c r="Q175" s="76"/>
      <c r="R175" s="76"/>
      <c r="S175" s="51"/>
      <c r="T175" s="51"/>
      <c r="U175" s="51"/>
      <c r="V175" s="51"/>
      <c r="W175" s="51"/>
      <c r="X175" s="51"/>
      <c r="Y175" s="51"/>
      <c r="Z175" s="51"/>
    </row>
    <row r="176" spans="1:26" ht="12.75" customHeight="1">
      <c r="A176" s="76"/>
      <c r="B176" s="78"/>
      <c r="C176" s="76"/>
      <c r="D176" s="76"/>
      <c r="E176" s="76"/>
      <c r="F176" s="76"/>
      <c r="G176" s="76"/>
      <c r="H176" s="76"/>
      <c r="I176" s="76"/>
      <c r="J176" s="76"/>
      <c r="K176" s="76"/>
      <c r="L176" s="76"/>
      <c r="M176" s="76"/>
      <c r="N176" s="76"/>
      <c r="O176" s="76"/>
      <c r="P176" s="76"/>
      <c r="Q176" s="76"/>
      <c r="R176" s="76"/>
      <c r="S176" s="51"/>
      <c r="T176" s="51"/>
      <c r="U176" s="51"/>
      <c r="V176" s="51"/>
      <c r="W176" s="51"/>
      <c r="X176" s="51"/>
      <c r="Y176" s="51"/>
      <c r="Z176" s="51"/>
    </row>
    <row r="177" spans="1:26" ht="12.75" customHeight="1">
      <c r="A177" s="76"/>
      <c r="B177" s="78"/>
      <c r="C177" s="76"/>
      <c r="D177" s="76"/>
      <c r="E177" s="76"/>
      <c r="F177" s="76"/>
      <c r="G177" s="76"/>
      <c r="H177" s="76"/>
      <c r="I177" s="76"/>
      <c r="J177" s="76"/>
      <c r="K177" s="76"/>
      <c r="L177" s="76"/>
      <c r="M177" s="76"/>
      <c r="N177" s="76"/>
      <c r="O177" s="76"/>
      <c r="P177" s="76"/>
      <c r="Q177" s="76"/>
      <c r="R177" s="76"/>
      <c r="S177" s="51"/>
      <c r="T177" s="51"/>
      <c r="U177" s="51"/>
      <c r="V177" s="51"/>
      <c r="W177" s="51"/>
      <c r="X177" s="51"/>
      <c r="Y177" s="51"/>
      <c r="Z177" s="51"/>
    </row>
    <row r="178" spans="1:26" ht="12.75" customHeight="1">
      <c r="A178" s="76"/>
      <c r="B178" s="78"/>
      <c r="C178" s="76"/>
      <c r="D178" s="76"/>
      <c r="E178" s="76"/>
      <c r="F178" s="76"/>
      <c r="G178" s="76"/>
      <c r="H178" s="76"/>
      <c r="I178" s="76"/>
      <c r="J178" s="76"/>
      <c r="K178" s="76"/>
      <c r="L178" s="76"/>
      <c r="M178" s="76"/>
      <c r="N178" s="76"/>
      <c r="O178" s="76"/>
      <c r="P178" s="76"/>
      <c r="Q178" s="76"/>
      <c r="R178" s="76"/>
      <c r="S178" s="51"/>
      <c r="T178" s="51"/>
      <c r="U178" s="51"/>
      <c r="V178" s="51"/>
      <c r="W178" s="51"/>
      <c r="X178" s="51"/>
      <c r="Y178" s="51"/>
      <c r="Z178" s="51"/>
    </row>
    <row r="179" spans="1:26" ht="12.75" customHeight="1">
      <c r="A179" s="76"/>
      <c r="B179" s="78"/>
      <c r="C179" s="76"/>
      <c r="D179" s="76"/>
      <c r="E179" s="76"/>
      <c r="F179" s="76"/>
      <c r="G179" s="76"/>
      <c r="H179" s="76"/>
      <c r="I179" s="76"/>
      <c r="J179" s="76"/>
      <c r="K179" s="76"/>
      <c r="L179" s="76"/>
      <c r="M179" s="76"/>
      <c r="N179" s="76"/>
      <c r="O179" s="76"/>
      <c r="P179" s="76"/>
      <c r="Q179" s="76"/>
      <c r="R179" s="76"/>
      <c r="S179" s="51"/>
      <c r="T179" s="51"/>
      <c r="U179" s="51"/>
      <c r="V179" s="51"/>
      <c r="W179" s="51"/>
      <c r="X179" s="51"/>
      <c r="Y179" s="51"/>
      <c r="Z179" s="51"/>
    </row>
    <row r="180" spans="1:26" ht="12.75" customHeight="1">
      <c r="A180" s="76"/>
      <c r="B180" s="78"/>
      <c r="C180" s="76"/>
      <c r="D180" s="76"/>
      <c r="E180" s="76"/>
      <c r="F180" s="76"/>
      <c r="G180" s="76"/>
      <c r="H180" s="76"/>
      <c r="I180" s="76"/>
      <c r="J180" s="76"/>
      <c r="K180" s="76"/>
      <c r="L180" s="76"/>
      <c r="M180" s="76"/>
      <c r="N180" s="76"/>
      <c r="O180" s="76"/>
      <c r="P180" s="76"/>
      <c r="Q180" s="76"/>
      <c r="R180" s="76"/>
      <c r="S180" s="51"/>
      <c r="T180" s="51"/>
      <c r="U180" s="51"/>
      <c r="V180" s="51"/>
      <c r="W180" s="51"/>
      <c r="X180" s="51"/>
      <c r="Y180" s="51"/>
      <c r="Z180" s="51"/>
    </row>
    <row r="181" spans="1:26" ht="12.75" customHeight="1">
      <c r="A181" s="76"/>
      <c r="B181" s="78"/>
      <c r="C181" s="76"/>
      <c r="D181" s="76"/>
      <c r="E181" s="76"/>
      <c r="F181" s="76"/>
      <c r="G181" s="76"/>
      <c r="H181" s="76"/>
      <c r="I181" s="76"/>
      <c r="J181" s="76"/>
      <c r="K181" s="76"/>
      <c r="L181" s="76"/>
      <c r="M181" s="76"/>
      <c r="N181" s="76"/>
      <c r="O181" s="76"/>
      <c r="P181" s="76"/>
      <c r="Q181" s="76"/>
      <c r="R181" s="76"/>
      <c r="S181" s="51"/>
      <c r="T181" s="51"/>
      <c r="U181" s="51"/>
      <c r="V181" s="51"/>
      <c r="W181" s="51"/>
      <c r="X181" s="51"/>
      <c r="Y181" s="51"/>
      <c r="Z181" s="51"/>
    </row>
    <row r="182" spans="1:26" ht="12.75" customHeight="1">
      <c r="A182" s="76"/>
      <c r="B182" s="78"/>
      <c r="C182" s="76"/>
      <c r="D182" s="76"/>
      <c r="E182" s="76"/>
      <c r="F182" s="76"/>
      <c r="G182" s="76"/>
      <c r="H182" s="76"/>
      <c r="I182" s="76"/>
      <c r="J182" s="76"/>
      <c r="K182" s="76"/>
      <c r="L182" s="76"/>
      <c r="M182" s="76"/>
      <c r="N182" s="76"/>
      <c r="O182" s="76"/>
      <c r="P182" s="76"/>
      <c r="Q182" s="76"/>
      <c r="R182" s="76"/>
      <c r="S182" s="51"/>
      <c r="T182" s="51"/>
      <c r="U182" s="51"/>
      <c r="V182" s="51"/>
      <c r="W182" s="51"/>
      <c r="X182" s="51"/>
      <c r="Y182" s="51"/>
      <c r="Z182" s="51"/>
    </row>
    <row r="183" spans="1:26" ht="12.75" customHeight="1">
      <c r="A183" s="76"/>
      <c r="B183" s="78"/>
      <c r="C183" s="76"/>
      <c r="D183" s="76"/>
      <c r="E183" s="76"/>
      <c r="F183" s="76"/>
      <c r="G183" s="76"/>
      <c r="H183" s="76"/>
      <c r="I183" s="76"/>
      <c r="J183" s="76"/>
      <c r="K183" s="76"/>
      <c r="L183" s="76"/>
      <c r="M183" s="76"/>
      <c r="N183" s="76"/>
      <c r="O183" s="76"/>
      <c r="P183" s="76"/>
      <c r="Q183" s="76"/>
      <c r="R183" s="76"/>
      <c r="S183" s="51"/>
      <c r="T183" s="51"/>
      <c r="U183" s="51"/>
      <c r="V183" s="51"/>
      <c r="W183" s="51"/>
      <c r="X183" s="51"/>
      <c r="Y183" s="51"/>
      <c r="Z183" s="51"/>
    </row>
    <row r="184" spans="1:26" ht="12.75" customHeight="1">
      <c r="A184" s="76"/>
      <c r="B184" s="78"/>
      <c r="C184" s="76"/>
      <c r="D184" s="76"/>
      <c r="E184" s="76"/>
      <c r="F184" s="76"/>
      <c r="G184" s="76"/>
      <c r="H184" s="76"/>
      <c r="I184" s="76"/>
      <c r="J184" s="76"/>
      <c r="K184" s="76"/>
      <c r="L184" s="76"/>
      <c r="M184" s="76"/>
      <c r="N184" s="76"/>
      <c r="O184" s="76"/>
      <c r="P184" s="76"/>
      <c r="Q184" s="76"/>
      <c r="R184" s="76"/>
      <c r="S184" s="51"/>
      <c r="T184" s="51"/>
      <c r="U184" s="51"/>
      <c r="V184" s="51"/>
      <c r="W184" s="51"/>
      <c r="X184" s="51"/>
      <c r="Y184" s="51"/>
      <c r="Z184" s="51"/>
    </row>
    <row r="185" spans="1:26" ht="12.75" customHeight="1">
      <c r="A185" s="76"/>
      <c r="B185" s="78"/>
      <c r="C185" s="76"/>
      <c r="D185" s="76"/>
      <c r="E185" s="76"/>
      <c r="F185" s="76"/>
      <c r="G185" s="76"/>
      <c r="H185" s="76"/>
      <c r="I185" s="76"/>
      <c r="J185" s="76"/>
      <c r="K185" s="76"/>
      <c r="L185" s="76"/>
      <c r="M185" s="76"/>
      <c r="N185" s="76"/>
      <c r="O185" s="76"/>
      <c r="P185" s="76"/>
      <c r="Q185" s="76"/>
      <c r="R185" s="76"/>
      <c r="S185" s="51"/>
      <c r="T185" s="51"/>
      <c r="U185" s="51"/>
      <c r="V185" s="51"/>
      <c r="W185" s="51"/>
      <c r="X185" s="51"/>
      <c r="Y185" s="51"/>
      <c r="Z185" s="51"/>
    </row>
    <row r="186" spans="1:26" ht="12.75" customHeight="1">
      <c r="A186" s="76"/>
      <c r="B186" s="78"/>
      <c r="C186" s="76"/>
      <c r="D186" s="76"/>
      <c r="E186" s="76"/>
      <c r="F186" s="76"/>
      <c r="G186" s="76"/>
      <c r="H186" s="76"/>
      <c r="I186" s="76"/>
      <c r="J186" s="76"/>
      <c r="K186" s="76"/>
      <c r="L186" s="76"/>
      <c r="M186" s="76"/>
      <c r="N186" s="76"/>
      <c r="O186" s="76"/>
      <c r="P186" s="76"/>
      <c r="Q186" s="76"/>
      <c r="R186" s="76"/>
      <c r="S186" s="51"/>
      <c r="T186" s="51"/>
      <c r="U186" s="51"/>
      <c r="V186" s="51"/>
      <c r="W186" s="51"/>
      <c r="X186" s="51"/>
      <c r="Y186" s="51"/>
      <c r="Z186" s="51"/>
    </row>
    <row r="187" spans="1:26" ht="12.75" customHeight="1">
      <c r="A187" s="76"/>
      <c r="B187" s="78"/>
      <c r="C187" s="76"/>
      <c r="D187" s="76"/>
      <c r="E187" s="76"/>
      <c r="F187" s="76"/>
      <c r="G187" s="76"/>
      <c r="H187" s="76"/>
      <c r="I187" s="76"/>
      <c r="J187" s="76"/>
      <c r="K187" s="76"/>
      <c r="L187" s="76"/>
      <c r="M187" s="76"/>
      <c r="N187" s="76"/>
      <c r="O187" s="76"/>
      <c r="P187" s="76"/>
      <c r="Q187" s="76"/>
      <c r="R187" s="76"/>
      <c r="S187" s="51"/>
      <c r="T187" s="51"/>
      <c r="U187" s="51"/>
      <c r="V187" s="51"/>
      <c r="W187" s="51"/>
      <c r="X187" s="51"/>
      <c r="Y187" s="51"/>
      <c r="Z187" s="51"/>
    </row>
    <row r="188" spans="1:26" ht="12.75" customHeight="1">
      <c r="A188" s="76"/>
      <c r="B188" s="78"/>
      <c r="C188" s="76"/>
      <c r="D188" s="76"/>
      <c r="E188" s="76"/>
      <c r="F188" s="76"/>
      <c r="G188" s="76"/>
      <c r="H188" s="76"/>
      <c r="I188" s="76"/>
      <c r="J188" s="76"/>
      <c r="K188" s="76"/>
      <c r="L188" s="76"/>
      <c r="M188" s="76"/>
      <c r="N188" s="76"/>
      <c r="O188" s="76"/>
      <c r="P188" s="76"/>
      <c r="Q188" s="76"/>
      <c r="R188" s="76"/>
      <c r="S188" s="51"/>
      <c r="T188" s="51"/>
      <c r="U188" s="51"/>
      <c r="V188" s="51"/>
      <c r="W188" s="51"/>
      <c r="X188" s="51"/>
      <c r="Y188" s="51"/>
      <c r="Z188" s="51"/>
    </row>
    <row r="189" spans="1:26" ht="12.75" customHeight="1">
      <c r="A189" s="76"/>
      <c r="B189" s="78"/>
      <c r="C189" s="76"/>
      <c r="D189" s="76"/>
      <c r="E189" s="76"/>
      <c r="F189" s="76"/>
      <c r="G189" s="76"/>
      <c r="H189" s="76"/>
      <c r="I189" s="76"/>
      <c r="J189" s="76"/>
      <c r="K189" s="76"/>
      <c r="L189" s="76"/>
      <c r="M189" s="76"/>
      <c r="N189" s="76"/>
      <c r="O189" s="76"/>
      <c r="P189" s="76"/>
      <c r="Q189" s="76"/>
      <c r="R189" s="76"/>
      <c r="S189" s="51"/>
      <c r="T189" s="51"/>
      <c r="U189" s="51"/>
      <c r="V189" s="51"/>
      <c r="W189" s="51"/>
      <c r="X189" s="51"/>
      <c r="Y189" s="51"/>
      <c r="Z189" s="51"/>
    </row>
    <row r="190" spans="1:26" ht="12.75" customHeight="1">
      <c r="A190" s="76"/>
      <c r="B190" s="78"/>
      <c r="C190" s="76"/>
      <c r="D190" s="76"/>
      <c r="E190" s="76"/>
      <c r="F190" s="76"/>
      <c r="G190" s="76"/>
      <c r="H190" s="76"/>
      <c r="I190" s="76"/>
      <c r="J190" s="76"/>
      <c r="K190" s="76"/>
      <c r="L190" s="76"/>
      <c r="M190" s="76"/>
      <c r="N190" s="76"/>
      <c r="O190" s="76"/>
      <c r="P190" s="76"/>
      <c r="Q190" s="76"/>
      <c r="R190" s="76"/>
      <c r="S190" s="51"/>
      <c r="T190" s="51"/>
      <c r="U190" s="51"/>
      <c r="V190" s="51"/>
      <c r="W190" s="51"/>
      <c r="X190" s="51"/>
      <c r="Y190" s="51"/>
      <c r="Z190" s="51"/>
    </row>
    <row r="191" spans="1:26" ht="12.75" customHeight="1">
      <c r="A191" s="76"/>
      <c r="B191" s="78"/>
      <c r="C191" s="76"/>
      <c r="D191" s="76"/>
      <c r="E191" s="76"/>
      <c r="F191" s="76"/>
      <c r="G191" s="76"/>
      <c r="H191" s="76"/>
      <c r="I191" s="76"/>
      <c r="J191" s="76"/>
      <c r="K191" s="76"/>
      <c r="L191" s="76"/>
      <c r="M191" s="76"/>
      <c r="N191" s="76"/>
      <c r="O191" s="76"/>
      <c r="P191" s="76"/>
      <c r="Q191" s="76"/>
      <c r="R191" s="76"/>
      <c r="S191" s="51"/>
      <c r="T191" s="51"/>
      <c r="U191" s="51"/>
      <c r="V191" s="51"/>
      <c r="W191" s="51"/>
      <c r="X191" s="51"/>
      <c r="Y191" s="51"/>
      <c r="Z191" s="51"/>
    </row>
    <row r="192" spans="1:26" ht="12.75" customHeight="1">
      <c r="A192" s="76"/>
      <c r="B192" s="78"/>
      <c r="C192" s="76"/>
      <c r="D192" s="76"/>
      <c r="E192" s="76"/>
      <c r="F192" s="76"/>
      <c r="G192" s="76"/>
      <c r="H192" s="76"/>
      <c r="I192" s="76"/>
      <c r="J192" s="76"/>
      <c r="K192" s="76"/>
      <c r="L192" s="76"/>
      <c r="M192" s="76"/>
      <c r="N192" s="76"/>
      <c r="O192" s="76"/>
      <c r="P192" s="76"/>
      <c r="Q192" s="76"/>
      <c r="R192" s="76"/>
      <c r="S192" s="51"/>
      <c r="T192" s="51"/>
      <c r="U192" s="51"/>
      <c r="V192" s="51"/>
      <c r="W192" s="51"/>
      <c r="X192" s="51"/>
      <c r="Y192" s="51"/>
      <c r="Z192" s="51"/>
    </row>
    <row r="193" spans="1:26" ht="12.75" customHeight="1">
      <c r="A193" s="76"/>
      <c r="B193" s="78"/>
      <c r="C193" s="76"/>
      <c r="D193" s="76"/>
      <c r="E193" s="76"/>
      <c r="F193" s="76"/>
      <c r="G193" s="76"/>
      <c r="H193" s="76"/>
      <c r="I193" s="76"/>
      <c r="J193" s="76"/>
      <c r="K193" s="76"/>
      <c r="L193" s="76"/>
      <c r="M193" s="76"/>
      <c r="N193" s="76"/>
      <c r="O193" s="76"/>
      <c r="P193" s="76"/>
      <c r="Q193" s="76"/>
      <c r="R193" s="76"/>
      <c r="S193" s="51"/>
      <c r="T193" s="51"/>
      <c r="U193" s="51"/>
      <c r="V193" s="51"/>
      <c r="W193" s="51"/>
      <c r="X193" s="51"/>
      <c r="Y193" s="51"/>
      <c r="Z193" s="51"/>
    </row>
    <row r="194" spans="1:26" ht="12.75" customHeight="1">
      <c r="A194" s="76"/>
      <c r="B194" s="78"/>
      <c r="C194" s="76"/>
      <c r="D194" s="76"/>
      <c r="E194" s="76"/>
      <c r="F194" s="76"/>
      <c r="G194" s="76"/>
      <c r="H194" s="76"/>
      <c r="I194" s="76"/>
      <c r="J194" s="76"/>
      <c r="K194" s="76"/>
      <c r="L194" s="76"/>
      <c r="M194" s="76"/>
      <c r="N194" s="76"/>
      <c r="O194" s="76"/>
      <c r="P194" s="76"/>
      <c r="Q194" s="76"/>
      <c r="R194" s="76"/>
      <c r="S194" s="51"/>
      <c r="T194" s="51"/>
      <c r="U194" s="51"/>
      <c r="V194" s="51"/>
      <c r="W194" s="51"/>
      <c r="X194" s="51"/>
      <c r="Y194" s="51"/>
      <c r="Z194" s="51"/>
    </row>
    <row r="195" spans="1:26" ht="12.75" customHeight="1">
      <c r="A195" s="76"/>
      <c r="B195" s="78"/>
      <c r="C195" s="76"/>
      <c r="D195" s="76"/>
      <c r="E195" s="76"/>
      <c r="F195" s="76"/>
      <c r="G195" s="76"/>
      <c r="H195" s="76"/>
      <c r="I195" s="76"/>
      <c r="J195" s="76"/>
      <c r="K195" s="76"/>
      <c r="L195" s="76"/>
      <c r="M195" s="76"/>
      <c r="N195" s="76"/>
      <c r="O195" s="76"/>
      <c r="P195" s="76"/>
      <c r="Q195" s="76"/>
      <c r="R195" s="76"/>
      <c r="S195" s="51"/>
      <c r="T195" s="51"/>
      <c r="U195" s="51"/>
      <c r="V195" s="51"/>
      <c r="W195" s="51"/>
      <c r="X195" s="51"/>
      <c r="Y195" s="51"/>
      <c r="Z195" s="51"/>
    </row>
    <row r="196" spans="1:26" ht="12.75" customHeight="1">
      <c r="A196" s="76"/>
      <c r="B196" s="78"/>
      <c r="C196" s="76"/>
      <c r="D196" s="76"/>
      <c r="E196" s="76"/>
      <c r="F196" s="76"/>
      <c r="G196" s="76"/>
      <c r="H196" s="76"/>
      <c r="I196" s="76"/>
      <c r="J196" s="76"/>
      <c r="K196" s="76"/>
      <c r="L196" s="76"/>
      <c r="M196" s="76"/>
      <c r="N196" s="76"/>
      <c r="O196" s="76"/>
      <c r="P196" s="76"/>
      <c r="Q196" s="76"/>
      <c r="R196" s="76"/>
      <c r="S196" s="51"/>
      <c r="T196" s="51"/>
      <c r="U196" s="51"/>
      <c r="V196" s="51"/>
      <c r="W196" s="51"/>
      <c r="X196" s="51"/>
      <c r="Y196" s="51"/>
      <c r="Z196" s="51"/>
    </row>
    <row r="197" spans="1:26" ht="12.75" customHeight="1">
      <c r="A197" s="76"/>
      <c r="B197" s="78"/>
      <c r="C197" s="76"/>
      <c r="D197" s="76"/>
      <c r="E197" s="76"/>
      <c r="F197" s="76"/>
      <c r="G197" s="76"/>
      <c r="H197" s="76"/>
      <c r="I197" s="76"/>
      <c r="J197" s="76"/>
      <c r="K197" s="76"/>
      <c r="L197" s="76"/>
      <c r="M197" s="76"/>
      <c r="N197" s="76"/>
      <c r="O197" s="76"/>
      <c r="P197" s="76"/>
      <c r="Q197" s="76"/>
      <c r="R197" s="76"/>
      <c r="S197" s="51"/>
      <c r="T197" s="51"/>
      <c r="U197" s="51"/>
      <c r="V197" s="51"/>
      <c r="W197" s="51"/>
      <c r="X197" s="51"/>
      <c r="Y197" s="51"/>
      <c r="Z197" s="51"/>
    </row>
    <row r="198" spans="1:26" ht="12.75" customHeight="1">
      <c r="A198" s="76"/>
      <c r="B198" s="78"/>
      <c r="C198" s="76"/>
      <c r="D198" s="76"/>
      <c r="E198" s="76"/>
      <c r="F198" s="76"/>
      <c r="G198" s="76"/>
      <c r="H198" s="76"/>
      <c r="I198" s="76"/>
      <c r="J198" s="76"/>
      <c r="K198" s="76"/>
      <c r="L198" s="76"/>
      <c r="M198" s="76"/>
      <c r="N198" s="76"/>
      <c r="O198" s="76"/>
      <c r="P198" s="76"/>
      <c r="Q198" s="76"/>
      <c r="R198" s="76"/>
      <c r="S198" s="51"/>
      <c r="T198" s="51"/>
      <c r="U198" s="51"/>
      <c r="V198" s="51"/>
      <c r="W198" s="51"/>
      <c r="X198" s="51"/>
      <c r="Y198" s="51"/>
      <c r="Z198" s="51"/>
    </row>
    <row r="199" spans="1:26" ht="12.75" customHeight="1">
      <c r="A199" s="76"/>
      <c r="B199" s="78"/>
      <c r="C199" s="76"/>
      <c r="D199" s="76"/>
      <c r="E199" s="76"/>
      <c r="F199" s="76"/>
      <c r="G199" s="76"/>
      <c r="H199" s="76"/>
      <c r="I199" s="76"/>
      <c r="J199" s="76"/>
      <c r="K199" s="76"/>
      <c r="L199" s="76"/>
      <c r="M199" s="76"/>
      <c r="N199" s="76"/>
      <c r="O199" s="76"/>
      <c r="P199" s="76"/>
      <c r="Q199" s="76"/>
      <c r="R199" s="76"/>
      <c r="S199" s="51"/>
      <c r="T199" s="51"/>
      <c r="U199" s="51"/>
      <c r="V199" s="51"/>
      <c r="W199" s="51"/>
      <c r="X199" s="51"/>
      <c r="Y199" s="51"/>
      <c r="Z199" s="51"/>
    </row>
    <row r="200" spans="1:26" ht="12.75" customHeight="1">
      <c r="A200" s="76"/>
      <c r="B200" s="78"/>
      <c r="C200" s="76"/>
      <c r="D200" s="76"/>
      <c r="E200" s="76"/>
      <c r="F200" s="76"/>
      <c r="G200" s="76"/>
      <c r="H200" s="76"/>
      <c r="I200" s="76"/>
      <c r="J200" s="76"/>
      <c r="K200" s="76"/>
      <c r="L200" s="76"/>
      <c r="M200" s="76"/>
      <c r="N200" s="76"/>
      <c r="O200" s="76"/>
      <c r="P200" s="76"/>
      <c r="Q200" s="76"/>
      <c r="R200" s="76"/>
      <c r="S200" s="51"/>
      <c r="T200" s="51"/>
      <c r="U200" s="51"/>
      <c r="V200" s="51"/>
      <c r="W200" s="51"/>
      <c r="X200" s="51"/>
      <c r="Y200" s="51"/>
      <c r="Z200" s="51"/>
    </row>
    <row r="201" spans="1:26" ht="12.75" customHeight="1">
      <c r="A201" s="76"/>
      <c r="B201" s="78"/>
      <c r="C201" s="76"/>
      <c r="D201" s="76"/>
      <c r="E201" s="76"/>
      <c r="F201" s="76"/>
      <c r="G201" s="76"/>
      <c r="H201" s="76"/>
      <c r="I201" s="76"/>
      <c r="J201" s="76"/>
      <c r="K201" s="76"/>
      <c r="L201" s="76"/>
      <c r="M201" s="76"/>
      <c r="N201" s="76"/>
      <c r="O201" s="76"/>
      <c r="P201" s="76"/>
      <c r="Q201" s="76"/>
      <c r="R201" s="76"/>
      <c r="S201" s="51"/>
      <c r="T201" s="51"/>
      <c r="U201" s="51"/>
      <c r="V201" s="51"/>
      <c r="W201" s="51"/>
      <c r="X201" s="51"/>
      <c r="Y201" s="51"/>
      <c r="Z201" s="51"/>
    </row>
    <row r="202" spans="1:26" ht="12.75" customHeight="1">
      <c r="A202" s="76"/>
      <c r="B202" s="78"/>
      <c r="C202" s="76"/>
      <c r="D202" s="76"/>
      <c r="E202" s="76"/>
      <c r="F202" s="76"/>
      <c r="G202" s="76"/>
      <c r="H202" s="76"/>
      <c r="I202" s="76"/>
      <c r="J202" s="76"/>
      <c r="K202" s="76"/>
      <c r="L202" s="76"/>
      <c r="M202" s="76"/>
      <c r="N202" s="76"/>
      <c r="O202" s="76"/>
      <c r="P202" s="76"/>
      <c r="Q202" s="76"/>
      <c r="R202" s="76"/>
      <c r="S202" s="51"/>
      <c r="T202" s="51"/>
      <c r="U202" s="51"/>
      <c r="V202" s="51"/>
      <c r="W202" s="51"/>
      <c r="X202" s="51"/>
      <c r="Y202" s="51"/>
      <c r="Z202" s="51"/>
    </row>
    <row r="203" spans="1:26" ht="12.75" customHeight="1">
      <c r="A203" s="76"/>
      <c r="B203" s="78"/>
      <c r="C203" s="76"/>
      <c r="D203" s="76"/>
      <c r="E203" s="76"/>
      <c r="F203" s="76"/>
      <c r="G203" s="76"/>
      <c r="H203" s="76"/>
      <c r="I203" s="76"/>
      <c r="J203" s="76"/>
      <c r="K203" s="76"/>
      <c r="L203" s="76"/>
      <c r="M203" s="76"/>
      <c r="N203" s="76"/>
      <c r="O203" s="76"/>
      <c r="P203" s="76"/>
      <c r="Q203" s="76"/>
      <c r="R203" s="76"/>
      <c r="S203" s="51"/>
      <c r="T203" s="51"/>
      <c r="U203" s="51"/>
      <c r="V203" s="51"/>
      <c r="W203" s="51"/>
      <c r="X203" s="51"/>
      <c r="Y203" s="51"/>
      <c r="Z203" s="51"/>
    </row>
    <row r="204" spans="1:26" ht="12.75" customHeight="1">
      <c r="A204" s="76"/>
      <c r="B204" s="78"/>
      <c r="C204" s="76"/>
      <c r="D204" s="76"/>
      <c r="E204" s="76"/>
      <c r="F204" s="76"/>
      <c r="G204" s="76"/>
      <c r="H204" s="76"/>
      <c r="I204" s="76"/>
      <c r="J204" s="76"/>
      <c r="K204" s="76"/>
      <c r="L204" s="76"/>
      <c r="M204" s="76"/>
      <c r="N204" s="76"/>
      <c r="O204" s="76"/>
      <c r="P204" s="76"/>
      <c r="Q204" s="76"/>
      <c r="R204" s="76"/>
      <c r="S204" s="51"/>
      <c r="T204" s="51"/>
      <c r="U204" s="51"/>
      <c r="V204" s="51"/>
      <c r="W204" s="51"/>
      <c r="X204" s="51"/>
      <c r="Y204" s="51"/>
      <c r="Z204" s="51"/>
    </row>
    <row r="205" spans="1:26" ht="12.75" customHeight="1">
      <c r="A205" s="76"/>
      <c r="B205" s="78"/>
      <c r="C205" s="76"/>
      <c r="D205" s="76"/>
      <c r="E205" s="76"/>
      <c r="F205" s="76"/>
      <c r="G205" s="76"/>
      <c r="H205" s="76"/>
      <c r="I205" s="76"/>
      <c r="J205" s="76"/>
      <c r="K205" s="76"/>
      <c r="L205" s="76"/>
      <c r="M205" s="76"/>
      <c r="N205" s="76"/>
      <c r="O205" s="76"/>
      <c r="P205" s="76"/>
      <c r="Q205" s="76"/>
      <c r="R205" s="76"/>
      <c r="S205" s="51"/>
      <c r="T205" s="51"/>
      <c r="U205" s="51"/>
      <c r="V205" s="51"/>
      <c r="W205" s="51"/>
      <c r="X205" s="51"/>
      <c r="Y205" s="51"/>
      <c r="Z205" s="51"/>
    </row>
    <row r="206" spans="1:26" ht="12.75" customHeight="1">
      <c r="A206" s="76"/>
      <c r="B206" s="78"/>
      <c r="C206" s="76"/>
      <c r="D206" s="76"/>
      <c r="E206" s="76"/>
      <c r="F206" s="76"/>
      <c r="G206" s="76"/>
      <c r="H206" s="76"/>
      <c r="I206" s="76"/>
      <c r="J206" s="76"/>
      <c r="K206" s="76"/>
      <c r="L206" s="76"/>
      <c r="M206" s="76"/>
      <c r="N206" s="76"/>
      <c r="O206" s="76"/>
      <c r="P206" s="76"/>
      <c r="Q206" s="76"/>
      <c r="R206" s="76"/>
      <c r="S206" s="51"/>
      <c r="T206" s="51"/>
      <c r="U206" s="51"/>
      <c r="V206" s="51"/>
      <c r="W206" s="51"/>
      <c r="X206" s="51"/>
      <c r="Y206" s="51"/>
      <c r="Z206" s="51"/>
    </row>
    <row r="207" spans="1:26" ht="12.75" customHeight="1">
      <c r="A207" s="76"/>
      <c r="B207" s="78"/>
      <c r="C207" s="76"/>
      <c r="D207" s="76"/>
      <c r="E207" s="76"/>
      <c r="F207" s="76"/>
      <c r="G207" s="76"/>
      <c r="H207" s="76"/>
      <c r="I207" s="76"/>
      <c r="J207" s="76"/>
      <c r="K207" s="76"/>
      <c r="L207" s="76"/>
      <c r="M207" s="76"/>
      <c r="N207" s="76"/>
      <c r="O207" s="76"/>
      <c r="P207" s="76"/>
      <c r="Q207" s="76"/>
      <c r="R207" s="76"/>
      <c r="S207" s="51"/>
      <c r="T207" s="51"/>
      <c r="U207" s="51"/>
      <c r="V207" s="51"/>
      <c r="W207" s="51"/>
      <c r="X207" s="51"/>
      <c r="Y207" s="51"/>
      <c r="Z207" s="51"/>
    </row>
    <row r="208" spans="1:26" ht="12.75" customHeight="1">
      <c r="A208" s="76"/>
      <c r="B208" s="78"/>
      <c r="C208" s="76"/>
      <c r="D208" s="76"/>
      <c r="E208" s="76"/>
      <c r="F208" s="76"/>
      <c r="G208" s="76"/>
      <c r="H208" s="76"/>
      <c r="I208" s="76"/>
      <c r="J208" s="76"/>
      <c r="K208" s="76"/>
      <c r="L208" s="76"/>
      <c r="M208" s="76"/>
      <c r="N208" s="76"/>
      <c r="O208" s="76"/>
      <c r="P208" s="76"/>
      <c r="Q208" s="76"/>
      <c r="R208" s="76"/>
      <c r="S208" s="51"/>
      <c r="T208" s="51"/>
      <c r="U208" s="51"/>
      <c r="V208" s="51"/>
      <c r="W208" s="51"/>
      <c r="X208" s="51"/>
      <c r="Y208" s="51"/>
      <c r="Z208" s="51"/>
    </row>
    <row r="209" spans="1:26" ht="12.75" customHeight="1">
      <c r="A209" s="76"/>
      <c r="B209" s="78"/>
      <c r="C209" s="76"/>
      <c r="D209" s="76"/>
      <c r="E209" s="76"/>
      <c r="F209" s="76"/>
      <c r="G209" s="76"/>
      <c r="H209" s="76"/>
      <c r="I209" s="76"/>
      <c r="J209" s="76"/>
      <c r="K209" s="76"/>
      <c r="L209" s="76"/>
      <c r="M209" s="76"/>
      <c r="N209" s="76"/>
      <c r="O209" s="76"/>
      <c r="P209" s="76"/>
      <c r="Q209" s="76"/>
      <c r="R209" s="76"/>
      <c r="S209" s="51"/>
      <c r="T209" s="51"/>
      <c r="U209" s="51"/>
      <c r="V209" s="51"/>
      <c r="W209" s="51"/>
      <c r="X209" s="51"/>
      <c r="Y209" s="51"/>
      <c r="Z209" s="51"/>
    </row>
    <row r="210" spans="1:26" ht="12.75" customHeight="1">
      <c r="A210" s="76"/>
      <c r="B210" s="78"/>
      <c r="C210" s="76"/>
      <c r="D210" s="76"/>
      <c r="E210" s="76"/>
      <c r="F210" s="76"/>
      <c r="G210" s="76"/>
      <c r="H210" s="76"/>
      <c r="I210" s="76"/>
      <c r="J210" s="76"/>
      <c r="K210" s="76"/>
      <c r="L210" s="76"/>
      <c r="M210" s="76"/>
      <c r="N210" s="76"/>
      <c r="O210" s="76"/>
      <c r="P210" s="76"/>
      <c r="Q210" s="76"/>
      <c r="R210" s="76"/>
      <c r="S210" s="51"/>
      <c r="T210" s="51"/>
      <c r="U210" s="51"/>
      <c r="V210" s="51"/>
      <c r="W210" s="51"/>
      <c r="X210" s="51"/>
      <c r="Y210" s="51"/>
      <c r="Z210" s="51"/>
    </row>
    <row r="211" spans="1:26" ht="12.75" customHeight="1">
      <c r="A211" s="76"/>
      <c r="B211" s="78"/>
      <c r="C211" s="76"/>
      <c r="D211" s="76"/>
      <c r="E211" s="76"/>
      <c r="F211" s="76"/>
      <c r="G211" s="76"/>
      <c r="H211" s="76"/>
      <c r="I211" s="76"/>
      <c r="J211" s="76"/>
      <c r="K211" s="76"/>
      <c r="L211" s="76"/>
      <c r="M211" s="76"/>
      <c r="N211" s="76"/>
      <c r="O211" s="76"/>
      <c r="P211" s="76"/>
      <c r="Q211" s="76"/>
      <c r="R211" s="76"/>
      <c r="S211" s="51"/>
      <c r="T211" s="51"/>
      <c r="U211" s="51"/>
      <c r="V211" s="51"/>
      <c r="W211" s="51"/>
      <c r="X211" s="51"/>
      <c r="Y211" s="51"/>
      <c r="Z211" s="51"/>
    </row>
    <row r="212" spans="1:26" ht="12.75" customHeight="1">
      <c r="A212" s="76"/>
      <c r="B212" s="78"/>
      <c r="C212" s="76"/>
      <c r="D212" s="76"/>
      <c r="E212" s="76"/>
      <c r="F212" s="76"/>
      <c r="G212" s="76"/>
      <c r="H212" s="76"/>
      <c r="I212" s="76"/>
      <c r="J212" s="76"/>
      <c r="K212" s="76"/>
      <c r="L212" s="76"/>
      <c r="M212" s="76"/>
      <c r="N212" s="76"/>
      <c r="O212" s="76"/>
      <c r="P212" s="76"/>
      <c r="Q212" s="76"/>
      <c r="R212" s="76"/>
      <c r="S212" s="51"/>
      <c r="T212" s="51"/>
      <c r="U212" s="51"/>
      <c r="V212" s="51"/>
      <c r="W212" s="51"/>
      <c r="X212" s="51"/>
      <c r="Y212" s="51"/>
      <c r="Z212" s="51"/>
    </row>
    <row r="213" spans="1:26" ht="12.75" customHeight="1">
      <c r="A213" s="76"/>
      <c r="B213" s="78"/>
      <c r="C213" s="76"/>
      <c r="D213" s="76"/>
      <c r="E213" s="76"/>
      <c r="F213" s="76"/>
      <c r="G213" s="76"/>
      <c r="H213" s="76"/>
      <c r="I213" s="76"/>
      <c r="J213" s="76"/>
      <c r="K213" s="76"/>
      <c r="L213" s="76"/>
      <c r="M213" s="76"/>
      <c r="N213" s="76"/>
      <c r="O213" s="76"/>
      <c r="P213" s="76"/>
      <c r="Q213" s="76"/>
      <c r="R213" s="76"/>
      <c r="S213" s="51"/>
      <c r="T213" s="51"/>
      <c r="U213" s="51"/>
      <c r="V213" s="51"/>
      <c r="W213" s="51"/>
      <c r="X213" s="51"/>
      <c r="Y213" s="51"/>
      <c r="Z213" s="51"/>
    </row>
    <row r="214" spans="1:26" ht="12.75" customHeight="1">
      <c r="A214" s="76"/>
      <c r="B214" s="78"/>
      <c r="C214" s="76"/>
      <c r="D214" s="76"/>
      <c r="E214" s="76"/>
      <c r="F214" s="76"/>
      <c r="G214" s="76"/>
      <c r="H214" s="76"/>
      <c r="I214" s="76"/>
      <c r="J214" s="76"/>
      <c r="K214" s="76"/>
      <c r="L214" s="76"/>
      <c r="M214" s="76"/>
      <c r="N214" s="76"/>
      <c r="O214" s="76"/>
      <c r="P214" s="76"/>
      <c r="Q214" s="76"/>
      <c r="R214" s="76"/>
      <c r="S214" s="51"/>
      <c r="T214" s="51"/>
      <c r="U214" s="51"/>
      <c r="V214" s="51"/>
      <c r="W214" s="51"/>
      <c r="X214" s="51"/>
      <c r="Y214" s="51"/>
      <c r="Z214" s="51"/>
    </row>
    <row r="215" spans="1:26" ht="12.75" customHeight="1">
      <c r="A215" s="76"/>
      <c r="B215" s="78"/>
      <c r="C215" s="76"/>
      <c r="D215" s="76"/>
      <c r="E215" s="76"/>
      <c r="F215" s="76"/>
      <c r="G215" s="76"/>
      <c r="H215" s="76"/>
      <c r="I215" s="76"/>
      <c r="J215" s="76"/>
      <c r="K215" s="76"/>
      <c r="L215" s="76"/>
      <c r="M215" s="76"/>
      <c r="N215" s="76"/>
      <c r="O215" s="76"/>
      <c r="P215" s="76"/>
      <c r="Q215" s="76"/>
      <c r="R215" s="76"/>
      <c r="S215" s="51"/>
      <c r="T215" s="51"/>
      <c r="U215" s="51"/>
      <c r="V215" s="51"/>
      <c r="W215" s="51"/>
      <c r="X215" s="51"/>
      <c r="Y215" s="51"/>
      <c r="Z215" s="51"/>
    </row>
    <row r="216" spans="1:26" ht="12.75" customHeight="1">
      <c r="A216" s="76"/>
      <c r="B216" s="78"/>
      <c r="C216" s="76"/>
      <c r="D216" s="76"/>
      <c r="E216" s="76"/>
      <c r="F216" s="76"/>
      <c r="G216" s="76"/>
      <c r="H216" s="76"/>
      <c r="I216" s="76"/>
      <c r="J216" s="76"/>
      <c r="K216" s="76"/>
      <c r="L216" s="76"/>
      <c r="M216" s="76"/>
      <c r="N216" s="76"/>
      <c r="O216" s="76"/>
      <c r="P216" s="76"/>
      <c r="Q216" s="76"/>
      <c r="R216" s="76"/>
      <c r="S216" s="51"/>
      <c r="T216" s="51"/>
      <c r="U216" s="51"/>
      <c r="V216" s="51"/>
      <c r="W216" s="51"/>
      <c r="X216" s="51"/>
      <c r="Y216" s="51"/>
      <c r="Z216" s="51"/>
    </row>
    <row r="217" spans="1:26" ht="12.75" customHeight="1">
      <c r="A217" s="76"/>
      <c r="B217" s="78"/>
      <c r="C217" s="76"/>
      <c r="D217" s="76"/>
      <c r="E217" s="76"/>
      <c r="F217" s="76"/>
      <c r="G217" s="76"/>
      <c r="H217" s="76"/>
      <c r="I217" s="76"/>
      <c r="J217" s="76"/>
      <c r="K217" s="76"/>
      <c r="L217" s="76"/>
      <c r="M217" s="76"/>
      <c r="N217" s="76"/>
      <c r="O217" s="76"/>
      <c r="P217" s="76"/>
      <c r="Q217" s="76"/>
      <c r="R217" s="76"/>
      <c r="S217" s="51"/>
      <c r="T217" s="51"/>
      <c r="U217" s="51"/>
      <c r="V217" s="51"/>
      <c r="W217" s="51"/>
      <c r="X217" s="51"/>
      <c r="Y217" s="51"/>
      <c r="Z217" s="51"/>
    </row>
    <row r="218" spans="1:26" ht="12.75" customHeight="1">
      <c r="A218" s="76"/>
      <c r="B218" s="78"/>
      <c r="C218" s="76"/>
      <c r="D218" s="76"/>
      <c r="E218" s="76"/>
      <c r="F218" s="76"/>
      <c r="G218" s="76"/>
      <c r="H218" s="76"/>
      <c r="I218" s="76"/>
      <c r="J218" s="76"/>
      <c r="K218" s="76"/>
      <c r="L218" s="76"/>
      <c r="M218" s="76"/>
      <c r="N218" s="76"/>
      <c r="O218" s="76"/>
      <c r="P218" s="76"/>
      <c r="Q218" s="76"/>
      <c r="R218" s="76"/>
      <c r="S218" s="51"/>
      <c r="T218" s="51"/>
      <c r="U218" s="51"/>
      <c r="V218" s="51"/>
      <c r="W218" s="51"/>
      <c r="X218" s="51"/>
      <c r="Y218" s="51"/>
      <c r="Z218" s="51"/>
    </row>
    <row r="219" spans="1:26" ht="12.75" customHeight="1">
      <c r="A219" s="76"/>
      <c r="B219" s="78"/>
      <c r="C219" s="76"/>
      <c r="D219" s="76"/>
      <c r="E219" s="76"/>
      <c r="F219" s="76"/>
      <c r="G219" s="76"/>
      <c r="H219" s="76"/>
      <c r="I219" s="76"/>
      <c r="J219" s="76"/>
      <c r="K219" s="76"/>
      <c r="L219" s="76"/>
      <c r="M219" s="76"/>
      <c r="N219" s="76"/>
      <c r="O219" s="76"/>
      <c r="P219" s="76"/>
      <c r="Q219" s="76"/>
      <c r="R219" s="76"/>
      <c r="S219" s="51"/>
      <c r="T219" s="51"/>
      <c r="U219" s="51"/>
      <c r="V219" s="51"/>
      <c r="W219" s="51"/>
      <c r="X219" s="51"/>
      <c r="Y219" s="51"/>
      <c r="Z219" s="51"/>
    </row>
    <row r="220" spans="1:26" ht="12.75" customHeight="1">
      <c r="A220" s="76"/>
      <c r="B220" s="78"/>
      <c r="C220" s="76"/>
      <c r="D220" s="76"/>
      <c r="E220" s="76"/>
      <c r="F220" s="76"/>
      <c r="G220" s="76"/>
      <c r="H220" s="76"/>
      <c r="I220" s="76"/>
      <c r="J220" s="76"/>
      <c r="K220" s="76"/>
      <c r="L220" s="76"/>
      <c r="M220" s="76"/>
      <c r="N220" s="76"/>
      <c r="O220" s="76"/>
      <c r="P220" s="76"/>
      <c r="Q220" s="76"/>
      <c r="R220" s="76"/>
      <c r="S220" s="51"/>
      <c r="T220" s="51"/>
      <c r="U220" s="51"/>
      <c r="V220" s="51"/>
      <c r="W220" s="51"/>
      <c r="X220" s="51"/>
      <c r="Y220" s="51"/>
      <c r="Z220" s="51"/>
    </row>
    <row r="221" spans="1:26" ht="12.75" customHeight="1">
      <c r="A221" s="76"/>
      <c r="B221" s="78"/>
      <c r="C221" s="76"/>
      <c r="D221" s="76"/>
      <c r="E221" s="76"/>
      <c r="F221" s="76"/>
      <c r="G221" s="76"/>
      <c r="H221" s="76"/>
      <c r="I221" s="76"/>
      <c r="J221" s="76"/>
      <c r="K221" s="76"/>
      <c r="L221" s="76"/>
      <c r="M221" s="76"/>
      <c r="N221" s="76"/>
      <c r="O221" s="76"/>
      <c r="P221" s="76"/>
      <c r="Q221" s="76"/>
      <c r="R221" s="76"/>
      <c r="S221" s="51"/>
      <c r="T221" s="51"/>
      <c r="U221" s="51"/>
      <c r="V221" s="51"/>
      <c r="W221" s="51"/>
      <c r="X221" s="51"/>
      <c r="Y221" s="51"/>
      <c r="Z221" s="51"/>
    </row>
    <row r="222" spans="1:26" ht="12.75" customHeight="1">
      <c r="A222" s="76"/>
      <c r="B222" s="78"/>
      <c r="C222" s="76"/>
      <c r="D222" s="76"/>
      <c r="E222" s="76"/>
      <c r="F222" s="76"/>
      <c r="G222" s="76"/>
      <c r="H222" s="76"/>
      <c r="I222" s="76"/>
      <c r="J222" s="76"/>
      <c r="K222" s="76"/>
      <c r="L222" s="76"/>
      <c r="M222" s="76"/>
      <c r="N222" s="76"/>
      <c r="O222" s="76"/>
      <c r="P222" s="76"/>
      <c r="Q222" s="76"/>
      <c r="R222" s="76"/>
      <c r="S222" s="51"/>
      <c r="T222" s="51"/>
      <c r="U222" s="51"/>
      <c r="V222" s="51"/>
      <c r="W222" s="51"/>
      <c r="X222" s="51"/>
      <c r="Y222" s="51"/>
      <c r="Z222" s="51"/>
    </row>
    <row r="223" spans="1:26" ht="12.75" customHeight="1">
      <c r="A223" s="76"/>
      <c r="B223" s="78"/>
      <c r="C223" s="76"/>
      <c r="D223" s="76"/>
      <c r="E223" s="76"/>
      <c r="F223" s="76"/>
      <c r="G223" s="76"/>
      <c r="H223" s="76"/>
      <c r="I223" s="76"/>
      <c r="J223" s="76"/>
      <c r="K223" s="76"/>
      <c r="L223" s="76"/>
      <c r="M223" s="76"/>
      <c r="N223" s="76"/>
      <c r="O223" s="76"/>
      <c r="P223" s="76"/>
      <c r="Q223" s="76"/>
      <c r="R223" s="76"/>
      <c r="S223" s="51"/>
      <c r="T223" s="51"/>
      <c r="U223" s="51"/>
      <c r="V223" s="51"/>
      <c r="W223" s="51"/>
      <c r="X223" s="51"/>
      <c r="Y223" s="51"/>
      <c r="Z223" s="51"/>
    </row>
    <row r="224" spans="1:26" ht="12.75" customHeight="1">
      <c r="A224" s="76"/>
      <c r="B224" s="78"/>
      <c r="C224" s="76"/>
      <c r="D224" s="76"/>
      <c r="E224" s="76"/>
      <c r="F224" s="76"/>
      <c r="G224" s="76"/>
      <c r="H224" s="76"/>
      <c r="I224" s="76"/>
      <c r="J224" s="76"/>
      <c r="K224" s="76"/>
      <c r="L224" s="76"/>
      <c r="M224" s="76"/>
      <c r="N224" s="76"/>
      <c r="O224" s="76"/>
      <c r="P224" s="76"/>
      <c r="Q224" s="76"/>
      <c r="R224" s="76"/>
      <c r="S224" s="51"/>
      <c r="T224" s="51"/>
      <c r="U224" s="51"/>
      <c r="V224" s="51"/>
      <c r="W224" s="51"/>
      <c r="X224" s="51"/>
      <c r="Y224" s="51"/>
      <c r="Z224" s="51"/>
    </row>
    <row r="225" spans="1:26" ht="12.75" customHeight="1">
      <c r="A225" s="76"/>
      <c r="B225" s="78"/>
      <c r="C225" s="76"/>
      <c r="D225" s="76"/>
      <c r="E225" s="76"/>
      <c r="F225" s="76"/>
      <c r="G225" s="76"/>
      <c r="H225" s="76"/>
      <c r="I225" s="76"/>
      <c r="J225" s="76"/>
      <c r="K225" s="76"/>
      <c r="L225" s="76"/>
      <c r="M225" s="76"/>
      <c r="N225" s="76"/>
      <c r="O225" s="76"/>
      <c r="P225" s="76"/>
      <c r="Q225" s="76"/>
      <c r="R225" s="76"/>
      <c r="S225" s="51"/>
      <c r="T225" s="51"/>
      <c r="U225" s="51"/>
      <c r="V225" s="51"/>
      <c r="W225" s="51"/>
      <c r="X225" s="51"/>
      <c r="Y225" s="51"/>
      <c r="Z225" s="51"/>
    </row>
    <row r="226" spans="1:26" ht="12.75" customHeight="1">
      <c r="A226" s="76"/>
      <c r="B226" s="78"/>
      <c r="C226" s="76"/>
      <c r="D226" s="76"/>
      <c r="E226" s="76"/>
      <c r="F226" s="76"/>
      <c r="G226" s="76"/>
      <c r="H226" s="76"/>
      <c r="I226" s="76"/>
      <c r="J226" s="76"/>
      <c r="K226" s="76"/>
      <c r="L226" s="76"/>
      <c r="M226" s="76"/>
      <c r="N226" s="76"/>
      <c r="O226" s="76"/>
      <c r="P226" s="76"/>
      <c r="Q226" s="76"/>
      <c r="R226" s="76"/>
      <c r="S226" s="51"/>
      <c r="T226" s="51"/>
      <c r="U226" s="51"/>
      <c r="V226" s="51"/>
      <c r="W226" s="51"/>
      <c r="X226" s="51"/>
      <c r="Y226" s="51"/>
      <c r="Z226" s="51"/>
    </row>
    <row r="227" spans="1:26" ht="12.75" customHeight="1">
      <c r="A227" s="76"/>
      <c r="B227" s="78"/>
      <c r="C227" s="76"/>
      <c r="D227" s="76"/>
      <c r="E227" s="76"/>
      <c r="F227" s="76"/>
      <c r="G227" s="76"/>
      <c r="H227" s="76"/>
      <c r="I227" s="76"/>
      <c r="J227" s="76"/>
      <c r="K227" s="76"/>
      <c r="L227" s="76"/>
      <c r="M227" s="76"/>
      <c r="N227" s="76"/>
      <c r="O227" s="76"/>
      <c r="P227" s="76"/>
      <c r="Q227" s="76"/>
      <c r="R227" s="76"/>
      <c r="S227" s="51"/>
      <c r="T227" s="51"/>
      <c r="U227" s="51"/>
      <c r="V227" s="51"/>
      <c r="W227" s="51"/>
      <c r="X227" s="51"/>
      <c r="Y227" s="51"/>
      <c r="Z227" s="51"/>
    </row>
    <row r="228" spans="1:26" ht="12.75" customHeight="1">
      <c r="A228" s="76"/>
      <c r="B228" s="78"/>
      <c r="C228" s="76"/>
      <c r="D228" s="76"/>
      <c r="E228" s="76"/>
      <c r="F228" s="76"/>
      <c r="G228" s="76"/>
      <c r="H228" s="76"/>
      <c r="I228" s="76"/>
      <c r="J228" s="76"/>
      <c r="K228" s="76"/>
      <c r="L228" s="76"/>
      <c r="M228" s="76"/>
      <c r="N228" s="76"/>
      <c r="O228" s="76"/>
      <c r="P228" s="76"/>
      <c r="Q228" s="76"/>
      <c r="R228" s="76"/>
      <c r="S228" s="51"/>
      <c r="T228" s="51"/>
      <c r="U228" s="51"/>
      <c r="V228" s="51"/>
      <c r="W228" s="51"/>
      <c r="X228" s="51"/>
      <c r="Y228" s="51"/>
      <c r="Z228" s="51"/>
    </row>
    <row r="229" spans="1:26" ht="12.75" customHeight="1">
      <c r="A229" s="76"/>
      <c r="B229" s="78"/>
      <c r="C229" s="76"/>
      <c r="D229" s="76"/>
      <c r="E229" s="76"/>
      <c r="F229" s="76"/>
      <c r="G229" s="76"/>
      <c r="H229" s="76"/>
      <c r="I229" s="76"/>
      <c r="J229" s="76"/>
      <c r="K229" s="76"/>
      <c r="L229" s="76"/>
      <c r="M229" s="76"/>
      <c r="N229" s="76"/>
      <c r="O229" s="76"/>
      <c r="P229" s="76"/>
      <c r="Q229" s="76"/>
      <c r="R229" s="76"/>
      <c r="S229" s="51"/>
      <c r="T229" s="51"/>
      <c r="U229" s="51"/>
      <c r="V229" s="51"/>
      <c r="W229" s="51"/>
      <c r="X229" s="51"/>
      <c r="Y229" s="51"/>
      <c r="Z229" s="51"/>
    </row>
    <row r="230" spans="1:26" ht="12.75" customHeight="1">
      <c r="A230" s="76"/>
      <c r="B230" s="78"/>
      <c r="C230" s="76"/>
      <c r="D230" s="76"/>
      <c r="E230" s="76"/>
      <c r="F230" s="76"/>
      <c r="G230" s="76"/>
      <c r="H230" s="76"/>
      <c r="I230" s="76"/>
      <c r="J230" s="76"/>
      <c r="K230" s="76"/>
      <c r="L230" s="76"/>
      <c r="M230" s="76"/>
      <c r="N230" s="76"/>
      <c r="O230" s="76"/>
      <c r="P230" s="76"/>
      <c r="Q230" s="76"/>
      <c r="R230" s="76"/>
      <c r="S230" s="51"/>
      <c r="T230" s="51"/>
      <c r="U230" s="51"/>
      <c r="V230" s="51"/>
      <c r="W230" s="51"/>
      <c r="X230" s="51"/>
      <c r="Y230" s="51"/>
      <c r="Z230" s="51"/>
    </row>
    <row r="231" spans="1:26" ht="12.75" customHeight="1">
      <c r="A231" s="76"/>
      <c r="B231" s="78"/>
      <c r="C231" s="76"/>
      <c r="D231" s="76"/>
      <c r="E231" s="76"/>
      <c r="F231" s="76"/>
      <c r="G231" s="76"/>
      <c r="H231" s="76"/>
      <c r="I231" s="76"/>
      <c r="J231" s="76"/>
      <c r="K231" s="76"/>
      <c r="L231" s="76"/>
      <c r="M231" s="76"/>
      <c r="N231" s="76"/>
      <c r="O231" s="76"/>
      <c r="P231" s="76"/>
      <c r="Q231" s="76"/>
      <c r="R231" s="76"/>
      <c r="S231" s="51"/>
      <c r="T231" s="51"/>
      <c r="U231" s="51"/>
      <c r="V231" s="51"/>
      <c r="W231" s="51"/>
      <c r="X231" s="51"/>
      <c r="Y231" s="51"/>
      <c r="Z231" s="51"/>
    </row>
    <row r="232" spans="1:26" ht="12.75" customHeight="1">
      <c r="A232" s="76"/>
      <c r="B232" s="78"/>
      <c r="C232" s="76"/>
      <c r="D232" s="76"/>
      <c r="E232" s="76"/>
      <c r="F232" s="76"/>
      <c r="G232" s="76"/>
      <c r="H232" s="76"/>
      <c r="I232" s="76"/>
      <c r="J232" s="76"/>
      <c r="K232" s="76"/>
      <c r="L232" s="76"/>
      <c r="M232" s="76"/>
      <c r="N232" s="76"/>
      <c r="O232" s="76"/>
      <c r="P232" s="76"/>
      <c r="Q232" s="76"/>
      <c r="R232" s="76"/>
      <c r="S232" s="51"/>
      <c r="T232" s="51"/>
      <c r="U232" s="51"/>
      <c r="V232" s="51"/>
      <c r="W232" s="51"/>
      <c r="X232" s="51"/>
      <c r="Y232" s="51"/>
      <c r="Z232" s="51"/>
    </row>
    <row r="233" spans="1:26" ht="12.75" customHeight="1">
      <c r="A233" s="76"/>
      <c r="B233" s="78"/>
      <c r="C233" s="76"/>
      <c r="D233" s="76"/>
      <c r="E233" s="76"/>
      <c r="F233" s="76"/>
      <c r="G233" s="76"/>
      <c r="H233" s="76"/>
      <c r="I233" s="76"/>
      <c r="J233" s="76"/>
      <c r="K233" s="76"/>
      <c r="L233" s="76"/>
      <c r="M233" s="76"/>
      <c r="N233" s="76"/>
      <c r="O233" s="76"/>
      <c r="P233" s="76"/>
      <c r="Q233" s="76"/>
      <c r="R233" s="76"/>
      <c r="S233" s="51"/>
      <c r="T233" s="51"/>
      <c r="U233" s="51"/>
      <c r="V233" s="51"/>
      <c r="W233" s="51"/>
      <c r="X233" s="51"/>
      <c r="Y233" s="51"/>
      <c r="Z233" s="51"/>
    </row>
    <row r="234" spans="1:26" ht="12.75" customHeight="1">
      <c r="A234" s="76"/>
      <c r="B234" s="78"/>
      <c r="C234" s="76"/>
      <c r="D234" s="76"/>
      <c r="E234" s="76"/>
      <c r="F234" s="76"/>
      <c r="G234" s="76"/>
      <c r="H234" s="76"/>
      <c r="I234" s="76"/>
      <c r="J234" s="76"/>
      <c r="K234" s="76"/>
      <c r="L234" s="76"/>
      <c r="M234" s="76"/>
      <c r="N234" s="76"/>
      <c r="O234" s="76"/>
      <c r="P234" s="76"/>
      <c r="Q234" s="76"/>
      <c r="R234" s="76"/>
      <c r="S234" s="51"/>
      <c r="T234" s="51"/>
      <c r="U234" s="51"/>
      <c r="V234" s="51"/>
      <c r="W234" s="51"/>
      <c r="X234" s="51"/>
      <c r="Y234" s="51"/>
      <c r="Z234" s="51"/>
    </row>
    <row r="235" spans="1:26" ht="12.75" customHeight="1">
      <c r="A235" s="76"/>
      <c r="B235" s="78"/>
      <c r="C235" s="76"/>
      <c r="D235" s="76"/>
      <c r="E235" s="76"/>
      <c r="F235" s="76"/>
      <c r="G235" s="76"/>
      <c r="H235" s="76"/>
      <c r="I235" s="76"/>
      <c r="J235" s="76"/>
      <c r="K235" s="76"/>
      <c r="L235" s="76"/>
      <c r="M235" s="76"/>
      <c r="N235" s="76"/>
      <c r="O235" s="76"/>
      <c r="P235" s="76"/>
      <c r="Q235" s="76"/>
      <c r="R235" s="76"/>
      <c r="S235" s="51"/>
      <c r="T235" s="51"/>
      <c r="U235" s="51"/>
      <c r="V235" s="51"/>
      <c r="W235" s="51"/>
      <c r="X235" s="51"/>
      <c r="Y235" s="51"/>
      <c r="Z235" s="51"/>
    </row>
    <row r="236" spans="1:26" ht="12.75" customHeight="1">
      <c r="A236" s="76"/>
      <c r="B236" s="78"/>
      <c r="C236" s="76"/>
      <c r="D236" s="76"/>
      <c r="E236" s="76"/>
      <c r="F236" s="76"/>
      <c r="G236" s="76"/>
      <c r="H236" s="76"/>
      <c r="I236" s="76"/>
      <c r="J236" s="76"/>
      <c r="K236" s="76"/>
      <c r="L236" s="76"/>
      <c r="M236" s="76"/>
      <c r="N236" s="76"/>
      <c r="O236" s="76"/>
      <c r="P236" s="76"/>
      <c r="Q236" s="76"/>
      <c r="R236" s="76"/>
      <c r="S236" s="51"/>
      <c r="T236" s="51"/>
      <c r="U236" s="51"/>
      <c r="V236" s="51"/>
      <c r="W236" s="51"/>
      <c r="X236" s="51"/>
      <c r="Y236" s="51"/>
      <c r="Z236" s="51"/>
    </row>
    <row r="237" spans="1:26" ht="12.75" customHeight="1">
      <c r="A237" s="76"/>
      <c r="B237" s="78"/>
      <c r="C237" s="76"/>
      <c r="D237" s="76"/>
      <c r="E237" s="76"/>
      <c r="F237" s="76"/>
      <c r="G237" s="76"/>
      <c r="H237" s="76"/>
      <c r="I237" s="76"/>
      <c r="J237" s="76"/>
      <c r="K237" s="76"/>
      <c r="L237" s="76"/>
      <c r="M237" s="76"/>
      <c r="N237" s="76"/>
      <c r="O237" s="76"/>
      <c r="P237" s="76"/>
      <c r="Q237" s="76"/>
      <c r="R237" s="76"/>
      <c r="S237" s="51"/>
      <c r="T237" s="51"/>
      <c r="U237" s="51"/>
      <c r="V237" s="51"/>
      <c r="W237" s="51"/>
      <c r="X237" s="51"/>
      <c r="Y237" s="51"/>
      <c r="Z237" s="51"/>
    </row>
    <row r="238" spans="1:26" ht="12.75" customHeight="1">
      <c r="A238" s="76"/>
      <c r="B238" s="78"/>
      <c r="C238" s="76"/>
      <c r="D238" s="76"/>
      <c r="E238" s="76"/>
      <c r="F238" s="76"/>
      <c r="G238" s="76"/>
      <c r="H238" s="76"/>
      <c r="I238" s="76"/>
      <c r="J238" s="76"/>
      <c r="K238" s="76"/>
      <c r="L238" s="76"/>
      <c r="M238" s="76"/>
      <c r="N238" s="76"/>
      <c r="O238" s="76"/>
      <c r="P238" s="76"/>
      <c r="Q238" s="76"/>
      <c r="R238" s="76"/>
      <c r="S238" s="51"/>
      <c r="T238" s="51"/>
      <c r="U238" s="51"/>
      <c r="V238" s="51"/>
      <c r="W238" s="51"/>
      <c r="X238" s="51"/>
      <c r="Y238" s="51"/>
      <c r="Z238" s="51"/>
    </row>
    <row r="239" spans="1:26" ht="12.75" customHeight="1">
      <c r="A239" s="76"/>
      <c r="B239" s="78"/>
      <c r="C239" s="76"/>
      <c r="D239" s="76"/>
      <c r="E239" s="76"/>
      <c r="F239" s="76"/>
      <c r="G239" s="76"/>
      <c r="H239" s="76"/>
      <c r="I239" s="76"/>
      <c r="J239" s="76"/>
      <c r="K239" s="76"/>
      <c r="L239" s="76"/>
      <c r="M239" s="76"/>
      <c r="N239" s="76"/>
      <c r="O239" s="76"/>
      <c r="P239" s="76"/>
      <c r="Q239" s="76"/>
      <c r="R239" s="76"/>
      <c r="S239" s="51"/>
      <c r="T239" s="51"/>
      <c r="U239" s="51"/>
      <c r="V239" s="51"/>
      <c r="W239" s="51"/>
      <c r="X239" s="51"/>
      <c r="Y239" s="51"/>
      <c r="Z239" s="51"/>
    </row>
    <row r="240" spans="1:26" ht="12.75" customHeight="1">
      <c r="A240" s="76"/>
      <c r="B240" s="78"/>
      <c r="C240" s="76"/>
      <c r="D240" s="76"/>
      <c r="E240" s="76"/>
      <c r="F240" s="76"/>
      <c r="G240" s="76"/>
      <c r="H240" s="76"/>
      <c r="I240" s="76"/>
      <c r="J240" s="76"/>
      <c r="K240" s="76"/>
      <c r="L240" s="76"/>
      <c r="M240" s="76"/>
      <c r="N240" s="76"/>
      <c r="O240" s="76"/>
      <c r="P240" s="76"/>
      <c r="Q240" s="76"/>
      <c r="R240" s="76"/>
      <c r="S240" s="51"/>
      <c r="T240" s="51"/>
      <c r="U240" s="51"/>
      <c r="V240" s="51"/>
      <c r="W240" s="51"/>
      <c r="X240" s="51"/>
      <c r="Y240" s="51"/>
      <c r="Z240" s="51"/>
    </row>
    <row r="241" spans="1:26" ht="12.75" customHeight="1">
      <c r="A241" s="76"/>
      <c r="B241" s="78"/>
      <c r="C241" s="76"/>
      <c r="D241" s="76"/>
      <c r="E241" s="76"/>
      <c r="F241" s="76"/>
      <c r="G241" s="76"/>
      <c r="H241" s="76"/>
      <c r="I241" s="76"/>
      <c r="J241" s="76"/>
      <c r="K241" s="76"/>
      <c r="L241" s="76"/>
      <c r="M241" s="76"/>
      <c r="N241" s="76"/>
      <c r="O241" s="76"/>
      <c r="P241" s="76"/>
      <c r="Q241" s="76"/>
      <c r="R241" s="76"/>
      <c r="S241" s="51"/>
      <c r="T241" s="51"/>
      <c r="U241" s="51"/>
      <c r="V241" s="51"/>
      <c r="W241" s="51"/>
      <c r="X241" s="51"/>
      <c r="Y241" s="51"/>
      <c r="Z241" s="51"/>
    </row>
    <row r="242" spans="1:26" ht="12.75" customHeight="1">
      <c r="A242" s="76"/>
      <c r="B242" s="78"/>
      <c r="C242" s="76"/>
      <c r="D242" s="76"/>
      <c r="E242" s="76"/>
      <c r="F242" s="76"/>
      <c r="G242" s="76"/>
      <c r="H242" s="76"/>
      <c r="I242" s="76"/>
      <c r="J242" s="76"/>
      <c r="K242" s="76"/>
      <c r="L242" s="76"/>
      <c r="M242" s="76"/>
      <c r="N242" s="76"/>
      <c r="O242" s="76"/>
      <c r="P242" s="76"/>
      <c r="Q242" s="76"/>
      <c r="R242" s="76"/>
      <c r="S242" s="51"/>
      <c r="T242" s="51"/>
      <c r="U242" s="51"/>
      <c r="V242" s="51"/>
      <c r="W242" s="51"/>
      <c r="X242" s="51"/>
      <c r="Y242" s="51"/>
      <c r="Z242" s="51"/>
    </row>
    <row r="243" spans="1:26" ht="12.75" customHeight="1">
      <c r="A243" s="76"/>
      <c r="B243" s="78"/>
      <c r="C243" s="76"/>
      <c r="D243" s="76"/>
      <c r="E243" s="76"/>
      <c r="F243" s="76"/>
      <c r="G243" s="76"/>
      <c r="H243" s="76"/>
      <c r="I243" s="76"/>
      <c r="J243" s="76"/>
      <c r="K243" s="76"/>
      <c r="L243" s="76"/>
      <c r="M243" s="76"/>
      <c r="N243" s="76"/>
      <c r="O243" s="76"/>
      <c r="P243" s="76"/>
      <c r="Q243" s="76"/>
      <c r="R243" s="76"/>
      <c r="S243" s="51"/>
      <c r="T243" s="51"/>
      <c r="U243" s="51"/>
      <c r="V243" s="51"/>
      <c r="W243" s="51"/>
      <c r="X243" s="51"/>
      <c r="Y243" s="51"/>
      <c r="Z243" s="51"/>
    </row>
    <row r="244" spans="1:26" ht="12.75" customHeight="1">
      <c r="A244" s="76"/>
      <c r="B244" s="78"/>
      <c r="C244" s="76"/>
      <c r="D244" s="76"/>
      <c r="E244" s="76"/>
      <c r="F244" s="76"/>
      <c r="G244" s="76"/>
      <c r="H244" s="76"/>
      <c r="I244" s="76"/>
      <c r="J244" s="76"/>
      <c r="K244" s="76"/>
      <c r="L244" s="76"/>
      <c r="M244" s="76"/>
      <c r="N244" s="76"/>
      <c r="O244" s="76"/>
      <c r="P244" s="76"/>
      <c r="Q244" s="76"/>
      <c r="R244" s="76"/>
      <c r="S244" s="51"/>
      <c r="T244" s="51"/>
      <c r="U244" s="51"/>
      <c r="V244" s="51"/>
      <c r="W244" s="51"/>
      <c r="X244" s="51"/>
      <c r="Y244" s="51"/>
      <c r="Z244" s="51"/>
    </row>
    <row r="245" spans="1:26" ht="12.75" customHeight="1">
      <c r="A245" s="76"/>
      <c r="B245" s="78"/>
      <c r="C245" s="76"/>
      <c r="D245" s="76"/>
      <c r="E245" s="76"/>
      <c r="F245" s="76"/>
      <c r="G245" s="76"/>
      <c r="H245" s="76"/>
      <c r="I245" s="76"/>
      <c r="J245" s="76"/>
      <c r="K245" s="76"/>
      <c r="L245" s="76"/>
      <c r="M245" s="76"/>
      <c r="N245" s="76"/>
      <c r="O245" s="76"/>
      <c r="P245" s="76"/>
      <c r="Q245" s="76"/>
      <c r="R245" s="76"/>
      <c r="S245" s="51"/>
      <c r="T245" s="51"/>
      <c r="U245" s="51"/>
      <c r="V245" s="51"/>
      <c r="W245" s="51"/>
      <c r="X245" s="51"/>
      <c r="Y245" s="51"/>
      <c r="Z245" s="51"/>
    </row>
    <row r="246" spans="1:26" ht="12.75" customHeight="1">
      <c r="A246" s="76"/>
      <c r="B246" s="78"/>
      <c r="C246" s="76"/>
      <c r="D246" s="76"/>
      <c r="E246" s="76"/>
      <c r="F246" s="76"/>
      <c r="G246" s="76"/>
      <c r="H246" s="76"/>
      <c r="I246" s="76"/>
      <c r="J246" s="76"/>
      <c r="K246" s="76"/>
      <c r="L246" s="76"/>
      <c r="M246" s="76"/>
      <c r="N246" s="76"/>
      <c r="O246" s="76"/>
      <c r="P246" s="76"/>
      <c r="Q246" s="76"/>
      <c r="R246" s="76"/>
      <c r="S246" s="51"/>
      <c r="T246" s="51"/>
      <c r="U246" s="51"/>
      <c r="V246" s="51"/>
      <c r="W246" s="51"/>
      <c r="X246" s="51"/>
      <c r="Y246" s="51"/>
      <c r="Z246" s="51"/>
    </row>
    <row r="247" spans="1:26" ht="12.75" customHeight="1">
      <c r="A247" s="76"/>
      <c r="B247" s="78"/>
      <c r="C247" s="76"/>
      <c r="D247" s="76"/>
      <c r="E247" s="76"/>
      <c r="F247" s="76"/>
      <c r="G247" s="76"/>
      <c r="H247" s="76"/>
      <c r="I247" s="76"/>
      <c r="J247" s="76"/>
      <c r="K247" s="76"/>
      <c r="L247" s="76"/>
      <c r="M247" s="76"/>
      <c r="N247" s="76"/>
      <c r="O247" s="76"/>
      <c r="P247" s="76"/>
      <c r="Q247" s="76"/>
      <c r="R247" s="76"/>
      <c r="S247" s="51"/>
      <c r="T247" s="51"/>
      <c r="U247" s="51"/>
      <c r="V247" s="51"/>
      <c r="W247" s="51"/>
      <c r="X247" s="51"/>
      <c r="Y247" s="51"/>
      <c r="Z247" s="51"/>
    </row>
    <row r="248" spans="1:26" ht="12.75" customHeight="1">
      <c r="A248" s="76"/>
      <c r="B248" s="78"/>
      <c r="C248" s="76"/>
      <c r="D248" s="76"/>
      <c r="E248" s="76"/>
      <c r="F248" s="76"/>
      <c r="G248" s="76"/>
      <c r="H248" s="76"/>
      <c r="I248" s="76"/>
      <c r="J248" s="76"/>
      <c r="K248" s="76"/>
      <c r="L248" s="76"/>
      <c r="M248" s="76"/>
      <c r="N248" s="76"/>
      <c r="O248" s="76"/>
      <c r="P248" s="76"/>
      <c r="Q248" s="76"/>
      <c r="R248" s="76"/>
      <c r="S248" s="51"/>
      <c r="T248" s="51"/>
      <c r="U248" s="51"/>
      <c r="V248" s="51"/>
      <c r="W248" s="51"/>
      <c r="X248" s="51"/>
      <c r="Y248" s="51"/>
      <c r="Z248" s="51"/>
    </row>
    <row r="249" spans="1:26" ht="12.75" customHeight="1">
      <c r="A249" s="76"/>
      <c r="B249" s="78"/>
      <c r="C249" s="76"/>
      <c r="D249" s="76"/>
      <c r="E249" s="76"/>
      <c r="F249" s="76"/>
      <c r="G249" s="76"/>
      <c r="H249" s="76"/>
      <c r="I249" s="76"/>
      <c r="J249" s="76"/>
      <c r="K249" s="76"/>
      <c r="L249" s="76"/>
      <c r="M249" s="76"/>
      <c r="N249" s="76"/>
      <c r="O249" s="76"/>
      <c r="P249" s="76"/>
      <c r="Q249" s="76"/>
      <c r="R249" s="76"/>
      <c r="S249" s="51"/>
      <c r="T249" s="51"/>
      <c r="U249" s="51"/>
      <c r="V249" s="51"/>
      <c r="W249" s="51"/>
      <c r="X249" s="51"/>
      <c r="Y249" s="51"/>
      <c r="Z249" s="51"/>
    </row>
    <row r="250" spans="1:26" ht="12.75" customHeight="1">
      <c r="A250" s="76"/>
      <c r="B250" s="78"/>
      <c r="C250" s="76"/>
      <c r="D250" s="76"/>
      <c r="E250" s="76"/>
      <c r="F250" s="76"/>
      <c r="G250" s="76"/>
      <c r="H250" s="76"/>
      <c r="I250" s="76"/>
      <c r="J250" s="76"/>
      <c r="K250" s="76"/>
      <c r="L250" s="76"/>
      <c r="M250" s="76"/>
      <c r="N250" s="76"/>
      <c r="O250" s="76"/>
      <c r="P250" s="76"/>
      <c r="Q250" s="76"/>
      <c r="R250" s="76"/>
      <c r="S250" s="51"/>
      <c r="T250" s="51"/>
      <c r="U250" s="51"/>
      <c r="V250" s="51"/>
      <c r="W250" s="51"/>
      <c r="X250" s="51"/>
      <c r="Y250" s="51"/>
      <c r="Z250" s="51"/>
    </row>
    <row r="251" spans="1:26" ht="12.75" customHeight="1">
      <c r="A251" s="76"/>
      <c r="B251" s="78"/>
      <c r="C251" s="76"/>
      <c r="D251" s="76"/>
      <c r="E251" s="76"/>
      <c r="F251" s="76"/>
      <c r="G251" s="76"/>
      <c r="H251" s="76"/>
      <c r="I251" s="76"/>
      <c r="J251" s="76"/>
      <c r="K251" s="76"/>
      <c r="L251" s="76"/>
      <c r="M251" s="76"/>
      <c r="N251" s="76"/>
      <c r="O251" s="76"/>
      <c r="P251" s="76"/>
      <c r="Q251" s="76"/>
      <c r="R251" s="76"/>
      <c r="S251" s="51"/>
      <c r="T251" s="51"/>
      <c r="U251" s="51"/>
      <c r="V251" s="51"/>
      <c r="W251" s="51"/>
      <c r="X251" s="51"/>
      <c r="Y251" s="51"/>
      <c r="Z251" s="51"/>
    </row>
    <row r="252" spans="1:26" ht="12.75" customHeight="1">
      <c r="A252" s="76"/>
      <c r="B252" s="78"/>
      <c r="C252" s="76"/>
      <c r="D252" s="76"/>
      <c r="E252" s="76"/>
      <c r="F252" s="76"/>
      <c r="G252" s="76"/>
      <c r="H252" s="76"/>
      <c r="I252" s="76"/>
      <c r="J252" s="76"/>
      <c r="K252" s="76"/>
      <c r="L252" s="76"/>
      <c r="M252" s="76"/>
      <c r="N252" s="76"/>
      <c r="O252" s="76"/>
      <c r="P252" s="76"/>
      <c r="Q252" s="76"/>
      <c r="R252" s="76"/>
      <c r="S252" s="51"/>
      <c r="T252" s="51"/>
      <c r="U252" s="51"/>
      <c r="V252" s="51"/>
      <c r="W252" s="51"/>
      <c r="X252" s="51"/>
      <c r="Y252" s="51"/>
      <c r="Z252" s="51"/>
    </row>
    <row r="253" spans="1:26" ht="12.75" customHeight="1">
      <c r="A253" s="76"/>
      <c r="B253" s="78"/>
      <c r="C253" s="76"/>
      <c r="D253" s="76"/>
      <c r="E253" s="76"/>
      <c r="F253" s="76"/>
      <c r="G253" s="76"/>
      <c r="H253" s="76"/>
      <c r="I253" s="76"/>
      <c r="J253" s="76"/>
      <c r="K253" s="76"/>
      <c r="L253" s="76"/>
      <c r="M253" s="76"/>
      <c r="N253" s="76"/>
      <c r="O253" s="76"/>
      <c r="P253" s="76"/>
      <c r="Q253" s="76"/>
      <c r="R253" s="76"/>
      <c r="S253" s="51"/>
      <c r="T253" s="51"/>
      <c r="U253" s="51"/>
      <c r="V253" s="51"/>
      <c r="W253" s="51"/>
      <c r="X253" s="51"/>
      <c r="Y253" s="51"/>
      <c r="Z253" s="51"/>
    </row>
    <row r="254" spans="1:26" ht="12.75" customHeight="1">
      <c r="A254" s="76"/>
      <c r="B254" s="78"/>
      <c r="C254" s="76"/>
      <c r="D254" s="76"/>
      <c r="E254" s="76"/>
      <c r="F254" s="76"/>
      <c r="G254" s="76"/>
      <c r="H254" s="76"/>
      <c r="I254" s="76"/>
      <c r="J254" s="76"/>
      <c r="K254" s="76"/>
      <c r="L254" s="76"/>
      <c r="M254" s="76"/>
      <c r="N254" s="76"/>
      <c r="O254" s="76"/>
      <c r="P254" s="76"/>
      <c r="Q254" s="76"/>
      <c r="R254" s="76"/>
      <c r="S254" s="51"/>
      <c r="T254" s="51"/>
      <c r="U254" s="51"/>
      <c r="V254" s="51"/>
      <c r="W254" s="51"/>
      <c r="X254" s="51"/>
      <c r="Y254" s="51"/>
      <c r="Z254" s="51"/>
    </row>
    <row r="255" spans="1:26" ht="12.75" customHeight="1">
      <c r="A255" s="76"/>
      <c r="B255" s="78"/>
      <c r="C255" s="76"/>
      <c r="D255" s="76"/>
      <c r="E255" s="76"/>
      <c r="F255" s="76"/>
      <c r="G255" s="76"/>
      <c r="H255" s="76"/>
      <c r="I255" s="76"/>
      <c r="J255" s="76"/>
      <c r="K255" s="76"/>
      <c r="L255" s="76"/>
      <c r="M255" s="76"/>
      <c r="N255" s="76"/>
      <c r="O255" s="76"/>
      <c r="P255" s="76"/>
      <c r="Q255" s="76"/>
      <c r="R255" s="76"/>
      <c r="S255" s="51"/>
      <c r="T255" s="51"/>
      <c r="U255" s="51"/>
      <c r="V255" s="51"/>
      <c r="W255" s="51"/>
      <c r="X255" s="51"/>
      <c r="Y255" s="51"/>
      <c r="Z255" s="51"/>
    </row>
    <row r="256" spans="1:26" ht="12.75" customHeight="1">
      <c r="A256" s="76"/>
      <c r="B256" s="78"/>
      <c r="C256" s="76"/>
      <c r="D256" s="76"/>
      <c r="E256" s="76"/>
      <c r="F256" s="76"/>
      <c r="G256" s="76"/>
      <c r="H256" s="76"/>
      <c r="I256" s="76"/>
      <c r="J256" s="76"/>
      <c r="K256" s="76"/>
      <c r="L256" s="76"/>
      <c r="M256" s="76"/>
      <c r="N256" s="76"/>
      <c r="O256" s="76"/>
      <c r="P256" s="76"/>
      <c r="Q256" s="76"/>
      <c r="R256" s="76"/>
      <c r="S256" s="51"/>
      <c r="T256" s="51"/>
      <c r="U256" s="51"/>
      <c r="V256" s="51"/>
      <c r="W256" s="51"/>
      <c r="X256" s="51"/>
      <c r="Y256" s="51"/>
      <c r="Z256" s="51"/>
    </row>
    <row r="257" spans="1:26" ht="12.75" customHeight="1">
      <c r="A257" s="76"/>
      <c r="B257" s="78"/>
      <c r="C257" s="76"/>
      <c r="D257" s="76"/>
      <c r="E257" s="76"/>
      <c r="F257" s="76"/>
      <c r="G257" s="76"/>
      <c r="H257" s="76"/>
      <c r="I257" s="76"/>
      <c r="J257" s="76"/>
      <c r="K257" s="76"/>
      <c r="L257" s="76"/>
      <c r="M257" s="76"/>
      <c r="N257" s="76"/>
      <c r="O257" s="76"/>
      <c r="P257" s="76"/>
      <c r="Q257" s="76"/>
      <c r="R257" s="76"/>
      <c r="S257" s="51"/>
      <c r="T257" s="51"/>
      <c r="U257" s="51"/>
      <c r="V257" s="51"/>
      <c r="W257" s="51"/>
      <c r="X257" s="51"/>
      <c r="Y257" s="51"/>
      <c r="Z257" s="51"/>
    </row>
    <row r="258" spans="1:26" ht="12.75" customHeight="1">
      <c r="A258" s="76"/>
      <c r="B258" s="78"/>
      <c r="C258" s="76"/>
      <c r="D258" s="76"/>
      <c r="E258" s="76"/>
      <c r="F258" s="76"/>
      <c r="G258" s="76"/>
      <c r="H258" s="76"/>
      <c r="I258" s="76"/>
      <c r="J258" s="76"/>
      <c r="K258" s="76"/>
      <c r="L258" s="76"/>
      <c r="M258" s="76"/>
      <c r="N258" s="76"/>
      <c r="O258" s="76"/>
      <c r="P258" s="76"/>
      <c r="Q258" s="76"/>
      <c r="R258" s="76"/>
      <c r="S258" s="51"/>
      <c r="T258" s="51"/>
      <c r="U258" s="51"/>
      <c r="V258" s="51"/>
      <c r="W258" s="51"/>
      <c r="X258" s="51"/>
      <c r="Y258" s="51"/>
      <c r="Z258" s="51"/>
    </row>
    <row r="259" spans="1:26" ht="12.75" customHeight="1">
      <c r="A259" s="76"/>
      <c r="B259" s="78"/>
      <c r="C259" s="76"/>
      <c r="D259" s="76"/>
      <c r="E259" s="76"/>
      <c r="F259" s="76"/>
      <c r="G259" s="76"/>
      <c r="H259" s="76"/>
      <c r="I259" s="76"/>
      <c r="J259" s="76"/>
      <c r="K259" s="76"/>
      <c r="L259" s="76"/>
      <c r="M259" s="76"/>
      <c r="N259" s="76"/>
      <c r="O259" s="76"/>
      <c r="P259" s="76"/>
      <c r="Q259" s="76"/>
      <c r="R259" s="76"/>
      <c r="S259" s="51"/>
      <c r="T259" s="51"/>
      <c r="U259" s="51"/>
      <c r="V259" s="51"/>
      <c r="W259" s="51"/>
      <c r="X259" s="51"/>
      <c r="Y259" s="51"/>
      <c r="Z259" s="51"/>
    </row>
    <row r="260" spans="1:26" ht="12.75" customHeight="1">
      <c r="A260" s="76"/>
      <c r="B260" s="78"/>
      <c r="C260" s="76"/>
      <c r="D260" s="76"/>
      <c r="E260" s="76"/>
      <c r="F260" s="76"/>
      <c r="G260" s="76"/>
      <c r="H260" s="76"/>
      <c r="I260" s="76"/>
      <c r="J260" s="76"/>
      <c r="K260" s="76"/>
      <c r="L260" s="76"/>
      <c r="M260" s="76"/>
      <c r="N260" s="76"/>
      <c r="O260" s="76"/>
      <c r="P260" s="76"/>
      <c r="Q260" s="76"/>
      <c r="R260" s="76"/>
      <c r="S260" s="51"/>
      <c r="T260" s="51"/>
      <c r="U260" s="51"/>
      <c r="V260" s="51"/>
      <c r="W260" s="51"/>
      <c r="X260" s="51"/>
      <c r="Y260" s="51"/>
      <c r="Z260" s="51"/>
    </row>
    <row r="261" spans="1:26" ht="12.75" customHeight="1">
      <c r="A261" s="76"/>
      <c r="B261" s="78"/>
      <c r="C261" s="76"/>
      <c r="D261" s="76"/>
      <c r="E261" s="76"/>
      <c r="F261" s="76"/>
      <c r="G261" s="76"/>
      <c r="H261" s="76"/>
      <c r="I261" s="76"/>
      <c r="J261" s="76"/>
      <c r="K261" s="76"/>
      <c r="L261" s="76"/>
      <c r="M261" s="76"/>
      <c r="N261" s="76"/>
      <c r="O261" s="76"/>
      <c r="P261" s="76"/>
      <c r="Q261" s="76"/>
      <c r="R261" s="76"/>
      <c r="S261" s="51"/>
      <c r="T261" s="51"/>
      <c r="U261" s="51"/>
      <c r="V261" s="51"/>
      <c r="W261" s="51"/>
      <c r="X261" s="51"/>
      <c r="Y261" s="51"/>
      <c r="Z261" s="51"/>
    </row>
    <row r="262" spans="1:26" ht="12.75" customHeight="1">
      <c r="A262" s="76"/>
      <c r="B262" s="78"/>
      <c r="C262" s="76"/>
      <c r="D262" s="76"/>
      <c r="E262" s="76"/>
      <c r="F262" s="76"/>
      <c r="G262" s="76"/>
      <c r="H262" s="76"/>
      <c r="I262" s="76"/>
      <c r="J262" s="76"/>
      <c r="K262" s="76"/>
      <c r="L262" s="76"/>
      <c r="M262" s="76"/>
      <c r="N262" s="76"/>
      <c r="O262" s="76"/>
      <c r="P262" s="76"/>
      <c r="Q262" s="76"/>
      <c r="R262" s="76"/>
      <c r="S262" s="51"/>
      <c r="T262" s="51"/>
      <c r="U262" s="51"/>
      <c r="V262" s="51"/>
      <c r="W262" s="51"/>
      <c r="X262" s="51"/>
      <c r="Y262" s="51"/>
      <c r="Z262" s="51"/>
    </row>
    <row r="263" spans="1:26" ht="12.75" customHeight="1">
      <c r="A263" s="76"/>
      <c r="B263" s="78"/>
      <c r="C263" s="76"/>
      <c r="D263" s="76"/>
      <c r="E263" s="76"/>
      <c r="F263" s="76"/>
      <c r="G263" s="76"/>
      <c r="H263" s="76"/>
      <c r="I263" s="76"/>
      <c r="J263" s="76"/>
      <c r="K263" s="76"/>
      <c r="L263" s="76"/>
      <c r="M263" s="76"/>
      <c r="N263" s="76"/>
      <c r="O263" s="76"/>
      <c r="P263" s="76"/>
      <c r="Q263" s="76"/>
      <c r="R263" s="76"/>
      <c r="S263" s="51"/>
      <c r="T263" s="51"/>
      <c r="U263" s="51"/>
      <c r="V263" s="51"/>
      <c r="W263" s="51"/>
      <c r="X263" s="51"/>
      <c r="Y263" s="51"/>
      <c r="Z263" s="51"/>
    </row>
    <row r="264" spans="1:26" ht="12.75" customHeight="1">
      <c r="A264" s="76"/>
      <c r="B264" s="78"/>
      <c r="C264" s="76"/>
      <c r="D264" s="76"/>
      <c r="E264" s="76"/>
      <c r="F264" s="76"/>
      <c r="G264" s="76"/>
      <c r="H264" s="76"/>
      <c r="I264" s="76"/>
      <c r="J264" s="76"/>
      <c r="K264" s="76"/>
      <c r="L264" s="76"/>
      <c r="M264" s="76"/>
      <c r="N264" s="76"/>
      <c r="O264" s="76"/>
      <c r="P264" s="76"/>
      <c r="Q264" s="76"/>
      <c r="R264" s="76"/>
      <c r="S264" s="51"/>
      <c r="T264" s="51"/>
      <c r="U264" s="51"/>
      <c r="V264" s="51"/>
      <c r="W264" s="51"/>
      <c r="X264" s="51"/>
      <c r="Y264" s="51"/>
      <c r="Z264" s="51"/>
    </row>
    <row r="265" spans="1:26" ht="12.75" customHeight="1">
      <c r="A265" s="76"/>
      <c r="B265" s="78"/>
      <c r="C265" s="76"/>
      <c r="D265" s="76"/>
      <c r="E265" s="76"/>
      <c r="F265" s="76"/>
      <c r="G265" s="76"/>
      <c r="H265" s="76"/>
      <c r="I265" s="76"/>
      <c r="J265" s="76"/>
      <c r="K265" s="76"/>
      <c r="L265" s="76"/>
      <c r="M265" s="76"/>
      <c r="N265" s="76"/>
      <c r="O265" s="76"/>
      <c r="P265" s="76"/>
      <c r="Q265" s="76"/>
      <c r="R265" s="76"/>
      <c r="S265" s="51"/>
      <c r="T265" s="51"/>
      <c r="U265" s="51"/>
      <c r="V265" s="51"/>
      <c r="W265" s="51"/>
      <c r="X265" s="51"/>
      <c r="Y265" s="51"/>
      <c r="Z265" s="51"/>
    </row>
    <row r="266" spans="1:26" ht="12.75" customHeight="1">
      <c r="A266" s="76"/>
      <c r="B266" s="78"/>
      <c r="C266" s="76"/>
      <c r="D266" s="76"/>
      <c r="E266" s="76"/>
      <c r="F266" s="76"/>
      <c r="G266" s="76"/>
      <c r="H266" s="76"/>
      <c r="I266" s="76"/>
      <c r="J266" s="76"/>
      <c r="K266" s="76"/>
      <c r="L266" s="76"/>
      <c r="M266" s="76"/>
      <c r="N266" s="76"/>
      <c r="O266" s="76"/>
      <c r="P266" s="76"/>
      <c r="Q266" s="76"/>
      <c r="R266" s="76"/>
      <c r="S266" s="51"/>
      <c r="T266" s="51"/>
      <c r="U266" s="51"/>
      <c r="V266" s="51"/>
      <c r="W266" s="51"/>
      <c r="X266" s="51"/>
      <c r="Y266" s="51"/>
      <c r="Z266" s="51"/>
    </row>
    <row r="267" spans="1:26" ht="12.75" customHeight="1">
      <c r="A267" s="76"/>
      <c r="B267" s="78"/>
      <c r="C267" s="76"/>
      <c r="D267" s="76"/>
      <c r="E267" s="76"/>
      <c r="F267" s="76"/>
      <c r="G267" s="76"/>
      <c r="H267" s="76"/>
      <c r="I267" s="76"/>
      <c r="J267" s="76"/>
      <c r="K267" s="76"/>
      <c r="L267" s="76"/>
      <c r="M267" s="76"/>
      <c r="N267" s="76"/>
      <c r="O267" s="76"/>
      <c r="P267" s="76"/>
      <c r="Q267" s="76"/>
      <c r="R267" s="76"/>
      <c r="S267" s="51"/>
      <c r="T267" s="51"/>
      <c r="U267" s="51"/>
      <c r="V267" s="51"/>
      <c r="W267" s="51"/>
      <c r="X267" s="51"/>
      <c r="Y267" s="51"/>
      <c r="Z267" s="51"/>
    </row>
    <row r="268" spans="1:26" ht="12.75" customHeight="1">
      <c r="A268" s="76"/>
      <c r="B268" s="78"/>
      <c r="C268" s="76"/>
      <c r="D268" s="76"/>
      <c r="E268" s="76"/>
      <c r="F268" s="76"/>
      <c r="G268" s="76"/>
      <c r="H268" s="76"/>
      <c r="I268" s="76"/>
      <c r="J268" s="76"/>
      <c r="K268" s="76"/>
      <c r="L268" s="76"/>
      <c r="M268" s="76"/>
      <c r="N268" s="76"/>
      <c r="O268" s="76"/>
      <c r="P268" s="76"/>
      <c r="Q268" s="76"/>
      <c r="R268" s="76"/>
      <c r="S268" s="51"/>
      <c r="T268" s="51"/>
      <c r="U268" s="51"/>
      <c r="V268" s="51"/>
      <c r="W268" s="51"/>
      <c r="X268" s="51"/>
      <c r="Y268" s="51"/>
      <c r="Z268" s="51"/>
    </row>
    <row r="269" spans="1:26" ht="12.75" customHeight="1">
      <c r="A269" s="76"/>
      <c r="B269" s="78"/>
      <c r="C269" s="76"/>
      <c r="D269" s="76"/>
      <c r="E269" s="76"/>
      <c r="F269" s="76"/>
      <c r="G269" s="76"/>
      <c r="H269" s="76"/>
      <c r="I269" s="76"/>
      <c r="J269" s="76"/>
      <c r="K269" s="76"/>
      <c r="L269" s="76"/>
      <c r="M269" s="76"/>
      <c r="N269" s="76"/>
      <c r="O269" s="76"/>
      <c r="P269" s="76"/>
      <c r="Q269" s="76"/>
      <c r="R269" s="76"/>
      <c r="S269" s="51"/>
      <c r="T269" s="51"/>
      <c r="U269" s="51"/>
      <c r="V269" s="51"/>
      <c r="W269" s="51"/>
      <c r="X269" s="51"/>
      <c r="Y269" s="51"/>
      <c r="Z269" s="51"/>
    </row>
    <row r="270" spans="1:26" ht="12.75" customHeight="1">
      <c r="A270" s="76"/>
      <c r="B270" s="78"/>
      <c r="C270" s="76"/>
      <c r="D270" s="76"/>
      <c r="E270" s="76"/>
      <c r="F270" s="76"/>
      <c r="G270" s="76"/>
      <c r="H270" s="76"/>
      <c r="I270" s="76"/>
      <c r="J270" s="76"/>
      <c r="K270" s="76"/>
      <c r="L270" s="76"/>
      <c r="M270" s="76"/>
      <c r="N270" s="76"/>
      <c r="O270" s="76"/>
      <c r="P270" s="76"/>
      <c r="Q270" s="76"/>
      <c r="R270" s="76"/>
      <c r="S270" s="51"/>
      <c r="T270" s="51"/>
      <c r="U270" s="51"/>
      <c r="V270" s="51"/>
      <c r="W270" s="51"/>
      <c r="X270" s="51"/>
      <c r="Y270" s="51"/>
      <c r="Z270" s="51"/>
    </row>
    <row r="271" spans="1:26" ht="12.75" customHeight="1">
      <c r="A271" s="76"/>
      <c r="B271" s="78"/>
      <c r="C271" s="76"/>
      <c r="D271" s="76"/>
      <c r="E271" s="76"/>
      <c r="F271" s="76"/>
      <c r="G271" s="76"/>
      <c r="H271" s="76"/>
      <c r="I271" s="76"/>
      <c r="J271" s="76"/>
      <c r="K271" s="76"/>
      <c r="L271" s="76"/>
      <c r="M271" s="76"/>
      <c r="N271" s="76"/>
      <c r="O271" s="76"/>
      <c r="P271" s="76"/>
      <c r="Q271" s="76"/>
      <c r="R271" s="76"/>
      <c r="S271" s="51"/>
      <c r="T271" s="51"/>
      <c r="U271" s="51"/>
      <c r="V271" s="51"/>
      <c r="W271" s="51"/>
      <c r="X271" s="51"/>
      <c r="Y271" s="51"/>
      <c r="Z271" s="51"/>
    </row>
    <row r="272" spans="1:26" ht="12.75" customHeight="1">
      <c r="A272" s="76"/>
      <c r="B272" s="78"/>
      <c r="C272" s="76"/>
      <c r="D272" s="76"/>
      <c r="E272" s="76"/>
      <c r="F272" s="76"/>
      <c r="G272" s="76"/>
      <c r="H272" s="76"/>
      <c r="I272" s="76"/>
      <c r="J272" s="76"/>
      <c r="K272" s="76"/>
      <c r="L272" s="76"/>
      <c r="M272" s="76"/>
      <c r="N272" s="76"/>
      <c r="O272" s="76"/>
      <c r="P272" s="76"/>
      <c r="Q272" s="76"/>
      <c r="R272" s="76"/>
      <c r="S272" s="51"/>
      <c r="T272" s="51"/>
      <c r="U272" s="51"/>
      <c r="V272" s="51"/>
      <c r="W272" s="51"/>
      <c r="X272" s="51"/>
      <c r="Y272" s="51"/>
      <c r="Z272" s="51"/>
    </row>
    <row r="273" spans="1:26" ht="12.75" customHeight="1">
      <c r="A273" s="76"/>
      <c r="B273" s="78"/>
      <c r="C273" s="76"/>
      <c r="D273" s="76"/>
      <c r="E273" s="76"/>
      <c r="F273" s="76"/>
      <c r="G273" s="76"/>
      <c r="H273" s="76"/>
      <c r="I273" s="76"/>
      <c r="J273" s="76"/>
      <c r="K273" s="76"/>
      <c r="L273" s="76"/>
      <c r="M273" s="76"/>
      <c r="N273" s="76"/>
      <c r="O273" s="76"/>
      <c r="P273" s="76"/>
      <c r="Q273" s="76"/>
      <c r="R273" s="76"/>
      <c r="S273" s="51"/>
      <c r="T273" s="51"/>
      <c r="U273" s="51"/>
      <c r="V273" s="51"/>
      <c r="W273" s="51"/>
      <c r="X273" s="51"/>
      <c r="Y273" s="51"/>
      <c r="Z273" s="51"/>
    </row>
    <row r="274" spans="1:26" ht="12.75" customHeight="1">
      <c r="A274" s="76"/>
      <c r="B274" s="78"/>
      <c r="C274" s="76"/>
      <c r="D274" s="76"/>
      <c r="E274" s="76"/>
      <c r="F274" s="76"/>
      <c r="G274" s="76"/>
      <c r="H274" s="76"/>
      <c r="I274" s="76"/>
      <c r="J274" s="76"/>
      <c r="K274" s="76"/>
      <c r="L274" s="76"/>
      <c r="M274" s="76"/>
      <c r="N274" s="76"/>
      <c r="O274" s="76"/>
      <c r="P274" s="76"/>
      <c r="Q274" s="76"/>
      <c r="R274" s="76"/>
      <c r="S274" s="51"/>
      <c r="T274" s="51"/>
      <c r="U274" s="51"/>
      <c r="V274" s="51"/>
      <c r="W274" s="51"/>
      <c r="X274" s="51"/>
      <c r="Y274" s="51"/>
      <c r="Z274" s="51"/>
    </row>
    <row r="275" spans="1:26" ht="12.75" customHeight="1">
      <c r="A275" s="76"/>
      <c r="B275" s="78"/>
      <c r="C275" s="76"/>
      <c r="D275" s="76"/>
      <c r="E275" s="76"/>
      <c r="F275" s="76"/>
      <c r="G275" s="76"/>
      <c r="H275" s="76"/>
      <c r="I275" s="76"/>
      <c r="J275" s="76"/>
      <c r="K275" s="76"/>
      <c r="L275" s="76"/>
      <c r="M275" s="76"/>
      <c r="N275" s="76"/>
      <c r="O275" s="76"/>
      <c r="P275" s="76"/>
      <c r="Q275" s="76"/>
      <c r="R275" s="76"/>
      <c r="S275" s="51"/>
      <c r="T275" s="51"/>
      <c r="U275" s="51"/>
      <c r="V275" s="51"/>
      <c r="W275" s="51"/>
      <c r="X275" s="51"/>
      <c r="Y275" s="51"/>
      <c r="Z275" s="51"/>
    </row>
    <row r="276" spans="1:26" ht="12.75" customHeight="1">
      <c r="A276" s="76"/>
      <c r="B276" s="78"/>
      <c r="C276" s="76"/>
      <c r="D276" s="76"/>
      <c r="E276" s="76"/>
      <c r="F276" s="76"/>
      <c r="G276" s="76"/>
      <c r="H276" s="76"/>
      <c r="I276" s="76"/>
      <c r="J276" s="76"/>
      <c r="K276" s="76"/>
      <c r="L276" s="76"/>
      <c r="M276" s="76"/>
      <c r="N276" s="76"/>
      <c r="O276" s="76"/>
      <c r="P276" s="76"/>
      <c r="Q276" s="76"/>
      <c r="R276" s="76"/>
      <c r="S276" s="51"/>
      <c r="T276" s="51"/>
      <c r="U276" s="51"/>
      <c r="V276" s="51"/>
      <c r="W276" s="51"/>
      <c r="X276" s="51"/>
      <c r="Y276" s="51"/>
      <c r="Z276" s="51"/>
    </row>
    <row r="277" spans="1:26" ht="12.75" customHeight="1">
      <c r="A277" s="76"/>
      <c r="B277" s="78"/>
      <c r="C277" s="76"/>
      <c r="D277" s="76"/>
      <c r="E277" s="76"/>
      <c r="F277" s="76"/>
      <c r="G277" s="76"/>
      <c r="H277" s="76"/>
      <c r="I277" s="76"/>
      <c r="J277" s="76"/>
      <c r="K277" s="76"/>
      <c r="L277" s="76"/>
      <c r="M277" s="76"/>
      <c r="N277" s="76"/>
      <c r="O277" s="76"/>
      <c r="P277" s="76"/>
      <c r="Q277" s="76"/>
      <c r="R277" s="76"/>
      <c r="S277" s="51"/>
      <c r="T277" s="51"/>
      <c r="U277" s="51"/>
      <c r="V277" s="51"/>
      <c r="W277" s="51"/>
      <c r="X277" s="51"/>
      <c r="Y277" s="51"/>
      <c r="Z277" s="51"/>
    </row>
    <row r="278" spans="1:26" ht="12.75" customHeight="1">
      <c r="A278" s="76"/>
      <c r="B278" s="78"/>
      <c r="C278" s="76"/>
      <c r="D278" s="76"/>
      <c r="E278" s="76"/>
      <c r="F278" s="76"/>
      <c r="G278" s="76"/>
      <c r="H278" s="76"/>
      <c r="I278" s="76"/>
      <c r="J278" s="76"/>
      <c r="K278" s="76"/>
      <c r="L278" s="76"/>
      <c r="M278" s="76"/>
      <c r="N278" s="76"/>
      <c r="O278" s="76"/>
      <c r="P278" s="76"/>
      <c r="Q278" s="76"/>
      <c r="R278" s="76"/>
      <c r="S278" s="51"/>
      <c r="T278" s="51"/>
      <c r="U278" s="51"/>
      <c r="V278" s="51"/>
      <c r="W278" s="51"/>
      <c r="X278" s="51"/>
      <c r="Y278" s="51"/>
      <c r="Z278" s="51"/>
    </row>
    <row r="279" spans="1:26" ht="12.75" customHeight="1">
      <c r="A279" s="76"/>
      <c r="B279" s="78"/>
      <c r="C279" s="76"/>
      <c r="D279" s="76"/>
      <c r="E279" s="76"/>
      <c r="F279" s="76"/>
      <c r="G279" s="76"/>
      <c r="H279" s="76"/>
      <c r="I279" s="76"/>
      <c r="J279" s="76"/>
      <c r="K279" s="76"/>
      <c r="L279" s="76"/>
      <c r="M279" s="76"/>
      <c r="N279" s="76"/>
      <c r="O279" s="76"/>
      <c r="P279" s="76"/>
      <c r="Q279" s="76"/>
      <c r="R279" s="76"/>
      <c r="S279" s="51"/>
      <c r="T279" s="51"/>
      <c r="U279" s="51"/>
      <c r="V279" s="51"/>
      <c r="W279" s="51"/>
      <c r="X279" s="51"/>
      <c r="Y279" s="51"/>
      <c r="Z279" s="51"/>
    </row>
    <row r="280" spans="1:26" ht="12.75" customHeight="1">
      <c r="A280" s="76"/>
      <c r="B280" s="78"/>
      <c r="C280" s="76"/>
      <c r="D280" s="76"/>
      <c r="E280" s="76"/>
      <c r="F280" s="76"/>
      <c r="G280" s="76"/>
      <c r="H280" s="76"/>
      <c r="I280" s="76"/>
      <c r="J280" s="76"/>
      <c r="K280" s="76"/>
      <c r="L280" s="76"/>
      <c r="M280" s="76"/>
      <c r="N280" s="76"/>
      <c r="O280" s="76"/>
      <c r="P280" s="76"/>
      <c r="Q280" s="76"/>
      <c r="R280" s="76"/>
      <c r="S280" s="51"/>
      <c r="T280" s="51"/>
      <c r="U280" s="51"/>
      <c r="V280" s="51"/>
      <c r="W280" s="51"/>
      <c r="X280" s="51"/>
      <c r="Y280" s="51"/>
      <c r="Z280" s="51"/>
    </row>
    <row r="281" spans="1:26" ht="12.75" customHeight="1">
      <c r="A281" s="76"/>
      <c r="B281" s="78"/>
      <c r="C281" s="76"/>
      <c r="D281" s="76"/>
      <c r="E281" s="76"/>
      <c r="F281" s="76"/>
      <c r="G281" s="76"/>
      <c r="H281" s="76"/>
      <c r="I281" s="76"/>
      <c r="J281" s="76"/>
      <c r="K281" s="76"/>
      <c r="L281" s="76"/>
      <c r="M281" s="76"/>
      <c r="N281" s="76"/>
      <c r="O281" s="76"/>
      <c r="P281" s="76"/>
      <c r="Q281" s="76"/>
      <c r="R281" s="76"/>
      <c r="S281" s="51"/>
      <c r="T281" s="51"/>
      <c r="U281" s="51"/>
      <c r="V281" s="51"/>
      <c r="W281" s="51"/>
      <c r="X281" s="51"/>
      <c r="Y281" s="51"/>
      <c r="Z281" s="51"/>
    </row>
    <row r="282" spans="1:26" ht="12.75" customHeight="1">
      <c r="A282" s="76"/>
      <c r="B282" s="78"/>
      <c r="C282" s="76"/>
      <c r="D282" s="76"/>
      <c r="E282" s="76"/>
      <c r="F282" s="76"/>
      <c r="G282" s="76"/>
      <c r="H282" s="76"/>
      <c r="I282" s="76"/>
      <c r="J282" s="76"/>
      <c r="K282" s="76"/>
      <c r="L282" s="76"/>
      <c r="M282" s="76"/>
      <c r="N282" s="76"/>
      <c r="O282" s="76"/>
      <c r="P282" s="76"/>
      <c r="Q282" s="76"/>
      <c r="R282" s="76"/>
      <c r="S282" s="51"/>
      <c r="T282" s="51"/>
      <c r="U282" s="51"/>
      <c r="V282" s="51"/>
      <c r="W282" s="51"/>
      <c r="X282" s="51"/>
      <c r="Y282" s="51"/>
      <c r="Z282" s="51"/>
    </row>
    <row r="283" spans="1:26" ht="12.75" customHeight="1">
      <c r="A283" s="76"/>
      <c r="B283" s="78"/>
      <c r="C283" s="76"/>
      <c r="D283" s="76"/>
      <c r="E283" s="76"/>
      <c r="F283" s="76"/>
      <c r="G283" s="76"/>
      <c r="H283" s="76"/>
      <c r="I283" s="76"/>
      <c r="J283" s="76"/>
      <c r="K283" s="76"/>
      <c r="L283" s="76"/>
      <c r="M283" s="76"/>
      <c r="N283" s="76"/>
      <c r="O283" s="76"/>
      <c r="P283" s="76"/>
      <c r="Q283" s="76"/>
      <c r="R283" s="76"/>
      <c r="S283" s="51"/>
      <c r="T283" s="51"/>
      <c r="U283" s="51"/>
      <c r="V283" s="51"/>
      <c r="W283" s="51"/>
      <c r="X283" s="51"/>
      <c r="Y283" s="51"/>
      <c r="Z283" s="51"/>
    </row>
    <row r="284" spans="1:26" ht="12.75" customHeight="1">
      <c r="A284" s="76"/>
      <c r="B284" s="78"/>
      <c r="C284" s="76"/>
      <c r="D284" s="76"/>
      <c r="E284" s="76"/>
      <c r="F284" s="76"/>
      <c r="G284" s="76"/>
      <c r="H284" s="76"/>
      <c r="I284" s="76"/>
      <c r="J284" s="76"/>
      <c r="K284" s="76"/>
      <c r="L284" s="76"/>
      <c r="M284" s="76"/>
      <c r="N284" s="76"/>
      <c r="O284" s="76"/>
      <c r="P284" s="76"/>
      <c r="Q284" s="76"/>
      <c r="R284" s="76"/>
      <c r="S284" s="51"/>
      <c r="T284" s="51"/>
      <c r="U284" s="51"/>
      <c r="V284" s="51"/>
      <c r="W284" s="51"/>
      <c r="X284" s="51"/>
      <c r="Y284" s="51"/>
      <c r="Z284" s="51"/>
    </row>
    <row r="285" spans="1:26" ht="12.75" customHeight="1">
      <c r="A285" s="76"/>
      <c r="B285" s="78"/>
      <c r="C285" s="76"/>
      <c r="D285" s="76"/>
      <c r="E285" s="76"/>
      <c r="F285" s="76"/>
      <c r="G285" s="76"/>
      <c r="H285" s="76"/>
      <c r="I285" s="76"/>
      <c r="J285" s="76"/>
      <c r="K285" s="76"/>
      <c r="L285" s="76"/>
      <c r="M285" s="76"/>
      <c r="N285" s="76"/>
      <c r="O285" s="76"/>
      <c r="P285" s="76"/>
      <c r="Q285" s="76"/>
      <c r="R285" s="76"/>
      <c r="S285" s="51"/>
      <c r="T285" s="51"/>
      <c r="U285" s="51"/>
      <c r="V285" s="51"/>
      <c r="W285" s="51"/>
      <c r="X285" s="51"/>
      <c r="Y285" s="51"/>
      <c r="Z285" s="51"/>
    </row>
    <row r="286" spans="1:26" ht="12.75" customHeight="1">
      <c r="A286" s="76"/>
      <c r="B286" s="78"/>
      <c r="C286" s="76"/>
      <c r="D286" s="76"/>
      <c r="E286" s="76"/>
      <c r="F286" s="76"/>
      <c r="G286" s="76"/>
      <c r="H286" s="76"/>
      <c r="I286" s="76"/>
      <c r="J286" s="76"/>
      <c r="K286" s="76"/>
      <c r="L286" s="76"/>
      <c r="M286" s="76"/>
      <c r="N286" s="76"/>
      <c r="O286" s="76"/>
      <c r="P286" s="76"/>
      <c r="Q286" s="76"/>
      <c r="R286" s="76"/>
      <c r="S286" s="51"/>
      <c r="T286" s="51"/>
      <c r="U286" s="51"/>
      <c r="V286" s="51"/>
      <c r="W286" s="51"/>
      <c r="X286" s="51"/>
      <c r="Y286" s="51"/>
      <c r="Z286" s="51"/>
    </row>
    <row r="287" spans="1:26" ht="12.75" customHeight="1">
      <c r="A287" s="76"/>
      <c r="B287" s="78"/>
      <c r="C287" s="76"/>
      <c r="D287" s="76"/>
      <c r="E287" s="76"/>
      <c r="F287" s="76"/>
      <c r="G287" s="76"/>
      <c r="H287" s="76"/>
      <c r="I287" s="76"/>
      <c r="J287" s="76"/>
      <c r="K287" s="76"/>
      <c r="L287" s="76"/>
      <c r="M287" s="76"/>
      <c r="N287" s="76"/>
      <c r="O287" s="76"/>
      <c r="P287" s="76"/>
      <c r="Q287" s="76"/>
      <c r="R287" s="76"/>
      <c r="S287" s="51"/>
      <c r="T287" s="51"/>
      <c r="U287" s="51"/>
      <c r="V287" s="51"/>
      <c r="W287" s="51"/>
      <c r="X287" s="51"/>
      <c r="Y287" s="51"/>
      <c r="Z287" s="51"/>
    </row>
    <row r="288" spans="1:26" ht="12.75" customHeight="1">
      <c r="A288" s="76"/>
      <c r="B288" s="78"/>
      <c r="C288" s="76"/>
      <c r="D288" s="76"/>
      <c r="E288" s="76"/>
      <c r="F288" s="76"/>
      <c r="G288" s="76"/>
      <c r="H288" s="76"/>
      <c r="I288" s="76"/>
      <c r="J288" s="76"/>
      <c r="K288" s="76"/>
      <c r="L288" s="76"/>
      <c r="M288" s="76"/>
      <c r="N288" s="76"/>
      <c r="O288" s="76"/>
      <c r="P288" s="76"/>
      <c r="Q288" s="76"/>
      <c r="R288" s="76"/>
      <c r="S288" s="51"/>
      <c r="T288" s="51"/>
      <c r="U288" s="51"/>
      <c r="V288" s="51"/>
      <c r="W288" s="51"/>
      <c r="X288" s="51"/>
      <c r="Y288" s="51"/>
      <c r="Z288" s="51"/>
    </row>
    <row r="289" spans="1:26" ht="12.75" customHeight="1">
      <c r="A289" s="76"/>
      <c r="B289" s="78"/>
      <c r="C289" s="76"/>
      <c r="D289" s="76"/>
      <c r="E289" s="76"/>
      <c r="F289" s="76"/>
      <c r="G289" s="76"/>
      <c r="H289" s="76"/>
      <c r="I289" s="76"/>
      <c r="J289" s="76"/>
      <c r="K289" s="76"/>
      <c r="L289" s="76"/>
      <c r="M289" s="76"/>
      <c r="N289" s="76"/>
      <c r="O289" s="76"/>
      <c r="P289" s="76"/>
      <c r="Q289" s="76"/>
      <c r="R289" s="76"/>
      <c r="S289" s="51"/>
      <c r="T289" s="51"/>
      <c r="U289" s="51"/>
      <c r="V289" s="51"/>
      <c r="W289" s="51"/>
      <c r="X289" s="51"/>
      <c r="Y289" s="51"/>
      <c r="Z289" s="51"/>
    </row>
    <row r="290" spans="1:26" ht="12.75" customHeight="1">
      <c r="A290" s="76"/>
      <c r="B290" s="78"/>
      <c r="C290" s="76"/>
      <c r="D290" s="76"/>
      <c r="E290" s="76"/>
      <c r="F290" s="76"/>
      <c r="G290" s="76"/>
      <c r="H290" s="76"/>
      <c r="I290" s="76"/>
      <c r="J290" s="76"/>
      <c r="K290" s="76"/>
      <c r="L290" s="76"/>
      <c r="M290" s="76"/>
      <c r="N290" s="76"/>
      <c r="O290" s="76"/>
      <c r="P290" s="76"/>
      <c r="Q290" s="76"/>
      <c r="R290" s="76"/>
      <c r="S290" s="51"/>
      <c r="T290" s="51"/>
      <c r="U290" s="51"/>
      <c r="V290" s="51"/>
      <c r="W290" s="51"/>
      <c r="X290" s="51"/>
      <c r="Y290" s="51"/>
      <c r="Z290" s="51"/>
    </row>
    <row r="291" spans="1:26" ht="12.75" customHeight="1">
      <c r="A291" s="76"/>
      <c r="B291" s="78"/>
      <c r="C291" s="76"/>
      <c r="D291" s="76"/>
      <c r="E291" s="76"/>
      <c r="F291" s="76"/>
      <c r="G291" s="76"/>
      <c r="H291" s="76"/>
      <c r="I291" s="76"/>
      <c r="J291" s="76"/>
      <c r="K291" s="76"/>
      <c r="L291" s="76"/>
      <c r="M291" s="76"/>
      <c r="N291" s="76"/>
      <c r="O291" s="76"/>
      <c r="P291" s="76"/>
      <c r="Q291" s="76"/>
      <c r="R291" s="76"/>
      <c r="S291" s="51"/>
      <c r="T291" s="51"/>
      <c r="U291" s="51"/>
      <c r="V291" s="51"/>
      <c r="W291" s="51"/>
      <c r="X291" s="51"/>
      <c r="Y291" s="51"/>
      <c r="Z291" s="51"/>
    </row>
    <row r="292" spans="1:26" ht="12.75" customHeight="1">
      <c r="A292" s="76"/>
      <c r="B292" s="78"/>
      <c r="C292" s="76"/>
      <c r="D292" s="76"/>
      <c r="E292" s="76"/>
      <c r="F292" s="76"/>
      <c r="G292" s="76"/>
      <c r="H292" s="76"/>
      <c r="I292" s="76"/>
      <c r="J292" s="76"/>
      <c r="K292" s="76"/>
      <c r="L292" s="76"/>
      <c r="M292" s="76"/>
      <c r="N292" s="76"/>
      <c r="O292" s="76"/>
      <c r="P292" s="76"/>
      <c r="Q292" s="76"/>
      <c r="R292" s="76"/>
      <c r="S292" s="51"/>
      <c r="T292" s="51"/>
      <c r="U292" s="51"/>
      <c r="V292" s="51"/>
      <c r="W292" s="51"/>
      <c r="X292" s="51"/>
      <c r="Y292" s="51"/>
      <c r="Z292" s="51"/>
    </row>
    <row r="293" spans="1:26" ht="12.75" customHeight="1">
      <c r="A293" s="76"/>
      <c r="B293" s="78"/>
      <c r="C293" s="76"/>
      <c r="D293" s="76"/>
      <c r="E293" s="76"/>
      <c r="F293" s="76"/>
      <c r="G293" s="76"/>
      <c r="H293" s="76"/>
      <c r="I293" s="76"/>
      <c r="J293" s="76"/>
      <c r="K293" s="76"/>
      <c r="L293" s="76"/>
      <c r="M293" s="76"/>
      <c r="N293" s="76"/>
      <c r="O293" s="76"/>
      <c r="P293" s="76"/>
      <c r="Q293" s="76"/>
      <c r="R293" s="76"/>
      <c r="S293" s="51"/>
      <c r="T293" s="51"/>
      <c r="U293" s="51"/>
      <c r="V293" s="51"/>
      <c r="W293" s="51"/>
      <c r="X293" s="51"/>
      <c r="Y293" s="51"/>
      <c r="Z293" s="51"/>
    </row>
    <row r="294" spans="1:26" ht="12.75" customHeight="1">
      <c r="A294" s="76"/>
      <c r="B294" s="78"/>
      <c r="C294" s="76"/>
      <c r="D294" s="76"/>
      <c r="E294" s="76"/>
      <c r="F294" s="76"/>
      <c r="G294" s="76"/>
      <c r="H294" s="76"/>
      <c r="I294" s="76"/>
      <c r="J294" s="76"/>
      <c r="K294" s="76"/>
      <c r="L294" s="76"/>
      <c r="M294" s="76"/>
      <c r="N294" s="76"/>
      <c r="O294" s="76"/>
      <c r="P294" s="76"/>
      <c r="Q294" s="76"/>
      <c r="R294" s="76"/>
      <c r="S294" s="51"/>
      <c r="T294" s="51"/>
      <c r="U294" s="51"/>
      <c r="V294" s="51"/>
      <c r="W294" s="51"/>
      <c r="X294" s="51"/>
      <c r="Y294" s="51"/>
      <c r="Z294" s="51"/>
    </row>
    <row r="295" spans="1:26" ht="12.75" customHeight="1">
      <c r="A295" s="76"/>
      <c r="B295" s="78"/>
      <c r="C295" s="76"/>
      <c r="D295" s="76"/>
      <c r="E295" s="76"/>
      <c r="F295" s="76"/>
      <c r="G295" s="76"/>
      <c r="H295" s="76"/>
      <c r="I295" s="76"/>
      <c r="J295" s="76"/>
      <c r="K295" s="76"/>
      <c r="L295" s="76"/>
      <c r="M295" s="76"/>
      <c r="N295" s="76"/>
      <c r="O295" s="76"/>
      <c r="P295" s="76"/>
      <c r="Q295" s="76"/>
      <c r="R295" s="76"/>
      <c r="S295" s="51"/>
      <c r="T295" s="51"/>
      <c r="U295" s="51"/>
      <c r="V295" s="51"/>
      <c r="W295" s="51"/>
      <c r="X295" s="51"/>
      <c r="Y295" s="51"/>
      <c r="Z295" s="51"/>
    </row>
    <row r="296" spans="1:26" ht="12.75" customHeight="1">
      <c r="A296" s="76"/>
      <c r="B296" s="78"/>
      <c r="C296" s="76"/>
      <c r="D296" s="76"/>
      <c r="E296" s="76"/>
      <c r="F296" s="76"/>
      <c r="G296" s="76"/>
      <c r="H296" s="76"/>
      <c r="I296" s="76"/>
      <c r="J296" s="76"/>
      <c r="K296" s="76"/>
      <c r="L296" s="76"/>
      <c r="M296" s="76"/>
      <c r="N296" s="76"/>
      <c r="O296" s="76"/>
      <c r="P296" s="76"/>
      <c r="Q296" s="76"/>
      <c r="R296" s="76"/>
      <c r="S296" s="51"/>
      <c r="T296" s="51"/>
      <c r="U296" s="51"/>
      <c r="V296" s="51"/>
      <c r="W296" s="51"/>
      <c r="X296" s="51"/>
      <c r="Y296" s="51"/>
      <c r="Z296" s="51"/>
    </row>
    <row r="297" spans="1:26" ht="12.75" customHeight="1">
      <c r="A297" s="76"/>
      <c r="B297" s="78"/>
      <c r="C297" s="76"/>
      <c r="D297" s="76"/>
      <c r="E297" s="76"/>
      <c r="F297" s="76"/>
      <c r="G297" s="76"/>
      <c r="H297" s="76"/>
      <c r="I297" s="76"/>
      <c r="J297" s="76"/>
      <c r="K297" s="76"/>
      <c r="L297" s="76"/>
      <c r="M297" s="76"/>
      <c r="N297" s="76"/>
      <c r="O297" s="76"/>
      <c r="P297" s="76"/>
      <c r="Q297" s="76"/>
      <c r="R297" s="76"/>
      <c r="S297" s="51"/>
      <c r="T297" s="51"/>
      <c r="U297" s="51"/>
      <c r="V297" s="51"/>
      <c r="W297" s="51"/>
      <c r="X297" s="51"/>
      <c r="Y297" s="51"/>
      <c r="Z297" s="51"/>
    </row>
    <row r="298" spans="1:26" ht="12.75" customHeight="1">
      <c r="A298" s="76"/>
      <c r="B298" s="78"/>
      <c r="C298" s="76"/>
      <c r="D298" s="76"/>
      <c r="E298" s="76"/>
      <c r="F298" s="76"/>
      <c r="G298" s="76"/>
      <c r="H298" s="76"/>
      <c r="I298" s="76"/>
      <c r="J298" s="76"/>
      <c r="K298" s="76"/>
      <c r="L298" s="76"/>
      <c r="M298" s="76"/>
      <c r="N298" s="76"/>
      <c r="O298" s="76"/>
      <c r="P298" s="76"/>
      <c r="Q298" s="76"/>
      <c r="R298" s="76"/>
      <c r="S298" s="51"/>
      <c r="T298" s="51"/>
      <c r="U298" s="51"/>
      <c r="V298" s="51"/>
      <c r="W298" s="51"/>
      <c r="X298" s="51"/>
      <c r="Y298" s="51"/>
      <c r="Z298" s="51"/>
    </row>
    <row r="299" spans="1:26" ht="12.75" customHeight="1">
      <c r="A299" s="76"/>
      <c r="B299" s="78"/>
      <c r="C299" s="76"/>
      <c r="D299" s="76"/>
      <c r="E299" s="76"/>
      <c r="F299" s="76"/>
      <c r="G299" s="76"/>
      <c r="H299" s="76"/>
      <c r="I299" s="76"/>
      <c r="J299" s="76"/>
      <c r="K299" s="76"/>
      <c r="L299" s="76"/>
      <c r="M299" s="76"/>
      <c r="N299" s="76"/>
      <c r="O299" s="76"/>
      <c r="P299" s="76"/>
      <c r="Q299" s="76"/>
      <c r="R299" s="76"/>
      <c r="S299" s="51"/>
      <c r="T299" s="51"/>
      <c r="U299" s="51"/>
      <c r="V299" s="51"/>
      <c r="W299" s="51"/>
      <c r="X299" s="51"/>
      <c r="Y299" s="51"/>
      <c r="Z299" s="51"/>
    </row>
    <row r="300" spans="1:26" ht="12.75" customHeight="1">
      <c r="A300" s="76"/>
      <c r="B300" s="78"/>
      <c r="C300" s="76"/>
      <c r="D300" s="76"/>
      <c r="E300" s="76"/>
      <c r="F300" s="76"/>
      <c r="G300" s="76"/>
      <c r="H300" s="76"/>
      <c r="I300" s="76"/>
      <c r="J300" s="76"/>
      <c r="K300" s="76"/>
      <c r="L300" s="76"/>
      <c r="M300" s="76"/>
      <c r="N300" s="76"/>
      <c r="O300" s="76"/>
      <c r="P300" s="76"/>
      <c r="Q300" s="76"/>
      <c r="R300" s="76"/>
      <c r="S300" s="51"/>
      <c r="T300" s="51"/>
      <c r="U300" s="51"/>
      <c r="V300" s="51"/>
      <c r="W300" s="51"/>
      <c r="X300" s="51"/>
      <c r="Y300" s="51"/>
      <c r="Z300" s="51"/>
    </row>
    <row r="301" spans="1:26" ht="12.75" customHeight="1">
      <c r="A301" s="76"/>
      <c r="B301" s="78"/>
      <c r="C301" s="76"/>
      <c r="D301" s="76"/>
      <c r="E301" s="76"/>
      <c r="F301" s="76"/>
      <c r="G301" s="76"/>
      <c r="H301" s="76"/>
      <c r="I301" s="76"/>
      <c r="J301" s="76"/>
      <c r="K301" s="76"/>
      <c r="L301" s="76"/>
      <c r="M301" s="76"/>
      <c r="N301" s="76"/>
      <c r="O301" s="76"/>
      <c r="P301" s="76"/>
      <c r="Q301" s="76"/>
      <c r="R301" s="76"/>
      <c r="S301" s="51"/>
      <c r="T301" s="51"/>
      <c r="U301" s="51"/>
      <c r="V301" s="51"/>
      <c r="W301" s="51"/>
      <c r="X301" s="51"/>
      <c r="Y301" s="51"/>
      <c r="Z301" s="51"/>
    </row>
    <row r="302" spans="1:26" ht="12.75" customHeight="1">
      <c r="A302" s="76"/>
      <c r="B302" s="78"/>
      <c r="C302" s="76"/>
      <c r="D302" s="76"/>
      <c r="E302" s="76"/>
      <c r="F302" s="76"/>
      <c r="G302" s="76"/>
      <c r="H302" s="76"/>
      <c r="I302" s="76"/>
      <c r="J302" s="76"/>
      <c r="K302" s="76"/>
      <c r="L302" s="76"/>
      <c r="M302" s="76"/>
      <c r="N302" s="76"/>
      <c r="O302" s="76"/>
      <c r="P302" s="76"/>
      <c r="Q302" s="76"/>
      <c r="R302" s="76"/>
      <c r="S302" s="51"/>
      <c r="T302" s="51"/>
      <c r="U302" s="51"/>
      <c r="V302" s="51"/>
      <c r="W302" s="51"/>
      <c r="X302" s="51"/>
      <c r="Y302" s="51"/>
      <c r="Z302" s="51"/>
    </row>
    <row r="303" spans="1:26" ht="12.75" customHeight="1">
      <c r="A303" s="76"/>
      <c r="B303" s="78"/>
      <c r="C303" s="76"/>
      <c r="D303" s="76"/>
      <c r="E303" s="76"/>
      <c r="F303" s="76"/>
      <c r="G303" s="76"/>
      <c r="H303" s="76"/>
      <c r="I303" s="76"/>
      <c r="J303" s="76"/>
      <c r="K303" s="76"/>
      <c r="L303" s="76"/>
      <c r="M303" s="76"/>
      <c r="N303" s="76"/>
      <c r="O303" s="76"/>
      <c r="P303" s="76"/>
      <c r="Q303" s="76"/>
      <c r="R303" s="76"/>
      <c r="S303" s="51"/>
      <c r="T303" s="51"/>
      <c r="U303" s="51"/>
      <c r="V303" s="51"/>
      <c r="W303" s="51"/>
      <c r="X303" s="51"/>
      <c r="Y303" s="51"/>
      <c r="Z303" s="51"/>
    </row>
    <row r="304" spans="1:26" ht="12.75" customHeight="1">
      <c r="A304" s="76"/>
      <c r="B304" s="78"/>
      <c r="C304" s="76"/>
      <c r="D304" s="76"/>
      <c r="E304" s="76"/>
      <c r="F304" s="76"/>
      <c r="G304" s="76"/>
      <c r="H304" s="76"/>
      <c r="I304" s="76"/>
      <c r="J304" s="76"/>
      <c r="K304" s="76"/>
      <c r="L304" s="76"/>
      <c r="M304" s="76"/>
      <c r="N304" s="76"/>
      <c r="O304" s="76"/>
      <c r="P304" s="76"/>
      <c r="Q304" s="76"/>
      <c r="R304" s="76"/>
      <c r="S304" s="51"/>
      <c r="T304" s="51"/>
      <c r="U304" s="51"/>
      <c r="V304" s="51"/>
      <c r="W304" s="51"/>
      <c r="X304" s="51"/>
      <c r="Y304" s="51"/>
      <c r="Z304" s="51"/>
    </row>
    <row r="305" spans="1:26" ht="12.75" customHeight="1">
      <c r="A305" s="76"/>
      <c r="B305" s="78"/>
      <c r="C305" s="76"/>
      <c r="D305" s="76"/>
      <c r="E305" s="76"/>
      <c r="F305" s="76"/>
      <c r="G305" s="76"/>
      <c r="H305" s="76"/>
      <c r="I305" s="76"/>
      <c r="J305" s="76"/>
      <c r="K305" s="76"/>
      <c r="L305" s="76"/>
      <c r="M305" s="76"/>
      <c r="N305" s="76"/>
      <c r="O305" s="76"/>
      <c r="P305" s="76"/>
      <c r="Q305" s="76"/>
      <c r="R305" s="76"/>
      <c r="S305" s="51"/>
      <c r="T305" s="51"/>
      <c r="U305" s="51"/>
      <c r="V305" s="51"/>
      <c r="W305" s="51"/>
      <c r="X305" s="51"/>
      <c r="Y305" s="51"/>
      <c r="Z305" s="51"/>
    </row>
    <row r="306" spans="1:26" ht="12.75" customHeight="1">
      <c r="A306" s="76"/>
      <c r="B306" s="78"/>
      <c r="C306" s="76"/>
      <c r="D306" s="76"/>
      <c r="E306" s="76"/>
      <c r="F306" s="76"/>
      <c r="G306" s="76"/>
      <c r="H306" s="76"/>
      <c r="I306" s="76"/>
      <c r="J306" s="76"/>
      <c r="K306" s="76"/>
      <c r="L306" s="76"/>
      <c r="M306" s="76"/>
      <c r="N306" s="76"/>
      <c r="O306" s="76"/>
      <c r="P306" s="76"/>
      <c r="Q306" s="76"/>
      <c r="R306" s="76"/>
      <c r="S306" s="51"/>
      <c r="T306" s="51"/>
      <c r="U306" s="51"/>
      <c r="V306" s="51"/>
      <c r="W306" s="51"/>
      <c r="X306" s="51"/>
      <c r="Y306" s="51"/>
      <c r="Z306" s="51"/>
    </row>
    <row r="307" spans="1:26" ht="12.75" customHeight="1">
      <c r="A307" s="76"/>
      <c r="B307" s="78"/>
      <c r="C307" s="76"/>
      <c r="D307" s="76"/>
      <c r="E307" s="76"/>
      <c r="F307" s="76"/>
      <c r="G307" s="76"/>
      <c r="H307" s="76"/>
      <c r="I307" s="76"/>
      <c r="J307" s="76"/>
      <c r="K307" s="76"/>
      <c r="L307" s="76"/>
      <c r="M307" s="76"/>
      <c r="N307" s="76"/>
      <c r="O307" s="76"/>
      <c r="P307" s="76"/>
      <c r="Q307" s="76"/>
      <c r="R307" s="76"/>
      <c r="S307" s="51"/>
      <c r="T307" s="51"/>
      <c r="U307" s="51"/>
      <c r="V307" s="51"/>
      <c r="W307" s="51"/>
      <c r="X307" s="51"/>
      <c r="Y307" s="51"/>
      <c r="Z307" s="51"/>
    </row>
    <row r="308" spans="1:26" ht="12.75" customHeight="1">
      <c r="A308" s="76"/>
      <c r="B308" s="78"/>
      <c r="C308" s="76"/>
      <c r="D308" s="76"/>
      <c r="E308" s="76"/>
      <c r="F308" s="76"/>
      <c r="G308" s="76"/>
      <c r="H308" s="76"/>
      <c r="I308" s="76"/>
      <c r="J308" s="76"/>
      <c r="K308" s="76"/>
      <c r="L308" s="76"/>
      <c r="M308" s="76"/>
      <c r="N308" s="76"/>
      <c r="O308" s="76"/>
      <c r="P308" s="76"/>
      <c r="Q308" s="76"/>
      <c r="R308" s="76"/>
      <c r="S308" s="51"/>
      <c r="T308" s="51"/>
      <c r="U308" s="51"/>
      <c r="V308" s="51"/>
      <c r="W308" s="51"/>
      <c r="X308" s="51"/>
      <c r="Y308" s="51"/>
      <c r="Z308" s="51"/>
    </row>
    <row r="309" spans="1:26" ht="12.75" customHeight="1">
      <c r="A309" s="76"/>
      <c r="B309" s="78"/>
      <c r="C309" s="76"/>
      <c r="D309" s="76"/>
      <c r="E309" s="76"/>
      <c r="F309" s="76"/>
      <c r="G309" s="76"/>
      <c r="H309" s="76"/>
      <c r="I309" s="76"/>
      <c r="J309" s="76"/>
      <c r="K309" s="76"/>
      <c r="L309" s="76"/>
      <c r="M309" s="76"/>
      <c r="N309" s="76"/>
      <c r="O309" s="76"/>
      <c r="P309" s="76"/>
      <c r="Q309" s="76"/>
      <c r="R309" s="76"/>
      <c r="S309" s="51"/>
      <c r="T309" s="51"/>
      <c r="U309" s="51"/>
      <c r="V309" s="51"/>
      <c r="W309" s="51"/>
      <c r="X309" s="51"/>
      <c r="Y309" s="51"/>
      <c r="Z309" s="51"/>
    </row>
    <row r="310" spans="1:26" ht="12.75" customHeight="1">
      <c r="A310" s="76"/>
      <c r="B310" s="78"/>
      <c r="C310" s="76"/>
      <c r="D310" s="76"/>
      <c r="E310" s="76"/>
      <c r="F310" s="76"/>
      <c r="G310" s="76"/>
      <c r="H310" s="76"/>
      <c r="I310" s="76"/>
      <c r="J310" s="76"/>
      <c r="K310" s="76"/>
      <c r="L310" s="76"/>
      <c r="M310" s="76"/>
      <c r="N310" s="76"/>
      <c r="O310" s="76"/>
      <c r="P310" s="76"/>
      <c r="Q310" s="76"/>
      <c r="R310" s="76"/>
      <c r="S310" s="51"/>
      <c r="T310" s="51"/>
      <c r="U310" s="51"/>
      <c r="V310" s="51"/>
      <c r="W310" s="51"/>
      <c r="X310" s="51"/>
      <c r="Y310" s="51"/>
      <c r="Z310" s="51"/>
    </row>
    <row r="311" spans="1:26" ht="12.75" customHeight="1">
      <c r="A311" s="76"/>
      <c r="B311" s="78"/>
      <c r="C311" s="76"/>
      <c r="D311" s="76"/>
      <c r="E311" s="76"/>
      <c r="F311" s="76"/>
      <c r="G311" s="76"/>
      <c r="H311" s="76"/>
      <c r="I311" s="76"/>
      <c r="J311" s="76"/>
      <c r="K311" s="76"/>
      <c r="L311" s="76"/>
      <c r="M311" s="76"/>
      <c r="N311" s="76"/>
      <c r="O311" s="76"/>
      <c r="P311" s="76"/>
      <c r="Q311" s="76"/>
      <c r="R311" s="76"/>
      <c r="S311" s="51"/>
      <c r="T311" s="51"/>
      <c r="U311" s="51"/>
      <c r="V311" s="51"/>
      <c r="W311" s="51"/>
      <c r="X311" s="51"/>
      <c r="Y311" s="51"/>
      <c r="Z311" s="51"/>
    </row>
    <row r="312" spans="1:26" ht="12.75" customHeight="1">
      <c r="A312" s="76"/>
      <c r="B312" s="78"/>
      <c r="C312" s="76"/>
      <c r="D312" s="76"/>
      <c r="E312" s="76"/>
      <c r="F312" s="76"/>
      <c r="G312" s="76"/>
      <c r="H312" s="76"/>
      <c r="I312" s="76"/>
      <c r="J312" s="76"/>
      <c r="K312" s="76"/>
      <c r="L312" s="76"/>
      <c r="M312" s="76"/>
      <c r="N312" s="76"/>
      <c r="O312" s="76"/>
      <c r="P312" s="76"/>
      <c r="Q312" s="76"/>
      <c r="R312" s="76"/>
      <c r="S312" s="51"/>
      <c r="T312" s="51"/>
      <c r="U312" s="51"/>
      <c r="V312" s="51"/>
      <c r="W312" s="51"/>
      <c r="X312" s="51"/>
      <c r="Y312" s="51"/>
      <c r="Z312" s="51"/>
    </row>
    <row r="313" spans="1:26" ht="12.75" customHeight="1">
      <c r="A313" s="76"/>
      <c r="B313" s="78"/>
      <c r="C313" s="76"/>
      <c r="D313" s="76"/>
      <c r="E313" s="76"/>
      <c r="F313" s="76"/>
      <c r="G313" s="76"/>
      <c r="H313" s="76"/>
      <c r="I313" s="76"/>
      <c r="J313" s="76"/>
      <c r="K313" s="76"/>
      <c r="L313" s="76"/>
      <c r="M313" s="76"/>
      <c r="N313" s="76"/>
      <c r="O313" s="76"/>
      <c r="P313" s="76"/>
      <c r="Q313" s="76"/>
      <c r="R313" s="76"/>
      <c r="S313" s="51"/>
      <c r="T313" s="51"/>
      <c r="U313" s="51"/>
      <c r="V313" s="51"/>
      <c r="W313" s="51"/>
      <c r="X313" s="51"/>
      <c r="Y313" s="51"/>
      <c r="Z313" s="51"/>
    </row>
    <row r="314" spans="1:26" ht="12.75" customHeight="1">
      <c r="A314" s="76"/>
      <c r="B314" s="78"/>
      <c r="C314" s="76"/>
      <c r="D314" s="76"/>
      <c r="E314" s="76"/>
      <c r="F314" s="76"/>
      <c r="G314" s="76"/>
      <c r="H314" s="76"/>
      <c r="I314" s="76"/>
      <c r="J314" s="76"/>
      <c r="K314" s="76"/>
      <c r="L314" s="76"/>
      <c r="M314" s="76"/>
      <c r="N314" s="76"/>
      <c r="O314" s="76"/>
      <c r="P314" s="76"/>
      <c r="Q314" s="76"/>
      <c r="R314" s="76"/>
      <c r="S314" s="51"/>
      <c r="T314" s="51"/>
      <c r="U314" s="51"/>
      <c r="V314" s="51"/>
      <c r="W314" s="51"/>
      <c r="X314" s="51"/>
      <c r="Y314" s="51"/>
      <c r="Z314" s="51"/>
    </row>
    <row r="315" spans="1:26" ht="12.75" customHeight="1">
      <c r="A315" s="76"/>
      <c r="B315" s="78"/>
      <c r="C315" s="76"/>
      <c r="D315" s="76"/>
      <c r="E315" s="76"/>
      <c r="F315" s="76"/>
      <c r="G315" s="76"/>
      <c r="H315" s="76"/>
      <c r="I315" s="76"/>
      <c r="J315" s="76"/>
      <c r="K315" s="76"/>
      <c r="L315" s="76"/>
      <c r="M315" s="76"/>
      <c r="N315" s="76"/>
      <c r="O315" s="76"/>
      <c r="P315" s="76"/>
      <c r="Q315" s="76"/>
      <c r="R315" s="76"/>
      <c r="S315" s="51"/>
      <c r="T315" s="51"/>
      <c r="U315" s="51"/>
      <c r="V315" s="51"/>
      <c r="W315" s="51"/>
      <c r="X315" s="51"/>
      <c r="Y315" s="51"/>
      <c r="Z315" s="51"/>
    </row>
    <row r="316" spans="1:26" ht="12.75" customHeight="1">
      <c r="A316" s="76"/>
      <c r="B316" s="78"/>
      <c r="C316" s="76"/>
      <c r="D316" s="76"/>
      <c r="E316" s="76"/>
      <c r="F316" s="76"/>
      <c r="G316" s="76"/>
      <c r="H316" s="76"/>
      <c r="I316" s="76"/>
      <c r="J316" s="76"/>
      <c r="K316" s="76"/>
      <c r="L316" s="76"/>
      <c r="M316" s="76"/>
      <c r="N316" s="76"/>
      <c r="O316" s="76"/>
      <c r="P316" s="76"/>
      <c r="Q316" s="76"/>
      <c r="R316" s="76"/>
      <c r="S316" s="51"/>
      <c r="T316" s="51"/>
      <c r="U316" s="51"/>
      <c r="V316" s="51"/>
      <c r="W316" s="51"/>
      <c r="X316" s="51"/>
      <c r="Y316" s="51"/>
      <c r="Z316" s="51"/>
    </row>
    <row r="317" spans="1:26" ht="12.75" customHeight="1">
      <c r="A317" s="76"/>
      <c r="B317" s="78"/>
      <c r="C317" s="76"/>
      <c r="D317" s="76"/>
      <c r="E317" s="76"/>
      <c r="F317" s="76"/>
      <c r="G317" s="76"/>
      <c r="H317" s="76"/>
      <c r="I317" s="76"/>
      <c r="J317" s="76"/>
      <c r="K317" s="76"/>
      <c r="L317" s="76"/>
      <c r="M317" s="76"/>
      <c r="N317" s="76"/>
      <c r="O317" s="76"/>
      <c r="P317" s="76"/>
      <c r="Q317" s="76"/>
      <c r="R317" s="76"/>
      <c r="S317" s="51"/>
      <c r="T317" s="51"/>
      <c r="U317" s="51"/>
      <c r="V317" s="51"/>
      <c r="W317" s="51"/>
      <c r="X317" s="51"/>
      <c r="Y317" s="51"/>
      <c r="Z317" s="51"/>
    </row>
    <row r="318" spans="1:26" ht="12.75" customHeight="1">
      <c r="A318" s="76"/>
      <c r="B318" s="78"/>
      <c r="C318" s="76"/>
      <c r="D318" s="76"/>
      <c r="E318" s="76"/>
      <c r="F318" s="76"/>
      <c r="G318" s="76"/>
      <c r="H318" s="76"/>
      <c r="I318" s="76"/>
      <c r="J318" s="76"/>
      <c r="K318" s="76"/>
      <c r="L318" s="76"/>
      <c r="M318" s="76"/>
      <c r="N318" s="76"/>
      <c r="O318" s="76"/>
      <c r="P318" s="76"/>
      <c r="Q318" s="76"/>
      <c r="R318" s="76"/>
      <c r="S318" s="51"/>
      <c r="T318" s="51"/>
      <c r="U318" s="51"/>
      <c r="V318" s="51"/>
      <c r="W318" s="51"/>
      <c r="X318" s="51"/>
      <c r="Y318" s="51"/>
      <c r="Z318" s="51"/>
    </row>
    <row r="319" spans="1:26" ht="12.75" customHeight="1">
      <c r="A319" s="76"/>
      <c r="B319" s="78"/>
      <c r="C319" s="76"/>
      <c r="D319" s="76"/>
      <c r="E319" s="76"/>
      <c r="F319" s="76"/>
      <c r="G319" s="76"/>
      <c r="H319" s="76"/>
      <c r="I319" s="76"/>
      <c r="J319" s="76"/>
      <c r="K319" s="76"/>
      <c r="L319" s="76"/>
      <c r="M319" s="76"/>
      <c r="N319" s="76"/>
      <c r="O319" s="76"/>
      <c r="P319" s="76"/>
      <c r="Q319" s="76"/>
      <c r="R319" s="76"/>
      <c r="S319" s="51"/>
      <c r="T319" s="51"/>
      <c r="U319" s="51"/>
      <c r="V319" s="51"/>
      <c r="W319" s="51"/>
      <c r="X319" s="51"/>
      <c r="Y319" s="51"/>
      <c r="Z319" s="51"/>
    </row>
    <row r="320" spans="1:26" ht="12.75" customHeight="1">
      <c r="A320" s="76"/>
      <c r="B320" s="78"/>
      <c r="C320" s="76"/>
      <c r="D320" s="76"/>
      <c r="E320" s="76"/>
      <c r="F320" s="76"/>
      <c r="G320" s="76"/>
      <c r="H320" s="76"/>
      <c r="I320" s="76"/>
      <c r="J320" s="76"/>
      <c r="K320" s="76"/>
      <c r="L320" s="76"/>
      <c r="M320" s="76"/>
      <c r="N320" s="76"/>
      <c r="O320" s="76"/>
      <c r="P320" s="76"/>
      <c r="Q320" s="76"/>
      <c r="R320" s="76"/>
      <c r="S320" s="51"/>
      <c r="T320" s="51"/>
      <c r="U320" s="51"/>
      <c r="V320" s="51"/>
      <c r="W320" s="51"/>
      <c r="X320" s="51"/>
      <c r="Y320" s="51"/>
      <c r="Z320" s="51"/>
    </row>
    <row r="321" spans="1:26" ht="12.75" customHeight="1">
      <c r="A321" s="76"/>
      <c r="B321" s="78"/>
      <c r="C321" s="76"/>
      <c r="D321" s="76"/>
      <c r="E321" s="76"/>
      <c r="F321" s="76"/>
      <c r="G321" s="76"/>
      <c r="H321" s="76"/>
      <c r="I321" s="76"/>
      <c r="J321" s="76"/>
      <c r="K321" s="76"/>
      <c r="L321" s="76"/>
      <c r="M321" s="76"/>
      <c r="N321" s="76"/>
      <c r="O321" s="76"/>
      <c r="P321" s="76"/>
      <c r="Q321" s="76"/>
      <c r="R321" s="76"/>
      <c r="S321" s="51"/>
      <c r="T321" s="51"/>
      <c r="U321" s="51"/>
      <c r="V321" s="51"/>
      <c r="W321" s="51"/>
      <c r="X321" s="51"/>
      <c r="Y321" s="51"/>
      <c r="Z321" s="51"/>
    </row>
    <row r="322" spans="1:26" ht="12.75" customHeight="1">
      <c r="A322" s="76"/>
      <c r="B322" s="78"/>
      <c r="C322" s="76"/>
      <c r="D322" s="76"/>
      <c r="E322" s="76"/>
      <c r="F322" s="76"/>
      <c r="G322" s="76"/>
      <c r="H322" s="76"/>
      <c r="I322" s="76"/>
      <c r="J322" s="76"/>
      <c r="K322" s="76"/>
      <c r="L322" s="76"/>
      <c r="M322" s="76"/>
      <c r="N322" s="76"/>
      <c r="O322" s="76"/>
      <c r="P322" s="76"/>
      <c r="Q322" s="76"/>
      <c r="R322" s="76"/>
      <c r="S322" s="51"/>
      <c r="T322" s="51"/>
      <c r="U322" s="51"/>
      <c r="V322" s="51"/>
      <c r="W322" s="51"/>
      <c r="X322" s="51"/>
      <c r="Y322" s="51"/>
      <c r="Z322" s="51"/>
    </row>
    <row r="323" spans="1:26" ht="12.75" customHeight="1">
      <c r="A323" s="76"/>
      <c r="B323" s="78"/>
      <c r="C323" s="76"/>
      <c r="D323" s="76"/>
      <c r="E323" s="76"/>
      <c r="F323" s="76"/>
      <c r="G323" s="76"/>
      <c r="H323" s="76"/>
      <c r="I323" s="76"/>
      <c r="J323" s="76"/>
      <c r="K323" s="76"/>
      <c r="L323" s="76"/>
      <c r="M323" s="76"/>
      <c r="N323" s="76"/>
      <c r="O323" s="76"/>
      <c r="P323" s="76"/>
      <c r="Q323" s="76"/>
      <c r="R323" s="76"/>
      <c r="S323" s="51"/>
      <c r="T323" s="51"/>
      <c r="U323" s="51"/>
      <c r="V323" s="51"/>
      <c r="W323" s="51"/>
      <c r="X323" s="51"/>
      <c r="Y323" s="51"/>
      <c r="Z323" s="51"/>
    </row>
    <row r="324" spans="1:26" ht="12.75" customHeight="1">
      <c r="A324" s="76"/>
      <c r="B324" s="78"/>
      <c r="C324" s="76"/>
      <c r="D324" s="76"/>
      <c r="E324" s="76"/>
      <c r="F324" s="76"/>
      <c r="G324" s="76"/>
      <c r="H324" s="76"/>
      <c r="I324" s="76"/>
      <c r="J324" s="76"/>
      <c r="K324" s="76"/>
      <c r="L324" s="76"/>
      <c r="M324" s="76"/>
      <c r="N324" s="76"/>
      <c r="O324" s="76"/>
      <c r="P324" s="76"/>
      <c r="Q324" s="76"/>
      <c r="R324" s="76"/>
      <c r="S324" s="51"/>
      <c r="T324" s="51"/>
      <c r="U324" s="51"/>
      <c r="V324" s="51"/>
      <c r="W324" s="51"/>
      <c r="X324" s="51"/>
      <c r="Y324" s="51"/>
      <c r="Z324" s="51"/>
    </row>
    <row r="325" spans="1:26" ht="12.75" customHeight="1">
      <c r="A325" s="76"/>
      <c r="B325" s="78"/>
      <c r="C325" s="76"/>
      <c r="D325" s="76"/>
      <c r="E325" s="76"/>
      <c r="F325" s="76"/>
      <c r="G325" s="76"/>
      <c r="H325" s="76"/>
      <c r="I325" s="76"/>
      <c r="J325" s="76"/>
      <c r="K325" s="76"/>
      <c r="L325" s="76"/>
      <c r="M325" s="76"/>
      <c r="N325" s="76"/>
      <c r="O325" s="76"/>
      <c r="P325" s="76"/>
      <c r="Q325" s="76"/>
      <c r="R325" s="76"/>
      <c r="S325" s="51"/>
      <c r="T325" s="51"/>
      <c r="U325" s="51"/>
      <c r="V325" s="51"/>
      <c r="W325" s="51"/>
      <c r="X325" s="51"/>
      <c r="Y325" s="51"/>
      <c r="Z325" s="51"/>
    </row>
    <row r="326" spans="1:26" ht="12.75" customHeight="1">
      <c r="A326" s="76"/>
      <c r="B326" s="78"/>
      <c r="C326" s="76"/>
      <c r="D326" s="76"/>
      <c r="E326" s="76"/>
      <c r="F326" s="76"/>
      <c r="G326" s="76"/>
      <c r="H326" s="76"/>
      <c r="I326" s="76"/>
      <c r="J326" s="76"/>
      <c r="K326" s="76"/>
      <c r="L326" s="76"/>
      <c r="M326" s="76"/>
      <c r="N326" s="76"/>
      <c r="O326" s="76"/>
      <c r="P326" s="76"/>
      <c r="Q326" s="76"/>
      <c r="R326" s="76"/>
      <c r="S326" s="51"/>
      <c r="T326" s="51"/>
      <c r="U326" s="51"/>
      <c r="V326" s="51"/>
      <c r="W326" s="51"/>
      <c r="X326" s="51"/>
      <c r="Y326" s="51"/>
      <c r="Z326" s="51"/>
    </row>
    <row r="327" spans="1:26" ht="12.75" customHeight="1">
      <c r="A327" s="76"/>
      <c r="B327" s="78"/>
      <c r="C327" s="76"/>
      <c r="D327" s="76"/>
      <c r="E327" s="76"/>
      <c r="F327" s="76"/>
      <c r="G327" s="76"/>
      <c r="H327" s="76"/>
      <c r="I327" s="76"/>
      <c r="J327" s="76"/>
      <c r="K327" s="76"/>
      <c r="L327" s="76"/>
      <c r="M327" s="76"/>
      <c r="N327" s="76"/>
      <c r="O327" s="76"/>
      <c r="P327" s="76"/>
      <c r="Q327" s="76"/>
      <c r="R327" s="76"/>
      <c r="S327" s="51"/>
      <c r="T327" s="51"/>
      <c r="U327" s="51"/>
      <c r="V327" s="51"/>
      <c r="W327" s="51"/>
      <c r="X327" s="51"/>
      <c r="Y327" s="51"/>
      <c r="Z327" s="51"/>
    </row>
    <row r="328" spans="1:26" ht="12.75" customHeight="1">
      <c r="A328" s="76"/>
      <c r="B328" s="78"/>
      <c r="C328" s="76"/>
      <c r="D328" s="76"/>
      <c r="E328" s="76"/>
      <c r="F328" s="76"/>
      <c r="G328" s="76"/>
      <c r="H328" s="76"/>
      <c r="I328" s="76"/>
      <c r="J328" s="76"/>
      <c r="K328" s="76"/>
      <c r="L328" s="76"/>
      <c r="M328" s="76"/>
      <c r="N328" s="76"/>
      <c r="O328" s="76"/>
      <c r="P328" s="76"/>
      <c r="Q328" s="76"/>
      <c r="R328" s="76"/>
      <c r="S328" s="51"/>
      <c r="T328" s="51"/>
      <c r="U328" s="51"/>
      <c r="V328" s="51"/>
      <c r="W328" s="51"/>
      <c r="X328" s="51"/>
      <c r="Y328" s="51"/>
      <c r="Z328" s="51"/>
    </row>
    <row r="329" spans="1:26" ht="12.75" customHeight="1">
      <c r="A329" s="76"/>
      <c r="B329" s="78"/>
      <c r="C329" s="76"/>
      <c r="D329" s="76"/>
      <c r="E329" s="76"/>
      <c r="F329" s="76"/>
      <c r="G329" s="76"/>
      <c r="H329" s="76"/>
      <c r="I329" s="76"/>
      <c r="J329" s="76"/>
      <c r="K329" s="76"/>
      <c r="L329" s="76"/>
      <c r="M329" s="76"/>
      <c r="N329" s="76"/>
      <c r="O329" s="76"/>
      <c r="P329" s="76"/>
      <c r="Q329" s="76"/>
      <c r="R329" s="76"/>
      <c r="S329" s="51"/>
      <c r="T329" s="51"/>
      <c r="U329" s="51"/>
      <c r="V329" s="51"/>
      <c r="W329" s="51"/>
      <c r="X329" s="51"/>
      <c r="Y329" s="51"/>
      <c r="Z329" s="51"/>
    </row>
    <row r="330" spans="1:26" ht="12.75" customHeight="1">
      <c r="A330" s="76"/>
      <c r="B330" s="78"/>
      <c r="C330" s="76"/>
      <c r="D330" s="76"/>
      <c r="E330" s="76"/>
      <c r="F330" s="76"/>
      <c r="G330" s="76"/>
      <c r="H330" s="76"/>
      <c r="I330" s="76"/>
      <c r="J330" s="76"/>
      <c r="K330" s="76"/>
      <c r="L330" s="76"/>
      <c r="M330" s="76"/>
      <c r="N330" s="76"/>
      <c r="O330" s="76"/>
      <c r="P330" s="76"/>
      <c r="Q330" s="76"/>
      <c r="R330" s="76"/>
      <c r="S330" s="51"/>
      <c r="T330" s="51"/>
      <c r="U330" s="51"/>
      <c r="V330" s="51"/>
      <c r="W330" s="51"/>
      <c r="X330" s="51"/>
      <c r="Y330" s="51"/>
      <c r="Z330" s="51"/>
    </row>
    <row r="331" spans="1:26" ht="12.75" customHeight="1">
      <c r="A331" s="76"/>
      <c r="B331" s="78"/>
      <c r="C331" s="76"/>
      <c r="D331" s="76"/>
      <c r="E331" s="76"/>
      <c r="F331" s="76"/>
      <c r="G331" s="76"/>
      <c r="H331" s="76"/>
      <c r="I331" s="76"/>
      <c r="J331" s="76"/>
      <c r="K331" s="76"/>
      <c r="L331" s="76"/>
      <c r="M331" s="76"/>
      <c r="N331" s="76"/>
      <c r="O331" s="76"/>
      <c r="P331" s="76"/>
      <c r="Q331" s="76"/>
      <c r="R331" s="76"/>
      <c r="S331" s="51"/>
      <c r="T331" s="51"/>
      <c r="U331" s="51"/>
      <c r="V331" s="51"/>
      <c r="W331" s="51"/>
      <c r="X331" s="51"/>
      <c r="Y331" s="51"/>
      <c r="Z331" s="51"/>
    </row>
    <row r="332" spans="1:26" ht="12.75" customHeight="1">
      <c r="A332" s="76"/>
      <c r="B332" s="78"/>
      <c r="C332" s="76"/>
      <c r="D332" s="76"/>
      <c r="E332" s="76"/>
      <c r="F332" s="76"/>
      <c r="G332" s="76"/>
      <c r="H332" s="76"/>
      <c r="I332" s="76"/>
      <c r="J332" s="76"/>
      <c r="K332" s="76"/>
      <c r="L332" s="76"/>
      <c r="M332" s="76"/>
      <c r="N332" s="76"/>
      <c r="O332" s="76"/>
      <c r="P332" s="76"/>
      <c r="Q332" s="76"/>
      <c r="R332" s="76"/>
      <c r="S332" s="51"/>
      <c r="T332" s="51"/>
      <c r="U332" s="51"/>
      <c r="V332" s="51"/>
      <c r="W332" s="51"/>
      <c r="X332" s="51"/>
      <c r="Y332" s="51"/>
      <c r="Z332" s="51"/>
    </row>
    <row r="333" spans="1:26" ht="12.75" customHeight="1">
      <c r="A333" s="76"/>
      <c r="B333" s="78"/>
      <c r="C333" s="76"/>
      <c r="D333" s="76"/>
      <c r="E333" s="76"/>
      <c r="F333" s="76"/>
      <c r="G333" s="76"/>
      <c r="H333" s="76"/>
      <c r="I333" s="76"/>
      <c r="J333" s="76"/>
      <c r="K333" s="76"/>
      <c r="L333" s="76"/>
      <c r="M333" s="76"/>
      <c r="N333" s="76"/>
      <c r="O333" s="76"/>
      <c r="P333" s="76"/>
      <c r="Q333" s="76"/>
      <c r="R333" s="76"/>
      <c r="S333" s="51"/>
      <c r="T333" s="51"/>
      <c r="U333" s="51"/>
      <c r="V333" s="51"/>
      <c r="W333" s="51"/>
      <c r="X333" s="51"/>
      <c r="Y333" s="51"/>
      <c r="Z333" s="51"/>
    </row>
    <row r="334" spans="1:26" ht="12.75" customHeight="1">
      <c r="A334" s="76"/>
      <c r="B334" s="78"/>
      <c r="C334" s="76"/>
      <c r="D334" s="76"/>
      <c r="E334" s="76"/>
      <c r="F334" s="76"/>
      <c r="G334" s="76"/>
      <c r="H334" s="76"/>
      <c r="I334" s="76"/>
      <c r="J334" s="76"/>
      <c r="K334" s="76"/>
      <c r="L334" s="76"/>
      <c r="M334" s="76"/>
      <c r="N334" s="76"/>
      <c r="O334" s="76"/>
      <c r="P334" s="76"/>
      <c r="Q334" s="76"/>
      <c r="R334" s="76"/>
      <c r="S334" s="51"/>
      <c r="T334" s="51"/>
      <c r="U334" s="51"/>
      <c r="V334" s="51"/>
      <c r="W334" s="51"/>
      <c r="X334" s="51"/>
      <c r="Y334" s="51"/>
      <c r="Z334" s="51"/>
    </row>
    <row r="335" spans="1:26" ht="12.75" customHeight="1">
      <c r="A335" s="76"/>
      <c r="B335" s="78"/>
      <c r="C335" s="76"/>
      <c r="D335" s="76"/>
      <c r="E335" s="76"/>
      <c r="F335" s="76"/>
      <c r="G335" s="76"/>
      <c r="H335" s="76"/>
      <c r="I335" s="76"/>
      <c r="J335" s="76"/>
      <c r="K335" s="76"/>
      <c r="L335" s="76"/>
      <c r="M335" s="76"/>
      <c r="N335" s="76"/>
      <c r="O335" s="76"/>
      <c r="P335" s="76"/>
      <c r="Q335" s="76"/>
      <c r="R335" s="76"/>
      <c r="S335" s="51"/>
      <c r="T335" s="51"/>
      <c r="U335" s="51"/>
      <c r="V335" s="51"/>
      <c r="W335" s="51"/>
      <c r="X335" s="51"/>
      <c r="Y335" s="51"/>
      <c r="Z335" s="51"/>
    </row>
    <row r="336" spans="1:26" ht="12.75" customHeight="1">
      <c r="A336" s="76"/>
      <c r="B336" s="78"/>
      <c r="C336" s="76"/>
      <c r="D336" s="76"/>
      <c r="E336" s="76"/>
      <c r="F336" s="76"/>
      <c r="G336" s="76"/>
      <c r="H336" s="76"/>
      <c r="I336" s="76"/>
      <c r="J336" s="76"/>
      <c r="K336" s="76"/>
      <c r="L336" s="76"/>
      <c r="M336" s="76"/>
      <c r="N336" s="76"/>
      <c r="O336" s="76"/>
      <c r="P336" s="76"/>
      <c r="Q336" s="76"/>
      <c r="R336" s="76"/>
      <c r="S336" s="51"/>
      <c r="T336" s="51"/>
      <c r="U336" s="51"/>
      <c r="V336" s="51"/>
      <c r="W336" s="51"/>
      <c r="X336" s="51"/>
      <c r="Y336" s="51"/>
      <c r="Z336" s="51"/>
    </row>
    <row r="337" spans="1:26" ht="12.75" customHeight="1">
      <c r="A337" s="76"/>
      <c r="B337" s="78"/>
      <c r="C337" s="76"/>
      <c r="D337" s="76"/>
      <c r="E337" s="76"/>
      <c r="F337" s="76"/>
      <c r="G337" s="76"/>
      <c r="H337" s="76"/>
      <c r="I337" s="76"/>
      <c r="J337" s="76"/>
      <c r="K337" s="76"/>
      <c r="L337" s="76"/>
      <c r="M337" s="76"/>
      <c r="N337" s="76"/>
      <c r="O337" s="76"/>
      <c r="P337" s="76"/>
      <c r="Q337" s="76"/>
      <c r="R337" s="76"/>
      <c r="S337" s="51"/>
      <c r="T337" s="51"/>
      <c r="U337" s="51"/>
      <c r="V337" s="51"/>
      <c r="W337" s="51"/>
      <c r="X337" s="51"/>
      <c r="Y337" s="51"/>
      <c r="Z337" s="51"/>
    </row>
    <row r="338" spans="1:26" ht="12.75" customHeight="1">
      <c r="A338" s="76"/>
      <c r="B338" s="78"/>
      <c r="C338" s="76"/>
      <c r="D338" s="76"/>
      <c r="E338" s="76"/>
      <c r="F338" s="76"/>
      <c r="G338" s="76"/>
      <c r="H338" s="76"/>
      <c r="I338" s="76"/>
      <c r="J338" s="76"/>
      <c r="K338" s="76"/>
      <c r="L338" s="76"/>
      <c r="M338" s="76"/>
      <c r="N338" s="76"/>
      <c r="O338" s="76"/>
      <c r="P338" s="76"/>
      <c r="Q338" s="76"/>
      <c r="R338" s="76"/>
      <c r="S338" s="51"/>
      <c r="T338" s="51"/>
      <c r="U338" s="51"/>
      <c r="V338" s="51"/>
      <c r="W338" s="51"/>
      <c r="X338" s="51"/>
      <c r="Y338" s="51"/>
      <c r="Z338" s="51"/>
    </row>
    <row r="339" spans="1:26" ht="12.75" customHeight="1">
      <c r="A339" s="76"/>
      <c r="B339" s="78"/>
      <c r="C339" s="76"/>
      <c r="D339" s="76"/>
      <c r="E339" s="76"/>
      <c r="F339" s="76"/>
      <c r="G339" s="76"/>
      <c r="H339" s="76"/>
      <c r="I339" s="76"/>
      <c r="J339" s="76"/>
      <c r="K339" s="76"/>
      <c r="L339" s="76"/>
      <c r="M339" s="76"/>
      <c r="N339" s="76"/>
      <c r="O339" s="76"/>
      <c r="P339" s="76"/>
      <c r="Q339" s="76"/>
      <c r="R339" s="76"/>
      <c r="S339" s="51"/>
      <c r="T339" s="51"/>
      <c r="U339" s="51"/>
      <c r="V339" s="51"/>
      <c r="W339" s="51"/>
      <c r="X339" s="51"/>
      <c r="Y339" s="51"/>
      <c r="Z339" s="51"/>
    </row>
    <row r="340" spans="1:26" ht="12.75" customHeight="1">
      <c r="A340" s="76"/>
      <c r="B340" s="78"/>
      <c r="C340" s="76"/>
      <c r="D340" s="76"/>
      <c r="E340" s="76"/>
      <c r="F340" s="76"/>
      <c r="G340" s="76"/>
      <c r="H340" s="76"/>
      <c r="I340" s="76"/>
      <c r="J340" s="76"/>
      <c r="K340" s="76"/>
      <c r="L340" s="76"/>
      <c r="M340" s="76"/>
      <c r="N340" s="76"/>
      <c r="O340" s="76"/>
      <c r="P340" s="76"/>
      <c r="Q340" s="76"/>
      <c r="R340" s="76"/>
      <c r="S340" s="51"/>
      <c r="T340" s="51"/>
      <c r="U340" s="51"/>
      <c r="V340" s="51"/>
      <c r="W340" s="51"/>
      <c r="X340" s="51"/>
      <c r="Y340" s="51"/>
      <c r="Z340" s="51"/>
    </row>
    <row r="341" spans="1:26" ht="12.75" customHeight="1">
      <c r="A341" s="76"/>
      <c r="B341" s="78"/>
      <c r="C341" s="76"/>
      <c r="D341" s="76"/>
      <c r="E341" s="76"/>
      <c r="F341" s="76"/>
      <c r="G341" s="76"/>
      <c r="H341" s="76"/>
      <c r="I341" s="76"/>
      <c r="J341" s="76"/>
      <c r="K341" s="76"/>
      <c r="L341" s="76"/>
      <c r="M341" s="76"/>
      <c r="N341" s="76"/>
      <c r="O341" s="76"/>
      <c r="P341" s="76"/>
      <c r="Q341" s="76"/>
      <c r="R341" s="76"/>
      <c r="S341" s="51"/>
      <c r="T341" s="51"/>
      <c r="U341" s="51"/>
      <c r="V341" s="51"/>
      <c r="W341" s="51"/>
      <c r="X341" s="51"/>
      <c r="Y341" s="51"/>
      <c r="Z341" s="51"/>
    </row>
    <row r="342" spans="1:26" ht="12.75" customHeight="1">
      <c r="A342" s="76"/>
      <c r="B342" s="78"/>
      <c r="C342" s="76"/>
      <c r="D342" s="76"/>
      <c r="E342" s="76"/>
      <c r="F342" s="76"/>
      <c r="G342" s="76"/>
      <c r="H342" s="76"/>
      <c r="I342" s="76"/>
      <c r="J342" s="76"/>
      <c r="K342" s="76"/>
      <c r="L342" s="76"/>
      <c r="M342" s="76"/>
      <c r="N342" s="76"/>
      <c r="O342" s="76"/>
      <c r="P342" s="76"/>
      <c r="Q342" s="76"/>
      <c r="R342" s="76"/>
      <c r="S342" s="51"/>
      <c r="T342" s="51"/>
      <c r="U342" s="51"/>
      <c r="V342" s="51"/>
      <c r="W342" s="51"/>
      <c r="X342" s="51"/>
      <c r="Y342" s="51"/>
      <c r="Z342" s="51"/>
    </row>
    <row r="343" spans="1:26" ht="12.75" customHeight="1">
      <c r="A343" s="76"/>
      <c r="B343" s="78"/>
      <c r="C343" s="76"/>
      <c r="D343" s="76"/>
      <c r="E343" s="76"/>
      <c r="F343" s="76"/>
      <c r="G343" s="76"/>
      <c r="H343" s="76"/>
      <c r="I343" s="76"/>
      <c r="J343" s="76"/>
      <c r="K343" s="76"/>
      <c r="L343" s="76"/>
      <c r="M343" s="76"/>
      <c r="N343" s="76"/>
      <c r="O343" s="76"/>
      <c r="P343" s="76"/>
      <c r="Q343" s="76"/>
      <c r="R343" s="76"/>
      <c r="S343" s="51"/>
      <c r="T343" s="51"/>
      <c r="U343" s="51"/>
      <c r="V343" s="51"/>
      <c r="W343" s="51"/>
      <c r="X343" s="51"/>
      <c r="Y343" s="51"/>
      <c r="Z343" s="51"/>
    </row>
    <row r="344" spans="1:26" ht="12.75" customHeight="1">
      <c r="A344" s="76"/>
      <c r="B344" s="78"/>
      <c r="C344" s="76"/>
      <c r="D344" s="76"/>
      <c r="E344" s="76"/>
      <c r="F344" s="76"/>
      <c r="G344" s="76"/>
      <c r="H344" s="76"/>
      <c r="I344" s="76"/>
      <c r="J344" s="76"/>
      <c r="K344" s="76"/>
      <c r="L344" s="76"/>
      <c r="M344" s="76"/>
      <c r="N344" s="76"/>
      <c r="O344" s="76"/>
      <c r="P344" s="76"/>
      <c r="Q344" s="76"/>
      <c r="R344" s="76"/>
      <c r="S344" s="51"/>
      <c r="T344" s="51"/>
      <c r="U344" s="51"/>
      <c r="V344" s="51"/>
      <c r="W344" s="51"/>
      <c r="X344" s="51"/>
      <c r="Y344" s="51"/>
      <c r="Z344" s="51"/>
    </row>
    <row r="345" spans="1:26" ht="12.75" customHeight="1">
      <c r="A345" s="76"/>
      <c r="B345" s="78"/>
      <c r="C345" s="76"/>
      <c r="D345" s="76"/>
      <c r="E345" s="76"/>
      <c r="F345" s="76"/>
      <c r="G345" s="76"/>
      <c r="H345" s="76"/>
      <c r="I345" s="76"/>
      <c r="J345" s="76"/>
      <c r="K345" s="76"/>
      <c r="L345" s="76"/>
      <c r="M345" s="76"/>
      <c r="N345" s="76"/>
      <c r="O345" s="76"/>
      <c r="P345" s="76"/>
      <c r="Q345" s="76"/>
      <c r="R345" s="76"/>
      <c r="S345" s="51"/>
      <c r="T345" s="51"/>
      <c r="U345" s="51"/>
      <c r="V345" s="51"/>
      <c r="W345" s="51"/>
      <c r="X345" s="51"/>
      <c r="Y345" s="51"/>
      <c r="Z345" s="51"/>
    </row>
    <row r="346" spans="1:26" ht="12.75" customHeight="1">
      <c r="A346" s="76"/>
      <c r="B346" s="78"/>
      <c r="C346" s="76"/>
      <c r="D346" s="76"/>
      <c r="E346" s="76"/>
      <c r="F346" s="76"/>
      <c r="G346" s="76"/>
      <c r="H346" s="76"/>
      <c r="I346" s="76"/>
      <c r="J346" s="76"/>
      <c r="K346" s="76"/>
      <c r="L346" s="76"/>
      <c r="M346" s="76"/>
      <c r="N346" s="76"/>
      <c r="O346" s="76"/>
      <c r="P346" s="76"/>
      <c r="Q346" s="76"/>
      <c r="R346" s="76"/>
      <c r="S346" s="51"/>
      <c r="T346" s="51"/>
      <c r="U346" s="51"/>
      <c r="V346" s="51"/>
      <c r="W346" s="51"/>
      <c r="X346" s="51"/>
      <c r="Y346" s="51"/>
      <c r="Z346" s="51"/>
    </row>
    <row r="347" spans="1:26" ht="12.75" customHeight="1">
      <c r="A347" s="76"/>
      <c r="B347" s="78"/>
      <c r="C347" s="76"/>
      <c r="D347" s="76"/>
      <c r="E347" s="76"/>
      <c r="F347" s="76"/>
      <c r="G347" s="76"/>
      <c r="H347" s="76"/>
      <c r="I347" s="76"/>
      <c r="J347" s="76"/>
      <c r="K347" s="76"/>
      <c r="L347" s="76"/>
      <c r="M347" s="76"/>
      <c r="N347" s="76"/>
      <c r="O347" s="76"/>
      <c r="P347" s="76"/>
      <c r="Q347" s="76"/>
      <c r="R347" s="76"/>
      <c r="S347" s="51"/>
      <c r="T347" s="51"/>
      <c r="U347" s="51"/>
      <c r="V347" s="51"/>
      <c r="W347" s="51"/>
      <c r="X347" s="51"/>
      <c r="Y347" s="51"/>
      <c r="Z347" s="51"/>
    </row>
    <row r="348" spans="1:26" ht="12.75" customHeight="1">
      <c r="A348" s="76"/>
      <c r="B348" s="78"/>
      <c r="C348" s="76"/>
      <c r="D348" s="76"/>
      <c r="E348" s="76"/>
      <c r="F348" s="76"/>
      <c r="G348" s="76"/>
      <c r="H348" s="76"/>
      <c r="I348" s="76"/>
      <c r="J348" s="76"/>
      <c r="K348" s="76"/>
      <c r="L348" s="76"/>
      <c r="M348" s="76"/>
      <c r="N348" s="76"/>
      <c r="O348" s="76"/>
      <c r="P348" s="76"/>
      <c r="Q348" s="76"/>
      <c r="R348" s="76"/>
      <c r="S348" s="51"/>
      <c r="T348" s="51"/>
      <c r="U348" s="51"/>
      <c r="V348" s="51"/>
      <c r="W348" s="51"/>
      <c r="X348" s="51"/>
      <c r="Y348" s="51"/>
      <c r="Z348" s="51"/>
    </row>
    <row r="349" spans="1:26" ht="12.75" customHeight="1">
      <c r="A349" s="76"/>
      <c r="B349" s="78"/>
      <c r="C349" s="76"/>
      <c r="D349" s="76"/>
      <c r="E349" s="76"/>
      <c r="F349" s="76"/>
      <c r="G349" s="76"/>
      <c r="H349" s="76"/>
      <c r="I349" s="76"/>
      <c r="J349" s="76"/>
      <c r="K349" s="76"/>
      <c r="L349" s="76"/>
      <c r="M349" s="76"/>
      <c r="N349" s="76"/>
      <c r="O349" s="76"/>
      <c r="P349" s="76"/>
      <c r="Q349" s="76"/>
      <c r="R349" s="76"/>
      <c r="S349" s="51"/>
      <c r="T349" s="51"/>
      <c r="U349" s="51"/>
      <c r="V349" s="51"/>
      <c r="W349" s="51"/>
      <c r="X349" s="51"/>
      <c r="Y349" s="51"/>
      <c r="Z349" s="51"/>
    </row>
    <row r="350" spans="1:26" ht="12.75" customHeight="1">
      <c r="A350" s="76"/>
      <c r="B350" s="78"/>
      <c r="C350" s="76"/>
      <c r="D350" s="76"/>
      <c r="E350" s="76"/>
      <c r="F350" s="76"/>
      <c r="G350" s="76"/>
      <c r="H350" s="76"/>
      <c r="I350" s="76"/>
      <c r="J350" s="76"/>
      <c r="K350" s="76"/>
      <c r="L350" s="76"/>
      <c r="M350" s="76"/>
      <c r="N350" s="76"/>
      <c r="O350" s="76"/>
      <c r="P350" s="76"/>
      <c r="Q350" s="76"/>
      <c r="R350" s="76"/>
      <c r="S350" s="51"/>
      <c r="T350" s="51"/>
      <c r="U350" s="51"/>
      <c r="V350" s="51"/>
      <c r="W350" s="51"/>
      <c r="X350" s="51"/>
      <c r="Y350" s="51"/>
      <c r="Z350" s="51"/>
    </row>
    <row r="351" spans="1:26" ht="12.75" customHeight="1">
      <c r="A351" s="76"/>
      <c r="B351" s="78"/>
      <c r="C351" s="76"/>
      <c r="D351" s="76"/>
      <c r="E351" s="76"/>
      <c r="F351" s="76"/>
      <c r="G351" s="76"/>
      <c r="H351" s="76"/>
      <c r="I351" s="76"/>
      <c r="J351" s="76"/>
      <c r="K351" s="76"/>
      <c r="L351" s="76"/>
      <c r="M351" s="76"/>
      <c r="N351" s="76"/>
      <c r="O351" s="76"/>
      <c r="P351" s="76"/>
      <c r="Q351" s="76"/>
      <c r="R351" s="76"/>
      <c r="S351" s="51"/>
      <c r="T351" s="51"/>
      <c r="U351" s="51"/>
      <c r="V351" s="51"/>
      <c r="W351" s="51"/>
      <c r="X351" s="51"/>
      <c r="Y351" s="51"/>
      <c r="Z351" s="51"/>
    </row>
    <row r="352" spans="1:26" ht="12.75" customHeight="1">
      <c r="A352" s="76"/>
      <c r="B352" s="78"/>
      <c r="C352" s="76"/>
      <c r="D352" s="76"/>
      <c r="E352" s="76"/>
      <c r="F352" s="76"/>
      <c r="G352" s="76"/>
      <c r="H352" s="76"/>
      <c r="I352" s="76"/>
      <c r="J352" s="76"/>
      <c r="K352" s="76"/>
      <c r="L352" s="76"/>
      <c r="M352" s="76"/>
      <c r="N352" s="76"/>
      <c r="O352" s="76"/>
      <c r="P352" s="76"/>
      <c r="Q352" s="76"/>
      <c r="R352" s="76"/>
      <c r="S352" s="51"/>
      <c r="T352" s="51"/>
      <c r="U352" s="51"/>
      <c r="V352" s="51"/>
      <c r="W352" s="51"/>
      <c r="X352" s="51"/>
      <c r="Y352" s="51"/>
      <c r="Z352" s="51"/>
    </row>
    <row r="353" spans="1:26" ht="12.75" customHeight="1">
      <c r="A353" s="76"/>
      <c r="B353" s="78"/>
      <c r="C353" s="76"/>
      <c r="D353" s="76"/>
      <c r="E353" s="76"/>
      <c r="F353" s="76"/>
      <c r="G353" s="76"/>
      <c r="H353" s="76"/>
      <c r="I353" s="76"/>
      <c r="J353" s="76"/>
      <c r="K353" s="76"/>
      <c r="L353" s="76"/>
      <c r="M353" s="76"/>
      <c r="N353" s="76"/>
      <c r="O353" s="76"/>
      <c r="P353" s="76"/>
      <c r="Q353" s="76"/>
      <c r="R353" s="76"/>
      <c r="S353" s="51"/>
      <c r="T353" s="51"/>
      <c r="U353" s="51"/>
      <c r="V353" s="51"/>
      <c r="W353" s="51"/>
      <c r="X353" s="51"/>
      <c r="Y353" s="51"/>
      <c r="Z353" s="51"/>
    </row>
    <row r="354" spans="1:26" ht="12.75" customHeight="1">
      <c r="A354" s="76"/>
      <c r="B354" s="78"/>
      <c r="C354" s="76"/>
      <c r="D354" s="76"/>
      <c r="E354" s="76"/>
      <c r="F354" s="76"/>
      <c r="G354" s="76"/>
      <c r="H354" s="76"/>
      <c r="I354" s="76"/>
      <c r="J354" s="76"/>
      <c r="K354" s="76"/>
      <c r="L354" s="76"/>
      <c r="M354" s="76"/>
      <c r="N354" s="76"/>
      <c r="O354" s="76"/>
      <c r="P354" s="76"/>
      <c r="Q354" s="76"/>
      <c r="R354" s="76"/>
      <c r="S354" s="51"/>
      <c r="T354" s="51"/>
      <c r="U354" s="51"/>
      <c r="V354" s="51"/>
      <c r="W354" s="51"/>
      <c r="X354" s="51"/>
      <c r="Y354" s="51"/>
      <c r="Z354" s="51"/>
    </row>
    <row r="355" spans="1:26" ht="12.75" customHeight="1">
      <c r="A355" s="76"/>
      <c r="B355" s="78"/>
      <c r="C355" s="76"/>
      <c r="D355" s="76"/>
      <c r="E355" s="76"/>
      <c r="F355" s="76"/>
      <c r="G355" s="76"/>
      <c r="H355" s="76"/>
      <c r="I355" s="76"/>
      <c r="J355" s="76"/>
      <c r="K355" s="76"/>
      <c r="L355" s="76"/>
      <c r="M355" s="76"/>
      <c r="N355" s="76"/>
      <c r="O355" s="76"/>
      <c r="P355" s="76"/>
      <c r="Q355" s="76"/>
      <c r="R355" s="76"/>
      <c r="S355" s="51"/>
      <c r="T355" s="51"/>
      <c r="U355" s="51"/>
      <c r="V355" s="51"/>
      <c r="W355" s="51"/>
      <c r="X355" s="51"/>
      <c r="Y355" s="51"/>
      <c r="Z355" s="51"/>
    </row>
    <row r="356" spans="1:26" ht="12.75" customHeight="1">
      <c r="A356" s="76"/>
      <c r="B356" s="78"/>
      <c r="C356" s="76"/>
      <c r="D356" s="76"/>
      <c r="E356" s="76"/>
      <c r="F356" s="76"/>
      <c r="G356" s="76"/>
      <c r="H356" s="76"/>
      <c r="I356" s="76"/>
      <c r="J356" s="76"/>
      <c r="K356" s="76"/>
      <c r="L356" s="76"/>
      <c r="M356" s="76"/>
      <c r="N356" s="76"/>
      <c r="O356" s="76"/>
      <c r="P356" s="76"/>
      <c r="Q356" s="76"/>
      <c r="R356" s="76"/>
      <c r="S356" s="51"/>
      <c r="T356" s="51"/>
      <c r="U356" s="51"/>
      <c r="V356" s="51"/>
      <c r="W356" s="51"/>
      <c r="X356" s="51"/>
      <c r="Y356" s="51"/>
      <c r="Z356" s="51"/>
    </row>
    <row r="357" spans="1:26" ht="12.75" customHeight="1">
      <c r="A357" s="76"/>
      <c r="B357" s="78"/>
      <c r="C357" s="76"/>
      <c r="D357" s="76"/>
      <c r="E357" s="76"/>
      <c r="F357" s="76"/>
      <c r="G357" s="76"/>
      <c r="H357" s="76"/>
      <c r="I357" s="76"/>
      <c r="J357" s="76"/>
      <c r="K357" s="76"/>
      <c r="L357" s="76"/>
      <c r="M357" s="76"/>
      <c r="N357" s="76"/>
      <c r="O357" s="76"/>
      <c r="P357" s="76"/>
      <c r="Q357" s="76"/>
      <c r="R357" s="76"/>
      <c r="S357" s="51"/>
      <c r="T357" s="51"/>
      <c r="U357" s="51"/>
      <c r="V357" s="51"/>
      <c r="W357" s="51"/>
      <c r="X357" s="51"/>
      <c r="Y357" s="51"/>
      <c r="Z357" s="51"/>
    </row>
    <row r="358" spans="1:26" ht="12.75" customHeight="1">
      <c r="A358" s="76"/>
      <c r="B358" s="78"/>
      <c r="C358" s="76"/>
      <c r="D358" s="76"/>
      <c r="E358" s="76"/>
      <c r="F358" s="76"/>
      <c r="G358" s="76"/>
      <c r="H358" s="76"/>
      <c r="I358" s="76"/>
      <c r="J358" s="76"/>
      <c r="K358" s="76"/>
      <c r="L358" s="76"/>
      <c r="M358" s="76"/>
      <c r="N358" s="76"/>
      <c r="O358" s="76"/>
      <c r="P358" s="76"/>
      <c r="Q358" s="76"/>
      <c r="R358" s="76"/>
      <c r="S358" s="51"/>
      <c r="T358" s="51"/>
      <c r="U358" s="51"/>
      <c r="V358" s="51"/>
      <c r="W358" s="51"/>
      <c r="X358" s="51"/>
      <c r="Y358" s="51"/>
      <c r="Z358" s="51"/>
    </row>
    <row r="359" spans="1:26" ht="12.75" customHeight="1">
      <c r="A359" s="76"/>
      <c r="B359" s="78"/>
      <c r="C359" s="76"/>
      <c r="D359" s="76"/>
      <c r="E359" s="76"/>
      <c r="F359" s="76"/>
      <c r="G359" s="76"/>
      <c r="H359" s="76"/>
      <c r="I359" s="76"/>
      <c r="J359" s="76"/>
      <c r="K359" s="76"/>
      <c r="L359" s="76"/>
      <c r="M359" s="76"/>
      <c r="N359" s="76"/>
      <c r="O359" s="76"/>
      <c r="P359" s="76"/>
      <c r="Q359" s="76"/>
      <c r="R359" s="76"/>
      <c r="S359" s="51"/>
      <c r="T359" s="51"/>
      <c r="U359" s="51"/>
      <c r="V359" s="51"/>
      <c r="W359" s="51"/>
      <c r="X359" s="51"/>
      <c r="Y359" s="51"/>
      <c r="Z359" s="51"/>
    </row>
    <row r="360" spans="1:26" ht="12.75" customHeight="1">
      <c r="A360" s="76"/>
      <c r="B360" s="78"/>
      <c r="C360" s="76"/>
      <c r="D360" s="76"/>
      <c r="E360" s="76"/>
      <c r="F360" s="76"/>
      <c r="G360" s="76"/>
      <c r="H360" s="76"/>
      <c r="I360" s="76"/>
      <c r="J360" s="76"/>
      <c r="K360" s="76"/>
      <c r="L360" s="76"/>
      <c r="M360" s="76"/>
      <c r="N360" s="76"/>
      <c r="O360" s="76"/>
      <c r="P360" s="76"/>
      <c r="Q360" s="76"/>
      <c r="R360" s="76"/>
      <c r="S360" s="51"/>
      <c r="T360" s="51"/>
      <c r="U360" s="51"/>
      <c r="V360" s="51"/>
      <c r="W360" s="51"/>
      <c r="X360" s="51"/>
      <c r="Y360" s="51"/>
      <c r="Z360" s="51"/>
    </row>
    <row r="361" spans="1:26" ht="12.75" customHeight="1">
      <c r="A361" s="76"/>
      <c r="B361" s="78"/>
      <c r="C361" s="76"/>
      <c r="D361" s="76"/>
      <c r="E361" s="76"/>
      <c r="F361" s="76"/>
      <c r="G361" s="76"/>
      <c r="H361" s="76"/>
      <c r="I361" s="76"/>
      <c r="J361" s="76"/>
      <c r="K361" s="76"/>
      <c r="L361" s="76"/>
      <c r="M361" s="76"/>
      <c r="N361" s="76"/>
      <c r="O361" s="76"/>
      <c r="P361" s="76"/>
      <c r="Q361" s="76"/>
      <c r="R361" s="76"/>
      <c r="S361" s="51"/>
      <c r="T361" s="51"/>
      <c r="U361" s="51"/>
      <c r="V361" s="51"/>
      <c r="W361" s="51"/>
      <c r="X361" s="51"/>
      <c r="Y361" s="51"/>
      <c r="Z361" s="51"/>
    </row>
    <row r="362" spans="1:26" ht="12.75" customHeight="1">
      <c r="A362" s="76"/>
      <c r="B362" s="78"/>
      <c r="C362" s="76"/>
      <c r="D362" s="76"/>
      <c r="E362" s="76"/>
      <c r="F362" s="76"/>
      <c r="G362" s="76"/>
      <c r="H362" s="76"/>
      <c r="I362" s="76"/>
      <c r="J362" s="76"/>
      <c r="K362" s="76"/>
      <c r="L362" s="76"/>
      <c r="M362" s="76"/>
      <c r="N362" s="76"/>
      <c r="O362" s="76"/>
      <c r="P362" s="76"/>
      <c r="Q362" s="76"/>
      <c r="R362" s="76"/>
      <c r="S362" s="51"/>
      <c r="T362" s="51"/>
      <c r="U362" s="51"/>
      <c r="V362" s="51"/>
      <c r="W362" s="51"/>
      <c r="X362" s="51"/>
      <c r="Y362" s="51"/>
      <c r="Z362" s="51"/>
    </row>
    <row r="363" spans="1:26" ht="12.75" customHeight="1">
      <c r="A363" s="76"/>
      <c r="B363" s="78"/>
      <c r="C363" s="76"/>
      <c r="D363" s="76"/>
      <c r="E363" s="76"/>
      <c r="F363" s="76"/>
      <c r="G363" s="76"/>
      <c r="H363" s="76"/>
      <c r="I363" s="76"/>
      <c r="J363" s="76"/>
      <c r="K363" s="76"/>
      <c r="L363" s="76"/>
      <c r="M363" s="76"/>
      <c r="N363" s="76"/>
      <c r="O363" s="76"/>
      <c r="P363" s="76"/>
      <c r="Q363" s="76"/>
      <c r="R363" s="76"/>
      <c r="S363" s="51"/>
      <c r="T363" s="51"/>
      <c r="U363" s="51"/>
      <c r="V363" s="51"/>
      <c r="W363" s="51"/>
      <c r="X363" s="51"/>
      <c r="Y363" s="51"/>
      <c r="Z363" s="51"/>
    </row>
    <row r="364" spans="1:26" ht="12.75" customHeight="1">
      <c r="A364" s="76"/>
      <c r="B364" s="78"/>
      <c r="C364" s="76"/>
      <c r="D364" s="76"/>
      <c r="E364" s="76"/>
      <c r="F364" s="76"/>
      <c r="G364" s="76"/>
      <c r="H364" s="76"/>
      <c r="I364" s="76"/>
      <c r="J364" s="76"/>
      <c r="K364" s="76"/>
      <c r="L364" s="76"/>
      <c r="M364" s="76"/>
      <c r="N364" s="76"/>
      <c r="O364" s="76"/>
      <c r="P364" s="76"/>
      <c r="Q364" s="76"/>
      <c r="R364" s="76"/>
      <c r="S364" s="51"/>
      <c r="T364" s="51"/>
      <c r="U364" s="51"/>
      <c r="V364" s="51"/>
      <c r="W364" s="51"/>
      <c r="X364" s="51"/>
      <c r="Y364" s="51"/>
      <c r="Z364" s="51"/>
    </row>
    <row r="365" spans="1:26" ht="12.75" customHeight="1">
      <c r="A365" s="76"/>
      <c r="B365" s="78"/>
      <c r="C365" s="76"/>
      <c r="D365" s="76"/>
      <c r="E365" s="76"/>
      <c r="F365" s="76"/>
      <c r="G365" s="76"/>
      <c r="H365" s="76"/>
      <c r="I365" s="76"/>
      <c r="J365" s="76"/>
      <c r="K365" s="76"/>
      <c r="L365" s="76"/>
      <c r="M365" s="76"/>
      <c r="N365" s="76"/>
      <c r="O365" s="76"/>
      <c r="P365" s="76"/>
      <c r="Q365" s="76"/>
      <c r="R365" s="76"/>
      <c r="S365" s="51"/>
      <c r="T365" s="51"/>
      <c r="U365" s="51"/>
      <c r="V365" s="51"/>
      <c r="W365" s="51"/>
      <c r="X365" s="51"/>
      <c r="Y365" s="51"/>
      <c r="Z365" s="51"/>
    </row>
    <row r="366" spans="1:26" ht="12.75" customHeight="1">
      <c r="A366" s="76"/>
      <c r="B366" s="78"/>
      <c r="C366" s="76"/>
      <c r="D366" s="76"/>
      <c r="E366" s="76"/>
      <c r="F366" s="76"/>
      <c r="G366" s="76"/>
      <c r="H366" s="76"/>
      <c r="I366" s="76"/>
      <c r="J366" s="76"/>
      <c r="K366" s="76"/>
      <c r="L366" s="76"/>
      <c r="M366" s="76"/>
      <c r="N366" s="76"/>
      <c r="O366" s="76"/>
      <c r="P366" s="76"/>
      <c r="Q366" s="76"/>
      <c r="R366" s="76"/>
      <c r="S366" s="51"/>
      <c r="T366" s="51"/>
      <c r="U366" s="51"/>
      <c r="V366" s="51"/>
      <c r="W366" s="51"/>
      <c r="X366" s="51"/>
      <c r="Y366" s="51"/>
      <c r="Z366" s="51"/>
    </row>
    <row r="367" spans="1:26" ht="12.75" customHeight="1">
      <c r="A367" s="76"/>
      <c r="B367" s="78"/>
      <c r="C367" s="76"/>
      <c r="D367" s="76"/>
      <c r="E367" s="76"/>
      <c r="F367" s="76"/>
      <c r="G367" s="76"/>
      <c r="H367" s="76"/>
      <c r="I367" s="76"/>
      <c r="J367" s="76"/>
      <c r="K367" s="76"/>
      <c r="L367" s="76"/>
      <c r="M367" s="76"/>
      <c r="N367" s="76"/>
      <c r="O367" s="76"/>
      <c r="P367" s="76"/>
      <c r="Q367" s="76"/>
      <c r="R367" s="76"/>
      <c r="S367" s="51"/>
      <c r="T367" s="51"/>
      <c r="U367" s="51"/>
      <c r="V367" s="51"/>
      <c r="W367" s="51"/>
      <c r="X367" s="51"/>
      <c r="Y367" s="51"/>
      <c r="Z367" s="51"/>
    </row>
    <row r="368" spans="1:26" ht="12.75" customHeight="1">
      <c r="A368" s="76"/>
      <c r="B368" s="78"/>
      <c r="C368" s="76"/>
      <c r="D368" s="76"/>
      <c r="E368" s="76"/>
      <c r="F368" s="76"/>
      <c r="G368" s="76"/>
      <c r="H368" s="76"/>
      <c r="I368" s="76"/>
      <c r="J368" s="76"/>
      <c r="K368" s="76"/>
      <c r="L368" s="76"/>
      <c r="M368" s="76"/>
      <c r="N368" s="76"/>
      <c r="O368" s="76"/>
      <c r="P368" s="76"/>
      <c r="Q368" s="76"/>
      <c r="R368" s="76"/>
      <c r="S368" s="51"/>
      <c r="T368" s="51"/>
      <c r="U368" s="51"/>
      <c r="V368" s="51"/>
      <c r="W368" s="51"/>
      <c r="X368" s="51"/>
      <c r="Y368" s="51"/>
      <c r="Z368" s="51"/>
    </row>
    <row r="369" spans="1:26" ht="12.75" customHeight="1">
      <c r="A369" s="76"/>
      <c r="B369" s="78"/>
      <c r="C369" s="76"/>
      <c r="D369" s="76"/>
      <c r="E369" s="76"/>
      <c r="F369" s="76"/>
      <c r="G369" s="76"/>
      <c r="H369" s="76"/>
      <c r="I369" s="76"/>
      <c r="J369" s="76"/>
      <c r="K369" s="76"/>
      <c r="L369" s="76"/>
      <c r="M369" s="76"/>
      <c r="N369" s="76"/>
      <c r="O369" s="76"/>
      <c r="P369" s="76"/>
      <c r="Q369" s="76"/>
      <c r="R369" s="76"/>
      <c r="S369" s="51"/>
      <c r="T369" s="51"/>
      <c r="U369" s="51"/>
      <c r="V369" s="51"/>
      <c r="W369" s="51"/>
      <c r="X369" s="51"/>
      <c r="Y369" s="51"/>
      <c r="Z369" s="51"/>
    </row>
    <row r="370" spans="1:26" ht="12.75" customHeight="1">
      <c r="A370" s="76"/>
      <c r="B370" s="78"/>
      <c r="C370" s="76"/>
      <c r="D370" s="76"/>
      <c r="E370" s="76"/>
      <c r="F370" s="76"/>
      <c r="G370" s="76"/>
      <c r="H370" s="76"/>
      <c r="I370" s="76"/>
      <c r="J370" s="76"/>
      <c r="K370" s="76"/>
      <c r="L370" s="76"/>
      <c r="M370" s="76"/>
      <c r="N370" s="76"/>
      <c r="O370" s="76"/>
      <c r="P370" s="76"/>
      <c r="Q370" s="76"/>
      <c r="R370" s="76"/>
      <c r="S370" s="51"/>
      <c r="T370" s="51"/>
      <c r="U370" s="51"/>
      <c r="V370" s="51"/>
      <c r="W370" s="51"/>
      <c r="X370" s="51"/>
      <c r="Y370" s="51"/>
      <c r="Z370" s="51"/>
    </row>
    <row r="371" spans="1:26" ht="12.75" customHeight="1">
      <c r="A371" s="76"/>
      <c r="B371" s="78"/>
      <c r="C371" s="76"/>
      <c r="D371" s="76"/>
      <c r="E371" s="76"/>
      <c r="F371" s="76"/>
      <c r="G371" s="76"/>
      <c r="H371" s="76"/>
      <c r="I371" s="76"/>
      <c r="J371" s="76"/>
      <c r="K371" s="76"/>
      <c r="L371" s="76"/>
      <c r="M371" s="76"/>
      <c r="N371" s="76"/>
      <c r="O371" s="76"/>
      <c r="P371" s="76"/>
      <c r="Q371" s="76"/>
      <c r="R371" s="76"/>
      <c r="S371" s="51"/>
      <c r="T371" s="51"/>
      <c r="U371" s="51"/>
      <c r="V371" s="51"/>
      <c r="W371" s="51"/>
      <c r="X371" s="51"/>
      <c r="Y371" s="51"/>
      <c r="Z371" s="51"/>
    </row>
    <row r="372" spans="1:26" ht="12.75" customHeight="1">
      <c r="A372" s="76"/>
      <c r="B372" s="78"/>
      <c r="C372" s="76"/>
      <c r="D372" s="76"/>
      <c r="E372" s="76"/>
      <c r="F372" s="76"/>
      <c r="G372" s="76"/>
      <c r="H372" s="76"/>
      <c r="I372" s="76"/>
      <c r="J372" s="76"/>
      <c r="K372" s="76"/>
      <c r="L372" s="76"/>
      <c r="M372" s="76"/>
      <c r="N372" s="76"/>
      <c r="O372" s="76"/>
      <c r="P372" s="76"/>
      <c r="Q372" s="76"/>
      <c r="R372" s="76"/>
      <c r="S372" s="51"/>
      <c r="T372" s="51"/>
      <c r="U372" s="51"/>
      <c r="V372" s="51"/>
      <c r="W372" s="51"/>
      <c r="X372" s="51"/>
      <c r="Y372" s="51"/>
      <c r="Z372" s="51"/>
    </row>
    <row r="373" spans="1:26" ht="12.75" customHeight="1">
      <c r="A373" s="76"/>
      <c r="B373" s="78"/>
      <c r="C373" s="76"/>
      <c r="D373" s="76"/>
      <c r="E373" s="76"/>
      <c r="F373" s="76"/>
      <c r="G373" s="76"/>
      <c r="H373" s="76"/>
      <c r="I373" s="76"/>
      <c r="J373" s="76"/>
      <c r="K373" s="76"/>
      <c r="L373" s="76"/>
      <c r="M373" s="76"/>
      <c r="N373" s="76"/>
      <c r="O373" s="76"/>
      <c r="P373" s="76"/>
      <c r="Q373" s="76"/>
      <c r="R373" s="76"/>
      <c r="S373" s="51"/>
      <c r="T373" s="51"/>
      <c r="U373" s="51"/>
      <c r="V373" s="51"/>
      <c r="W373" s="51"/>
      <c r="X373" s="51"/>
      <c r="Y373" s="51"/>
      <c r="Z373" s="51"/>
    </row>
    <row r="374" spans="1:26" ht="12.75" customHeight="1">
      <c r="A374" s="76"/>
      <c r="B374" s="78"/>
      <c r="C374" s="76"/>
      <c r="D374" s="76"/>
      <c r="E374" s="76"/>
      <c r="F374" s="76"/>
      <c r="G374" s="76"/>
      <c r="H374" s="76"/>
      <c r="I374" s="76"/>
      <c r="J374" s="76"/>
      <c r="K374" s="76"/>
      <c r="L374" s="76"/>
      <c r="M374" s="76"/>
      <c r="N374" s="76"/>
      <c r="O374" s="76"/>
      <c r="P374" s="76"/>
      <c r="Q374" s="76"/>
      <c r="R374" s="76"/>
      <c r="S374" s="51"/>
      <c r="T374" s="51"/>
      <c r="U374" s="51"/>
      <c r="V374" s="51"/>
      <c r="W374" s="51"/>
      <c r="X374" s="51"/>
      <c r="Y374" s="51"/>
      <c r="Z374" s="51"/>
    </row>
    <row r="375" spans="1:26" ht="12.75" customHeight="1">
      <c r="A375" s="76"/>
      <c r="B375" s="78"/>
      <c r="C375" s="76"/>
      <c r="D375" s="76"/>
      <c r="E375" s="76"/>
      <c r="F375" s="76"/>
      <c r="G375" s="76"/>
      <c r="H375" s="76"/>
      <c r="I375" s="76"/>
      <c r="J375" s="76"/>
      <c r="K375" s="76"/>
      <c r="L375" s="76"/>
      <c r="M375" s="76"/>
      <c r="N375" s="76"/>
      <c r="O375" s="76"/>
      <c r="P375" s="76"/>
      <c r="Q375" s="76"/>
      <c r="R375" s="76"/>
      <c r="S375" s="51"/>
      <c r="T375" s="51"/>
      <c r="U375" s="51"/>
      <c r="V375" s="51"/>
      <c r="W375" s="51"/>
      <c r="X375" s="51"/>
      <c r="Y375" s="51"/>
      <c r="Z375" s="51"/>
    </row>
    <row r="376" spans="1:26" ht="12.75" customHeight="1">
      <c r="A376" s="76"/>
      <c r="B376" s="78"/>
      <c r="C376" s="76"/>
      <c r="D376" s="76"/>
      <c r="E376" s="76"/>
      <c r="F376" s="76"/>
      <c r="G376" s="76"/>
      <c r="H376" s="76"/>
      <c r="I376" s="76"/>
      <c r="J376" s="76"/>
      <c r="K376" s="76"/>
      <c r="L376" s="76"/>
      <c r="M376" s="76"/>
      <c r="N376" s="76"/>
      <c r="O376" s="76"/>
      <c r="P376" s="76"/>
      <c r="Q376" s="76"/>
      <c r="R376" s="76"/>
      <c r="S376" s="51"/>
      <c r="T376" s="51"/>
      <c r="U376" s="51"/>
      <c r="V376" s="51"/>
      <c r="W376" s="51"/>
      <c r="X376" s="51"/>
      <c r="Y376" s="51"/>
      <c r="Z376" s="51"/>
    </row>
    <row r="377" spans="1:26" ht="12.75" customHeight="1">
      <c r="A377" s="76"/>
      <c r="B377" s="78"/>
      <c r="C377" s="76"/>
      <c r="D377" s="76"/>
      <c r="E377" s="76"/>
      <c r="F377" s="76"/>
      <c r="G377" s="76"/>
      <c r="H377" s="76"/>
      <c r="I377" s="76"/>
      <c r="J377" s="76"/>
      <c r="K377" s="76"/>
      <c r="L377" s="76"/>
      <c r="M377" s="76"/>
      <c r="N377" s="76"/>
      <c r="O377" s="76"/>
      <c r="P377" s="76"/>
      <c r="Q377" s="76"/>
      <c r="R377" s="76"/>
      <c r="S377" s="51"/>
      <c r="T377" s="51"/>
      <c r="U377" s="51"/>
      <c r="V377" s="51"/>
      <c r="W377" s="51"/>
      <c r="X377" s="51"/>
      <c r="Y377" s="51"/>
      <c r="Z377" s="51"/>
    </row>
    <row r="378" spans="1:26" ht="12.75" customHeight="1">
      <c r="A378" s="76"/>
      <c r="B378" s="78"/>
      <c r="C378" s="76"/>
      <c r="D378" s="76"/>
      <c r="E378" s="76"/>
      <c r="F378" s="76"/>
      <c r="G378" s="76"/>
      <c r="H378" s="76"/>
      <c r="I378" s="76"/>
      <c r="J378" s="76"/>
      <c r="K378" s="76"/>
      <c r="L378" s="76"/>
      <c r="M378" s="76"/>
      <c r="N378" s="76"/>
      <c r="O378" s="76"/>
      <c r="P378" s="76"/>
      <c r="Q378" s="76"/>
      <c r="R378" s="76"/>
      <c r="S378" s="51"/>
      <c r="T378" s="51"/>
      <c r="U378" s="51"/>
      <c r="V378" s="51"/>
      <c r="W378" s="51"/>
      <c r="X378" s="51"/>
      <c r="Y378" s="51"/>
      <c r="Z378" s="51"/>
    </row>
    <row r="379" spans="1:26" ht="12.75" customHeight="1">
      <c r="A379" s="76"/>
      <c r="B379" s="78"/>
      <c r="C379" s="76"/>
      <c r="D379" s="76"/>
      <c r="E379" s="76"/>
      <c r="F379" s="76"/>
      <c r="G379" s="76"/>
      <c r="H379" s="76"/>
      <c r="I379" s="76"/>
      <c r="J379" s="76"/>
      <c r="K379" s="76"/>
      <c r="L379" s="76"/>
      <c r="M379" s="76"/>
      <c r="N379" s="76"/>
      <c r="O379" s="76"/>
      <c r="P379" s="76"/>
      <c r="Q379" s="76"/>
      <c r="R379" s="76"/>
      <c r="S379" s="51"/>
      <c r="T379" s="51"/>
      <c r="U379" s="51"/>
      <c r="V379" s="51"/>
      <c r="W379" s="51"/>
      <c r="X379" s="51"/>
      <c r="Y379" s="51"/>
      <c r="Z379" s="51"/>
    </row>
    <row r="380" spans="1:26" ht="12.75" customHeight="1">
      <c r="A380" s="76"/>
      <c r="B380" s="78"/>
      <c r="C380" s="76"/>
      <c r="D380" s="76"/>
      <c r="E380" s="76"/>
      <c r="F380" s="76"/>
      <c r="G380" s="76"/>
      <c r="H380" s="76"/>
      <c r="I380" s="76"/>
      <c r="J380" s="76"/>
      <c r="K380" s="76"/>
      <c r="L380" s="76"/>
      <c r="M380" s="76"/>
      <c r="N380" s="76"/>
      <c r="O380" s="76"/>
      <c r="P380" s="76"/>
      <c r="Q380" s="76"/>
      <c r="R380" s="76"/>
      <c r="S380" s="51"/>
      <c r="T380" s="51"/>
      <c r="U380" s="51"/>
      <c r="V380" s="51"/>
      <c r="W380" s="51"/>
      <c r="X380" s="51"/>
      <c r="Y380" s="51"/>
      <c r="Z380" s="51"/>
    </row>
    <row r="381" spans="1:26" ht="12.75" customHeight="1">
      <c r="A381" s="76"/>
      <c r="B381" s="78"/>
      <c r="C381" s="76"/>
      <c r="D381" s="76"/>
      <c r="E381" s="76"/>
      <c r="F381" s="76"/>
      <c r="G381" s="76"/>
      <c r="H381" s="76"/>
      <c r="I381" s="76"/>
      <c r="J381" s="76"/>
      <c r="K381" s="76"/>
      <c r="L381" s="76"/>
      <c r="M381" s="76"/>
      <c r="N381" s="76"/>
      <c r="O381" s="76"/>
      <c r="P381" s="76"/>
      <c r="Q381" s="76"/>
      <c r="R381" s="76"/>
      <c r="S381" s="51"/>
      <c r="T381" s="51"/>
      <c r="U381" s="51"/>
      <c r="V381" s="51"/>
      <c r="W381" s="51"/>
      <c r="X381" s="51"/>
      <c r="Y381" s="51"/>
      <c r="Z381" s="51"/>
    </row>
    <row r="382" spans="1:26" ht="12.75" customHeight="1">
      <c r="A382" s="76"/>
      <c r="B382" s="78"/>
      <c r="C382" s="76"/>
      <c r="D382" s="76"/>
      <c r="E382" s="76"/>
      <c r="F382" s="76"/>
      <c r="G382" s="76"/>
      <c r="H382" s="76"/>
      <c r="I382" s="76"/>
      <c r="J382" s="76"/>
      <c r="K382" s="76"/>
      <c r="L382" s="76"/>
      <c r="M382" s="76"/>
      <c r="N382" s="76"/>
      <c r="O382" s="76"/>
      <c r="P382" s="76"/>
      <c r="Q382" s="76"/>
      <c r="R382" s="76"/>
      <c r="S382" s="51"/>
      <c r="T382" s="51"/>
      <c r="U382" s="51"/>
      <c r="V382" s="51"/>
      <c r="W382" s="51"/>
      <c r="X382" s="51"/>
      <c r="Y382" s="51"/>
      <c r="Z382" s="51"/>
    </row>
    <row r="383" spans="1:26" ht="12.75" customHeight="1">
      <c r="A383" s="76"/>
      <c r="B383" s="78"/>
      <c r="C383" s="76"/>
      <c r="D383" s="76"/>
      <c r="E383" s="76"/>
      <c r="F383" s="76"/>
      <c r="G383" s="76"/>
      <c r="H383" s="76"/>
      <c r="I383" s="76"/>
      <c r="J383" s="76"/>
      <c r="K383" s="76"/>
      <c r="L383" s="76"/>
      <c r="M383" s="76"/>
      <c r="N383" s="76"/>
      <c r="O383" s="76"/>
      <c r="P383" s="76"/>
      <c r="Q383" s="76"/>
      <c r="R383" s="76"/>
      <c r="S383" s="51"/>
      <c r="T383" s="51"/>
      <c r="U383" s="51"/>
      <c r="V383" s="51"/>
      <c r="W383" s="51"/>
      <c r="X383" s="51"/>
      <c r="Y383" s="51"/>
      <c r="Z383" s="51"/>
    </row>
    <row r="384" spans="1:26" ht="12.75" customHeight="1">
      <c r="A384" s="76"/>
      <c r="B384" s="78"/>
      <c r="C384" s="76"/>
      <c r="D384" s="76"/>
      <c r="E384" s="76"/>
      <c r="F384" s="76"/>
      <c r="G384" s="76"/>
      <c r="H384" s="76"/>
      <c r="I384" s="76"/>
      <c r="J384" s="76"/>
      <c r="K384" s="76"/>
      <c r="L384" s="76"/>
      <c r="M384" s="76"/>
      <c r="N384" s="76"/>
      <c r="O384" s="76"/>
      <c r="P384" s="76"/>
      <c r="Q384" s="76"/>
      <c r="R384" s="76"/>
      <c r="S384" s="51"/>
      <c r="T384" s="51"/>
      <c r="U384" s="51"/>
      <c r="V384" s="51"/>
      <c r="W384" s="51"/>
      <c r="X384" s="51"/>
      <c r="Y384" s="51"/>
      <c r="Z384" s="51"/>
    </row>
    <row r="385" spans="1:26" ht="12.75" customHeight="1">
      <c r="A385" s="76"/>
      <c r="B385" s="78"/>
      <c r="C385" s="76"/>
      <c r="D385" s="76"/>
      <c r="E385" s="76"/>
      <c r="F385" s="76"/>
      <c r="G385" s="76"/>
      <c r="H385" s="76"/>
      <c r="I385" s="76"/>
      <c r="J385" s="76"/>
      <c r="K385" s="76"/>
      <c r="L385" s="76"/>
      <c r="M385" s="76"/>
      <c r="N385" s="76"/>
      <c r="O385" s="76"/>
      <c r="P385" s="76"/>
      <c r="Q385" s="76"/>
      <c r="R385" s="76"/>
      <c r="S385" s="51"/>
      <c r="T385" s="51"/>
      <c r="U385" s="51"/>
      <c r="V385" s="51"/>
      <c r="W385" s="51"/>
      <c r="X385" s="51"/>
      <c r="Y385" s="51"/>
      <c r="Z385" s="51"/>
    </row>
    <row r="386" spans="1:26" ht="12.75" customHeight="1">
      <c r="A386" s="76"/>
      <c r="B386" s="78"/>
      <c r="C386" s="76"/>
      <c r="D386" s="76"/>
      <c r="E386" s="76"/>
      <c r="F386" s="76"/>
      <c r="G386" s="76"/>
      <c r="H386" s="76"/>
      <c r="I386" s="76"/>
      <c r="J386" s="76"/>
      <c r="K386" s="76"/>
      <c r="L386" s="76"/>
      <c r="M386" s="76"/>
      <c r="N386" s="76"/>
      <c r="O386" s="76"/>
      <c r="P386" s="76"/>
      <c r="Q386" s="76"/>
      <c r="R386" s="76"/>
      <c r="S386" s="51"/>
      <c r="T386" s="51"/>
      <c r="U386" s="51"/>
      <c r="V386" s="51"/>
      <c r="W386" s="51"/>
      <c r="X386" s="51"/>
      <c r="Y386" s="51"/>
      <c r="Z386" s="51"/>
    </row>
    <row r="387" spans="1:26" ht="12.75" customHeight="1">
      <c r="A387" s="76"/>
      <c r="B387" s="78"/>
      <c r="C387" s="76"/>
      <c r="D387" s="76"/>
      <c r="E387" s="76"/>
      <c r="F387" s="76"/>
      <c r="G387" s="76"/>
      <c r="H387" s="76"/>
      <c r="I387" s="76"/>
      <c r="J387" s="76"/>
      <c r="K387" s="76"/>
      <c r="L387" s="76"/>
      <c r="M387" s="76"/>
      <c r="N387" s="76"/>
      <c r="O387" s="76"/>
      <c r="P387" s="76"/>
      <c r="Q387" s="76"/>
      <c r="R387" s="76"/>
      <c r="S387" s="51"/>
      <c r="T387" s="51"/>
      <c r="U387" s="51"/>
      <c r="V387" s="51"/>
      <c r="W387" s="51"/>
      <c r="X387" s="51"/>
      <c r="Y387" s="51"/>
      <c r="Z387" s="51"/>
    </row>
    <row r="388" spans="1:26" ht="12.75" customHeight="1">
      <c r="A388" s="76"/>
      <c r="B388" s="78"/>
      <c r="C388" s="76"/>
      <c r="D388" s="76"/>
      <c r="E388" s="76"/>
      <c r="F388" s="76"/>
      <c r="G388" s="76"/>
      <c r="H388" s="76"/>
      <c r="I388" s="76"/>
      <c r="J388" s="76"/>
      <c r="K388" s="76"/>
      <c r="L388" s="76"/>
      <c r="M388" s="76"/>
      <c r="N388" s="76"/>
      <c r="O388" s="76"/>
      <c r="P388" s="76"/>
      <c r="Q388" s="76"/>
      <c r="R388" s="76"/>
      <c r="S388" s="51"/>
      <c r="T388" s="51"/>
      <c r="U388" s="51"/>
      <c r="V388" s="51"/>
      <c r="W388" s="51"/>
      <c r="X388" s="51"/>
      <c r="Y388" s="51"/>
      <c r="Z388" s="51"/>
    </row>
    <row r="389" spans="1:26" ht="12.75" customHeight="1">
      <c r="A389" s="76"/>
      <c r="B389" s="78"/>
      <c r="C389" s="76"/>
      <c r="D389" s="76"/>
      <c r="E389" s="76"/>
      <c r="F389" s="76"/>
      <c r="G389" s="76"/>
      <c r="H389" s="76"/>
      <c r="I389" s="76"/>
      <c r="J389" s="76"/>
      <c r="K389" s="76"/>
      <c r="L389" s="76"/>
      <c r="M389" s="76"/>
      <c r="N389" s="76"/>
      <c r="O389" s="76"/>
      <c r="P389" s="76"/>
      <c r="Q389" s="76"/>
      <c r="R389" s="76"/>
      <c r="S389" s="51"/>
      <c r="T389" s="51"/>
      <c r="U389" s="51"/>
      <c r="V389" s="51"/>
      <c r="W389" s="51"/>
      <c r="X389" s="51"/>
      <c r="Y389" s="51"/>
      <c r="Z389" s="51"/>
    </row>
    <row r="390" spans="1:26" ht="12.75" customHeight="1">
      <c r="A390" s="76"/>
      <c r="B390" s="78"/>
      <c r="C390" s="76"/>
      <c r="D390" s="76"/>
      <c r="E390" s="76"/>
      <c r="F390" s="76"/>
      <c r="G390" s="76"/>
      <c r="H390" s="76"/>
      <c r="I390" s="76"/>
      <c r="J390" s="76"/>
      <c r="K390" s="76"/>
      <c r="L390" s="76"/>
      <c r="M390" s="76"/>
      <c r="N390" s="76"/>
      <c r="O390" s="76"/>
      <c r="P390" s="76"/>
      <c r="Q390" s="76"/>
      <c r="R390" s="76"/>
      <c r="S390" s="51"/>
      <c r="T390" s="51"/>
      <c r="U390" s="51"/>
      <c r="V390" s="51"/>
      <c r="W390" s="51"/>
      <c r="X390" s="51"/>
      <c r="Y390" s="51"/>
      <c r="Z390" s="51"/>
    </row>
    <row r="391" spans="1:26" ht="12.75" customHeight="1">
      <c r="A391" s="76"/>
      <c r="B391" s="78"/>
      <c r="C391" s="76"/>
      <c r="D391" s="76"/>
      <c r="E391" s="76"/>
      <c r="F391" s="76"/>
      <c r="G391" s="76"/>
      <c r="H391" s="76"/>
      <c r="I391" s="76"/>
      <c r="J391" s="76"/>
      <c r="K391" s="76"/>
      <c r="L391" s="76"/>
      <c r="M391" s="76"/>
      <c r="N391" s="76"/>
      <c r="O391" s="76"/>
      <c r="P391" s="76"/>
      <c r="Q391" s="76"/>
      <c r="R391" s="76"/>
      <c r="S391" s="51"/>
      <c r="T391" s="51"/>
      <c r="U391" s="51"/>
      <c r="V391" s="51"/>
      <c r="W391" s="51"/>
      <c r="X391" s="51"/>
      <c r="Y391" s="51"/>
      <c r="Z391" s="51"/>
    </row>
    <row r="392" spans="1:26" ht="12.75" customHeight="1">
      <c r="A392" s="76"/>
      <c r="B392" s="78"/>
      <c r="C392" s="76"/>
      <c r="D392" s="76"/>
      <c r="E392" s="76"/>
      <c r="F392" s="76"/>
      <c r="G392" s="76"/>
      <c r="H392" s="76"/>
      <c r="I392" s="76"/>
      <c r="J392" s="76"/>
      <c r="K392" s="76"/>
      <c r="L392" s="76"/>
      <c r="M392" s="76"/>
      <c r="N392" s="76"/>
      <c r="O392" s="76"/>
      <c r="P392" s="76"/>
      <c r="Q392" s="76"/>
      <c r="R392" s="76"/>
      <c r="S392" s="51"/>
      <c r="T392" s="51"/>
      <c r="U392" s="51"/>
      <c r="V392" s="51"/>
      <c r="W392" s="51"/>
      <c r="X392" s="51"/>
      <c r="Y392" s="51"/>
      <c r="Z392" s="51"/>
    </row>
    <row r="393" spans="1:26" ht="12.75" customHeight="1">
      <c r="A393" s="76"/>
      <c r="B393" s="78"/>
      <c r="C393" s="76"/>
      <c r="D393" s="76"/>
      <c r="E393" s="76"/>
      <c r="F393" s="76"/>
      <c r="G393" s="76"/>
      <c r="H393" s="76"/>
      <c r="I393" s="76"/>
      <c r="J393" s="76"/>
      <c r="K393" s="76"/>
      <c r="L393" s="76"/>
      <c r="M393" s="76"/>
      <c r="N393" s="76"/>
      <c r="O393" s="76"/>
      <c r="P393" s="76"/>
      <c r="Q393" s="76"/>
      <c r="R393" s="76"/>
      <c r="S393" s="51"/>
      <c r="T393" s="51"/>
      <c r="U393" s="51"/>
      <c r="V393" s="51"/>
      <c r="W393" s="51"/>
      <c r="X393" s="51"/>
      <c r="Y393" s="51"/>
      <c r="Z393" s="51"/>
    </row>
    <row r="394" spans="1:26" ht="12.75" customHeight="1">
      <c r="A394" s="76"/>
      <c r="B394" s="78"/>
      <c r="C394" s="76"/>
      <c r="D394" s="76"/>
      <c r="E394" s="76"/>
      <c r="F394" s="76"/>
      <c r="G394" s="76"/>
      <c r="H394" s="76"/>
      <c r="I394" s="76"/>
      <c r="J394" s="76"/>
      <c r="K394" s="76"/>
      <c r="L394" s="76"/>
      <c r="M394" s="76"/>
      <c r="N394" s="76"/>
      <c r="O394" s="76"/>
      <c r="P394" s="76"/>
      <c r="Q394" s="76"/>
      <c r="R394" s="76"/>
      <c r="S394" s="51"/>
      <c r="T394" s="51"/>
      <c r="U394" s="51"/>
      <c r="V394" s="51"/>
      <c r="W394" s="51"/>
      <c r="X394" s="51"/>
      <c r="Y394" s="51"/>
      <c r="Z394" s="51"/>
    </row>
    <row r="395" spans="1:26" ht="12.75" customHeight="1">
      <c r="A395" s="76"/>
      <c r="B395" s="78"/>
      <c r="C395" s="76"/>
      <c r="D395" s="76"/>
      <c r="E395" s="76"/>
      <c r="F395" s="76"/>
      <c r="G395" s="76"/>
      <c r="H395" s="76"/>
      <c r="I395" s="76"/>
      <c r="J395" s="76"/>
      <c r="K395" s="76"/>
      <c r="L395" s="76"/>
      <c r="M395" s="76"/>
      <c r="N395" s="76"/>
      <c r="O395" s="76"/>
      <c r="P395" s="76"/>
      <c r="Q395" s="76"/>
      <c r="R395" s="76"/>
      <c r="S395" s="51"/>
      <c r="T395" s="51"/>
      <c r="U395" s="51"/>
      <c r="V395" s="51"/>
      <c r="W395" s="51"/>
      <c r="X395" s="51"/>
      <c r="Y395" s="51"/>
      <c r="Z395" s="51"/>
    </row>
    <row r="396" spans="1:26" ht="12.75" customHeight="1">
      <c r="A396" s="76"/>
      <c r="B396" s="78"/>
      <c r="C396" s="76"/>
      <c r="D396" s="76"/>
      <c r="E396" s="76"/>
      <c r="F396" s="76"/>
      <c r="G396" s="76"/>
      <c r="H396" s="76"/>
      <c r="I396" s="76"/>
      <c r="J396" s="76"/>
      <c r="K396" s="76"/>
      <c r="L396" s="76"/>
      <c r="M396" s="76"/>
      <c r="N396" s="76"/>
      <c r="O396" s="76"/>
      <c r="P396" s="76"/>
      <c r="Q396" s="76"/>
      <c r="R396" s="76"/>
      <c r="S396" s="51"/>
      <c r="T396" s="51"/>
      <c r="U396" s="51"/>
      <c r="V396" s="51"/>
      <c r="W396" s="51"/>
      <c r="X396" s="51"/>
      <c r="Y396" s="51"/>
      <c r="Z396" s="51"/>
    </row>
    <row r="397" spans="1:26" ht="12.75" customHeight="1">
      <c r="A397" s="76"/>
      <c r="B397" s="78"/>
      <c r="C397" s="76"/>
      <c r="D397" s="76"/>
      <c r="E397" s="76"/>
      <c r="F397" s="76"/>
      <c r="G397" s="76"/>
      <c r="H397" s="76"/>
      <c r="I397" s="76"/>
      <c r="J397" s="76"/>
      <c r="K397" s="76"/>
      <c r="L397" s="76"/>
      <c r="M397" s="76"/>
      <c r="N397" s="76"/>
      <c r="O397" s="76"/>
      <c r="P397" s="76"/>
      <c r="Q397" s="76"/>
      <c r="R397" s="76"/>
      <c r="S397" s="51"/>
      <c r="T397" s="51"/>
      <c r="U397" s="51"/>
      <c r="V397" s="51"/>
      <c r="W397" s="51"/>
      <c r="X397" s="51"/>
      <c r="Y397" s="51"/>
      <c r="Z397" s="51"/>
    </row>
    <row r="398" spans="1:26" ht="12.75" customHeight="1">
      <c r="A398" s="76"/>
      <c r="B398" s="78"/>
      <c r="C398" s="76"/>
      <c r="D398" s="76"/>
      <c r="E398" s="76"/>
      <c r="F398" s="76"/>
      <c r="G398" s="76"/>
      <c r="H398" s="76"/>
      <c r="I398" s="76"/>
      <c r="J398" s="76"/>
      <c r="K398" s="76"/>
      <c r="L398" s="76"/>
      <c r="M398" s="76"/>
      <c r="N398" s="76"/>
      <c r="O398" s="76"/>
      <c r="P398" s="76"/>
      <c r="Q398" s="76"/>
      <c r="R398" s="76"/>
      <c r="S398" s="51"/>
      <c r="T398" s="51"/>
      <c r="U398" s="51"/>
      <c r="V398" s="51"/>
      <c r="W398" s="51"/>
      <c r="X398" s="51"/>
      <c r="Y398" s="51"/>
      <c r="Z398" s="51"/>
    </row>
    <row r="399" spans="1:26" ht="12.75" customHeight="1">
      <c r="A399" s="76"/>
      <c r="B399" s="78"/>
      <c r="C399" s="76"/>
      <c r="D399" s="76"/>
      <c r="E399" s="76"/>
      <c r="F399" s="76"/>
      <c r="G399" s="76"/>
      <c r="H399" s="76"/>
      <c r="I399" s="76"/>
      <c r="J399" s="76"/>
      <c r="K399" s="76"/>
      <c r="L399" s="76"/>
      <c r="M399" s="76"/>
      <c r="N399" s="76"/>
      <c r="O399" s="76"/>
      <c r="P399" s="76"/>
      <c r="Q399" s="76"/>
      <c r="R399" s="76"/>
      <c r="S399" s="51"/>
      <c r="T399" s="51"/>
      <c r="U399" s="51"/>
      <c r="V399" s="51"/>
      <c r="W399" s="51"/>
      <c r="X399" s="51"/>
      <c r="Y399" s="51"/>
      <c r="Z399" s="51"/>
    </row>
    <row r="400" spans="1:26" ht="12.75" customHeight="1">
      <c r="A400" s="76"/>
      <c r="B400" s="78"/>
      <c r="C400" s="76"/>
      <c r="D400" s="76"/>
      <c r="E400" s="76"/>
      <c r="F400" s="76"/>
      <c r="G400" s="76"/>
      <c r="H400" s="76"/>
      <c r="I400" s="76"/>
      <c r="J400" s="76"/>
      <c r="K400" s="76"/>
      <c r="L400" s="76"/>
      <c r="M400" s="76"/>
      <c r="N400" s="76"/>
      <c r="O400" s="76"/>
      <c r="P400" s="76"/>
      <c r="Q400" s="76"/>
      <c r="R400" s="76"/>
      <c r="S400" s="51"/>
      <c r="T400" s="51"/>
      <c r="U400" s="51"/>
      <c r="V400" s="51"/>
      <c r="W400" s="51"/>
      <c r="X400" s="51"/>
      <c r="Y400" s="51"/>
      <c r="Z400" s="51"/>
    </row>
    <row r="401" spans="1:26" ht="12.75" customHeight="1">
      <c r="A401" s="76"/>
      <c r="B401" s="78"/>
      <c r="C401" s="76"/>
      <c r="D401" s="76"/>
      <c r="E401" s="76"/>
      <c r="F401" s="76"/>
      <c r="G401" s="76"/>
      <c r="H401" s="76"/>
      <c r="I401" s="76"/>
      <c r="J401" s="76"/>
      <c r="K401" s="76"/>
      <c r="L401" s="76"/>
      <c r="M401" s="76"/>
      <c r="N401" s="76"/>
      <c r="O401" s="76"/>
      <c r="P401" s="76"/>
      <c r="Q401" s="76"/>
      <c r="R401" s="76"/>
      <c r="S401" s="51"/>
      <c r="T401" s="51"/>
      <c r="U401" s="51"/>
      <c r="V401" s="51"/>
      <c r="W401" s="51"/>
      <c r="X401" s="51"/>
      <c r="Y401" s="51"/>
      <c r="Z401" s="51"/>
    </row>
    <row r="402" spans="1:26" ht="12.75" customHeight="1">
      <c r="A402" s="76"/>
      <c r="B402" s="78"/>
      <c r="C402" s="76"/>
      <c r="D402" s="76"/>
      <c r="E402" s="76"/>
      <c r="F402" s="76"/>
      <c r="G402" s="76"/>
      <c r="H402" s="76"/>
      <c r="I402" s="76"/>
      <c r="J402" s="76"/>
      <c r="K402" s="76"/>
      <c r="L402" s="76"/>
      <c r="M402" s="76"/>
      <c r="N402" s="76"/>
      <c r="O402" s="76"/>
      <c r="P402" s="76"/>
      <c r="Q402" s="76"/>
      <c r="R402" s="76"/>
      <c r="S402" s="51"/>
      <c r="T402" s="51"/>
      <c r="U402" s="51"/>
      <c r="V402" s="51"/>
      <c r="W402" s="51"/>
      <c r="X402" s="51"/>
      <c r="Y402" s="51"/>
      <c r="Z402" s="51"/>
    </row>
    <row r="403" spans="1:26" ht="12.75" customHeight="1">
      <c r="A403" s="76"/>
      <c r="B403" s="78"/>
      <c r="C403" s="76"/>
      <c r="D403" s="76"/>
      <c r="E403" s="76"/>
      <c r="F403" s="76"/>
      <c r="G403" s="76"/>
      <c r="H403" s="76"/>
      <c r="I403" s="76"/>
      <c r="J403" s="76"/>
      <c r="K403" s="76"/>
      <c r="L403" s="76"/>
      <c r="M403" s="76"/>
      <c r="N403" s="76"/>
      <c r="O403" s="76"/>
      <c r="P403" s="76"/>
      <c r="Q403" s="76"/>
      <c r="R403" s="76"/>
      <c r="S403" s="51"/>
      <c r="T403" s="51"/>
      <c r="U403" s="51"/>
      <c r="V403" s="51"/>
      <c r="W403" s="51"/>
      <c r="X403" s="51"/>
      <c r="Y403" s="51"/>
      <c r="Z403" s="51"/>
    </row>
    <row r="404" spans="1:26" ht="12.75" customHeight="1">
      <c r="A404" s="76"/>
      <c r="B404" s="78"/>
      <c r="C404" s="76"/>
      <c r="D404" s="76"/>
      <c r="E404" s="76"/>
      <c r="F404" s="76"/>
      <c r="G404" s="76"/>
      <c r="H404" s="76"/>
      <c r="I404" s="76"/>
      <c r="J404" s="76"/>
      <c r="K404" s="76"/>
      <c r="L404" s="76"/>
      <c r="M404" s="76"/>
      <c r="N404" s="76"/>
      <c r="O404" s="76"/>
      <c r="P404" s="76"/>
      <c r="Q404" s="76"/>
      <c r="R404" s="76"/>
      <c r="S404" s="51"/>
      <c r="T404" s="51"/>
      <c r="U404" s="51"/>
      <c r="V404" s="51"/>
      <c r="W404" s="51"/>
      <c r="X404" s="51"/>
      <c r="Y404" s="51"/>
      <c r="Z404" s="51"/>
    </row>
    <row r="405" spans="1:26" ht="12.75" customHeight="1">
      <c r="A405" s="76"/>
      <c r="B405" s="78"/>
      <c r="C405" s="76"/>
      <c r="D405" s="76"/>
      <c r="E405" s="76"/>
      <c r="F405" s="76"/>
      <c r="G405" s="76"/>
      <c r="H405" s="76"/>
      <c r="I405" s="76"/>
      <c r="J405" s="76"/>
      <c r="K405" s="76"/>
      <c r="L405" s="76"/>
      <c r="M405" s="76"/>
      <c r="N405" s="76"/>
      <c r="O405" s="76"/>
      <c r="P405" s="76"/>
      <c r="Q405" s="76"/>
      <c r="R405" s="76"/>
      <c r="S405" s="51"/>
      <c r="T405" s="51"/>
      <c r="U405" s="51"/>
      <c r="V405" s="51"/>
      <c r="W405" s="51"/>
      <c r="X405" s="51"/>
      <c r="Y405" s="51"/>
      <c r="Z405" s="51"/>
    </row>
    <row r="406" spans="1:26" ht="12.75" customHeight="1">
      <c r="A406" s="76"/>
      <c r="B406" s="78"/>
      <c r="C406" s="76"/>
      <c r="D406" s="76"/>
      <c r="E406" s="76"/>
      <c r="F406" s="76"/>
      <c r="G406" s="76"/>
      <c r="H406" s="76"/>
      <c r="I406" s="76"/>
      <c r="J406" s="76"/>
      <c r="K406" s="76"/>
      <c r="L406" s="76"/>
      <c r="M406" s="76"/>
      <c r="N406" s="76"/>
      <c r="O406" s="76"/>
      <c r="P406" s="76"/>
      <c r="Q406" s="76"/>
      <c r="R406" s="76"/>
      <c r="S406" s="51"/>
      <c r="T406" s="51"/>
      <c r="U406" s="51"/>
      <c r="V406" s="51"/>
      <c r="W406" s="51"/>
      <c r="X406" s="51"/>
      <c r="Y406" s="51"/>
      <c r="Z406" s="51"/>
    </row>
    <row r="407" spans="1:26" ht="12.75" customHeight="1">
      <c r="A407" s="76"/>
      <c r="B407" s="78"/>
      <c r="C407" s="76"/>
      <c r="D407" s="76"/>
      <c r="E407" s="76"/>
      <c r="F407" s="76"/>
      <c r="G407" s="76"/>
      <c r="H407" s="76"/>
      <c r="I407" s="76"/>
      <c r="J407" s="76"/>
      <c r="K407" s="76"/>
      <c r="L407" s="76"/>
      <c r="M407" s="76"/>
      <c r="N407" s="76"/>
      <c r="O407" s="76"/>
      <c r="P407" s="76"/>
      <c r="Q407" s="76"/>
      <c r="R407" s="76"/>
      <c r="S407" s="51"/>
      <c r="T407" s="51"/>
      <c r="U407" s="51"/>
      <c r="V407" s="51"/>
      <c r="W407" s="51"/>
      <c r="X407" s="51"/>
      <c r="Y407" s="51"/>
      <c r="Z407" s="51"/>
    </row>
    <row r="408" spans="1:26" ht="12.75" customHeight="1">
      <c r="A408" s="76"/>
      <c r="B408" s="78"/>
      <c r="C408" s="76"/>
      <c r="D408" s="76"/>
      <c r="E408" s="76"/>
      <c r="F408" s="76"/>
      <c r="G408" s="76"/>
      <c r="H408" s="76"/>
      <c r="I408" s="76"/>
      <c r="J408" s="76"/>
      <c r="K408" s="76"/>
      <c r="L408" s="76"/>
      <c r="M408" s="76"/>
      <c r="N408" s="76"/>
      <c r="O408" s="76"/>
      <c r="P408" s="76"/>
      <c r="Q408" s="76"/>
      <c r="R408" s="76"/>
      <c r="S408" s="51"/>
      <c r="T408" s="51"/>
      <c r="U408" s="51"/>
      <c r="V408" s="51"/>
      <c r="W408" s="51"/>
      <c r="X408" s="51"/>
      <c r="Y408" s="51"/>
      <c r="Z408" s="51"/>
    </row>
    <row r="409" spans="1:26" ht="12.75" customHeight="1">
      <c r="A409" s="76"/>
      <c r="B409" s="78"/>
      <c r="C409" s="76"/>
      <c r="D409" s="76"/>
      <c r="E409" s="76"/>
      <c r="F409" s="76"/>
      <c r="G409" s="76"/>
      <c r="H409" s="76"/>
      <c r="I409" s="76"/>
      <c r="J409" s="76"/>
      <c r="K409" s="76"/>
      <c r="L409" s="76"/>
      <c r="M409" s="76"/>
      <c r="N409" s="76"/>
      <c r="O409" s="76"/>
      <c r="P409" s="76"/>
      <c r="Q409" s="76"/>
      <c r="R409" s="76"/>
      <c r="S409" s="51"/>
      <c r="T409" s="51"/>
      <c r="U409" s="51"/>
      <c r="V409" s="51"/>
      <c r="W409" s="51"/>
      <c r="X409" s="51"/>
      <c r="Y409" s="51"/>
      <c r="Z409" s="51"/>
    </row>
    <row r="410" spans="1:26" ht="12.75" customHeight="1">
      <c r="A410" s="76"/>
      <c r="B410" s="78"/>
      <c r="C410" s="76"/>
      <c r="D410" s="76"/>
      <c r="E410" s="76"/>
      <c r="F410" s="76"/>
      <c r="G410" s="76"/>
      <c r="H410" s="76"/>
      <c r="I410" s="76"/>
      <c r="J410" s="76"/>
      <c r="K410" s="76"/>
      <c r="L410" s="76"/>
      <c r="M410" s="76"/>
      <c r="N410" s="76"/>
      <c r="O410" s="76"/>
      <c r="P410" s="76"/>
      <c r="Q410" s="76"/>
      <c r="R410" s="76"/>
      <c r="S410" s="51"/>
      <c r="T410" s="51"/>
      <c r="U410" s="51"/>
      <c r="V410" s="51"/>
      <c r="W410" s="51"/>
      <c r="X410" s="51"/>
      <c r="Y410" s="51"/>
      <c r="Z410" s="51"/>
    </row>
    <row r="411" spans="1:26" ht="12.75" customHeight="1">
      <c r="A411" s="76"/>
      <c r="B411" s="78"/>
      <c r="C411" s="76"/>
      <c r="D411" s="76"/>
      <c r="E411" s="76"/>
      <c r="F411" s="76"/>
      <c r="G411" s="76"/>
      <c r="H411" s="76"/>
      <c r="I411" s="76"/>
      <c r="J411" s="76"/>
      <c r="K411" s="76"/>
      <c r="L411" s="76"/>
      <c r="M411" s="76"/>
      <c r="N411" s="76"/>
      <c r="O411" s="76"/>
      <c r="P411" s="76"/>
      <c r="Q411" s="76"/>
      <c r="R411" s="76"/>
      <c r="S411" s="51"/>
      <c r="T411" s="51"/>
      <c r="U411" s="51"/>
      <c r="V411" s="51"/>
      <c r="W411" s="51"/>
      <c r="X411" s="51"/>
      <c r="Y411" s="51"/>
      <c r="Z411" s="51"/>
    </row>
    <row r="412" spans="1:26" ht="12.75" customHeight="1">
      <c r="A412" s="76"/>
      <c r="B412" s="78"/>
      <c r="C412" s="76"/>
      <c r="D412" s="76"/>
      <c r="E412" s="76"/>
      <c r="F412" s="76"/>
      <c r="G412" s="76"/>
      <c r="H412" s="76"/>
      <c r="I412" s="76"/>
      <c r="J412" s="76"/>
      <c r="K412" s="76"/>
      <c r="L412" s="76"/>
      <c r="M412" s="76"/>
      <c r="N412" s="76"/>
      <c r="O412" s="76"/>
      <c r="P412" s="76"/>
      <c r="Q412" s="76"/>
      <c r="R412" s="76"/>
      <c r="S412" s="51"/>
      <c r="T412" s="51"/>
      <c r="U412" s="51"/>
      <c r="V412" s="51"/>
      <c r="W412" s="51"/>
      <c r="X412" s="51"/>
      <c r="Y412" s="51"/>
      <c r="Z412" s="51"/>
    </row>
    <row r="413" spans="1:26" ht="12.75" customHeight="1">
      <c r="A413" s="76"/>
      <c r="B413" s="78"/>
      <c r="C413" s="76"/>
      <c r="D413" s="76"/>
      <c r="E413" s="76"/>
      <c r="F413" s="76"/>
      <c r="G413" s="76"/>
      <c r="H413" s="76"/>
      <c r="I413" s="76"/>
      <c r="J413" s="76"/>
      <c r="K413" s="76"/>
      <c r="L413" s="76"/>
      <c r="M413" s="76"/>
      <c r="N413" s="76"/>
      <c r="O413" s="76"/>
      <c r="P413" s="76"/>
      <c r="Q413" s="76"/>
      <c r="R413" s="76"/>
      <c r="S413" s="51"/>
      <c r="T413" s="51"/>
      <c r="U413" s="51"/>
      <c r="V413" s="51"/>
      <c r="W413" s="51"/>
      <c r="X413" s="51"/>
      <c r="Y413" s="51"/>
      <c r="Z413" s="51"/>
    </row>
    <row r="414" spans="1:26" ht="12.75" customHeight="1">
      <c r="A414" s="76"/>
      <c r="B414" s="78"/>
      <c r="C414" s="76"/>
      <c r="D414" s="76"/>
      <c r="E414" s="76"/>
      <c r="F414" s="76"/>
      <c r="G414" s="76"/>
      <c r="H414" s="76"/>
      <c r="I414" s="76"/>
      <c r="J414" s="76"/>
      <c r="K414" s="76"/>
      <c r="L414" s="76"/>
      <c r="M414" s="76"/>
      <c r="N414" s="76"/>
      <c r="O414" s="76"/>
      <c r="P414" s="76"/>
      <c r="Q414" s="76"/>
      <c r="R414" s="76"/>
      <c r="S414" s="51"/>
      <c r="T414" s="51"/>
      <c r="U414" s="51"/>
      <c r="V414" s="51"/>
      <c r="W414" s="51"/>
      <c r="X414" s="51"/>
      <c r="Y414" s="51"/>
      <c r="Z414" s="51"/>
    </row>
    <row r="415" spans="1:26" ht="12.75" customHeight="1">
      <c r="A415" s="76"/>
      <c r="B415" s="78"/>
      <c r="C415" s="76"/>
      <c r="D415" s="76"/>
      <c r="E415" s="76"/>
      <c r="F415" s="76"/>
      <c r="G415" s="76"/>
      <c r="H415" s="76"/>
      <c r="I415" s="76"/>
      <c r="J415" s="76"/>
      <c r="K415" s="76"/>
      <c r="L415" s="76"/>
      <c r="M415" s="76"/>
      <c r="N415" s="76"/>
      <c r="O415" s="76"/>
      <c r="P415" s="76"/>
      <c r="Q415" s="76"/>
      <c r="R415" s="76"/>
      <c r="S415" s="51"/>
      <c r="T415" s="51"/>
      <c r="U415" s="51"/>
      <c r="V415" s="51"/>
      <c r="W415" s="51"/>
      <c r="X415" s="51"/>
      <c r="Y415" s="51"/>
      <c r="Z415" s="51"/>
    </row>
    <row r="416" spans="1:26" ht="12.75" customHeight="1">
      <c r="A416" s="76"/>
      <c r="B416" s="78"/>
      <c r="C416" s="76"/>
      <c r="D416" s="76"/>
      <c r="E416" s="76"/>
      <c r="F416" s="76"/>
      <c r="G416" s="76"/>
      <c r="H416" s="76"/>
      <c r="I416" s="76"/>
      <c r="J416" s="76"/>
      <c r="K416" s="76"/>
      <c r="L416" s="76"/>
      <c r="M416" s="76"/>
      <c r="N416" s="76"/>
      <c r="O416" s="76"/>
      <c r="P416" s="76"/>
      <c r="Q416" s="76"/>
      <c r="R416" s="76"/>
      <c r="S416" s="51"/>
      <c r="T416" s="51"/>
      <c r="U416" s="51"/>
      <c r="V416" s="51"/>
      <c r="W416" s="51"/>
      <c r="X416" s="51"/>
      <c r="Y416" s="51"/>
      <c r="Z416" s="51"/>
    </row>
    <row r="417" spans="1:26" ht="12.75" customHeight="1">
      <c r="A417" s="76"/>
      <c r="B417" s="78"/>
      <c r="C417" s="76"/>
      <c r="D417" s="76"/>
      <c r="E417" s="76"/>
      <c r="F417" s="76"/>
      <c r="G417" s="76"/>
      <c r="H417" s="76"/>
      <c r="I417" s="76"/>
      <c r="J417" s="76"/>
      <c r="K417" s="76"/>
      <c r="L417" s="76"/>
      <c r="M417" s="76"/>
      <c r="N417" s="76"/>
      <c r="O417" s="76"/>
      <c r="P417" s="76"/>
      <c r="Q417" s="76"/>
      <c r="R417" s="76"/>
      <c r="S417" s="51"/>
      <c r="T417" s="51"/>
      <c r="U417" s="51"/>
      <c r="V417" s="51"/>
      <c r="W417" s="51"/>
      <c r="X417" s="51"/>
      <c r="Y417" s="51"/>
      <c r="Z417" s="51"/>
    </row>
    <row r="418" spans="1:26" ht="12.75" customHeight="1">
      <c r="A418" s="76"/>
      <c r="B418" s="78"/>
      <c r="C418" s="76"/>
      <c r="D418" s="76"/>
      <c r="E418" s="76"/>
      <c r="F418" s="76"/>
      <c r="G418" s="76"/>
      <c r="H418" s="76"/>
      <c r="I418" s="76"/>
      <c r="J418" s="76"/>
      <c r="K418" s="76"/>
      <c r="L418" s="76"/>
      <c r="M418" s="76"/>
      <c r="N418" s="76"/>
      <c r="O418" s="76"/>
      <c r="P418" s="76"/>
      <c r="Q418" s="76"/>
      <c r="R418" s="76"/>
      <c r="S418" s="51"/>
      <c r="T418" s="51"/>
      <c r="U418" s="51"/>
      <c r="V418" s="51"/>
      <c r="W418" s="51"/>
      <c r="X418" s="51"/>
      <c r="Y418" s="51"/>
      <c r="Z418" s="51"/>
    </row>
    <row r="419" spans="1:26" ht="12.75" customHeight="1">
      <c r="A419" s="76"/>
      <c r="B419" s="78"/>
      <c r="C419" s="76"/>
      <c r="D419" s="76"/>
      <c r="E419" s="76"/>
      <c r="F419" s="76"/>
      <c r="G419" s="76"/>
      <c r="H419" s="76"/>
      <c r="I419" s="76"/>
      <c r="J419" s="76"/>
      <c r="K419" s="76"/>
      <c r="L419" s="76"/>
      <c r="M419" s="76"/>
      <c r="N419" s="76"/>
      <c r="O419" s="76"/>
      <c r="P419" s="76"/>
      <c r="Q419" s="76"/>
      <c r="R419" s="76"/>
      <c r="S419" s="51"/>
      <c r="T419" s="51"/>
      <c r="U419" s="51"/>
      <c r="V419" s="51"/>
      <c r="W419" s="51"/>
      <c r="X419" s="51"/>
      <c r="Y419" s="51"/>
      <c r="Z419" s="51"/>
    </row>
    <row r="420" spans="1:26" ht="12.75" customHeight="1">
      <c r="A420" s="76"/>
      <c r="B420" s="78"/>
      <c r="C420" s="76"/>
      <c r="D420" s="76"/>
      <c r="E420" s="76"/>
      <c r="F420" s="76"/>
      <c r="G420" s="76"/>
      <c r="H420" s="76"/>
      <c r="I420" s="76"/>
      <c r="J420" s="76"/>
      <c r="K420" s="76"/>
      <c r="L420" s="76"/>
      <c r="M420" s="76"/>
      <c r="N420" s="76"/>
      <c r="O420" s="76"/>
      <c r="P420" s="76"/>
      <c r="Q420" s="76"/>
      <c r="R420" s="76"/>
      <c r="S420" s="51"/>
      <c r="T420" s="51"/>
      <c r="U420" s="51"/>
      <c r="V420" s="51"/>
      <c r="W420" s="51"/>
      <c r="X420" s="51"/>
      <c r="Y420" s="51"/>
      <c r="Z420" s="51"/>
    </row>
    <row r="421" spans="1:26" ht="12.75" customHeight="1">
      <c r="A421" s="76"/>
      <c r="B421" s="78"/>
      <c r="C421" s="76"/>
      <c r="D421" s="76"/>
      <c r="E421" s="76"/>
      <c r="F421" s="76"/>
      <c r="G421" s="76"/>
      <c r="H421" s="76"/>
      <c r="I421" s="76"/>
      <c r="J421" s="76"/>
      <c r="K421" s="76"/>
      <c r="L421" s="76"/>
      <c r="M421" s="76"/>
      <c r="N421" s="76"/>
      <c r="O421" s="76"/>
      <c r="P421" s="76"/>
      <c r="Q421" s="76"/>
      <c r="R421" s="76"/>
      <c r="S421" s="51"/>
      <c r="T421" s="51"/>
      <c r="U421" s="51"/>
      <c r="V421" s="51"/>
      <c r="W421" s="51"/>
      <c r="X421" s="51"/>
      <c r="Y421" s="51"/>
      <c r="Z421" s="51"/>
    </row>
    <row r="422" spans="1:26" ht="12.75" customHeight="1">
      <c r="A422" s="76"/>
      <c r="B422" s="78"/>
      <c r="C422" s="76"/>
      <c r="D422" s="76"/>
      <c r="E422" s="76"/>
      <c r="F422" s="76"/>
      <c r="G422" s="76"/>
      <c r="H422" s="76"/>
      <c r="I422" s="76"/>
      <c r="J422" s="76"/>
      <c r="K422" s="76"/>
      <c r="L422" s="76"/>
      <c r="M422" s="76"/>
      <c r="N422" s="76"/>
      <c r="O422" s="76"/>
      <c r="P422" s="76"/>
      <c r="Q422" s="76"/>
      <c r="R422" s="76"/>
      <c r="S422" s="51"/>
      <c r="T422" s="51"/>
      <c r="U422" s="51"/>
      <c r="V422" s="51"/>
      <c r="W422" s="51"/>
      <c r="X422" s="51"/>
      <c r="Y422" s="51"/>
      <c r="Z422" s="51"/>
    </row>
    <row r="423" spans="1:26" ht="12.75" customHeight="1">
      <c r="A423" s="76"/>
      <c r="B423" s="78"/>
      <c r="C423" s="76"/>
      <c r="D423" s="76"/>
      <c r="E423" s="76"/>
      <c r="F423" s="76"/>
      <c r="G423" s="76"/>
      <c r="H423" s="76"/>
      <c r="I423" s="76"/>
      <c r="J423" s="76"/>
      <c r="K423" s="76"/>
      <c r="L423" s="76"/>
      <c r="M423" s="76"/>
      <c r="N423" s="76"/>
      <c r="O423" s="76"/>
      <c r="P423" s="76"/>
      <c r="Q423" s="76"/>
      <c r="R423" s="76"/>
      <c r="S423" s="51"/>
      <c r="T423" s="51"/>
      <c r="U423" s="51"/>
      <c r="V423" s="51"/>
      <c r="W423" s="51"/>
      <c r="X423" s="51"/>
      <c r="Y423" s="51"/>
      <c r="Z423" s="51"/>
    </row>
    <row r="424" spans="1:26" ht="12.75" customHeight="1">
      <c r="A424" s="76"/>
      <c r="B424" s="78"/>
      <c r="C424" s="76"/>
      <c r="D424" s="76"/>
      <c r="E424" s="76"/>
      <c r="F424" s="76"/>
      <c r="G424" s="76"/>
      <c r="H424" s="76"/>
      <c r="I424" s="76"/>
      <c r="J424" s="76"/>
      <c r="K424" s="76"/>
      <c r="L424" s="76"/>
      <c r="M424" s="76"/>
      <c r="N424" s="76"/>
      <c r="O424" s="76"/>
      <c r="P424" s="76"/>
      <c r="Q424" s="76"/>
      <c r="R424" s="76"/>
      <c r="S424" s="51"/>
      <c r="T424" s="51"/>
      <c r="U424" s="51"/>
      <c r="V424" s="51"/>
      <c r="W424" s="51"/>
      <c r="X424" s="51"/>
      <c r="Y424" s="51"/>
      <c r="Z424" s="51"/>
    </row>
    <row r="425" spans="1:26" ht="12.75" customHeight="1">
      <c r="A425" s="76"/>
      <c r="B425" s="78"/>
      <c r="C425" s="76"/>
      <c r="D425" s="76"/>
      <c r="E425" s="76"/>
      <c r="F425" s="76"/>
      <c r="G425" s="76"/>
      <c r="H425" s="76"/>
      <c r="I425" s="76"/>
      <c r="J425" s="76"/>
      <c r="K425" s="76"/>
      <c r="L425" s="76"/>
      <c r="M425" s="76"/>
      <c r="N425" s="76"/>
      <c r="O425" s="76"/>
      <c r="P425" s="76"/>
      <c r="Q425" s="76"/>
      <c r="R425" s="76"/>
      <c r="S425" s="51"/>
      <c r="T425" s="51"/>
      <c r="U425" s="51"/>
      <c r="V425" s="51"/>
      <c r="W425" s="51"/>
      <c r="X425" s="51"/>
      <c r="Y425" s="51"/>
      <c r="Z425" s="51"/>
    </row>
    <row r="426" spans="1:26" ht="12.75" customHeight="1">
      <c r="A426" s="76"/>
      <c r="B426" s="78"/>
      <c r="C426" s="76"/>
      <c r="D426" s="76"/>
      <c r="E426" s="76"/>
      <c r="F426" s="76"/>
      <c r="G426" s="76"/>
      <c r="H426" s="76"/>
      <c r="I426" s="76"/>
      <c r="J426" s="76"/>
      <c r="K426" s="76"/>
      <c r="L426" s="76"/>
      <c r="M426" s="76"/>
      <c r="N426" s="76"/>
      <c r="O426" s="76"/>
      <c r="P426" s="76"/>
      <c r="Q426" s="76"/>
      <c r="R426" s="76"/>
      <c r="S426" s="51"/>
      <c r="T426" s="51"/>
      <c r="U426" s="51"/>
      <c r="V426" s="51"/>
      <c r="W426" s="51"/>
      <c r="X426" s="51"/>
      <c r="Y426" s="51"/>
      <c r="Z426" s="51"/>
    </row>
    <row r="427" spans="1:26" ht="12.75" customHeight="1">
      <c r="A427" s="76"/>
      <c r="B427" s="78"/>
      <c r="C427" s="76"/>
      <c r="D427" s="76"/>
      <c r="E427" s="76"/>
      <c r="F427" s="76"/>
      <c r="G427" s="76"/>
      <c r="H427" s="76"/>
      <c r="I427" s="76"/>
      <c r="J427" s="76"/>
      <c r="K427" s="76"/>
      <c r="L427" s="76"/>
      <c r="M427" s="76"/>
      <c r="N427" s="76"/>
      <c r="O427" s="76"/>
      <c r="P427" s="76"/>
      <c r="Q427" s="76"/>
      <c r="R427" s="76"/>
      <c r="S427" s="51"/>
      <c r="T427" s="51"/>
      <c r="U427" s="51"/>
      <c r="V427" s="51"/>
      <c r="W427" s="51"/>
      <c r="X427" s="51"/>
      <c r="Y427" s="51"/>
      <c r="Z427" s="51"/>
    </row>
    <row r="428" spans="1:26" ht="12.75" customHeight="1">
      <c r="A428" s="76"/>
      <c r="B428" s="78"/>
      <c r="C428" s="76"/>
      <c r="D428" s="76"/>
      <c r="E428" s="76"/>
      <c r="F428" s="76"/>
      <c r="G428" s="76"/>
      <c r="H428" s="76"/>
      <c r="I428" s="76"/>
      <c r="J428" s="76"/>
      <c r="K428" s="76"/>
      <c r="L428" s="76"/>
      <c r="M428" s="76"/>
      <c r="N428" s="76"/>
      <c r="O428" s="76"/>
      <c r="P428" s="76"/>
      <c r="Q428" s="76"/>
      <c r="R428" s="76"/>
      <c r="S428" s="51"/>
      <c r="T428" s="51"/>
      <c r="U428" s="51"/>
      <c r="V428" s="51"/>
      <c r="W428" s="51"/>
      <c r="X428" s="51"/>
      <c r="Y428" s="51"/>
      <c r="Z428" s="51"/>
    </row>
    <row r="429" spans="1:26" ht="12.75" customHeight="1">
      <c r="A429" s="76"/>
      <c r="B429" s="78"/>
      <c r="C429" s="76"/>
      <c r="D429" s="76"/>
      <c r="E429" s="76"/>
      <c r="F429" s="76"/>
      <c r="G429" s="76"/>
      <c r="H429" s="76"/>
      <c r="I429" s="76"/>
      <c r="J429" s="76"/>
      <c r="K429" s="76"/>
      <c r="L429" s="76"/>
      <c r="M429" s="76"/>
      <c r="N429" s="76"/>
      <c r="O429" s="76"/>
      <c r="P429" s="76"/>
      <c r="Q429" s="76"/>
      <c r="R429" s="76"/>
      <c r="S429" s="51"/>
      <c r="T429" s="51"/>
      <c r="U429" s="51"/>
      <c r="V429" s="51"/>
      <c r="W429" s="51"/>
      <c r="X429" s="51"/>
      <c r="Y429" s="51"/>
      <c r="Z429" s="51"/>
    </row>
    <row r="430" spans="1:26" ht="12.75" customHeight="1">
      <c r="A430" s="76"/>
      <c r="B430" s="78"/>
      <c r="C430" s="76"/>
      <c r="D430" s="76"/>
      <c r="E430" s="76"/>
      <c r="F430" s="76"/>
      <c r="G430" s="76"/>
      <c r="H430" s="76"/>
      <c r="I430" s="76"/>
      <c r="J430" s="76"/>
      <c r="K430" s="76"/>
      <c r="L430" s="76"/>
      <c r="M430" s="76"/>
      <c r="N430" s="76"/>
      <c r="O430" s="76"/>
      <c r="P430" s="76"/>
      <c r="Q430" s="76"/>
      <c r="R430" s="76"/>
      <c r="S430" s="51"/>
      <c r="T430" s="51"/>
      <c r="U430" s="51"/>
      <c r="V430" s="51"/>
      <c r="W430" s="51"/>
      <c r="X430" s="51"/>
      <c r="Y430" s="51"/>
      <c r="Z430" s="51"/>
    </row>
    <row r="431" spans="1:26" ht="12.75" customHeight="1">
      <c r="A431" s="76"/>
      <c r="B431" s="78"/>
      <c r="C431" s="76"/>
      <c r="D431" s="76"/>
      <c r="E431" s="76"/>
      <c r="F431" s="76"/>
      <c r="G431" s="76"/>
      <c r="H431" s="76"/>
      <c r="I431" s="76"/>
      <c r="J431" s="76"/>
      <c r="K431" s="76"/>
      <c r="L431" s="76"/>
      <c r="M431" s="76"/>
      <c r="N431" s="76"/>
      <c r="O431" s="76"/>
      <c r="P431" s="76"/>
      <c r="Q431" s="76"/>
      <c r="R431" s="76"/>
      <c r="S431" s="51"/>
      <c r="T431" s="51"/>
      <c r="U431" s="51"/>
      <c r="V431" s="51"/>
      <c r="W431" s="51"/>
      <c r="X431" s="51"/>
      <c r="Y431" s="51"/>
      <c r="Z431" s="51"/>
    </row>
    <row r="432" spans="1:26" ht="12.75" customHeight="1">
      <c r="A432" s="76"/>
      <c r="B432" s="78"/>
      <c r="C432" s="76"/>
      <c r="D432" s="76"/>
      <c r="E432" s="76"/>
      <c r="F432" s="76"/>
      <c r="G432" s="76"/>
      <c r="H432" s="76"/>
      <c r="I432" s="76"/>
      <c r="J432" s="76"/>
      <c r="K432" s="76"/>
      <c r="L432" s="76"/>
      <c r="M432" s="76"/>
      <c r="N432" s="76"/>
      <c r="O432" s="76"/>
      <c r="P432" s="76"/>
      <c r="Q432" s="76"/>
      <c r="R432" s="76"/>
      <c r="S432" s="51"/>
      <c r="T432" s="51"/>
      <c r="U432" s="51"/>
      <c r="V432" s="51"/>
      <c r="W432" s="51"/>
      <c r="X432" s="51"/>
      <c r="Y432" s="51"/>
      <c r="Z432" s="51"/>
    </row>
    <row r="433" spans="1:26" ht="12.75" customHeight="1">
      <c r="A433" s="76"/>
      <c r="B433" s="78"/>
      <c r="C433" s="76"/>
      <c r="D433" s="76"/>
      <c r="E433" s="76"/>
      <c r="F433" s="76"/>
      <c r="G433" s="76"/>
      <c r="H433" s="76"/>
      <c r="I433" s="76"/>
      <c r="J433" s="76"/>
      <c r="K433" s="76"/>
      <c r="L433" s="76"/>
      <c r="M433" s="76"/>
      <c r="N433" s="76"/>
      <c r="O433" s="76"/>
      <c r="P433" s="76"/>
      <c r="Q433" s="76"/>
      <c r="R433" s="76"/>
      <c r="S433" s="51"/>
      <c r="T433" s="51"/>
      <c r="U433" s="51"/>
      <c r="V433" s="51"/>
      <c r="W433" s="51"/>
      <c r="X433" s="51"/>
      <c r="Y433" s="51"/>
      <c r="Z433" s="51"/>
    </row>
    <row r="434" spans="1:26" ht="12.75" customHeight="1">
      <c r="A434" s="76"/>
      <c r="B434" s="78"/>
      <c r="C434" s="76"/>
      <c r="D434" s="76"/>
      <c r="E434" s="76"/>
      <c r="F434" s="76"/>
      <c r="G434" s="76"/>
      <c r="H434" s="76"/>
      <c r="I434" s="76"/>
      <c r="J434" s="76"/>
      <c r="K434" s="76"/>
      <c r="L434" s="76"/>
      <c r="M434" s="76"/>
      <c r="N434" s="76"/>
      <c r="O434" s="76"/>
      <c r="P434" s="76"/>
      <c r="Q434" s="76"/>
      <c r="R434" s="76"/>
      <c r="S434" s="51"/>
      <c r="T434" s="51"/>
      <c r="U434" s="51"/>
      <c r="V434" s="51"/>
      <c r="W434" s="51"/>
      <c r="X434" s="51"/>
      <c r="Y434" s="51"/>
      <c r="Z434" s="51"/>
    </row>
    <row r="435" spans="1:26" ht="12.75" customHeight="1">
      <c r="A435" s="76"/>
      <c r="B435" s="78"/>
      <c r="C435" s="76"/>
      <c r="D435" s="76"/>
      <c r="E435" s="76"/>
      <c r="F435" s="76"/>
      <c r="G435" s="76"/>
      <c r="H435" s="76"/>
      <c r="I435" s="76"/>
      <c r="J435" s="76"/>
      <c r="K435" s="76"/>
      <c r="L435" s="76"/>
      <c r="M435" s="76"/>
      <c r="N435" s="76"/>
      <c r="O435" s="76"/>
      <c r="P435" s="76"/>
      <c r="Q435" s="76"/>
      <c r="R435" s="76"/>
      <c r="S435" s="51"/>
      <c r="T435" s="51"/>
      <c r="U435" s="51"/>
      <c r="V435" s="51"/>
      <c r="W435" s="51"/>
      <c r="X435" s="51"/>
      <c r="Y435" s="51"/>
      <c r="Z435" s="51"/>
    </row>
    <row r="436" spans="1:26" ht="12.75" customHeight="1">
      <c r="A436" s="76"/>
      <c r="B436" s="78"/>
      <c r="C436" s="76"/>
      <c r="D436" s="76"/>
      <c r="E436" s="76"/>
      <c r="F436" s="76"/>
      <c r="G436" s="76"/>
      <c r="H436" s="76"/>
      <c r="I436" s="76"/>
      <c r="J436" s="76"/>
      <c r="K436" s="76"/>
      <c r="L436" s="76"/>
      <c r="M436" s="76"/>
      <c r="N436" s="76"/>
      <c r="O436" s="76"/>
      <c r="P436" s="76"/>
      <c r="Q436" s="76"/>
      <c r="R436" s="76"/>
      <c r="S436" s="51"/>
      <c r="T436" s="51"/>
      <c r="U436" s="51"/>
      <c r="V436" s="51"/>
      <c r="W436" s="51"/>
      <c r="X436" s="51"/>
      <c r="Y436" s="51"/>
      <c r="Z436" s="51"/>
    </row>
    <row r="437" spans="1:26" ht="12.75" customHeight="1">
      <c r="A437" s="76"/>
      <c r="B437" s="78"/>
      <c r="C437" s="76"/>
      <c r="D437" s="76"/>
      <c r="E437" s="76"/>
      <c r="F437" s="76"/>
      <c r="G437" s="76"/>
      <c r="H437" s="76"/>
      <c r="I437" s="76"/>
      <c r="J437" s="76"/>
      <c r="K437" s="76"/>
      <c r="L437" s="76"/>
      <c r="M437" s="76"/>
      <c r="N437" s="76"/>
      <c r="O437" s="76"/>
      <c r="P437" s="76"/>
      <c r="Q437" s="76"/>
      <c r="R437" s="76"/>
      <c r="S437" s="51"/>
      <c r="T437" s="51"/>
      <c r="U437" s="51"/>
      <c r="V437" s="51"/>
      <c r="W437" s="51"/>
      <c r="X437" s="51"/>
      <c r="Y437" s="51"/>
      <c r="Z437" s="51"/>
    </row>
    <row r="438" spans="1:26" ht="12.75" customHeight="1">
      <c r="A438" s="76"/>
      <c r="B438" s="78"/>
      <c r="C438" s="76"/>
      <c r="D438" s="76"/>
      <c r="E438" s="76"/>
      <c r="F438" s="76"/>
      <c r="G438" s="76"/>
      <c r="H438" s="76"/>
      <c r="I438" s="76"/>
      <c r="J438" s="76"/>
      <c r="K438" s="76"/>
      <c r="L438" s="76"/>
      <c r="M438" s="76"/>
      <c r="N438" s="76"/>
      <c r="O438" s="76"/>
      <c r="P438" s="76"/>
      <c r="Q438" s="76"/>
      <c r="R438" s="76"/>
      <c r="S438" s="51"/>
      <c r="T438" s="51"/>
      <c r="U438" s="51"/>
      <c r="V438" s="51"/>
      <c r="W438" s="51"/>
      <c r="X438" s="51"/>
      <c r="Y438" s="51"/>
      <c r="Z438" s="51"/>
    </row>
    <row r="439" spans="1:26" ht="12.75" customHeight="1">
      <c r="A439" s="76"/>
      <c r="B439" s="78"/>
      <c r="C439" s="76"/>
      <c r="D439" s="76"/>
      <c r="E439" s="76"/>
      <c r="F439" s="76"/>
      <c r="G439" s="76"/>
      <c r="H439" s="76"/>
      <c r="I439" s="76"/>
      <c r="J439" s="76"/>
      <c r="K439" s="76"/>
      <c r="L439" s="76"/>
      <c r="M439" s="76"/>
      <c r="N439" s="76"/>
      <c r="O439" s="76"/>
      <c r="P439" s="76"/>
      <c r="Q439" s="76"/>
      <c r="R439" s="76"/>
      <c r="S439" s="51"/>
      <c r="T439" s="51"/>
      <c r="U439" s="51"/>
      <c r="V439" s="51"/>
      <c r="W439" s="51"/>
      <c r="X439" s="51"/>
      <c r="Y439" s="51"/>
      <c r="Z439" s="51"/>
    </row>
    <row r="440" spans="1:26" ht="12.75" customHeight="1">
      <c r="A440" s="76"/>
      <c r="B440" s="78"/>
      <c r="C440" s="76"/>
      <c r="D440" s="76"/>
      <c r="E440" s="76"/>
      <c r="F440" s="76"/>
      <c r="G440" s="76"/>
      <c r="H440" s="76"/>
      <c r="I440" s="76"/>
      <c r="J440" s="76"/>
      <c r="K440" s="76"/>
      <c r="L440" s="76"/>
      <c r="M440" s="76"/>
      <c r="N440" s="76"/>
      <c r="O440" s="76"/>
      <c r="P440" s="76"/>
      <c r="Q440" s="76"/>
      <c r="R440" s="76"/>
      <c r="S440" s="51"/>
      <c r="T440" s="51"/>
      <c r="U440" s="51"/>
      <c r="V440" s="51"/>
      <c r="W440" s="51"/>
      <c r="X440" s="51"/>
      <c r="Y440" s="51"/>
      <c r="Z440" s="51"/>
    </row>
    <row r="441" spans="1:26" ht="12.75" customHeight="1">
      <c r="A441" s="76"/>
      <c r="B441" s="78"/>
      <c r="C441" s="76"/>
      <c r="D441" s="76"/>
      <c r="E441" s="76"/>
      <c r="F441" s="76"/>
      <c r="G441" s="76"/>
      <c r="H441" s="76"/>
      <c r="I441" s="76"/>
      <c r="J441" s="76"/>
      <c r="K441" s="76"/>
      <c r="L441" s="76"/>
      <c r="M441" s="76"/>
      <c r="N441" s="76"/>
      <c r="O441" s="76"/>
      <c r="P441" s="76"/>
      <c r="Q441" s="76"/>
      <c r="R441" s="76"/>
      <c r="S441" s="51"/>
      <c r="T441" s="51"/>
      <c r="U441" s="51"/>
      <c r="V441" s="51"/>
      <c r="W441" s="51"/>
      <c r="X441" s="51"/>
      <c r="Y441" s="51"/>
      <c r="Z441" s="51"/>
    </row>
    <row r="442" spans="1:26" ht="12.75" customHeight="1">
      <c r="A442" s="76"/>
      <c r="B442" s="78"/>
      <c r="C442" s="76"/>
      <c r="D442" s="76"/>
      <c r="E442" s="76"/>
      <c r="F442" s="76"/>
      <c r="G442" s="76"/>
      <c r="H442" s="76"/>
      <c r="I442" s="76"/>
      <c r="J442" s="76"/>
      <c r="K442" s="76"/>
      <c r="L442" s="76"/>
      <c r="M442" s="76"/>
      <c r="N442" s="76"/>
      <c r="O442" s="76"/>
      <c r="P442" s="76"/>
      <c r="Q442" s="76"/>
      <c r="R442" s="76"/>
      <c r="S442" s="51"/>
      <c r="T442" s="51"/>
      <c r="U442" s="51"/>
      <c r="V442" s="51"/>
      <c r="W442" s="51"/>
      <c r="X442" s="51"/>
      <c r="Y442" s="51"/>
      <c r="Z442" s="51"/>
    </row>
    <row r="443" spans="1:26" ht="12.75" customHeight="1">
      <c r="A443" s="76"/>
      <c r="B443" s="78"/>
      <c r="C443" s="76"/>
      <c r="D443" s="76"/>
      <c r="E443" s="76"/>
      <c r="F443" s="76"/>
      <c r="G443" s="76"/>
      <c r="H443" s="76"/>
      <c r="I443" s="76"/>
      <c r="J443" s="76"/>
      <c r="K443" s="76"/>
      <c r="L443" s="76"/>
      <c r="M443" s="76"/>
      <c r="N443" s="76"/>
      <c r="O443" s="76"/>
      <c r="P443" s="76"/>
      <c r="Q443" s="76"/>
      <c r="R443" s="76"/>
      <c r="S443" s="51"/>
      <c r="T443" s="51"/>
      <c r="U443" s="51"/>
      <c r="V443" s="51"/>
      <c r="W443" s="51"/>
      <c r="X443" s="51"/>
      <c r="Y443" s="51"/>
      <c r="Z443" s="51"/>
    </row>
    <row r="444" spans="1:26" ht="12.75" customHeight="1">
      <c r="A444" s="76"/>
      <c r="B444" s="78"/>
      <c r="C444" s="76"/>
      <c r="D444" s="76"/>
      <c r="E444" s="76"/>
      <c r="F444" s="76"/>
      <c r="G444" s="76"/>
      <c r="H444" s="76"/>
      <c r="I444" s="76"/>
      <c r="J444" s="76"/>
      <c r="K444" s="76"/>
      <c r="L444" s="76"/>
      <c r="M444" s="76"/>
      <c r="N444" s="76"/>
      <c r="O444" s="76"/>
      <c r="P444" s="76"/>
      <c r="Q444" s="76"/>
      <c r="R444" s="76"/>
      <c r="S444" s="51"/>
      <c r="T444" s="51"/>
      <c r="U444" s="51"/>
      <c r="V444" s="51"/>
      <c r="W444" s="51"/>
      <c r="X444" s="51"/>
      <c r="Y444" s="51"/>
      <c r="Z444" s="51"/>
    </row>
    <row r="445" spans="1:26" ht="12.75" customHeight="1">
      <c r="A445" s="76"/>
      <c r="B445" s="78"/>
      <c r="C445" s="76"/>
      <c r="D445" s="76"/>
      <c r="E445" s="76"/>
      <c r="F445" s="76"/>
      <c r="G445" s="76"/>
      <c r="H445" s="76"/>
      <c r="I445" s="76"/>
      <c r="J445" s="76"/>
      <c r="K445" s="76"/>
      <c r="L445" s="76"/>
      <c r="M445" s="76"/>
      <c r="N445" s="76"/>
      <c r="O445" s="76"/>
      <c r="P445" s="76"/>
      <c r="Q445" s="76"/>
      <c r="R445" s="76"/>
      <c r="S445" s="51"/>
      <c r="T445" s="51"/>
      <c r="U445" s="51"/>
      <c r="V445" s="51"/>
      <c r="W445" s="51"/>
      <c r="X445" s="51"/>
      <c r="Y445" s="51"/>
      <c r="Z445" s="51"/>
    </row>
    <row r="446" spans="1:26" ht="12.75" customHeight="1">
      <c r="A446" s="76"/>
      <c r="B446" s="78"/>
      <c r="C446" s="76"/>
      <c r="D446" s="76"/>
      <c r="E446" s="76"/>
      <c r="F446" s="76"/>
      <c r="G446" s="76"/>
      <c r="H446" s="76"/>
      <c r="I446" s="76"/>
      <c r="J446" s="76"/>
      <c r="K446" s="76"/>
      <c r="L446" s="76"/>
      <c r="M446" s="76"/>
      <c r="N446" s="76"/>
      <c r="O446" s="76"/>
      <c r="P446" s="76"/>
      <c r="Q446" s="76"/>
      <c r="R446" s="76"/>
      <c r="S446" s="51"/>
      <c r="T446" s="51"/>
      <c r="U446" s="51"/>
      <c r="V446" s="51"/>
      <c r="W446" s="51"/>
      <c r="X446" s="51"/>
      <c r="Y446" s="51"/>
      <c r="Z446" s="51"/>
    </row>
    <row r="447" spans="1:26" ht="12.75" customHeight="1">
      <c r="A447" s="76"/>
      <c r="B447" s="78"/>
      <c r="C447" s="76"/>
      <c r="D447" s="76"/>
      <c r="E447" s="76"/>
      <c r="F447" s="76"/>
      <c r="G447" s="76"/>
      <c r="H447" s="76"/>
      <c r="I447" s="76"/>
      <c r="J447" s="76"/>
      <c r="K447" s="76"/>
      <c r="L447" s="76"/>
      <c r="M447" s="76"/>
      <c r="N447" s="76"/>
      <c r="O447" s="76"/>
      <c r="P447" s="76"/>
      <c r="Q447" s="76"/>
      <c r="R447" s="76"/>
      <c r="S447" s="51"/>
      <c r="T447" s="51"/>
      <c r="U447" s="51"/>
      <c r="V447" s="51"/>
      <c r="W447" s="51"/>
      <c r="X447" s="51"/>
      <c r="Y447" s="51"/>
      <c r="Z447" s="51"/>
    </row>
    <row r="448" spans="1:26" ht="12.75" customHeight="1">
      <c r="A448" s="76"/>
      <c r="B448" s="78"/>
      <c r="C448" s="76"/>
      <c r="D448" s="76"/>
      <c r="E448" s="76"/>
      <c r="F448" s="76"/>
      <c r="G448" s="76"/>
      <c r="H448" s="76"/>
      <c r="I448" s="76"/>
      <c r="J448" s="76"/>
      <c r="K448" s="76"/>
      <c r="L448" s="76"/>
      <c r="M448" s="76"/>
      <c r="N448" s="76"/>
      <c r="O448" s="76"/>
      <c r="P448" s="76"/>
      <c r="Q448" s="76"/>
      <c r="R448" s="76"/>
      <c r="S448" s="51"/>
      <c r="T448" s="51"/>
      <c r="U448" s="51"/>
      <c r="V448" s="51"/>
      <c r="W448" s="51"/>
      <c r="X448" s="51"/>
      <c r="Y448" s="51"/>
      <c r="Z448" s="51"/>
    </row>
    <row r="449" spans="1:26" ht="12.75" customHeight="1">
      <c r="A449" s="76"/>
      <c r="B449" s="78"/>
      <c r="C449" s="76"/>
      <c r="D449" s="76"/>
      <c r="E449" s="76"/>
      <c r="F449" s="76"/>
      <c r="G449" s="76"/>
      <c r="H449" s="76"/>
      <c r="I449" s="76"/>
      <c r="J449" s="76"/>
      <c r="K449" s="76"/>
      <c r="L449" s="76"/>
      <c r="M449" s="76"/>
      <c r="N449" s="76"/>
      <c r="O449" s="76"/>
      <c r="P449" s="76"/>
      <c r="Q449" s="76"/>
      <c r="R449" s="76"/>
      <c r="S449" s="51"/>
      <c r="T449" s="51"/>
      <c r="U449" s="51"/>
      <c r="V449" s="51"/>
      <c r="W449" s="51"/>
      <c r="X449" s="51"/>
      <c r="Y449" s="51"/>
      <c r="Z449" s="51"/>
    </row>
    <row r="450" spans="1:26" ht="12.75" customHeight="1">
      <c r="A450" s="76"/>
      <c r="B450" s="78"/>
      <c r="C450" s="76"/>
      <c r="D450" s="76"/>
      <c r="E450" s="76"/>
      <c r="F450" s="76"/>
      <c r="G450" s="76"/>
      <c r="H450" s="76"/>
      <c r="I450" s="76"/>
      <c r="J450" s="76"/>
      <c r="K450" s="76"/>
      <c r="L450" s="76"/>
      <c r="M450" s="76"/>
      <c r="N450" s="76"/>
      <c r="O450" s="76"/>
      <c r="P450" s="76"/>
      <c r="Q450" s="76"/>
      <c r="R450" s="76"/>
      <c r="S450" s="51"/>
      <c r="T450" s="51"/>
      <c r="U450" s="51"/>
      <c r="V450" s="51"/>
      <c r="W450" s="51"/>
      <c r="X450" s="51"/>
      <c r="Y450" s="51"/>
      <c r="Z450" s="51"/>
    </row>
    <row r="451" spans="1:26" ht="12.75" customHeight="1">
      <c r="A451" s="76"/>
      <c r="B451" s="78"/>
      <c r="C451" s="76"/>
      <c r="D451" s="76"/>
      <c r="E451" s="76"/>
      <c r="F451" s="76"/>
      <c r="G451" s="76"/>
      <c r="H451" s="76"/>
      <c r="I451" s="76"/>
      <c r="J451" s="76"/>
      <c r="K451" s="76"/>
      <c r="L451" s="76"/>
      <c r="M451" s="76"/>
      <c r="N451" s="76"/>
      <c r="O451" s="76"/>
      <c r="P451" s="76"/>
      <c r="Q451" s="76"/>
      <c r="R451" s="76"/>
      <c r="S451" s="51"/>
      <c r="T451" s="51"/>
      <c r="U451" s="51"/>
      <c r="V451" s="51"/>
      <c r="W451" s="51"/>
      <c r="X451" s="51"/>
      <c r="Y451" s="51"/>
      <c r="Z451" s="51"/>
    </row>
    <row r="452" spans="1:26" ht="12.75" customHeight="1">
      <c r="A452" s="76"/>
      <c r="B452" s="78"/>
      <c r="C452" s="76"/>
      <c r="D452" s="76"/>
      <c r="E452" s="76"/>
      <c r="F452" s="76"/>
      <c r="G452" s="76"/>
      <c r="H452" s="76"/>
      <c r="I452" s="76"/>
      <c r="J452" s="76"/>
      <c r="K452" s="76"/>
      <c r="L452" s="76"/>
      <c r="M452" s="76"/>
      <c r="N452" s="76"/>
      <c r="O452" s="76"/>
      <c r="P452" s="76"/>
      <c r="Q452" s="76"/>
      <c r="R452" s="76"/>
      <c r="S452" s="51"/>
      <c r="T452" s="51"/>
      <c r="U452" s="51"/>
      <c r="V452" s="51"/>
      <c r="W452" s="51"/>
      <c r="X452" s="51"/>
      <c r="Y452" s="51"/>
      <c r="Z452" s="51"/>
    </row>
    <row r="453" spans="1:26" ht="12.75" customHeight="1">
      <c r="A453" s="76"/>
      <c r="B453" s="78"/>
      <c r="C453" s="76"/>
      <c r="D453" s="76"/>
      <c r="E453" s="76"/>
      <c r="F453" s="76"/>
      <c r="G453" s="76"/>
      <c r="H453" s="76"/>
      <c r="I453" s="76"/>
      <c r="J453" s="76"/>
      <c r="K453" s="76"/>
      <c r="L453" s="76"/>
      <c r="M453" s="76"/>
      <c r="N453" s="76"/>
      <c r="O453" s="76"/>
      <c r="P453" s="76"/>
      <c r="Q453" s="76"/>
      <c r="R453" s="76"/>
      <c r="S453" s="51"/>
      <c r="T453" s="51"/>
      <c r="U453" s="51"/>
      <c r="V453" s="51"/>
      <c r="W453" s="51"/>
      <c r="X453" s="51"/>
      <c r="Y453" s="51"/>
      <c r="Z453" s="51"/>
    </row>
    <row r="454" spans="1:26" ht="12.75" customHeight="1">
      <c r="A454" s="76"/>
      <c r="B454" s="78"/>
      <c r="C454" s="76"/>
      <c r="D454" s="76"/>
      <c r="E454" s="76"/>
      <c r="F454" s="76"/>
      <c r="G454" s="76"/>
      <c r="H454" s="76"/>
      <c r="I454" s="76"/>
      <c r="J454" s="76"/>
      <c r="K454" s="76"/>
      <c r="L454" s="76"/>
      <c r="M454" s="76"/>
      <c r="N454" s="76"/>
      <c r="O454" s="76"/>
      <c r="P454" s="76"/>
      <c r="Q454" s="76"/>
      <c r="R454" s="76"/>
      <c r="S454" s="51"/>
      <c r="T454" s="51"/>
      <c r="U454" s="51"/>
      <c r="V454" s="51"/>
      <c r="W454" s="51"/>
      <c r="X454" s="51"/>
      <c r="Y454" s="51"/>
      <c r="Z454" s="51"/>
    </row>
    <row r="455" spans="1:26" ht="12.75" customHeight="1">
      <c r="A455" s="76"/>
      <c r="B455" s="78"/>
      <c r="C455" s="76"/>
      <c r="D455" s="76"/>
      <c r="E455" s="76"/>
      <c r="F455" s="76"/>
      <c r="G455" s="76"/>
      <c r="H455" s="76"/>
      <c r="I455" s="76"/>
      <c r="J455" s="76"/>
      <c r="K455" s="76"/>
      <c r="L455" s="76"/>
      <c r="M455" s="76"/>
      <c r="N455" s="76"/>
      <c r="O455" s="76"/>
      <c r="P455" s="76"/>
      <c r="Q455" s="76"/>
      <c r="R455" s="76"/>
      <c r="S455" s="51"/>
      <c r="T455" s="51"/>
      <c r="U455" s="51"/>
      <c r="V455" s="51"/>
      <c r="W455" s="51"/>
      <c r="X455" s="51"/>
      <c r="Y455" s="51"/>
      <c r="Z455" s="51"/>
    </row>
    <row r="456" spans="1:26" ht="12.75" customHeight="1">
      <c r="A456" s="76"/>
      <c r="B456" s="78"/>
      <c r="C456" s="76"/>
      <c r="D456" s="76"/>
      <c r="E456" s="76"/>
      <c r="F456" s="76"/>
      <c r="G456" s="76"/>
      <c r="H456" s="76"/>
      <c r="I456" s="76"/>
      <c r="J456" s="76"/>
      <c r="K456" s="76"/>
      <c r="L456" s="76"/>
      <c r="M456" s="76"/>
      <c r="N456" s="76"/>
      <c r="O456" s="76"/>
      <c r="P456" s="76"/>
      <c r="Q456" s="76"/>
      <c r="R456" s="76"/>
      <c r="S456" s="51"/>
      <c r="T456" s="51"/>
      <c r="U456" s="51"/>
      <c r="V456" s="51"/>
      <c r="W456" s="51"/>
      <c r="X456" s="51"/>
      <c r="Y456" s="51"/>
      <c r="Z456" s="51"/>
    </row>
    <row r="457" spans="1:26" ht="12.75" customHeight="1">
      <c r="A457" s="76"/>
      <c r="B457" s="78"/>
      <c r="C457" s="76"/>
      <c r="D457" s="76"/>
      <c r="E457" s="76"/>
      <c r="F457" s="76"/>
      <c r="G457" s="76"/>
      <c r="H457" s="76"/>
      <c r="I457" s="76"/>
      <c r="J457" s="76"/>
      <c r="K457" s="76"/>
      <c r="L457" s="76"/>
      <c r="M457" s="76"/>
      <c r="N457" s="76"/>
      <c r="O457" s="76"/>
      <c r="P457" s="76"/>
      <c r="Q457" s="76"/>
      <c r="R457" s="76"/>
      <c r="S457" s="51"/>
      <c r="T457" s="51"/>
      <c r="U457" s="51"/>
      <c r="V457" s="51"/>
      <c r="W457" s="51"/>
      <c r="X457" s="51"/>
      <c r="Y457" s="51"/>
      <c r="Z457" s="51"/>
    </row>
    <row r="458" spans="1:26" ht="12.75" customHeight="1">
      <c r="A458" s="76"/>
      <c r="B458" s="78"/>
      <c r="C458" s="76"/>
      <c r="D458" s="76"/>
      <c r="E458" s="76"/>
      <c r="F458" s="76"/>
      <c r="G458" s="76"/>
      <c r="H458" s="76"/>
      <c r="I458" s="76"/>
      <c r="J458" s="76"/>
      <c r="K458" s="76"/>
      <c r="L458" s="76"/>
      <c r="M458" s="76"/>
      <c r="N458" s="76"/>
      <c r="O458" s="76"/>
      <c r="P458" s="76"/>
      <c r="Q458" s="76"/>
      <c r="R458" s="76"/>
      <c r="S458" s="51"/>
      <c r="T458" s="51"/>
      <c r="U458" s="51"/>
      <c r="V458" s="51"/>
      <c r="W458" s="51"/>
      <c r="X458" s="51"/>
      <c r="Y458" s="51"/>
      <c r="Z458" s="51"/>
    </row>
    <row r="459" spans="1:26" ht="12.75" customHeight="1">
      <c r="A459" s="76"/>
      <c r="B459" s="78"/>
      <c r="C459" s="76"/>
      <c r="D459" s="76"/>
      <c r="E459" s="76"/>
      <c r="F459" s="76"/>
      <c r="G459" s="76"/>
      <c r="H459" s="76"/>
      <c r="I459" s="76"/>
      <c r="J459" s="76"/>
      <c r="K459" s="76"/>
      <c r="L459" s="76"/>
      <c r="M459" s="76"/>
      <c r="N459" s="76"/>
      <c r="O459" s="76"/>
      <c r="P459" s="76"/>
      <c r="Q459" s="76"/>
      <c r="R459" s="76"/>
      <c r="S459" s="51"/>
      <c r="T459" s="51"/>
      <c r="U459" s="51"/>
      <c r="V459" s="51"/>
      <c r="W459" s="51"/>
      <c r="X459" s="51"/>
      <c r="Y459" s="51"/>
      <c r="Z459" s="51"/>
    </row>
    <row r="460" spans="1:26" ht="12.75" customHeight="1">
      <c r="A460" s="76"/>
      <c r="B460" s="78"/>
      <c r="C460" s="76"/>
      <c r="D460" s="76"/>
      <c r="E460" s="76"/>
      <c r="F460" s="76"/>
      <c r="G460" s="76"/>
      <c r="H460" s="76"/>
      <c r="I460" s="76"/>
      <c r="J460" s="76"/>
      <c r="K460" s="76"/>
      <c r="L460" s="76"/>
      <c r="M460" s="76"/>
      <c r="N460" s="76"/>
      <c r="O460" s="76"/>
      <c r="P460" s="76"/>
      <c r="Q460" s="76"/>
      <c r="R460" s="76"/>
      <c r="S460" s="51"/>
      <c r="T460" s="51"/>
      <c r="U460" s="51"/>
      <c r="V460" s="51"/>
      <c r="W460" s="51"/>
      <c r="X460" s="51"/>
      <c r="Y460" s="51"/>
      <c r="Z460" s="51"/>
    </row>
    <row r="461" spans="1:26" ht="12.75" customHeight="1">
      <c r="A461" s="76"/>
      <c r="B461" s="78"/>
      <c r="C461" s="76"/>
      <c r="D461" s="76"/>
      <c r="E461" s="76"/>
      <c r="F461" s="76"/>
      <c r="G461" s="76"/>
      <c r="H461" s="76"/>
      <c r="I461" s="76"/>
      <c r="J461" s="76"/>
      <c r="K461" s="76"/>
      <c r="L461" s="76"/>
      <c r="M461" s="76"/>
      <c r="N461" s="76"/>
      <c r="O461" s="76"/>
      <c r="P461" s="76"/>
      <c r="Q461" s="76"/>
      <c r="R461" s="76"/>
      <c r="S461" s="51"/>
      <c r="T461" s="51"/>
      <c r="U461" s="51"/>
      <c r="V461" s="51"/>
      <c r="W461" s="51"/>
      <c r="X461" s="51"/>
      <c r="Y461" s="51"/>
      <c r="Z461" s="51"/>
    </row>
    <row r="462" spans="1:26" ht="12.75" customHeight="1">
      <c r="A462" s="76"/>
      <c r="B462" s="78"/>
      <c r="C462" s="76"/>
      <c r="D462" s="76"/>
      <c r="E462" s="76"/>
      <c r="F462" s="76"/>
      <c r="G462" s="76"/>
      <c r="H462" s="76"/>
      <c r="I462" s="76"/>
      <c r="J462" s="76"/>
      <c r="K462" s="76"/>
      <c r="L462" s="76"/>
      <c r="M462" s="76"/>
      <c r="N462" s="76"/>
      <c r="O462" s="76"/>
      <c r="P462" s="76"/>
      <c r="Q462" s="76"/>
      <c r="R462" s="76"/>
      <c r="S462" s="51"/>
      <c r="T462" s="51"/>
      <c r="U462" s="51"/>
      <c r="V462" s="51"/>
      <c r="W462" s="51"/>
      <c r="X462" s="51"/>
      <c r="Y462" s="51"/>
      <c r="Z462" s="51"/>
    </row>
    <row r="463" spans="1:26" ht="12.75" customHeight="1">
      <c r="A463" s="76"/>
      <c r="B463" s="78"/>
      <c r="C463" s="76"/>
      <c r="D463" s="76"/>
      <c r="E463" s="76"/>
      <c r="F463" s="76"/>
      <c r="G463" s="76"/>
      <c r="H463" s="76"/>
      <c r="I463" s="76"/>
      <c r="J463" s="76"/>
      <c r="K463" s="76"/>
      <c r="L463" s="76"/>
      <c r="M463" s="76"/>
      <c r="N463" s="76"/>
      <c r="O463" s="76"/>
      <c r="P463" s="76"/>
      <c r="Q463" s="76"/>
      <c r="R463" s="76"/>
      <c r="S463" s="51"/>
      <c r="T463" s="51"/>
      <c r="U463" s="51"/>
      <c r="V463" s="51"/>
      <c r="W463" s="51"/>
      <c r="X463" s="51"/>
      <c r="Y463" s="51"/>
      <c r="Z463" s="51"/>
    </row>
    <row r="464" spans="1:26" ht="12.75" customHeight="1">
      <c r="A464" s="76"/>
      <c r="B464" s="78"/>
      <c r="C464" s="76"/>
      <c r="D464" s="76"/>
      <c r="E464" s="76"/>
      <c r="F464" s="76"/>
      <c r="G464" s="76"/>
      <c r="H464" s="76"/>
      <c r="I464" s="76"/>
      <c r="J464" s="76"/>
      <c r="K464" s="76"/>
      <c r="L464" s="76"/>
      <c r="M464" s="76"/>
      <c r="N464" s="76"/>
      <c r="O464" s="76"/>
      <c r="P464" s="76"/>
      <c r="Q464" s="76"/>
      <c r="R464" s="76"/>
      <c r="S464" s="51"/>
      <c r="T464" s="51"/>
      <c r="U464" s="51"/>
      <c r="V464" s="51"/>
      <c r="W464" s="51"/>
      <c r="X464" s="51"/>
      <c r="Y464" s="51"/>
      <c r="Z464" s="51"/>
    </row>
    <row r="465" spans="1:26" ht="12.75" customHeight="1">
      <c r="A465" s="76"/>
      <c r="B465" s="78"/>
      <c r="C465" s="76"/>
      <c r="D465" s="76"/>
      <c r="E465" s="76"/>
      <c r="F465" s="76"/>
      <c r="G465" s="76"/>
      <c r="H465" s="76"/>
      <c r="I465" s="76"/>
      <c r="J465" s="76"/>
      <c r="K465" s="76"/>
      <c r="L465" s="76"/>
      <c r="M465" s="76"/>
      <c r="N465" s="76"/>
      <c r="O465" s="76"/>
      <c r="P465" s="76"/>
      <c r="Q465" s="76"/>
      <c r="R465" s="76"/>
      <c r="S465" s="51"/>
      <c r="T465" s="51"/>
      <c r="U465" s="51"/>
      <c r="V465" s="51"/>
      <c r="W465" s="51"/>
      <c r="X465" s="51"/>
      <c r="Y465" s="51"/>
      <c r="Z465" s="51"/>
    </row>
    <row r="466" spans="1:26" ht="12.75" customHeight="1">
      <c r="A466" s="76"/>
      <c r="B466" s="78"/>
      <c r="C466" s="76"/>
      <c r="D466" s="76"/>
      <c r="E466" s="76"/>
      <c r="F466" s="76"/>
      <c r="G466" s="76"/>
      <c r="H466" s="76"/>
      <c r="I466" s="76"/>
      <c r="J466" s="76"/>
      <c r="K466" s="76"/>
      <c r="L466" s="76"/>
      <c r="M466" s="76"/>
      <c r="N466" s="76"/>
      <c r="O466" s="76"/>
      <c r="P466" s="76"/>
      <c r="Q466" s="76"/>
      <c r="R466" s="76"/>
      <c r="S466" s="51"/>
      <c r="T466" s="51"/>
      <c r="U466" s="51"/>
      <c r="V466" s="51"/>
      <c r="W466" s="51"/>
      <c r="X466" s="51"/>
      <c r="Y466" s="51"/>
      <c r="Z466" s="51"/>
    </row>
    <row r="467" spans="1:26" ht="12.75" customHeight="1">
      <c r="A467" s="76"/>
      <c r="B467" s="78"/>
      <c r="C467" s="76"/>
      <c r="D467" s="76"/>
      <c r="E467" s="76"/>
      <c r="F467" s="76"/>
      <c r="G467" s="76"/>
      <c r="H467" s="76"/>
      <c r="I467" s="76"/>
      <c r="J467" s="76"/>
      <c r="K467" s="76"/>
      <c r="L467" s="76"/>
      <c r="M467" s="76"/>
      <c r="N467" s="76"/>
      <c r="O467" s="76"/>
      <c r="P467" s="76"/>
      <c r="Q467" s="76"/>
      <c r="R467" s="76"/>
      <c r="S467" s="51"/>
      <c r="T467" s="51"/>
      <c r="U467" s="51"/>
      <c r="V467" s="51"/>
      <c r="W467" s="51"/>
      <c r="X467" s="51"/>
      <c r="Y467" s="51"/>
      <c r="Z467" s="51"/>
    </row>
    <row r="468" spans="1:26" ht="12.75" customHeight="1">
      <c r="A468" s="76"/>
      <c r="B468" s="78"/>
      <c r="C468" s="76"/>
      <c r="D468" s="76"/>
      <c r="E468" s="76"/>
      <c r="F468" s="76"/>
      <c r="G468" s="76"/>
      <c r="H468" s="76"/>
      <c r="I468" s="76"/>
      <c r="J468" s="76"/>
      <c r="K468" s="76"/>
      <c r="L468" s="76"/>
      <c r="M468" s="76"/>
      <c r="N468" s="76"/>
      <c r="O468" s="76"/>
      <c r="P468" s="76"/>
      <c r="Q468" s="76"/>
      <c r="R468" s="76"/>
      <c r="S468" s="51"/>
      <c r="T468" s="51"/>
      <c r="U468" s="51"/>
      <c r="V468" s="51"/>
      <c r="W468" s="51"/>
      <c r="X468" s="51"/>
      <c r="Y468" s="51"/>
      <c r="Z468" s="51"/>
    </row>
    <row r="469" spans="1:26" ht="12.75" customHeight="1">
      <c r="A469" s="76"/>
      <c r="B469" s="78"/>
      <c r="C469" s="76"/>
      <c r="D469" s="76"/>
      <c r="E469" s="76"/>
      <c r="F469" s="76"/>
      <c r="G469" s="76"/>
      <c r="H469" s="76"/>
      <c r="I469" s="76"/>
      <c r="J469" s="76"/>
      <c r="K469" s="76"/>
      <c r="L469" s="76"/>
      <c r="M469" s="76"/>
      <c r="N469" s="76"/>
      <c r="O469" s="76"/>
      <c r="P469" s="76"/>
      <c r="Q469" s="76"/>
      <c r="R469" s="76"/>
      <c r="S469" s="51"/>
      <c r="T469" s="51"/>
      <c r="U469" s="51"/>
      <c r="V469" s="51"/>
      <c r="W469" s="51"/>
      <c r="X469" s="51"/>
      <c r="Y469" s="51"/>
      <c r="Z469" s="51"/>
    </row>
    <row r="470" spans="1:26" ht="12.75" customHeight="1">
      <c r="A470" s="76"/>
      <c r="B470" s="78"/>
      <c r="C470" s="76"/>
      <c r="D470" s="76"/>
      <c r="E470" s="76"/>
      <c r="F470" s="76"/>
      <c r="G470" s="76"/>
      <c r="H470" s="76"/>
      <c r="I470" s="76"/>
      <c r="J470" s="76"/>
      <c r="K470" s="76"/>
      <c r="L470" s="76"/>
      <c r="M470" s="76"/>
      <c r="N470" s="76"/>
      <c r="O470" s="76"/>
      <c r="P470" s="76"/>
      <c r="Q470" s="76"/>
      <c r="R470" s="76"/>
      <c r="S470" s="51"/>
      <c r="T470" s="51"/>
      <c r="U470" s="51"/>
      <c r="V470" s="51"/>
      <c r="W470" s="51"/>
      <c r="X470" s="51"/>
      <c r="Y470" s="51"/>
      <c r="Z470" s="51"/>
    </row>
    <row r="471" spans="1:26" ht="12.75" customHeight="1">
      <c r="A471" s="76"/>
      <c r="B471" s="78"/>
      <c r="C471" s="76"/>
      <c r="D471" s="76"/>
      <c r="E471" s="76"/>
      <c r="F471" s="76"/>
      <c r="G471" s="76"/>
      <c r="H471" s="76"/>
      <c r="I471" s="76"/>
      <c r="J471" s="76"/>
      <c r="K471" s="76"/>
      <c r="L471" s="76"/>
      <c r="M471" s="76"/>
      <c r="N471" s="76"/>
      <c r="O471" s="76"/>
      <c r="P471" s="76"/>
      <c r="Q471" s="76"/>
      <c r="R471" s="76"/>
      <c r="S471" s="51"/>
      <c r="T471" s="51"/>
      <c r="U471" s="51"/>
      <c r="V471" s="51"/>
      <c r="W471" s="51"/>
      <c r="X471" s="51"/>
      <c r="Y471" s="51"/>
      <c r="Z471" s="51"/>
    </row>
    <row r="472" spans="1:26" ht="12.75" customHeight="1">
      <c r="A472" s="76"/>
      <c r="B472" s="78"/>
      <c r="C472" s="76"/>
      <c r="D472" s="76"/>
      <c r="E472" s="76"/>
      <c r="F472" s="76"/>
      <c r="G472" s="76"/>
      <c r="H472" s="76"/>
      <c r="I472" s="76"/>
      <c r="J472" s="76"/>
      <c r="K472" s="76"/>
      <c r="L472" s="76"/>
      <c r="M472" s="76"/>
      <c r="N472" s="76"/>
      <c r="O472" s="76"/>
      <c r="P472" s="76"/>
      <c r="Q472" s="76"/>
      <c r="R472" s="76"/>
      <c r="S472" s="51"/>
      <c r="T472" s="51"/>
      <c r="U472" s="51"/>
      <c r="V472" s="51"/>
      <c r="W472" s="51"/>
      <c r="X472" s="51"/>
      <c r="Y472" s="51"/>
      <c r="Z472" s="51"/>
    </row>
    <row r="473" spans="1:26" ht="12.75" customHeight="1">
      <c r="A473" s="76"/>
      <c r="B473" s="78"/>
      <c r="C473" s="76"/>
      <c r="D473" s="76"/>
      <c r="E473" s="76"/>
      <c r="F473" s="76"/>
      <c r="G473" s="76"/>
      <c r="H473" s="76"/>
      <c r="I473" s="76"/>
      <c r="J473" s="76"/>
      <c r="K473" s="76"/>
      <c r="L473" s="76"/>
      <c r="M473" s="76"/>
      <c r="N473" s="76"/>
      <c r="O473" s="76"/>
      <c r="P473" s="76"/>
      <c r="Q473" s="76"/>
      <c r="R473" s="76"/>
      <c r="S473" s="51"/>
      <c r="T473" s="51"/>
      <c r="U473" s="51"/>
      <c r="V473" s="51"/>
      <c r="W473" s="51"/>
      <c r="X473" s="51"/>
      <c r="Y473" s="51"/>
      <c r="Z473" s="51"/>
    </row>
    <row r="474" spans="1:26" ht="12.75" customHeight="1">
      <c r="A474" s="76"/>
      <c r="B474" s="78"/>
      <c r="C474" s="76"/>
      <c r="D474" s="76"/>
      <c r="E474" s="76"/>
      <c r="F474" s="76"/>
      <c r="G474" s="76"/>
      <c r="H474" s="76"/>
      <c r="I474" s="76"/>
      <c r="J474" s="76"/>
      <c r="K474" s="76"/>
      <c r="L474" s="76"/>
      <c r="M474" s="76"/>
      <c r="N474" s="76"/>
      <c r="O474" s="76"/>
      <c r="P474" s="76"/>
      <c r="Q474" s="76"/>
      <c r="R474" s="76"/>
      <c r="S474" s="51"/>
      <c r="T474" s="51"/>
      <c r="U474" s="51"/>
      <c r="V474" s="51"/>
      <c r="W474" s="51"/>
      <c r="X474" s="51"/>
      <c r="Y474" s="51"/>
      <c r="Z474" s="51"/>
    </row>
    <row r="475" spans="1:26" ht="12.75" customHeight="1">
      <c r="A475" s="76"/>
      <c r="B475" s="78"/>
      <c r="C475" s="76"/>
      <c r="D475" s="76"/>
      <c r="E475" s="76"/>
      <c r="F475" s="76"/>
      <c r="G475" s="76"/>
      <c r="H475" s="76"/>
      <c r="I475" s="76"/>
      <c r="J475" s="76"/>
      <c r="K475" s="76"/>
      <c r="L475" s="76"/>
      <c r="M475" s="76"/>
      <c r="N475" s="76"/>
      <c r="O475" s="76"/>
      <c r="P475" s="76"/>
      <c r="Q475" s="76"/>
      <c r="R475" s="76"/>
      <c r="S475" s="51"/>
      <c r="T475" s="51"/>
      <c r="U475" s="51"/>
      <c r="V475" s="51"/>
      <c r="W475" s="51"/>
      <c r="X475" s="51"/>
      <c r="Y475" s="51"/>
      <c r="Z475" s="51"/>
    </row>
    <row r="476" spans="1:26" ht="12.75" customHeight="1">
      <c r="A476" s="76"/>
      <c r="B476" s="78"/>
      <c r="C476" s="76"/>
      <c r="D476" s="76"/>
      <c r="E476" s="76"/>
      <c r="F476" s="76"/>
      <c r="G476" s="76"/>
      <c r="H476" s="76"/>
      <c r="I476" s="76"/>
      <c r="J476" s="76"/>
      <c r="K476" s="76"/>
      <c r="L476" s="76"/>
      <c r="M476" s="76"/>
      <c r="N476" s="76"/>
      <c r="O476" s="76"/>
      <c r="P476" s="76"/>
      <c r="Q476" s="76"/>
      <c r="R476" s="76"/>
      <c r="S476" s="51"/>
      <c r="T476" s="51"/>
      <c r="U476" s="51"/>
      <c r="V476" s="51"/>
      <c r="W476" s="51"/>
      <c r="X476" s="51"/>
      <c r="Y476" s="51"/>
      <c r="Z476" s="51"/>
    </row>
    <row r="477" spans="1:26" ht="12.75" customHeight="1">
      <c r="A477" s="76"/>
      <c r="B477" s="78"/>
      <c r="C477" s="76"/>
      <c r="D477" s="76"/>
      <c r="E477" s="76"/>
      <c r="F477" s="76"/>
      <c r="G477" s="76"/>
      <c r="H477" s="76"/>
      <c r="I477" s="76"/>
      <c r="J477" s="76"/>
      <c r="K477" s="76"/>
      <c r="L477" s="76"/>
      <c r="M477" s="76"/>
      <c r="N477" s="76"/>
      <c r="O477" s="76"/>
      <c r="P477" s="76"/>
      <c r="Q477" s="76"/>
      <c r="R477" s="76"/>
      <c r="S477" s="51"/>
      <c r="T477" s="51"/>
      <c r="U477" s="51"/>
      <c r="V477" s="51"/>
      <c r="W477" s="51"/>
      <c r="X477" s="51"/>
      <c r="Y477" s="51"/>
      <c r="Z477" s="51"/>
    </row>
    <row r="478" spans="1:26" ht="12.75" customHeight="1">
      <c r="A478" s="76"/>
      <c r="B478" s="78"/>
      <c r="C478" s="76"/>
      <c r="D478" s="76"/>
      <c r="E478" s="76"/>
      <c r="F478" s="76"/>
      <c r="G478" s="76"/>
      <c r="H478" s="76"/>
      <c r="I478" s="76"/>
      <c r="J478" s="76"/>
      <c r="K478" s="76"/>
      <c r="L478" s="76"/>
      <c r="M478" s="76"/>
      <c r="N478" s="76"/>
      <c r="O478" s="76"/>
      <c r="P478" s="76"/>
      <c r="Q478" s="76"/>
      <c r="R478" s="76"/>
      <c r="S478" s="51"/>
      <c r="T478" s="51"/>
      <c r="U478" s="51"/>
      <c r="V478" s="51"/>
      <c r="W478" s="51"/>
      <c r="X478" s="51"/>
      <c r="Y478" s="51"/>
      <c r="Z478" s="51"/>
    </row>
    <row r="479" spans="1:26" ht="12.75" customHeight="1">
      <c r="A479" s="76"/>
      <c r="B479" s="78"/>
      <c r="C479" s="76"/>
      <c r="D479" s="76"/>
      <c r="E479" s="76"/>
      <c r="F479" s="76"/>
      <c r="G479" s="76"/>
      <c r="H479" s="76"/>
      <c r="I479" s="76"/>
      <c r="J479" s="76"/>
      <c r="K479" s="76"/>
      <c r="L479" s="76"/>
      <c r="M479" s="76"/>
      <c r="N479" s="76"/>
      <c r="O479" s="76"/>
      <c r="P479" s="76"/>
      <c r="Q479" s="76"/>
      <c r="R479" s="76"/>
      <c r="S479" s="51"/>
      <c r="T479" s="51"/>
      <c r="U479" s="51"/>
      <c r="V479" s="51"/>
      <c r="W479" s="51"/>
      <c r="X479" s="51"/>
      <c r="Y479" s="51"/>
      <c r="Z479" s="51"/>
    </row>
    <row r="480" spans="1:26" ht="12.75" customHeight="1">
      <c r="A480" s="76"/>
      <c r="B480" s="78"/>
      <c r="C480" s="76"/>
      <c r="D480" s="76"/>
      <c r="E480" s="76"/>
      <c r="F480" s="76"/>
      <c r="G480" s="76"/>
      <c r="H480" s="76"/>
      <c r="I480" s="76"/>
      <c r="J480" s="76"/>
      <c r="K480" s="76"/>
      <c r="L480" s="76"/>
      <c r="M480" s="76"/>
      <c r="N480" s="76"/>
      <c r="O480" s="76"/>
      <c r="P480" s="76"/>
      <c r="Q480" s="76"/>
      <c r="R480" s="76"/>
      <c r="S480" s="51"/>
      <c r="T480" s="51"/>
      <c r="U480" s="51"/>
      <c r="V480" s="51"/>
      <c r="W480" s="51"/>
      <c r="X480" s="51"/>
      <c r="Y480" s="51"/>
      <c r="Z480" s="51"/>
    </row>
    <row r="481" spans="1:26" ht="12.75" customHeight="1">
      <c r="A481" s="76"/>
      <c r="B481" s="78"/>
      <c r="C481" s="76"/>
      <c r="D481" s="76"/>
      <c r="E481" s="76"/>
      <c r="F481" s="76"/>
      <c r="G481" s="76"/>
      <c r="H481" s="76"/>
      <c r="I481" s="76"/>
      <c r="J481" s="76"/>
      <c r="K481" s="76"/>
      <c r="L481" s="76"/>
      <c r="M481" s="76"/>
      <c r="N481" s="76"/>
      <c r="O481" s="76"/>
      <c r="P481" s="76"/>
      <c r="Q481" s="76"/>
      <c r="R481" s="76"/>
      <c r="S481" s="51"/>
      <c r="T481" s="51"/>
      <c r="U481" s="51"/>
      <c r="V481" s="51"/>
      <c r="W481" s="51"/>
      <c r="X481" s="51"/>
      <c r="Y481" s="51"/>
      <c r="Z481" s="51"/>
    </row>
    <row r="482" spans="1:26" ht="12.75" customHeight="1">
      <c r="A482" s="76"/>
      <c r="B482" s="78"/>
      <c r="C482" s="76"/>
      <c r="D482" s="76"/>
      <c r="E482" s="76"/>
      <c r="F482" s="76"/>
      <c r="G482" s="76"/>
      <c r="H482" s="76"/>
      <c r="I482" s="76"/>
      <c r="J482" s="76"/>
      <c r="K482" s="76"/>
      <c r="L482" s="76"/>
      <c r="M482" s="76"/>
      <c r="N482" s="76"/>
      <c r="O482" s="76"/>
      <c r="P482" s="76"/>
      <c r="Q482" s="76"/>
      <c r="R482" s="76"/>
      <c r="S482" s="51"/>
      <c r="T482" s="51"/>
      <c r="U482" s="51"/>
      <c r="V482" s="51"/>
      <c r="W482" s="51"/>
      <c r="X482" s="51"/>
      <c r="Y482" s="51"/>
      <c r="Z482" s="51"/>
    </row>
    <row r="483" spans="1:26" ht="12.75" customHeight="1">
      <c r="A483" s="76"/>
      <c r="B483" s="78"/>
      <c r="C483" s="76"/>
      <c r="D483" s="76"/>
      <c r="E483" s="76"/>
      <c r="F483" s="76"/>
      <c r="G483" s="76"/>
      <c r="H483" s="76"/>
      <c r="I483" s="76"/>
      <c r="J483" s="76"/>
      <c r="K483" s="76"/>
      <c r="L483" s="76"/>
      <c r="M483" s="76"/>
      <c r="N483" s="76"/>
      <c r="O483" s="76"/>
      <c r="P483" s="76"/>
      <c r="Q483" s="76"/>
      <c r="R483" s="76"/>
      <c r="S483" s="51"/>
      <c r="T483" s="51"/>
      <c r="U483" s="51"/>
      <c r="V483" s="51"/>
      <c r="W483" s="51"/>
      <c r="X483" s="51"/>
      <c r="Y483" s="51"/>
      <c r="Z483" s="51"/>
    </row>
    <row r="484" spans="1:26" ht="12.75" customHeight="1">
      <c r="A484" s="76"/>
      <c r="B484" s="78"/>
      <c r="C484" s="76"/>
      <c r="D484" s="76"/>
      <c r="E484" s="76"/>
      <c r="F484" s="76"/>
      <c r="G484" s="76"/>
      <c r="H484" s="76"/>
      <c r="I484" s="76"/>
      <c r="J484" s="76"/>
      <c r="K484" s="76"/>
      <c r="L484" s="76"/>
      <c r="M484" s="76"/>
      <c r="N484" s="76"/>
      <c r="O484" s="76"/>
      <c r="P484" s="76"/>
      <c r="Q484" s="76"/>
      <c r="R484" s="76"/>
      <c r="S484" s="51"/>
      <c r="T484" s="51"/>
      <c r="U484" s="51"/>
      <c r="V484" s="51"/>
      <c r="W484" s="51"/>
      <c r="X484" s="51"/>
      <c r="Y484" s="51"/>
      <c r="Z484" s="51"/>
    </row>
    <row r="485" spans="1:26" ht="12.75" customHeight="1">
      <c r="A485" s="76"/>
      <c r="B485" s="78"/>
      <c r="C485" s="76"/>
      <c r="D485" s="76"/>
      <c r="E485" s="76"/>
      <c r="F485" s="76"/>
      <c r="G485" s="76"/>
      <c r="H485" s="76"/>
      <c r="I485" s="76"/>
      <c r="J485" s="76"/>
      <c r="K485" s="76"/>
      <c r="L485" s="76"/>
      <c r="M485" s="76"/>
      <c r="N485" s="76"/>
      <c r="O485" s="76"/>
      <c r="P485" s="76"/>
      <c r="Q485" s="76"/>
      <c r="R485" s="76"/>
      <c r="S485" s="51"/>
      <c r="T485" s="51"/>
      <c r="U485" s="51"/>
      <c r="V485" s="51"/>
      <c r="W485" s="51"/>
      <c r="X485" s="51"/>
      <c r="Y485" s="51"/>
      <c r="Z485" s="51"/>
    </row>
    <row r="486" spans="1:26" ht="12.75" customHeight="1">
      <c r="A486" s="76"/>
      <c r="B486" s="78"/>
      <c r="C486" s="76"/>
      <c r="D486" s="76"/>
      <c r="E486" s="76"/>
      <c r="F486" s="76"/>
      <c r="G486" s="76"/>
      <c r="H486" s="76"/>
      <c r="I486" s="76"/>
      <c r="J486" s="76"/>
      <c r="K486" s="76"/>
      <c r="L486" s="76"/>
      <c r="M486" s="76"/>
      <c r="N486" s="76"/>
      <c r="O486" s="76"/>
      <c r="P486" s="76"/>
      <c r="Q486" s="76"/>
      <c r="R486" s="76"/>
      <c r="S486" s="51"/>
      <c r="T486" s="51"/>
      <c r="U486" s="51"/>
      <c r="V486" s="51"/>
      <c r="W486" s="51"/>
      <c r="X486" s="51"/>
      <c r="Y486" s="51"/>
      <c r="Z486" s="51"/>
    </row>
    <row r="487" spans="1:26" ht="12.75" customHeight="1">
      <c r="A487" s="76"/>
      <c r="B487" s="78"/>
      <c r="C487" s="76"/>
      <c r="D487" s="76"/>
      <c r="E487" s="76"/>
      <c r="F487" s="76"/>
      <c r="G487" s="76"/>
      <c r="H487" s="76"/>
      <c r="I487" s="76"/>
      <c r="J487" s="76"/>
      <c r="K487" s="76"/>
      <c r="L487" s="76"/>
      <c r="M487" s="76"/>
      <c r="N487" s="76"/>
      <c r="O487" s="76"/>
      <c r="P487" s="76"/>
      <c r="Q487" s="76"/>
      <c r="R487" s="76"/>
      <c r="S487" s="51"/>
      <c r="T487" s="51"/>
      <c r="U487" s="51"/>
      <c r="V487" s="51"/>
      <c r="W487" s="51"/>
      <c r="X487" s="51"/>
      <c r="Y487" s="51"/>
      <c r="Z487" s="51"/>
    </row>
    <row r="488" spans="1:26" ht="12.75" customHeight="1">
      <c r="A488" s="76"/>
      <c r="B488" s="78"/>
      <c r="C488" s="76"/>
      <c r="D488" s="76"/>
      <c r="E488" s="76"/>
      <c r="F488" s="76"/>
      <c r="G488" s="76"/>
      <c r="H488" s="76"/>
      <c r="I488" s="76"/>
      <c r="J488" s="76"/>
      <c r="K488" s="76"/>
      <c r="L488" s="76"/>
      <c r="M488" s="76"/>
      <c r="N488" s="76"/>
      <c r="O488" s="76"/>
      <c r="P488" s="76"/>
      <c r="Q488" s="76"/>
      <c r="R488" s="76"/>
      <c r="S488" s="51"/>
      <c r="T488" s="51"/>
      <c r="U488" s="51"/>
      <c r="V488" s="51"/>
      <c r="W488" s="51"/>
      <c r="X488" s="51"/>
      <c r="Y488" s="51"/>
      <c r="Z488" s="51"/>
    </row>
    <row r="489" spans="1:26" ht="12.75" customHeight="1">
      <c r="A489" s="76"/>
      <c r="B489" s="78"/>
      <c r="C489" s="76"/>
      <c r="D489" s="76"/>
      <c r="E489" s="76"/>
      <c r="F489" s="76"/>
      <c r="G489" s="76"/>
      <c r="H489" s="76"/>
      <c r="I489" s="76"/>
      <c r="J489" s="76"/>
      <c r="K489" s="76"/>
      <c r="L489" s="76"/>
      <c r="M489" s="76"/>
      <c r="N489" s="76"/>
      <c r="O489" s="76"/>
      <c r="P489" s="76"/>
      <c r="Q489" s="76"/>
      <c r="R489" s="76"/>
      <c r="S489" s="51"/>
      <c r="T489" s="51"/>
      <c r="U489" s="51"/>
      <c r="V489" s="51"/>
      <c r="W489" s="51"/>
      <c r="X489" s="51"/>
      <c r="Y489" s="51"/>
      <c r="Z489" s="51"/>
    </row>
    <row r="490" spans="1:26" ht="12.75" customHeight="1">
      <c r="A490" s="76"/>
      <c r="B490" s="78"/>
      <c r="C490" s="76"/>
      <c r="D490" s="76"/>
      <c r="E490" s="76"/>
      <c r="F490" s="76"/>
      <c r="G490" s="76"/>
      <c r="H490" s="76"/>
      <c r="I490" s="76"/>
      <c r="J490" s="76"/>
      <c r="K490" s="76"/>
      <c r="L490" s="76"/>
      <c r="M490" s="76"/>
      <c r="N490" s="76"/>
      <c r="O490" s="76"/>
      <c r="P490" s="76"/>
      <c r="Q490" s="76"/>
      <c r="R490" s="76"/>
      <c r="S490" s="51"/>
      <c r="T490" s="51"/>
      <c r="U490" s="51"/>
      <c r="V490" s="51"/>
      <c r="W490" s="51"/>
      <c r="X490" s="51"/>
      <c r="Y490" s="51"/>
      <c r="Z490" s="51"/>
    </row>
    <row r="491" spans="1:26" ht="12.75" customHeight="1">
      <c r="A491" s="76"/>
      <c r="B491" s="78"/>
      <c r="C491" s="76"/>
      <c r="D491" s="76"/>
      <c r="E491" s="76"/>
      <c r="F491" s="76"/>
      <c r="G491" s="76"/>
      <c r="H491" s="76"/>
      <c r="I491" s="76"/>
      <c r="J491" s="76"/>
      <c r="K491" s="76"/>
      <c r="L491" s="76"/>
      <c r="M491" s="76"/>
      <c r="N491" s="76"/>
      <c r="O491" s="76"/>
      <c r="P491" s="76"/>
      <c r="Q491" s="76"/>
      <c r="R491" s="76"/>
      <c r="S491" s="51"/>
      <c r="T491" s="51"/>
      <c r="U491" s="51"/>
      <c r="V491" s="51"/>
      <c r="W491" s="51"/>
      <c r="X491" s="51"/>
      <c r="Y491" s="51"/>
      <c r="Z491" s="51"/>
    </row>
    <row r="492" spans="1:26" ht="12.75" customHeight="1">
      <c r="A492" s="76"/>
      <c r="B492" s="78"/>
      <c r="C492" s="76"/>
      <c r="D492" s="76"/>
      <c r="E492" s="76"/>
      <c r="F492" s="76"/>
      <c r="G492" s="76"/>
      <c r="H492" s="76"/>
      <c r="I492" s="76"/>
      <c r="J492" s="76"/>
      <c r="K492" s="76"/>
      <c r="L492" s="76"/>
      <c r="M492" s="76"/>
      <c r="N492" s="76"/>
      <c r="O492" s="76"/>
      <c r="P492" s="76"/>
      <c r="Q492" s="76"/>
      <c r="R492" s="76"/>
      <c r="S492" s="51"/>
      <c r="T492" s="51"/>
      <c r="U492" s="51"/>
      <c r="V492" s="51"/>
      <c r="W492" s="51"/>
      <c r="X492" s="51"/>
      <c r="Y492" s="51"/>
      <c r="Z492" s="51"/>
    </row>
    <row r="493" spans="1:26" ht="12.75" customHeight="1">
      <c r="A493" s="76"/>
      <c r="B493" s="78"/>
      <c r="C493" s="76"/>
      <c r="D493" s="76"/>
      <c r="E493" s="76"/>
      <c r="F493" s="76"/>
      <c r="G493" s="76"/>
      <c r="H493" s="76"/>
      <c r="I493" s="76"/>
      <c r="J493" s="76"/>
      <c r="K493" s="76"/>
      <c r="L493" s="76"/>
      <c r="M493" s="76"/>
      <c r="N493" s="76"/>
      <c r="O493" s="76"/>
      <c r="P493" s="76"/>
      <c r="Q493" s="76"/>
      <c r="R493" s="76"/>
      <c r="S493" s="51"/>
      <c r="T493" s="51"/>
      <c r="U493" s="51"/>
      <c r="V493" s="51"/>
      <c r="W493" s="51"/>
      <c r="X493" s="51"/>
      <c r="Y493" s="51"/>
      <c r="Z493" s="51"/>
    </row>
    <row r="494" spans="1:26" ht="12.75" customHeight="1">
      <c r="A494" s="76"/>
      <c r="B494" s="78"/>
      <c r="C494" s="76"/>
      <c r="D494" s="76"/>
      <c r="E494" s="76"/>
      <c r="F494" s="76"/>
      <c r="G494" s="76"/>
      <c r="H494" s="76"/>
      <c r="I494" s="76"/>
      <c r="J494" s="76"/>
      <c r="K494" s="76"/>
      <c r="L494" s="76"/>
      <c r="M494" s="76"/>
      <c r="N494" s="76"/>
      <c r="O494" s="76"/>
      <c r="P494" s="76"/>
      <c r="Q494" s="76"/>
      <c r="R494" s="76"/>
      <c r="S494" s="51"/>
      <c r="T494" s="51"/>
      <c r="U494" s="51"/>
      <c r="V494" s="51"/>
      <c r="W494" s="51"/>
      <c r="X494" s="51"/>
      <c r="Y494" s="51"/>
      <c r="Z494" s="51"/>
    </row>
    <row r="495" spans="1:26" ht="12.75" customHeight="1">
      <c r="A495" s="76"/>
      <c r="B495" s="78"/>
      <c r="C495" s="76"/>
      <c r="D495" s="76"/>
      <c r="E495" s="76"/>
      <c r="F495" s="76"/>
      <c r="G495" s="76"/>
      <c r="H495" s="76"/>
      <c r="I495" s="76"/>
      <c r="J495" s="76"/>
      <c r="K495" s="76"/>
      <c r="L495" s="76"/>
      <c r="M495" s="76"/>
      <c r="N495" s="76"/>
      <c r="O495" s="76"/>
      <c r="P495" s="76"/>
      <c r="Q495" s="76"/>
      <c r="R495" s="76"/>
      <c r="S495" s="51"/>
      <c r="T495" s="51"/>
      <c r="U495" s="51"/>
      <c r="V495" s="51"/>
      <c r="W495" s="51"/>
      <c r="X495" s="51"/>
      <c r="Y495" s="51"/>
      <c r="Z495" s="51"/>
    </row>
    <row r="496" spans="1:26" ht="12.75" customHeight="1">
      <c r="A496" s="76"/>
      <c r="B496" s="78"/>
      <c r="C496" s="76"/>
      <c r="D496" s="76"/>
      <c r="E496" s="76"/>
      <c r="F496" s="76"/>
      <c r="G496" s="76"/>
      <c r="H496" s="76"/>
      <c r="I496" s="76"/>
      <c r="J496" s="76"/>
      <c r="K496" s="76"/>
      <c r="L496" s="76"/>
      <c r="M496" s="76"/>
      <c r="N496" s="76"/>
      <c r="O496" s="76"/>
      <c r="P496" s="76"/>
      <c r="Q496" s="76"/>
      <c r="R496" s="76"/>
      <c r="S496" s="51"/>
      <c r="T496" s="51"/>
      <c r="U496" s="51"/>
      <c r="V496" s="51"/>
      <c r="W496" s="51"/>
      <c r="X496" s="51"/>
      <c r="Y496" s="51"/>
      <c r="Z496" s="51"/>
    </row>
    <row r="497" spans="1:26" ht="12.75" customHeight="1">
      <c r="A497" s="76"/>
      <c r="B497" s="78"/>
      <c r="C497" s="76"/>
      <c r="D497" s="76"/>
      <c r="E497" s="76"/>
      <c r="F497" s="76"/>
      <c r="G497" s="76"/>
      <c r="H497" s="76"/>
      <c r="I497" s="76"/>
      <c r="J497" s="76"/>
      <c r="K497" s="76"/>
      <c r="L497" s="76"/>
      <c r="M497" s="76"/>
      <c r="N497" s="76"/>
      <c r="O497" s="76"/>
      <c r="P497" s="76"/>
      <c r="Q497" s="76"/>
      <c r="R497" s="76"/>
      <c r="S497" s="51"/>
      <c r="T497" s="51"/>
      <c r="U497" s="51"/>
      <c r="V497" s="51"/>
      <c r="W497" s="51"/>
      <c r="X497" s="51"/>
      <c r="Y497" s="51"/>
      <c r="Z497" s="51"/>
    </row>
    <row r="498" spans="1:26" ht="12.75" customHeight="1">
      <c r="A498" s="76"/>
      <c r="B498" s="78"/>
      <c r="C498" s="76"/>
      <c r="D498" s="76"/>
      <c r="E498" s="76"/>
      <c r="F498" s="76"/>
      <c r="G498" s="76"/>
      <c r="H498" s="76"/>
      <c r="I498" s="76"/>
      <c r="J498" s="76"/>
      <c r="K498" s="76"/>
      <c r="L498" s="76"/>
      <c r="M498" s="76"/>
      <c r="N498" s="76"/>
      <c r="O498" s="76"/>
      <c r="P498" s="76"/>
      <c r="Q498" s="76"/>
      <c r="R498" s="76"/>
      <c r="S498" s="51"/>
      <c r="T498" s="51"/>
      <c r="U498" s="51"/>
      <c r="V498" s="51"/>
      <c r="W498" s="51"/>
      <c r="X498" s="51"/>
      <c r="Y498" s="51"/>
      <c r="Z498" s="51"/>
    </row>
    <row r="499" spans="1:26" ht="12.75" customHeight="1">
      <c r="A499" s="76"/>
      <c r="B499" s="78"/>
      <c r="C499" s="76"/>
      <c r="D499" s="76"/>
      <c r="E499" s="76"/>
      <c r="F499" s="76"/>
      <c r="G499" s="76"/>
      <c r="H499" s="76"/>
      <c r="I499" s="76"/>
      <c r="J499" s="76"/>
      <c r="K499" s="76"/>
      <c r="L499" s="76"/>
      <c r="M499" s="76"/>
      <c r="N499" s="76"/>
      <c r="O499" s="76"/>
      <c r="P499" s="76"/>
      <c r="Q499" s="76"/>
      <c r="R499" s="76"/>
      <c r="S499" s="51"/>
      <c r="T499" s="51"/>
      <c r="U499" s="51"/>
      <c r="V499" s="51"/>
      <c r="W499" s="51"/>
      <c r="X499" s="51"/>
      <c r="Y499" s="51"/>
      <c r="Z499" s="51"/>
    </row>
    <row r="500" spans="1:26" ht="12.75" customHeight="1">
      <c r="A500" s="76"/>
      <c r="B500" s="78"/>
      <c r="C500" s="76"/>
      <c r="D500" s="76"/>
      <c r="E500" s="76"/>
      <c r="F500" s="76"/>
      <c r="G500" s="76"/>
      <c r="H500" s="76"/>
      <c r="I500" s="76"/>
      <c r="J500" s="76"/>
      <c r="K500" s="76"/>
      <c r="L500" s="76"/>
      <c r="M500" s="76"/>
      <c r="N500" s="76"/>
      <c r="O500" s="76"/>
      <c r="P500" s="76"/>
      <c r="Q500" s="76"/>
      <c r="R500" s="76"/>
      <c r="S500" s="51"/>
      <c r="T500" s="51"/>
      <c r="U500" s="51"/>
      <c r="V500" s="51"/>
      <c r="W500" s="51"/>
      <c r="X500" s="51"/>
      <c r="Y500" s="51"/>
      <c r="Z500" s="51"/>
    </row>
    <row r="501" spans="1:26" ht="12.75" customHeight="1">
      <c r="A501" s="76"/>
      <c r="B501" s="78"/>
      <c r="C501" s="76"/>
      <c r="D501" s="76"/>
      <c r="E501" s="76"/>
      <c r="F501" s="76"/>
      <c r="G501" s="76"/>
      <c r="H501" s="76"/>
      <c r="I501" s="76"/>
      <c r="J501" s="76"/>
      <c r="K501" s="76"/>
      <c r="L501" s="76"/>
      <c r="M501" s="76"/>
      <c r="N501" s="76"/>
      <c r="O501" s="76"/>
      <c r="P501" s="76"/>
      <c r="Q501" s="76"/>
      <c r="R501" s="76"/>
      <c r="S501" s="51"/>
      <c r="T501" s="51"/>
      <c r="U501" s="51"/>
      <c r="V501" s="51"/>
      <c r="W501" s="51"/>
      <c r="X501" s="51"/>
      <c r="Y501" s="51"/>
      <c r="Z501" s="51"/>
    </row>
    <row r="502" spans="1:26" ht="12.75" customHeight="1">
      <c r="A502" s="76"/>
      <c r="B502" s="78"/>
      <c r="C502" s="76"/>
      <c r="D502" s="76"/>
      <c r="E502" s="76"/>
      <c r="F502" s="76"/>
      <c r="G502" s="76"/>
      <c r="H502" s="76"/>
      <c r="I502" s="76"/>
      <c r="J502" s="76"/>
      <c r="K502" s="76"/>
      <c r="L502" s="76"/>
      <c r="M502" s="76"/>
      <c r="N502" s="76"/>
      <c r="O502" s="76"/>
      <c r="P502" s="76"/>
      <c r="Q502" s="76"/>
      <c r="R502" s="76"/>
      <c r="S502" s="51"/>
      <c r="T502" s="51"/>
      <c r="U502" s="51"/>
      <c r="V502" s="51"/>
      <c r="W502" s="51"/>
      <c r="X502" s="51"/>
      <c r="Y502" s="51"/>
      <c r="Z502" s="51"/>
    </row>
    <row r="503" spans="1:26" ht="12.75" customHeight="1">
      <c r="A503" s="76"/>
      <c r="B503" s="78"/>
      <c r="C503" s="76"/>
      <c r="D503" s="76"/>
      <c r="E503" s="76"/>
      <c r="F503" s="76"/>
      <c r="G503" s="76"/>
      <c r="H503" s="76"/>
      <c r="I503" s="76"/>
      <c r="J503" s="76"/>
      <c r="K503" s="76"/>
      <c r="L503" s="76"/>
      <c r="M503" s="76"/>
      <c r="N503" s="76"/>
      <c r="O503" s="76"/>
      <c r="P503" s="76"/>
      <c r="Q503" s="76"/>
      <c r="R503" s="76"/>
      <c r="S503" s="51"/>
      <c r="T503" s="51"/>
      <c r="U503" s="51"/>
      <c r="V503" s="51"/>
      <c r="W503" s="51"/>
      <c r="X503" s="51"/>
      <c r="Y503" s="51"/>
      <c r="Z503" s="51"/>
    </row>
    <row r="504" spans="1:26" ht="12.75" customHeight="1">
      <c r="A504" s="76"/>
      <c r="B504" s="78"/>
      <c r="C504" s="76"/>
      <c r="D504" s="76"/>
      <c r="E504" s="76"/>
      <c r="F504" s="76"/>
      <c r="G504" s="76"/>
      <c r="H504" s="76"/>
      <c r="I504" s="76"/>
      <c r="J504" s="76"/>
      <c r="K504" s="76"/>
      <c r="L504" s="76"/>
      <c r="M504" s="76"/>
      <c r="N504" s="76"/>
      <c r="O504" s="76"/>
      <c r="P504" s="76"/>
      <c r="Q504" s="76"/>
      <c r="R504" s="76"/>
      <c r="S504" s="51"/>
      <c r="T504" s="51"/>
      <c r="U504" s="51"/>
      <c r="V504" s="51"/>
      <c r="W504" s="51"/>
      <c r="X504" s="51"/>
      <c r="Y504" s="51"/>
      <c r="Z504" s="51"/>
    </row>
    <row r="505" spans="1:26" ht="12.75" customHeight="1">
      <c r="A505" s="76"/>
      <c r="B505" s="78"/>
      <c r="C505" s="76"/>
      <c r="D505" s="76"/>
      <c r="E505" s="76"/>
      <c r="F505" s="76"/>
      <c r="G505" s="76"/>
      <c r="H505" s="76"/>
      <c r="I505" s="76"/>
      <c r="J505" s="76"/>
      <c r="K505" s="76"/>
      <c r="L505" s="76"/>
      <c r="M505" s="76"/>
      <c r="N505" s="76"/>
      <c r="O505" s="76"/>
      <c r="P505" s="76"/>
      <c r="Q505" s="76"/>
      <c r="R505" s="76"/>
      <c r="S505" s="51"/>
      <c r="T505" s="51"/>
      <c r="U505" s="51"/>
      <c r="V505" s="51"/>
      <c r="W505" s="51"/>
      <c r="X505" s="51"/>
      <c r="Y505" s="51"/>
      <c r="Z505" s="51"/>
    </row>
    <row r="506" spans="1:26" ht="12.75" customHeight="1">
      <c r="A506" s="76"/>
      <c r="B506" s="78"/>
      <c r="C506" s="76"/>
      <c r="D506" s="76"/>
      <c r="E506" s="76"/>
      <c r="F506" s="76"/>
      <c r="G506" s="76"/>
      <c r="H506" s="76"/>
      <c r="I506" s="76"/>
      <c r="J506" s="76"/>
      <c r="K506" s="76"/>
      <c r="L506" s="76"/>
      <c r="M506" s="76"/>
      <c r="N506" s="76"/>
      <c r="O506" s="76"/>
      <c r="P506" s="76"/>
      <c r="Q506" s="76"/>
      <c r="R506" s="76"/>
      <c r="S506" s="51"/>
      <c r="T506" s="51"/>
      <c r="U506" s="51"/>
      <c r="V506" s="51"/>
      <c r="W506" s="51"/>
      <c r="X506" s="51"/>
      <c r="Y506" s="51"/>
      <c r="Z506" s="51"/>
    </row>
    <row r="507" spans="1:26" ht="12.75" customHeight="1">
      <c r="A507" s="76"/>
      <c r="B507" s="78"/>
      <c r="C507" s="76"/>
      <c r="D507" s="76"/>
      <c r="E507" s="76"/>
      <c r="F507" s="76"/>
      <c r="G507" s="76"/>
      <c r="H507" s="76"/>
      <c r="I507" s="76"/>
      <c r="J507" s="76"/>
      <c r="K507" s="76"/>
      <c r="L507" s="76"/>
      <c r="M507" s="76"/>
      <c r="N507" s="76"/>
      <c r="O507" s="76"/>
      <c r="P507" s="76"/>
      <c r="Q507" s="76"/>
      <c r="R507" s="76"/>
      <c r="S507" s="51"/>
      <c r="T507" s="51"/>
      <c r="U507" s="51"/>
      <c r="V507" s="51"/>
      <c r="W507" s="51"/>
      <c r="X507" s="51"/>
      <c r="Y507" s="51"/>
      <c r="Z507" s="51"/>
    </row>
    <row r="508" spans="1:26" ht="12.75" customHeight="1">
      <c r="A508" s="76"/>
      <c r="B508" s="78"/>
      <c r="C508" s="76"/>
      <c r="D508" s="76"/>
      <c r="E508" s="76"/>
      <c r="F508" s="76"/>
      <c r="G508" s="76"/>
      <c r="H508" s="76"/>
      <c r="I508" s="76"/>
      <c r="J508" s="76"/>
      <c r="K508" s="76"/>
      <c r="L508" s="76"/>
      <c r="M508" s="76"/>
      <c r="N508" s="76"/>
      <c r="O508" s="76"/>
      <c r="P508" s="76"/>
      <c r="Q508" s="76"/>
      <c r="R508" s="76"/>
      <c r="S508" s="51"/>
      <c r="T508" s="51"/>
      <c r="U508" s="51"/>
      <c r="V508" s="51"/>
      <c r="W508" s="51"/>
      <c r="X508" s="51"/>
      <c r="Y508" s="51"/>
      <c r="Z508" s="51"/>
    </row>
    <row r="509" spans="1:26" ht="12.75" customHeight="1">
      <c r="A509" s="76"/>
      <c r="B509" s="78"/>
      <c r="C509" s="76"/>
      <c r="D509" s="76"/>
      <c r="E509" s="76"/>
      <c r="F509" s="76"/>
      <c r="G509" s="76"/>
      <c r="H509" s="76"/>
      <c r="I509" s="76"/>
      <c r="J509" s="76"/>
      <c r="K509" s="76"/>
      <c r="L509" s="76"/>
      <c r="M509" s="76"/>
      <c r="N509" s="76"/>
      <c r="O509" s="76"/>
      <c r="P509" s="76"/>
      <c r="Q509" s="76"/>
      <c r="R509" s="76"/>
      <c r="S509" s="51"/>
      <c r="T509" s="51"/>
      <c r="U509" s="51"/>
      <c r="V509" s="51"/>
      <c r="W509" s="51"/>
      <c r="X509" s="51"/>
      <c r="Y509" s="51"/>
      <c r="Z509" s="51"/>
    </row>
    <row r="510" spans="1:26" ht="12.75" customHeight="1">
      <c r="A510" s="76"/>
      <c r="B510" s="78"/>
      <c r="C510" s="76"/>
      <c r="D510" s="76"/>
      <c r="E510" s="76"/>
      <c r="F510" s="76"/>
      <c r="G510" s="76"/>
      <c r="H510" s="76"/>
      <c r="I510" s="76"/>
      <c r="J510" s="76"/>
      <c r="K510" s="76"/>
      <c r="L510" s="76"/>
      <c r="M510" s="76"/>
      <c r="N510" s="76"/>
      <c r="O510" s="76"/>
      <c r="P510" s="76"/>
      <c r="Q510" s="76"/>
      <c r="R510" s="76"/>
      <c r="S510" s="51"/>
      <c r="T510" s="51"/>
      <c r="U510" s="51"/>
      <c r="V510" s="51"/>
      <c r="W510" s="51"/>
      <c r="X510" s="51"/>
      <c r="Y510" s="51"/>
      <c r="Z510" s="51"/>
    </row>
    <row r="511" spans="1:26" ht="12.75" customHeight="1">
      <c r="A511" s="76"/>
      <c r="B511" s="78"/>
      <c r="C511" s="76"/>
      <c r="D511" s="76"/>
      <c r="E511" s="76"/>
      <c r="F511" s="76"/>
      <c r="G511" s="76"/>
      <c r="H511" s="76"/>
      <c r="I511" s="76"/>
      <c r="J511" s="76"/>
      <c r="K511" s="76"/>
      <c r="L511" s="76"/>
      <c r="M511" s="76"/>
      <c r="N511" s="76"/>
      <c r="O511" s="76"/>
      <c r="P511" s="76"/>
      <c r="Q511" s="76"/>
      <c r="R511" s="76"/>
      <c r="S511" s="51"/>
      <c r="T511" s="51"/>
      <c r="U511" s="51"/>
      <c r="V511" s="51"/>
      <c r="W511" s="51"/>
      <c r="X511" s="51"/>
      <c r="Y511" s="51"/>
      <c r="Z511" s="51"/>
    </row>
    <row r="512" spans="1:26" ht="12.75" customHeight="1">
      <c r="A512" s="76"/>
      <c r="B512" s="78"/>
      <c r="C512" s="76"/>
      <c r="D512" s="76"/>
      <c r="E512" s="76"/>
      <c r="F512" s="76"/>
      <c r="G512" s="76"/>
      <c r="H512" s="76"/>
      <c r="I512" s="76"/>
      <c r="J512" s="76"/>
      <c r="K512" s="76"/>
      <c r="L512" s="76"/>
      <c r="M512" s="76"/>
      <c r="N512" s="76"/>
      <c r="O512" s="76"/>
      <c r="P512" s="76"/>
      <c r="Q512" s="76"/>
      <c r="R512" s="76"/>
      <c r="S512" s="51"/>
      <c r="T512" s="51"/>
      <c r="U512" s="51"/>
      <c r="V512" s="51"/>
      <c r="W512" s="51"/>
      <c r="X512" s="51"/>
      <c r="Y512" s="51"/>
      <c r="Z512" s="51"/>
    </row>
    <row r="513" spans="1:26" ht="12.75" customHeight="1">
      <c r="A513" s="76"/>
      <c r="B513" s="78"/>
      <c r="C513" s="76"/>
      <c r="D513" s="76"/>
      <c r="E513" s="76"/>
      <c r="F513" s="76"/>
      <c r="G513" s="76"/>
      <c r="H513" s="76"/>
      <c r="I513" s="76"/>
      <c r="J513" s="76"/>
      <c r="K513" s="76"/>
      <c r="L513" s="76"/>
      <c r="M513" s="76"/>
      <c r="N513" s="76"/>
      <c r="O513" s="76"/>
      <c r="P513" s="76"/>
      <c r="Q513" s="76"/>
      <c r="R513" s="76"/>
      <c r="S513" s="51"/>
      <c r="T513" s="51"/>
      <c r="U513" s="51"/>
      <c r="V513" s="51"/>
      <c r="W513" s="51"/>
      <c r="X513" s="51"/>
      <c r="Y513" s="51"/>
      <c r="Z513" s="51"/>
    </row>
    <row r="514" spans="1:26" ht="12.75" customHeight="1">
      <c r="A514" s="76"/>
      <c r="B514" s="78"/>
      <c r="C514" s="76"/>
      <c r="D514" s="76"/>
      <c r="E514" s="76"/>
      <c r="F514" s="76"/>
      <c r="G514" s="76"/>
      <c r="H514" s="76"/>
      <c r="I514" s="76"/>
      <c r="J514" s="76"/>
      <c r="K514" s="76"/>
      <c r="L514" s="76"/>
      <c r="M514" s="76"/>
      <c r="N514" s="76"/>
      <c r="O514" s="76"/>
      <c r="P514" s="76"/>
      <c r="Q514" s="76"/>
      <c r="R514" s="76"/>
      <c r="S514" s="51"/>
      <c r="T514" s="51"/>
      <c r="U514" s="51"/>
      <c r="V514" s="51"/>
      <c r="W514" s="51"/>
      <c r="X514" s="51"/>
      <c r="Y514" s="51"/>
      <c r="Z514" s="51"/>
    </row>
    <row r="515" spans="1:26" ht="12.75" customHeight="1">
      <c r="A515" s="76"/>
      <c r="B515" s="78"/>
      <c r="C515" s="76"/>
      <c r="D515" s="76"/>
      <c r="E515" s="76"/>
      <c r="F515" s="76"/>
      <c r="G515" s="76"/>
      <c r="H515" s="76"/>
      <c r="I515" s="76"/>
      <c r="J515" s="76"/>
      <c r="K515" s="76"/>
      <c r="L515" s="76"/>
      <c r="M515" s="76"/>
      <c r="N515" s="76"/>
      <c r="O515" s="76"/>
      <c r="P515" s="76"/>
      <c r="Q515" s="76"/>
      <c r="R515" s="76"/>
      <c r="S515" s="51"/>
      <c r="T515" s="51"/>
      <c r="U515" s="51"/>
      <c r="V515" s="51"/>
      <c r="W515" s="51"/>
      <c r="X515" s="51"/>
      <c r="Y515" s="51"/>
      <c r="Z515" s="51"/>
    </row>
    <row r="516" spans="1:26" ht="12.75" customHeight="1">
      <c r="A516" s="76"/>
      <c r="B516" s="78"/>
      <c r="C516" s="76"/>
      <c r="D516" s="76"/>
      <c r="E516" s="76"/>
      <c r="F516" s="76"/>
      <c r="G516" s="76"/>
      <c r="H516" s="76"/>
      <c r="I516" s="76"/>
      <c r="J516" s="76"/>
      <c r="K516" s="76"/>
      <c r="L516" s="76"/>
      <c r="M516" s="76"/>
      <c r="N516" s="76"/>
      <c r="O516" s="76"/>
      <c r="P516" s="76"/>
      <c r="Q516" s="76"/>
      <c r="R516" s="76"/>
      <c r="S516" s="51"/>
      <c r="T516" s="51"/>
      <c r="U516" s="51"/>
      <c r="V516" s="51"/>
      <c r="W516" s="51"/>
      <c r="X516" s="51"/>
      <c r="Y516" s="51"/>
      <c r="Z516" s="51"/>
    </row>
    <row r="517" spans="1:26" ht="12.75" customHeight="1">
      <c r="A517" s="76"/>
      <c r="B517" s="78"/>
      <c r="C517" s="76"/>
      <c r="D517" s="76"/>
      <c r="E517" s="76"/>
      <c r="F517" s="76"/>
      <c r="G517" s="76"/>
      <c r="H517" s="76"/>
      <c r="I517" s="76"/>
      <c r="J517" s="76"/>
      <c r="K517" s="76"/>
      <c r="L517" s="76"/>
      <c r="M517" s="76"/>
      <c r="N517" s="76"/>
      <c r="O517" s="76"/>
      <c r="P517" s="76"/>
      <c r="Q517" s="76"/>
      <c r="R517" s="76"/>
      <c r="S517" s="51"/>
      <c r="T517" s="51"/>
      <c r="U517" s="51"/>
      <c r="V517" s="51"/>
      <c r="W517" s="51"/>
      <c r="X517" s="51"/>
      <c r="Y517" s="51"/>
      <c r="Z517" s="51"/>
    </row>
    <row r="518" spans="1:26" ht="12.75" customHeight="1">
      <c r="A518" s="76"/>
      <c r="B518" s="78"/>
      <c r="C518" s="76"/>
      <c r="D518" s="76"/>
      <c r="E518" s="76"/>
      <c r="F518" s="76"/>
      <c r="G518" s="76"/>
      <c r="H518" s="76"/>
      <c r="I518" s="76"/>
      <c r="J518" s="76"/>
      <c r="K518" s="76"/>
      <c r="L518" s="76"/>
      <c r="M518" s="76"/>
      <c r="N518" s="76"/>
      <c r="O518" s="76"/>
      <c r="P518" s="76"/>
      <c r="Q518" s="76"/>
      <c r="R518" s="76"/>
      <c r="S518" s="51"/>
      <c r="T518" s="51"/>
      <c r="U518" s="51"/>
      <c r="V518" s="51"/>
      <c r="W518" s="51"/>
      <c r="X518" s="51"/>
      <c r="Y518" s="51"/>
      <c r="Z518" s="51"/>
    </row>
    <row r="519" spans="1:26" ht="12.75" customHeight="1">
      <c r="A519" s="76"/>
      <c r="B519" s="78"/>
      <c r="C519" s="76"/>
      <c r="D519" s="76"/>
      <c r="E519" s="76"/>
      <c r="F519" s="76"/>
      <c r="G519" s="76"/>
      <c r="H519" s="76"/>
      <c r="I519" s="76"/>
      <c r="J519" s="76"/>
      <c r="K519" s="76"/>
      <c r="L519" s="76"/>
      <c r="M519" s="76"/>
      <c r="N519" s="76"/>
      <c r="O519" s="76"/>
      <c r="P519" s="76"/>
      <c r="Q519" s="76"/>
      <c r="R519" s="76"/>
      <c r="S519" s="51"/>
      <c r="T519" s="51"/>
      <c r="U519" s="51"/>
      <c r="V519" s="51"/>
      <c r="W519" s="51"/>
      <c r="X519" s="51"/>
      <c r="Y519" s="51"/>
      <c r="Z519" s="51"/>
    </row>
    <row r="520" spans="1:26" ht="12.75" customHeight="1">
      <c r="A520" s="76"/>
      <c r="B520" s="78"/>
      <c r="C520" s="76"/>
      <c r="D520" s="76"/>
      <c r="E520" s="76"/>
      <c r="F520" s="76"/>
      <c r="G520" s="76"/>
      <c r="H520" s="76"/>
      <c r="I520" s="76"/>
      <c r="J520" s="76"/>
      <c r="K520" s="76"/>
      <c r="L520" s="76"/>
      <c r="M520" s="76"/>
      <c r="N520" s="76"/>
      <c r="O520" s="76"/>
      <c r="P520" s="76"/>
      <c r="Q520" s="76"/>
      <c r="R520" s="76"/>
      <c r="S520" s="51"/>
      <c r="T520" s="51"/>
      <c r="U520" s="51"/>
      <c r="V520" s="51"/>
      <c r="W520" s="51"/>
      <c r="X520" s="51"/>
      <c r="Y520" s="51"/>
      <c r="Z520" s="51"/>
    </row>
    <row r="521" spans="1:26" ht="12.75" customHeight="1">
      <c r="A521" s="76"/>
      <c r="B521" s="78"/>
      <c r="C521" s="76"/>
      <c r="D521" s="76"/>
      <c r="E521" s="76"/>
      <c r="F521" s="76"/>
      <c r="G521" s="76"/>
      <c r="H521" s="76"/>
      <c r="I521" s="76"/>
      <c r="J521" s="76"/>
      <c r="K521" s="76"/>
      <c r="L521" s="76"/>
      <c r="M521" s="76"/>
      <c r="N521" s="76"/>
      <c r="O521" s="76"/>
      <c r="P521" s="76"/>
      <c r="Q521" s="76"/>
      <c r="R521" s="76"/>
      <c r="S521" s="51"/>
      <c r="T521" s="51"/>
      <c r="U521" s="51"/>
      <c r="V521" s="51"/>
      <c r="W521" s="51"/>
      <c r="X521" s="51"/>
      <c r="Y521" s="51"/>
      <c r="Z521" s="51"/>
    </row>
    <row r="522" spans="1:26" ht="12.75" customHeight="1">
      <c r="A522" s="76"/>
      <c r="B522" s="78"/>
      <c r="C522" s="76"/>
      <c r="D522" s="76"/>
      <c r="E522" s="76"/>
      <c r="F522" s="76"/>
      <c r="G522" s="76"/>
      <c r="H522" s="76"/>
      <c r="I522" s="76"/>
      <c r="J522" s="76"/>
      <c r="K522" s="76"/>
      <c r="L522" s="76"/>
      <c r="M522" s="76"/>
      <c r="N522" s="76"/>
      <c r="O522" s="76"/>
      <c r="P522" s="76"/>
      <c r="Q522" s="76"/>
      <c r="R522" s="76"/>
      <c r="S522" s="51"/>
      <c r="T522" s="51"/>
      <c r="U522" s="51"/>
      <c r="V522" s="51"/>
      <c r="W522" s="51"/>
      <c r="X522" s="51"/>
      <c r="Y522" s="51"/>
      <c r="Z522" s="51"/>
    </row>
    <row r="523" spans="1:26" ht="12.75" customHeight="1">
      <c r="A523" s="76"/>
      <c r="B523" s="78"/>
      <c r="C523" s="76"/>
      <c r="D523" s="76"/>
      <c r="E523" s="76"/>
      <c r="F523" s="76"/>
      <c r="G523" s="76"/>
      <c r="H523" s="76"/>
      <c r="I523" s="76"/>
      <c r="J523" s="76"/>
      <c r="K523" s="76"/>
      <c r="L523" s="76"/>
      <c r="M523" s="76"/>
      <c r="N523" s="76"/>
      <c r="O523" s="76"/>
      <c r="P523" s="76"/>
      <c r="Q523" s="76"/>
      <c r="R523" s="76"/>
      <c r="S523" s="51"/>
      <c r="T523" s="51"/>
      <c r="U523" s="51"/>
      <c r="V523" s="51"/>
      <c r="W523" s="51"/>
      <c r="X523" s="51"/>
      <c r="Y523" s="51"/>
      <c r="Z523" s="51"/>
    </row>
    <row r="524" spans="1:26" ht="12.75" customHeight="1">
      <c r="A524" s="76"/>
      <c r="B524" s="78"/>
      <c r="C524" s="76"/>
      <c r="D524" s="76"/>
      <c r="E524" s="76"/>
      <c r="F524" s="76"/>
      <c r="G524" s="76"/>
      <c r="H524" s="76"/>
      <c r="I524" s="76"/>
      <c r="J524" s="76"/>
      <c r="K524" s="76"/>
      <c r="L524" s="76"/>
      <c r="M524" s="76"/>
      <c r="N524" s="76"/>
      <c r="O524" s="76"/>
      <c r="P524" s="76"/>
      <c r="Q524" s="76"/>
      <c r="R524" s="76"/>
      <c r="S524" s="51"/>
      <c r="T524" s="51"/>
      <c r="U524" s="51"/>
      <c r="V524" s="51"/>
      <c r="W524" s="51"/>
      <c r="X524" s="51"/>
      <c r="Y524" s="51"/>
      <c r="Z524" s="51"/>
    </row>
    <row r="525" spans="1:26" ht="12.75" customHeight="1">
      <c r="A525" s="76"/>
      <c r="B525" s="78"/>
      <c r="C525" s="76"/>
      <c r="D525" s="76"/>
      <c r="E525" s="76"/>
      <c r="F525" s="76"/>
      <c r="G525" s="76"/>
      <c r="H525" s="76"/>
      <c r="I525" s="76"/>
      <c r="J525" s="76"/>
      <c r="K525" s="76"/>
      <c r="L525" s="76"/>
      <c r="M525" s="76"/>
      <c r="N525" s="76"/>
      <c r="O525" s="76"/>
      <c r="P525" s="76"/>
      <c r="Q525" s="76"/>
      <c r="R525" s="76"/>
      <c r="S525" s="51"/>
      <c r="T525" s="51"/>
      <c r="U525" s="51"/>
      <c r="V525" s="51"/>
      <c r="W525" s="51"/>
      <c r="X525" s="51"/>
      <c r="Y525" s="51"/>
      <c r="Z525" s="51"/>
    </row>
    <row r="526" spans="1:26" ht="12.75" customHeight="1">
      <c r="A526" s="76"/>
      <c r="B526" s="78"/>
      <c r="C526" s="76"/>
      <c r="D526" s="76"/>
      <c r="E526" s="76"/>
      <c r="F526" s="76"/>
      <c r="G526" s="76"/>
      <c r="H526" s="76"/>
      <c r="I526" s="76"/>
      <c r="J526" s="76"/>
      <c r="K526" s="76"/>
      <c r="L526" s="76"/>
      <c r="M526" s="76"/>
      <c r="N526" s="76"/>
      <c r="O526" s="76"/>
      <c r="P526" s="76"/>
      <c r="Q526" s="76"/>
      <c r="R526" s="76"/>
      <c r="S526" s="51"/>
      <c r="T526" s="51"/>
      <c r="U526" s="51"/>
      <c r="V526" s="51"/>
      <c r="W526" s="51"/>
      <c r="X526" s="51"/>
      <c r="Y526" s="51"/>
      <c r="Z526" s="51"/>
    </row>
    <row r="527" spans="1:26" ht="12.75" customHeight="1">
      <c r="A527" s="76"/>
      <c r="B527" s="78"/>
      <c r="C527" s="76"/>
      <c r="D527" s="76"/>
      <c r="E527" s="76"/>
      <c r="F527" s="76"/>
      <c r="G527" s="76"/>
      <c r="H527" s="76"/>
      <c r="I527" s="76"/>
      <c r="J527" s="76"/>
      <c r="K527" s="76"/>
      <c r="L527" s="76"/>
      <c r="M527" s="76"/>
      <c r="N527" s="76"/>
      <c r="O527" s="76"/>
      <c r="P527" s="76"/>
      <c r="Q527" s="76"/>
      <c r="R527" s="76"/>
      <c r="S527" s="51"/>
      <c r="T527" s="51"/>
      <c r="U527" s="51"/>
      <c r="V527" s="51"/>
      <c r="W527" s="51"/>
      <c r="X527" s="51"/>
      <c r="Y527" s="51"/>
      <c r="Z527" s="51"/>
    </row>
    <row r="528" spans="1:26" ht="12.75" customHeight="1">
      <c r="A528" s="76"/>
      <c r="B528" s="78"/>
      <c r="C528" s="76"/>
      <c r="D528" s="76"/>
      <c r="E528" s="76"/>
      <c r="F528" s="76"/>
      <c r="G528" s="76"/>
      <c r="H528" s="76"/>
      <c r="I528" s="76"/>
      <c r="J528" s="76"/>
      <c r="K528" s="76"/>
      <c r="L528" s="76"/>
      <c r="M528" s="76"/>
      <c r="N528" s="76"/>
      <c r="O528" s="76"/>
      <c r="P528" s="76"/>
      <c r="Q528" s="76"/>
      <c r="R528" s="76"/>
      <c r="S528" s="51"/>
      <c r="T528" s="51"/>
      <c r="U528" s="51"/>
      <c r="V528" s="51"/>
      <c r="W528" s="51"/>
      <c r="X528" s="51"/>
      <c r="Y528" s="51"/>
      <c r="Z528" s="51"/>
    </row>
    <row r="529" spans="1:26" ht="12.75" customHeight="1">
      <c r="A529" s="76"/>
      <c r="B529" s="78"/>
      <c r="C529" s="76"/>
      <c r="D529" s="76"/>
      <c r="E529" s="76"/>
      <c r="F529" s="76"/>
      <c r="G529" s="76"/>
      <c r="H529" s="76"/>
      <c r="I529" s="76"/>
      <c r="J529" s="76"/>
      <c r="K529" s="76"/>
      <c r="L529" s="76"/>
      <c r="M529" s="76"/>
      <c r="N529" s="76"/>
      <c r="O529" s="76"/>
      <c r="P529" s="76"/>
      <c r="Q529" s="76"/>
      <c r="R529" s="76"/>
      <c r="S529" s="51"/>
      <c r="T529" s="51"/>
      <c r="U529" s="51"/>
      <c r="V529" s="51"/>
      <c r="W529" s="51"/>
      <c r="X529" s="51"/>
      <c r="Y529" s="51"/>
      <c r="Z529" s="51"/>
    </row>
    <row r="530" spans="1:26" ht="12.75" customHeight="1">
      <c r="A530" s="76"/>
      <c r="B530" s="78"/>
      <c r="C530" s="76"/>
      <c r="D530" s="76"/>
      <c r="E530" s="76"/>
      <c r="F530" s="76"/>
      <c r="G530" s="76"/>
      <c r="H530" s="76"/>
      <c r="I530" s="76"/>
      <c r="J530" s="76"/>
      <c r="K530" s="76"/>
      <c r="L530" s="76"/>
      <c r="M530" s="76"/>
      <c r="N530" s="76"/>
      <c r="O530" s="76"/>
      <c r="P530" s="76"/>
      <c r="Q530" s="76"/>
      <c r="R530" s="76"/>
      <c r="S530" s="51"/>
      <c r="T530" s="51"/>
      <c r="U530" s="51"/>
      <c r="V530" s="51"/>
      <c r="W530" s="51"/>
      <c r="X530" s="51"/>
      <c r="Y530" s="51"/>
      <c r="Z530" s="51"/>
    </row>
    <row r="531" spans="1:26" ht="12.75" customHeight="1">
      <c r="A531" s="76"/>
      <c r="B531" s="78"/>
      <c r="C531" s="76"/>
      <c r="D531" s="76"/>
      <c r="E531" s="76"/>
      <c r="F531" s="76"/>
      <c r="G531" s="76"/>
      <c r="H531" s="76"/>
      <c r="I531" s="76"/>
      <c r="J531" s="76"/>
      <c r="K531" s="76"/>
      <c r="L531" s="76"/>
      <c r="M531" s="76"/>
      <c r="N531" s="76"/>
      <c r="O531" s="76"/>
      <c r="P531" s="76"/>
      <c r="Q531" s="76"/>
      <c r="R531" s="76"/>
      <c r="S531" s="51"/>
      <c r="T531" s="51"/>
      <c r="U531" s="51"/>
      <c r="V531" s="51"/>
      <c r="W531" s="51"/>
      <c r="X531" s="51"/>
      <c r="Y531" s="51"/>
      <c r="Z531" s="51"/>
    </row>
    <row r="532" spans="1:26" ht="12.75" customHeight="1">
      <c r="A532" s="76"/>
      <c r="B532" s="78"/>
      <c r="C532" s="76"/>
      <c r="D532" s="76"/>
      <c r="E532" s="76"/>
      <c r="F532" s="76"/>
      <c r="G532" s="76"/>
      <c r="H532" s="76"/>
      <c r="I532" s="76"/>
      <c r="J532" s="76"/>
      <c r="K532" s="76"/>
      <c r="L532" s="76"/>
      <c r="M532" s="76"/>
      <c r="N532" s="76"/>
      <c r="O532" s="76"/>
      <c r="P532" s="76"/>
      <c r="Q532" s="76"/>
      <c r="R532" s="76"/>
      <c r="S532" s="51"/>
      <c r="T532" s="51"/>
      <c r="U532" s="51"/>
      <c r="V532" s="51"/>
      <c r="W532" s="51"/>
      <c r="X532" s="51"/>
      <c r="Y532" s="51"/>
      <c r="Z532" s="51"/>
    </row>
    <row r="533" spans="1:26" ht="12.75" customHeight="1">
      <c r="A533" s="76"/>
      <c r="B533" s="78"/>
      <c r="C533" s="76"/>
      <c r="D533" s="76"/>
      <c r="E533" s="76"/>
      <c r="F533" s="76"/>
      <c r="G533" s="76"/>
      <c r="H533" s="76"/>
      <c r="I533" s="76"/>
      <c r="J533" s="76"/>
      <c r="K533" s="76"/>
      <c r="L533" s="76"/>
      <c r="M533" s="76"/>
      <c r="N533" s="76"/>
      <c r="O533" s="76"/>
      <c r="P533" s="76"/>
      <c r="Q533" s="76"/>
      <c r="R533" s="76"/>
      <c r="S533" s="51"/>
      <c r="T533" s="51"/>
      <c r="U533" s="51"/>
      <c r="V533" s="51"/>
      <c r="W533" s="51"/>
      <c r="X533" s="51"/>
      <c r="Y533" s="51"/>
      <c r="Z533" s="51"/>
    </row>
    <row r="534" spans="1:26" ht="12.75" customHeight="1">
      <c r="A534" s="76"/>
      <c r="B534" s="78"/>
      <c r="C534" s="76"/>
      <c r="D534" s="76"/>
      <c r="E534" s="76"/>
      <c r="F534" s="76"/>
      <c r="G534" s="76"/>
      <c r="H534" s="76"/>
      <c r="I534" s="76"/>
      <c r="J534" s="76"/>
      <c r="K534" s="76"/>
      <c r="L534" s="76"/>
      <c r="M534" s="76"/>
      <c r="N534" s="76"/>
      <c r="O534" s="76"/>
      <c r="P534" s="76"/>
      <c r="Q534" s="76"/>
      <c r="R534" s="76"/>
      <c r="S534" s="51"/>
      <c r="T534" s="51"/>
      <c r="U534" s="51"/>
      <c r="V534" s="51"/>
      <c r="W534" s="51"/>
      <c r="X534" s="51"/>
      <c r="Y534" s="51"/>
      <c r="Z534" s="51"/>
    </row>
    <row r="535" spans="1:26" ht="12.75" customHeight="1">
      <c r="A535" s="76"/>
      <c r="B535" s="78"/>
      <c r="C535" s="76"/>
      <c r="D535" s="76"/>
      <c r="E535" s="76"/>
      <c r="F535" s="76"/>
      <c r="G535" s="76"/>
      <c r="H535" s="76"/>
      <c r="I535" s="76"/>
      <c r="J535" s="76"/>
      <c r="K535" s="76"/>
      <c r="L535" s="76"/>
      <c r="M535" s="76"/>
      <c r="N535" s="76"/>
      <c r="O535" s="76"/>
      <c r="P535" s="76"/>
      <c r="Q535" s="76"/>
      <c r="R535" s="76"/>
      <c r="S535" s="51"/>
      <c r="T535" s="51"/>
      <c r="U535" s="51"/>
      <c r="V535" s="51"/>
      <c r="W535" s="51"/>
      <c r="X535" s="51"/>
      <c r="Y535" s="51"/>
      <c r="Z535" s="51"/>
    </row>
    <row r="536" spans="1:26" ht="12.75" customHeight="1">
      <c r="A536" s="76"/>
      <c r="B536" s="78"/>
      <c r="C536" s="76"/>
      <c r="D536" s="76"/>
      <c r="E536" s="76"/>
      <c r="F536" s="76"/>
      <c r="G536" s="76"/>
      <c r="H536" s="76"/>
      <c r="I536" s="76"/>
      <c r="J536" s="76"/>
      <c r="K536" s="76"/>
      <c r="L536" s="76"/>
      <c r="M536" s="76"/>
      <c r="N536" s="76"/>
      <c r="O536" s="76"/>
      <c r="P536" s="76"/>
      <c r="Q536" s="76"/>
      <c r="R536" s="76"/>
      <c r="S536" s="51"/>
      <c r="T536" s="51"/>
      <c r="U536" s="51"/>
      <c r="V536" s="51"/>
      <c r="W536" s="51"/>
      <c r="X536" s="51"/>
      <c r="Y536" s="51"/>
      <c r="Z536" s="51"/>
    </row>
    <row r="537" spans="1:26" ht="12.75" customHeight="1">
      <c r="A537" s="76"/>
      <c r="B537" s="78"/>
      <c r="C537" s="76"/>
      <c r="D537" s="76"/>
      <c r="E537" s="76"/>
      <c r="F537" s="76"/>
      <c r="G537" s="76"/>
      <c r="H537" s="76"/>
      <c r="I537" s="76"/>
      <c r="J537" s="76"/>
      <c r="K537" s="76"/>
      <c r="L537" s="76"/>
      <c r="M537" s="76"/>
      <c r="N537" s="76"/>
      <c r="O537" s="76"/>
      <c r="P537" s="76"/>
      <c r="Q537" s="76"/>
      <c r="R537" s="76"/>
      <c r="S537" s="51"/>
      <c r="T537" s="51"/>
      <c r="U537" s="51"/>
      <c r="V537" s="51"/>
      <c r="W537" s="51"/>
      <c r="X537" s="51"/>
      <c r="Y537" s="51"/>
      <c r="Z537" s="51"/>
    </row>
    <row r="538" spans="1:26" ht="12.75" customHeight="1">
      <c r="A538" s="76"/>
      <c r="B538" s="78"/>
      <c r="C538" s="76"/>
      <c r="D538" s="76"/>
      <c r="E538" s="76"/>
      <c r="F538" s="76"/>
      <c r="G538" s="76"/>
      <c r="H538" s="76"/>
      <c r="I538" s="76"/>
      <c r="J538" s="76"/>
      <c r="K538" s="76"/>
      <c r="L538" s="76"/>
      <c r="M538" s="76"/>
      <c r="N538" s="76"/>
      <c r="O538" s="76"/>
      <c r="P538" s="76"/>
      <c r="Q538" s="76"/>
      <c r="R538" s="76"/>
      <c r="S538" s="51"/>
      <c r="T538" s="51"/>
      <c r="U538" s="51"/>
      <c r="V538" s="51"/>
      <c r="W538" s="51"/>
      <c r="X538" s="51"/>
      <c r="Y538" s="51"/>
      <c r="Z538" s="51"/>
    </row>
    <row r="539" spans="1:26" ht="12.75" customHeight="1">
      <c r="A539" s="76"/>
      <c r="B539" s="78"/>
      <c r="C539" s="76"/>
      <c r="D539" s="76"/>
      <c r="E539" s="76"/>
      <c r="F539" s="76"/>
      <c r="G539" s="76"/>
      <c r="H539" s="76"/>
      <c r="I539" s="76"/>
      <c r="J539" s="76"/>
      <c r="K539" s="76"/>
      <c r="L539" s="76"/>
      <c r="M539" s="76"/>
      <c r="N539" s="76"/>
      <c r="O539" s="76"/>
      <c r="P539" s="76"/>
      <c r="Q539" s="76"/>
      <c r="R539" s="76"/>
      <c r="S539" s="51"/>
      <c r="T539" s="51"/>
      <c r="U539" s="51"/>
      <c r="V539" s="51"/>
      <c r="W539" s="51"/>
      <c r="X539" s="51"/>
      <c r="Y539" s="51"/>
      <c r="Z539" s="51"/>
    </row>
    <row r="540" spans="1:26" ht="12.75" customHeight="1">
      <c r="A540" s="76"/>
      <c r="B540" s="78"/>
      <c r="C540" s="76"/>
      <c r="D540" s="76"/>
      <c r="E540" s="76"/>
      <c r="F540" s="76"/>
      <c r="G540" s="76"/>
      <c r="H540" s="76"/>
      <c r="I540" s="76"/>
      <c r="J540" s="76"/>
      <c r="K540" s="76"/>
      <c r="L540" s="76"/>
      <c r="M540" s="76"/>
      <c r="N540" s="76"/>
      <c r="O540" s="76"/>
      <c r="P540" s="76"/>
      <c r="Q540" s="76"/>
      <c r="R540" s="76"/>
      <c r="S540" s="51"/>
      <c r="T540" s="51"/>
      <c r="U540" s="51"/>
      <c r="V540" s="51"/>
      <c r="W540" s="51"/>
      <c r="X540" s="51"/>
      <c r="Y540" s="51"/>
      <c r="Z540" s="51"/>
    </row>
    <row r="541" spans="1:26" ht="12.75" customHeight="1">
      <c r="A541" s="76"/>
      <c r="B541" s="78"/>
      <c r="C541" s="76"/>
      <c r="D541" s="76"/>
      <c r="E541" s="76"/>
      <c r="F541" s="76"/>
      <c r="G541" s="76"/>
      <c r="H541" s="76"/>
      <c r="I541" s="76"/>
      <c r="J541" s="76"/>
      <c r="K541" s="76"/>
      <c r="L541" s="76"/>
      <c r="M541" s="76"/>
      <c r="N541" s="76"/>
      <c r="O541" s="76"/>
      <c r="P541" s="76"/>
      <c r="Q541" s="76"/>
      <c r="R541" s="76"/>
      <c r="S541" s="51"/>
      <c r="T541" s="51"/>
      <c r="U541" s="51"/>
      <c r="V541" s="51"/>
      <c r="W541" s="51"/>
      <c r="X541" s="51"/>
      <c r="Y541" s="51"/>
      <c r="Z541" s="51"/>
    </row>
    <row r="542" spans="1:26" ht="12.75" customHeight="1">
      <c r="A542" s="76"/>
      <c r="B542" s="78"/>
      <c r="C542" s="76"/>
      <c r="D542" s="76"/>
      <c r="E542" s="76"/>
      <c r="F542" s="76"/>
      <c r="G542" s="76"/>
      <c r="H542" s="76"/>
      <c r="I542" s="76"/>
      <c r="J542" s="76"/>
      <c r="K542" s="76"/>
      <c r="L542" s="76"/>
      <c r="M542" s="76"/>
      <c r="N542" s="76"/>
      <c r="O542" s="76"/>
      <c r="P542" s="76"/>
      <c r="Q542" s="76"/>
      <c r="R542" s="76"/>
      <c r="S542" s="51"/>
      <c r="T542" s="51"/>
      <c r="U542" s="51"/>
      <c r="V542" s="51"/>
      <c r="W542" s="51"/>
      <c r="X542" s="51"/>
      <c r="Y542" s="51"/>
      <c r="Z542" s="51"/>
    </row>
    <row r="543" spans="1:26" ht="12.75" customHeight="1">
      <c r="A543" s="76"/>
      <c r="B543" s="78"/>
      <c r="C543" s="76"/>
      <c r="D543" s="76"/>
      <c r="E543" s="76"/>
      <c r="F543" s="76"/>
      <c r="G543" s="76"/>
      <c r="H543" s="76"/>
      <c r="I543" s="76"/>
      <c r="J543" s="76"/>
      <c r="K543" s="76"/>
      <c r="L543" s="76"/>
      <c r="M543" s="76"/>
      <c r="N543" s="76"/>
      <c r="O543" s="76"/>
      <c r="P543" s="76"/>
      <c r="Q543" s="76"/>
      <c r="R543" s="76"/>
      <c r="S543" s="51"/>
      <c r="T543" s="51"/>
      <c r="U543" s="51"/>
      <c r="V543" s="51"/>
      <c r="W543" s="51"/>
      <c r="X543" s="51"/>
      <c r="Y543" s="51"/>
      <c r="Z543" s="51"/>
    </row>
    <row r="544" spans="1:26" ht="12.75" customHeight="1">
      <c r="A544" s="76"/>
      <c r="B544" s="78"/>
      <c r="C544" s="76"/>
      <c r="D544" s="76"/>
      <c r="E544" s="76"/>
      <c r="F544" s="76"/>
      <c r="G544" s="76"/>
      <c r="H544" s="76"/>
      <c r="I544" s="76"/>
      <c r="J544" s="76"/>
      <c r="K544" s="76"/>
      <c r="L544" s="76"/>
      <c r="M544" s="76"/>
      <c r="N544" s="76"/>
      <c r="O544" s="76"/>
      <c r="P544" s="76"/>
      <c r="Q544" s="76"/>
      <c r="R544" s="76"/>
      <c r="S544" s="51"/>
      <c r="T544" s="51"/>
      <c r="U544" s="51"/>
      <c r="V544" s="51"/>
      <c r="W544" s="51"/>
      <c r="X544" s="51"/>
      <c r="Y544" s="51"/>
      <c r="Z544" s="51"/>
    </row>
    <row r="545" spans="1:26" ht="12.75" customHeight="1">
      <c r="A545" s="76"/>
      <c r="B545" s="78"/>
      <c r="C545" s="76"/>
      <c r="D545" s="76"/>
      <c r="E545" s="76"/>
      <c r="F545" s="76"/>
      <c r="G545" s="76"/>
      <c r="H545" s="76"/>
      <c r="I545" s="76"/>
      <c r="J545" s="76"/>
      <c r="K545" s="76"/>
      <c r="L545" s="76"/>
      <c r="M545" s="76"/>
      <c r="N545" s="76"/>
      <c r="O545" s="76"/>
      <c r="P545" s="76"/>
      <c r="Q545" s="76"/>
      <c r="R545" s="76"/>
      <c r="S545" s="51"/>
      <c r="T545" s="51"/>
      <c r="U545" s="51"/>
      <c r="V545" s="51"/>
      <c r="W545" s="51"/>
      <c r="X545" s="51"/>
      <c r="Y545" s="51"/>
      <c r="Z545" s="51"/>
    </row>
    <row r="546" spans="1:26" ht="12.75" customHeight="1">
      <c r="A546" s="76"/>
      <c r="B546" s="78"/>
      <c r="C546" s="76"/>
      <c r="D546" s="76"/>
      <c r="E546" s="76"/>
      <c r="F546" s="76"/>
      <c r="G546" s="76"/>
      <c r="H546" s="76"/>
      <c r="I546" s="76"/>
      <c r="J546" s="76"/>
      <c r="K546" s="76"/>
      <c r="L546" s="76"/>
      <c r="M546" s="76"/>
      <c r="N546" s="76"/>
      <c r="O546" s="76"/>
      <c r="P546" s="76"/>
      <c r="Q546" s="76"/>
      <c r="R546" s="76"/>
      <c r="S546" s="51"/>
      <c r="T546" s="51"/>
      <c r="U546" s="51"/>
      <c r="V546" s="51"/>
      <c r="W546" s="51"/>
      <c r="X546" s="51"/>
      <c r="Y546" s="51"/>
      <c r="Z546" s="51"/>
    </row>
    <row r="547" spans="1:26" ht="12.75" customHeight="1">
      <c r="A547" s="76"/>
      <c r="B547" s="78"/>
      <c r="C547" s="76"/>
      <c r="D547" s="76"/>
      <c r="E547" s="76"/>
      <c r="F547" s="76"/>
      <c r="G547" s="76"/>
      <c r="H547" s="76"/>
      <c r="I547" s="76"/>
      <c r="J547" s="76"/>
      <c r="K547" s="76"/>
      <c r="L547" s="76"/>
      <c r="M547" s="76"/>
      <c r="N547" s="76"/>
      <c r="O547" s="76"/>
      <c r="P547" s="76"/>
      <c r="Q547" s="76"/>
      <c r="R547" s="76"/>
      <c r="S547" s="51"/>
      <c r="T547" s="51"/>
      <c r="U547" s="51"/>
      <c r="V547" s="51"/>
      <c r="W547" s="51"/>
      <c r="X547" s="51"/>
      <c r="Y547" s="51"/>
      <c r="Z547" s="51"/>
    </row>
    <row r="548" spans="1:26" ht="12.75" customHeight="1">
      <c r="A548" s="76"/>
      <c r="B548" s="78"/>
      <c r="C548" s="76"/>
      <c r="D548" s="76"/>
      <c r="E548" s="76"/>
      <c r="F548" s="76"/>
      <c r="G548" s="76"/>
      <c r="H548" s="76"/>
      <c r="I548" s="76"/>
      <c r="J548" s="76"/>
      <c r="K548" s="76"/>
      <c r="L548" s="76"/>
      <c r="M548" s="76"/>
      <c r="N548" s="76"/>
      <c r="O548" s="76"/>
      <c r="P548" s="76"/>
      <c r="Q548" s="76"/>
      <c r="R548" s="76"/>
      <c r="S548" s="51"/>
      <c r="T548" s="51"/>
      <c r="U548" s="51"/>
      <c r="V548" s="51"/>
      <c r="W548" s="51"/>
      <c r="X548" s="51"/>
      <c r="Y548" s="51"/>
      <c r="Z548" s="51"/>
    </row>
    <row r="549" spans="1:26" ht="12.75" customHeight="1">
      <c r="A549" s="76"/>
      <c r="B549" s="78"/>
      <c r="C549" s="76"/>
      <c r="D549" s="76"/>
      <c r="E549" s="76"/>
      <c r="F549" s="76"/>
      <c r="G549" s="76"/>
      <c r="H549" s="76"/>
      <c r="I549" s="76"/>
      <c r="J549" s="76"/>
      <c r="K549" s="76"/>
      <c r="L549" s="76"/>
      <c r="M549" s="76"/>
      <c r="N549" s="76"/>
      <c r="O549" s="76"/>
      <c r="P549" s="76"/>
      <c r="Q549" s="76"/>
      <c r="R549" s="76"/>
      <c r="S549" s="51"/>
      <c r="T549" s="51"/>
      <c r="U549" s="51"/>
      <c r="V549" s="51"/>
      <c r="W549" s="51"/>
      <c r="X549" s="51"/>
      <c r="Y549" s="51"/>
      <c r="Z549" s="51"/>
    </row>
    <row r="550" spans="1:26" ht="12.75" customHeight="1">
      <c r="A550" s="76"/>
      <c r="B550" s="78"/>
      <c r="C550" s="76"/>
      <c r="D550" s="76"/>
      <c r="E550" s="76"/>
      <c r="F550" s="76"/>
      <c r="G550" s="76"/>
      <c r="H550" s="76"/>
      <c r="I550" s="76"/>
      <c r="J550" s="76"/>
      <c r="K550" s="76"/>
      <c r="L550" s="76"/>
      <c r="M550" s="76"/>
      <c r="N550" s="76"/>
      <c r="O550" s="76"/>
      <c r="P550" s="76"/>
      <c r="Q550" s="76"/>
      <c r="R550" s="76"/>
      <c r="S550" s="51"/>
      <c r="T550" s="51"/>
      <c r="U550" s="51"/>
      <c r="V550" s="51"/>
      <c r="W550" s="51"/>
      <c r="X550" s="51"/>
      <c r="Y550" s="51"/>
      <c r="Z550" s="51"/>
    </row>
    <row r="551" spans="1:26" ht="12.75" customHeight="1">
      <c r="A551" s="76"/>
      <c r="B551" s="78"/>
      <c r="C551" s="76"/>
      <c r="D551" s="76"/>
      <c r="E551" s="76"/>
      <c r="F551" s="76"/>
      <c r="G551" s="76"/>
      <c r="H551" s="76"/>
      <c r="I551" s="76"/>
      <c r="J551" s="76"/>
      <c r="K551" s="76"/>
      <c r="L551" s="76"/>
      <c r="M551" s="76"/>
      <c r="N551" s="76"/>
      <c r="O551" s="76"/>
      <c r="P551" s="76"/>
      <c r="Q551" s="76"/>
      <c r="R551" s="76"/>
      <c r="S551" s="51"/>
      <c r="T551" s="51"/>
      <c r="U551" s="51"/>
      <c r="V551" s="51"/>
      <c r="W551" s="51"/>
      <c r="X551" s="51"/>
      <c r="Y551" s="51"/>
      <c r="Z551" s="51"/>
    </row>
    <row r="552" spans="1:26" ht="12.75" customHeight="1">
      <c r="A552" s="76"/>
      <c r="B552" s="78"/>
      <c r="C552" s="76"/>
      <c r="D552" s="76"/>
      <c r="E552" s="76"/>
      <c r="F552" s="76"/>
      <c r="G552" s="76"/>
      <c r="H552" s="76"/>
      <c r="I552" s="76"/>
      <c r="J552" s="76"/>
      <c r="K552" s="76"/>
      <c r="L552" s="76"/>
      <c r="M552" s="76"/>
      <c r="N552" s="76"/>
      <c r="O552" s="76"/>
      <c r="P552" s="76"/>
      <c r="Q552" s="76"/>
      <c r="R552" s="76"/>
      <c r="S552" s="51"/>
      <c r="T552" s="51"/>
      <c r="U552" s="51"/>
      <c r="V552" s="51"/>
      <c r="W552" s="51"/>
      <c r="X552" s="51"/>
      <c r="Y552" s="51"/>
      <c r="Z552" s="51"/>
    </row>
    <row r="553" spans="1:26" ht="12.75" customHeight="1">
      <c r="A553" s="76"/>
      <c r="B553" s="78"/>
      <c r="C553" s="76"/>
      <c r="D553" s="76"/>
      <c r="E553" s="76"/>
      <c r="F553" s="76"/>
      <c r="G553" s="76"/>
      <c r="H553" s="76"/>
      <c r="I553" s="76"/>
      <c r="J553" s="76"/>
      <c r="K553" s="76"/>
      <c r="L553" s="76"/>
      <c r="M553" s="76"/>
      <c r="N553" s="76"/>
      <c r="O553" s="76"/>
      <c r="P553" s="76"/>
      <c r="Q553" s="76"/>
      <c r="R553" s="76"/>
      <c r="S553" s="51"/>
      <c r="T553" s="51"/>
      <c r="U553" s="51"/>
      <c r="V553" s="51"/>
      <c r="W553" s="51"/>
      <c r="X553" s="51"/>
      <c r="Y553" s="51"/>
      <c r="Z553" s="51"/>
    </row>
    <row r="554" spans="1:26" ht="12.75" customHeight="1">
      <c r="A554" s="76"/>
      <c r="B554" s="78"/>
      <c r="C554" s="76"/>
      <c r="D554" s="76"/>
      <c r="E554" s="76"/>
      <c r="F554" s="76"/>
      <c r="G554" s="76"/>
      <c r="H554" s="76"/>
      <c r="I554" s="76"/>
      <c r="J554" s="76"/>
      <c r="K554" s="76"/>
      <c r="L554" s="76"/>
      <c r="M554" s="76"/>
      <c r="N554" s="76"/>
      <c r="O554" s="76"/>
      <c r="P554" s="76"/>
      <c r="Q554" s="76"/>
      <c r="R554" s="76"/>
      <c r="S554" s="51"/>
      <c r="T554" s="51"/>
      <c r="U554" s="51"/>
      <c r="V554" s="51"/>
      <c r="W554" s="51"/>
      <c r="X554" s="51"/>
      <c r="Y554" s="51"/>
      <c r="Z554" s="51"/>
    </row>
    <row r="555" spans="1:26" ht="12.75" customHeight="1">
      <c r="A555" s="76"/>
      <c r="B555" s="78"/>
      <c r="C555" s="76"/>
      <c r="D555" s="76"/>
      <c r="E555" s="76"/>
      <c r="F555" s="76"/>
      <c r="G555" s="76"/>
      <c r="H555" s="76"/>
      <c r="I555" s="76"/>
      <c r="J555" s="76"/>
      <c r="K555" s="76"/>
      <c r="L555" s="76"/>
      <c r="M555" s="76"/>
      <c r="N555" s="76"/>
      <c r="O555" s="76"/>
      <c r="P555" s="76"/>
      <c r="Q555" s="76"/>
      <c r="R555" s="76"/>
      <c r="S555" s="51"/>
      <c r="T555" s="51"/>
      <c r="U555" s="51"/>
      <c r="V555" s="51"/>
      <c r="W555" s="51"/>
      <c r="X555" s="51"/>
      <c r="Y555" s="51"/>
      <c r="Z555" s="51"/>
    </row>
    <row r="556" spans="1:26" ht="12.75" customHeight="1">
      <c r="A556" s="76"/>
      <c r="B556" s="78"/>
      <c r="C556" s="76"/>
      <c r="D556" s="76"/>
      <c r="E556" s="76"/>
      <c r="F556" s="76"/>
      <c r="G556" s="76"/>
      <c r="H556" s="76"/>
      <c r="I556" s="76"/>
      <c r="J556" s="76"/>
      <c r="K556" s="76"/>
      <c r="L556" s="76"/>
      <c r="M556" s="76"/>
      <c r="N556" s="76"/>
      <c r="O556" s="76"/>
      <c r="P556" s="76"/>
      <c r="Q556" s="76"/>
      <c r="R556" s="76"/>
      <c r="S556" s="51"/>
      <c r="T556" s="51"/>
      <c r="U556" s="51"/>
      <c r="V556" s="51"/>
      <c r="W556" s="51"/>
      <c r="X556" s="51"/>
      <c r="Y556" s="51"/>
      <c r="Z556" s="51"/>
    </row>
    <row r="557" spans="1:26" ht="12.75" customHeight="1">
      <c r="A557" s="76"/>
      <c r="B557" s="78"/>
      <c r="C557" s="76"/>
      <c r="D557" s="76"/>
      <c r="E557" s="76"/>
      <c r="F557" s="76"/>
      <c r="G557" s="76"/>
      <c r="H557" s="76"/>
      <c r="I557" s="76"/>
      <c r="J557" s="76"/>
      <c r="K557" s="76"/>
      <c r="L557" s="76"/>
      <c r="M557" s="76"/>
      <c r="N557" s="76"/>
      <c r="O557" s="76"/>
      <c r="P557" s="76"/>
      <c r="Q557" s="76"/>
      <c r="R557" s="76"/>
      <c r="S557" s="51"/>
      <c r="T557" s="51"/>
      <c r="U557" s="51"/>
      <c r="V557" s="51"/>
      <c r="W557" s="51"/>
      <c r="X557" s="51"/>
      <c r="Y557" s="51"/>
      <c r="Z557" s="51"/>
    </row>
    <row r="558" spans="1:26" ht="12.75" customHeight="1">
      <c r="A558" s="76"/>
      <c r="B558" s="78"/>
      <c r="C558" s="76"/>
      <c r="D558" s="76"/>
      <c r="E558" s="76"/>
      <c r="F558" s="76"/>
      <c r="G558" s="76"/>
      <c r="H558" s="76"/>
      <c r="I558" s="76"/>
      <c r="J558" s="76"/>
      <c r="K558" s="76"/>
      <c r="L558" s="76"/>
      <c r="M558" s="76"/>
      <c r="N558" s="76"/>
      <c r="O558" s="76"/>
      <c r="P558" s="76"/>
      <c r="Q558" s="76"/>
      <c r="R558" s="76"/>
      <c r="S558" s="51"/>
      <c r="T558" s="51"/>
      <c r="U558" s="51"/>
      <c r="V558" s="51"/>
      <c r="W558" s="51"/>
      <c r="X558" s="51"/>
      <c r="Y558" s="51"/>
      <c r="Z558" s="51"/>
    </row>
    <row r="559" spans="1:26" ht="12.75" customHeight="1">
      <c r="A559" s="76"/>
      <c r="B559" s="78"/>
      <c r="C559" s="76"/>
      <c r="D559" s="76"/>
      <c r="E559" s="76"/>
      <c r="F559" s="76"/>
      <c r="G559" s="76"/>
      <c r="H559" s="76"/>
      <c r="I559" s="76"/>
      <c r="J559" s="76"/>
      <c r="K559" s="76"/>
      <c r="L559" s="76"/>
      <c r="M559" s="76"/>
      <c r="N559" s="76"/>
      <c r="O559" s="76"/>
      <c r="P559" s="76"/>
      <c r="Q559" s="76"/>
      <c r="R559" s="76"/>
      <c r="S559" s="51"/>
      <c r="T559" s="51"/>
      <c r="U559" s="51"/>
      <c r="V559" s="51"/>
      <c r="W559" s="51"/>
      <c r="X559" s="51"/>
      <c r="Y559" s="51"/>
      <c r="Z559" s="51"/>
    </row>
    <row r="560" spans="1:26" ht="12.75" customHeight="1">
      <c r="A560" s="76"/>
      <c r="B560" s="78"/>
      <c r="C560" s="76"/>
      <c r="D560" s="76"/>
      <c r="E560" s="76"/>
      <c r="F560" s="76"/>
      <c r="G560" s="76"/>
      <c r="H560" s="76"/>
      <c r="I560" s="76"/>
      <c r="J560" s="76"/>
      <c r="K560" s="76"/>
      <c r="L560" s="76"/>
      <c r="M560" s="76"/>
      <c r="N560" s="76"/>
      <c r="O560" s="76"/>
      <c r="P560" s="76"/>
      <c r="Q560" s="76"/>
      <c r="R560" s="76"/>
      <c r="S560" s="51"/>
      <c r="T560" s="51"/>
      <c r="U560" s="51"/>
      <c r="V560" s="51"/>
      <c r="W560" s="51"/>
      <c r="X560" s="51"/>
      <c r="Y560" s="51"/>
      <c r="Z560" s="51"/>
    </row>
    <row r="561" spans="1:26" ht="12.75" customHeight="1">
      <c r="A561" s="76"/>
      <c r="B561" s="78"/>
      <c r="C561" s="76"/>
      <c r="D561" s="76"/>
      <c r="E561" s="76"/>
      <c r="F561" s="76"/>
      <c r="G561" s="76"/>
      <c r="H561" s="76"/>
      <c r="I561" s="76"/>
      <c r="J561" s="76"/>
      <c r="K561" s="76"/>
      <c r="L561" s="76"/>
      <c r="M561" s="76"/>
      <c r="N561" s="76"/>
      <c r="O561" s="76"/>
      <c r="P561" s="76"/>
      <c r="Q561" s="76"/>
      <c r="R561" s="76"/>
      <c r="S561" s="51"/>
      <c r="T561" s="51"/>
      <c r="U561" s="51"/>
      <c r="V561" s="51"/>
      <c r="W561" s="51"/>
      <c r="X561" s="51"/>
      <c r="Y561" s="51"/>
      <c r="Z561" s="51"/>
    </row>
    <row r="562" spans="1:26" ht="12.75" customHeight="1">
      <c r="A562" s="76"/>
      <c r="B562" s="78"/>
      <c r="C562" s="76"/>
      <c r="D562" s="76"/>
      <c r="E562" s="76"/>
      <c r="F562" s="76"/>
      <c r="G562" s="76"/>
      <c r="H562" s="76"/>
      <c r="I562" s="76"/>
      <c r="J562" s="76"/>
      <c r="K562" s="76"/>
      <c r="L562" s="76"/>
      <c r="M562" s="76"/>
      <c r="N562" s="76"/>
      <c r="O562" s="76"/>
      <c r="P562" s="76"/>
      <c r="Q562" s="76"/>
      <c r="R562" s="76"/>
      <c r="S562" s="51"/>
      <c r="T562" s="51"/>
      <c r="U562" s="51"/>
      <c r="V562" s="51"/>
      <c r="W562" s="51"/>
      <c r="X562" s="51"/>
      <c r="Y562" s="51"/>
      <c r="Z562" s="51"/>
    </row>
    <row r="563" spans="1:26" ht="12.75" customHeight="1">
      <c r="A563" s="76"/>
      <c r="B563" s="78"/>
      <c r="C563" s="76"/>
      <c r="D563" s="76"/>
      <c r="E563" s="76"/>
      <c r="F563" s="76"/>
      <c r="G563" s="76"/>
      <c r="H563" s="76"/>
      <c r="I563" s="76"/>
      <c r="J563" s="76"/>
      <c r="K563" s="76"/>
      <c r="L563" s="76"/>
      <c r="M563" s="76"/>
      <c r="N563" s="76"/>
      <c r="O563" s="76"/>
      <c r="P563" s="76"/>
      <c r="Q563" s="76"/>
      <c r="R563" s="76"/>
      <c r="S563" s="51"/>
      <c r="T563" s="51"/>
      <c r="U563" s="51"/>
      <c r="V563" s="51"/>
      <c r="W563" s="51"/>
      <c r="X563" s="51"/>
      <c r="Y563" s="51"/>
      <c r="Z563" s="51"/>
    </row>
    <row r="564" spans="1:26" ht="12.75" customHeight="1">
      <c r="A564" s="76"/>
      <c r="B564" s="78"/>
      <c r="C564" s="76"/>
      <c r="D564" s="76"/>
      <c r="E564" s="76"/>
      <c r="F564" s="76"/>
      <c r="G564" s="76"/>
      <c r="H564" s="76"/>
      <c r="I564" s="76"/>
      <c r="J564" s="76"/>
      <c r="K564" s="76"/>
      <c r="L564" s="76"/>
      <c r="M564" s="76"/>
      <c r="N564" s="76"/>
      <c r="O564" s="76"/>
      <c r="P564" s="76"/>
      <c r="Q564" s="76"/>
      <c r="R564" s="76"/>
      <c r="S564" s="51"/>
      <c r="T564" s="51"/>
      <c r="U564" s="51"/>
      <c r="V564" s="51"/>
      <c r="W564" s="51"/>
      <c r="X564" s="51"/>
      <c r="Y564" s="51"/>
      <c r="Z564" s="51"/>
    </row>
    <row r="565" spans="1:26" ht="12.75" customHeight="1">
      <c r="A565" s="76"/>
      <c r="B565" s="78"/>
      <c r="C565" s="76"/>
      <c r="D565" s="76"/>
      <c r="E565" s="76"/>
      <c r="F565" s="76"/>
      <c r="G565" s="76"/>
      <c r="H565" s="76"/>
      <c r="I565" s="76"/>
      <c r="J565" s="76"/>
      <c r="K565" s="76"/>
      <c r="L565" s="76"/>
      <c r="M565" s="76"/>
      <c r="N565" s="76"/>
      <c r="O565" s="76"/>
      <c r="P565" s="76"/>
      <c r="Q565" s="76"/>
      <c r="R565" s="76"/>
      <c r="S565" s="51"/>
      <c r="T565" s="51"/>
      <c r="U565" s="51"/>
      <c r="V565" s="51"/>
      <c r="W565" s="51"/>
      <c r="X565" s="51"/>
      <c r="Y565" s="51"/>
      <c r="Z565" s="51"/>
    </row>
    <row r="566" spans="1:26" ht="12.75" customHeight="1">
      <c r="A566" s="76"/>
      <c r="B566" s="78"/>
      <c r="C566" s="76"/>
      <c r="D566" s="76"/>
      <c r="E566" s="76"/>
      <c r="F566" s="76"/>
      <c r="G566" s="76"/>
      <c r="H566" s="76"/>
      <c r="I566" s="76"/>
      <c r="J566" s="76"/>
      <c r="K566" s="76"/>
      <c r="L566" s="76"/>
      <c r="M566" s="76"/>
      <c r="N566" s="76"/>
      <c r="O566" s="76"/>
      <c r="P566" s="76"/>
      <c r="Q566" s="76"/>
      <c r="R566" s="76"/>
      <c r="S566" s="51"/>
      <c r="T566" s="51"/>
      <c r="U566" s="51"/>
      <c r="V566" s="51"/>
      <c r="W566" s="51"/>
      <c r="X566" s="51"/>
      <c r="Y566" s="51"/>
      <c r="Z566" s="51"/>
    </row>
    <row r="567" spans="1:26" ht="12.75" customHeight="1">
      <c r="A567" s="76"/>
      <c r="B567" s="78"/>
      <c r="C567" s="76"/>
      <c r="D567" s="76"/>
      <c r="E567" s="76"/>
      <c r="F567" s="76"/>
      <c r="G567" s="76"/>
      <c r="H567" s="76"/>
      <c r="I567" s="76"/>
      <c r="J567" s="76"/>
      <c r="K567" s="76"/>
      <c r="L567" s="76"/>
      <c r="M567" s="76"/>
      <c r="N567" s="76"/>
      <c r="O567" s="76"/>
      <c r="P567" s="76"/>
      <c r="Q567" s="76"/>
      <c r="R567" s="76"/>
      <c r="S567" s="51"/>
      <c r="T567" s="51"/>
      <c r="U567" s="51"/>
      <c r="V567" s="51"/>
      <c r="W567" s="51"/>
      <c r="X567" s="51"/>
      <c r="Y567" s="51"/>
      <c r="Z567" s="51"/>
    </row>
    <row r="568" spans="1:26" ht="12.75" customHeight="1">
      <c r="A568" s="76"/>
      <c r="B568" s="78"/>
      <c r="C568" s="76"/>
      <c r="D568" s="76"/>
      <c r="E568" s="76"/>
      <c r="F568" s="76"/>
      <c r="G568" s="76"/>
      <c r="H568" s="76"/>
      <c r="I568" s="76"/>
      <c r="J568" s="76"/>
      <c r="K568" s="76"/>
      <c r="L568" s="76"/>
      <c r="M568" s="76"/>
      <c r="N568" s="76"/>
      <c r="O568" s="76"/>
      <c r="P568" s="76"/>
      <c r="Q568" s="76"/>
      <c r="R568" s="76"/>
      <c r="S568" s="51"/>
      <c r="T568" s="51"/>
      <c r="U568" s="51"/>
      <c r="V568" s="51"/>
      <c r="W568" s="51"/>
      <c r="X568" s="51"/>
      <c r="Y568" s="51"/>
      <c r="Z568" s="51"/>
    </row>
    <row r="569" spans="1:26" ht="12.75" customHeight="1">
      <c r="A569" s="76"/>
      <c r="B569" s="78"/>
      <c r="C569" s="76"/>
      <c r="D569" s="76"/>
      <c r="E569" s="76"/>
      <c r="F569" s="76"/>
      <c r="G569" s="76"/>
      <c r="H569" s="76"/>
      <c r="I569" s="76"/>
      <c r="J569" s="76"/>
      <c r="K569" s="76"/>
      <c r="L569" s="76"/>
      <c r="M569" s="76"/>
      <c r="N569" s="76"/>
      <c r="O569" s="76"/>
      <c r="P569" s="76"/>
      <c r="Q569" s="76"/>
      <c r="R569" s="76"/>
      <c r="S569" s="51"/>
      <c r="T569" s="51"/>
      <c r="U569" s="51"/>
      <c r="V569" s="51"/>
      <c r="W569" s="51"/>
      <c r="X569" s="51"/>
      <c r="Y569" s="51"/>
      <c r="Z569" s="51"/>
    </row>
    <row r="570" spans="1:26" ht="12.75" customHeight="1">
      <c r="A570" s="76"/>
      <c r="B570" s="78"/>
      <c r="C570" s="76"/>
      <c r="D570" s="76"/>
      <c r="E570" s="76"/>
      <c r="F570" s="76"/>
      <c r="G570" s="76"/>
      <c r="H570" s="76"/>
      <c r="I570" s="76"/>
      <c r="J570" s="76"/>
      <c r="K570" s="76"/>
      <c r="L570" s="76"/>
      <c r="M570" s="76"/>
      <c r="N570" s="76"/>
      <c r="O570" s="76"/>
      <c r="P570" s="76"/>
      <c r="Q570" s="76"/>
      <c r="R570" s="76"/>
      <c r="S570" s="51"/>
      <c r="T570" s="51"/>
      <c r="U570" s="51"/>
      <c r="V570" s="51"/>
      <c r="W570" s="51"/>
      <c r="X570" s="51"/>
      <c r="Y570" s="51"/>
      <c r="Z570" s="51"/>
    </row>
    <row r="571" spans="1:26" ht="12.75" customHeight="1">
      <c r="A571" s="76"/>
      <c r="B571" s="78"/>
      <c r="C571" s="76"/>
      <c r="D571" s="76"/>
      <c r="E571" s="76"/>
      <c r="F571" s="76"/>
      <c r="G571" s="76"/>
      <c r="H571" s="76"/>
      <c r="I571" s="76"/>
      <c r="J571" s="76"/>
      <c r="K571" s="76"/>
      <c r="L571" s="76"/>
      <c r="M571" s="76"/>
      <c r="N571" s="76"/>
      <c r="O571" s="76"/>
      <c r="P571" s="76"/>
      <c r="Q571" s="76"/>
      <c r="R571" s="76"/>
      <c r="S571" s="51"/>
      <c r="T571" s="51"/>
      <c r="U571" s="51"/>
      <c r="V571" s="51"/>
      <c r="W571" s="51"/>
      <c r="X571" s="51"/>
      <c r="Y571" s="51"/>
      <c r="Z571" s="51"/>
    </row>
    <row r="572" spans="1:26" ht="12.75" customHeight="1">
      <c r="A572" s="76"/>
      <c r="B572" s="78"/>
      <c r="C572" s="76"/>
      <c r="D572" s="76"/>
      <c r="E572" s="76"/>
      <c r="F572" s="76"/>
      <c r="G572" s="76"/>
      <c r="H572" s="76"/>
      <c r="I572" s="76"/>
      <c r="J572" s="76"/>
      <c r="K572" s="76"/>
      <c r="L572" s="76"/>
      <c r="M572" s="76"/>
      <c r="N572" s="76"/>
      <c r="O572" s="76"/>
      <c r="P572" s="76"/>
      <c r="Q572" s="76"/>
      <c r="R572" s="76"/>
      <c r="S572" s="51"/>
      <c r="T572" s="51"/>
      <c r="U572" s="51"/>
      <c r="V572" s="51"/>
      <c r="W572" s="51"/>
      <c r="X572" s="51"/>
      <c r="Y572" s="51"/>
      <c r="Z572" s="51"/>
    </row>
    <row r="573" spans="1:26" ht="12.75" customHeight="1">
      <c r="A573" s="76"/>
      <c r="B573" s="78"/>
      <c r="C573" s="76"/>
      <c r="D573" s="76"/>
      <c r="E573" s="76"/>
      <c r="F573" s="76"/>
      <c r="G573" s="76"/>
      <c r="H573" s="76"/>
      <c r="I573" s="76"/>
      <c r="J573" s="76"/>
      <c r="K573" s="76"/>
      <c r="L573" s="76"/>
      <c r="M573" s="76"/>
      <c r="N573" s="76"/>
      <c r="O573" s="76"/>
      <c r="P573" s="76"/>
      <c r="Q573" s="76"/>
      <c r="R573" s="76"/>
      <c r="S573" s="51"/>
      <c r="T573" s="51"/>
      <c r="U573" s="51"/>
      <c r="V573" s="51"/>
      <c r="W573" s="51"/>
      <c r="X573" s="51"/>
      <c r="Y573" s="51"/>
      <c r="Z573" s="51"/>
    </row>
    <row r="574" spans="1:26" ht="12.75" customHeight="1">
      <c r="A574" s="76"/>
      <c r="B574" s="78"/>
      <c r="C574" s="76"/>
      <c r="D574" s="76"/>
      <c r="E574" s="76"/>
      <c r="F574" s="76"/>
      <c r="G574" s="76"/>
      <c r="H574" s="76"/>
      <c r="I574" s="76"/>
      <c r="J574" s="76"/>
      <c r="K574" s="76"/>
      <c r="L574" s="76"/>
      <c r="M574" s="76"/>
      <c r="N574" s="76"/>
      <c r="O574" s="76"/>
      <c r="P574" s="76"/>
      <c r="Q574" s="76"/>
      <c r="R574" s="76"/>
      <c r="S574" s="51"/>
      <c r="T574" s="51"/>
      <c r="U574" s="51"/>
      <c r="V574" s="51"/>
      <c r="W574" s="51"/>
      <c r="X574" s="51"/>
      <c r="Y574" s="51"/>
      <c r="Z574" s="51"/>
    </row>
    <row r="575" spans="1:26" ht="12.75" customHeight="1">
      <c r="A575" s="76"/>
      <c r="B575" s="78"/>
      <c r="C575" s="76"/>
      <c r="D575" s="76"/>
      <c r="E575" s="76"/>
      <c r="F575" s="76"/>
      <c r="G575" s="76"/>
      <c r="H575" s="76"/>
      <c r="I575" s="76"/>
      <c r="J575" s="76"/>
      <c r="K575" s="76"/>
      <c r="L575" s="76"/>
      <c r="M575" s="76"/>
      <c r="N575" s="76"/>
      <c r="O575" s="76"/>
      <c r="P575" s="76"/>
      <c r="Q575" s="76"/>
      <c r="R575" s="76"/>
      <c r="S575" s="51"/>
      <c r="T575" s="51"/>
      <c r="U575" s="51"/>
      <c r="V575" s="51"/>
      <c r="W575" s="51"/>
      <c r="X575" s="51"/>
      <c r="Y575" s="51"/>
      <c r="Z575" s="51"/>
    </row>
    <row r="576" spans="1:26" ht="12.75" customHeight="1">
      <c r="A576" s="76"/>
      <c r="B576" s="78"/>
      <c r="C576" s="76"/>
      <c r="D576" s="76"/>
      <c r="E576" s="76"/>
      <c r="F576" s="76"/>
      <c r="G576" s="76"/>
      <c r="H576" s="76"/>
      <c r="I576" s="76"/>
      <c r="J576" s="76"/>
      <c r="K576" s="76"/>
      <c r="L576" s="76"/>
      <c r="M576" s="76"/>
      <c r="N576" s="76"/>
      <c r="O576" s="76"/>
      <c r="P576" s="76"/>
      <c r="Q576" s="76"/>
      <c r="R576" s="76"/>
      <c r="S576" s="51"/>
      <c r="T576" s="51"/>
      <c r="U576" s="51"/>
      <c r="V576" s="51"/>
      <c r="W576" s="51"/>
      <c r="X576" s="51"/>
      <c r="Y576" s="51"/>
      <c r="Z576" s="51"/>
    </row>
    <row r="577" spans="1:26" ht="12.75" customHeight="1">
      <c r="A577" s="76"/>
      <c r="B577" s="78"/>
      <c r="C577" s="76"/>
      <c r="D577" s="76"/>
      <c r="E577" s="76"/>
      <c r="F577" s="76"/>
      <c r="G577" s="76"/>
      <c r="H577" s="76"/>
      <c r="I577" s="76"/>
      <c r="J577" s="76"/>
      <c r="K577" s="76"/>
      <c r="L577" s="76"/>
      <c r="M577" s="76"/>
      <c r="N577" s="76"/>
      <c r="O577" s="76"/>
      <c r="P577" s="76"/>
      <c r="Q577" s="76"/>
      <c r="R577" s="76"/>
      <c r="S577" s="51"/>
      <c r="T577" s="51"/>
      <c r="U577" s="51"/>
      <c r="V577" s="51"/>
      <c r="W577" s="51"/>
      <c r="X577" s="51"/>
      <c r="Y577" s="51"/>
      <c r="Z577" s="51"/>
    </row>
    <row r="578" spans="1:26" ht="12.75" customHeight="1">
      <c r="A578" s="76"/>
      <c r="B578" s="78"/>
      <c r="C578" s="76"/>
      <c r="D578" s="76"/>
      <c r="E578" s="76"/>
      <c r="F578" s="76"/>
      <c r="G578" s="76"/>
      <c r="H578" s="76"/>
      <c r="I578" s="76"/>
      <c r="J578" s="76"/>
      <c r="K578" s="76"/>
      <c r="L578" s="76"/>
      <c r="M578" s="76"/>
      <c r="N578" s="76"/>
      <c r="O578" s="76"/>
      <c r="P578" s="76"/>
      <c r="Q578" s="76"/>
      <c r="R578" s="76"/>
      <c r="S578" s="51"/>
      <c r="T578" s="51"/>
      <c r="U578" s="51"/>
      <c r="V578" s="51"/>
      <c r="W578" s="51"/>
      <c r="X578" s="51"/>
      <c r="Y578" s="51"/>
      <c r="Z578" s="51"/>
    </row>
    <row r="579" spans="1:26" ht="12.75" customHeight="1">
      <c r="A579" s="76"/>
      <c r="B579" s="78"/>
      <c r="C579" s="76"/>
      <c r="D579" s="76"/>
      <c r="E579" s="76"/>
      <c r="F579" s="76"/>
      <c r="G579" s="76"/>
      <c r="H579" s="76"/>
      <c r="I579" s="76"/>
      <c r="J579" s="76"/>
      <c r="K579" s="76"/>
      <c r="L579" s="76"/>
      <c r="M579" s="76"/>
      <c r="N579" s="76"/>
      <c r="O579" s="76"/>
      <c r="P579" s="76"/>
      <c r="Q579" s="76"/>
      <c r="R579" s="76"/>
      <c r="S579" s="51"/>
      <c r="T579" s="51"/>
      <c r="U579" s="51"/>
      <c r="V579" s="51"/>
      <c r="W579" s="51"/>
      <c r="X579" s="51"/>
      <c r="Y579" s="51"/>
      <c r="Z579" s="51"/>
    </row>
    <row r="580" spans="1:26" ht="12.75" customHeight="1">
      <c r="A580" s="76"/>
      <c r="B580" s="78"/>
      <c r="C580" s="76"/>
      <c r="D580" s="76"/>
      <c r="E580" s="76"/>
      <c r="F580" s="76"/>
      <c r="G580" s="76"/>
      <c r="H580" s="76"/>
      <c r="I580" s="76"/>
      <c r="J580" s="76"/>
      <c r="K580" s="76"/>
      <c r="L580" s="76"/>
      <c r="M580" s="76"/>
      <c r="N580" s="76"/>
      <c r="O580" s="76"/>
      <c r="P580" s="76"/>
      <c r="Q580" s="76"/>
      <c r="R580" s="76"/>
      <c r="S580" s="51"/>
      <c r="T580" s="51"/>
      <c r="U580" s="51"/>
      <c r="V580" s="51"/>
      <c r="W580" s="51"/>
      <c r="X580" s="51"/>
      <c r="Y580" s="51"/>
      <c r="Z580" s="51"/>
    </row>
    <row r="581" spans="1:26" ht="12.75" customHeight="1">
      <c r="A581" s="76"/>
      <c r="B581" s="78"/>
      <c r="C581" s="76"/>
      <c r="D581" s="76"/>
      <c r="E581" s="76"/>
      <c r="F581" s="76"/>
      <c r="G581" s="76"/>
      <c r="H581" s="76"/>
      <c r="I581" s="76"/>
      <c r="J581" s="76"/>
      <c r="K581" s="76"/>
      <c r="L581" s="76"/>
      <c r="M581" s="76"/>
      <c r="N581" s="76"/>
      <c r="O581" s="76"/>
      <c r="P581" s="76"/>
      <c r="Q581" s="76"/>
      <c r="R581" s="76"/>
      <c r="S581" s="51"/>
      <c r="T581" s="51"/>
      <c r="U581" s="51"/>
      <c r="V581" s="51"/>
      <c r="W581" s="51"/>
      <c r="X581" s="51"/>
      <c r="Y581" s="51"/>
      <c r="Z581" s="51"/>
    </row>
    <row r="582" spans="1:26" ht="12.75" customHeight="1">
      <c r="A582" s="76"/>
      <c r="B582" s="78"/>
      <c r="C582" s="76"/>
      <c r="D582" s="76"/>
      <c r="E582" s="76"/>
      <c r="F582" s="76"/>
      <c r="G582" s="76"/>
      <c r="H582" s="76"/>
      <c r="I582" s="76"/>
      <c r="J582" s="76"/>
      <c r="K582" s="76"/>
      <c r="L582" s="76"/>
      <c r="M582" s="76"/>
      <c r="N582" s="76"/>
      <c r="O582" s="76"/>
      <c r="P582" s="76"/>
      <c r="Q582" s="76"/>
      <c r="R582" s="76"/>
      <c r="S582" s="51"/>
      <c r="T582" s="51"/>
      <c r="U582" s="51"/>
      <c r="V582" s="51"/>
      <c r="W582" s="51"/>
      <c r="X582" s="51"/>
      <c r="Y582" s="51"/>
      <c r="Z582" s="51"/>
    </row>
    <row r="583" spans="1:26" ht="12.75" customHeight="1">
      <c r="A583" s="76"/>
      <c r="B583" s="78"/>
      <c r="C583" s="76"/>
      <c r="D583" s="76"/>
      <c r="E583" s="76"/>
      <c r="F583" s="76"/>
      <c r="G583" s="76"/>
      <c r="H583" s="76"/>
      <c r="I583" s="76"/>
      <c r="J583" s="76"/>
      <c r="K583" s="76"/>
      <c r="L583" s="76"/>
      <c r="M583" s="76"/>
      <c r="N583" s="76"/>
      <c r="O583" s="76"/>
      <c r="P583" s="76"/>
      <c r="Q583" s="76"/>
      <c r="R583" s="76"/>
      <c r="S583" s="51"/>
      <c r="T583" s="51"/>
      <c r="U583" s="51"/>
      <c r="V583" s="51"/>
      <c r="W583" s="51"/>
      <c r="X583" s="51"/>
      <c r="Y583" s="51"/>
      <c r="Z583" s="51"/>
    </row>
    <row r="584" spans="1:26" ht="12.75" customHeight="1">
      <c r="A584" s="76"/>
      <c r="B584" s="78"/>
      <c r="C584" s="76"/>
      <c r="D584" s="76"/>
      <c r="E584" s="76"/>
      <c r="F584" s="76"/>
      <c r="G584" s="76"/>
      <c r="H584" s="76"/>
      <c r="I584" s="76"/>
      <c r="J584" s="76"/>
      <c r="K584" s="76"/>
      <c r="L584" s="76"/>
      <c r="M584" s="76"/>
      <c r="N584" s="76"/>
      <c r="O584" s="76"/>
      <c r="P584" s="76"/>
      <c r="Q584" s="76"/>
      <c r="R584" s="76"/>
      <c r="S584" s="51"/>
      <c r="T584" s="51"/>
      <c r="U584" s="51"/>
      <c r="V584" s="51"/>
      <c r="W584" s="51"/>
      <c r="X584" s="51"/>
      <c r="Y584" s="51"/>
      <c r="Z584" s="51"/>
    </row>
    <row r="585" spans="1:26" ht="12.75" customHeight="1">
      <c r="A585" s="76"/>
      <c r="B585" s="78"/>
      <c r="C585" s="76"/>
      <c r="D585" s="76"/>
      <c r="E585" s="76"/>
      <c r="F585" s="76"/>
      <c r="G585" s="76"/>
      <c r="H585" s="76"/>
      <c r="I585" s="76"/>
      <c r="J585" s="76"/>
      <c r="K585" s="76"/>
      <c r="L585" s="76"/>
      <c r="M585" s="76"/>
      <c r="N585" s="76"/>
      <c r="O585" s="76"/>
      <c r="P585" s="76"/>
      <c r="Q585" s="76"/>
      <c r="R585" s="76"/>
      <c r="S585" s="51"/>
      <c r="T585" s="51"/>
      <c r="U585" s="51"/>
      <c r="V585" s="51"/>
      <c r="W585" s="51"/>
      <c r="X585" s="51"/>
      <c r="Y585" s="51"/>
      <c r="Z585" s="51"/>
    </row>
    <row r="586" spans="1:26" ht="12.75" customHeight="1">
      <c r="A586" s="76"/>
      <c r="B586" s="78"/>
      <c r="C586" s="76"/>
      <c r="D586" s="76"/>
      <c r="E586" s="76"/>
      <c r="F586" s="76"/>
      <c r="G586" s="76"/>
      <c r="H586" s="76"/>
      <c r="I586" s="76"/>
      <c r="J586" s="76"/>
      <c r="K586" s="76"/>
      <c r="L586" s="76"/>
      <c r="M586" s="76"/>
      <c r="N586" s="76"/>
      <c r="O586" s="76"/>
      <c r="P586" s="76"/>
      <c r="Q586" s="76"/>
      <c r="R586" s="76"/>
      <c r="S586" s="51"/>
      <c r="T586" s="51"/>
      <c r="U586" s="51"/>
      <c r="V586" s="51"/>
      <c r="W586" s="51"/>
      <c r="X586" s="51"/>
      <c r="Y586" s="51"/>
      <c r="Z586" s="51"/>
    </row>
    <row r="587" spans="1:26" ht="12.75" customHeight="1">
      <c r="A587" s="76"/>
      <c r="B587" s="78"/>
      <c r="C587" s="76"/>
      <c r="D587" s="76"/>
      <c r="E587" s="76"/>
      <c r="F587" s="76"/>
      <c r="G587" s="76"/>
      <c r="H587" s="76"/>
      <c r="I587" s="76"/>
      <c r="J587" s="76"/>
      <c r="K587" s="76"/>
      <c r="L587" s="76"/>
      <c r="M587" s="76"/>
      <c r="N587" s="76"/>
      <c r="O587" s="76"/>
      <c r="P587" s="76"/>
      <c r="Q587" s="76"/>
      <c r="R587" s="76"/>
      <c r="S587" s="51"/>
      <c r="T587" s="51"/>
      <c r="U587" s="51"/>
      <c r="V587" s="51"/>
      <c r="W587" s="51"/>
      <c r="X587" s="51"/>
      <c r="Y587" s="51"/>
      <c r="Z587" s="51"/>
    </row>
    <row r="588" spans="1:26" ht="12.75" customHeight="1">
      <c r="A588" s="76"/>
      <c r="B588" s="78"/>
      <c r="C588" s="76"/>
      <c r="D588" s="76"/>
      <c r="E588" s="76"/>
      <c r="F588" s="76"/>
      <c r="G588" s="76"/>
      <c r="H588" s="76"/>
      <c r="I588" s="76"/>
      <c r="J588" s="76"/>
      <c r="K588" s="76"/>
      <c r="L588" s="76"/>
      <c r="M588" s="76"/>
      <c r="N588" s="76"/>
      <c r="O588" s="76"/>
      <c r="P588" s="76"/>
      <c r="Q588" s="76"/>
      <c r="R588" s="76"/>
      <c r="S588" s="51"/>
      <c r="T588" s="51"/>
      <c r="U588" s="51"/>
      <c r="V588" s="51"/>
      <c r="W588" s="51"/>
      <c r="X588" s="51"/>
      <c r="Y588" s="51"/>
      <c r="Z588" s="51"/>
    </row>
    <row r="589" spans="1:26" ht="12.75" customHeight="1">
      <c r="A589" s="76"/>
      <c r="B589" s="78"/>
      <c r="C589" s="76"/>
      <c r="D589" s="76"/>
      <c r="E589" s="76"/>
      <c r="F589" s="76"/>
      <c r="G589" s="76"/>
      <c r="H589" s="76"/>
      <c r="I589" s="76"/>
      <c r="J589" s="76"/>
      <c r="K589" s="76"/>
      <c r="L589" s="76"/>
      <c r="M589" s="76"/>
      <c r="N589" s="76"/>
      <c r="O589" s="76"/>
      <c r="P589" s="76"/>
      <c r="Q589" s="76"/>
      <c r="R589" s="76"/>
      <c r="S589" s="51"/>
      <c r="T589" s="51"/>
      <c r="U589" s="51"/>
      <c r="V589" s="51"/>
      <c r="W589" s="51"/>
      <c r="X589" s="51"/>
      <c r="Y589" s="51"/>
      <c r="Z589" s="51"/>
    </row>
    <row r="590" spans="1:26" ht="12.75" customHeight="1">
      <c r="A590" s="76"/>
      <c r="B590" s="78"/>
      <c r="C590" s="76"/>
      <c r="D590" s="76"/>
      <c r="E590" s="76"/>
      <c r="F590" s="76"/>
      <c r="G590" s="76"/>
      <c r="H590" s="76"/>
      <c r="I590" s="76"/>
      <c r="J590" s="76"/>
      <c r="K590" s="76"/>
      <c r="L590" s="76"/>
      <c r="M590" s="76"/>
      <c r="N590" s="76"/>
      <c r="O590" s="76"/>
      <c r="P590" s="76"/>
      <c r="Q590" s="76"/>
      <c r="R590" s="76"/>
      <c r="S590" s="51"/>
      <c r="T590" s="51"/>
      <c r="U590" s="51"/>
      <c r="V590" s="51"/>
      <c r="W590" s="51"/>
      <c r="X590" s="51"/>
      <c r="Y590" s="51"/>
      <c r="Z590" s="51"/>
    </row>
    <row r="591" spans="1:26" ht="12.75" customHeight="1">
      <c r="A591" s="76"/>
      <c r="B591" s="78"/>
      <c r="C591" s="76"/>
      <c r="D591" s="76"/>
      <c r="E591" s="76"/>
      <c r="F591" s="76"/>
      <c r="G591" s="76"/>
      <c r="H591" s="76"/>
      <c r="I591" s="76"/>
      <c r="J591" s="76"/>
      <c r="K591" s="76"/>
      <c r="L591" s="76"/>
      <c r="M591" s="76"/>
      <c r="N591" s="76"/>
      <c r="O591" s="76"/>
      <c r="P591" s="76"/>
      <c r="Q591" s="76"/>
      <c r="R591" s="76"/>
      <c r="S591" s="51"/>
      <c r="T591" s="51"/>
      <c r="U591" s="51"/>
      <c r="V591" s="51"/>
      <c r="W591" s="51"/>
      <c r="X591" s="51"/>
      <c r="Y591" s="51"/>
      <c r="Z591" s="51"/>
    </row>
    <row r="592" spans="1:26" ht="12.75" customHeight="1">
      <c r="A592" s="76"/>
      <c r="B592" s="78"/>
      <c r="C592" s="76"/>
      <c r="D592" s="76"/>
      <c r="E592" s="76"/>
      <c r="F592" s="76"/>
      <c r="G592" s="76"/>
      <c r="H592" s="76"/>
      <c r="I592" s="76"/>
      <c r="J592" s="76"/>
      <c r="K592" s="76"/>
      <c r="L592" s="76"/>
      <c r="M592" s="76"/>
      <c r="N592" s="76"/>
      <c r="O592" s="76"/>
      <c r="P592" s="76"/>
      <c r="Q592" s="76"/>
      <c r="R592" s="76"/>
      <c r="S592" s="51"/>
      <c r="T592" s="51"/>
      <c r="U592" s="51"/>
      <c r="V592" s="51"/>
      <c r="W592" s="51"/>
      <c r="X592" s="51"/>
      <c r="Y592" s="51"/>
      <c r="Z592" s="51"/>
    </row>
    <row r="593" spans="1:26" ht="12.75" customHeight="1">
      <c r="A593" s="76"/>
      <c r="B593" s="78"/>
      <c r="C593" s="76"/>
      <c r="D593" s="76"/>
      <c r="E593" s="76"/>
      <c r="F593" s="76"/>
      <c r="G593" s="76"/>
      <c r="H593" s="76"/>
      <c r="I593" s="76"/>
      <c r="J593" s="76"/>
      <c r="K593" s="76"/>
      <c r="L593" s="76"/>
      <c r="M593" s="76"/>
      <c r="N593" s="76"/>
      <c r="O593" s="76"/>
      <c r="P593" s="76"/>
      <c r="Q593" s="76"/>
      <c r="R593" s="76"/>
      <c r="S593" s="51"/>
      <c r="T593" s="51"/>
      <c r="U593" s="51"/>
      <c r="V593" s="51"/>
      <c r="W593" s="51"/>
      <c r="X593" s="51"/>
      <c r="Y593" s="51"/>
      <c r="Z593" s="51"/>
    </row>
    <row r="594" spans="1:26" ht="12.75" customHeight="1">
      <c r="A594" s="76"/>
      <c r="B594" s="78"/>
      <c r="C594" s="76"/>
      <c r="D594" s="76"/>
      <c r="E594" s="76"/>
      <c r="F594" s="76"/>
      <c r="G594" s="76"/>
      <c r="H594" s="76"/>
      <c r="I594" s="76"/>
      <c r="J594" s="76"/>
      <c r="K594" s="76"/>
      <c r="L594" s="76"/>
      <c r="M594" s="76"/>
      <c r="N594" s="76"/>
      <c r="O594" s="76"/>
      <c r="P594" s="76"/>
      <c r="Q594" s="76"/>
      <c r="R594" s="76"/>
      <c r="S594" s="51"/>
      <c r="T594" s="51"/>
      <c r="U594" s="51"/>
      <c r="V594" s="51"/>
      <c r="W594" s="51"/>
      <c r="X594" s="51"/>
      <c r="Y594" s="51"/>
      <c r="Z594" s="51"/>
    </row>
    <row r="595" spans="1:26" ht="12.75" customHeight="1">
      <c r="A595" s="76"/>
      <c r="B595" s="78"/>
      <c r="C595" s="76"/>
      <c r="D595" s="76"/>
      <c r="E595" s="76"/>
      <c r="F595" s="76"/>
      <c r="G595" s="76"/>
      <c r="H595" s="76"/>
      <c r="I595" s="76"/>
      <c r="J595" s="76"/>
      <c r="K595" s="76"/>
      <c r="L595" s="76"/>
      <c r="M595" s="76"/>
      <c r="N595" s="76"/>
      <c r="O595" s="76"/>
      <c r="P595" s="76"/>
      <c r="Q595" s="76"/>
      <c r="R595" s="76"/>
      <c r="S595" s="51"/>
      <c r="T595" s="51"/>
      <c r="U595" s="51"/>
      <c r="V595" s="51"/>
      <c r="W595" s="51"/>
      <c r="X595" s="51"/>
      <c r="Y595" s="51"/>
      <c r="Z595" s="51"/>
    </row>
    <row r="596" spans="1:26" ht="12.75" customHeight="1">
      <c r="A596" s="76"/>
      <c r="B596" s="78"/>
      <c r="C596" s="76"/>
      <c r="D596" s="76"/>
      <c r="E596" s="76"/>
      <c r="F596" s="76"/>
      <c r="G596" s="76"/>
      <c r="H596" s="76"/>
      <c r="I596" s="76"/>
      <c r="J596" s="76"/>
      <c r="K596" s="76"/>
      <c r="L596" s="76"/>
      <c r="M596" s="76"/>
      <c r="N596" s="76"/>
      <c r="O596" s="76"/>
      <c r="P596" s="76"/>
      <c r="Q596" s="76"/>
      <c r="R596" s="76"/>
      <c r="S596" s="51"/>
      <c r="T596" s="51"/>
      <c r="U596" s="51"/>
      <c r="V596" s="51"/>
      <c r="W596" s="51"/>
      <c r="X596" s="51"/>
      <c r="Y596" s="51"/>
      <c r="Z596" s="51"/>
    </row>
    <row r="597" spans="1:26" ht="12.75" customHeight="1">
      <c r="A597" s="76"/>
      <c r="B597" s="78"/>
      <c r="C597" s="76"/>
      <c r="D597" s="76"/>
      <c r="E597" s="76"/>
      <c r="F597" s="76"/>
      <c r="G597" s="76"/>
      <c r="H597" s="76"/>
      <c r="I597" s="76"/>
      <c r="J597" s="76"/>
      <c r="K597" s="76"/>
      <c r="L597" s="76"/>
      <c r="M597" s="76"/>
      <c r="N597" s="76"/>
      <c r="O597" s="76"/>
      <c r="P597" s="76"/>
      <c r="Q597" s="76"/>
      <c r="R597" s="76"/>
      <c r="S597" s="51"/>
      <c r="T597" s="51"/>
      <c r="U597" s="51"/>
      <c r="V597" s="51"/>
      <c r="W597" s="51"/>
      <c r="X597" s="51"/>
      <c r="Y597" s="51"/>
      <c r="Z597" s="51"/>
    </row>
    <row r="598" spans="1:26" ht="12.75" customHeight="1">
      <c r="A598" s="76"/>
      <c r="B598" s="78"/>
      <c r="C598" s="76"/>
      <c r="D598" s="76"/>
      <c r="E598" s="76"/>
      <c r="F598" s="76"/>
      <c r="G598" s="76"/>
      <c r="H598" s="76"/>
      <c r="I598" s="76"/>
      <c r="J598" s="76"/>
      <c r="K598" s="76"/>
      <c r="L598" s="76"/>
      <c r="M598" s="76"/>
      <c r="N598" s="76"/>
      <c r="O598" s="76"/>
      <c r="P598" s="76"/>
      <c r="Q598" s="76"/>
      <c r="R598" s="76"/>
      <c r="S598" s="51"/>
      <c r="T598" s="51"/>
      <c r="U598" s="51"/>
      <c r="V598" s="51"/>
      <c r="W598" s="51"/>
      <c r="X598" s="51"/>
      <c r="Y598" s="51"/>
      <c r="Z598" s="51"/>
    </row>
    <row r="599" spans="1:26" ht="12.75" customHeight="1">
      <c r="A599" s="76"/>
      <c r="B599" s="78"/>
      <c r="C599" s="76"/>
      <c r="D599" s="76"/>
      <c r="E599" s="76"/>
      <c r="F599" s="76"/>
      <c r="G599" s="76"/>
      <c r="H599" s="76"/>
      <c r="I599" s="76"/>
      <c r="J599" s="76"/>
      <c r="K599" s="76"/>
      <c r="L599" s="76"/>
      <c r="M599" s="76"/>
      <c r="N599" s="76"/>
      <c r="O599" s="76"/>
      <c r="P599" s="76"/>
      <c r="Q599" s="76"/>
      <c r="R599" s="76"/>
      <c r="S599" s="51"/>
      <c r="T599" s="51"/>
      <c r="U599" s="51"/>
      <c r="V599" s="51"/>
      <c r="W599" s="51"/>
      <c r="X599" s="51"/>
      <c r="Y599" s="51"/>
      <c r="Z599" s="51"/>
    </row>
    <row r="600" spans="1:26" ht="12.75" customHeight="1">
      <c r="A600" s="76"/>
      <c r="B600" s="78"/>
      <c r="C600" s="76"/>
      <c r="D600" s="76"/>
      <c r="E600" s="76"/>
      <c r="F600" s="76"/>
      <c r="G600" s="76"/>
      <c r="H600" s="76"/>
      <c r="I600" s="76"/>
      <c r="J600" s="76"/>
      <c r="K600" s="76"/>
      <c r="L600" s="76"/>
      <c r="M600" s="76"/>
      <c r="N600" s="76"/>
      <c r="O600" s="76"/>
      <c r="P600" s="76"/>
      <c r="Q600" s="76"/>
      <c r="R600" s="76"/>
      <c r="S600" s="51"/>
      <c r="T600" s="51"/>
      <c r="U600" s="51"/>
      <c r="V600" s="51"/>
      <c r="W600" s="51"/>
      <c r="X600" s="51"/>
      <c r="Y600" s="51"/>
      <c r="Z600" s="51"/>
    </row>
    <row r="601" spans="1:26" ht="12.75" customHeight="1">
      <c r="A601" s="76"/>
      <c r="B601" s="78"/>
      <c r="C601" s="76"/>
      <c r="D601" s="76"/>
      <c r="E601" s="76"/>
      <c r="F601" s="76"/>
      <c r="G601" s="76"/>
      <c r="H601" s="76"/>
      <c r="I601" s="76"/>
      <c r="J601" s="76"/>
      <c r="K601" s="76"/>
      <c r="L601" s="76"/>
      <c r="M601" s="76"/>
      <c r="N601" s="76"/>
      <c r="O601" s="76"/>
      <c r="P601" s="76"/>
      <c r="Q601" s="76"/>
      <c r="R601" s="76"/>
      <c r="S601" s="51"/>
      <c r="T601" s="51"/>
      <c r="U601" s="51"/>
      <c r="V601" s="51"/>
      <c r="W601" s="51"/>
      <c r="X601" s="51"/>
      <c r="Y601" s="51"/>
      <c r="Z601" s="51"/>
    </row>
    <row r="602" spans="1:26" ht="12.75" customHeight="1">
      <c r="A602" s="76"/>
      <c r="B602" s="78"/>
      <c r="C602" s="76"/>
      <c r="D602" s="76"/>
      <c r="E602" s="76"/>
      <c r="F602" s="76"/>
      <c r="G602" s="76"/>
      <c r="H602" s="76"/>
      <c r="I602" s="76"/>
      <c r="J602" s="76"/>
      <c r="K602" s="76"/>
      <c r="L602" s="76"/>
      <c r="M602" s="76"/>
      <c r="N602" s="76"/>
      <c r="O602" s="76"/>
      <c r="P602" s="76"/>
      <c r="Q602" s="76"/>
      <c r="R602" s="76"/>
      <c r="S602" s="51"/>
      <c r="T602" s="51"/>
      <c r="U602" s="51"/>
      <c r="V602" s="51"/>
      <c r="W602" s="51"/>
      <c r="X602" s="51"/>
      <c r="Y602" s="51"/>
      <c r="Z602" s="51"/>
    </row>
    <row r="603" spans="1:26" ht="12.75" customHeight="1">
      <c r="A603" s="76"/>
      <c r="B603" s="78"/>
      <c r="C603" s="76"/>
      <c r="D603" s="76"/>
      <c r="E603" s="76"/>
      <c r="F603" s="76"/>
      <c r="G603" s="76"/>
      <c r="H603" s="76"/>
      <c r="I603" s="76"/>
      <c r="J603" s="76"/>
      <c r="K603" s="76"/>
      <c r="L603" s="76"/>
      <c r="M603" s="76"/>
      <c r="N603" s="76"/>
      <c r="O603" s="76"/>
      <c r="P603" s="76"/>
      <c r="Q603" s="76"/>
      <c r="R603" s="76"/>
      <c r="S603" s="51"/>
      <c r="T603" s="51"/>
      <c r="U603" s="51"/>
      <c r="V603" s="51"/>
      <c r="W603" s="51"/>
      <c r="X603" s="51"/>
      <c r="Y603" s="51"/>
      <c r="Z603" s="51"/>
    </row>
    <row r="604" spans="1:26" ht="12.75" customHeight="1">
      <c r="A604" s="76"/>
      <c r="B604" s="78"/>
      <c r="C604" s="76"/>
      <c r="D604" s="76"/>
      <c r="E604" s="76"/>
      <c r="F604" s="76"/>
      <c r="G604" s="76"/>
      <c r="H604" s="76"/>
      <c r="I604" s="76"/>
      <c r="J604" s="76"/>
      <c r="K604" s="76"/>
      <c r="L604" s="76"/>
      <c r="M604" s="76"/>
      <c r="N604" s="76"/>
      <c r="O604" s="76"/>
      <c r="P604" s="76"/>
      <c r="Q604" s="76"/>
      <c r="R604" s="76"/>
      <c r="S604" s="51"/>
      <c r="T604" s="51"/>
      <c r="U604" s="51"/>
      <c r="V604" s="51"/>
      <c r="W604" s="51"/>
      <c r="X604" s="51"/>
      <c r="Y604" s="51"/>
      <c r="Z604" s="51"/>
    </row>
    <row r="605" spans="1:26" ht="12.75" customHeight="1">
      <c r="A605" s="76"/>
      <c r="B605" s="78"/>
      <c r="C605" s="76"/>
      <c r="D605" s="76"/>
      <c r="E605" s="76"/>
      <c r="F605" s="76"/>
      <c r="G605" s="76"/>
      <c r="H605" s="76"/>
      <c r="I605" s="76"/>
      <c r="J605" s="76"/>
      <c r="K605" s="76"/>
      <c r="L605" s="76"/>
      <c r="M605" s="76"/>
      <c r="N605" s="76"/>
      <c r="O605" s="76"/>
      <c r="P605" s="76"/>
      <c r="Q605" s="76"/>
      <c r="R605" s="76"/>
      <c r="S605" s="51"/>
      <c r="T605" s="51"/>
      <c r="U605" s="51"/>
      <c r="V605" s="51"/>
      <c r="W605" s="51"/>
      <c r="X605" s="51"/>
      <c r="Y605" s="51"/>
      <c r="Z605" s="51"/>
    </row>
    <row r="606" spans="1:26" ht="12.75" customHeight="1">
      <c r="A606" s="76"/>
      <c r="B606" s="78"/>
      <c r="C606" s="76"/>
      <c r="D606" s="76"/>
      <c r="E606" s="76"/>
      <c r="F606" s="76"/>
      <c r="G606" s="76"/>
      <c r="H606" s="76"/>
      <c r="I606" s="76"/>
      <c r="J606" s="76"/>
      <c r="K606" s="76"/>
      <c r="L606" s="76"/>
      <c r="M606" s="76"/>
      <c r="N606" s="76"/>
      <c r="O606" s="76"/>
      <c r="P606" s="76"/>
      <c r="Q606" s="76"/>
      <c r="R606" s="76"/>
      <c r="S606" s="51"/>
      <c r="T606" s="51"/>
      <c r="U606" s="51"/>
      <c r="V606" s="51"/>
      <c r="W606" s="51"/>
      <c r="X606" s="51"/>
      <c r="Y606" s="51"/>
      <c r="Z606" s="51"/>
    </row>
    <row r="607" spans="1:26" ht="12.75" customHeight="1">
      <c r="A607" s="76"/>
      <c r="B607" s="78"/>
      <c r="C607" s="76"/>
      <c r="D607" s="76"/>
      <c r="E607" s="76"/>
      <c r="F607" s="76"/>
      <c r="G607" s="76"/>
      <c r="H607" s="76"/>
      <c r="I607" s="76"/>
      <c r="J607" s="76"/>
      <c r="K607" s="76"/>
      <c r="L607" s="76"/>
      <c r="M607" s="76"/>
      <c r="N607" s="76"/>
      <c r="O607" s="76"/>
      <c r="P607" s="76"/>
      <c r="Q607" s="76"/>
      <c r="R607" s="76"/>
      <c r="S607" s="51"/>
      <c r="T607" s="51"/>
      <c r="U607" s="51"/>
      <c r="V607" s="51"/>
      <c r="W607" s="51"/>
      <c r="X607" s="51"/>
      <c r="Y607" s="51"/>
      <c r="Z607" s="51"/>
    </row>
    <row r="608" spans="1:26" ht="12.75" customHeight="1">
      <c r="A608" s="76"/>
      <c r="B608" s="78"/>
      <c r="C608" s="76"/>
      <c r="D608" s="76"/>
      <c r="E608" s="76"/>
      <c r="F608" s="76"/>
      <c r="G608" s="76"/>
      <c r="H608" s="76"/>
      <c r="I608" s="76"/>
      <c r="J608" s="76"/>
      <c r="K608" s="76"/>
      <c r="L608" s="76"/>
      <c r="M608" s="76"/>
      <c r="N608" s="76"/>
      <c r="O608" s="76"/>
      <c r="P608" s="76"/>
      <c r="Q608" s="76"/>
      <c r="R608" s="76"/>
      <c r="S608" s="51"/>
      <c r="T608" s="51"/>
      <c r="U608" s="51"/>
      <c r="V608" s="51"/>
      <c r="W608" s="51"/>
      <c r="X608" s="51"/>
      <c r="Y608" s="51"/>
      <c r="Z608" s="51"/>
    </row>
    <row r="609" spans="1:26" ht="12.75" customHeight="1">
      <c r="A609" s="76"/>
      <c r="B609" s="78"/>
      <c r="C609" s="76"/>
      <c r="D609" s="76"/>
      <c r="E609" s="76"/>
      <c r="F609" s="76"/>
      <c r="G609" s="76"/>
      <c r="H609" s="76"/>
      <c r="I609" s="76"/>
      <c r="J609" s="76"/>
      <c r="K609" s="76"/>
      <c r="L609" s="76"/>
      <c r="M609" s="76"/>
      <c r="N609" s="76"/>
      <c r="O609" s="76"/>
      <c r="P609" s="76"/>
      <c r="Q609" s="76"/>
      <c r="R609" s="76"/>
      <c r="S609" s="51"/>
      <c r="T609" s="51"/>
      <c r="U609" s="51"/>
      <c r="V609" s="51"/>
      <c r="W609" s="51"/>
      <c r="X609" s="51"/>
      <c r="Y609" s="51"/>
      <c r="Z609" s="51"/>
    </row>
    <row r="610" spans="1:26" ht="12.75" customHeight="1">
      <c r="A610" s="76"/>
      <c r="B610" s="78"/>
      <c r="C610" s="76"/>
      <c r="D610" s="76"/>
      <c r="E610" s="76"/>
      <c r="F610" s="76"/>
      <c r="G610" s="76"/>
      <c r="H610" s="76"/>
      <c r="I610" s="76"/>
      <c r="J610" s="76"/>
      <c r="K610" s="76"/>
      <c r="L610" s="76"/>
      <c r="M610" s="76"/>
      <c r="N610" s="76"/>
      <c r="O610" s="76"/>
      <c r="P610" s="76"/>
      <c r="Q610" s="76"/>
      <c r="R610" s="76"/>
      <c r="S610" s="51"/>
      <c r="T610" s="51"/>
      <c r="U610" s="51"/>
      <c r="V610" s="51"/>
      <c r="W610" s="51"/>
      <c r="X610" s="51"/>
      <c r="Y610" s="51"/>
      <c r="Z610" s="51"/>
    </row>
    <row r="611" spans="1:26" ht="12.75" customHeight="1">
      <c r="A611" s="76"/>
      <c r="B611" s="78"/>
      <c r="C611" s="76"/>
      <c r="D611" s="76"/>
      <c r="E611" s="76"/>
      <c r="F611" s="76"/>
      <c r="G611" s="76"/>
      <c r="H611" s="76"/>
      <c r="I611" s="76"/>
      <c r="J611" s="76"/>
      <c r="K611" s="76"/>
      <c r="L611" s="76"/>
      <c r="M611" s="76"/>
      <c r="N611" s="76"/>
      <c r="O611" s="76"/>
      <c r="P611" s="76"/>
      <c r="Q611" s="76"/>
      <c r="R611" s="76"/>
      <c r="S611" s="51"/>
      <c r="T611" s="51"/>
      <c r="U611" s="51"/>
      <c r="V611" s="51"/>
      <c r="W611" s="51"/>
      <c r="X611" s="51"/>
      <c r="Y611" s="51"/>
      <c r="Z611" s="51"/>
    </row>
    <row r="612" spans="1:26" ht="12.75" customHeight="1">
      <c r="A612" s="76"/>
      <c r="B612" s="78"/>
      <c r="C612" s="76"/>
      <c r="D612" s="76"/>
      <c r="E612" s="76"/>
      <c r="F612" s="76"/>
      <c r="G612" s="76"/>
      <c r="H612" s="76"/>
      <c r="I612" s="76"/>
      <c r="J612" s="76"/>
      <c r="K612" s="76"/>
      <c r="L612" s="76"/>
      <c r="M612" s="76"/>
      <c r="N612" s="76"/>
      <c r="O612" s="76"/>
      <c r="P612" s="76"/>
      <c r="Q612" s="76"/>
      <c r="R612" s="76"/>
      <c r="S612" s="51"/>
      <c r="T612" s="51"/>
      <c r="U612" s="51"/>
      <c r="V612" s="51"/>
      <c r="W612" s="51"/>
      <c r="X612" s="51"/>
      <c r="Y612" s="51"/>
      <c r="Z612" s="51"/>
    </row>
    <row r="613" spans="1:26" ht="12.75" customHeight="1">
      <c r="A613" s="76"/>
      <c r="B613" s="78"/>
      <c r="C613" s="76"/>
      <c r="D613" s="76"/>
      <c r="E613" s="76"/>
      <c r="F613" s="76"/>
      <c r="G613" s="76"/>
      <c r="H613" s="76"/>
      <c r="I613" s="76"/>
      <c r="J613" s="76"/>
      <c r="K613" s="76"/>
      <c r="L613" s="76"/>
      <c r="M613" s="76"/>
      <c r="N613" s="76"/>
      <c r="O613" s="76"/>
      <c r="P613" s="76"/>
      <c r="Q613" s="76"/>
      <c r="R613" s="76"/>
      <c r="S613" s="51"/>
      <c r="T613" s="51"/>
      <c r="U613" s="51"/>
      <c r="V613" s="51"/>
      <c r="W613" s="51"/>
      <c r="X613" s="51"/>
      <c r="Y613" s="51"/>
      <c r="Z613" s="51"/>
    </row>
    <row r="614" spans="1:26" ht="12.75" customHeight="1">
      <c r="A614" s="76"/>
      <c r="B614" s="78"/>
      <c r="C614" s="76"/>
      <c r="D614" s="76"/>
      <c r="E614" s="76"/>
      <c r="F614" s="76"/>
      <c r="G614" s="76"/>
      <c r="H614" s="76"/>
      <c r="I614" s="76"/>
      <c r="J614" s="76"/>
      <c r="K614" s="76"/>
      <c r="L614" s="76"/>
      <c r="M614" s="76"/>
      <c r="N614" s="76"/>
      <c r="O614" s="76"/>
      <c r="P614" s="76"/>
      <c r="Q614" s="76"/>
      <c r="R614" s="76"/>
      <c r="S614" s="51"/>
      <c r="T614" s="51"/>
      <c r="U614" s="51"/>
      <c r="V614" s="51"/>
      <c r="W614" s="51"/>
      <c r="X614" s="51"/>
      <c r="Y614" s="51"/>
      <c r="Z614" s="51"/>
    </row>
    <row r="615" spans="1:26" ht="12.75" customHeight="1">
      <c r="A615" s="76"/>
      <c r="B615" s="78"/>
      <c r="C615" s="76"/>
      <c r="D615" s="76"/>
      <c r="E615" s="76"/>
      <c r="F615" s="76"/>
      <c r="G615" s="76"/>
      <c r="H615" s="76"/>
      <c r="I615" s="76"/>
      <c r="J615" s="76"/>
      <c r="K615" s="76"/>
      <c r="L615" s="76"/>
      <c r="M615" s="76"/>
      <c r="N615" s="76"/>
      <c r="O615" s="76"/>
      <c r="P615" s="76"/>
      <c r="Q615" s="76"/>
      <c r="R615" s="76"/>
      <c r="S615" s="51"/>
      <c r="T615" s="51"/>
      <c r="U615" s="51"/>
      <c r="V615" s="51"/>
      <c r="W615" s="51"/>
      <c r="X615" s="51"/>
      <c r="Y615" s="51"/>
      <c r="Z615" s="51"/>
    </row>
    <row r="616" spans="1:26" ht="12.75" customHeight="1">
      <c r="A616" s="76"/>
      <c r="B616" s="78"/>
      <c r="C616" s="76"/>
      <c r="D616" s="76"/>
      <c r="E616" s="76"/>
      <c r="F616" s="76"/>
      <c r="G616" s="76"/>
      <c r="H616" s="76"/>
      <c r="I616" s="76"/>
      <c r="J616" s="76"/>
      <c r="K616" s="76"/>
      <c r="L616" s="76"/>
      <c r="M616" s="76"/>
      <c r="N616" s="76"/>
      <c r="O616" s="76"/>
      <c r="P616" s="76"/>
      <c r="Q616" s="76"/>
      <c r="R616" s="76"/>
      <c r="S616" s="51"/>
      <c r="T616" s="51"/>
      <c r="U616" s="51"/>
      <c r="V616" s="51"/>
      <c r="W616" s="51"/>
      <c r="X616" s="51"/>
      <c r="Y616" s="51"/>
      <c r="Z616" s="51"/>
    </row>
    <row r="617" spans="1:26" ht="12.75" customHeight="1">
      <c r="A617" s="76"/>
      <c r="B617" s="78"/>
      <c r="C617" s="76"/>
      <c r="D617" s="76"/>
      <c r="E617" s="76"/>
      <c r="F617" s="76"/>
      <c r="G617" s="76"/>
      <c r="H617" s="76"/>
      <c r="I617" s="76"/>
      <c r="J617" s="76"/>
      <c r="K617" s="76"/>
      <c r="L617" s="76"/>
      <c r="M617" s="76"/>
      <c r="N617" s="76"/>
      <c r="O617" s="76"/>
      <c r="P617" s="76"/>
      <c r="Q617" s="76"/>
      <c r="R617" s="76"/>
      <c r="S617" s="51"/>
      <c r="T617" s="51"/>
      <c r="U617" s="51"/>
      <c r="V617" s="51"/>
      <c r="W617" s="51"/>
      <c r="X617" s="51"/>
      <c r="Y617" s="51"/>
      <c r="Z617" s="51"/>
    </row>
    <row r="618" spans="1:26" ht="12.75" customHeight="1">
      <c r="A618" s="76"/>
      <c r="B618" s="78"/>
      <c r="C618" s="76"/>
      <c r="D618" s="76"/>
      <c r="E618" s="76"/>
      <c r="F618" s="76"/>
      <c r="G618" s="76"/>
      <c r="H618" s="76"/>
      <c r="I618" s="76"/>
      <c r="J618" s="76"/>
      <c r="K618" s="76"/>
      <c r="L618" s="76"/>
      <c r="M618" s="76"/>
      <c r="N618" s="76"/>
      <c r="O618" s="76"/>
      <c r="P618" s="76"/>
      <c r="Q618" s="76"/>
      <c r="R618" s="76"/>
      <c r="S618" s="51"/>
      <c r="T618" s="51"/>
      <c r="U618" s="51"/>
      <c r="V618" s="51"/>
      <c r="W618" s="51"/>
      <c r="X618" s="51"/>
      <c r="Y618" s="51"/>
      <c r="Z618" s="51"/>
    </row>
    <row r="619" spans="1:26" ht="12.75" customHeight="1">
      <c r="A619" s="76"/>
      <c r="B619" s="78"/>
      <c r="C619" s="76"/>
      <c r="D619" s="76"/>
      <c r="E619" s="76"/>
      <c r="F619" s="76"/>
      <c r="G619" s="76"/>
      <c r="H619" s="76"/>
      <c r="I619" s="76"/>
      <c r="J619" s="76"/>
      <c r="K619" s="76"/>
      <c r="L619" s="76"/>
      <c r="M619" s="76"/>
      <c r="N619" s="76"/>
      <c r="O619" s="76"/>
      <c r="P619" s="76"/>
      <c r="Q619" s="76"/>
      <c r="R619" s="76"/>
      <c r="S619" s="51"/>
      <c r="T619" s="51"/>
      <c r="U619" s="51"/>
      <c r="V619" s="51"/>
      <c r="W619" s="51"/>
      <c r="X619" s="51"/>
      <c r="Y619" s="51"/>
      <c r="Z619" s="51"/>
    </row>
    <row r="620" spans="1:26" ht="12.75" customHeight="1">
      <c r="A620" s="76"/>
      <c r="B620" s="78"/>
      <c r="C620" s="76"/>
      <c r="D620" s="76"/>
      <c r="E620" s="76"/>
      <c r="F620" s="76"/>
      <c r="G620" s="76"/>
      <c r="H620" s="76"/>
      <c r="I620" s="76"/>
      <c r="J620" s="76"/>
      <c r="K620" s="76"/>
      <c r="L620" s="76"/>
      <c r="M620" s="76"/>
      <c r="N620" s="76"/>
      <c r="O620" s="76"/>
      <c r="P620" s="76"/>
      <c r="Q620" s="76"/>
      <c r="R620" s="76"/>
      <c r="S620" s="51"/>
      <c r="T620" s="51"/>
      <c r="U620" s="51"/>
      <c r="V620" s="51"/>
      <c r="W620" s="51"/>
      <c r="X620" s="51"/>
      <c r="Y620" s="51"/>
      <c r="Z620" s="51"/>
    </row>
    <row r="621" spans="1:26" ht="12.75" customHeight="1">
      <c r="A621" s="76"/>
      <c r="B621" s="78"/>
      <c r="C621" s="76"/>
      <c r="D621" s="76"/>
      <c r="E621" s="76"/>
      <c r="F621" s="76"/>
      <c r="G621" s="76"/>
      <c r="H621" s="76"/>
      <c r="I621" s="76"/>
      <c r="J621" s="76"/>
      <c r="K621" s="76"/>
      <c r="L621" s="76"/>
      <c r="M621" s="76"/>
      <c r="N621" s="76"/>
      <c r="O621" s="76"/>
      <c r="P621" s="76"/>
      <c r="Q621" s="76"/>
      <c r="R621" s="76"/>
      <c r="S621" s="51"/>
      <c r="T621" s="51"/>
      <c r="U621" s="51"/>
      <c r="V621" s="51"/>
      <c r="W621" s="51"/>
      <c r="X621" s="51"/>
      <c r="Y621" s="51"/>
      <c r="Z621" s="51"/>
    </row>
    <row r="622" spans="1:26" ht="12.75" customHeight="1">
      <c r="A622" s="76"/>
      <c r="B622" s="78"/>
      <c r="C622" s="76"/>
      <c r="D622" s="76"/>
      <c r="E622" s="76"/>
      <c r="F622" s="76"/>
      <c r="G622" s="76"/>
      <c r="H622" s="76"/>
      <c r="I622" s="76"/>
      <c r="J622" s="76"/>
      <c r="K622" s="76"/>
      <c r="L622" s="76"/>
      <c r="M622" s="76"/>
      <c r="N622" s="76"/>
      <c r="O622" s="76"/>
      <c r="P622" s="76"/>
      <c r="Q622" s="76"/>
      <c r="R622" s="76"/>
      <c r="S622" s="51"/>
      <c r="T622" s="51"/>
      <c r="U622" s="51"/>
      <c r="V622" s="51"/>
      <c r="W622" s="51"/>
      <c r="X622" s="51"/>
      <c r="Y622" s="51"/>
      <c r="Z622" s="51"/>
    </row>
    <row r="623" spans="1:26" ht="12.75" customHeight="1">
      <c r="A623" s="76"/>
      <c r="B623" s="78"/>
      <c r="C623" s="76"/>
      <c r="D623" s="76"/>
      <c r="E623" s="76"/>
      <c r="F623" s="76"/>
      <c r="G623" s="76"/>
      <c r="H623" s="76"/>
      <c r="I623" s="76"/>
      <c r="J623" s="76"/>
      <c r="K623" s="76"/>
      <c r="L623" s="76"/>
      <c r="M623" s="76"/>
      <c r="N623" s="76"/>
      <c r="O623" s="76"/>
      <c r="P623" s="76"/>
      <c r="Q623" s="76"/>
      <c r="R623" s="76"/>
      <c r="S623" s="51"/>
      <c r="T623" s="51"/>
      <c r="U623" s="51"/>
      <c r="V623" s="51"/>
      <c r="W623" s="51"/>
      <c r="X623" s="51"/>
      <c r="Y623" s="51"/>
      <c r="Z623" s="51"/>
    </row>
    <row r="624" spans="1:26" ht="12.75" customHeight="1">
      <c r="A624" s="76"/>
      <c r="B624" s="78"/>
      <c r="C624" s="76"/>
      <c r="D624" s="76"/>
      <c r="E624" s="76"/>
      <c r="F624" s="76"/>
      <c r="G624" s="76"/>
      <c r="H624" s="76"/>
      <c r="I624" s="76"/>
      <c r="J624" s="76"/>
      <c r="K624" s="76"/>
      <c r="L624" s="76"/>
      <c r="M624" s="76"/>
      <c r="N624" s="76"/>
      <c r="O624" s="76"/>
      <c r="P624" s="76"/>
      <c r="Q624" s="76"/>
      <c r="R624" s="76"/>
      <c r="S624" s="51"/>
      <c r="T624" s="51"/>
      <c r="U624" s="51"/>
      <c r="V624" s="51"/>
      <c r="W624" s="51"/>
      <c r="X624" s="51"/>
      <c r="Y624" s="51"/>
      <c r="Z624" s="51"/>
    </row>
    <row r="625" spans="1:26" ht="12.75" customHeight="1">
      <c r="A625" s="76"/>
      <c r="B625" s="78"/>
      <c r="C625" s="76"/>
      <c r="D625" s="76"/>
      <c r="E625" s="76"/>
      <c r="F625" s="76"/>
      <c r="G625" s="76"/>
      <c r="H625" s="76"/>
      <c r="I625" s="76"/>
      <c r="J625" s="76"/>
      <c r="K625" s="76"/>
      <c r="L625" s="76"/>
      <c r="M625" s="76"/>
      <c r="N625" s="76"/>
      <c r="O625" s="76"/>
      <c r="P625" s="76"/>
      <c r="Q625" s="76"/>
      <c r="R625" s="76"/>
      <c r="S625" s="51"/>
      <c r="T625" s="51"/>
      <c r="U625" s="51"/>
      <c r="V625" s="51"/>
      <c r="W625" s="51"/>
      <c r="X625" s="51"/>
      <c r="Y625" s="51"/>
      <c r="Z625" s="51"/>
    </row>
    <row r="626" spans="1:26" ht="12.75" customHeight="1">
      <c r="A626" s="76"/>
      <c r="B626" s="78"/>
      <c r="C626" s="76"/>
      <c r="D626" s="76"/>
      <c r="E626" s="76"/>
      <c r="F626" s="76"/>
      <c r="G626" s="76"/>
      <c r="H626" s="76"/>
      <c r="I626" s="76"/>
      <c r="J626" s="76"/>
      <c r="K626" s="76"/>
      <c r="L626" s="76"/>
      <c r="M626" s="76"/>
      <c r="N626" s="76"/>
      <c r="O626" s="76"/>
      <c r="P626" s="76"/>
      <c r="Q626" s="76"/>
      <c r="R626" s="76"/>
      <c r="S626" s="51"/>
      <c r="T626" s="51"/>
      <c r="U626" s="51"/>
      <c r="V626" s="51"/>
      <c r="W626" s="51"/>
      <c r="X626" s="51"/>
      <c r="Y626" s="51"/>
      <c r="Z626" s="51"/>
    </row>
    <row r="627" spans="1:26" ht="12.75" customHeight="1">
      <c r="A627" s="76"/>
      <c r="B627" s="78"/>
      <c r="C627" s="76"/>
      <c r="D627" s="76"/>
      <c r="E627" s="76"/>
      <c r="F627" s="76"/>
      <c r="G627" s="76"/>
      <c r="H627" s="76"/>
      <c r="I627" s="76"/>
      <c r="J627" s="76"/>
      <c r="K627" s="76"/>
      <c r="L627" s="76"/>
      <c r="M627" s="76"/>
      <c r="N627" s="76"/>
      <c r="O627" s="76"/>
      <c r="P627" s="76"/>
      <c r="Q627" s="76"/>
      <c r="R627" s="76"/>
      <c r="S627" s="51"/>
      <c r="T627" s="51"/>
      <c r="U627" s="51"/>
      <c r="V627" s="51"/>
      <c r="W627" s="51"/>
      <c r="X627" s="51"/>
      <c r="Y627" s="51"/>
      <c r="Z627" s="51"/>
    </row>
    <row r="628" spans="1:26" ht="12.75" customHeight="1">
      <c r="A628" s="76"/>
      <c r="B628" s="78"/>
      <c r="C628" s="76"/>
      <c r="D628" s="76"/>
      <c r="E628" s="76"/>
      <c r="F628" s="76"/>
      <c r="G628" s="76"/>
      <c r="H628" s="76"/>
      <c r="I628" s="76"/>
      <c r="J628" s="76"/>
      <c r="K628" s="76"/>
      <c r="L628" s="76"/>
      <c r="M628" s="76"/>
      <c r="N628" s="76"/>
      <c r="O628" s="76"/>
      <c r="P628" s="76"/>
      <c r="Q628" s="76"/>
      <c r="R628" s="76"/>
      <c r="S628" s="51"/>
      <c r="T628" s="51"/>
      <c r="U628" s="51"/>
      <c r="V628" s="51"/>
      <c r="W628" s="51"/>
      <c r="X628" s="51"/>
      <c r="Y628" s="51"/>
      <c r="Z628" s="51"/>
    </row>
    <row r="629" spans="1:26" ht="12.75" customHeight="1">
      <c r="A629" s="76"/>
      <c r="B629" s="78"/>
      <c r="C629" s="76"/>
      <c r="D629" s="76"/>
      <c r="E629" s="76"/>
      <c r="F629" s="76"/>
      <c r="G629" s="76"/>
      <c r="H629" s="76"/>
      <c r="I629" s="76"/>
      <c r="J629" s="76"/>
      <c r="K629" s="76"/>
      <c r="L629" s="76"/>
      <c r="M629" s="76"/>
      <c r="N629" s="76"/>
      <c r="O629" s="76"/>
      <c r="P629" s="76"/>
      <c r="Q629" s="76"/>
      <c r="R629" s="76"/>
      <c r="S629" s="51"/>
      <c r="T629" s="51"/>
      <c r="U629" s="51"/>
      <c r="V629" s="51"/>
      <c r="W629" s="51"/>
      <c r="X629" s="51"/>
      <c r="Y629" s="51"/>
      <c r="Z629" s="51"/>
    </row>
    <row r="630" spans="1:26" ht="12.75" customHeight="1">
      <c r="A630" s="76"/>
      <c r="B630" s="78"/>
      <c r="C630" s="76"/>
      <c r="D630" s="76"/>
      <c r="E630" s="76"/>
      <c r="F630" s="76"/>
      <c r="G630" s="76"/>
      <c r="H630" s="76"/>
      <c r="I630" s="76"/>
      <c r="J630" s="76"/>
      <c r="K630" s="76"/>
      <c r="L630" s="76"/>
      <c r="M630" s="76"/>
      <c r="N630" s="76"/>
      <c r="O630" s="76"/>
      <c r="P630" s="76"/>
      <c r="Q630" s="76"/>
      <c r="R630" s="76"/>
      <c r="S630" s="51"/>
      <c r="T630" s="51"/>
      <c r="U630" s="51"/>
      <c r="V630" s="51"/>
      <c r="W630" s="51"/>
      <c r="X630" s="51"/>
      <c r="Y630" s="51"/>
      <c r="Z630" s="51"/>
    </row>
    <row r="631" spans="1:26" ht="12.75" customHeight="1">
      <c r="A631" s="76"/>
      <c r="B631" s="78"/>
      <c r="C631" s="76"/>
      <c r="D631" s="76"/>
      <c r="E631" s="76"/>
      <c r="F631" s="76"/>
      <c r="G631" s="76"/>
      <c r="H631" s="76"/>
      <c r="I631" s="76"/>
      <c r="J631" s="76"/>
      <c r="K631" s="76"/>
      <c r="L631" s="76"/>
      <c r="M631" s="76"/>
      <c r="N631" s="76"/>
      <c r="O631" s="76"/>
      <c r="P631" s="76"/>
      <c r="Q631" s="76"/>
      <c r="R631" s="76"/>
      <c r="S631" s="51"/>
      <c r="T631" s="51"/>
      <c r="U631" s="51"/>
      <c r="V631" s="51"/>
      <c r="W631" s="51"/>
      <c r="X631" s="51"/>
      <c r="Y631" s="51"/>
      <c r="Z631" s="51"/>
    </row>
    <row r="632" spans="1:26" ht="12.75" customHeight="1">
      <c r="A632" s="76"/>
      <c r="B632" s="78"/>
      <c r="C632" s="76"/>
      <c r="D632" s="76"/>
      <c r="E632" s="76"/>
      <c r="F632" s="76"/>
      <c r="G632" s="76"/>
      <c r="H632" s="76"/>
      <c r="I632" s="76"/>
      <c r="J632" s="76"/>
      <c r="K632" s="76"/>
      <c r="L632" s="76"/>
      <c r="M632" s="76"/>
      <c r="N632" s="76"/>
      <c r="O632" s="76"/>
      <c r="P632" s="76"/>
      <c r="Q632" s="76"/>
      <c r="R632" s="76"/>
      <c r="S632" s="51"/>
      <c r="T632" s="51"/>
      <c r="U632" s="51"/>
      <c r="V632" s="51"/>
      <c r="W632" s="51"/>
      <c r="X632" s="51"/>
      <c r="Y632" s="51"/>
      <c r="Z632" s="51"/>
    </row>
    <row r="633" spans="1:26" ht="12.75" customHeight="1">
      <c r="A633" s="76"/>
      <c r="B633" s="78"/>
      <c r="C633" s="76"/>
      <c r="D633" s="76"/>
      <c r="E633" s="76"/>
      <c r="F633" s="76"/>
      <c r="G633" s="76"/>
      <c r="H633" s="76"/>
      <c r="I633" s="76"/>
      <c r="J633" s="76"/>
      <c r="K633" s="76"/>
      <c r="L633" s="76"/>
      <c r="M633" s="76"/>
      <c r="N633" s="76"/>
      <c r="O633" s="76"/>
      <c r="P633" s="76"/>
      <c r="Q633" s="76"/>
      <c r="R633" s="76"/>
      <c r="S633" s="51"/>
      <c r="T633" s="51"/>
      <c r="U633" s="51"/>
      <c r="V633" s="51"/>
      <c r="W633" s="51"/>
      <c r="X633" s="51"/>
      <c r="Y633" s="51"/>
      <c r="Z633" s="51"/>
    </row>
    <row r="634" spans="1:26" ht="12.75" customHeight="1">
      <c r="A634" s="76"/>
      <c r="B634" s="78"/>
      <c r="C634" s="76"/>
      <c r="D634" s="76"/>
      <c r="E634" s="76"/>
      <c r="F634" s="76"/>
      <c r="G634" s="76"/>
      <c r="H634" s="76"/>
      <c r="I634" s="76"/>
      <c r="J634" s="76"/>
      <c r="K634" s="76"/>
      <c r="L634" s="76"/>
      <c r="M634" s="76"/>
      <c r="N634" s="76"/>
      <c r="O634" s="76"/>
      <c r="P634" s="76"/>
      <c r="Q634" s="76"/>
      <c r="R634" s="76"/>
      <c r="S634" s="51"/>
      <c r="T634" s="51"/>
      <c r="U634" s="51"/>
      <c r="V634" s="51"/>
      <c r="W634" s="51"/>
      <c r="X634" s="51"/>
      <c r="Y634" s="51"/>
      <c r="Z634" s="51"/>
    </row>
    <row r="635" spans="1:26" ht="12.75" customHeight="1">
      <c r="A635" s="76"/>
      <c r="B635" s="78"/>
      <c r="C635" s="76"/>
      <c r="D635" s="76"/>
      <c r="E635" s="76"/>
      <c r="F635" s="76"/>
      <c r="G635" s="76"/>
      <c r="H635" s="76"/>
      <c r="I635" s="76"/>
      <c r="J635" s="76"/>
      <c r="K635" s="76"/>
      <c r="L635" s="76"/>
      <c r="M635" s="76"/>
      <c r="N635" s="76"/>
      <c r="O635" s="76"/>
      <c r="P635" s="76"/>
      <c r="Q635" s="76"/>
      <c r="R635" s="76"/>
      <c r="S635" s="51"/>
      <c r="T635" s="51"/>
      <c r="U635" s="51"/>
      <c r="V635" s="51"/>
      <c r="W635" s="51"/>
      <c r="X635" s="51"/>
      <c r="Y635" s="51"/>
      <c r="Z635" s="51"/>
    </row>
    <row r="636" spans="1:26" ht="12.75" customHeight="1">
      <c r="A636" s="76"/>
      <c r="B636" s="78"/>
      <c r="C636" s="76"/>
      <c r="D636" s="76"/>
      <c r="E636" s="76"/>
      <c r="F636" s="76"/>
      <c r="G636" s="76"/>
      <c r="H636" s="76"/>
      <c r="I636" s="76"/>
      <c r="J636" s="76"/>
      <c r="K636" s="76"/>
      <c r="L636" s="76"/>
      <c r="M636" s="76"/>
      <c r="N636" s="76"/>
      <c r="O636" s="76"/>
      <c r="P636" s="76"/>
      <c r="Q636" s="76"/>
      <c r="R636" s="76"/>
      <c r="S636" s="51"/>
      <c r="T636" s="51"/>
      <c r="U636" s="51"/>
      <c r="V636" s="51"/>
      <c r="W636" s="51"/>
      <c r="X636" s="51"/>
      <c r="Y636" s="51"/>
      <c r="Z636" s="51"/>
    </row>
    <row r="637" spans="1:26" ht="12.75" customHeight="1">
      <c r="A637" s="76"/>
      <c r="B637" s="78"/>
      <c r="C637" s="76"/>
      <c r="D637" s="76"/>
      <c r="E637" s="76"/>
      <c r="F637" s="76"/>
      <c r="G637" s="76"/>
      <c r="H637" s="76"/>
      <c r="I637" s="76"/>
      <c r="J637" s="76"/>
      <c r="K637" s="76"/>
      <c r="L637" s="76"/>
      <c r="M637" s="76"/>
      <c r="N637" s="76"/>
      <c r="O637" s="76"/>
      <c r="P637" s="76"/>
      <c r="Q637" s="76"/>
      <c r="R637" s="76"/>
      <c r="S637" s="51"/>
      <c r="T637" s="51"/>
      <c r="U637" s="51"/>
      <c r="V637" s="51"/>
      <c r="W637" s="51"/>
      <c r="X637" s="51"/>
      <c r="Y637" s="51"/>
      <c r="Z637" s="51"/>
    </row>
    <row r="638" spans="1:26" ht="12.75" customHeight="1">
      <c r="A638" s="76"/>
      <c r="B638" s="78"/>
      <c r="C638" s="76"/>
      <c r="D638" s="76"/>
      <c r="E638" s="76"/>
      <c r="F638" s="76"/>
      <c r="G638" s="76"/>
      <c r="H638" s="76"/>
      <c r="I638" s="76"/>
      <c r="J638" s="76"/>
      <c r="K638" s="76"/>
      <c r="L638" s="76"/>
      <c r="M638" s="76"/>
      <c r="N638" s="76"/>
      <c r="O638" s="76"/>
      <c r="P638" s="76"/>
      <c r="Q638" s="76"/>
      <c r="R638" s="76"/>
      <c r="S638" s="51"/>
      <c r="T638" s="51"/>
      <c r="U638" s="51"/>
      <c r="V638" s="51"/>
      <c r="W638" s="51"/>
      <c r="X638" s="51"/>
      <c r="Y638" s="51"/>
      <c r="Z638" s="51"/>
    </row>
    <row r="639" spans="1:26" ht="12.75" customHeight="1">
      <c r="A639" s="76"/>
      <c r="B639" s="78"/>
      <c r="C639" s="76"/>
      <c r="D639" s="76"/>
      <c r="E639" s="76"/>
      <c r="F639" s="76"/>
      <c r="G639" s="76"/>
      <c r="H639" s="76"/>
      <c r="I639" s="76"/>
      <c r="J639" s="76"/>
      <c r="K639" s="76"/>
      <c r="L639" s="76"/>
      <c r="M639" s="76"/>
      <c r="N639" s="76"/>
      <c r="O639" s="76"/>
      <c r="P639" s="76"/>
      <c r="Q639" s="76"/>
      <c r="R639" s="76"/>
      <c r="S639" s="51"/>
      <c r="T639" s="51"/>
      <c r="U639" s="51"/>
      <c r="V639" s="51"/>
      <c r="W639" s="51"/>
      <c r="X639" s="51"/>
      <c r="Y639" s="51"/>
      <c r="Z639" s="51"/>
    </row>
    <row r="640" spans="1:26" ht="12.75" customHeight="1">
      <c r="A640" s="76"/>
      <c r="B640" s="78"/>
      <c r="C640" s="76"/>
      <c r="D640" s="76"/>
      <c r="E640" s="76"/>
      <c r="F640" s="76"/>
      <c r="G640" s="76"/>
      <c r="H640" s="76"/>
      <c r="I640" s="76"/>
      <c r="J640" s="76"/>
      <c r="K640" s="76"/>
      <c r="L640" s="76"/>
      <c r="M640" s="76"/>
      <c r="N640" s="76"/>
      <c r="O640" s="76"/>
      <c r="P640" s="76"/>
      <c r="Q640" s="76"/>
      <c r="R640" s="76"/>
      <c r="S640" s="51"/>
      <c r="T640" s="51"/>
      <c r="U640" s="51"/>
      <c r="V640" s="51"/>
      <c r="W640" s="51"/>
      <c r="X640" s="51"/>
      <c r="Y640" s="51"/>
      <c r="Z640" s="51"/>
    </row>
    <row r="641" spans="1:26" ht="12.75" customHeight="1">
      <c r="A641" s="76"/>
      <c r="B641" s="78"/>
      <c r="C641" s="76"/>
      <c r="D641" s="76"/>
      <c r="E641" s="76"/>
      <c r="F641" s="76"/>
      <c r="G641" s="76"/>
      <c r="H641" s="76"/>
      <c r="I641" s="76"/>
      <c r="J641" s="76"/>
      <c r="K641" s="76"/>
      <c r="L641" s="76"/>
      <c r="M641" s="76"/>
      <c r="N641" s="76"/>
      <c r="O641" s="76"/>
      <c r="P641" s="76"/>
      <c r="Q641" s="76"/>
      <c r="R641" s="76"/>
      <c r="S641" s="51"/>
      <c r="T641" s="51"/>
      <c r="U641" s="51"/>
      <c r="V641" s="51"/>
      <c r="W641" s="51"/>
      <c r="X641" s="51"/>
      <c r="Y641" s="51"/>
      <c r="Z641" s="51"/>
    </row>
    <row r="642" spans="1:26" ht="12.75" customHeight="1">
      <c r="A642" s="76"/>
      <c r="B642" s="78"/>
      <c r="C642" s="76"/>
      <c r="D642" s="76"/>
      <c r="E642" s="76"/>
      <c r="F642" s="76"/>
      <c r="G642" s="76"/>
      <c r="H642" s="76"/>
      <c r="I642" s="76"/>
      <c r="J642" s="76"/>
      <c r="K642" s="76"/>
      <c r="L642" s="76"/>
      <c r="M642" s="76"/>
      <c r="N642" s="76"/>
      <c r="O642" s="76"/>
      <c r="P642" s="76"/>
      <c r="Q642" s="76"/>
      <c r="R642" s="76"/>
      <c r="S642" s="51"/>
      <c r="T642" s="51"/>
      <c r="U642" s="51"/>
      <c r="V642" s="51"/>
      <c r="W642" s="51"/>
      <c r="X642" s="51"/>
      <c r="Y642" s="51"/>
      <c r="Z642" s="51"/>
    </row>
    <row r="643" spans="1:26" ht="12.75" customHeight="1">
      <c r="A643" s="76"/>
      <c r="B643" s="78"/>
      <c r="C643" s="76"/>
      <c r="D643" s="76"/>
      <c r="E643" s="76"/>
      <c r="F643" s="76"/>
      <c r="G643" s="76"/>
      <c r="H643" s="76"/>
      <c r="I643" s="76"/>
      <c r="J643" s="76"/>
      <c r="K643" s="76"/>
      <c r="L643" s="76"/>
      <c r="M643" s="76"/>
      <c r="N643" s="76"/>
      <c r="O643" s="76"/>
      <c r="P643" s="76"/>
      <c r="Q643" s="76"/>
      <c r="R643" s="76"/>
      <c r="S643" s="51"/>
      <c r="T643" s="51"/>
      <c r="U643" s="51"/>
      <c r="V643" s="51"/>
      <c r="W643" s="51"/>
      <c r="X643" s="51"/>
      <c r="Y643" s="51"/>
      <c r="Z643" s="51"/>
    </row>
    <row r="644" spans="1:26" ht="12.75" customHeight="1">
      <c r="A644" s="76"/>
      <c r="B644" s="78"/>
      <c r="C644" s="76"/>
      <c r="D644" s="76"/>
      <c r="E644" s="76"/>
      <c r="F644" s="76"/>
      <c r="G644" s="76"/>
      <c r="H644" s="76"/>
      <c r="I644" s="76"/>
      <c r="J644" s="76"/>
      <c r="K644" s="76"/>
      <c r="L644" s="76"/>
      <c r="M644" s="76"/>
      <c r="N644" s="76"/>
      <c r="O644" s="76"/>
      <c r="P644" s="76"/>
      <c r="Q644" s="76"/>
      <c r="R644" s="76"/>
      <c r="S644" s="51"/>
      <c r="T644" s="51"/>
      <c r="U644" s="51"/>
      <c r="V644" s="51"/>
      <c r="W644" s="51"/>
      <c r="X644" s="51"/>
      <c r="Y644" s="51"/>
      <c r="Z644" s="51"/>
    </row>
    <row r="645" spans="1:26" ht="12.75" customHeight="1">
      <c r="A645" s="76"/>
      <c r="B645" s="78"/>
      <c r="C645" s="76"/>
      <c r="D645" s="76"/>
      <c r="E645" s="76"/>
      <c r="F645" s="76"/>
      <c r="G645" s="76"/>
      <c r="H645" s="76"/>
      <c r="I645" s="76"/>
      <c r="J645" s="76"/>
      <c r="K645" s="76"/>
      <c r="L645" s="76"/>
      <c r="M645" s="76"/>
      <c r="N645" s="76"/>
      <c r="O645" s="76"/>
      <c r="P645" s="76"/>
      <c r="Q645" s="76"/>
      <c r="R645" s="76"/>
      <c r="S645" s="51"/>
      <c r="T645" s="51"/>
      <c r="U645" s="51"/>
      <c r="V645" s="51"/>
      <c r="W645" s="51"/>
      <c r="X645" s="51"/>
      <c r="Y645" s="51"/>
      <c r="Z645" s="51"/>
    </row>
    <row r="646" spans="1:26" ht="12.75" customHeight="1">
      <c r="A646" s="76"/>
      <c r="B646" s="78"/>
      <c r="C646" s="76"/>
      <c r="D646" s="76"/>
      <c r="E646" s="76"/>
      <c r="F646" s="76"/>
      <c r="G646" s="76"/>
      <c r="H646" s="76"/>
      <c r="I646" s="76"/>
      <c r="J646" s="76"/>
      <c r="K646" s="76"/>
      <c r="L646" s="76"/>
      <c r="M646" s="76"/>
      <c r="N646" s="76"/>
      <c r="O646" s="76"/>
      <c r="P646" s="76"/>
      <c r="Q646" s="76"/>
      <c r="R646" s="76"/>
      <c r="S646" s="51"/>
      <c r="T646" s="51"/>
      <c r="U646" s="51"/>
      <c r="V646" s="51"/>
      <c r="W646" s="51"/>
      <c r="X646" s="51"/>
      <c r="Y646" s="51"/>
      <c r="Z646" s="51"/>
    </row>
    <row r="647" spans="1:26" ht="12.75" customHeight="1">
      <c r="A647" s="76"/>
      <c r="B647" s="78"/>
      <c r="C647" s="76"/>
      <c r="D647" s="76"/>
      <c r="E647" s="76"/>
      <c r="F647" s="76"/>
      <c r="G647" s="76"/>
      <c r="H647" s="76"/>
      <c r="I647" s="76"/>
      <c r="J647" s="76"/>
      <c r="K647" s="76"/>
      <c r="L647" s="76"/>
      <c r="M647" s="76"/>
      <c r="N647" s="76"/>
      <c r="O647" s="76"/>
      <c r="P647" s="76"/>
      <c r="Q647" s="76"/>
      <c r="R647" s="76"/>
      <c r="S647" s="51"/>
      <c r="T647" s="51"/>
      <c r="U647" s="51"/>
      <c r="V647" s="51"/>
      <c r="W647" s="51"/>
      <c r="X647" s="51"/>
      <c r="Y647" s="51"/>
      <c r="Z647" s="51"/>
    </row>
    <row r="648" spans="1:26" ht="12.75" customHeight="1">
      <c r="A648" s="76"/>
      <c r="B648" s="78"/>
      <c r="C648" s="76"/>
      <c r="D648" s="76"/>
      <c r="E648" s="76"/>
      <c r="F648" s="76"/>
      <c r="G648" s="76"/>
      <c r="H648" s="76"/>
      <c r="I648" s="76"/>
      <c r="J648" s="76"/>
      <c r="K648" s="76"/>
      <c r="L648" s="76"/>
      <c r="M648" s="76"/>
      <c r="N648" s="76"/>
      <c r="O648" s="76"/>
      <c r="P648" s="76"/>
      <c r="Q648" s="76"/>
      <c r="R648" s="76"/>
      <c r="S648" s="51"/>
      <c r="T648" s="51"/>
      <c r="U648" s="51"/>
      <c r="V648" s="51"/>
      <c r="W648" s="51"/>
      <c r="X648" s="51"/>
      <c r="Y648" s="51"/>
      <c r="Z648" s="51"/>
    </row>
    <row r="649" spans="1:26" ht="12.75" customHeight="1">
      <c r="A649" s="76"/>
      <c r="B649" s="78"/>
      <c r="C649" s="76"/>
      <c r="D649" s="76"/>
      <c r="E649" s="76"/>
      <c r="F649" s="76"/>
      <c r="G649" s="76"/>
      <c r="H649" s="76"/>
      <c r="I649" s="76"/>
      <c r="J649" s="76"/>
      <c r="K649" s="76"/>
      <c r="L649" s="76"/>
      <c r="M649" s="76"/>
      <c r="N649" s="76"/>
      <c r="O649" s="76"/>
      <c r="P649" s="76"/>
      <c r="Q649" s="76"/>
      <c r="R649" s="76"/>
      <c r="S649" s="51"/>
      <c r="T649" s="51"/>
      <c r="U649" s="51"/>
      <c r="V649" s="51"/>
      <c r="W649" s="51"/>
      <c r="X649" s="51"/>
      <c r="Y649" s="51"/>
      <c r="Z649" s="51"/>
    </row>
    <row r="650" spans="1:26" ht="12.75" customHeight="1">
      <c r="A650" s="76"/>
      <c r="B650" s="78"/>
      <c r="C650" s="76"/>
      <c r="D650" s="76"/>
      <c r="E650" s="76"/>
      <c r="F650" s="76"/>
      <c r="G650" s="76"/>
      <c r="H650" s="76"/>
      <c r="I650" s="76"/>
      <c r="J650" s="76"/>
      <c r="K650" s="76"/>
      <c r="L650" s="76"/>
      <c r="M650" s="76"/>
      <c r="N650" s="76"/>
      <c r="O650" s="76"/>
      <c r="P650" s="76"/>
      <c r="Q650" s="76"/>
      <c r="R650" s="76"/>
      <c r="S650" s="51"/>
      <c r="T650" s="51"/>
      <c r="U650" s="51"/>
      <c r="V650" s="51"/>
      <c r="W650" s="51"/>
      <c r="X650" s="51"/>
      <c r="Y650" s="51"/>
      <c r="Z650" s="51"/>
    </row>
    <row r="651" spans="1:26" ht="12.75" customHeight="1">
      <c r="A651" s="76"/>
      <c r="B651" s="78"/>
      <c r="C651" s="76"/>
      <c r="D651" s="76"/>
      <c r="E651" s="76"/>
      <c r="F651" s="76"/>
      <c r="G651" s="76"/>
      <c r="H651" s="76"/>
      <c r="I651" s="76"/>
      <c r="J651" s="76"/>
      <c r="K651" s="76"/>
      <c r="L651" s="76"/>
      <c r="M651" s="76"/>
      <c r="N651" s="76"/>
      <c r="O651" s="76"/>
      <c r="P651" s="76"/>
      <c r="Q651" s="76"/>
      <c r="R651" s="76"/>
      <c r="S651" s="51"/>
      <c r="T651" s="51"/>
      <c r="U651" s="51"/>
      <c r="V651" s="51"/>
      <c r="W651" s="51"/>
      <c r="X651" s="51"/>
      <c r="Y651" s="51"/>
      <c r="Z651" s="51"/>
    </row>
    <row r="652" spans="1:26" ht="12.75" customHeight="1">
      <c r="A652" s="76"/>
      <c r="B652" s="78"/>
      <c r="C652" s="76"/>
      <c r="D652" s="76"/>
      <c r="E652" s="76"/>
      <c r="F652" s="76"/>
      <c r="G652" s="76"/>
      <c r="H652" s="76"/>
      <c r="I652" s="76"/>
      <c r="J652" s="76"/>
      <c r="K652" s="76"/>
      <c r="L652" s="76"/>
      <c r="M652" s="76"/>
      <c r="N652" s="76"/>
      <c r="O652" s="76"/>
      <c r="P652" s="76"/>
      <c r="Q652" s="76"/>
      <c r="R652" s="76"/>
      <c r="S652" s="51"/>
      <c r="T652" s="51"/>
      <c r="U652" s="51"/>
      <c r="V652" s="51"/>
      <c r="W652" s="51"/>
      <c r="X652" s="51"/>
      <c r="Y652" s="51"/>
      <c r="Z652" s="51"/>
    </row>
    <row r="653" spans="1:26" ht="12.75" customHeight="1">
      <c r="A653" s="76"/>
      <c r="B653" s="78"/>
      <c r="C653" s="76"/>
      <c r="D653" s="76"/>
      <c r="E653" s="76"/>
      <c r="F653" s="76"/>
      <c r="G653" s="76"/>
      <c r="H653" s="76"/>
      <c r="I653" s="76"/>
      <c r="J653" s="76"/>
      <c r="K653" s="76"/>
      <c r="L653" s="76"/>
      <c r="M653" s="76"/>
      <c r="N653" s="76"/>
      <c r="O653" s="76"/>
      <c r="P653" s="76"/>
      <c r="Q653" s="76"/>
      <c r="R653" s="76"/>
      <c r="S653" s="51"/>
      <c r="T653" s="51"/>
      <c r="U653" s="51"/>
      <c r="V653" s="51"/>
      <c r="W653" s="51"/>
      <c r="X653" s="51"/>
      <c r="Y653" s="51"/>
      <c r="Z653" s="51"/>
    </row>
    <row r="654" spans="1:26" ht="12.75" customHeight="1">
      <c r="A654" s="76"/>
      <c r="B654" s="78"/>
      <c r="C654" s="76"/>
      <c r="D654" s="76"/>
      <c r="E654" s="76"/>
      <c r="F654" s="76"/>
      <c r="G654" s="76"/>
      <c r="H654" s="76"/>
      <c r="I654" s="76"/>
      <c r="J654" s="76"/>
      <c r="K654" s="76"/>
      <c r="L654" s="76"/>
      <c r="M654" s="76"/>
      <c r="N654" s="76"/>
      <c r="O654" s="76"/>
      <c r="P654" s="76"/>
      <c r="Q654" s="76"/>
      <c r="R654" s="76"/>
      <c r="S654" s="51"/>
      <c r="T654" s="51"/>
      <c r="U654" s="51"/>
      <c r="V654" s="51"/>
      <c r="W654" s="51"/>
      <c r="X654" s="51"/>
      <c r="Y654" s="51"/>
      <c r="Z654" s="51"/>
    </row>
    <row r="655" spans="1:26" ht="12.75" customHeight="1">
      <c r="A655" s="76"/>
      <c r="B655" s="78"/>
      <c r="C655" s="76"/>
      <c r="D655" s="76"/>
      <c r="E655" s="76"/>
      <c r="F655" s="76"/>
      <c r="G655" s="76"/>
      <c r="H655" s="76"/>
      <c r="I655" s="76"/>
      <c r="J655" s="76"/>
      <c r="K655" s="76"/>
      <c r="L655" s="76"/>
      <c r="M655" s="76"/>
      <c r="N655" s="76"/>
      <c r="O655" s="76"/>
      <c r="P655" s="76"/>
      <c r="Q655" s="76"/>
      <c r="R655" s="76"/>
      <c r="S655" s="51"/>
      <c r="T655" s="51"/>
      <c r="U655" s="51"/>
      <c r="V655" s="51"/>
      <c r="W655" s="51"/>
      <c r="X655" s="51"/>
      <c r="Y655" s="51"/>
      <c r="Z655" s="51"/>
    </row>
    <row r="656" spans="1:26" ht="12.75" customHeight="1">
      <c r="A656" s="76"/>
      <c r="B656" s="78"/>
      <c r="C656" s="76"/>
      <c r="D656" s="76"/>
      <c r="E656" s="76"/>
      <c r="F656" s="76"/>
      <c r="G656" s="76"/>
      <c r="H656" s="76"/>
      <c r="I656" s="76"/>
      <c r="J656" s="76"/>
      <c r="K656" s="76"/>
      <c r="L656" s="76"/>
      <c r="M656" s="76"/>
      <c r="N656" s="76"/>
      <c r="O656" s="76"/>
      <c r="P656" s="76"/>
      <c r="Q656" s="76"/>
      <c r="R656" s="76"/>
      <c r="S656" s="51"/>
      <c r="T656" s="51"/>
      <c r="U656" s="51"/>
      <c r="V656" s="51"/>
      <c r="W656" s="51"/>
      <c r="X656" s="51"/>
      <c r="Y656" s="51"/>
      <c r="Z656" s="51"/>
    </row>
    <row r="657" spans="1:26" ht="12.75" customHeight="1">
      <c r="A657" s="76"/>
      <c r="B657" s="78"/>
      <c r="C657" s="76"/>
      <c r="D657" s="76"/>
      <c r="E657" s="76"/>
      <c r="F657" s="76"/>
      <c r="G657" s="76"/>
      <c r="H657" s="76"/>
      <c r="I657" s="76"/>
      <c r="J657" s="76"/>
      <c r="K657" s="76"/>
      <c r="L657" s="76"/>
      <c r="M657" s="76"/>
      <c r="N657" s="76"/>
      <c r="O657" s="76"/>
      <c r="P657" s="76"/>
      <c r="Q657" s="76"/>
      <c r="R657" s="76"/>
      <c r="S657" s="51"/>
      <c r="T657" s="51"/>
      <c r="U657" s="51"/>
      <c r="V657" s="51"/>
      <c r="W657" s="51"/>
      <c r="X657" s="51"/>
      <c r="Y657" s="51"/>
      <c r="Z657" s="51"/>
    </row>
    <row r="658" spans="1:26" ht="12.75" customHeight="1">
      <c r="A658" s="76"/>
      <c r="B658" s="78"/>
      <c r="C658" s="76"/>
      <c r="D658" s="76"/>
      <c r="E658" s="76"/>
      <c r="F658" s="76"/>
      <c r="G658" s="76"/>
      <c r="H658" s="76"/>
      <c r="I658" s="76"/>
      <c r="J658" s="76"/>
      <c r="K658" s="76"/>
      <c r="L658" s="76"/>
      <c r="M658" s="76"/>
      <c r="N658" s="76"/>
      <c r="O658" s="76"/>
      <c r="P658" s="76"/>
      <c r="Q658" s="76"/>
      <c r="R658" s="76"/>
      <c r="S658" s="51"/>
      <c r="T658" s="51"/>
      <c r="U658" s="51"/>
      <c r="V658" s="51"/>
      <c r="W658" s="51"/>
      <c r="X658" s="51"/>
      <c r="Y658" s="51"/>
      <c r="Z658" s="51"/>
    </row>
    <row r="659" spans="1:26" ht="12.75" customHeight="1">
      <c r="A659" s="76"/>
      <c r="B659" s="78"/>
      <c r="C659" s="76"/>
      <c r="D659" s="76"/>
      <c r="E659" s="76"/>
      <c r="F659" s="76"/>
      <c r="G659" s="76"/>
      <c r="H659" s="76"/>
      <c r="I659" s="76"/>
      <c r="J659" s="76"/>
      <c r="K659" s="76"/>
      <c r="L659" s="76"/>
      <c r="M659" s="76"/>
      <c r="N659" s="76"/>
      <c r="O659" s="76"/>
      <c r="P659" s="76"/>
      <c r="Q659" s="76"/>
      <c r="R659" s="76"/>
      <c r="S659" s="51"/>
      <c r="T659" s="51"/>
      <c r="U659" s="51"/>
      <c r="V659" s="51"/>
      <c r="W659" s="51"/>
      <c r="X659" s="51"/>
      <c r="Y659" s="51"/>
      <c r="Z659" s="51"/>
    </row>
    <row r="660" spans="1:26" ht="12.75" customHeight="1">
      <c r="A660" s="76"/>
      <c r="B660" s="78"/>
      <c r="C660" s="76"/>
      <c r="D660" s="76"/>
      <c r="E660" s="76"/>
      <c r="F660" s="76"/>
      <c r="G660" s="76"/>
      <c r="H660" s="76"/>
      <c r="I660" s="76"/>
      <c r="J660" s="76"/>
      <c r="K660" s="76"/>
      <c r="L660" s="76"/>
      <c r="M660" s="76"/>
      <c r="N660" s="76"/>
      <c r="O660" s="76"/>
      <c r="P660" s="76"/>
      <c r="Q660" s="76"/>
      <c r="R660" s="76"/>
      <c r="S660" s="51"/>
      <c r="T660" s="51"/>
      <c r="U660" s="51"/>
      <c r="V660" s="51"/>
      <c r="W660" s="51"/>
      <c r="X660" s="51"/>
      <c r="Y660" s="51"/>
      <c r="Z660" s="51"/>
    </row>
    <row r="661" spans="1:26" ht="12.75" customHeight="1">
      <c r="A661" s="76"/>
      <c r="B661" s="78"/>
      <c r="C661" s="76"/>
      <c r="D661" s="76"/>
      <c r="E661" s="76"/>
      <c r="F661" s="76"/>
      <c r="G661" s="76"/>
      <c r="H661" s="76"/>
      <c r="I661" s="76"/>
      <c r="J661" s="76"/>
      <c r="K661" s="76"/>
      <c r="L661" s="76"/>
      <c r="M661" s="76"/>
      <c r="N661" s="76"/>
      <c r="O661" s="76"/>
      <c r="P661" s="76"/>
      <c r="Q661" s="76"/>
      <c r="R661" s="76"/>
      <c r="S661" s="51"/>
      <c r="T661" s="51"/>
      <c r="U661" s="51"/>
      <c r="V661" s="51"/>
      <c r="W661" s="51"/>
      <c r="X661" s="51"/>
      <c r="Y661" s="51"/>
      <c r="Z661" s="51"/>
    </row>
    <row r="662" spans="1:26" ht="12.75" customHeight="1">
      <c r="A662" s="76"/>
      <c r="B662" s="78"/>
      <c r="C662" s="76"/>
      <c r="D662" s="76"/>
      <c r="E662" s="76"/>
      <c r="F662" s="76"/>
      <c r="G662" s="76"/>
      <c r="H662" s="76"/>
      <c r="I662" s="76"/>
      <c r="J662" s="76"/>
      <c r="K662" s="76"/>
      <c r="L662" s="76"/>
      <c r="M662" s="76"/>
      <c r="N662" s="76"/>
      <c r="O662" s="76"/>
      <c r="P662" s="76"/>
      <c r="Q662" s="76"/>
      <c r="R662" s="76"/>
      <c r="S662" s="51"/>
      <c r="T662" s="51"/>
      <c r="U662" s="51"/>
      <c r="V662" s="51"/>
      <c r="W662" s="51"/>
      <c r="X662" s="51"/>
      <c r="Y662" s="51"/>
      <c r="Z662" s="51"/>
    </row>
    <row r="663" spans="1:26" ht="12.75" customHeight="1">
      <c r="A663" s="76"/>
      <c r="B663" s="78"/>
      <c r="C663" s="76"/>
      <c r="D663" s="76"/>
      <c r="E663" s="76"/>
      <c r="F663" s="76"/>
      <c r="G663" s="76"/>
      <c r="H663" s="76"/>
      <c r="I663" s="76"/>
      <c r="J663" s="76"/>
      <c r="K663" s="76"/>
      <c r="L663" s="76"/>
      <c r="M663" s="76"/>
      <c r="N663" s="76"/>
      <c r="O663" s="76"/>
      <c r="P663" s="76"/>
      <c r="Q663" s="76"/>
      <c r="R663" s="76"/>
      <c r="S663" s="51"/>
      <c r="T663" s="51"/>
      <c r="U663" s="51"/>
      <c r="V663" s="51"/>
      <c r="W663" s="51"/>
      <c r="X663" s="51"/>
      <c r="Y663" s="51"/>
      <c r="Z663" s="51"/>
    </row>
    <row r="664" spans="1:26" ht="12.75" customHeight="1">
      <c r="A664" s="76"/>
      <c r="B664" s="78"/>
      <c r="C664" s="76"/>
      <c r="D664" s="76"/>
      <c r="E664" s="76"/>
      <c r="F664" s="76"/>
      <c r="G664" s="76"/>
      <c r="H664" s="76"/>
      <c r="I664" s="76"/>
      <c r="J664" s="76"/>
      <c r="K664" s="76"/>
      <c r="L664" s="76"/>
      <c r="M664" s="76"/>
      <c r="N664" s="76"/>
      <c r="O664" s="76"/>
      <c r="P664" s="76"/>
      <c r="Q664" s="76"/>
      <c r="R664" s="76"/>
      <c r="S664" s="51"/>
      <c r="T664" s="51"/>
      <c r="U664" s="51"/>
      <c r="V664" s="51"/>
      <c r="W664" s="51"/>
      <c r="X664" s="51"/>
      <c r="Y664" s="51"/>
      <c r="Z664" s="51"/>
    </row>
    <row r="665" spans="1:26" ht="12.75" customHeight="1">
      <c r="A665" s="76"/>
      <c r="B665" s="78"/>
      <c r="C665" s="76"/>
      <c r="D665" s="76"/>
      <c r="E665" s="76"/>
      <c r="F665" s="76"/>
      <c r="G665" s="76"/>
      <c r="H665" s="76"/>
      <c r="I665" s="76"/>
      <c r="J665" s="76"/>
      <c r="K665" s="76"/>
      <c r="L665" s="76"/>
      <c r="M665" s="76"/>
      <c r="N665" s="76"/>
      <c r="O665" s="76"/>
      <c r="P665" s="76"/>
      <c r="Q665" s="76"/>
      <c r="R665" s="76"/>
      <c r="S665" s="51"/>
      <c r="T665" s="51"/>
      <c r="U665" s="51"/>
      <c r="V665" s="51"/>
      <c r="W665" s="51"/>
      <c r="X665" s="51"/>
      <c r="Y665" s="51"/>
      <c r="Z665" s="51"/>
    </row>
    <row r="666" spans="1:26" ht="12.75" customHeight="1">
      <c r="A666" s="76"/>
      <c r="B666" s="78"/>
      <c r="C666" s="76"/>
      <c r="D666" s="76"/>
      <c r="E666" s="76"/>
      <c r="F666" s="76"/>
      <c r="G666" s="76"/>
      <c r="H666" s="76"/>
      <c r="I666" s="76"/>
      <c r="J666" s="76"/>
      <c r="K666" s="76"/>
      <c r="L666" s="76"/>
      <c r="M666" s="76"/>
      <c r="N666" s="76"/>
      <c r="O666" s="76"/>
      <c r="P666" s="76"/>
      <c r="Q666" s="76"/>
      <c r="R666" s="76"/>
      <c r="S666" s="51"/>
      <c r="T666" s="51"/>
      <c r="U666" s="51"/>
      <c r="V666" s="51"/>
      <c r="W666" s="51"/>
      <c r="X666" s="51"/>
      <c r="Y666" s="51"/>
      <c r="Z666" s="51"/>
    </row>
    <row r="667" spans="1:26" ht="12.75" customHeight="1">
      <c r="A667" s="76"/>
      <c r="B667" s="78"/>
      <c r="C667" s="76"/>
      <c r="D667" s="76"/>
      <c r="E667" s="76"/>
      <c r="F667" s="76"/>
      <c r="G667" s="76"/>
      <c r="H667" s="76"/>
      <c r="I667" s="76"/>
      <c r="J667" s="76"/>
      <c r="K667" s="76"/>
      <c r="L667" s="76"/>
      <c r="M667" s="76"/>
      <c r="N667" s="76"/>
      <c r="O667" s="76"/>
      <c r="P667" s="76"/>
      <c r="Q667" s="76"/>
      <c r="R667" s="76"/>
      <c r="S667" s="51"/>
      <c r="T667" s="51"/>
      <c r="U667" s="51"/>
      <c r="V667" s="51"/>
      <c r="W667" s="51"/>
      <c r="X667" s="51"/>
      <c r="Y667" s="51"/>
      <c r="Z667" s="51"/>
    </row>
    <row r="668" spans="1:26" ht="12.75" customHeight="1">
      <c r="A668" s="76"/>
      <c r="B668" s="78"/>
      <c r="C668" s="76"/>
      <c r="D668" s="76"/>
      <c r="E668" s="76"/>
      <c r="F668" s="76"/>
      <c r="G668" s="76"/>
      <c r="H668" s="76"/>
      <c r="I668" s="76"/>
      <c r="J668" s="76"/>
      <c r="K668" s="76"/>
      <c r="L668" s="76"/>
      <c r="M668" s="76"/>
      <c r="N668" s="76"/>
      <c r="O668" s="76"/>
      <c r="P668" s="76"/>
      <c r="Q668" s="76"/>
      <c r="R668" s="76"/>
      <c r="S668" s="51"/>
      <c r="T668" s="51"/>
      <c r="U668" s="51"/>
      <c r="V668" s="51"/>
      <c r="W668" s="51"/>
      <c r="X668" s="51"/>
      <c r="Y668" s="51"/>
      <c r="Z668" s="51"/>
    </row>
    <row r="669" spans="1:26" ht="12.75" customHeight="1">
      <c r="A669" s="76"/>
      <c r="B669" s="78"/>
      <c r="C669" s="76"/>
      <c r="D669" s="76"/>
      <c r="E669" s="76"/>
      <c r="F669" s="76"/>
      <c r="G669" s="76"/>
      <c r="H669" s="76"/>
      <c r="I669" s="76"/>
      <c r="J669" s="76"/>
      <c r="K669" s="76"/>
      <c r="L669" s="76"/>
      <c r="M669" s="76"/>
      <c r="N669" s="76"/>
      <c r="O669" s="76"/>
      <c r="P669" s="76"/>
      <c r="Q669" s="76"/>
      <c r="R669" s="76"/>
      <c r="S669" s="51"/>
      <c r="T669" s="51"/>
      <c r="U669" s="51"/>
      <c r="V669" s="51"/>
      <c r="W669" s="51"/>
      <c r="X669" s="51"/>
      <c r="Y669" s="51"/>
      <c r="Z669" s="51"/>
    </row>
    <row r="670" spans="1:26" ht="12.75" customHeight="1">
      <c r="A670" s="76"/>
      <c r="B670" s="78"/>
      <c r="C670" s="76"/>
      <c r="D670" s="76"/>
      <c r="E670" s="76"/>
      <c r="F670" s="76"/>
      <c r="G670" s="76"/>
      <c r="H670" s="76"/>
      <c r="I670" s="76"/>
      <c r="J670" s="76"/>
      <c r="K670" s="76"/>
      <c r="L670" s="76"/>
      <c r="M670" s="76"/>
      <c r="N670" s="76"/>
      <c r="O670" s="76"/>
      <c r="P670" s="76"/>
      <c r="Q670" s="76"/>
      <c r="R670" s="76"/>
      <c r="S670" s="51"/>
      <c r="T670" s="51"/>
      <c r="U670" s="51"/>
      <c r="V670" s="51"/>
      <c r="W670" s="51"/>
      <c r="X670" s="51"/>
      <c r="Y670" s="51"/>
      <c r="Z670" s="51"/>
    </row>
    <row r="671" spans="1:26" ht="12.75" customHeight="1">
      <c r="A671" s="76"/>
      <c r="B671" s="78"/>
      <c r="C671" s="76"/>
      <c r="D671" s="76"/>
      <c r="E671" s="76"/>
      <c r="F671" s="76"/>
      <c r="G671" s="76"/>
      <c r="H671" s="76"/>
      <c r="I671" s="76"/>
      <c r="J671" s="76"/>
      <c r="K671" s="76"/>
      <c r="L671" s="76"/>
      <c r="M671" s="76"/>
      <c r="N671" s="76"/>
      <c r="O671" s="76"/>
      <c r="P671" s="76"/>
      <c r="Q671" s="76"/>
      <c r="R671" s="76"/>
      <c r="S671" s="51"/>
      <c r="T671" s="51"/>
      <c r="U671" s="51"/>
      <c r="V671" s="51"/>
      <c r="W671" s="51"/>
      <c r="X671" s="51"/>
      <c r="Y671" s="51"/>
      <c r="Z671" s="51"/>
    </row>
    <row r="672" spans="1:26" ht="12.75" customHeight="1">
      <c r="A672" s="76"/>
      <c r="B672" s="78"/>
      <c r="C672" s="76"/>
      <c r="D672" s="76"/>
      <c r="E672" s="76"/>
      <c r="F672" s="76"/>
      <c r="G672" s="76"/>
      <c r="H672" s="76"/>
      <c r="I672" s="76"/>
      <c r="J672" s="76"/>
      <c r="K672" s="76"/>
      <c r="L672" s="76"/>
      <c r="M672" s="76"/>
      <c r="N672" s="76"/>
      <c r="O672" s="76"/>
      <c r="P672" s="76"/>
      <c r="Q672" s="76"/>
      <c r="R672" s="76"/>
      <c r="S672" s="51"/>
      <c r="T672" s="51"/>
      <c r="U672" s="51"/>
      <c r="V672" s="51"/>
      <c r="W672" s="51"/>
      <c r="X672" s="51"/>
      <c r="Y672" s="51"/>
      <c r="Z672" s="51"/>
    </row>
    <row r="673" spans="1:26" ht="12.75" customHeight="1">
      <c r="A673" s="76"/>
      <c r="B673" s="78"/>
      <c r="C673" s="76"/>
      <c r="D673" s="76"/>
      <c r="E673" s="76"/>
      <c r="F673" s="76"/>
      <c r="G673" s="76"/>
      <c r="H673" s="76"/>
      <c r="I673" s="76"/>
      <c r="J673" s="76"/>
      <c r="K673" s="76"/>
      <c r="L673" s="76"/>
      <c r="M673" s="76"/>
      <c r="N673" s="76"/>
      <c r="O673" s="76"/>
      <c r="P673" s="76"/>
      <c r="Q673" s="76"/>
      <c r="R673" s="76"/>
      <c r="S673" s="51"/>
      <c r="T673" s="51"/>
      <c r="U673" s="51"/>
      <c r="V673" s="51"/>
      <c r="W673" s="51"/>
      <c r="X673" s="51"/>
      <c r="Y673" s="51"/>
      <c r="Z673" s="51"/>
    </row>
    <row r="674" spans="1:26" ht="12.75" customHeight="1">
      <c r="A674" s="76"/>
      <c r="B674" s="78"/>
      <c r="C674" s="76"/>
      <c r="D674" s="76"/>
      <c r="E674" s="76"/>
      <c r="F674" s="76"/>
      <c r="G674" s="76"/>
      <c r="H674" s="76"/>
      <c r="I674" s="76"/>
      <c r="J674" s="76"/>
      <c r="K674" s="76"/>
      <c r="L674" s="76"/>
      <c r="M674" s="76"/>
      <c r="N674" s="76"/>
      <c r="O674" s="76"/>
      <c r="P674" s="76"/>
      <c r="Q674" s="76"/>
      <c r="R674" s="76"/>
      <c r="S674" s="51"/>
      <c r="T674" s="51"/>
      <c r="U674" s="51"/>
      <c r="V674" s="51"/>
      <c r="W674" s="51"/>
      <c r="X674" s="51"/>
      <c r="Y674" s="51"/>
      <c r="Z674" s="51"/>
    </row>
    <row r="675" spans="1:26" ht="12.75" customHeight="1">
      <c r="A675" s="76"/>
      <c r="B675" s="78"/>
      <c r="C675" s="76"/>
      <c r="D675" s="76"/>
      <c r="E675" s="76"/>
      <c r="F675" s="76"/>
      <c r="G675" s="76"/>
      <c r="H675" s="76"/>
      <c r="I675" s="76"/>
      <c r="J675" s="76"/>
      <c r="K675" s="76"/>
      <c r="L675" s="76"/>
      <c r="M675" s="76"/>
      <c r="N675" s="76"/>
      <c r="O675" s="76"/>
      <c r="P675" s="76"/>
      <c r="Q675" s="76"/>
      <c r="R675" s="76"/>
      <c r="S675" s="51"/>
      <c r="T675" s="51"/>
      <c r="U675" s="51"/>
      <c r="V675" s="51"/>
      <c r="W675" s="51"/>
      <c r="X675" s="51"/>
      <c r="Y675" s="51"/>
      <c r="Z675" s="51"/>
    </row>
    <row r="676" spans="1:26" ht="12.75" customHeight="1">
      <c r="A676" s="76"/>
      <c r="B676" s="78"/>
      <c r="C676" s="76"/>
      <c r="D676" s="76"/>
      <c r="E676" s="76"/>
      <c r="F676" s="76"/>
      <c r="G676" s="76"/>
      <c r="H676" s="76"/>
      <c r="I676" s="76"/>
      <c r="J676" s="76"/>
      <c r="K676" s="76"/>
      <c r="L676" s="76"/>
      <c r="M676" s="76"/>
      <c r="N676" s="76"/>
      <c r="O676" s="76"/>
      <c r="P676" s="76"/>
      <c r="Q676" s="76"/>
      <c r="R676" s="76"/>
      <c r="S676" s="51"/>
      <c r="T676" s="51"/>
      <c r="U676" s="51"/>
      <c r="V676" s="51"/>
      <c r="W676" s="51"/>
      <c r="X676" s="51"/>
      <c r="Y676" s="51"/>
      <c r="Z676" s="51"/>
    </row>
    <row r="677" spans="1:26" ht="12.75" customHeight="1">
      <c r="A677" s="76"/>
      <c r="B677" s="78"/>
      <c r="C677" s="76"/>
      <c r="D677" s="76"/>
      <c r="E677" s="76"/>
      <c r="F677" s="76"/>
      <c r="G677" s="76"/>
      <c r="H677" s="76"/>
      <c r="I677" s="76"/>
      <c r="J677" s="76"/>
      <c r="K677" s="76"/>
      <c r="L677" s="76"/>
      <c r="M677" s="76"/>
      <c r="N677" s="76"/>
      <c r="O677" s="76"/>
      <c r="P677" s="76"/>
      <c r="Q677" s="76"/>
      <c r="R677" s="76"/>
      <c r="S677" s="51"/>
      <c r="T677" s="51"/>
      <c r="U677" s="51"/>
      <c r="V677" s="51"/>
      <c r="W677" s="51"/>
      <c r="X677" s="51"/>
      <c r="Y677" s="51"/>
      <c r="Z677" s="51"/>
    </row>
    <row r="678" spans="1:26" ht="12.75" customHeight="1">
      <c r="A678" s="76"/>
      <c r="B678" s="78"/>
      <c r="C678" s="76"/>
      <c r="D678" s="76"/>
      <c r="E678" s="76"/>
      <c r="F678" s="76"/>
      <c r="G678" s="76"/>
      <c r="H678" s="76"/>
      <c r="I678" s="76"/>
      <c r="J678" s="76"/>
      <c r="K678" s="76"/>
      <c r="L678" s="76"/>
      <c r="M678" s="76"/>
      <c r="N678" s="76"/>
      <c r="O678" s="76"/>
      <c r="P678" s="76"/>
      <c r="Q678" s="76"/>
      <c r="R678" s="76"/>
      <c r="S678" s="51"/>
      <c r="T678" s="51"/>
      <c r="U678" s="51"/>
      <c r="V678" s="51"/>
      <c r="W678" s="51"/>
      <c r="X678" s="51"/>
      <c r="Y678" s="51"/>
      <c r="Z678" s="51"/>
    </row>
    <row r="679" spans="1:26" ht="12.75" customHeight="1">
      <c r="A679" s="76"/>
      <c r="B679" s="78"/>
      <c r="C679" s="76"/>
      <c r="D679" s="76"/>
      <c r="E679" s="76"/>
      <c r="F679" s="76"/>
      <c r="G679" s="76"/>
      <c r="H679" s="76"/>
      <c r="I679" s="76"/>
      <c r="J679" s="76"/>
      <c r="K679" s="76"/>
      <c r="L679" s="76"/>
      <c r="M679" s="76"/>
      <c r="N679" s="76"/>
      <c r="O679" s="76"/>
      <c r="P679" s="76"/>
      <c r="Q679" s="76"/>
      <c r="R679" s="76"/>
      <c r="S679" s="51"/>
      <c r="T679" s="51"/>
      <c r="U679" s="51"/>
      <c r="V679" s="51"/>
      <c r="W679" s="51"/>
      <c r="X679" s="51"/>
      <c r="Y679" s="51"/>
      <c r="Z679" s="51"/>
    </row>
    <row r="680" spans="1:26" ht="12.75" customHeight="1">
      <c r="A680" s="76"/>
      <c r="B680" s="78"/>
      <c r="C680" s="76"/>
      <c r="D680" s="76"/>
      <c r="E680" s="76"/>
      <c r="F680" s="76"/>
      <c r="G680" s="76"/>
      <c r="H680" s="76"/>
      <c r="I680" s="76"/>
      <c r="J680" s="76"/>
      <c r="K680" s="76"/>
      <c r="L680" s="76"/>
      <c r="M680" s="76"/>
      <c r="N680" s="76"/>
      <c r="O680" s="76"/>
      <c r="P680" s="76"/>
      <c r="Q680" s="76"/>
      <c r="R680" s="76"/>
      <c r="S680" s="51"/>
      <c r="T680" s="51"/>
      <c r="U680" s="51"/>
      <c r="V680" s="51"/>
      <c r="W680" s="51"/>
      <c r="X680" s="51"/>
      <c r="Y680" s="51"/>
      <c r="Z680" s="51"/>
    </row>
    <row r="681" spans="1:26" ht="12.75" customHeight="1">
      <c r="A681" s="76"/>
      <c r="B681" s="78"/>
      <c r="C681" s="76"/>
      <c r="D681" s="76"/>
      <c r="E681" s="76"/>
      <c r="F681" s="76"/>
      <c r="G681" s="76"/>
      <c r="H681" s="76"/>
      <c r="I681" s="76"/>
      <c r="J681" s="76"/>
      <c r="K681" s="76"/>
      <c r="L681" s="76"/>
      <c r="M681" s="76"/>
      <c r="N681" s="76"/>
      <c r="O681" s="76"/>
      <c r="P681" s="76"/>
      <c r="Q681" s="76"/>
      <c r="R681" s="76"/>
      <c r="S681" s="51"/>
      <c r="T681" s="51"/>
      <c r="U681" s="51"/>
      <c r="V681" s="51"/>
      <c r="W681" s="51"/>
      <c r="X681" s="51"/>
      <c r="Y681" s="51"/>
      <c r="Z681" s="51"/>
    </row>
    <row r="682" spans="1:26" ht="12.75" customHeight="1">
      <c r="A682" s="76"/>
      <c r="B682" s="78"/>
      <c r="C682" s="76"/>
      <c r="D682" s="76"/>
      <c r="E682" s="76"/>
      <c r="F682" s="76"/>
      <c r="G682" s="76"/>
      <c r="H682" s="76"/>
      <c r="I682" s="76"/>
      <c r="J682" s="76"/>
      <c r="K682" s="76"/>
      <c r="L682" s="76"/>
      <c r="M682" s="76"/>
      <c r="N682" s="76"/>
      <c r="O682" s="76"/>
      <c r="P682" s="76"/>
      <c r="Q682" s="76"/>
      <c r="R682" s="76"/>
      <c r="S682" s="51"/>
      <c r="T682" s="51"/>
      <c r="U682" s="51"/>
      <c r="V682" s="51"/>
      <c r="W682" s="51"/>
      <c r="X682" s="51"/>
      <c r="Y682" s="51"/>
      <c r="Z682" s="51"/>
    </row>
    <row r="683" spans="1:26" ht="12.75" customHeight="1">
      <c r="A683" s="76"/>
      <c r="B683" s="78"/>
      <c r="C683" s="76"/>
      <c r="D683" s="76"/>
      <c r="E683" s="76"/>
      <c r="F683" s="76"/>
      <c r="G683" s="76"/>
      <c r="H683" s="76"/>
      <c r="I683" s="76"/>
      <c r="J683" s="76"/>
      <c r="K683" s="76"/>
      <c r="L683" s="76"/>
      <c r="M683" s="76"/>
      <c r="N683" s="76"/>
      <c r="O683" s="76"/>
      <c r="P683" s="76"/>
      <c r="Q683" s="76"/>
      <c r="R683" s="76"/>
      <c r="S683" s="51"/>
      <c r="T683" s="51"/>
      <c r="U683" s="51"/>
      <c r="V683" s="51"/>
      <c r="W683" s="51"/>
      <c r="X683" s="51"/>
      <c r="Y683" s="51"/>
      <c r="Z683" s="51"/>
    </row>
    <row r="684" spans="1:26" ht="12.75" customHeight="1">
      <c r="A684" s="76"/>
      <c r="B684" s="78"/>
      <c r="C684" s="76"/>
      <c r="D684" s="76"/>
      <c r="E684" s="76"/>
      <c r="F684" s="76"/>
      <c r="G684" s="76"/>
      <c r="H684" s="76"/>
      <c r="I684" s="76"/>
      <c r="J684" s="76"/>
      <c r="K684" s="76"/>
      <c r="L684" s="76"/>
      <c r="M684" s="76"/>
      <c r="N684" s="76"/>
      <c r="O684" s="76"/>
      <c r="P684" s="76"/>
      <c r="Q684" s="76"/>
      <c r="R684" s="76"/>
      <c r="S684" s="51"/>
      <c r="T684" s="51"/>
      <c r="U684" s="51"/>
      <c r="V684" s="51"/>
      <c r="W684" s="51"/>
      <c r="X684" s="51"/>
      <c r="Y684" s="51"/>
      <c r="Z684" s="51"/>
    </row>
    <row r="685" spans="1:26" ht="12.75" customHeight="1">
      <c r="A685" s="76"/>
      <c r="B685" s="78"/>
      <c r="C685" s="76"/>
      <c r="D685" s="76"/>
      <c r="E685" s="76"/>
      <c r="F685" s="76"/>
      <c r="G685" s="76"/>
      <c r="H685" s="76"/>
      <c r="I685" s="76"/>
      <c r="J685" s="76"/>
      <c r="K685" s="76"/>
      <c r="L685" s="76"/>
      <c r="M685" s="76"/>
      <c r="N685" s="76"/>
      <c r="O685" s="76"/>
      <c r="P685" s="76"/>
      <c r="Q685" s="76"/>
      <c r="R685" s="76"/>
      <c r="S685" s="51"/>
      <c r="T685" s="51"/>
      <c r="U685" s="51"/>
      <c r="V685" s="51"/>
      <c r="W685" s="51"/>
      <c r="X685" s="51"/>
      <c r="Y685" s="51"/>
      <c r="Z685" s="51"/>
    </row>
    <row r="686" spans="1:26" ht="12.75" customHeight="1">
      <c r="A686" s="76"/>
      <c r="B686" s="78"/>
      <c r="C686" s="76"/>
      <c r="D686" s="76"/>
      <c r="E686" s="76"/>
      <c r="F686" s="76"/>
      <c r="G686" s="76"/>
      <c r="H686" s="76"/>
      <c r="I686" s="76"/>
      <c r="J686" s="76"/>
      <c r="K686" s="76"/>
      <c r="L686" s="76"/>
      <c r="M686" s="76"/>
      <c r="N686" s="76"/>
      <c r="O686" s="76"/>
      <c r="P686" s="76"/>
      <c r="Q686" s="76"/>
      <c r="R686" s="76"/>
      <c r="S686" s="51"/>
      <c r="T686" s="51"/>
      <c r="U686" s="51"/>
      <c r="V686" s="51"/>
      <c r="W686" s="51"/>
      <c r="X686" s="51"/>
      <c r="Y686" s="51"/>
      <c r="Z686" s="51"/>
    </row>
    <row r="687" spans="1:26" ht="12.75" customHeight="1">
      <c r="A687" s="76"/>
      <c r="B687" s="78"/>
      <c r="C687" s="76"/>
      <c r="D687" s="76"/>
      <c r="E687" s="76"/>
      <c r="F687" s="76"/>
      <c r="G687" s="76"/>
      <c r="H687" s="76"/>
      <c r="I687" s="76"/>
      <c r="J687" s="76"/>
      <c r="K687" s="76"/>
      <c r="L687" s="76"/>
      <c r="M687" s="76"/>
      <c r="N687" s="76"/>
      <c r="O687" s="76"/>
      <c r="P687" s="76"/>
      <c r="Q687" s="76"/>
      <c r="R687" s="76"/>
      <c r="S687" s="51"/>
      <c r="T687" s="51"/>
      <c r="U687" s="51"/>
      <c r="V687" s="51"/>
      <c r="W687" s="51"/>
      <c r="X687" s="51"/>
      <c r="Y687" s="51"/>
      <c r="Z687" s="51"/>
    </row>
    <row r="688" spans="1:26" ht="12.75" customHeight="1">
      <c r="A688" s="76"/>
      <c r="B688" s="78"/>
      <c r="C688" s="76"/>
      <c r="D688" s="76"/>
      <c r="E688" s="76"/>
      <c r="F688" s="76"/>
      <c r="G688" s="76"/>
      <c r="H688" s="76"/>
      <c r="I688" s="76"/>
      <c r="J688" s="76"/>
      <c r="K688" s="76"/>
      <c r="L688" s="76"/>
      <c r="M688" s="76"/>
      <c r="N688" s="76"/>
      <c r="O688" s="76"/>
      <c r="P688" s="76"/>
      <c r="Q688" s="76"/>
      <c r="R688" s="76"/>
      <c r="S688" s="51"/>
      <c r="T688" s="51"/>
      <c r="U688" s="51"/>
      <c r="V688" s="51"/>
      <c r="W688" s="51"/>
      <c r="X688" s="51"/>
      <c r="Y688" s="51"/>
      <c r="Z688" s="51"/>
    </row>
    <row r="689" spans="1:26" ht="12.75" customHeight="1">
      <c r="A689" s="76"/>
      <c r="B689" s="78"/>
      <c r="C689" s="76"/>
      <c r="D689" s="76"/>
      <c r="E689" s="76"/>
      <c r="F689" s="76"/>
      <c r="G689" s="76"/>
      <c r="H689" s="76"/>
      <c r="I689" s="76"/>
      <c r="J689" s="76"/>
      <c r="K689" s="76"/>
      <c r="L689" s="76"/>
      <c r="M689" s="76"/>
      <c r="N689" s="76"/>
      <c r="O689" s="76"/>
      <c r="P689" s="76"/>
      <c r="Q689" s="76"/>
      <c r="R689" s="76"/>
      <c r="S689" s="51"/>
      <c r="T689" s="51"/>
      <c r="U689" s="51"/>
      <c r="V689" s="51"/>
      <c r="W689" s="51"/>
      <c r="X689" s="51"/>
      <c r="Y689" s="51"/>
      <c r="Z689" s="51"/>
    </row>
    <row r="690" spans="1:26" ht="12.75" customHeight="1">
      <c r="A690" s="76"/>
      <c r="B690" s="78"/>
      <c r="C690" s="76"/>
      <c r="D690" s="76"/>
      <c r="E690" s="76"/>
      <c r="F690" s="76"/>
      <c r="G690" s="76"/>
      <c r="H690" s="76"/>
      <c r="I690" s="76"/>
      <c r="J690" s="76"/>
      <c r="K690" s="76"/>
      <c r="L690" s="76"/>
      <c r="M690" s="76"/>
      <c r="N690" s="76"/>
      <c r="O690" s="76"/>
      <c r="P690" s="76"/>
      <c r="Q690" s="76"/>
      <c r="R690" s="76"/>
      <c r="S690" s="51"/>
      <c r="T690" s="51"/>
      <c r="U690" s="51"/>
      <c r="V690" s="51"/>
      <c r="W690" s="51"/>
      <c r="X690" s="51"/>
      <c r="Y690" s="51"/>
      <c r="Z690" s="51"/>
    </row>
    <row r="691" spans="1:26" ht="12.75" customHeight="1">
      <c r="A691" s="76"/>
      <c r="B691" s="78"/>
      <c r="C691" s="76"/>
      <c r="D691" s="76"/>
      <c r="E691" s="76"/>
      <c r="F691" s="76"/>
      <c r="G691" s="76"/>
      <c r="H691" s="76"/>
      <c r="I691" s="76"/>
      <c r="J691" s="76"/>
      <c r="K691" s="76"/>
      <c r="L691" s="76"/>
      <c r="M691" s="76"/>
      <c r="N691" s="76"/>
      <c r="O691" s="76"/>
      <c r="P691" s="76"/>
      <c r="Q691" s="76"/>
      <c r="R691" s="76"/>
      <c r="S691" s="51"/>
      <c r="T691" s="51"/>
      <c r="U691" s="51"/>
      <c r="V691" s="51"/>
      <c r="W691" s="51"/>
      <c r="X691" s="51"/>
      <c r="Y691" s="51"/>
      <c r="Z691" s="51"/>
    </row>
    <row r="692" spans="1:26" ht="12.75" customHeight="1">
      <c r="A692" s="76"/>
      <c r="B692" s="78"/>
      <c r="C692" s="76"/>
      <c r="D692" s="76"/>
      <c r="E692" s="76"/>
      <c r="F692" s="76"/>
      <c r="G692" s="76"/>
      <c r="H692" s="76"/>
      <c r="I692" s="76"/>
      <c r="J692" s="76"/>
      <c r="K692" s="76"/>
      <c r="L692" s="76"/>
      <c r="M692" s="76"/>
      <c r="N692" s="76"/>
      <c r="O692" s="76"/>
      <c r="P692" s="76"/>
      <c r="Q692" s="76"/>
      <c r="R692" s="76"/>
      <c r="S692" s="51"/>
      <c r="T692" s="51"/>
      <c r="U692" s="51"/>
      <c r="V692" s="51"/>
      <c r="W692" s="51"/>
      <c r="X692" s="51"/>
      <c r="Y692" s="51"/>
      <c r="Z692" s="51"/>
    </row>
    <row r="693" spans="1:26" ht="12.75" customHeight="1">
      <c r="A693" s="76"/>
      <c r="B693" s="78"/>
      <c r="C693" s="76"/>
      <c r="D693" s="76"/>
      <c r="E693" s="76"/>
      <c r="F693" s="76"/>
      <c r="G693" s="76"/>
      <c r="H693" s="76"/>
      <c r="I693" s="76"/>
      <c r="J693" s="76"/>
      <c r="K693" s="76"/>
      <c r="L693" s="76"/>
      <c r="M693" s="76"/>
      <c r="N693" s="76"/>
      <c r="O693" s="76"/>
      <c r="P693" s="76"/>
      <c r="Q693" s="76"/>
      <c r="R693" s="76"/>
      <c r="S693" s="51"/>
      <c r="T693" s="51"/>
      <c r="U693" s="51"/>
      <c r="V693" s="51"/>
      <c r="W693" s="51"/>
      <c r="X693" s="51"/>
      <c r="Y693" s="51"/>
      <c r="Z693" s="51"/>
    </row>
    <row r="694" spans="1:26" ht="12.75" customHeight="1">
      <c r="A694" s="76"/>
      <c r="B694" s="78"/>
      <c r="C694" s="76"/>
      <c r="D694" s="76"/>
      <c r="E694" s="76"/>
      <c r="F694" s="76"/>
      <c r="G694" s="76"/>
      <c r="H694" s="76"/>
      <c r="I694" s="76"/>
      <c r="J694" s="76"/>
      <c r="K694" s="76"/>
      <c r="L694" s="76"/>
      <c r="M694" s="76"/>
      <c r="N694" s="76"/>
      <c r="O694" s="76"/>
      <c r="P694" s="76"/>
      <c r="Q694" s="76"/>
      <c r="R694" s="76"/>
      <c r="S694" s="51"/>
      <c r="T694" s="51"/>
      <c r="U694" s="51"/>
      <c r="V694" s="51"/>
      <c r="W694" s="51"/>
      <c r="X694" s="51"/>
      <c r="Y694" s="51"/>
      <c r="Z694" s="51"/>
    </row>
    <row r="695" spans="1:26" ht="12.75" customHeight="1">
      <c r="A695" s="76"/>
      <c r="B695" s="78"/>
      <c r="C695" s="76"/>
      <c r="D695" s="76"/>
      <c r="E695" s="76"/>
      <c r="F695" s="76"/>
      <c r="G695" s="76"/>
      <c r="H695" s="76"/>
      <c r="I695" s="76"/>
      <c r="J695" s="76"/>
      <c r="K695" s="76"/>
      <c r="L695" s="76"/>
      <c r="M695" s="76"/>
      <c r="N695" s="76"/>
      <c r="O695" s="76"/>
      <c r="P695" s="76"/>
      <c r="Q695" s="76"/>
      <c r="R695" s="76"/>
      <c r="S695" s="51"/>
      <c r="T695" s="51"/>
      <c r="U695" s="51"/>
      <c r="V695" s="51"/>
      <c r="W695" s="51"/>
      <c r="X695" s="51"/>
      <c r="Y695" s="51"/>
      <c r="Z695" s="51"/>
    </row>
    <row r="696" spans="1:26" ht="12.75" customHeight="1">
      <c r="A696" s="76"/>
      <c r="B696" s="78"/>
      <c r="C696" s="76"/>
      <c r="D696" s="76"/>
      <c r="E696" s="76"/>
      <c r="F696" s="76"/>
      <c r="G696" s="76"/>
      <c r="H696" s="76"/>
      <c r="I696" s="76"/>
      <c r="J696" s="76"/>
      <c r="K696" s="76"/>
      <c r="L696" s="76"/>
      <c r="M696" s="76"/>
      <c r="N696" s="76"/>
      <c r="O696" s="76"/>
      <c r="P696" s="76"/>
      <c r="Q696" s="76"/>
      <c r="R696" s="76"/>
      <c r="S696" s="51"/>
      <c r="T696" s="51"/>
      <c r="U696" s="51"/>
      <c r="V696" s="51"/>
      <c r="W696" s="51"/>
      <c r="X696" s="51"/>
      <c r="Y696" s="51"/>
      <c r="Z696" s="51"/>
    </row>
    <row r="697" spans="1:26" ht="12.75" customHeight="1">
      <c r="A697" s="76"/>
      <c r="B697" s="78"/>
      <c r="C697" s="76"/>
      <c r="D697" s="76"/>
      <c r="E697" s="76"/>
      <c r="F697" s="76"/>
      <c r="G697" s="76"/>
      <c r="H697" s="76"/>
      <c r="I697" s="76"/>
      <c r="J697" s="76"/>
      <c r="K697" s="76"/>
      <c r="L697" s="76"/>
      <c r="M697" s="76"/>
      <c r="N697" s="76"/>
      <c r="O697" s="76"/>
      <c r="P697" s="76"/>
      <c r="Q697" s="76"/>
      <c r="R697" s="76"/>
      <c r="S697" s="51"/>
      <c r="T697" s="51"/>
      <c r="U697" s="51"/>
      <c r="V697" s="51"/>
      <c r="W697" s="51"/>
      <c r="X697" s="51"/>
      <c r="Y697" s="51"/>
      <c r="Z697" s="51"/>
    </row>
    <row r="698" spans="1:26" ht="12.75" customHeight="1">
      <c r="A698" s="76"/>
      <c r="B698" s="78"/>
      <c r="C698" s="76"/>
      <c r="D698" s="76"/>
      <c r="E698" s="76"/>
      <c r="F698" s="76"/>
      <c r="G698" s="76"/>
      <c r="H698" s="76"/>
      <c r="I698" s="76"/>
      <c r="J698" s="76"/>
      <c r="K698" s="76"/>
      <c r="L698" s="76"/>
      <c r="M698" s="76"/>
      <c r="N698" s="76"/>
      <c r="O698" s="76"/>
      <c r="P698" s="76"/>
      <c r="Q698" s="76"/>
      <c r="R698" s="76"/>
      <c r="S698" s="51"/>
      <c r="T698" s="51"/>
      <c r="U698" s="51"/>
      <c r="V698" s="51"/>
      <c r="W698" s="51"/>
      <c r="X698" s="51"/>
      <c r="Y698" s="51"/>
      <c r="Z698" s="51"/>
    </row>
    <row r="699" spans="1:26" ht="12.75" customHeight="1">
      <c r="A699" s="76"/>
      <c r="B699" s="78"/>
      <c r="C699" s="76"/>
      <c r="D699" s="76"/>
      <c r="E699" s="76"/>
      <c r="F699" s="76"/>
      <c r="G699" s="76"/>
      <c r="H699" s="76"/>
      <c r="I699" s="76"/>
      <c r="J699" s="76"/>
      <c r="K699" s="76"/>
      <c r="L699" s="76"/>
      <c r="M699" s="76"/>
      <c r="N699" s="76"/>
      <c r="O699" s="76"/>
      <c r="P699" s="76"/>
      <c r="Q699" s="76"/>
      <c r="R699" s="76"/>
      <c r="S699" s="51"/>
      <c r="T699" s="51"/>
      <c r="U699" s="51"/>
      <c r="V699" s="51"/>
      <c r="W699" s="51"/>
      <c r="X699" s="51"/>
      <c r="Y699" s="51"/>
      <c r="Z699" s="51"/>
    </row>
    <row r="700" spans="1:26" ht="12.75" customHeight="1">
      <c r="A700" s="76"/>
      <c r="B700" s="78"/>
      <c r="C700" s="76"/>
      <c r="D700" s="76"/>
      <c r="E700" s="76"/>
      <c r="F700" s="76"/>
      <c r="G700" s="76"/>
      <c r="H700" s="76"/>
      <c r="I700" s="76"/>
      <c r="J700" s="76"/>
      <c r="K700" s="76"/>
      <c r="L700" s="76"/>
      <c r="M700" s="76"/>
      <c r="N700" s="76"/>
      <c r="O700" s="76"/>
      <c r="P700" s="76"/>
      <c r="Q700" s="76"/>
      <c r="R700" s="76"/>
      <c r="S700" s="51"/>
      <c r="T700" s="51"/>
      <c r="U700" s="51"/>
      <c r="V700" s="51"/>
      <c r="W700" s="51"/>
      <c r="X700" s="51"/>
      <c r="Y700" s="51"/>
      <c r="Z700" s="51"/>
    </row>
    <row r="701" spans="1:26" ht="12.75" customHeight="1">
      <c r="A701" s="76"/>
      <c r="B701" s="78"/>
      <c r="C701" s="76"/>
      <c r="D701" s="76"/>
      <c r="E701" s="76"/>
      <c r="F701" s="76"/>
      <c r="G701" s="76"/>
      <c r="H701" s="76"/>
      <c r="I701" s="76"/>
      <c r="J701" s="76"/>
      <c r="K701" s="76"/>
      <c r="L701" s="76"/>
      <c r="M701" s="76"/>
      <c r="N701" s="76"/>
      <c r="O701" s="76"/>
      <c r="P701" s="76"/>
      <c r="Q701" s="76"/>
      <c r="R701" s="76"/>
      <c r="S701" s="51"/>
      <c r="T701" s="51"/>
      <c r="U701" s="51"/>
      <c r="V701" s="51"/>
      <c r="W701" s="51"/>
      <c r="X701" s="51"/>
      <c r="Y701" s="51"/>
      <c r="Z701" s="51"/>
    </row>
    <row r="702" spans="1:26" ht="12.75" customHeight="1">
      <c r="A702" s="76"/>
      <c r="B702" s="78"/>
      <c r="C702" s="76"/>
      <c r="D702" s="76"/>
      <c r="E702" s="76"/>
      <c r="F702" s="76"/>
      <c r="G702" s="76"/>
      <c r="H702" s="76"/>
      <c r="I702" s="76"/>
      <c r="J702" s="76"/>
      <c r="K702" s="76"/>
      <c r="L702" s="76"/>
      <c r="M702" s="76"/>
      <c r="N702" s="76"/>
      <c r="O702" s="76"/>
      <c r="P702" s="76"/>
      <c r="Q702" s="76"/>
      <c r="R702" s="76"/>
      <c r="S702" s="51"/>
      <c r="T702" s="51"/>
      <c r="U702" s="51"/>
      <c r="V702" s="51"/>
      <c r="W702" s="51"/>
      <c r="X702" s="51"/>
      <c r="Y702" s="51"/>
      <c r="Z702" s="51"/>
    </row>
    <row r="703" spans="1:26" ht="12.75" customHeight="1">
      <c r="A703" s="76"/>
      <c r="B703" s="78"/>
      <c r="C703" s="76"/>
      <c r="D703" s="76"/>
      <c r="E703" s="76"/>
      <c r="F703" s="76"/>
      <c r="G703" s="76"/>
      <c r="H703" s="76"/>
      <c r="I703" s="76"/>
      <c r="J703" s="76"/>
      <c r="K703" s="76"/>
      <c r="L703" s="76"/>
      <c r="M703" s="76"/>
      <c r="N703" s="76"/>
      <c r="O703" s="76"/>
      <c r="P703" s="76"/>
      <c r="Q703" s="76"/>
      <c r="R703" s="76"/>
      <c r="S703" s="51"/>
      <c r="T703" s="51"/>
      <c r="U703" s="51"/>
      <c r="V703" s="51"/>
      <c r="W703" s="51"/>
      <c r="X703" s="51"/>
      <c r="Y703" s="51"/>
      <c r="Z703" s="51"/>
    </row>
    <row r="704" spans="1:26" ht="12.75" customHeight="1">
      <c r="A704" s="76"/>
      <c r="B704" s="78"/>
      <c r="C704" s="76"/>
      <c r="D704" s="76"/>
      <c r="E704" s="76"/>
      <c r="F704" s="76"/>
      <c r="G704" s="76"/>
      <c r="H704" s="76"/>
      <c r="I704" s="76"/>
      <c r="J704" s="76"/>
      <c r="K704" s="76"/>
      <c r="L704" s="76"/>
      <c r="M704" s="76"/>
      <c r="N704" s="76"/>
      <c r="O704" s="76"/>
      <c r="P704" s="76"/>
      <c r="Q704" s="76"/>
      <c r="R704" s="76"/>
      <c r="S704" s="51"/>
      <c r="T704" s="51"/>
      <c r="U704" s="51"/>
      <c r="V704" s="51"/>
      <c r="W704" s="51"/>
      <c r="X704" s="51"/>
      <c r="Y704" s="51"/>
      <c r="Z704" s="51"/>
    </row>
    <row r="705" spans="1:26" ht="12.75" customHeight="1">
      <c r="A705" s="76"/>
      <c r="B705" s="78"/>
      <c r="C705" s="76"/>
      <c r="D705" s="76"/>
      <c r="E705" s="76"/>
      <c r="F705" s="76"/>
      <c r="G705" s="76"/>
      <c r="H705" s="76"/>
      <c r="I705" s="76"/>
      <c r="J705" s="76"/>
      <c r="K705" s="76"/>
      <c r="L705" s="76"/>
      <c r="M705" s="76"/>
      <c r="N705" s="76"/>
      <c r="O705" s="76"/>
      <c r="P705" s="76"/>
      <c r="Q705" s="76"/>
      <c r="R705" s="76"/>
      <c r="S705" s="51"/>
      <c r="T705" s="51"/>
      <c r="U705" s="51"/>
      <c r="V705" s="51"/>
      <c r="W705" s="51"/>
      <c r="X705" s="51"/>
      <c r="Y705" s="51"/>
      <c r="Z705" s="51"/>
    </row>
    <row r="706" spans="1:26" ht="12.75" customHeight="1">
      <c r="A706" s="76"/>
      <c r="B706" s="78"/>
      <c r="C706" s="76"/>
      <c r="D706" s="76"/>
      <c r="E706" s="76"/>
      <c r="F706" s="76"/>
      <c r="G706" s="76"/>
      <c r="H706" s="76"/>
      <c r="I706" s="76"/>
      <c r="J706" s="76"/>
      <c r="K706" s="76"/>
      <c r="L706" s="76"/>
      <c r="M706" s="76"/>
      <c r="N706" s="76"/>
      <c r="O706" s="76"/>
      <c r="P706" s="76"/>
      <c r="Q706" s="76"/>
      <c r="R706" s="76"/>
      <c r="S706" s="51"/>
      <c r="T706" s="51"/>
      <c r="U706" s="51"/>
      <c r="V706" s="51"/>
      <c r="W706" s="51"/>
      <c r="X706" s="51"/>
      <c r="Y706" s="51"/>
      <c r="Z706" s="51"/>
    </row>
    <row r="707" spans="1:26" ht="12.75" customHeight="1">
      <c r="A707" s="76"/>
      <c r="B707" s="78"/>
      <c r="C707" s="76"/>
      <c r="D707" s="76"/>
      <c r="E707" s="76"/>
      <c r="F707" s="76"/>
      <c r="G707" s="76"/>
      <c r="H707" s="76"/>
      <c r="I707" s="76"/>
      <c r="J707" s="76"/>
      <c r="K707" s="76"/>
      <c r="L707" s="76"/>
      <c r="M707" s="76"/>
      <c r="N707" s="76"/>
      <c r="O707" s="76"/>
      <c r="P707" s="76"/>
      <c r="Q707" s="76"/>
      <c r="R707" s="76"/>
      <c r="S707" s="51"/>
      <c r="T707" s="51"/>
      <c r="U707" s="51"/>
      <c r="V707" s="51"/>
      <c r="W707" s="51"/>
      <c r="X707" s="51"/>
      <c r="Y707" s="51"/>
      <c r="Z707" s="51"/>
    </row>
    <row r="708" spans="1:26" ht="12.75" customHeight="1">
      <c r="A708" s="76"/>
      <c r="B708" s="78"/>
      <c r="C708" s="76"/>
      <c r="D708" s="76"/>
      <c r="E708" s="76"/>
      <c r="F708" s="76"/>
      <c r="G708" s="76"/>
      <c r="H708" s="76"/>
      <c r="I708" s="76"/>
      <c r="J708" s="76"/>
      <c r="K708" s="76"/>
      <c r="L708" s="76"/>
      <c r="M708" s="76"/>
      <c r="N708" s="76"/>
      <c r="O708" s="76"/>
      <c r="P708" s="76"/>
      <c r="Q708" s="76"/>
      <c r="R708" s="76"/>
      <c r="S708" s="51"/>
      <c r="T708" s="51"/>
      <c r="U708" s="51"/>
      <c r="V708" s="51"/>
      <c r="W708" s="51"/>
      <c r="X708" s="51"/>
      <c r="Y708" s="51"/>
      <c r="Z708" s="51"/>
    </row>
    <row r="709" spans="1:26" ht="12.75" customHeight="1">
      <c r="A709" s="76"/>
      <c r="B709" s="78"/>
      <c r="C709" s="76"/>
      <c r="D709" s="76"/>
      <c r="E709" s="76"/>
      <c r="F709" s="76"/>
      <c r="G709" s="76"/>
      <c r="H709" s="76"/>
      <c r="I709" s="76"/>
      <c r="J709" s="76"/>
      <c r="K709" s="76"/>
      <c r="L709" s="76"/>
      <c r="M709" s="76"/>
      <c r="N709" s="76"/>
      <c r="O709" s="76"/>
      <c r="P709" s="76"/>
      <c r="Q709" s="76"/>
      <c r="R709" s="76"/>
      <c r="S709" s="51"/>
      <c r="T709" s="51"/>
      <c r="U709" s="51"/>
      <c r="V709" s="51"/>
      <c r="W709" s="51"/>
      <c r="X709" s="51"/>
      <c r="Y709" s="51"/>
      <c r="Z709" s="51"/>
    </row>
    <row r="710" spans="1:26" ht="12.75" customHeight="1">
      <c r="A710" s="76"/>
      <c r="B710" s="78"/>
      <c r="C710" s="76"/>
      <c r="D710" s="76"/>
      <c r="E710" s="76"/>
      <c r="F710" s="76"/>
      <c r="G710" s="76"/>
      <c r="H710" s="76"/>
      <c r="I710" s="76"/>
      <c r="J710" s="76"/>
      <c r="K710" s="76"/>
      <c r="L710" s="76"/>
      <c r="M710" s="76"/>
      <c r="N710" s="76"/>
      <c r="O710" s="76"/>
      <c r="P710" s="76"/>
      <c r="Q710" s="76"/>
      <c r="R710" s="76"/>
      <c r="S710" s="51"/>
      <c r="T710" s="51"/>
      <c r="U710" s="51"/>
      <c r="V710" s="51"/>
      <c r="W710" s="51"/>
      <c r="X710" s="51"/>
      <c r="Y710" s="51"/>
      <c r="Z710" s="51"/>
    </row>
    <row r="711" spans="1:26" ht="12.75" customHeight="1">
      <c r="A711" s="76"/>
      <c r="B711" s="78"/>
      <c r="C711" s="76"/>
      <c r="D711" s="76"/>
      <c r="E711" s="76"/>
      <c r="F711" s="76"/>
      <c r="G711" s="76"/>
      <c r="H711" s="76"/>
      <c r="I711" s="76"/>
      <c r="J711" s="76"/>
      <c r="K711" s="76"/>
      <c r="L711" s="76"/>
      <c r="M711" s="76"/>
      <c r="N711" s="76"/>
      <c r="O711" s="76"/>
      <c r="P711" s="76"/>
      <c r="Q711" s="76"/>
      <c r="R711" s="76"/>
      <c r="S711" s="51"/>
      <c r="T711" s="51"/>
      <c r="U711" s="51"/>
      <c r="V711" s="51"/>
      <c r="W711" s="51"/>
      <c r="X711" s="51"/>
      <c r="Y711" s="51"/>
      <c r="Z711" s="51"/>
    </row>
    <row r="712" spans="1:26" ht="12.75" customHeight="1">
      <c r="A712" s="76"/>
      <c r="B712" s="78"/>
      <c r="C712" s="76"/>
      <c r="D712" s="76"/>
      <c r="E712" s="76"/>
      <c r="F712" s="76"/>
      <c r="G712" s="76"/>
      <c r="H712" s="76"/>
      <c r="I712" s="76"/>
      <c r="J712" s="76"/>
      <c r="K712" s="76"/>
      <c r="L712" s="76"/>
      <c r="M712" s="76"/>
      <c r="N712" s="76"/>
      <c r="O712" s="76"/>
      <c r="P712" s="76"/>
      <c r="Q712" s="76"/>
      <c r="R712" s="76"/>
      <c r="S712" s="51"/>
      <c r="T712" s="51"/>
      <c r="U712" s="51"/>
      <c r="V712" s="51"/>
      <c r="W712" s="51"/>
      <c r="X712" s="51"/>
      <c r="Y712" s="51"/>
      <c r="Z712" s="51"/>
    </row>
    <row r="713" spans="1:26" ht="12.75" customHeight="1">
      <c r="A713" s="76"/>
      <c r="B713" s="78"/>
      <c r="C713" s="76"/>
      <c r="D713" s="76"/>
      <c r="E713" s="76"/>
      <c r="F713" s="76"/>
      <c r="G713" s="76"/>
      <c r="H713" s="76"/>
      <c r="I713" s="76"/>
      <c r="J713" s="76"/>
      <c r="K713" s="76"/>
      <c r="L713" s="76"/>
      <c r="M713" s="76"/>
      <c r="N713" s="76"/>
      <c r="O713" s="76"/>
      <c r="P713" s="76"/>
      <c r="Q713" s="76"/>
      <c r="R713" s="76"/>
      <c r="S713" s="51"/>
      <c r="T713" s="51"/>
      <c r="U713" s="51"/>
      <c r="V713" s="51"/>
      <c r="W713" s="51"/>
      <c r="X713" s="51"/>
      <c r="Y713" s="51"/>
      <c r="Z713" s="51"/>
    </row>
    <row r="714" spans="1:26" ht="12.75" customHeight="1">
      <c r="A714" s="76"/>
      <c r="B714" s="78"/>
      <c r="C714" s="76"/>
      <c r="D714" s="76"/>
      <c r="E714" s="76"/>
      <c r="F714" s="76"/>
      <c r="G714" s="76"/>
      <c r="H714" s="76"/>
      <c r="I714" s="76"/>
      <c r="J714" s="76"/>
      <c r="K714" s="76"/>
      <c r="L714" s="76"/>
      <c r="M714" s="76"/>
      <c r="N714" s="76"/>
      <c r="O714" s="76"/>
      <c r="P714" s="76"/>
      <c r="Q714" s="76"/>
      <c r="R714" s="76"/>
      <c r="S714" s="51"/>
      <c r="T714" s="51"/>
      <c r="U714" s="51"/>
      <c r="V714" s="51"/>
      <c r="W714" s="51"/>
      <c r="X714" s="51"/>
      <c r="Y714" s="51"/>
      <c r="Z714" s="51"/>
    </row>
    <row r="715" spans="1:26" ht="12.75" customHeight="1">
      <c r="A715" s="76"/>
      <c r="B715" s="78"/>
      <c r="C715" s="76"/>
      <c r="D715" s="76"/>
      <c r="E715" s="76"/>
      <c r="F715" s="76"/>
      <c r="G715" s="76"/>
      <c r="H715" s="76"/>
      <c r="I715" s="76"/>
      <c r="J715" s="76"/>
      <c r="K715" s="76"/>
      <c r="L715" s="76"/>
      <c r="M715" s="76"/>
      <c r="N715" s="76"/>
      <c r="O715" s="76"/>
      <c r="P715" s="76"/>
      <c r="Q715" s="76"/>
      <c r="R715" s="76"/>
      <c r="S715" s="51"/>
      <c r="T715" s="51"/>
      <c r="U715" s="51"/>
      <c r="V715" s="51"/>
      <c r="W715" s="51"/>
      <c r="X715" s="51"/>
      <c r="Y715" s="51"/>
      <c r="Z715" s="51"/>
    </row>
    <row r="716" spans="1:26" ht="12.75" customHeight="1">
      <c r="A716" s="76"/>
      <c r="B716" s="78"/>
      <c r="C716" s="76"/>
      <c r="D716" s="76"/>
      <c r="E716" s="76"/>
      <c r="F716" s="76"/>
      <c r="G716" s="76"/>
      <c r="H716" s="76"/>
      <c r="I716" s="76"/>
      <c r="J716" s="76"/>
      <c r="K716" s="76"/>
      <c r="L716" s="76"/>
      <c r="M716" s="76"/>
      <c r="N716" s="76"/>
      <c r="O716" s="76"/>
      <c r="P716" s="76"/>
      <c r="Q716" s="76"/>
      <c r="R716" s="76"/>
      <c r="S716" s="51"/>
      <c r="T716" s="51"/>
      <c r="U716" s="51"/>
      <c r="V716" s="51"/>
      <c r="W716" s="51"/>
      <c r="X716" s="51"/>
      <c r="Y716" s="51"/>
      <c r="Z716" s="51"/>
    </row>
    <row r="717" spans="1:26" ht="12.75" customHeight="1">
      <c r="A717" s="76"/>
      <c r="B717" s="78"/>
      <c r="C717" s="76"/>
      <c r="D717" s="76"/>
      <c r="E717" s="76"/>
      <c r="F717" s="76"/>
      <c r="G717" s="76"/>
      <c r="H717" s="76"/>
      <c r="I717" s="76"/>
      <c r="J717" s="76"/>
      <c r="K717" s="76"/>
      <c r="L717" s="76"/>
      <c r="M717" s="76"/>
      <c r="N717" s="76"/>
      <c r="O717" s="76"/>
      <c r="P717" s="76"/>
      <c r="Q717" s="76"/>
      <c r="R717" s="76"/>
      <c r="S717" s="51"/>
      <c r="T717" s="51"/>
      <c r="U717" s="51"/>
      <c r="V717" s="51"/>
      <c r="W717" s="51"/>
      <c r="X717" s="51"/>
      <c r="Y717" s="51"/>
      <c r="Z717" s="51"/>
    </row>
    <row r="718" spans="1:26" ht="12.75" customHeight="1">
      <c r="A718" s="76"/>
      <c r="B718" s="78"/>
      <c r="C718" s="76"/>
      <c r="D718" s="76"/>
      <c r="E718" s="76"/>
      <c r="F718" s="76"/>
      <c r="G718" s="76"/>
      <c r="H718" s="76"/>
      <c r="I718" s="76"/>
      <c r="J718" s="76"/>
      <c r="K718" s="76"/>
      <c r="L718" s="76"/>
      <c r="M718" s="76"/>
      <c r="N718" s="76"/>
      <c r="O718" s="76"/>
      <c r="P718" s="76"/>
      <c r="Q718" s="76"/>
      <c r="R718" s="76"/>
      <c r="S718" s="51"/>
      <c r="T718" s="51"/>
      <c r="U718" s="51"/>
      <c r="V718" s="51"/>
      <c r="W718" s="51"/>
      <c r="X718" s="51"/>
      <c r="Y718" s="51"/>
      <c r="Z718" s="51"/>
    </row>
    <row r="719" spans="1:26" ht="12.75" customHeight="1">
      <c r="A719" s="76"/>
      <c r="B719" s="78"/>
      <c r="C719" s="76"/>
      <c r="D719" s="76"/>
      <c r="E719" s="76"/>
      <c r="F719" s="76"/>
      <c r="G719" s="76"/>
      <c r="H719" s="76"/>
      <c r="I719" s="76"/>
      <c r="J719" s="76"/>
      <c r="K719" s="76"/>
      <c r="L719" s="76"/>
      <c r="M719" s="76"/>
      <c r="N719" s="76"/>
      <c r="O719" s="76"/>
      <c r="P719" s="76"/>
      <c r="Q719" s="76"/>
      <c r="R719" s="76"/>
      <c r="S719" s="51"/>
      <c r="T719" s="51"/>
      <c r="U719" s="51"/>
      <c r="V719" s="51"/>
      <c r="W719" s="51"/>
      <c r="X719" s="51"/>
      <c r="Y719" s="51"/>
      <c r="Z719" s="51"/>
    </row>
    <row r="720" spans="1:26" ht="12.75" customHeight="1">
      <c r="A720" s="76"/>
      <c r="B720" s="78"/>
      <c r="C720" s="76"/>
      <c r="D720" s="76"/>
      <c r="E720" s="76"/>
      <c r="F720" s="76"/>
      <c r="G720" s="76"/>
      <c r="H720" s="76"/>
      <c r="I720" s="76"/>
      <c r="J720" s="76"/>
      <c r="K720" s="76"/>
      <c r="L720" s="76"/>
      <c r="M720" s="76"/>
      <c r="N720" s="76"/>
      <c r="O720" s="76"/>
      <c r="P720" s="76"/>
      <c r="Q720" s="76"/>
      <c r="R720" s="76"/>
      <c r="S720" s="51"/>
      <c r="T720" s="51"/>
      <c r="U720" s="51"/>
      <c r="V720" s="51"/>
      <c r="W720" s="51"/>
      <c r="X720" s="51"/>
      <c r="Y720" s="51"/>
      <c r="Z720" s="51"/>
    </row>
    <row r="721" spans="1:26" ht="12.75" customHeight="1">
      <c r="A721" s="76"/>
      <c r="B721" s="78"/>
      <c r="C721" s="76"/>
      <c r="D721" s="76"/>
      <c r="E721" s="76"/>
      <c r="F721" s="76"/>
      <c r="G721" s="76"/>
      <c r="H721" s="76"/>
      <c r="I721" s="76"/>
      <c r="J721" s="76"/>
      <c r="K721" s="76"/>
      <c r="L721" s="76"/>
      <c r="M721" s="76"/>
      <c r="N721" s="76"/>
      <c r="O721" s="76"/>
      <c r="P721" s="76"/>
      <c r="Q721" s="76"/>
      <c r="R721" s="76"/>
      <c r="S721" s="51"/>
      <c r="T721" s="51"/>
      <c r="U721" s="51"/>
      <c r="V721" s="51"/>
      <c r="W721" s="51"/>
      <c r="X721" s="51"/>
      <c r="Y721" s="51"/>
      <c r="Z721" s="51"/>
    </row>
    <row r="722" spans="1:26" ht="12.75" customHeight="1">
      <c r="A722" s="76"/>
      <c r="B722" s="78"/>
      <c r="C722" s="76"/>
      <c r="D722" s="76"/>
      <c r="E722" s="76"/>
      <c r="F722" s="76"/>
      <c r="G722" s="76"/>
      <c r="H722" s="76"/>
      <c r="I722" s="76"/>
      <c r="J722" s="76"/>
      <c r="K722" s="76"/>
      <c r="L722" s="76"/>
      <c r="M722" s="76"/>
      <c r="N722" s="76"/>
      <c r="O722" s="76"/>
      <c r="P722" s="76"/>
      <c r="Q722" s="76"/>
      <c r="R722" s="76"/>
      <c r="S722" s="51"/>
      <c r="T722" s="51"/>
      <c r="U722" s="51"/>
      <c r="V722" s="51"/>
      <c r="W722" s="51"/>
      <c r="X722" s="51"/>
      <c r="Y722" s="51"/>
      <c r="Z722" s="51"/>
    </row>
    <row r="723" spans="1:26" ht="12.75" customHeight="1">
      <c r="A723" s="76"/>
      <c r="B723" s="78"/>
      <c r="C723" s="76"/>
      <c r="D723" s="76"/>
      <c r="E723" s="76"/>
      <c r="F723" s="76"/>
      <c r="G723" s="76"/>
      <c r="H723" s="76"/>
      <c r="I723" s="76"/>
      <c r="J723" s="76"/>
      <c r="K723" s="76"/>
      <c r="L723" s="76"/>
      <c r="M723" s="76"/>
      <c r="N723" s="76"/>
      <c r="O723" s="76"/>
      <c r="P723" s="76"/>
      <c r="Q723" s="76"/>
      <c r="R723" s="76"/>
      <c r="S723" s="51"/>
      <c r="T723" s="51"/>
      <c r="U723" s="51"/>
      <c r="V723" s="51"/>
      <c r="W723" s="51"/>
      <c r="X723" s="51"/>
      <c r="Y723" s="51"/>
      <c r="Z723" s="51"/>
    </row>
    <row r="724" spans="1:26" ht="12.75" customHeight="1">
      <c r="A724" s="76"/>
      <c r="B724" s="78"/>
      <c r="C724" s="76"/>
      <c r="D724" s="76"/>
      <c r="E724" s="76"/>
      <c r="F724" s="76"/>
      <c r="G724" s="76"/>
      <c r="H724" s="76"/>
      <c r="I724" s="76"/>
      <c r="J724" s="76"/>
      <c r="K724" s="76"/>
      <c r="L724" s="76"/>
      <c r="M724" s="76"/>
      <c r="N724" s="76"/>
      <c r="O724" s="76"/>
      <c r="P724" s="76"/>
      <c r="Q724" s="76"/>
      <c r="R724" s="76"/>
      <c r="S724" s="51"/>
      <c r="T724" s="51"/>
      <c r="U724" s="51"/>
      <c r="V724" s="51"/>
      <c r="W724" s="51"/>
      <c r="X724" s="51"/>
      <c r="Y724" s="51"/>
      <c r="Z724" s="51"/>
    </row>
    <row r="725" spans="1:26" ht="12.75" customHeight="1">
      <c r="A725" s="76"/>
      <c r="B725" s="78"/>
      <c r="C725" s="76"/>
      <c r="D725" s="76"/>
      <c r="E725" s="76"/>
      <c r="F725" s="76"/>
      <c r="G725" s="76"/>
      <c r="H725" s="76"/>
      <c r="I725" s="76"/>
      <c r="J725" s="76"/>
      <c r="K725" s="76"/>
      <c r="L725" s="76"/>
      <c r="M725" s="76"/>
      <c r="N725" s="76"/>
      <c r="O725" s="76"/>
      <c r="P725" s="76"/>
      <c r="Q725" s="76"/>
      <c r="R725" s="76"/>
      <c r="S725" s="51"/>
      <c r="T725" s="51"/>
      <c r="U725" s="51"/>
      <c r="V725" s="51"/>
      <c r="W725" s="51"/>
      <c r="X725" s="51"/>
      <c r="Y725" s="51"/>
      <c r="Z725" s="51"/>
    </row>
    <row r="726" spans="1:26" ht="12.75" customHeight="1">
      <c r="A726" s="76"/>
      <c r="B726" s="78"/>
      <c r="C726" s="76"/>
      <c r="D726" s="76"/>
      <c r="E726" s="76"/>
      <c r="F726" s="76"/>
      <c r="G726" s="76"/>
      <c r="H726" s="76"/>
      <c r="I726" s="76"/>
      <c r="J726" s="76"/>
      <c r="K726" s="76"/>
      <c r="L726" s="76"/>
      <c r="M726" s="76"/>
      <c r="N726" s="76"/>
      <c r="O726" s="76"/>
      <c r="P726" s="76"/>
      <c r="Q726" s="76"/>
      <c r="R726" s="76"/>
      <c r="S726" s="51"/>
      <c r="T726" s="51"/>
      <c r="U726" s="51"/>
      <c r="V726" s="51"/>
      <c r="W726" s="51"/>
      <c r="X726" s="51"/>
      <c r="Y726" s="51"/>
      <c r="Z726" s="51"/>
    </row>
    <row r="727" spans="1:26" ht="12.75" customHeight="1">
      <c r="A727" s="76"/>
      <c r="B727" s="78"/>
      <c r="C727" s="76"/>
      <c r="D727" s="76"/>
      <c r="E727" s="76"/>
      <c r="F727" s="76"/>
      <c r="G727" s="76"/>
      <c r="H727" s="76"/>
      <c r="I727" s="76"/>
      <c r="J727" s="76"/>
      <c r="K727" s="76"/>
      <c r="L727" s="76"/>
      <c r="M727" s="76"/>
      <c r="N727" s="76"/>
      <c r="O727" s="76"/>
      <c r="P727" s="76"/>
      <c r="Q727" s="76"/>
      <c r="R727" s="76"/>
      <c r="S727" s="51"/>
      <c r="T727" s="51"/>
      <c r="U727" s="51"/>
      <c r="V727" s="51"/>
      <c r="W727" s="51"/>
      <c r="X727" s="51"/>
      <c r="Y727" s="51"/>
      <c r="Z727" s="51"/>
    </row>
    <row r="728" spans="1:26" ht="12.75" customHeight="1">
      <c r="A728" s="76"/>
      <c r="B728" s="78"/>
      <c r="C728" s="76"/>
      <c r="D728" s="76"/>
      <c r="E728" s="76"/>
      <c r="F728" s="76"/>
      <c r="G728" s="76"/>
      <c r="H728" s="76"/>
      <c r="I728" s="76"/>
      <c r="J728" s="76"/>
      <c r="K728" s="76"/>
      <c r="L728" s="76"/>
      <c r="M728" s="76"/>
      <c r="N728" s="76"/>
      <c r="O728" s="76"/>
      <c r="P728" s="76"/>
      <c r="Q728" s="76"/>
      <c r="R728" s="76"/>
      <c r="S728" s="51"/>
      <c r="T728" s="51"/>
      <c r="U728" s="51"/>
      <c r="V728" s="51"/>
      <c r="W728" s="51"/>
      <c r="X728" s="51"/>
      <c r="Y728" s="51"/>
      <c r="Z728" s="51"/>
    </row>
    <row r="729" spans="1:26" ht="12.75" customHeight="1">
      <c r="A729" s="76"/>
      <c r="B729" s="78"/>
      <c r="C729" s="76"/>
      <c r="D729" s="76"/>
      <c r="E729" s="76"/>
      <c r="F729" s="76"/>
      <c r="G729" s="76"/>
      <c r="H729" s="76"/>
      <c r="I729" s="76"/>
      <c r="J729" s="76"/>
      <c r="K729" s="76"/>
      <c r="L729" s="76"/>
      <c r="M729" s="76"/>
      <c r="N729" s="76"/>
      <c r="O729" s="76"/>
      <c r="P729" s="76"/>
      <c r="Q729" s="76"/>
      <c r="R729" s="76"/>
      <c r="S729" s="51"/>
      <c r="T729" s="51"/>
      <c r="U729" s="51"/>
      <c r="V729" s="51"/>
      <c r="W729" s="51"/>
      <c r="X729" s="51"/>
      <c r="Y729" s="51"/>
      <c r="Z729" s="51"/>
    </row>
    <row r="730" spans="1:26" ht="12.75" customHeight="1">
      <c r="A730" s="76"/>
      <c r="B730" s="78"/>
      <c r="C730" s="76"/>
      <c r="D730" s="76"/>
      <c r="E730" s="76"/>
      <c r="F730" s="76"/>
      <c r="G730" s="76"/>
      <c r="H730" s="76"/>
      <c r="I730" s="76"/>
      <c r="J730" s="76"/>
      <c r="K730" s="76"/>
      <c r="L730" s="76"/>
      <c r="M730" s="76"/>
      <c r="N730" s="76"/>
      <c r="O730" s="76"/>
      <c r="P730" s="76"/>
      <c r="Q730" s="76"/>
      <c r="R730" s="76"/>
      <c r="S730" s="51"/>
      <c r="T730" s="51"/>
      <c r="U730" s="51"/>
      <c r="V730" s="51"/>
      <c r="W730" s="51"/>
      <c r="X730" s="51"/>
      <c r="Y730" s="51"/>
      <c r="Z730" s="51"/>
    </row>
    <row r="731" spans="1:26" ht="12.75" customHeight="1">
      <c r="A731" s="76"/>
      <c r="B731" s="78"/>
      <c r="C731" s="76"/>
      <c r="D731" s="76"/>
      <c r="E731" s="76"/>
      <c r="F731" s="76"/>
      <c r="G731" s="76"/>
      <c r="H731" s="76"/>
      <c r="I731" s="76"/>
      <c r="J731" s="76"/>
      <c r="K731" s="76"/>
      <c r="L731" s="76"/>
      <c r="M731" s="76"/>
      <c r="N731" s="76"/>
      <c r="O731" s="76"/>
      <c r="P731" s="76"/>
      <c r="Q731" s="76"/>
      <c r="R731" s="76"/>
      <c r="S731" s="51"/>
      <c r="T731" s="51"/>
      <c r="U731" s="51"/>
      <c r="V731" s="51"/>
      <c r="W731" s="51"/>
      <c r="X731" s="51"/>
      <c r="Y731" s="51"/>
      <c r="Z731" s="51"/>
    </row>
    <row r="732" spans="1:26" ht="12.75" customHeight="1">
      <c r="A732" s="76"/>
      <c r="B732" s="78"/>
      <c r="C732" s="76"/>
      <c r="D732" s="76"/>
      <c r="E732" s="76"/>
      <c r="F732" s="76"/>
      <c r="G732" s="76"/>
      <c r="H732" s="76"/>
      <c r="I732" s="76"/>
      <c r="J732" s="76"/>
      <c r="K732" s="76"/>
      <c r="L732" s="76"/>
      <c r="M732" s="76"/>
      <c r="N732" s="76"/>
      <c r="O732" s="76"/>
      <c r="P732" s="76"/>
      <c r="Q732" s="76"/>
      <c r="R732" s="76"/>
      <c r="S732" s="51"/>
      <c r="T732" s="51"/>
      <c r="U732" s="51"/>
      <c r="V732" s="51"/>
      <c r="W732" s="51"/>
      <c r="X732" s="51"/>
      <c r="Y732" s="51"/>
      <c r="Z732" s="51"/>
    </row>
    <row r="733" spans="1:26" ht="12.75" customHeight="1">
      <c r="A733" s="76"/>
      <c r="B733" s="78"/>
      <c r="C733" s="76"/>
      <c r="D733" s="76"/>
      <c r="E733" s="76"/>
      <c r="F733" s="76"/>
      <c r="G733" s="76"/>
      <c r="H733" s="76"/>
      <c r="I733" s="76"/>
      <c r="J733" s="76"/>
      <c r="K733" s="76"/>
      <c r="L733" s="76"/>
      <c r="M733" s="76"/>
      <c r="N733" s="76"/>
      <c r="O733" s="76"/>
      <c r="P733" s="76"/>
      <c r="Q733" s="76"/>
      <c r="R733" s="76"/>
      <c r="S733" s="51"/>
      <c r="T733" s="51"/>
      <c r="U733" s="51"/>
      <c r="V733" s="51"/>
      <c r="W733" s="51"/>
      <c r="X733" s="51"/>
      <c r="Y733" s="51"/>
      <c r="Z733" s="51"/>
    </row>
    <row r="734" spans="1:26" ht="12.75" customHeight="1">
      <c r="A734" s="76"/>
      <c r="B734" s="78"/>
      <c r="C734" s="76"/>
      <c r="D734" s="76"/>
      <c r="E734" s="76"/>
      <c r="F734" s="76"/>
      <c r="G734" s="76"/>
      <c r="H734" s="76"/>
      <c r="I734" s="76"/>
      <c r="J734" s="76"/>
      <c r="K734" s="76"/>
      <c r="L734" s="76"/>
      <c r="M734" s="76"/>
      <c r="N734" s="76"/>
      <c r="O734" s="76"/>
      <c r="P734" s="76"/>
      <c r="Q734" s="76"/>
      <c r="R734" s="76"/>
      <c r="S734" s="51"/>
      <c r="T734" s="51"/>
      <c r="U734" s="51"/>
      <c r="V734" s="51"/>
      <c r="W734" s="51"/>
      <c r="X734" s="51"/>
      <c r="Y734" s="51"/>
      <c r="Z734" s="51"/>
    </row>
    <row r="735" spans="1:26" ht="12.75" customHeight="1">
      <c r="A735" s="76"/>
      <c r="B735" s="78"/>
      <c r="C735" s="76"/>
      <c r="D735" s="76"/>
      <c r="E735" s="76"/>
      <c r="F735" s="76"/>
      <c r="G735" s="76"/>
      <c r="H735" s="76"/>
      <c r="I735" s="76"/>
      <c r="J735" s="76"/>
      <c r="K735" s="76"/>
      <c r="L735" s="76"/>
      <c r="M735" s="76"/>
      <c r="N735" s="76"/>
      <c r="O735" s="76"/>
      <c r="P735" s="76"/>
      <c r="Q735" s="76"/>
      <c r="R735" s="76"/>
      <c r="S735" s="51"/>
      <c r="T735" s="51"/>
      <c r="U735" s="51"/>
      <c r="V735" s="51"/>
      <c r="W735" s="51"/>
      <c r="X735" s="51"/>
      <c r="Y735" s="51"/>
      <c r="Z735" s="51"/>
    </row>
    <row r="736" spans="1:26" ht="12.75" customHeight="1">
      <c r="A736" s="76"/>
      <c r="B736" s="78"/>
      <c r="C736" s="76"/>
      <c r="D736" s="76"/>
      <c r="E736" s="76"/>
      <c r="F736" s="76"/>
      <c r="G736" s="76"/>
      <c r="H736" s="76"/>
      <c r="I736" s="76"/>
      <c r="J736" s="76"/>
      <c r="K736" s="76"/>
      <c r="L736" s="76"/>
      <c r="M736" s="76"/>
      <c r="N736" s="76"/>
      <c r="O736" s="76"/>
      <c r="P736" s="76"/>
      <c r="Q736" s="76"/>
      <c r="R736" s="76"/>
      <c r="S736" s="51"/>
      <c r="T736" s="51"/>
      <c r="U736" s="51"/>
      <c r="V736" s="51"/>
      <c r="W736" s="51"/>
      <c r="X736" s="51"/>
      <c r="Y736" s="51"/>
      <c r="Z736" s="51"/>
    </row>
    <row r="737" spans="1:26" ht="12.75" customHeight="1">
      <c r="A737" s="76"/>
      <c r="B737" s="78"/>
      <c r="C737" s="76"/>
      <c r="D737" s="76"/>
      <c r="E737" s="76"/>
      <c r="F737" s="76"/>
      <c r="G737" s="76"/>
      <c r="H737" s="76"/>
      <c r="I737" s="76"/>
      <c r="J737" s="76"/>
      <c r="K737" s="76"/>
      <c r="L737" s="76"/>
      <c r="M737" s="76"/>
      <c r="N737" s="76"/>
      <c r="O737" s="76"/>
      <c r="P737" s="76"/>
      <c r="Q737" s="76"/>
      <c r="R737" s="76"/>
      <c r="S737" s="51"/>
      <c r="T737" s="51"/>
      <c r="U737" s="51"/>
      <c r="V737" s="51"/>
      <c r="W737" s="51"/>
      <c r="X737" s="51"/>
      <c r="Y737" s="51"/>
      <c r="Z737" s="51"/>
    </row>
    <row r="738" spans="1:26" ht="12.75" customHeight="1">
      <c r="A738" s="76"/>
      <c r="B738" s="78"/>
      <c r="C738" s="76"/>
      <c r="D738" s="76"/>
      <c r="E738" s="76"/>
      <c r="F738" s="76"/>
      <c r="G738" s="76"/>
      <c r="H738" s="76"/>
      <c r="I738" s="76"/>
      <c r="J738" s="76"/>
      <c r="K738" s="76"/>
      <c r="L738" s="76"/>
      <c r="M738" s="76"/>
      <c r="N738" s="76"/>
      <c r="O738" s="76"/>
      <c r="P738" s="76"/>
      <c r="Q738" s="76"/>
      <c r="R738" s="76"/>
      <c r="S738" s="51"/>
      <c r="T738" s="51"/>
      <c r="U738" s="51"/>
      <c r="V738" s="51"/>
      <c r="W738" s="51"/>
      <c r="X738" s="51"/>
      <c r="Y738" s="51"/>
      <c r="Z738" s="51"/>
    </row>
    <row r="739" spans="1:26" ht="12.75" customHeight="1">
      <c r="A739" s="76"/>
      <c r="B739" s="78"/>
      <c r="C739" s="76"/>
      <c r="D739" s="76"/>
      <c r="E739" s="76"/>
      <c r="F739" s="76"/>
      <c r="G739" s="76"/>
      <c r="H739" s="76"/>
      <c r="I739" s="76"/>
      <c r="J739" s="76"/>
      <c r="K739" s="76"/>
      <c r="L739" s="76"/>
      <c r="M739" s="76"/>
      <c r="N739" s="76"/>
      <c r="O739" s="76"/>
      <c r="P739" s="76"/>
      <c r="Q739" s="76"/>
      <c r="R739" s="76"/>
      <c r="S739" s="51"/>
      <c r="T739" s="51"/>
      <c r="U739" s="51"/>
      <c r="V739" s="51"/>
      <c r="W739" s="51"/>
      <c r="X739" s="51"/>
      <c r="Y739" s="51"/>
      <c r="Z739" s="51"/>
    </row>
    <row r="740" spans="1:26" ht="12.75" customHeight="1">
      <c r="A740" s="76"/>
      <c r="B740" s="78"/>
      <c r="C740" s="76"/>
      <c r="D740" s="76"/>
      <c r="E740" s="76"/>
      <c r="F740" s="76"/>
      <c r="G740" s="76"/>
      <c r="H740" s="76"/>
      <c r="I740" s="76"/>
      <c r="J740" s="76"/>
      <c r="K740" s="76"/>
      <c r="L740" s="76"/>
      <c r="M740" s="76"/>
      <c r="N740" s="76"/>
      <c r="O740" s="76"/>
      <c r="P740" s="76"/>
      <c r="Q740" s="76"/>
      <c r="R740" s="76"/>
      <c r="S740" s="51"/>
      <c r="T740" s="51"/>
      <c r="U740" s="51"/>
      <c r="V740" s="51"/>
      <c r="W740" s="51"/>
      <c r="X740" s="51"/>
      <c r="Y740" s="51"/>
      <c r="Z740" s="51"/>
    </row>
    <row r="741" spans="1:26" ht="12.75" customHeight="1">
      <c r="A741" s="76"/>
      <c r="B741" s="78"/>
      <c r="C741" s="76"/>
      <c r="D741" s="76"/>
      <c r="E741" s="76"/>
      <c r="F741" s="76"/>
      <c r="G741" s="76"/>
      <c r="H741" s="76"/>
      <c r="I741" s="76"/>
      <c r="J741" s="76"/>
      <c r="K741" s="76"/>
      <c r="L741" s="76"/>
      <c r="M741" s="76"/>
      <c r="N741" s="76"/>
      <c r="O741" s="76"/>
      <c r="P741" s="76"/>
      <c r="Q741" s="76"/>
      <c r="R741" s="76"/>
      <c r="S741" s="51"/>
      <c r="T741" s="51"/>
      <c r="U741" s="51"/>
      <c r="V741" s="51"/>
      <c r="W741" s="51"/>
      <c r="X741" s="51"/>
      <c r="Y741" s="51"/>
      <c r="Z741" s="51"/>
    </row>
    <row r="742" spans="1:26" ht="12.75" customHeight="1">
      <c r="A742" s="76"/>
      <c r="B742" s="78"/>
      <c r="C742" s="76"/>
      <c r="D742" s="76"/>
      <c r="E742" s="76"/>
      <c r="F742" s="76"/>
      <c r="G742" s="76"/>
      <c r="H742" s="76"/>
      <c r="I742" s="76"/>
      <c r="J742" s="76"/>
      <c r="K742" s="76"/>
      <c r="L742" s="76"/>
      <c r="M742" s="76"/>
      <c r="N742" s="76"/>
      <c r="O742" s="76"/>
      <c r="P742" s="76"/>
      <c r="Q742" s="76"/>
      <c r="R742" s="76"/>
      <c r="S742" s="51"/>
      <c r="T742" s="51"/>
      <c r="U742" s="51"/>
      <c r="V742" s="51"/>
      <c r="W742" s="51"/>
      <c r="X742" s="51"/>
      <c r="Y742" s="51"/>
      <c r="Z742" s="51"/>
    </row>
    <row r="743" spans="1:26" ht="12.75" customHeight="1">
      <c r="A743" s="76"/>
      <c r="B743" s="78"/>
      <c r="C743" s="76"/>
      <c r="D743" s="76"/>
      <c r="E743" s="76"/>
      <c r="F743" s="76"/>
      <c r="G743" s="76"/>
      <c r="H743" s="76"/>
      <c r="I743" s="76"/>
      <c r="J743" s="76"/>
      <c r="K743" s="76"/>
      <c r="L743" s="76"/>
      <c r="M743" s="76"/>
      <c r="N743" s="76"/>
      <c r="O743" s="76"/>
      <c r="P743" s="76"/>
      <c r="Q743" s="76"/>
      <c r="R743" s="76"/>
      <c r="S743" s="51"/>
      <c r="T743" s="51"/>
      <c r="U743" s="51"/>
      <c r="V743" s="51"/>
      <c r="W743" s="51"/>
      <c r="X743" s="51"/>
      <c r="Y743" s="51"/>
      <c r="Z743" s="51"/>
    </row>
    <row r="744" spans="1:26" ht="12.75" customHeight="1">
      <c r="A744" s="76"/>
      <c r="B744" s="78"/>
      <c r="C744" s="76"/>
      <c r="D744" s="76"/>
      <c r="E744" s="76"/>
      <c r="F744" s="76"/>
      <c r="G744" s="76"/>
      <c r="H744" s="76"/>
      <c r="I744" s="76"/>
      <c r="J744" s="76"/>
      <c r="K744" s="76"/>
      <c r="L744" s="76"/>
      <c r="M744" s="76"/>
      <c r="N744" s="76"/>
      <c r="O744" s="76"/>
      <c r="P744" s="76"/>
      <c r="Q744" s="76"/>
      <c r="R744" s="76"/>
      <c r="S744" s="51"/>
      <c r="T744" s="51"/>
      <c r="U744" s="51"/>
      <c r="V744" s="51"/>
      <c r="W744" s="51"/>
      <c r="X744" s="51"/>
      <c r="Y744" s="51"/>
      <c r="Z744" s="51"/>
    </row>
    <row r="745" spans="1:26" ht="12.75" customHeight="1">
      <c r="A745" s="76"/>
      <c r="B745" s="78"/>
      <c r="C745" s="76"/>
      <c r="D745" s="76"/>
      <c r="E745" s="76"/>
      <c r="F745" s="76"/>
      <c r="G745" s="76"/>
      <c r="H745" s="76"/>
      <c r="I745" s="76"/>
      <c r="J745" s="76"/>
      <c r="K745" s="76"/>
      <c r="L745" s="76"/>
      <c r="M745" s="76"/>
      <c r="N745" s="76"/>
      <c r="O745" s="76"/>
      <c r="P745" s="76"/>
      <c r="Q745" s="76"/>
      <c r="R745" s="76"/>
      <c r="S745" s="51"/>
      <c r="T745" s="51"/>
      <c r="U745" s="51"/>
      <c r="V745" s="51"/>
      <c r="W745" s="51"/>
      <c r="X745" s="51"/>
      <c r="Y745" s="51"/>
      <c r="Z745" s="51"/>
    </row>
    <row r="746" spans="1:26" ht="12.75" customHeight="1">
      <c r="A746" s="76"/>
      <c r="B746" s="78"/>
      <c r="C746" s="76"/>
      <c r="D746" s="76"/>
      <c r="E746" s="76"/>
      <c r="F746" s="76"/>
      <c r="G746" s="76"/>
      <c r="H746" s="76"/>
      <c r="I746" s="76"/>
      <c r="J746" s="76"/>
      <c r="K746" s="76"/>
      <c r="L746" s="76"/>
      <c r="M746" s="76"/>
      <c r="N746" s="76"/>
      <c r="O746" s="76"/>
      <c r="P746" s="76"/>
      <c r="Q746" s="76"/>
      <c r="R746" s="76"/>
      <c r="S746" s="51"/>
      <c r="T746" s="51"/>
      <c r="U746" s="51"/>
      <c r="V746" s="51"/>
      <c r="W746" s="51"/>
      <c r="X746" s="51"/>
      <c r="Y746" s="51"/>
      <c r="Z746" s="51"/>
    </row>
    <row r="747" spans="1:26" ht="12.75" customHeight="1">
      <c r="A747" s="76"/>
      <c r="B747" s="78"/>
      <c r="C747" s="76"/>
      <c r="D747" s="76"/>
      <c r="E747" s="76"/>
      <c r="F747" s="76"/>
      <c r="G747" s="76"/>
      <c r="H747" s="76"/>
      <c r="I747" s="76"/>
      <c r="J747" s="76"/>
      <c r="K747" s="76"/>
      <c r="L747" s="76"/>
      <c r="M747" s="76"/>
      <c r="N747" s="76"/>
      <c r="O747" s="76"/>
      <c r="P747" s="76"/>
      <c r="Q747" s="76"/>
      <c r="R747" s="76"/>
      <c r="S747" s="51"/>
      <c r="T747" s="51"/>
      <c r="U747" s="51"/>
      <c r="V747" s="51"/>
      <c r="W747" s="51"/>
      <c r="X747" s="51"/>
      <c r="Y747" s="51"/>
      <c r="Z747" s="51"/>
    </row>
    <row r="748" spans="1:26" ht="12.75" customHeight="1">
      <c r="A748" s="76"/>
      <c r="B748" s="78"/>
      <c r="C748" s="76"/>
      <c r="D748" s="76"/>
      <c r="E748" s="76"/>
      <c r="F748" s="76"/>
      <c r="G748" s="76"/>
      <c r="H748" s="76"/>
      <c r="I748" s="76"/>
      <c r="J748" s="76"/>
      <c r="K748" s="76"/>
      <c r="L748" s="76"/>
      <c r="M748" s="76"/>
      <c r="N748" s="76"/>
      <c r="O748" s="76"/>
      <c r="P748" s="76"/>
      <c r="Q748" s="76"/>
      <c r="R748" s="76"/>
      <c r="S748" s="51"/>
      <c r="T748" s="51"/>
      <c r="U748" s="51"/>
      <c r="V748" s="51"/>
      <c r="W748" s="51"/>
      <c r="X748" s="51"/>
      <c r="Y748" s="51"/>
      <c r="Z748" s="51"/>
    </row>
    <row r="749" spans="1:26" ht="12.75" customHeight="1">
      <c r="A749" s="76"/>
      <c r="B749" s="78"/>
      <c r="C749" s="76"/>
      <c r="D749" s="76"/>
      <c r="E749" s="76"/>
      <c r="F749" s="76"/>
      <c r="G749" s="76"/>
      <c r="H749" s="76"/>
      <c r="I749" s="76"/>
      <c r="J749" s="76"/>
      <c r="K749" s="76"/>
      <c r="L749" s="76"/>
      <c r="M749" s="76"/>
      <c r="N749" s="76"/>
      <c r="O749" s="76"/>
      <c r="P749" s="76"/>
      <c r="Q749" s="76"/>
      <c r="R749" s="76"/>
      <c r="S749" s="51"/>
      <c r="T749" s="51"/>
      <c r="U749" s="51"/>
      <c r="V749" s="51"/>
      <c r="W749" s="51"/>
      <c r="X749" s="51"/>
      <c r="Y749" s="51"/>
      <c r="Z749" s="51"/>
    </row>
    <row r="750" spans="1:26" ht="12.75" customHeight="1">
      <c r="A750" s="76"/>
      <c r="B750" s="78"/>
      <c r="C750" s="76"/>
      <c r="D750" s="76"/>
      <c r="E750" s="76"/>
      <c r="F750" s="76"/>
      <c r="G750" s="76"/>
      <c r="H750" s="76"/>
      <c r="I750" s="76"/>
      <c r="J750" s="76"/>
      <c r="K750" s="76"/>
      <c r="L750" s="76"/>
      <c r="M750" s="76"/>
      <c r="N750" s="76"/>
      <c r="O750" s="76"/>
      <c r="P750" s="76"/>
      <c r="Q750" s="76"/>
      <c r="R750" s="76"/>
      <c r="S750" s="51"/>
      <c r="T750" s="51"/>
      <c r="U750" s="51"/>
      <c r="V750" s="51"/>
      <c r="W750" s="51"/>
      <c r="X750" s="51"/>
      <c r="Y750" s="51"/>
      <c r="Z750" s="51"/>
    </row>
    <row r="751" spans="1:26" ht="12.75" customHeight="1">
      <c r="A751" s="76"/>
      <c r="B751" s="78"/>
      <c r="C751" s="76"/>
      <c r="D751" s="76"/>
      <c r="E751" s="76"/>
      <c r="F751" s="76"/>
      <c r="G751" s="76"/>
      <c r="H751" s="76"/>
      <c r="I751" s="76"/>
      <c r="J751" s="76"/>
      <c r="K751" s="76"/>
      <c r="L751" s="76"/>
      <c r="M751" s="76"/>
      <c r="N751" s="76"/>
      <c r="O751" s="76"/>
      <c r="P751" s="76"/>
      <c r="Q751" s="76"/>
      <c r="R751" s="76"/>
      <c r="S751" s="51"/>
      <c r="T751" s="51"/>
      <c r="U751" s="51"/>
      <c r="V751" s="51"/>
      <c r="W751" s="51"/>
      <c r="X751" s="51"/>
      <c r="Y751" s="51"/>
      <c r="Z751" s="51"/>
    </row>
    <row r="752" spans="1:26" ht="12.75" customHeight="1">
      <c r="A752" s="76"/>
      <c r="B752" s="78"/>
      <c r="C752" s="76"/>
      <c r="D752" s="76"/>
      <c r="E752" s="76"/>
      <c r="F752" s="76"/>
      <c r="G752" s="76"/>
      <c r="H752" s="76"/>
      <c r="I752" s="76"/>
      <c r="J752" s="76"/>
      <c r="K752" s="76"/>
      <c r="L752" s="76"/>
      <c r="M752" s="76"/>
      <c r="N752" s="76"/>
      <c r="O752" s="76"/>
      <c r="P752" s="76"/>
      <c r="Q752" s="76"/>
      <c r="R752" s="76"/>
      <c r="S752" s="51"/>
      <c r="T752" s="51"/>
      <c r="U752" s="51"/>
      <c r="V752" s="51"/>
      <c r="W752" s="51"/>
      <c r="X752" s="51"/>
      <c r="Y752" s="51"/>
      <c r="Z752" s="51"/>
    </row>
    <row r="753" spans="1:26" ht="12.75" customHeight="1">
      <c r="A753" s="76"/>
      <c r="B753" s="78"/>
      <c r="C753" s="76"/>
      <c r="D753" s="76"/>
      <c r="E753" s="76"/>
      <c r="F753" s="76"/>
      <c r="G753" s="76"/>
      <c r="H753" s="76"/>
      <c r="I753" s="76"/>
      <c r="J753" s="76"/>
      <c r="K753" s="76"/>
      <c r="L753" s="76"/>
      <c r="M753" s="76"/>
      <c r="N753" s="76"/>
      <c r="O753" s="76"/>
      <c r="P753" s="76"/>
      <c r="Q753" s="76"/>
      <c r="R753" s="76"/>
      <c r="S753" s="51"/>
      <c r="T753" s="51"/>
      <c r="U753" s="51"/>
      <c r="V753" s="51"/>
      <c r="W753" s="51"/>
      <c r="X753" s="51"/>
      <c r="Y753" s="51"/>
      <c r="Z753" s="51"/>
    </row>
    <row r="754" spans="1:26" ht="12.75" customHeight="1">
      <c r="A754" s="76"/>
      <c r="B754" s="78"/>
      <c r="C754" s="76"/>
      <c r="D754" s="76"/>
      <c r="E754" s="76"/>
      <c r="F754" s="76"/>
      <c r="G754" s="76"/>
      <c r="H754" s="76"/>
      <c r="I754" s="76"/>
      <c r="J754" s="76"/>
      <c r="K754" s="76"/>
      <c r="L754" s="76"/>
      <c r="M754" s="76"/>
      <c r="N754" s="76"/>
      <c r="O754" s="76"/>
      <c r="P754" s="76"/>
      <c r="Q754" s="76"/>
      <c r="R754" s="76"/>
      <c r="S754" s="51"/>
      <c r="T754" s="51"/>
      <c r="U754" s="51"/>
      <c r="V754" s="51"/>
      <c r="W754" s="51"/>
      <c r="X754" s="51"/>
      <c r="Y754" s="51"/>
      <c r="Z754" s="51"/>
    </row>
    <row r="755" spans="1:26" ht="12.75" customHeight="1">
      <c r="A755" s="76"/>
      <c r="B755" s="78"/>
      <c r="C755" s="76"/>
      <c r="D755" s="76"/>
      <c r="E755" s="76"/>
      <c r="F755" s="76"/>
      <c r="G755" s="76"/>
      <c r="H755" s="76"/>
      <c r="I755" s="76"/>
      <c r="J755" s="76"/>
      <c r="K755" s="76"/>
      <c r="L755" s="76"/>
      <c r="M755" s="76"/>
      <c r="N755" s="76"/>
      <c r="O755" s="76"/>
      <c r="P755" s="76"/>
      <c r="Q755" s="76"/>
      <c r="R755" s="76"/>
      <c r="S755" s="51"/>
      <c r="T755" s="51"/>
      <c r="U755" s="51"/>
      <c r="V755" s="51"/>
      <c r="W755" s="51"/>
      <c r="X755" s="51"/>
      <c r="Y755" s="51"/>
      <c r="Z755" s="51"/>
    </row>
    <row r="756" spans="1:26" ht="12.75" customHeight="1">
      <c r="A756" s="76"/>
      <c r="B756" s="78"/>
      <c r="C756" s="76"/>
      <c r="D756" s="76"/>
      <c r="E756" s="76"/>
      <c r="F756" s="76"/>
      <c r="G756" s="76"/>
      <c r="H756" s="76"/>
      <c r="I756" s="76"/>
      <c r="J756" s="76"/>
      <c r="K756" s="76"/>
      <c r="L756" s="76"/>
      <c r="M756" s="76"/>
      <c r="N756" s="76"/>
      <c r="O756" s="76"/>
      <c r="P756" s="76"/>
      <c r="Q756" s="76"/>
      <c r="R756" s="76"/>
      <c r="S756" s="51"/>
      <c r="T756" s="51"/>
      <c r="U756" s="51"/>
      <c r="V756" s="51"/>
      <c r="W756" s="51"/>
      <c r="X756" s="51"/>
      <c r="Y756" s="51"/>
      <c r="Z756" s="51"/>
    </row>
    <row r="757" spans="1:26" ht="12.75" customHeight="1">
      <c r="A757" s="76"/>
      <c r="B757" s="78"/>
      <c r="C757" s="76"/>
      <c r="D757" s="76"/>
      <c r="E757" s="76"/>
      <c r="F757" s="76"/>
      <c r="G757" s="76"/>
      <c r="H757" s="76"/>
      <c r="I757" s="76"/>
      <c r="J757" s="76"/>
      <c r="K757" s="76"/>
      <c r="L757" s="76"/>
      <c r="M757" s="76"/>
      <c r="N757" s="76"/>
      <c r="O757" s="76"/>
      <c r="P757" s="76"/>
      <c r="Q757" s="76"/>
      <c r="R757" s="76"/>
      <c r="S757" s="51"/>
      <c r="T757" s="51"/>
      <c r="U757" s="51"/>
      <c r="V757" s="51"/>
      <c r="W757" s="51"/>
      <c r="X757" s="51"/>
      <c r="Y757" s="51"/>
      <c r="Z757" s="51"/>
    </row>
    <row r="758" spans="1:26" ht="12.75" customHeight="1">
      <c r="A758" s="76"/>
      <c r="B758" s="78"/>
      <c r="C758" s="76"/>
      <c r="D758" s="76"/>
      <c r="E758" s="76"/>
      <c r="F758" s="76"/>
      <c r="G758" s="76"/>
      <c r="H758" s="76"/>
      <c r="I758" s="76"/>
      <c r="J758" s="76"/>
      <c r="K758" s="76"/>
      <c r="L758" s="76"/>
      <c r="M758" s="76"/>
      <c r="N758" s="76"/>
      <c r="O758" s="76"/>
      <c r="P758" s="76"/>
      <c r="Q758" s="76"/>
      <c r="R758" s="76"/>
      <c r="S758" s="51"/>
      <c r="T758" s="51"/>
      <c r="U758" s="51"/>
      <c r="V758" s="51"/>
      <c r="W758" s="51"/>
      <c r="X758" s="51"/>
      <c r="Y758" s="51"/>
      <c r="Z758" s="51"/>
    </row>
    <row r="759" spans="1:26" ht="12.75" customHeight="1">
      <c r="A759" s="76"/>
      <c r="B759" s="78"/>
      <c r="C759" s="76"/>
      <c r="D759" s="76"/>
      <c r="E759" s="76"/>
      <c r="F759" s="76"/>
      <c r="G759" s="76"/>
      <c r="H759" s="76"/>
      <c r="I759" s="76"/>
      <c r="J759" s="76"/>
      <c r="K759" s="76"/>
      <c r="L759" s="76"/>
      <c r="M759" s="76"/>
      <c r="N759" s="76"/>
      <c r="O759" s="76"/>
      <c r="P759" s="76"/>
      <c r="Q759" s="76"/>
      <c r="R759" s="76"/>
      <c r="S759" s="51"/>
      <c r="T759" s="51"/>
      <c r="U759" s="51"/>
      <c r="V759" s="51"/>
      <c r="W759" s="51"/>
      <c r="X759" s="51"/>
      <c r="Y759" s="51"/>
      <c r="Z759" s="51"/>
    </row>
    <row r="760" spans="1:26" ht="12.75" customHeight="1">
      <c r="A760" s="76"/>
      <c r="B760" s="78"/>
      <c r="C760" s="76"/>
      <c r="D760" s="76"/>
      <c r="E760" s="76"/>
      <c r="F760" s="76"/>
      <c r="G760" s="76"/>
      <c r="H760" s="76"/>
      <c r="I760" s="76"/>
      <c r="J760" s="76"/>
      <c r="K760" s="76"/>
      <c r="L760" s="76"/>
      <c r="M760" s="76"/>
      <c r="N760" s="76"/>
      <c r="O760" s="76"/>
      <c r="P760" s="76"/>
      <c r="Q760" s="76"/>
      <c r="R760" s="76"/>
      <c r="S760" s="51"/>
      <c r="T760" s="51"/>
      <c r="U760" s="51"/>
      <c r="V760" s="51"/>
      <c r="W760" s="51"/>
      <c r="X760" s="51"/>
      <c r="Y760" s="51"/>
      <c r="Z760" s="51"/>
    </row>
    <row r="761" spans="1:26" ht="12.75" customHeight="1">
      <c r="A761" s="76"/>
      <c r="B761" s="78"/>
      <c r="C761" s="76"/>
      <c r="D761" s="76"/>
      <c r="E761" s="76"/>
      <c r="F761" s="76"/>
      <c r="G761" s="76"/>
      <c r="H761" s="76"/>
      <c r="I761" s="76"/>
      <c r="J761" s="76"/>
      <c r="K761" s="76"/>
      <c r="L761" s="76"/>
      <c r="M761" s="76"/>
      <c r="N761" s="76"/>
      <c r="O761" s="76"/>
      <c r="P761" s="76"/>
      <c r="Q761" s="76"/>
      <c r="R761" s="76"/>
      <c r="S761" s="51"/>
      <c r="T761" s="51"/>
      <c r="U761" s="51"/>
      <c r="V761" s="51"/>
      <c r="W761" s="51"/>
      <c r="X761" s="51"/>
      <c r="Y761" s="51"/>
      <c r="Z761" s="51"/>
    </row>
    <row r="762" spans="1:26" ht="12.75" customHeight="1">
      <c r="A762" s="76"/>
      <c r="B762" s="78"/>
      <c r="C762" s="76"/>
      <c r="D762" s="76"/>
      <c r="E762" s="76"/>
      <c r="F762" s="76"/>
      <c r="G762" s="76"/>
      <c r="H762" s="76"/>
      <c r="I762" s="76"/>
      <c r="J762" s="76"/>
      <c r="K762" s="76"/>
      <c r="L762" s="76"/>
      <c r="M762" s="76"/>
      <c r="N762" s="76"/>
      <c r="O762" s="76"/>
      <c r="P762" s="76"/>
      <c r="Q762" s="76"/>
      <c r="R762" s="76"/>
      <c r="S762" s="51"/>
      <c r="T762" s="51"/>
      <c r="U762" s="51"/>
      <c r="V762" s="51"/>
      <c r="W762" s="51"/>
      <c r="X762" s="51"/>
      <c r="Y762" s="51"/>
      <c r="Z762" s="51"/>
    </row>
    <row r="763" spans="1:26" ht="12.75" customHeight="1">
      <c r="A763" s="76"/>
      <c r="B763" s="78"/>
      <c r="C763" s="76"/>
      <c r="D763" s="76"/>
      <c r="E763" s="76"/>
      <c r="F763" s="76"/>
      <c r="G763" s="76"/>
      <c r="H763" s="76"/>
      <c r="I763" s="76"/>
      <c r="J763" s="76"/>
      <c r="K763" s="76"/>
      <c r="L763" s="76"/>
      <c r="M763" s="76"/>
      <c r="N763" s="76"/>
      <c r="O763" s="76"/>
      <c r="P763" s="76"/>
      <c r="Q763" s="76"/>
      <c r="R763" s="76"/>
      <c r="S763" s="51"/>
      <c r="T763" s="51"/>
      <c r="U763" s="51"/>
      <c r="V763" s="51"/>
      <c r="W763" s="51"/>
      <c r="X763" s="51"/>
      <c r="Y763" s="51"/>
      <c r="Z763" s="51"/>
    </row>
    <row r="764" spans="1:26" ht="12.75" customHeight="1">
      <c r="A764" s="76"/>
      <c r="B764" s="78"/>
      <c r="C764" s="76"/>
      <c r="D764" s="76"/>
      <c r="E764" s="76"/>
      <c r="F764" s="76"/>
      <c r="G764" s="76"/>
      <c r="H764" s="76"/>
      <c r="I764" s="76"/>
      <c r="J764" s="76"/>
      <c r="K764" s="76"/>
      <c r="L764" s="76"/>
      <c r="M764" s="76"/>
      <c r="N764" s="76"/>
      <c r="O764" s="76"/>
      <c r="P764" s="76"/>
      <c r="Q764" s="76"/>
      <c r="R764" s="76"/>
      <c r="S764" s="51"/>
      <c r="T764" s="51"/>
      <c r="U764" s="51"/>
      <c r="V764" s="51"/>
      <c r="W764" s="51"/>
      <c r="X764" s="51"/>
      <c r="Y764" s="51"/>
      <c r="Z764" s="51"/>
    </row>
    <row r="765" spans="1:26" ht="12.75" customHeight="1">
      <c r="A765" s="76"/>
      <c r="B765" s="78"/>
      <c r="C765" s="76"/>
      <c r="D765" s="76"/>
      <c r="E765" s="76"/>
      <c r="F765" s="76"/>
      <c r="G765" s="76"/>
      <c r="H765" s="76"/>
      <c r="I765" s="76"/>
      <c r="J765" s="76"/>
      <c r="K765" s="76"/>
      <c r="L765" s="76"/>
      <c r="M765" s="76"/>
      <c r="N765" s="76"/>
      <c r="O765" s="76"/>
      <c r="P765" s="76"/>
      <c r="Q765" s="76"/>
      <c r="R765" s="76"/>
      <c r="S765" s="51"/>
      <c r="T765" s="51"/>
      <c r="U765" s="51"/>
      <c r="V765" s="51"/>
      <c r="W765" s="51"/>
      <c r="X765" s="51"/>
      <c r="Y765" s="51"/>
      <c r="Z765" s="51"/>
    </row>
    <row r="766" spans="1:26" ht="12.75" customHeight="1">
      <c r="A766" s="76"/>
      <c r="B766" s="78"/>
      <c r="C766" s="76"/>
      <c r="D766" s="76"/>
      <c r="E766" s="76"/>
      <c r="F766" s="76"/>
      <c r="G766" s="76"/>
      <c r="H766" s="76"/>
      <c r="I766" s="76"/>
      <c r="J766" s="76"/>
      <c r="K766" s="76"/>
      <c r="L766" s="76"/>
      <c r="M766" s="76"/>
      <c r="N766" s="76"/>
      <c r="O766" s="76"/>
      <c r="P766" s="76"/>
      <c r="Q766" s="76"/>
      <c r="R766" s="76"/>
      <c r="S766" s="51"/>
      <c r="T766" s="51"/>
      <c r="U766" s="51"/>
      <c r="V766" s="51"/>
      <c r="W766" s="51"/>
      <c r="X766" s="51"/>
      <c r="Y766" s="51"/>
      <c r="Z766" s="51"/>
    </row>
    <row r="767" spans="1:26" ht="12.75" customHeight="1">
      <c r="A767" s="76"/>
      <c r="B767" s="78"/>
      <c r="C767" s="76"/>
      <c r="D767" s="76"/>
      <c r="E767" s="76"/>
      <c r="F767" s="76"/>
      <c r="G767" s="76"/>
      <c r="H767" s="76"/>
      <c r="I767" s="76"/>
      <c r="J767" s="76"/>
      <c r="K767" s="76"/>
      <c r="L767" s="76"/>
      <c r="M767" s="76"/>
      <c r="N767" s="76"/>
      <c r="O767" s="76"/>
      <c r="P767" s="76"/>
      <c r="Q767" s="76"/>
      <c r="R767" s="76"/>
      <c r="S767" s="51"/>
      <c r="T767" s="51"/>
      <c r="U767" s="51"/>
      <c r="V767" s="51"/>
      <c r="W767" s="51"/>
      <c r="X767" s="51"/>
      <c r="Y767" s="51"/>
      <c r="Z767" s="51"/>
    </row>
    <row r="768" spans="1:26" ht="12.75" customHeight="1">
      <c r="A768" s="76"/>
      <c r="B768" s="78"/>
      <c r="C768" s="76"/>
      <c r="D768" s="76"/>
      <c r="E768" s="76"/>
      <c r="F768" s="76"/>
      <c r="G768" s="76"/>
      <c r="H768" s="76"/>
      <c r="I768" s="76"/>
      <c r="J768" s="76"/>
      <c r="K768" s="76"/>
      <c r="L768" s="76"/>
      <c r="M768" s="76"/>
      <c r="N768" s="76"/>
      <c r="O768" s="76"/>
      <c r="P768" s="76"/>
      <c r="Q768" s="76"/>
      <c r="R768" s="76"/>
      <c r="S768" s="51"/>
      <c r="T768" s="51"/>
      <c r="U768" s="51"/>
      <c r="V768" s="51"/>
      <c r="W768" s="51"/>
      <c r="X768" s="51"/>
      <c r="Y768" s="51"/>
      <c r="Z768" s="51"/>
    </row>
    <row r="769" spans="1:26" ht="12.75" customHeight="1">
      <c r="A769" s="76"/>
      <c r="B769" s="78"/>
      <c r="C769" s="76"/>
      <c r="D769" s="76"/>
      <c r="E769" s="76"/>
      <c r="F769" s="76"/>
      <c r="G769" s="76"/>
      <c r="H769" s="76"/>
      <c r="I769" s="76"/>
      <c r="J769" s="76"/>
      <c r="K769" s="76"/>
      <c r="L769" s="76"/>
      <c r="M769" s="76"/>
      <c r="N769" s="76"/>
      <c r="O769" s="76"/>
      <c r="P769" s="76"/>
      <c r="Q769" s="76"/>
      <c r="R769" s="76"/>
      <c r="S769" s="51"/>
      <c r="T769" s="51"/>
      <c r="U769" s="51"/>
      <c r="V769" s="51"/>
      <c r="W769" s="51"/>
      <c r="X769" s="51"/>
      <c r="Y769" s="51"/>
      <c r="Z769" s="51"/>
    </row>
    <row r="770" spans="1:26" ht="12.75" customHeight="1">
      <c r="A770" s="76"/>
      <c r="B770" s="78"/>
      <c r="C770" s="76"/>
      <c r="D770" s="76"/>
      <c r="E770" s="76"/>
      <c r="F770" s="76"/>
      <c r="G770" s="76"/>
      <c r="H770" s="76"/>
      <c r="I770" s="76"/>
      <c r="J770" s="76"/>
      <c r="K770" s="76"/>
      <c r="L770" s="76"/>
      <c r="M770" s="76"/>
      <c r="N770" s="76"/>
      <c r="O770" s="76"/>
      <c r="P770" s="76"/>
      <c r="Q770" s="76"/>
      <c r="R770" s="76"/>
      <c r="S770" s="51"/>
      <c r="T770" s="51"/>
      <c r="U770" s="51"/>
      <c r="V770" s="51"/>
      <c r="W770" s="51"/>
      <c r="X770" s="51"/>
      <c r="Y770" s="51"/>
      <c r="Z770" s="51"/>
    </row>
    <row r="771" spans="1:26" ht="12.75" customHeight="1">
      <c r="A771" s="76"/>
      <c r="B771" s="78"/>
      <c r="C771" s="76"/>
      <c r="D771" s="76"/>
      <c r="E771" s="76"/>
      <c r="F771" s="76"/>
      <c r="G771" s="76"/>
      <c r="H771" s="76"/>
      <c r="I771" s="76"/>
      <c r="J771" s="76"/>
      <c r="K771" s="76"/>
      <c r="L771" s="76"/>
      <c r="M771" s="76"/>
      <c r="N771" s="76"/>
      <c r="O771" s="76"/>
      <c r="P771" s="76"/>
      <c r="Q771" s="76"/>
      <c r="R771" s="76"/>
      <c r="S771" s="51"/>
      <c r="T771" s="51"/>
      <c r="U771" s="51"/>
      <c r="V771" s="51"/>
      <c r="W771" s="51"/>
      <c r="X771" s="51"/>
      <c r="Y771" s="51"/>
      <c r="Z771" s="51"/>
    </row>
    <row r="772" spans="1:26" ht="12.75" customHeight="1">
      <c r="A772" s="76"/>
      <c r="B772" s="78"/>
      <c r="C772" s="76"/>
      <c r="D772" s="76"/>
      <c r="E772" s="76"/>
      <c r="F772" s="76"/>
      <c r="G772" s="76"/>
      <c r="H772" s="76"/>
      <c r="I772" s="76"/>
      <c r="J772" s="76"/>
      <c r="K772" s="76"/>
      <c r="L772" s="76"/>
      <c r="M772" s="76"/>
      <c r="N772" s="76"/>
      <c r="O772" s="76"/>
      <c r="P772" s="76"/>
      <c r="Q772" s="76"/>
      <c r="R772" s="76"/>
      <c r="S772" s="51"/>
      <c r="T772" s="51"/>
      <c r="U772" s="51"/>
      <c r="V772" s="51"/>
      <c r="W772" s="51"/>
      <c r="X772" s="51"/>
      <c r="Y772" s="51"/>
      <c r="Z772" s="51"/>
    </row>
    <row r="773" spans="1:26" ht="12.75" customHeight="1">
      <c r="A773" s="76"/>
      <c r="B773" s="78"/>
      <c r="C773" s="76"/>
      <c r="D773" s="76"/>
      <c r="E773" s="76"/>
      <c r="F773" s="76"/>
      <c r="G773" s="76"/>
      <c r="H773" s="76"/>
      <c r="I773" s="76"/>
      <c r="J773" s="76"/>
      <c r="K773" s="76"/>
      <c r="L773" s="76"/>
      <c r="M773" s="76"/>
      <c r="N773" s="76"/>
      <c r="O773" s="76"/>
      <c r="P773" s="76"/>
      <c r="Q773" s="76"/>
      <c r="R773" s="76"/>
      <c r="S773" s="51"/>
      <c r="T773" s="51"/>
      <c r="U773" s="51"/>
      <c r="V773" s="51"/>
      <c r="W773" s="51"/>
      <c r="X773" s="51"/>
      <c r="Y773" s="51"/>
      <c r="Z773" s="51"/>
    </row>
    <row r="774" spans="1:26" ht="12.75" customHeight="1">
      <c r="A774" s="76"/>
      <c r="B774" s="78"/>
      <c r="C774" s="76"/>
      <c r="D774" s="76"/>
      <c r="E774" s="76"/>
      <c r="F774" s="76"/>
      <c r="G774" s="76"/>
      <c r="H774" s="76"/>
      <c r="I774" s="76"/>
      <c r="J774" s="76"/>
      <c r="K774" s="76"/>
      <c r="L774" s="76"/>
      <c r="M774" s="76"/>
      <c r="N774" s="76"/>
      <c r="O774" s="76"/>
      <c r="P774" s="76"/>
      <c r="Q774" s="76"/>
      <c r="R774" s="76"/>
      <c r="S774" s="51"/>
      <c r="T774" s="51"/>
      <c r="U774" s="51"/>
      <c r="V774" s="51"/>
      <c r="W774" s="51"/>
      <c r="X774" s="51"/>
      <c r="Y774" s="51"/>
      <c r="Z774" s="51"/>
    </row>
    <row r="775" spans="1:26" ht="12.75" customHeight="1">
      <c r="A775" s="76"/>
      <c r="B775" s="78"/>
      <c r="C775" s="76"/>
      <c r="D775" s="76"/>
      <c r="E775" s="76"/>
      <c r="F775" s="76"/>
      <c r="G775" s="76"/>
      <c r="H775" s="76"/>
      <c r="I775" s="76"/>
      <c r="J775" s="76"/>
      <c r="K775" s="76"/>
      <c r="L775" s="76"/>
      <c r="M775" s="76"/>
      <c r="N775" s="76"/>
      <c r="O775" s="76"/>
      <c r="P775" s="76"/>
      <c r="Q775" s="76"/>
      <c r="R775" s="76"/>
      <c r="S775" s="51"/>
      <c r="T775" s="51"/>
      <c r="U775" s="51"/>
      <c r="V775" s="51"/>
      <c r="W775" s="51"/>
      <c r="X775" s="51"/>
      <c r="Y775" s="51"/>
      <c r="Z775" s="51"/>
    </row>
    <row r="776" spans="1:26" ht="12.75" customHeight="1">
      <c r="A776" s="76"/>
      <c r="B776" s="78"/>
      <c r="C776" s="76"/>
      <c r="D776" s="76"/>
      <c r="E776" s="76"/>
      <c r="F776" s="76"/>
      <c r="G776" s="76"/>
      <c r="H776" s="76"/>
      <c r="I776" s="76"/>
      <c r="J776" s="76"/>
      <c r="K776" s="76"/>
      <c r="L776" s="76"/>
      <c r="M776" s="76"/>
      <c r="N776" s="76"/>
      <c r="O776" s="76"/>
      <c r="P776" s="76"/>
      <c r="Q776" s="76"/>
      <c r="R776" s="76"/>
      <c r="S776" s="51"/>
      <c r="T776" s="51"/>
      <c r="U776" s="51"/>
      <c r="V776" s="51"/>
      <c r="W776" s="51"/>
      <c r="X776" s="51"/>
      <c r="Y776" s="51"/>
      <c r="Z776" s="51"/>
    </row>
    <row r="777" spans="1:26" ht="12.75" customHeight="1">
      <c r="A777" s="76"/>
      <c r="B777" s="78"/>
      <c r="C777" s="76"/>
      <c r="D777" s="76"/>
      <c r="E777" s="76"/>
      <c r="F777" s="76"/>
      <c r="G777" s="76"/>
      <c r="H777" s="76"/>
      <c r="I777" s="76"/>
      <c r="J777" s="76"/>
      <c r="K777" s="76"/>
      <c r="L777" s="76"/>
      <c r="M777" s="76"/>
      <c r="N777" s="76"/>
      <c r="O777" s="76"/>
      <c r="P777" s="76"/>
      <c r="Q777" s="76"/>
      <c r="R777" s="76"/>
      <c r="S777" s="51"/>
      <c r="T777" s="51"/>
      <c r="U777" s="51"/>
      <c r="V777" s="51"/>
      <c r="W777" s="51"/>
      <c r="X777" s="51"/>
      <c r="Y777" s="51"/>
      <c r="Z777" s="51"/>
    </row>
    <row r="778" spans="1:26" ht="12.75" customHeight="1">
      <c r="A778" s="76"/>
      <c r="B778" s="78"/>
      <c r="C778" s="76"/>
      <c r="D778" s="76"/>
      <c r="E778" s="76"/>
      <c r="F778" s="76"/>
      <c r="G778" s="76"/>
      <c r="H778" s="76"/>
      <c r="I778" s="76"/>
      <c r="J778" s="76"/>
      <c r="K778" s="76"/>
      <c r="L778" s="76"/>
      <c r="M778" s="76"/>
      <c r="N778" s="76"/>
      <c r="O778" s="76"/>
      <c r="P778" s="76"/>
      <c r="Q778" s="76"/>
      <c r="R778" s="76"/>
      <c r="S778" s="51"/>
      <c r="T778" s="51"/>
      <c r="U778" s="51"/>
      <c r="V778" s="51"/>
      <c r="W778" s="51"/>
      <c r="X778" s="51"/>
      <c r="Y778" s="51"/>
      <c r="Z778" s="51"/>
    </row>
    <row r="779" spans="1:26" ht="12.75" customHeight="1">
      <c r="A779" s="76"/>
      <c r="B779" s="78"/>
      <c r="C779" s="76"/>
      <c r="D779" s="76"/>
      <c r="E779" s="76"/>
      <c r="F779" s="76"/>
      <c r="G779" s="76"/>
      <c r="H779" s="76"/>
      <c r="I779" s="76"/>
      <c r="J779" s="76"/>
      <c r="K779" s="76"/>
      <c r="L779" s="76"/>
      <c r="M779" s="76"/>
      <c r="N779" s="76"/>
      <c r="O779" s="76"/>
      <c r="P779" s="76"/>
      <c r="Q779" s="76"/>
      <c r="R779" s="76"/>
      <c r="S779" s="51"/>
      <c r="T779" s="51"/>
      <c r="U779" s="51"/>
      <c r="V779" s="51"/>
      <c r="W779" s="51"/>
      <c r="X779" s="51"/>
      <c r="Y779" s="51"/>
      <c r="Z779" s="51"/>
    </row>
    <row r="780" spans="1:26" ht="12.75" customHeight="1">
      <c r="A780" s="76"/>
      <c r="B780" s="78"/>
      <c r="C780" s="76"/>
      <c r="D780" s="76"/>
      <c r="E780" s="76"/>
      <c r="F780" s="76"/>
      <c r="G780" s="76"/>
      <c r="H780" s="76"/>
      <c r="I780" s="76"/>
      <c r="J780" s="76"/>
      <c r="K780" s="76"/>
      <c r="L780" s="76"/>
      <c r="M780" s="76"/>
      <c r="N780" s="76"/>
      <c r="O780" s="76"/>
      <c r="P780" s="76"/>
      <c r="Q780" s="76"/>
      <c r="R780" s="76"/>
      <c r="S780" s="51"/>
      <c r="T780" s="51"/>
      <c r="U780" s="51"/>
      <c r="V780" s="51"/>
      <c r="W780" s="51"/>
      <c r="X780" s="51"/>
      <c r="Y780" s="51"/>
      <c r="Z780" s="51"/>
    </row>
    <row r="781" spans="1:26" ht="12.75" customHeight="1">
      <c r="A781" s="76"/>
      <c r="B781" s="78"/>
      <c r="C781" s="76"/>
      <c r="D781" s="76"/>
      <c r="E781" s="76"/>
      <c r="F781" s="76"/>
      <c r="G781" s="76"/>
      <c r="H781" s="76"/>
      <c r="I781" s="76"/>
      <c r="J781" s="76"/>
      <c r="K781" s="76"/>
      <c r="L781" s="76"/>
      <c r="M781" s="76"/>
      <c r="N781" s="76"/>
      <c r="O781" s="76"/>
      <c r="P781" s="76"/>
      <c r="Q781" s="76"/>
      <c r="R781" s="76"/>
      <c r="S781" s="51"/>
      <c r="T781" s="51"/>
      <c r="U781" s="51"/>
      <c r="V781" s="51"/>
      <c r="W781" s="51"/>
      <c r="X781" s="51"/>
      <c r="Y781" s="51"/>
      <c r="Z781" s="51"/>
    </row>
    <row r="782" spans="1:26" ht="12.75" customHeight="1">
      <c r="A782" s="76"/>
      <c r="B782" s="78"/>
      <c r="C782" s="76"/>
      <c r="D782" s="76"/>
      <c r="E782" s="76"/>
      <c r="F782" s="76"/>
      <c r="G782" s="76"/>
      <c r="H782" s="76"/>
      <c r="I782" s="76"/>
      <c r="J782" s="76"/>
      <c r="K782" s="76"/>
      <c r="L782" s="76"/>
      <c r="M782" s="76"/>
      <c r="N782" s="76"/>
      <c r="O782" s="76"/>
      <c r="P782" s="76"/>
      <c r="Q782" s="76"/>
      <c r="R782" s="76"/>
      <c r="S782" s="51"/>
      <c r="T782" s="51"/>
      <c r="U782" s="51"/>
      <c r="V782" s="51"/>
      <c r="W782" s="51"/>
      <c r="X782" s="51"/>
      <c r="Y782" s="51"/>
      <c r="Z782" s="51"/>
    </row>
    <row r="783" spans="1:26" ht="12.75" customHeight="1">
      <c r="A783" s="76"/>
      <c r="B783" s="78"/>
      <c r="C783" s="76"/>
      <c r="D783" s="76"/>
      <c r="E783" s="76"/>
      <c r="F783" s="76"/>
      <c r="G783" s="76"/>
      <c r="H783" s="76"/>
      <c r="I783" s="76"/>
      <c r="J783" s="76"/>
      <c r="K783" s="76"/>
      <c r="L783" s="76"/>
      <c r="M783" s="76"/>
      <c r="N783" s="76"/>
      <c r="O783" s="76"/>
      <c r="P783" s="76"/>
      <c r="Q783" s="76"/>
      <c r="R783" s="76"/>
      <c r="S783" s="51"/>
      <c r="T783" s="51"/>
      <c r="U783" s="51"/>
      <c r="V783" s="51"/>
      <c r="W783" s="51"/>
      <c r="X783" s="51"/>
      <c r="Y783" s="51"/>
      <c r="Z783" s="51"/>
    </row>
    <row r="784" spans="1:26" ht="12.75" customHeight="1">
      <c r="A784" s="76"/>
      <c r="B784" s="78"/>
      <c r="C784" s="76"/>
      <c r="D784" s="76"/>
      <c r="E784" s="76"/>
      <c r="F784" s="76"/>
      <c r="G784" s="76"/>
      <c r="H784" s="76"/>
      <c r="I784" s="76"/>
      <c r="J784" s="76"/>
      <c r="K784" s="76"/>
      <c r="L784" s="76"/>
      <c r="M784" s="76"/>
      <c r="N784" s="76"/>
      <c r="O784" s="76"/>
      <c r="P784" s="76"/>
      <c r="Q784" s="76"/>
      <c r="R784" s="76"/>
      <c r="S784" s="51"/>
      <c r="T784" s="51"/>
      <c r="U784" s="51"/>
      <c r="V784" s="51"/>
      <c r="W784" s="51"/>
      <c r="X784" s="51"/>
      <c r="Y784" s="51"/>
      <c r="Z784" s="51"/>
    </row>
    <row r="785" spans="1:26" ht="12.75" customHeight="1">
      <c r="A785" s="76"/>
      <c r="B785" s="78"/>
      <c r="C785" s="76"/>
      <c r="D785" s="76"/>
      <c r="E785" s="76"/>
      <c r="F785" s="76"/>
      <c r="G785" s="76"/>
      <c r="H785" s="76"/>
      <c r="I785" s="76"/>
      <c r="J785" s="76"/>
      <c r="K785" s="76"/>
      <c r="L785" s="76"/>
      <c r="M785" s="76"/>
      <c r="N785" s="76"/>
      <c r="O785" s="76"/>
      <c r="P785" s="76"/>
      <c r="Q785" s="76"/>
      <c r="R785" s="76"/>
      <c r="S785" s="51"/>
      <c r="T785" s="51"/>
      <c r="U785" s="51"/>
      <c r="V785" s="51"/>
      <c r="W785" s="51"/>
      <c r="X785" s="51"/>
      <c r="Y785" s="51"/>
      <c r="Z785" s="51"/>
    </row>
    <row r="786" spans="1:26" ht="12.75" customHeight="1">
      <c r="A786" s="76"/>
      <c r="B786" s="78"/>
      <c r="C786" s="76"/>
      <c r="D786" s="76"/>
      <c r="E786" s="76"/>
      <c r="F786" s="76"/>
      <c r="G786" s="76"/>
      <c r="H786" s="76"/>
      <c r="I786" s="76"/>
      <c r="J786" s="76"/>
      <c r="K786" s="76"/>
      <c r="L786" s="76"/>
      <c r="M786" s="76"/>
      <c r="N786" s="76"/>
      <c r="O786" s="76"/>
      <c r="P786" s="76"/>
      <c r="Q786" s="76"/>
      <c r="R786" s="76"/>
      <c r="S786" s="51"/>
      <c r="T786" s="51"/>
      <c r="U786" s="51"/>
      <c r="V786" s="51"/>
      <c r="W786" s="51"/>
      <c r="X786" s="51"/>
      <c r="Y786" s="51"/>
      <c r="Z786" s="51"/>
    </row>
    <row r="787" spans="1:26" ht="12.75" customHeight="1">
      <c r="A787" s="76"/>
      <c r="B787" s="78"/>
      <c r="C787" s="76"/>
      <c r="D787" s="76"/>
      <c r="E787" s="76"/>
      <c r="F787" s="76"/>
      <c r="G787" s="76"/>
      <c r="H787" s="76"/>
      <c r="I787" s="76"/>
      <c r="J787" s="76"/>
      <c r="K787" s="76"/>
      <c r="L787" s="76"/>
      <c r="M787" s="76"/>
      <c r="N787" s="76"/>
      <c r="O787" s="76"/>
      <c r="P787" s="76"/>
      <c r="Q787" s="76"/>
      <c r="R787" s="76"/>
      <c r="S787" s="51"/>
      <c r="T787" s="51"/>
      <c r="U787" s="51"/>
      <c r="V787" s="51"/>
      <c r="W787" s="51"/>
      <c r="X787" s="51"/>
      <c r="Y787" s="51"/>
      <c r="Z787" s="51"/>
    </row>
    <row r="788" spans="1:26" ht="12.75" customHeight="1">
      <c r="A788" s="76"/>
      <c r="B788" s="78"/>
      <c r="C788" s="76"/>
      <c r="D788" s="76"/>
      <c r="E788" s="76"/>
      <c r="F788" s="76"/>
      <c r="G788" s="76"/>
      <c r="H788" s="76"/>
      <c r="I788" s="76"/>
      <c r="J788" s="76"/>
      <c r="K788" s="76"/>
      <c r="L788" s="76"/>
      <c r="M788" s="76"/>
      <c r="N788" s="76"/>
      <c r="O788" s="76"/>
      <c r="P788" s="76"/>
      <c r="Q788" s="76"/>
      <c r="R788" s="76"/>
      <c r="S788" s="51"/>
      <c r="T788" s="51"/>
      <c r="U788" s="51"/>
      <c r="V788" s="51"/>
      <c r="W788" s="51"/>
      <c r="X788" s="51"/>
      <c r="Y788" s="51"/>
      <c r="Z788" s="51"/>
    </row>
    <row r="789" spans="1:26" ht="12.75" customHeight="1">
      <c r="A789" s="76"/>
      <c r="B789" s="78"/>
      <c r="C789" s="76"/>
      <c r="D789" s="76"/>
      <c r="E789" s="76"/>
      <c r="F789" s="76"/>
      <c r="G789" s="76"/>
      <c r="H789" s="76"/>
      <c r="I789" s="76"/>
      <c r="J789" s="76"/>
      <c r="K789" s="76"/>
      <c r="L789" s="76"/>
      <c r="M789" s="76"/>
      <c r="N789" s="76"/>
      <c r="O789" s="76"/>
      <c r="P789" s="76"/>
      <c r="Q789" s="76"/>
      <c r="R789" s="76"/>
      <c r="S789" s="51"/>
      <c r="T789" s="51"/>
      <c r="U789" s="51"/>
      <c r="V789" s="51"/>
      <c r="W789" s="51"/>
      <c r="X789" s="51"/>
      <c r="Y789" s="51"/>
      <c r="Z789" s="51"/>
    </row>
    <row r="790" spans="1:26" ht="12.75" customHeight="1">
      <c r="A790" s="76"/>
      <c r="B790" s="78"/>
      <c r="C790" s="76"/>
      <c r="D790" s="76"/>
      <c r="E790" s="76"/>
      <c r="F790" s="76"/>
      <c r="G790" s="76"/>
      <c r="H790" s="76"/>
      <c r="I790" s="76"/>
      <c r="J790" s="76"/>
      <c r="K790" s="76"/>
      <c r="L790" s="76"/>
      <c r="M790" s="76"/>
      <c r="N790" s="76"/>
      <c r="O790" s="76"/>
      <c r="P790" s="76"/>
      <c r="Q790" s="76"/>
      <c r="R790" s="76"/>
      <c r="S790" s="51"/>
      <c r="T790" s="51"/>
      <c r="U790" s="51"/>
      <c r="V790" s="51"/>
      <c r="W790" s="51"/>
      <c r="X790" s="51"/>
      <c r="Y790" s="51"/>
      <c r="Z790" s="51"/>
    </row>
    <row r="791" spans="1:26" ht="12.75" customHeight="1">
      <c r="A791" s="76"/>
      <c r="B791" s="78"/>
      <c r="C791" s="76"/>
      <c r="D791" s="76"/>
      <c r="E791" s="76"/>
      <c r="F791" s="76"/>
      <c r="G791" s="76"/>
      <c r="H791" s="76"/>
      <c r="I791" s="76"/>
      <c r="J791" s="76"/>
      <c r="K791" s="76"/>
      <c r="L791" s="76"/>
      <c r="M791" s="76"/>
      <c r="N791" s="76"/>
      <c r="O791" s="76"/>
      <c r="P791" s="76"/>
      <c r="Q791" s="76"/>
      <c r="R791" s="76"/>
      <c r="S791" s="51"/>
      <c r="T791" s="51"/>
      <c r="U791" s="51"/>
      <c r="V791" s="51"/>
      <c r="W791" s="51"/>
      <c r="X791" s="51"/>
      <c r="Y791" s="51"/>
      <c r="Z791" s="51"/>
    </row>
    <row r="792" spans="1:26" ht="12.75" customHeight="1">
      <c r="A792" s="76"/>
      <c r="B792" s="78"/>
      <c r="C792" s="76"/>
      <c r="D792" s="76"/>
      <c r="E792" s="76"/>
      <c r="F792" s="76"/>
      <c r="G792" s="76"/>
      <c r="H792" s="76"/>
      <c r="I792" s="76"/>
      <c r="J792" s="76"/>
      <c r="K792" s="76"/>
      <c r="L792" s="76"/>
      <c r="M792" s="76"/>
      <c r="N792" s="76"/>
      <c r="O792" s="76"/>
      <c r="P792" s="76"/>
      <c r="Q792" s="76"/>
      <c r="R792" s="76"/>
      <c r="S792" s="51"/>
      <c r="T792" s="51"/>
      <c r="U792" s="51"/>
      <c r="V792" s="51"/>
      <c r="W792" s="51"/>
      <c r="X792" s="51"/>
      <c r="Y792" s="51"/>
      <c r="Z792" s="51"/>
    </row>
    <row r="793" spans="1:26" ht="12.75" customHeight="1">
      <c r="A793" s="76"/>
      <c r="B793" s="78"/>
      <c r="C793" s="76"/>
      <c r="D793" s="76"/>
      <c r="E793" s="76"/>
      <c r="F793" s="76"/>
      <c r="G793" s="76"/>
      <c r="H793" s="76"/>
      <c r="I793" s="76"/>
      <c r="J793" s="76"/>
      <c r="K793" s="76"/>
      <c r="L793" s="76"/>
      <c r="M793" s="76"/>
      <c r="N793" s="76"/>
      <c r="O793" s="76"/>
      <c r="P793" s="76"/>
      <c r="Q793" s="76"/>
      <c r="R793" s="76"/>
      <c r="S793" s="51"/>
      <c r="T793" s="51"/>
      <c r="U793" s="51"/>
      <c r="V793" s="51"/>
      <c r="W793" s="51"/>
      <c r="X793" s="51"/>
      <c r="Y793" s="51"/>
      <c r="Z793" s="51"/>
    </row>
    <row r="794" spans="1:26" ht="12.75" customHeight="1">
      <c r="A794" s="76"/>
      <c r="B794" s="78"/>
      <c r="C794" s="76"/>
      <c r="D794" s="76"/>
      <c r="E794" s="76"/>
      <c r="F794" s="76"/>
      <c r="G794" s="76"/>
      <c r="H794" s="76"/>
      <c r="I794" s="76"/>
      <c r="J794" s="76"/>
      <c r="K794" s="76"/>
      <c r="L794" s="76"/>
      <c r="M794" s="76"/>
      <c r="N794" s="76"/>
      <c r="O794" s="76"/>
      <c r="P794" s="76"/>
      <c r="Q794" s="76"/>
      <c r="R794" s="76"/>
      <c r="S794" s="51"/>
      <c r="T794" s="51"/>
      <c r="U794" s="51"/>
      <c r="V794" s="51"/>
      <c r="W794" s="51"/>
      <c r="X794" s="51"/>
      <c r="Y794" s="51"/>
      <c r="Z794" s="51"/>
    </row>
    <row r="795" spans="1:26" ht="12.75" customHeight="1">
      <c r="A795" s="76"/>
      <c r="B795" s="78"/>
      <c r="C795" s="76"/>
      <c r="D795" s="76"/>
      <c r="E795" s="76"/>
      <c r="F795" s="76"/>
      <c r="G795" s="76"/>
      <c r="H795" s="76"/>
      <c r="I795" s="76"/>
      <c r="J795" s="76"/>
      <c r="K795" s="76"/>
      <c r="L795" s="76"/>
      <c r="M795" s="76"/>
      <c r="N795" s="76"/>
      <c r="O795" s="76"/>
      <c r="P795" s="76"/>
      <c r="Q795" s="76"/>
      <c r="R795" s="76"/>
      <c r="S795" s="51"/>
      <c r="T795" s="51"/>
      <c r="U795" s="51"/>
      <c r="V795" s="51"/>
      <c r="W795" s="51"/>
      <c r="X795" s="51"/>
      <c r="Y795" s="51"/>
      <c r="Z795" s="51"/>
    </row>
    <row r="796" spans="1:26" ht="12.75" customHeight="1">
      <c r="A796" s="76"/>
      <c r="B796" s="78"/>
      <c r="C796" s="76"/>
      <c r="D796" s="76"/>
      <c r="E796" s="76"/>
      <c r="F796" s="76"/>
      <c r="G796" s="76"/>
      <c r="H796" s="76"/>
      <c r="I796" s="76"/>
      <c r="J796" s="76"/>
      <c r="K796" s="76"/>
      <c r="L796" s="76"/>
      <c r="M796" s="76"/>
      <c r="N796" s="76"/>
      <c r="O796" s="76"/>
      <c r="P796" s="76"/>
      <c r="Q796" s="76"/>
      <c r="R796" s="76"/>
      <c r="S796" s="51"/>
      <c r="T796" s="51"/>
      <c r="U796" s="51"/>
      <c r="V796" s="51"/>
      <c r="W796" s="51"/>
      <c r="X796" s="51"/>
      <c r="Y796" s="51"/>
      <c r="Z796" s="51"/>
    </row>
    <row r="797" spans="1:26" ht="12.75" customHeight="1">
      <c r="A797" s="76"/>
      <c r="B797" s="78"/>
      <c r="C797" s="76"/>
      <c r="D797" s="76"/>
      <c r="E797" s="76"/>
      <c r="F797" s="76"/>
      <c r="G797" s="76"/>
      <c r="H797" s="76"/>
      <c r="I797" s="76"/>
      <c r="J797" s="76"/>
      <c r="K797" s="76"/>
      <c r="L797" s="76"/>
      <c r="M797" s="76"/>
      <c r="N797" s="76"/>
      <c r="O797" s="76"/>
      <c r="P797" s="76"/>
      <c r="Q797" s="76"/>
      <c r="R797" s="76"/>
      <c r="S797" s="51"/>
      <c r="T797" s="51"/>
      <c r="U797" s="51"/>
      <c r="V797" s="51"/>
      <c r="W797" s="51"/>
      <c r="X797" s="51"/>
      <c r="Y797" s="51"/>
      <c r="Z797" s="51"/>
    </row>
    <row r="798" spans="1:26" ht="12.75" customHeight="1">
      <c r="A798" s="76"/>
      <c r="B798" s="78"/>
      <c r="C798" s="76"/>
      <c r="D798" s="76"/>
      <c r="E798" s="76"/>
      <c r="F798" s="76"/>
      <c r="G798" s="76"/>
      <c r="H798" s="76"/>
      <c r="I798" s="76"/>
      <c r="J798" s="76"/>
      <c r="K798" s="76"/>
      <c r="L798" s="76"/>
      <c r="M798" s="76"/>
      <c r="N798" s="76"/>
      <c r="O798" s="76"/>
      <c r="P798" s="76"/>
      <c r="Q798" s="76"/>
      <c r="R798" s="76"/>
      <c r="S798" s="51"/>
      <c r="T798" s="51"/>
      <c r="U798" s="51"/>
      <c r="V798" s="51"/>
      <c r="W798" s="51"/>
      <c r="X798" s="51"/>
      <c r="Y798" s="51"/>
      <c r="Z798" s="51"/>
    </row>
    <row r="799" spans="1:26" ht="12.75" customHeight="1">
      <c r="A799" s="76"/>
      <c r="B799" s="78"/>
      <c r="C799" s="76"/>
      <c r="D799" s="76"/>
      <c r="E799" s="76"/>
      <c r="F799" s="76"/>
      <c r="G799" s="76"/>
      <c r="H799" s="76"/>
      <c r="I799" s="76"/>
      <c r="J799" s="76"/>
      <c r="K799" s="76"/>
      <c r="L799" s="76"/>
      <c r="M799" s="76"/>
      <c r="N799" s="76"/>
      <c r="O799" s="76"/>
      <c r="P799" s="76"/>
      <c r="Q799" s="76"/>
      <c r="R799" s="76"/>
      <c r="S799" s="51"/>
      <c r="T799" s="51"/>
      <c r="U799" s="51"/>
      <c r="V799" s="51"/>
      <c r="W799" s="51"/>
      <c r="X799" s="51"/>
      <c r="Y799" s="51"/>
      <c r="Z799" s="51"/>
    </row>
    <row r="800" spans="1:26" ht="12.75" customHeight="1">
      <c r="A800" s="76"/>
      <c r="B800" s="78"/>
      <c r="C800" s="76"/>
      <c r="D800" s="76"/>
      <c r="E800" s="76"/>
      <c r="F800" s="76"/>
      <c r="G800" s="76"/>
      <c r="H800" s="76"/>
      <c r="I800" s="76"/>
      <c r="J800" s="76"/>
      <c r="K800" s="76"/>
      <c r="L800" s="76"/>
      <c r="M800" s="76"/>
      <c r="N800" s="76"/>
      <c r="O800" s="76"/>
      <c r="P800" s="76"/>
      <c r="Q800" s="76"/>
      <c r="R800" s="76"/>
      <c r="S800" s="51"/>
      <c r="T800" s="51"/>
      <c r="U800" s="51"/>
      <c r="V800" s="51"/>
      <c r="W800" s="51"/>
      <c r="X800" s="51"/>
      <c r="Y800" s="51"/>
      <c r="Z800" s="51"/>
    </row>
    <row r="801" spans="1:26" ht="12.75" customHeight="1">
      <c r="A801" s="76"/>
      <c r="B801" s="78"/>
      <c r="C801" s="76"/>
      <c r="D801" s="76"/>
      <c r="E801" s="76"/>
      <c r="F801" s="76"/>
      <c r="G801" s="76"/>
      <c r="H801" s="76"/>
      <c r="I801" s="76"/>
      <c r="J801" s="76"/>
      <c r="K801" s="76"/>
      <c r="L801" s="76"/>
      <c r="M801" s="76"/>
      <c r="N801" s="76"/>
      <c r="O801" s="76"/>
      <c r="P801" s="76"/>
      <c r="Q801" s="76"/>
      <c r="R801" s="76"/>
      <c r="S801" s="51"/>
      <c r="T801" s="51"/>
      <c r="U801" s="51"/>
      <c r="V801" s="51"/>
      <c r="W801" s="51"/>
      <c r="X801" s="51"/>
      <c r="Y801" s="51"/>
      <c r="Z801" s="51"/>
    </row>
    <row r="802" spans="1:26" ht="12.75" customHeight="1">
      <c r="A802" s="76"/>
      <c r="B802" s="78"/>
      <c r="C802" s="76"/>
      <c r="D802" s="76"/>
      <c r="E802" s="76"/>
      <c r="F802" s="76"/>
      <c r="G802" s="76"/>
      <c r="H802" s="76"/>
      <c r="I802" s="76"/>
      <c r="J802" s="76"/>
      <c r="K802" s="76"/>
      <c r="L802" s="76"/>
      <c r="M802" s="76"/>
      <c r="N802" s="76"/>
      <c r="O802" s="76"/>
      <c r="P802" s="76"/>
      <c r="Q802" s="76"/>
      <c r="R802" s="76"/>
      <c r="S802" s="51"/>
      <c r="T802" s="51"/>
      <c r="U802" s="51"/>
      <c r="V802" s="51"/>
      <c r="W802" s="51"/>
      <c r="X802" s="51"/>
      <c r="Y802" s="51"/>
      <c r="Z802" s="51"/>
    </row>
    <row r="803" spans="1:26" ht="12.75" customHeight="1">
      <c r="A803" s="76"/>
      <c r="B803" s="78"/>
      <c r="C803" s="76"/>
      <c r="D803" s="76"/>
      <c r="E803" s="76"/>
      <c r="F803" s="76"/>
      <c r="G803" s="76"/>
      <c r="H803" s="76"/>
      <c r="I803" s="76"/>
      <c r="J803" s="76"/>
      <c r="K803" s="76"/>
      <c r="L803" s="76"/>
      <c r="M803" s="76"/>
      <c r="N803" s="76"/>
      <c r="O803" s="76"/>
      <c r="P803" s="76"/>
      <c r="Q803" s="76"/>
      <c r="R803" s="76"/>
      <c r="S803" s="51"/>
      <c r="T803" s="51"/>
      <c r="U803" s="51"/>
      <c r="V803" s="51"/>
      <c r="W803" s="51"/>
      <c r="X803" s="51"/>
      <c r="Y803" s="51"/>
      <c r="Z803" s="51"/>
    </row>
    <row r="804" spans="1:26" ht="12.75" customHeight="1">
      <c r="A804" s="76"/>
      <c r="B804" s="78"/>
      <c r="C804" s="76"/>
      <c r="D804" s="76"/>
      <c r="E804" s="76"/>
      <c r="F804" s="76"/>
      <c r="G804" s="76"/>
      <c r="H804" s="76"/>
      <c r="I804" s="76"/>
      <c r="J804" s="76"/>
      <c r="K804" s="76"/>
      <c r="L804" s="76"/>
      <c r="M804" s="76"/>
      <c r="N804" s="76"/>
      <c r="O804" s="76"/>
      <c r="P804" s="76"/>
      <c r="Q804" s="76"/>
      <c r="R804" s="76"/>
      <c r="S804" s="51"/>
      <c r="T804" s="51"/>
      <c r="U804" s="51"/>
      <c r="V804" s="51"/>
      <c r="W804" s="51"/>
      <c r="X804" s="51"/>
      <c r="Y804" s="51"/>
      <c r="Z804" s="51"/>
    </row>
    <row r="805" spans="1:26" ht="12.75" customHeight="1">
      <c r="A805" s="76"/>
      <c r="B805" s="78"/>
      <c r="C805" s="76"/>
      <c r="D805" s="76"/>
      <c r="E805" s="76"/>
      <c r="F805" s="76"/>
      <c r="G805" s="76"/>
      <c r="H805" s="76"/>
      <c r="I805" s="76"/>
      <c r="J805" s="76"/>
      <c r="K805" s="76"/>
      <c r="L805" s="76"/>
      <c r="M805" s="76"/>
      <c r="N805" s="76"/>
      <c r="O805" s="76"/>
      <c r="P805" s="76"/>
      <c r="Q805" s="76"/>
      <c r="R805" s="76"/>
      <c r="S805" s="51"/>
      <c r="T805" s="51"/>
      <c r="U805" s="51"/>
      <c r="V805" s="51"/>
      <c r="W805" s="51"/>
      <c r="X805" s="51"/>
      <c r="Y805" s="51"/>
      <c r="Z805" s="51"/>
    </row>
    <row r="806" spans="1:26" ht="12.75" customHeight="1">
      <c r="A806" s="76"/>
      <c r="B806" s="78"/>
      <c r="C806" s="76"/>
      <c r="D806" s="76"/>
      <c r="E806" s="76"/>
      <c r="F806" s="76"/>
      <c r="G806" s="76"/>
      <c r="H806" s="76"/>
      <c r="I806" s="76"/>
      <c r="J806" s="76"/>
      <c r="K806" s="76"/>
      <c r="L806" s="76"/>
      <c r="M806" s="76"/>
      <c r="N806" s="76"/>
      <c r="O806" s="76"/>
      <c r="P806" s="76"/>
      <c r="Q806" s="76"/>
      <c r="R806" s="76"/>
      <c r="S806" s="51"/>
      <c r="T806" s="51"/>
      <c r="U806" s="51"/>
      <c r="V806" s="51"/>
      <c r="W806" s="51"/>
      <c r="X806" s="51"/>
      <c r="Y806" s="51"/>
      <c r="Z806" s="51"/>
    </row>
    <row r="807" spans="1:26" ht="12.75" customHeight="1">
      <c r="A807" s="76"/>
      <c r="B807" s="78"/>
      <c r="C807" s="76"/>
      <c r="D807" s="76"/>
      <c r="E807" s="76"/>
      <c r="F807" s="76"/>
      <c r="G807" s="76"/>
      <c r="H807" s="76"/>
      <c r="I807" s="76"/>
      <c r="J807" s="76"/>
      <c r="K807" s="76"/>
      <c r="L807" s="76"/>
      <c r="M807" s="76"/>
      <c r="N807" s="76"/>
      <c r="O807" s="76"/>
      <c r="P807" s="76"/>
      <c r="Q807" s="76"/>
      <c r="R807" s="76"/>
      <c r="S807" s="51"/>
      <c r="T807" s="51"/>
      <c r="U807" s="51"/>
      <c r="V807" s="51"/>
      <c r="W807" s="51"/>
      <c r="X807" s="51"/>
      <c r="Y807" s="51"/>
      <c r="Z807" s="51"/>
    </row>
    <row r="808" spans="1:26" ht="12.75" customHeight="1">
      <c r="A808" s="76"/>
      <c r="B808" s="78"/>
      <c r="C808" s="76"/>
      <c r="D808" s="76"/>
      <c r="E808" s="76"/>
      <c r="F808" s="76"/>
      <c r="G808" s="76"/>
      <c r="H808" s="76"/>
      <c r="I808" s="76"/>
      <c r="J808" s="76"/>
      <c r="K808" s="76"/>
      <c r="L808" s="76"/>
      <c r="M808" s="76"/>
      <c r="N808" s="76"/>
      <c r="O808" s="76"/>
      <c r="P808" s="76"/>
      <c r="Q808" s="76"/>
      <c r="R808" s="76"/>
      <c r="S808" s="51"/>
      <c r="T808" s="51"/>
      <c r="U808" s="51"/>
      <c r="V808" s="51"/>
      <c r="W808" s="51"/>
      <c r="X808" s="51"/>
      <c r="Y808" s="51"/>
      <c r="Z808" s="51"/>
    </row>
    <row r="809" spans="1:26" ht="12.75" customHeight="1">
      <c r="A809" s="76"/>
      <c r="B809" s="78"/>
      <c r="C809" s="76"/>
      <c r="D809" s="76"/>
      <c r="E809" s="76"/>
      <c r="F809" s="76"/>
      <c r="G809" s="76"/>
      <c r="H809" s="76"/>
      <c r="I809" s="76"/>
      <c r="J809" s="76"/>
      <c r="K809" s="76"/>
      <c r="L809" s="76"/>
      <c r="M809" s="76"/>
      <c r="N809" s="76"/>
      <c r="O809" s="76"/>
      <c r="P809" s="76"/>
      <c r="Q809" s="76"/>
      <c r="R809" s="76"/>
      <c r="S809" s="51"/>
      <c r="T809" s="51"/>
      <c r="U809" s="51"/>
      <c r="V809" s="51"/>
      <c r="W809" s="51"/>
      <c r="X809" s="51"/>
      <c r="Y809" s="51"/>
      <c r="Z809" s="51"/>
    </row>
    <row r="810" spans="1:26" ht="12.75" customHeight="1">
      <c r="A810" s="76"/>
      <c r="B810" s="78"/>
      <c r="C810" s="76"/>
      <c r="D810" s="76"/>
      <c r="E810" s="76"/>
      <c r="F810" s="76"/>
      <c r="G810" s="76"/>
      <c r="H810" s="76"/>
      <c r="I810" s="76"/>
      <c r="J810" s="76"/>
      <c r="K810" s="76"/>
      <c r="L810" s="76"/>
      <c r="M810" s="76"/>
      <c r="N810" s="76"/>
      <c r="O810" s="76"/>
      <c r="P810" s="76"/>
      <c r="Q810" s="76"/>
      <c r="R810" s="76"/>
      <c r="S810" s="51"/>
      <c r="T810" s="51"/>
      <c r="U810" s="51"/>
      <c r="V810" s="51"/>
      <c r="W810" s="51"/>
      <c r="X810" s="51"/>
      <c r="Y810" s="51"/>
      <c r="Z810" s="51"/>
    </row>
    <row r="811" spans="1:26" ht="12.75" customHeight="1">
      <c r="A811" s="76"/>
      <c r="B811" s="78"/>
      <c r="C811" s="76"/>
      <c r="D811" s="76"/>
      <c r="E811" s="76"/>
      <c r="F811" s="76"/>
      <c r="G811" s="76"/>
      <c r="H811" s="76"/>
      <c r="I811" s="76"/>
      <c r="J811" s="76"/>
      <c r="K811" s="76"/>
      <c r="L811" s="76"/>
      <c r="M811" s="76"/>
      <c r="N811" s="76"/>
      <c r="O811" s="76"/>
      <c r="P811" s="76"/>
      <c r="Q811" s="76"/>
      <c r="R811" s="76"/>
      <c r="S811" s="51"/>
      <c r="T811" s="51"/>
      <c r="U811" s="51"/>
      <c r="V811" s="51"/>
      <c r="W811" s="51"/>
      <c r="X811" s="51"/>
      <c r="Y811" s="51"/>
      <c r="Z811" s="51"/>
    </row>
    <row r="812" spans="1:26" ht="12.75" customHeight="1">
      <c r="A812" s="76"/>
      <c r="B812" s="78"/>
      <c r="C812" s="76"/>
      <c r="D812" s="76"/>
      <c r="E812" s="76"/>
      <c r="F812" s="76"/>
      <c r="G812" s="76"/>
      <c r="H812" s="76"/>
      <c r="I812" s="76"/>
      <c r="J812" s="76"/>
      <c r="K812" s="76"/>
      <c r="L812" s="76"/>
      <c r="M812" s="76"/>
      <c r="N812" s="76"/>
      <c r="O812" s="76"/>
      <c r="P812" s="76"/>
      <c r="Q812" s="76"/>
      <c r="R812" s="76"/>
      <c r="S812" s="51"/>
      <c r="T812" s="51"/>
      <c r="U812" s="51"/>
      <c r="V812" s="51"/>
      <c r="W812" s="51"/>
      <c r="X812" s="51"/>
      <c r="Y812" s="51"/>
      <c r="Z812" s="51"/>
    </row>
    <row r="813" spans="1:26" ht="12.75" customHeight="1">
      <c r="A813" s="76"/>
      <c r="B813" s="78"/>
      <c r="C813" s="76"/>
      <c r="D813" s="76"/>
      <c r="E813" s="76"/>
      <c r="F813" s="76"/>
      <c r="G813" s="76"/>
      <c r="H813" s="76"/>
      <c r="I813" s="76"/>
      <c r="J813" s="76"/>
      <c r="K813" s="76"/>
      <c r="L813" s="76"/>
      <c r="M813" s="76"/>
      <c r="N813" s="76"/>
      <c r="O813" s="76"/>
      <c r="P813" s="76"/>
      <c r="Q813" s="76"/>
      <c r="R813" s="76"/>
      <c r="S813" s="51"/>
      <c r="T813" s="51"/>
      <c r="U813" s="51"/>
      <c r="V813" s="51"/>
      <c r="W813" s="51"/>
      <c r="X813" s="51"/>
      <c r="Y813" s="51"/>
      <c r="Z813" s="51"/>
    </row>
    <row r="814" spans="1:26" ht="12.75" customHeight="1">
      <c r="A814" s="76"/>
      <c r="B814" s="78"/>
      <c r="C814" s="76"/>
      <c r="D814" s="76"/>
      <c r="E814" s="76"/>
      <c r="F814" s="76"/>
      <c r="G814" s="76"/>
      <c r="H814" s="76"/>
      <c r="I814" s="76"/>
      <c r="J814" s="76"/>
      <c r="K814" s="76"/>
      <c r="L814" s="76"/>
      <c r="M814" s="76"/>
      <c r="N814" s="76"/>
      <c r="O814" s="76"/>
      <c r="P814" s="76"/>
      <c r="Q814" s="76"/>
      <c r="R814" s="76"/>
      <c r="S814" s="51"/>
      <c r="T814" s="51"/>
      <c r="U814" s="51"/>
      <c r="V814" s="51"/>
      <c r="W814" s="51"/>
      <c r="X814" s="51"/>
      <c r="Y814" s="51"/>
      <c r="Z814" s="51"/>
    </row>
    <row r="815" spans="1:26" ht="12.75" customHeight="1">
      <c r="A815" s="76"/>
      <c r="B815" s="78"/>
      <c r="C815" s="76"/>
      <c r="D815" s="76"/>
      <c r="E815" s="76"/>
      <c r="F815" s="76"/>
      <c r="G815" s="76"/>
      <c r="H815" s="76"/>
      <c r="I815" s="76"/>
      <c r="J815" s="76"/>
      <c r="K815" s="76"/>
      <c r="L815" s="76"/>
      <c r="M815" s="76"/>
      <c r="N815" s="76"/>
      <c r="O815" s="76"/>
      <c r="P815" s="76"/>
      <c r="Q815" s="76"/>
      <c r="R815" s="76"/>
      <c r="S815" s="51"/>
      <c r="T815" s="51"/>
      <c r="U815" s="51"/>
      <c r="V815" s="51"/>
      <c r="W815" s="51"/>
      <c r="X815" s="51"/>
      <c r="Y815" s="51"/>
      <c r="Z815" s="51"/>
    </row>
    <row r="816" spans="1:26" ht="12.75" customHeight="1">
      <c r="A816" s="76"/>
      <c r="B816" s="78"/>
      <c r="C816" s="76"/>
      <c r="D816" s="76"/>
      <c r="E816" s="76"/>
      <c r="F816" s="76"/>
      <c r="G816" s="76"/>
      <c r="H816" s="76"/>
      <c r="I816" s="76"/>
      <c r="J816" s="76"/>
      <c r="K816" s="76"/>
      <c r="L816" s="76"/>
      <c r="M816" s="76"/>
      <c r="N816" s="76"/>
      <c r="O816" s="76"/>
      <c r="P816" s="76"/>
      <c r="Q816" s="76"/>
      <c r="R816" s="76"/>
      <c r="S816" s="51"/>
      <c r="T816" s="51"/>
      <c r="U816" s="51"/>
      <c r="V816" s="51"/>
      <c r="W816" s="51"/>
      <c r="X816" s="51"/>
      <c r="Y816" s="51"/>
      <c r="Z816" s="51"/>
    </row>
    <row r="817" spans="1:26" ht="12.75" customHeight="1">
      <c r="A817" s="76"/>
      <c r="B817" s="78"/>
      <c r="C817" s="76"/>
      <c r="D817" s="76"/>
      <c r="E817" s="76"/>
      <c r="F817" s="76"/>
      <c r="G817" s="76"/>
      <c r="H817" s="76"/>
      <c r="I817" s="76"/>
      <c r="J817" s="76"/>
      <c r="K817" s="76"/>
      <c r="L817" s="76"/>
      <c r="M817" s="76"/>
      <c r="N817" s="76"/>
      <c r="O817" s="76"/>
      <c r="P817" s="76"/>
      <c r="Q817" s="76"/>
      <c r="R817" s="76"/>
      <c r="S817" s="51"/>
      <c r="T817" s="51"/>
      <c r="U817" s="51"/>
      <c r="V817" s="51"/>
      <c r="W817" s="51"/>
      <c r="X817" s="51"/>
      <c r="Y817" s="51"/>
      <c r="Z817" s="51"/>
    </row>
    <row r="818" spans="1:26" ht="12.75" customHeight="1">
      <c r="A818" s="76"/>
      <c r="B818" s="78"/>
      <c r="C818" s="76"/>
      <c r="D818" s="76"/>
      <c r="E818" s="76"/>
      <c r="F818" s="76"/>
      <c r="G818" s="76"/>
      <c r="H818" s="76"/>
      <c r="I818" s="76"/>
      <c r="J818" s="76"/>
      <c r="K818" s="76"/>
      <c r="L818" s="76"/>
      <c r="M818" s="76"/>
      <c r="N818" s="76"/>
      <c r="O818" s="76"/>
      <c r="P818" s="76"/>
      <c r="Q818" s="76"/>
      <c r="R818" s="76"/>
      <c r="S818" s="51"/>
      <c r="T818" s="51"/>
      <c r="U818" s="51"/>
      <c r="V818" s="51"/>
      <c r="W818" s="51"/>
      <c r="X818" s="51"/>
      <c r="Y818" s="51"/>
      <c r="Z818" s="51"/>
    </row>
    <row r="819" spans="1:26" ht="12.75" customHeight="1">
      <c r="A819" s="76"/>
      <c r="B819" s="78"/>
      <c r="C819" s="76"/>
      <c r="D819" s="76"/>
      <c r="E819" s="76"/>
      <c r="F819" s="76"/>
      <c r="G819" s="76"/>
      <c r="H819" s="76"/>
      <c r="I819" s="76"/>
      <c r="J819" s="76"/>
      <c r="K819" s="76"/>
      <c r="L819" s="76"/>
      <c r="M819" s="76"/>
      <c r="N819" s="76"/>
      <c r="O819" s="76"/>
      <c r="P819" s="76"/>
      <c r="Q819" s="76"/>
      <c r="R819" s="76"/>
      <c r="S819" s="51"/>
      <c r="T819" s="51"/>
      <c r="U819" s="51"/>
      <c r="V819" s="51"/>
      <c r="W819" s="51"/>
      <c r="X819" s="51"/>
      <c r="Y819" s="51"/>
      <c r="Z819" s="51"/>
    </row>
    <row r="820" spans="1:26" ht="12.75" customHeight="1">
      <c r="A820" s="76"/>
      <c r="B820" s="78"/>
      <c r="C820" s="76"/>
      <c r="D820" s="76"/>
      <c r="E820" s="76"/>
      <c r="F820" s="76"/>
      <c r="G820" s="76"/>
      <c r="H820" s="76"/>
      <c r="I820" s="76"/>
      <c r="J820" s="76"/>
      <c r="K820" s="76"/>
      <c r="L820" s="76"/>
      <c r="M820" s="76"/>
      <c r="N820" s="76"/>
      <c r="O820" s="76"/>
      <c r="P820" s="76"/>
      <c r="Q820" s="76"/>
      <c r="R820" s="76"/>
      <c r="S820" s="51"/>
      <c r="T820" s="51"/>
      <c r="U820" s="51"/>
      <c r="V820" s="51"/>
      <c r="W820" s="51"/>
      <c r="X820" s="51"/>
      <c r="Y820" s="51"/>
      <c r="Z820" s="51"/>
    </row>
    <row r="821" spans="1:26" ht="12.75" customHeight="1">
      <c r="A821" s="76"/>
      <c r="B821" s="78"/>
      <c r="C821" s="76"/>
      <c r="D821" s="76"/>
      <c r="E821" s="76"/>
      <c r="F821" s="76"/>
      <c r="G821" s="76"/>
      <c r="H821" s="76"/>
      <c r="I821" s="76"/>
      <c r="J821" s="76"/>
      <c r="K821" s="76"/>
      <c r="L821" s="76"/>
      <c r="M821" s="76"/>
      <c r="N821" s="76"/>
      <c r="O821" s="76"/>
      <c r="P821" s="76"/>
      <c r="Q821" s="76"/>
      <c r="R821" s="76"/>
      <c r="S821" s="51"/>
      <c r="T821" s="51"/>
      <c r="U821" s="51"/>
      <c r="V821" s="51"/>
      <c r="W821" s="51"/>
      <c r="X821" s="51"/>
      <c r="Y821" s="51"/>
      <c r="Z821" s="51"/>
    </row>
    <row r="822" spans="1:26" ht="12.75" customHeight="1">
      <c r="A822" s="76"/>
      <c r="B822" s="78"/>
      <c r="C822" s="76"/>
      <c r="D822" s="76"/>
      <c r="E822" s="76"/>
      <c r="F822" s="76"/>
      <c r="G822" s="76"/>
      <c r="H822" s="76"/>
      <c r="I822" s="76"/>
      <c r="J822" s="76"/>
      <c r="K822" s="76"/>
      <c r="L822" s="76"/>
      <c r="M822" s="76"/>
      <c r="N822" s="76"/>
      <c r="O822" s="76"/>
      <c r="P822" s="76"/>
      <c r="Q822" s="76"/>
      <c r="R822" s="76"/>
      <c r="S822" s="51"/>
      <c r="T822" s="51"/>
      <c r="U822" s="51"/>
      <c r="V822" s="51"/>
      <c r="W822" s="51"/>
      <c r="X822" s="51"/>
      <c r="Y822" s="51"/>
      <c r="Z822" s="51"/>
    </row>
    <row r="823" spans="1:26" ht="12.75" customHeight="1">
      <c r="A823" s="76"/>
      <c r="B823" s="78"/>
      <c r="C823" s="76"/>
      <c r="D823" s="76"/>
      <c r="E823" s="76"/>
      <c r="F823" s="76"/>
      <c r="G823" s="76"/>
      <c r="H823" s="76"/>
      <c r="I823" s="76"/>
      <c r="J823" s="76"/>
      <c r="K823" s="76"/>
      <c r="L823" s="76"/>
      <c r="M823" s="76"/>
      <c r="N823" s="76"/>
      <c r="O823" s="76"/>
      <c r="P823" s="76"/>
      <c r="Q823" s="76"/>
      <c r="R823" s="76"/>
      <c r="S823" s="51"/>
      <c r="T823" s="51"/>
      <c r="U823" s="51"/>
      <c r="V823" s="51"/>
      <c r="W823" s="51"/>
      <c r="X823" s="51"/>
      <c r="Y823" s="51"/>
      <c r="Z823" s="51"/>
    </row>
    <row r="824" spans="1:26" ht="12.75" customHeight="1">
      <c r="A824" s="76"/>
      <c r="B824" s="78"/>
      <c r="C824" s="76"/>
      <c r="D824" s="76"/>
      <c r="E824" s="76"/>
      <c r="F824" s="76"/>
      <c r="G824" s="76"/>
      <c r="H824" s="76"/>
      <c r="I824" s="76"/>
      <c r="J824" s="76"/>
      <c r="K824" s="76"/>
      <c r="L824" s="76"/>
      <c r="M824" s="76"/>
      <c r="N824" s="76"/>
      <c r="O824" s="76"/>
      <c r="P824" s="76"/>
      <c r="Q824" s="76"/>
      <c r="R824" s="76"/>
      <c r="S824" s="51"/>
      <c r="T824" s="51"/>
      <c r="U824" s="51"/>
      <c r="V824" s="51"/>
      <c r="W824" s="51"/>
      <c r="X824" s="51"/>
      <c r="Y824" s="51"/>
      <c r="Z824" s="51"/>
    </row>
    <row r="825" spans="1:26" ht="12.75" customHeight="1">
      <c r="A825" s="76"/>
      <c r="B825" s="78"/>
      <c r="C825" s="76"/>
      <c r="D825" s="76"/>
      <c r="E825" s="76"/>
      <c r="F825" s="76"/>
      <c r="G825" s="76"/>
      <c r="H825" s="76"/>
      <c r="I825" s="76"/>
      <c r="J825" s="76"/>
      <c r="K825" s="76"/>
      <c r="L825" s="76"/>
      <c r="M825" s="76"/>
      <c r="N825" s="76"/>
      <c r="O825" s="76"/>
      <c r="P825" s="76"/>
      <c r="Q825" s="76"/>
      <c r="R825" s="76"/>
      <c r="S825" s="51"/>
      <c r="T825" s="51"/>
      <c r="U825" s="51"/>
      <c r="V825" s="51"/>
      <c r="W825" s="51"/>
      <c r="X825" s="51"/>
      <c r="Y825" s="51"/>
      <c r="Z825" s="51"/>
    </row>
    <row r="826" spans="1:26" ht="12.75" customHeight="1">
      <c r="A826" s="76"/>
      <c r="B826" s="78"/>
      <c r="C826" s="76"/>
      <c r="D826" s="76"/>
      <c r="E826" s="76"/>
      <c r="F826" s="76"/>
      <c r="G826" s="76"/>
      <c r="H826" s="76"/>
      <c r="I826" s="76"/>
      <c r="J826" s="76"/>
      <c r="K826" s="76"/>
      <c r="L826" s="76"/>
      <c r="M826" s="76"/>
      <c r="N826" s="76"/>
      <c r="O826" s="76"/>
      <c r="P826" s="76"/>
      <c r="Q826" s="76"/>
      <c r="R826" s="76"/>
      <c r="S826" s="51"/>
      <c r="T826" s="51"/>
      <c r="U826" s="51"/>
      <c r="V826" s="51"/>
      <c r="W826" s="51"/>
      <c r="X826" s="51"/>
      <c r="Y826" s="51"/>
      <c r="Z826" s="51"/>
    </row>
    <row r="827" spans="1:26" ht="12.75" customHeight="1">
      <c r="A827" s="76"/>
      <c r="B827" s="78"/>
      <c r="C827" s="76"/>
      <c r="D827" s="76"/>
      <c r="E827" s="76"/>
      <c r="F827" s="76"/>
      <c r="G827" s="76"/>
      <c r="H827" s="76"/>
      <c r="I827" s="76"/>
      <c r="J827" s="76"/>
      <c r="K827" s="76"/>
      <c r="L827" s="76"/>
      <c r="M827" s="76"/>
      <c r="N827" s="76"/>
      <c r="O827" s="76"/>
      <c r="P827" s="76"/>
      <c r="Q827" s="76"/>
      <c r="R827" s="76"/>
      <c r="S827" s="51"/>
      <c r="T827" s="51"/>
      <c r="U827" s="51"/>
      <c r="V827" s="51"/>
      <c r="W827" s="51"/>
      <c r="X827" s="51"/>
      <c r="Y827" s="51"/>
      <c r="Z827" s="51"/>
    </row>
    <row r="828" spans="1:26" ht="12.75" customHeight="1">
      <c r="A828" s="76"/>
      <c r="B828" s="78"/>
      <c r="C828" s="76"/>
      <c r="D828" s="76"/>
      <c r="E828" s="76"/>
      <c r="F828" s="76"/>
      <c r="G828" s="76"/>
      <c r="H828" s="76"/>
      <c r="I828" s="76"/>
      <c r="J828" s="76"/>
      <c r="K828" s="76"/>
      <c r="L828" s="76"/>
      <c r="M828" s="76"/>
      <c r="N828" s="76"/>
      <c r="O828" s="76"/>
      <c r="P828" s="76"/>
      <c r="Q828" s="76"/>
      <c r="R828" s="76"/>
      <c r="S828" s="51"/>
      <c r="T828" s="51"/>
      <c r="U828" s="51"/>
      <c r="V828" s="51"/>
      <c r="W828" s="51"/>
      <c r="X828" s="51"/>
      <c r="Y828" s="51"/>
      <c r="Z828" s="51"/>
    </row>
    <row r="829" spans="1:26" ht="12.75" customHeight="1">
      <c r="A829" s="76"/>
      <c r="B829" s="78"/>
      <c r="C829" s="76"/>
      <c r="D829" s="76"/>
      <c r="E829" s="76"/>
      <c r="F829" s="76"/>
      <c r="G829" s="76"/>
      <c r="H829" s="76"/>
      <c r="I829" s="76"/>
      <c r="J829" s="76"/>
      <c r="K829" s="76"/>
      <c r="L829" s="76"/>
      <c r="M829" s="76"/>
      <c r="N829" s="76"/>
      <c r="O829" s="76"/>
      <c r="P829" s="76"/>
      <c r="Q829" s="76"/>
      <c r="R829" s="76"/>
      <c r="S829" s="51"/>
      <c r="T829" s="51"/>
      <c r="U829" s="51"/>
      <c r="V829" s="51"/>
      <c r="W829" s="51"/>
      <c r="X829" s="51"/>
      <c r="Y829" s="51"/>
      <c r="Z829" s="51"/>
    </row>
    <row r="830" spans="1:26" ht="12.75" customHeight="1">
      <c r="A830" s="76"/>
      <c r="B830" s="78"/>
      <c r="C830" s="76"/>
      <c r="D830" s="76"/>
      <c r="E830" s="76"/>
      <c r="F830" s="76"/>
      <c r="G830" s="76"/>
      <c r="H830" s="76"/>
      <c r="I830" s="76"/>
      <c r="J830" s="76"/>
      <c r="K830" s="76"/>
      <c r="L830" s="76"/>
      <c r="M830" s="76"/>
      <c r="N830" s="76"/>
      <c r="O830" s="76"/>
      <c r="P830" s="76"/>
      <c r="Q830" s="76"/>
      <c r="R830" s="76"/>
      <c r="S830" s="51"/>
      <c r="T830" s="51"/>
      <c r="U830" s="51"/>
      <c r="V830" s="51"/>
      <c r="W830" s="51"/>
      <c r="X830" s="51"/>
      <c r="Y830" s="51"/>
      <c r="Z830" s="51"/>
    </row>
    <row r="831" spans="1:26" ht="12.75" customHeight="1">
      <c r="A831" s="76"/>
      <c r="B831" s="78"/>
      <c r="C831" s="76"/>
      <c r="D831" s="76"/>
      <c r="E831" s="76"/>
      <c r="F831" s="76"/>
      <c r="G831" s="76"/>
      <c r="H831" s="76"/>
      <c r="I831" s="76"/>
      <c r="J831" s="76"/>
      <c r="K831" s="76"/>
      <c r="L831" s="76"/>
      <c r="M831" s="76"/>
      <c r="N831" s="76"/>
      <c r="O831" s="76"/>
      <c r="P831" s="76"/>
      <c r="Q831" s="76"/>
      <c r="R831" s="76"/>
      <c r="S831" s="51"/>
      <c r="T831" s="51"/>
      <c r="U831" s="51"/>
      <c r="V831" s="51"/>
      <c r="W831" s="51"/>
      <c r="X831" s="51"/>
      <c r="Y831" s="51"/>
      <c r="Z831" s="51"/>
    </row>
    <row r="832" spans="1:26" ht="12.75" customHeight="1">
      <c r="A832" s="76"/>
      <c r="B832" s="78"/>
      <c r="C832" s="76"/>
      <c r="D832" s="76"/>
      <c r="E832" s="76"/>
      <c r="F832" s="76"/>
      <c r="G832" s="76"/>
      <c r="H832" s="76"/>
      <c r="I832" s="76"/>
      <c r="J832" s="76"/>
      <c r="K832" s="76"/>
      <c r="L832" s="76"/>
      <c r="M832" s="76"/>
      <c r="N832" s="76"/>
      <c r="O832" s="76"/>
      <c r="P832" s="76"/>
      <c r="Q832" s="76"/>
      <c r="R832" s="76"/>
      <c r="S832" s="51"/>
      <c r="T832" s="51"/>
      <c r="U832" s="51"/>
      <c r="V832" s="51"/>
      <c r="W832" s="51"/>
      <c r="X832" s="51"/>
      <c r="Y832" s="51"/>
      <c r="Z832" s="51"/>
    </row>
    <row r="833" spans="1:26" ht="12.75" customHeight="1">
      <c r="A833" s="76"/>
      <c r="B833" s="78"/>
      <c r="C833" s="76"/>
      <c r="D833" s="76"/>
      <c r="E833" s="76"/>
      <c r="F833" s="76"/>
      <c r="G833" s="76"/>
      <c r="H833" s="76"/>
      <c r="I833" s="76"/>
      <c r="J833" s="76"/>
      <c r="K833" s="76"/>
      <c r="L833" s="76"/>
      <c r="M833" s="76"/>
      <c r="N833" s="76"/>
      <c r="O833" s="76"/>
      <c r="P833" s="76"/>
      <c r="Q833" s="76"/>
      <c r="R833" s="76"/>
      <c r="S833" s="51"/>
      <c r="T833" s="51"/>
      <c r="U833" s="51"/>
      <c r="V833" s="51"/>
      <c r="W833" s="51"/>
      <c r="X833" s="51"/>
      <c r="Y833" s="51"/>
      <c r="Z833" s="51"/>
    </row>
    <row r="834" spans="1:26" ht="12.75" customHeight="1">
      <c r="A834" s="76"/>
      <c r="B834" s="78"/>
      <c r="C834" s="76"/>
      <c r="D834" s="76"/>
      <c r="E834" s="76"/>
      <c r="F834" s="76"/>
      <c r="G834" s="76"/>
      <c r="H834" s="76"/>
      <c r="I834" s="76"/>
      <c r="J834" s="76"/>
      <c r="K834" s="76"/>
      <c r="L834" s="76"/>
      <c r="M834" s="76"/>
      <c r="N834" s="76"/>
      <c r="O834" s="76"/>
      <c r="P834" s="76"/>
      <c r="Q834" s="76"/>
      <c r="R834" s="76"/>
      <c r="S834" s="51"/>
      <c r="T834" s="51"/>
      <c r="U834" s="51"/>
      <c r="V834" s="51"/>
      <c r="W834" s="51"/>
      <c r="X834" s="51"/>
      <c r="Y834" s="51"/>
      <c r="Z834" s="51"/>
    </row>
    <row r="835" spans="1:26" ht="12.75" customHeight="1">
      <c r="A835" s="76"/>
      <c r="B835" s="78"/>
      <c r="C835" s="76"/>
      <c r="D835" s="76"/>
      <c r="E835" s="76"/>
      <c r="F835" s="76"/>
      <c r="G835" s="76"/>
      <c r="H835" s="76"/>
      <c r="I835" s="76"/>
      <c r="J835" s="76"/>
      <c r="K835" s="76"/>
      <c r="L835" s="76"/>
      <c r="M835" s="76"/>
      <c r="N835" s="76"/>
      <c r="O835" s="76"/>
      <c r="P835" s="76"/>
      <c r="Q835" s="76"/>
      <c r="R835" s="76"/>
      <c r="S835" s="51"/>
      <c r="T835" s="51"/>
      <c r="U835" s="51"/>
      <c r="V835" s="51"/>
      <c r="W835" s="51"/>
      <c r="X835" s="51"/>
      <c r="Y835" s="51"/>
      <c r="Z835" s="51"/>
    </row>
    <row r="836" spans="1:26" ht="12.75" customHeight="1">
      <c r="A836" s="76"/>
      <c r="B836" s="78"/>
      <c r="C836" s="76"/>
      <c r="D836" s="76"/>
      <c r="E836" s="76"/>
      <c r="F836" s="76"/>
      <c r="G836" s="76"/>
      <c r="H836" s="76"/>
      <c r="I836" s="76"/>
      <c r="J836" s="76"/>
      <c r="K836" s="76"/>
      <c r="L836" s="76"/>
      <c r="M836" s="76"/>
      <c r="N836" s="76"/>
      <c r="O836" s="76"/>
      <c r="P836" s="76"/>
      <c r="Q836" s="76"/>
      <c r="R836" s="76"/>
      <c r="S836" s="51"/>
      <c r="T836" s="51"/>
      <c r="U836" s="51"/>
      <c r="V836" s="51"/>
      <c r="W836" s="51"/>
      <c r="X836" s="51"/>
      <c r="Y836" s="51"/>
      <c r="Z836" s="51"/>
    </row>
    <row r="837" spans="1:26" ht="12.75" customHeight="1">
      <c r="A837" s="76"/>
      <c r="B837" s="78"/>
      <c r="C837" s="76"/>
      <c r="D837" s="76"/>
      <c r="E837" s="76"/>
      <c r="F837" s="76"/>
      <c r="G837" s="76"/>
      <c r="H837" s="76"/>
      <c r="I837" s="76"/>
      <c r="J837" s="76"/>
      <c r="K837" s="76"/>
      <c r="L837" s="76"/>
      <c r="M837" s="76"/>
      <c r="N837" s="76"/>
      <c r="O837" s="76"/>
      <c r="P837" s="76"/>
      <c r="Q837" s="76"/>
      <c r="R837" s="76"/>
      <c r="S837" s="51"/>
      <c r="T837" s="51"/>
      <c r="U837" s="51"/>
      <c r="V837" s="51"/>
      <c r="W837" s="51"/>
      <c r="X837" s="51"/>
      <c r="Y837" s="51"/>
      <c r="Z837" s="51"/>
    </row>
    <row r="838" spans="1:26" ht="12.75" customHeight="1">
      <c r="A838" s="76"/>
      <c r="B838" s="78"/>
      <c r="C838" s="76"/>
      <c r="D838" s="76"/>
      <c r="E838" s="76"/>
      <c r="F838" s="76"/>
      <c r="G838" s="76"/>
      <c r="H838" s="76"/>
      <c r="I838" s="76"/>
      <c r="J838" s="76"/>
      <c r="K838" s="76"/>
      <c r="L838" s="76"/>
      <c r="M838" s="76"/>
      <c r="N838" s="76"/>
      <c r="O838" s="76"/>
      <c r="P838" s="76"/>
      <c r="Q838" s="76"/>
      <c r="R838" s="76"/>
      <c r="S838" s="51"/>
      <c r="T838" s="51"/>
      <c r="U838" s="51"/>
      <c r="V838" s="51"/>
      <c r="W838" s="51"/>
      <c r="X838" s="51"/>
      <c r="Y838" s="51"/>
      <c r="Z838" s="51"/>
    </row>
    <row r="839" spans="1:26" ht="12.75" customHeight="1">
      <c r="A839" s="76"/>
      <c r="B839" s="78"/>
      <c r="C839" s="76"/>
      <c r="D839" s="76"/>
      <c r="E839" s="76"/>
      <c r="F839" s="76"/>
      <c r="G839" s="76"/>
      <c r="H839" s="76"/>
      <c r="I839" s="76"/>
      <c r="J839" s="76"/>
      <c r="K839" s="76"/>
      <c r="L839" s="76"/>
      <c r="M839" s="76"/>
      <c r="N839" s="76"/>
      <c r="O839" s="76"/>
      <c r="P839" s="76"/>
      <c r="Q839" s="76"/>
      <c r="R839" s="76"/>
      <c r="S839" s="51"/>
      <c r="T839" s="51"/>
      <c r="U839" s="51"/>
      <c r="V839" s="51"/>
      <c r="W839" s="51"/>
      <c r="X839" s="51"/>
      <c r="Y839" s="51"/>
      <c r="Z839" s="51"/>
    </row>
    <row r="840" spans="1:26" ht="12.75" customHeight="1">
      <c r="A840" s="76"/>
      <c r="B840" s="78"/>
      <c r="C840" s="76"/>
      <c r="D840" s="76"/>
      <c r="E840" s="76"/>
      <c r="F840" s="76"/>
      <c r="G840" s="76"/>
      <c r="H840" s="76"/>
      <c r="I840" s="76"/>
      <c r="J840" s="76"/>
      <c r="K840" s="76"/>
      <c r="L840" s="76"/>
      <c r="M840" s="76"/>
      <c r="N840" s="76"/>
      <c r="O840" s="76"/>
      <c r="P840" s="76"/>
      <c r="Q840" s="76"/>
      <c r="R840" s="76"/>
      <c r="S840" s="51"/>
      <c r="T840" s="51"/>
      <c r="U840" s="51"/>
      <c r="V840" s="51"/>
      <c r="W840" s="51"/>
      <c r="X840" s="51"/>
      <c r="Y840" s="51"/>
      <c r="Z840" s="51"/>
    </row>
    <row r="841" spans="1:26" ht="12.75" customHeight="1">
      <c r="A841" s="76"/>
      <c r="B841" s="78"/>
      <c r="C841" s="76"/>
      <c r="D841" s="76"/>
      <c r="E841" s="76"/>
      <c r="F841" s="76"/>
      <c r="G841" s="76"/>
      <c r="H841" s="76"/>
      <c r="I841" s="76"/>
      <c r="J841" s="76"/>
      <c r="K841" s="76"/>
      <c r="L841" s="76"/>
      <c r="M841" s="76"/>
      <c r="N841" s="76"/>
      <c r="O841" s="76"/>
      <c r="P841" s="76"/>
      <c r="Q841" s="76"/>
      <c r="R841" s="76"/>
      <c r="S841" s="51"/>
      <c r="T841" s="51"/>
      <c r="U841" s="51"/>
      <c r="V841" s="51"/>
      <c r="W841" s="51"/>
      <c r="X841" s="51"/>
      <c r="Y841" s="51"/>
      <c r="Z841" s="51"/>
    </row>
    <row r="842" spans="1:26" ht="12.75" customHeight="1">
      <c r="A842" s="76"/>
      <c r="B842" s="78"/>
      <c r="C842" s="76"/>
      <c r="D842" s="76"/>
      <c r="E842" s="76"/>
      <c r="F842" s="76"/>
      <c r="G842" s="76"/>
      <c r="H842" s="76"/>
      <c r="I842" s="76"/>
      <c r="J842" s="76"/>
      <c r="K842" s="76"/>
      <c r="L842" s="76"/>
      <c r="M842" s="76"/>
      <c r="N842" s="76"/>
      <c r="O842" s="76"/>
      <c r="P842" s="76"/>
      <c r="Q842" s="76"/>
      <c r="R842" s="76"/>
      <c r="S842" s="51"/>
      <c r="T842" s="51"/>
      <c r="U842" s="51"/>
      <c r="V842" s="51"/>
      <c r="W842" s="51"/>
      <c r="X842" s="51"/>
      <c r="Y842" s="51"/>
      <c r="Z842" s="51"/>
    </row>
    <row r="843" spans="1:26" ht="12.75" customHeight="1">
      <c r="A843" s="76"/>
      <c r="B843" s="78"/>
      <c r="C843" s="76"/>
      <c r="D843" s="76"/>
      <c r="E843" s="76"/>
      <c r="F843" s="76"/>
      <c r="G843" s="76"/>
      <c r="H843" s="76"/>
      <c r="I843" s="76"/>
      <c r="J843" s="76"/>
      <c r="K843" s="76"/>
      <c r="L843" s="76"/>
      <c r="M843" s="76"/>
      <c r="N843" s="76"/>
      <c r="O843" s="76"/>
      <c r="P843" s="76"/>
      <c r="Q843" s="76"/>
      <c r="R843" s="76"/>
      <c r="S843" s="51"/>
      <c r="T843" s="51"/>
      <c r="U843" s="51"/>
      <c r="V843" s="51"/>
      <c r="W843" s="51"/>
      <c r="X843" s="51"/>
      <c r="Y843" s="51"/>
      <c r="Z843" s="51"/>
    </row>
    <row r="844" spans="1:26" ht="12.75" customHeight="1">
      <c r="A844" s="76"/>
      <c r="B844" s="78"/>
      <c r="C844" s="76"/>
      <c r="D844" s="76"/>
      <c r="E844" s="76"/>
      <c r="F844" s="76"/>
      <c r="G844" s="76"/>
      <c r="H844" s="76"/>
      <c r="I844" s="76"/>
      <c r="J844" s="76"/>
      <c r="K844" s="76"/>
      <c r="L844" s="76"/>
      <c r="M844" s="76"/>
      <c r="N844" s="76"/>
      <c r="O844" s="76"/>
      <c r="P844" s="76"/>
      <c r="Q844" s="76"/>
      <c r="R844" s="76"/>
      <c r="S844" s="51"/>
      <c r="T844" s="51"/>
      <c r="U844" s="51"/>
      <c r="V844" s="51"/>
      <c r="W844" s="51"/>
      <c r="X844" s="51"/>
      <c r="Y844" s="51"/>
      <c r="Z844" s="51"/>
    </row>
    <row r="845" spans="1:26" ht="12.75" customHeight="1">
      <c r="A845" s="76"/>
      <c r="B845" s="78"/>
      <c r="C845" s="76"/>
      <c r="D845" s="76"/>
      <c r="E845" s="76"/>
      <c r="F845" s="76"/>
      <c r="G845" s="76"/>
      <c r="H845" s="76"/>
      <c r="I845" s="76"/>
      <c r="J845" s="76"/>
      <c r="K845" s="76"/>
      <c r="L845" s="76"/>
      <c r="M845" s="76"/>
      <c r="N845" s="76"/>
      <c r="O845" s="76"/>
      <c r="P845" s="76"/>
      <c r="Q845" s="76"/>
      <c r="R845" s="76"/>
      <c r="S845" s="51"/>
      <c r="T845" s="51"/>
      <c r="U845" s="51"/>
      <c r="V845" s="51"/>
      <c r="W845" s="51"/>
      <c r="X845" s="51"/>
      <c r="Y845" s="51"/>
      <c r="Z845" s="51"/>
    </row>
    <row r="846" spans="1:26" ht="12.75" customHeight="1">
      <c r="A846" s="76"/>
      <c r="B846" s="78"/>
      <c r="C846" s="76"/>
      <c r="D846" s="76"/>
      <c r="E846" s="76"/>
      <c r="F846" s="76"/>
      <c r="G846" s="76"/>
      <c r="H846" s="76"/>
      <c r="I846" s="76"/>
      <c r="J846" s="76"/>
      <c r="K846" s="76"/>
      <c r="L846" s="76"/>
      <c r="M846" s="76"/>
      <c r="N846" s="76"/>
      <c r="O846" s="76"/>
      <c r="P846" s="76"/>
      <c r="Q846" s="76"/>
      <c r="R846" s="76"/>
      <c r="S846" s="51"/>
      <c r="T846" s="51"/>
      <c r="U846" s="51"/>
      <c r="V846" s="51"/>
      <c r="W846" s="51"/>
      <c r="X846" s="51"/>
      <c r="Y846" s="51"/>
      <c r="Z846" s="51"/>
    </row>
    <row r="847" spans="1:26" ht="12.75" customHeight="1">
      <c r="A847" s="76"/>
      <c r="B847" s="78"/>
      <c r="C847" s="76"/>
      <c r="D847" s="76"/>
      <c r="E847" s="76"/>
      <c r="F847" s="76"/>
      <c r="G847" s="76"/>
      <c r="H847" s="76"/>
      <c r="I847" s="76"/>
      <c r="J847" s="76"/>
      <c r="K847" s="76"/>
      <c r="L847" s="76"/>
      <c r="M847" s="76"/>
      <c r="N847" s="76"/>
      <c r="O847" s="76"/>
      <c r="P847" s="76"/>
      <c r="Q847" s="76"/>
      <c r="R847" s="76"/>
      <c r="S847" s="51"/>
      <c r="T847" s="51"/>
      <c r="U847" s="51"/>
      <c r="V847" s="51"/>
      <c r="W847" s="51"/>
      <c r="X847" s="51"/>
      <c r="Y847" s="51"/>
      <c r="Z847" s="51"/>
    </row>
    <row r="848" spans="1:26" ht="12.75" customHeight="1">
      <c r="A848" s="76"/>
      <c r="B848" s="78"/>
      <c r="C848" s="76"/>
      <c r="D848" s="76"/>
      <c r="E848" s="76"/>
      <c r="F848" s="76"/>
      <c r="G848" s="76"/>
      <c r="H848" s="76"/>
      <c r="I848" s="76"/>
      <c r="J848" s="76"/>
      <c r="K848" s="76"/>
      <c r="L848" s="76"/>
      <c r="M848" s="76"/>
      <c r="N848" s="76"/>
      <c r="O848" s="76"/>
      <c r="P848" s="76"/>
      <c r="Q848" s="76"/>
      <c r="R848" s="76"/>
      <c r="S848" s="51"/>
      <c r="T848" s="51"/>
      <c r="U848" s="51"/>
      <c r="V848" s="51"/>
      <c r="W848" s="51"/>
      <c r="X848" s="51"/>
      <c r="Y848" s="51"/>
      <c r="Z848" s="51"/>
    </row>
    <row r="849" spans="1:26" ht="12.75" customHeight="1">
      <c r="A849" s="76"/>
      <c r="B849" s="78"/>
      <c r="C849" s="76"/>
      <c r="D849" s="76"/>
      <c r="E849" s="76"/>
      <c r="F849" s="76"/>
      <c r="G849" s="76"/>
      <c r="H849" s="76"/>
      <c r="I849" s="76"/>
      <c r="J849" s="76"/>
      <c r="K849" s="76"/>
      <c r="L849" s="76"/>
      <c r="M849" s="76"/>
      <c r="N849" s="76"/>
      <c r="O849" s="76"/>
      <c r="P849" s="76"/>
      <c r="Q849" s="76"/>
      <c r="R849" s="76"/>
      <c r="S849" s="51"/>
      <c r="T849" s="51"/>
      <c r="U849" s="51"/>
      <c r="V849" s="51"/>
      <c r="W849" s="51"/>
      <c r="X849" s="51"/>
      <c r="Y849" s="51"/>
      <c r="Z849" s="51"/>
    </row>
    <row r="850" spans="1:26" ht="12.75" customHeight="1">
      <c r="A850" s="76"/>
      <c r="B850" s="78"/>
      <c r="C850" s="76"/>
      <c r="D850" s="76"/>
      <c r="E850" s="76"/>
      <c r="F850" s="76"/>
      <c r="G850" s="76"/>
      <c r="H850" s="76"/>
      <c r="I850" s="76"/>
      <c r="J850" s="76"/>
      <c r="K850" s="76"/>
      <c r="L850" s="76"/>
      <c r="M850" s="76"/>
      <c r="N850" s="76"/>
      <c r="O850" s="76"/>
      <c r="P850" s="76"/>
      <c r="Q850" s="76"/>
      <c r="R850" s="76"/>
      <c r="S850" s="51"/>
      <c r="T850" s="51"/>
      <c r="U850" s="51"/>
      <c r="V850" s="51"/>
      <c r="W850" s="51"/>
      <c r="X850" s="51"/>
      <c r="Y850" s="51"/>
      <c r="Z850" s="51"/>
    </row>
    <row r="851" spans="1:26" ht="12.75" customHeight="1">
      <c r="A851" s="76"/>
      <c r="B851" s="78"/>
      <c r="C851" s="76"/>
      <c r="D851" s="76"/>
      <c r="E851" s="76"/>
      <c r="F851" s="76"/>
      <c r="G851" s="76"/>
      <c r="H851" s="76"/>
      <c r="I851" s="76"/>
      <c r="J851" s="76"/>
      <c r="K851" s="76"/>
      <c r="L851" s="76"/>
      <c r="M851" s="76"/>
      <c r="N851" s="76"/>
      <c r="O851" s="76"/>
      <c r="P851" s="76"/>
      <c r="Q851" s="76"/>
      <c r="R851" s="76"/>
      <c r="S851" s="51"/>
      <c r="T851" s="51"/>
      <c r="U851" s="51"/>
      <c r="V851" s="51"/>
      <c r="W851" s="51"/>
      <c r="X851" s="51"/>
      <c r="Y851" s="51"/>
      <c r="Z851" s="51"/>
    </row>
    <row r="852" spans="1:26" ht="12.75" customHeight="1">
      <c r="A852" s="76"/>
      <c r="B852" s="78"/>
      <c r="C852" s="76"/>
      <c r="D852" s="76"/>
      <c r="E852" s="76"/>
      <c r="F852" s="76"/>
      <c r="G852" s="76"/>
      <c r="H852" s="76"/>
      <c r="I852" s="76"/>
      <c r="J852" s="76"/>
      <c r="K852" s="76"/>
      <c r="L852" s="76"/>
      <c r="M852" s="76"/>
      <c r="N852" s="76"/>
      <c r="O852" s="76"/>
      <c r="P852" s="76"/>
      <c r="Q852" s="76"/>
      <c r="R852" s="76"/>
      <c r="S852" s="51"/>
      <c r="T852" s="51"/>
      <c r="U852" s="51"/>
      <c r="V852" s="51"/>
      <c r="W852" s="51"/>
      <c r="X852" s="51"/>
      <c r="Y852" s="51"/>
      <c r="Z852" s="51"/>
    </row>
    <row r="853" spans="1:26" ht="12.75" customHeight="1">
      <c r="A853" s="76"/>
      <c r="B853" s="78"/>
      <c r="C853" s="76"/>
      <c r="D853" s="76"/>
      <c r="E853" s="76"/>
      <c r="F853" s="76"/>
      <c r="G853" s="76"/>
      <c r="H853" s="76"/>
      <c r="I853" s="76"/>
      <c r="J853" s="76"/>
      <c r="K853" s="76"/>
      <c r="L853" s="76"/>
      <c r="M853" s="76"/>
      <c r="N853" s="76"/>
      <c r="O853" s="76"/>
      <c r="P853" s="76"/>
      <c r="Q853" s="76"/>
      <c r="R853" s="76"/>
      <c r="S853" s="51"/>
      <c r="T853" s="51"/>
      <c r="U853" s="51"/>
      <c r="V853" s="51"/>
      <c r="W853" s="51"/>
      <c r="X853" s="51"/>
      <c r="Y853" s="51"/>
      <c r="Z853" s="51"/>
    </row>
    <row r="854" spans="1:26" ht="12.75" customHeight="1">
      <c r="A854" s="76"/>
      <c r="B854" s="78"/>
      <c r="C854" s="76"/>
      <c r="D854" s="76"/>
      <c r="E854" s="76"/>
      <c r="F854" s="76"/>
      <c r="G854" s="76"/>
      <c r="H854" s="76"/>
      <c r="I854" s="76"/>
      <c r="J854" s="76"/>
      <c r="K854" s="76"/>
      <c r="L854" s="76"/>
      <c r="M854" s="76"/>
      <c r="N854" s="76"/>
      <c r="O854" s="76"/>
      <c r="P854" s="76"/>
      <c r="Q854" s="76"/>
      <c r="R854" s="76"/>
      <c r="S854" s="51"/>
      <c r="T854" s="51"/>
      <c r="U854" s="51"/>
      <c r="V854" s="51"/>
      <c r="W854" s="51"/>
      <c r="X854" s="51"/>
      <c r="Y854" s="51"/>
      <c r="Z854" s="51"/>
    </row>
    <row r="855" spans="1:26" ht="12.75" customHeight="1">
      <c r="A855" s="76"/>
      <c r="B855" s="78"/>
      <c r="C855" s="76"/>
      <c r="D855" s="76"/>
      <c r="E855" s="76"/>
      <c r="F855" s="76"/>
      <c r="G855" s="76"/>
      <c r="H855" s="76"/>
      <c r="I855" s="76"/>
      <c r="J855" s="76"/>
      <c r="K855" s="76"/>
      <c r="L855" s="76"/>
      <c r="M855" s="76"/>
      <c r="N855" s="76"/>
      <c r="O855" s="76"/>
      <c r="P855" s="76"/>
      <c r="Q855" s="76"/>
      <c r="R855" s="76"/>
      <c r="S855" s="51"/>
      <c r="T855" s="51"/>
      <c r="U855" s="51"/>
      <c r="V855" s="51"/>
      <c r="W855" s="51"/>
      <c r="X855" s="51"/>
      <c r="Y855" s="51"/>
      <c r="Z855" s="51"/>
    </row>
    <row r="856" spans="1:26" ht="12.75" customHeight="1">
      <c r="A856" s="76"/>
      <c r="B856" s="78"/>
      <c r="C856" s="76"/>
      <c r="D856" s="76"/>
      <c r="E856" s="76"/>
      <c r="F856" s="76"/>
      <c r="G856" s="76"/>
      <c r="H856" s="76"/>
      <c r="I856" s="76"/>
      <c r="J856" s="76"/>
      <c r="K856" s="76"/>
      <c r="L856" s="76"/>
      <c r="M856" s="76"/>
      <c r="N856" s="76"/>
      <c r="O856" s="76"/>
      <c r="P856" s="76"/>
      <c r="Q856" s="76"/>
      <c r="R856" s="76"/>
      <c r="S856" s="51"/>
      <c r="T856" s="51"/>
      <c r="U856" s="51"/>
      <c r="V856" s="51"/>
      <c r="W856" s="51"/>
      <c r="X856" s="51"/>
      <c r="Y856" s="51"/>
      <c r="Z856" s="51"/>
    </row>
    <row r="857" spans="1:26" ht="12.75" customHeight="1">
      <c r="A857" s="76"/>
      <c r="B857" s="78"/>
      <c r="C857" s="76"/>
      <c r="D857" s="76"/>
      <c r="E857" s="76"/>
      <c r="F857" s="76"/>
      <c r="G857" s="76"/>
      <c r="H857" s="76"/>
      <c r="I857" s="76"/>
      <c r="J857" s="76"/>
      <c r="K857" s="76"/>
      <c r="L857" s="76"/>
      <c r="M857" s="76"/>
      <c r="N857" s="76"/>
      <c r="O857" s="76"/>
      <c r="P857" s="76"/>
      <c r="Q857" s="76"/>
      <c r="R857" s="76"/>
      <c r="S857" s="51"/>
      <c r="T857" s="51"/>
      <c r="U857" s="51"/>
      <c r="V857" s="51"/>
      <c r="W857" s="51"/>
      <c r="X857" s="51"/>
      <c r="Y857" s="51"/>
      <c r="Z857" s="51"/>
    </row>
    <row r="858" spans="1:26" ht="12.75" customHeight="1">
      <c r="A858" s="76"/>
      <c r="B858" s="78"/>
      <c r="C858" s="76"/>
      <c r="D858" s="76"/>
      <c r="E858" s="76"/>
      <c r="F858" s="76"/>
      <c r="G858" s="76"/>
      <c r="H858" s="76"/>
      <c r="I858" s="76"/>
      <c r="J858" s="76"/>
      <c r="K858" s="76"/>
      <c r="L858" s="76"/>
      <c r="M858" s="76"/>
      <c r="N858" s="76"/>
      <c r="O858" s="76"/>
      <c r="P858" s="76"/>
      <c r="Q858" s="76"/>
      <c r="R858" s="76"/>
      <c r="S858" s="51"/>
      <c r="T858" s="51"/>
      <c r="U858" s="51"/>
      <c r="V858" s="51"/>
      <c r="W858" s="51"/>
      <c r="X858" s="51"/>
      <c r="Y858" s="51"/>
      <c r="Z858" s="51"/>
    </row>
    <row r="859" spans="1:26" ht="12.75" customHeight="1">
      <c r="A859" s="76"/>
      <c r="B859" s="78"/>
      <c r="C859" s="76"/>
      <c r="D859" s="76"/>
      <c r="E859" s="76"/>
      <c r="F859" s="76"/>
      <c r="G859" s="76"/>
      <c r="H859" s="76"/>
      <c r="I859" s="76"/>
      <c r="J859" s="76"/>
      <c r="K859" s="76"/>
      <c r="L859" s="76"/>
      <c r="M859" s="76"/>
      <c r="N859" s="76"/>
      <c r="O859" s="76"/>
      <c r="P859" s="76"/>
      <c r="Q859" s="76"/>
      <c r="R859" s="76"/>
      <c r="S859" s="51"/>
      <c r="T859" s="51"/>
      <c r="U859" s="51"/>
      <c r="V859" s="51"/>
      <c r="W859" s="51"/>
      <c r="X859" s="51"/>
      <c r="Y859" s="51"/>
      <c r="Z859" s="51"/>
    </row>
    <row r="860" spans="1:26" ht="12.75" customHeight="1">
      <c r="A860" s="76"/>
      <c r="B860" s="78"/>
      <c r="C860" s="76"/>
      <c r="D860" s="76"/>
      <c r="E860" s="76"/>
      <c r="F860" s="76"/>
      <c r="G860" s="76"/>
      <c r="H860" s="76"/>
      <c r="I860" s="76"/>
      <c r="J860" s="76"/>
      <c r="K860" s="76"/>
      <c r="L860" s="76"/>
      <c r="M860" s="76"/>
      <c r="N860" s="76"/>
      <c r="O860" s="76"/>
      <c r="P860" s="76"/>
      <c r="Q860" s="76"/>
      <c r="R860" s="76"/>
      <c r="S860" s="51"/>
      <c r="T860" s="51"/>
      <c r="U860" s="51"/>
      <c r="V860" s="51"/>
      <c r="W860" s="51"/>
      <c r="X860" s="51"/>
      <c r="Y860" s="51"/>
      <c r="Z860" s="51"/>
    </row>
    <row r="861" spans="1:26" ht="12.75" customHeight="1">
      <c r="A861" s="76"/>
      <c r="B861" s="78"/>
      <c r="C861" s="76"/>
      <c r="D861" s="76"/>
      <c r="E861" s="76"/>
      <c r="F861" s="76"/>
      <c r="G861" s="76"/>
      <c r="H861" s="76"/>
      <c r="I861" s="76"/>
      <c r="J861" s="76"/>
      <c r="K861" s="76"/>
      <c r="L861" s="76"/>
      <c r="M861" s="76"/>
      <c r="N861" s="76"/>
      <c r="O861" s="76"/>
      <c r="P861" s="76"/>
      <c r="Q861" s="76"/>
      <c r="R861" s="76"/>
      <c r="S861" s="51"/>
      <c r="T861" s="51"/>
      <c r="U861" s="51"/>
      <c r="V861" s="51"/>
      <c r="W861" s="51"/>
      <c r="X861" s="51"/>
      <c r="Y861" s="51"/>
      <c r="Z861" s="51"/>
    </row>
    <row r="862" spans="1:26" ht="12.75" customHeight="1">
      <c r="A862" s="76"/>
      <c r="B862" s="78"/>
      <c r="C862" s="76"/>
      <c r="D862" s="76"/>
      <c r="E862" s="76"/>
      <c r="F862" s="76"/>
      <c r="G862" s="76"/>
      <c r="H862" s="76"/>
      <c r="I862" s="76"/>
      <c r="J862" s="76"/>
      <c r="K862" s="76"/>
      <c r="L862" s="76"/>
      <c r="M862" s="76"/>
      <c r="N862" s="76"/>
      <c r="O862" s="76"/>
      <c r="P862" s="76"/>
      <c r="Q862" s="76"/>
      <c r="R862" s="76"/>
      <c r="S862" s="51"/>
      <c r="T862" s="51"/>
      <c r="U862" s="51"/>
      <c r="V862" s="51"/>
      <c r="W862" s="51"/>
      <c r="X862" s="51"/>
      <c r="Y862" s="51"/>
      <c r="Z862" s="51"/>
    </row>
    <row r="863" spans="1:26" ht="12.75" customHeight="1">
      <c r="A863" s="76"/>
      <c r="B863" s="78"/>
      <c r="C863" s="76"/>
      <c r="D863" s="76"/>
      <c r="E863" s="76"/>
      <c r="F863" s="76"/>
      <c r="G863" s="76"/>
      <c r="H863" s="76"/>
      <c r="I863" s="76"/>
      <c r="J863" s="76"/>
      <c r="K863" s="76"/>
      <c r="L863" s="76"/>
      <c r="M863" s="76"/>
      <c r="N863" s="76"/>
      <c r="O863" s="76"/>
      <c r="P863" s="76"/>
      <c r="Q863" s="76"/>
      <c r="R863" s="76"/>
      <c r="S863" s="51"/>
      <c r="T863" s="51"/>
      <c r="U863" s="51"/>
      <c r="V863" s="51"/>
      <c r="W863" s="51"/>
      <c r="X863" s="51"/>
      <c r="Y863" s="51"/>
      <c r="Z863" s="51"/>
    </row>
    <row r="864" spans="1:26" ht="12.75" customHeight="1">
      <c r="A864" s="76"/>
      <c r="B864" s="78"/>
      <c r="C864" s="76"/>
      <c r="D864" s="76"/>
      <c r="E864" s="76"/>
      <c r="F864" s="76"/>
      <c r="G864" s="76"/>
      <c r="H864" s="76"/>
      <c r="I864" s="76"/>
      <c r="J864" s="76"/>
      <c r="K864" s="76"/>
      <c r="L864" s="76"/>
      <c r="M864" s="76"/>
      <c r="N864" s="76"/>
      <c r="O864" s="76"/>
      <c r="P864" s="76"/>
      <c r="Q864" s="76"/>
      <c r="R864" s="76"/>
      <c r="S864" s="51"/>
      <c r="T864" s="51"/>
      <c r="U864" s="51"/>
      <c r="V864" s="51"/>
      <c r="W864" s="51"/>
      <c r="X864" s="51"/>
      <c r="Y864" s="51"/>
      <c r="Z864" s="51"/>
    </row>
    <row r="865" spans="1:26" ht="12.75" customHeight="1">
      <c r="A865" s="76"/>
      <c r="B865" s="78"/>
      <c r="C865" s="76"/>
      <c r="D865" s="76"/>
      <c r="E865" s="76"/>
      <c r="F865" s="76"/>
      <c r="G865" s="76"/>
      <c r="H865" s="76"/>
      <c r="I865" s="76"/>
      <c r="J865" s="76"/>
      <c r="K865" s="76"/>
      <c r="L865" s="76"/>
      <c r="M865" s="76"/>
      <c r="N865" s="76"/>
      <c r="O865" s="76"/>
      <c r="P865" s="76"/>
      <c r="Q865" s="76"/>
      <c r="R865" s="76"/>
      <c r="S865" s="51"/>
      <c r="T865" s="51"/>
      <c r="U865" s="51"/>
      <c r="V865" s="51"/>
      <c r="W865" s="51"/>
      <c r="X865" s="51"/>
      <c r="Y865" s="51"/>
      <c r="Z865" s="51"/>
    </row>
    <row r="866" spans="1:26" ht="12.75" customHeight="1">
      <c r="A866" s="76"/>
      <c r="B866" s="78"/>
      <c r="C866" s="76"/>
      <c r="D866" s="76"/>
      <c r="E866" s="76"/>
      <c r="F866" s="76"/>
      <c r="G866" s="76"/>
      <c r="H866" s="76"/>
      <c r="I866" s="76"/>
      <c r="J866" s="76"/>
      <c r="K866" s="76"/>
      <c r="L866" s="76"/>
      <c r="M866" s="76"/>
      <c r="N866" s="76"/>
      <c r="O866" s="76"/>
      <c r="P866" s="76"/>
      <c r="Q866" s="76"/>
      <c r="R866" s="76"/>
      <c r="S866" s="51"/>
      <c r="T866" s="51"/>
      <c r="U866" s="51"/>
      <c r="V866" s="51"/>
      <c r="W866" s="51"/>
      <c r="X866" s="51"/>
      <c r="Y866" s="51"/>
      <c r="Z866" s="51"/>
    </row>
    <row r="867" spans="1:26" ht="12.75" customHeight="1">
      <c r="A867" s="76"/>
      <c r="B867" s="78"/>
      <c r="C867" s="76"/>
      <c r="D867" s="76"/>
      <c r="E867" s="76"/>
      <c r="F867" s="76"/>
      <c r="G867" s="76"/>
      <c r="H867" s="76"/>
      <c r="I867" s="76"/>
      <c r="J867" s="76"/>
      <c r="K867" s="76"/>
      <c r="L867" s="76"/>
      <c r="M867" s="76"/>
      <c r="N867" s="76"/>
      <c r="O867" s="76"/>
      <c r="P867" s="76"/>
      <c r="Q867" s="76"/>
      <c r="R867" s="76"/>
      <c r="S867" s="51"/>
      <c r="T867" s="51"/>
      <c r="U867" s="51"/>
      <c r="V867" s="51"/>
      <c r="W867" s="51"/>
      <c r="X867" s="51"/>
      <c r="Y867" s="51"/>
      <c r="Z867" s="51"/>
    </row>
    <row r="868" spans="1:26" ht="12.75" customHeight="1">
      <c r="A868" s="76"/>
      <c r="B868" s="78"/>
      <c r="C868" s="76"/>
      <c r="D868" s="76"/>
      <c r="E868" s="76"/>
      <c r="F868" s="76"/>
      <c r="G868" s="76"/>
      <c r="H868" s="76"/>
      <c r="I868" s="76"/>
      <c r="J868" s="76"/>
      <c r="K868" s="76"/>
      <c r="L868" s="76"/>
      <c r="M868" s="76"/>
      <c r="N868" s="76"/>
      <c r="O868" s="76"/>
      <c r="P868" s="76"/>
      <c r="Q868" s="76"/>
      <c r="R868" s="76"/>
      <c r="S868" s="51"/>
      <c r="T868" s="51"/>
      <c r="U868" s="51"/>
      <c r="V868" s="51"/>
      <c r="W868" s="51"/>
      <c r="X868" s="51"/>
      <c r="Y868" s="51"/>
      <c r="Z868" s="51"/>
    </row>
    <row r="869" spans="1:26" ht="12.75" customHeight="1">
      <c r="A869" s="76"/>
      <c r="B869" s="78"/>
      <c r="C869" s="76"/>
      <c r="D869" s="76"/>
      <c r="E869" s="76"/>
      <c r="F869" s="76"/>
      <c r="G869" s="76"/>
      <c r="H869" s="76"/>
      <c r="I869" s="76"/>
      <c r="J869" s="76"/>
      <c r="K869" s="76"/>
      <c r="L869" s="76"/>
      <c r="M869" s="76"/>
      <c r="N869" s="76"/>
      <c r="O869" s="76"/>
      <c r="P869" s="76"/>
      <c r="Q869" s="76"/>
      <c r="R869" s="76"/>
      <c r="S869" s="51"/>
      <c r="T869" s="51"/>
      <c r="U869" s="51"/>
      <c r="V869" s="51"/>
      <c r="W869" s="51"/>
      <c r="X869" s="51"/>
      <c r="Y869" s="51"/>
      <c r="Z869" s="51"/>
    </row>
    <row r="870" spans="1:26" ht="12.75" customHeight="1">
      <c r="A870" s="76"/>
      <c r="B870" s="78"/>
      <c r="C870" s="76"/>
      <c r="D870" s="76"/>
      <c r="E870" s="76"/>
      <c r="F870" s="76"/>
      <c r="G870" s="76"/>
      <c r="H870" s="76"/>
      <c r="I870" s="76"/>
      <c r="J870" s="76"/>
      <c r="K870" s="76"/>
      <c r="L870" s="76"/>
      <c r="M870" s="76"/>
      <c r="N870" s="76"/>
      <c r="O870" s="76"/>
      <c r="P870" s="76"/>
      <c r="Q870" s="76"/>
      <c r="R870" s="76"/>
      <c r="S870" s="51"/>
      <c r="T870" s="51"/>
      <c r="U870" s="51"/>
      <c r="V870" s="51"/>
      <c r="W870" s="51"/>
      <c r="X870" s="51"/>
      <c r="Y870" s="51"/>
      <c r="Z870" s="51"/>
    </row>
    <row r="871" spans="1:26" ht="12.75" customHeight="1">
      <c r="A871" s="76"/>
      <c r="B871" s="78"/>
      <c r="C871" s="76"/>
      <c r="D871" s="76"/>
      <c r="E871" s="76"/>
      <c r="F871" s="76"/>
      <c r="G871" s="76"/>
      <c r="H871" s="76"/>
      <c r="I871" s="76"/>
      <c r="J871" s="76"/>
      <c r="K871" s="76"/>
      <c r="L871" s="76"/>
      <c r="M871" s="76"/>
      <c r="N871" s="76"/>
      <c r="O871" s="76"/>
      <c r="P871" s="76"/>
      <c r="Q871" s="76"/>
      <c r="R871" s="76"/>
      <c r="S871" s="51"/>
      <c r="T871" s="51"/>
      <c r="U871" s="51"/>
      <c r="V871" s="51"/>
      <c r="W871" s="51"/>
      <c r="X871" s="51"/>
      <c r="Y871" s="51"/>
      <c r="Z871" s="51"/>
    </row>
    <row r="872" spans="1:26" ht="12.75" customHeight="1">
      <c r="A872" s="76"/>
      <c r="B872" s="78"/>
      <c r="C872" s="76"/>
      <c r="D872" s="76"/>
      <c r="E872" s="76"/>
      <c r="F872" s="76"/>
      <c r="G872" s="76"/>
      <c r="H872" s="76"/>
      <c r="I872" s="76"/>
      <c r="J872" s="76"/>
      <c r="K872" s="76"/>
      <c r="L872" s="76"/>
      <c r="M872" s="76"/>
      <c r="N872" s="76"/>
      <c r="O872" s="76"/>
      <c r="P872" s="76"/>
      <c r="Q872" s="76"/>
      <c r="R872" s="76"/>
      <c r="S872" s="51"/>
      <c r="T872" s="51"/>
      <c r="U872" s="51"/>
      <c r="V872" s="51"/>
      <c r="W872" s="51"/>
      <c r="X872" s="51"/>
      <c r="Y872" s="51"/>
      <c r="Z872" s="51"/>
    </row>
    <row r="873" spans="1:26" ht="12.75" customHeight="1">
      <c r="A873" s="76"/>
      <c r="B873" s="78"/>
      <c r="C873" s="76"/>
      <c r="D873" s="76"/>
      <c r="E873" s="76"/>
      <c r="F873" s="76"/>
      <c r="G873" s="76"/>
      <c r="H873" s="76"/>
      <c r="I873" s="76"/>
      <c r="J873" s="76"/>
      <c r="K873" s="76"/>
      <c r="L873" s="76"/>
      <c r="M873" s="76"/>
      <c r="N873" s="76"/>
      <c r="O873" s="76"/>
      <c r="P873" s="76"/>
      <c r="Q873" s="76"/>
      <c r="R873" s="76"/>
      <c r="S873" s="51"/>
      <c r="T873" s="51"/>
      <c r="U873" s="51"/>
      <c r="V873" s="51"/>
      <c r="W873" s="51"/>
      <c r="X873" s="51"/>
      <c r="Y873" s="51"/>
      <c r="Z873" s="51"/>
    </row>
    <row r="874" spans="1:26" ht="12.75" customHeight="1">
      <c r="A874" s="76"/>
      <c r="B874" s="78"/>
      <c r="C874" s="76"/>
      <c r="D874" s="76"/>
      <c r="E874" s="76"/>
      <c r="F874" s="76"/>
      <c r="G874" s="76"/>
      <c r="H874" s="76"/>
      <c r="I874" s="76"/>
      <c r="J874" s="76"/>
      <c r="K874" s="76"/>
      <c r="L874" s="76"/>
      <c r="M874" s="76"/>
      <c r="N874" s="76"/>
      <c r="O874" s="76"/>
      <c r="P874" s="76"/>
      <c r="Q874" s="76"/>
      <c r="R874" s="76"/>
      <c r="S874" s="51"/>
      <c r="T874" s="51"/>
      <c r="U874" s="51"/>
      <c r="V874" s="51"/>
      <c r="W874" s="51"/>
      <c r="X874" s="51"/>
      <c r="Y874" s="51"/>
      <c r="Z874" s="51"/>
    </row>
    <row r="875" spans="1:26" ht="12.75" customHeight="1">
      <c r="A875" s="76"/>
      <c r="B875" s="78"/>
      <c r="C875" s="76"/>
      <c r="D875" s="76"/>
      <c r="E875" s="76"/>
      <c r="F875" s="76"/>
      <c r="G875" s="76"/>
      <c r="H875" s="76"/>
      <c r="I875" s="76"/>
      <c r="J875" s="76"/>
      <c r="K875" s="76"/>
      <c r="L875" s="76"/>
      <c r="M875" s="76"/>
      <c r="N875" s="76"/>
      <c r="O875" s="76"/>
      <c r="P875" s="76"/>
      <c r="Q875" s="76"/>
      <c r="R875" s="76"/>
      <c r="S875" s="51"/>
      <c r="T875" s="51"/>
      <c r="U875" s="51"/>
      <c r="V875" s="51"/>
      <c r="W875" s="51"/>
      <c r="X875" s="51"/>
      <c r="Y875" s="51"/>
      <c r="Z875" s="51"/>
    </row>
    <row r="876" spans="1:26" ht="12.75" customHeight="1">
      <c r="A876" s="76"/>
      <c r="B876" s="78"/>
      <c r="C876" s="76"/>
      <c r="D876" s="76"/>
      <c r="E876" s="76"/>
      <c r="F876" s="76"/>
      <c r="G876" s="76"/>
      <c r="H876" s="76"/>
      <c r="I876" s="76"/>
      <c r="J876" s="76"/>
      <c r="K876" s="76"/>
      <c r="L876" s="76"/>
      <c r="M876" s="76"/>
      <c r="N876" s="76"/>
      <c r="O876" s="76"/>
      <c r="P876" s="76"/>
      <c r="Q876" s="76"/>
      <c r="R876" s="76"/>
      <c r="S876" s="51"/>
      <c r="T876" s="51"/>
      <c r="U876" s="51"/>
      <c r="V876" s="51"/>
      <c r="W876" s="51"/>
      <c r="X876" s="51"/>
      <c r="Y876" s="51"/>
      <c r="Z876" s="51"/>
    </row>
    <row r="877" spans="1:26" ht="12.75" customHeight="1">
      <c r="A877" s="76"/>
      <c r="B877" s="78"/>
      <c r="C877" s="76"/>
      <c r="D877" s="76"/>
      <c r="E877" s="76"/>
      <c r="F877" s="76"/>
      <c r="G877" s="76"/>
      <c r="H877" s="76"/>
      <c r="I877" s="76"/>
      <c r="J877" s="76"/>
      <c r="K877" s="76"/>
      <c r="L877" s="76"/>
      <c r="M877" s="76"/>
      <c r="N877" s="76"/>
      <c r="O877" s="76"/>
      <c r="P877" s="76"/>
      <c r="Q877" s="76"/>
      <c r="R877" s="76"/>
      <c r="S877" s="51"/>
      <c r="T877" s="51"/>
      <c r="U877" s="51"/>
      <c r="V877" s="51"/>
      <c r="W877" s="51"/>
      <c r="X877" s="51"/>
      <c r="Y877" s="51"/>
      <c r="Z877" s="51"/>
    </row>
    <row r="878" spans="1:26" ht="12.75" customHeight="1">
      <c r="A878" s="76"/>
      <c r="B878" s="78"/>
      <c r="C878" s="76"/>
      <c r="D878" s="76"/>
      <c r="E878" s="76"/>
      <c r="F878" s="76"/>
      <c r="G878" s="76"/>
      <c r="H878" s="76"/>
      <c r="I878" s="76"/>
      <c r="J878" s="76"/>
      <c r="K878" s="76"/>
      <c r="L878" s="76"/>
      <c r="M878" s="76"/>
      <c r="N878" s="76"/>
      <c r="O878" s="76"/>
      <c r="P878" s="76"/>
      <c r="Q878" s="76"/>
      <c r="R878" s="76"/>
      <c r="S878" s="51"/>
      <c r="T878" s="51"/>
      <c r="U878" s="51"/>
      <c r="V878" s="51"/>
      <c r="W878" s="51"/>
      <c r="X878" s="51"/>
      <c r="Y878" s="51"/>
      <c r="Z878" s="51"/>
    </row>
    <row r="879" spans="1:26" ht="12.75" customHeight="1">
      <c r="A879" s="76"/>
      <c r="B879" s="78"/>
      <c r="C879" s="76"/>
      <c r="D879" s="76"/>
      <c r="E879" s="76"/>
      <c r="F879" s="76"/>
      <c r="G879" s="76"/>
      <c r="H879" s="76"/>
      <c r="I879" s="76"/>
      <c r="J879" s="76"/>
      <c r="K879" s="76"/>
      <c r="L879" s="76"/>
      <c r="M879" s="76"/>
      <c r="N879" s="76"/>
      <c r="O879" s="76"/>
      <c r="P879" s="76"/>
      <c r="Q879" s="76"/>
      <c r="R879" s="76"/>
      <c r="S879" s="51"/>
      <c r="T879" s="51"/>
      <c r="U879" s="51"/>
      <c r="V879" s="51"/>
      <c r="W879" s="51"/>
      <c r="X879" s="51"/>
      <c r="Y879" s="51"/>
      <c r="Z879" s="51"/>
    </row>
    <row r="880" spans="1:26" ht="12.75" customHeight="1">
      <c r="A880" s="76"/>
      <c r="B880" s="78"/>
      <c r="C880" s="76"/>
      <c r="D880" s="76"/>
      <c r="E880" s="76"/>
      <c r="F880" s="76"/>
      <c r="G880" s="76"/>
      <c r="H880" s="76"/>
      <c r="I880" s="76"/>
      <c r="J880" s="76"/>
      <c r="K880" s="76"/>
      <c r="L880" s="76"/>
      <c r="M880" s="76"/>
      <c r="N880" s="76"/>
      <c r="O880" s="76"/>
      <c r="P880" s="76"/>
      <c r="Q880" s="76"/>
      <c r="R880" s="76"/>
      <c r="S880" s="51"/>
      <c r="T880" s="51"/>
      <c r="U880" s="51"/>
      <c r="V880" s="51"/>
      <c r="W880" s="51"/>
      <c r="X880" s="51"/>
      <c r="Y880" s="51"/>
      <c r="Z880" s="51"/>
    </row>
    <row r="881" spans="1:26" ht="12.75" customHeight="1">
      <c r="A881" s="76"/>
      <c r="B881" s="78"/>
      <c r="C881" s="76"/>
      <c r="D881" s="76"/>
      <c r="E881" s="76"/>
      <c r="F881" s="76"/>
      <c r="G881" s="76"/>
      <c r="H881" s="76"/>
      <c r="I881" s="76"/>
      <c r="J881" s="76"/>
      <c r="K881" s="76"/>
      <c r="L881" s="76"/>
      <c r="M881" s="76"/>
      <c r="N881" s="76"/>
      <c r="O881" s="76"/>
      <c r="P881" s="76"/>
      <c r="Q881" s="76"/>
      <c r="R881" s="76"/>
      <c r="S881" s="51"/>
      <c r="T881" s="51"/>
      <c r="U881" s="51"/>
      <c r="V881" s="51"/>
      <c r="W881" s="51"/>
      <c r="X881" s="51"/>
      <c r="Y881" s="51"/>
      <c r="Z881" s="51"/>
    </row>
    <row r="882" spans="1:26" ht="12.75" customHeight="1">
      <c r="A882" s="76"/>
      <c r="B882" s="78"/>
      <c r="C882" s="76"/>
      <c r="D882" s="76"/>
      <c r="E882" s="76"/>
      <c r="F882" s="76"/>
      <c r="G882" s="76"/>
      <c r="H882" s="76"/>
      <c r="I882" s="76"/>
      <c r="J882" s="76"/>
      <c r="K882" s="76"/>
      <c r="L882" s="76"/>
      <c r="M882" s="76"/>
      <c r="N882" s="76"/>
      <c r="O882" s="76"/>
      <c r="P882" s="76"/>
      <c r="Q882" s="76"/>
      <c r="R882" s="76"/>
      <c r="S882" s="51"/>
      <c r="T882" s="51"/>
      <c r="U882" s="51"/>
      <c r="V882" s="51"/>
      <c r="W882" s="51"/>
      <c r="X882" s="51"/>
      <c r="Y882" s="51"/>
      <c r="Z882" s="51"/>
    </row>
    <row r="883" spans="1:26" ht="12.75" customHeight="1">
      <c r="A883" s="76"/>
      <c r="B883" s="78"/>
      <c r="C883" s="76"/>
      <c r="D883" s="76"/>
      <c r="E883" s="76"/>
      <c r="F883" s="76"/>
      <c r="G883" s="76"/>
      <c r="H883" s="76"/>
      <c r="I883" s="76"/>
      <c r="J883" s="76"/>
      <c r="K883" s="76"/>
      <c r="L883" s="76"/>
      <c r="M883" s="76"/>
      <c r="N883" s="76"/>
      <c r="O883" s="76"/>
      <c r="P883" s="76"/>
      <c r="Q883" s="76"/>
      <c r="R883" s="76"/>
      <c r="S883" s="51"/>
      <c r="T883" s="51"/>
      <c r="U883" s="51"/>
      <c r="V883" s="51"/>
      <c r="W883" s="51"/>
      <c r="X883" s="51"/>
      <c r="Y883" s="51"/>
      <c r="Z883" s="51"/>
    </row>
    <row r="884" spans="1:26" ht="12.75" customHeight="1">
      <c r="A884" s="76"/>
      <c r="B884" s="78"/>
      <c r="C884" s="76"/>
      <c r="D884" s="76"/>
      <c r="E884" s="76"/>
      <c r="F884" s="76"/>
      <c r="G884" s="76"/>
      <c r="H884" s="76"/>
      <c r="I884" s="76"/>
      <c r="J884" s="76"/>
      <c r="K884" s="76"/>
      <c r="L884" s="76"/>
      <c r="M884" s="76"/>
      <c r="N884" s="76"/>
      <c r="O884" s="76"/>
      <c r="P884" s="76"/>
      <c r="Q884" s="76"/>
      <c r="R884" s="76"/>
      <c r="S884" s="51"/>
      <c r="T884" s="51"/>
      <c r="U884" s="51"/>
      <c r="V884" s="51"/>
      <c r="W884" s="51"/>
      <c r="X884" s="51"/>
      <c r="Y884" s="51"/>
      <c r="Z884" s="51"/>
    </row>
    <row r="885" spans="1:26" ht="12.75" customHeight="1">
      <c r="A885" s="76"/>
      <c r="B885" s="78"/>
      <c r="C885" s="76"/>
      <c r="D885" s="76"/>
      <c r="E885" s="76"/>
      <c r="F885" s="76"/>
      <c r="G885" s="76"/>
      <c r="H885" s="76"/>
      <c r="I885" s="76"/>
      <c r="J885" s="76"/>
      <c r="K885" s="76"/>
      <c r="L885" s="76"/>
      <c r="M885" s="76"/>
      <c r="N885" s="76"/>
      <c r="O885" s="76"/>
      <c r="P885" s="76"/>
      <c r="Q885" s="76"/>
      <c r="R885" s="76"/>
      <c r="S885" s="51"/>
      <c r="T885" s="51"/>
      <c r="U885" s="51"/>
      <c r="V885" s="51"/>
      <c r="W885" s="51"/>
      <c r="X885" s="51"/>
      <c r="Y885" s="51"/>
      <c r="Z885" s="51"/>
    </row>
    <row r="886" spans="1:26" ht="12.75" customHeight="1">
      <c r="A886" s="76"/>
      <c r="B886" s="78"/>
      <c r="C886" s="76"/>
      <c r="D886" s="76"/>
      <c r="E886" s="76"/>
      <c r="F886" s="76"/>
      <c r="G886" s="76"/>
      <c r="H886" s="76"/>
      <c r="I886" s="76"/>
      <c r="J886" s="76"/>
      <c r="K886" s="76"/>
      <c r="L886" s="76"/>
      <c r="M886" s="76"/>
      <c r="N886" s="76"/>
      <c r="O886" s="76"/>
      <c r="P886" s="76"/>
      <c r="Q886" s="76"/>
      <c r="R886" s="76"/>
      <c r="S886" s="51"/>
      <c r="T886" s="51"/>
      <c r="U886" s="51"/>
      <c r="V886" s="51"/>
      <c r="W886" s="51"/>
      <c r="X886" s="51"/>
      <c r="Y886" s="51"/>
      <c r="Z886" s="51"/>
    </row>
    <row r="887" spans="1:26" ht="12.75" customHeight="1">
      <c r="A887" s="76"/>
      <c r="B887" s="78"/>
      <c r="C887" s="76"/>
      <c r="D887" s="76"/>
      <c r="E887" s="76"/>
      <c r="F887" s="76"/>
      <c r="G887" s="76"/>
      <c r="H887" s="76"/>
      <c r="I887" s="76"/>
      <c r="J887" s="76"/>
      <c r="K887" s="76"/>
      <c r="L887" s="76"/>
      <c r="M887" s="76"/>
      <c r="N887" s="76"/>
      <c r="O887" s="76"/>
      <c r="P887" s="76"/>
      <c r="Q887" s="76"/>
      <c r="R887" s="76"/>
      <c r="S887" s="51"/>
      <c r="T887" s="51"/>
      <c r="U887" s="51"/>
      <c r="V887" s="51"/>
      <c r="W887" s="51"/>
      <c r="X887" s="51"/>
      <c r="Y887" s="51"/>
      <c r="Z887" s="51"/>
    </row>
    <row r="888" spans="1:26" ht="12.75" customHeight="1">
      <c r="A888" s="76"/>
      <c r="B888" s="78"/>
      <c r="C888" s="76"/>
      <c r="D888" s="76"/>
      <c r="E888" s="76"/>
      <c r="F888" s="76"/>
      <c r="G888" s="76"/>
      <c r="H888" s="76"/>
      <c r="I888" s="76"/>
      <c r="J888" s="76"/>
      <c r="K888" s="76"/>
      <c r="L888" s="76"/>
      <c r="M888" s="76"/>
      <c r="N888" s="76"/>
      <c r="O888" s="76"/>
      <c r="P888" s="76"/>
      <c r="Q888" s="76"/>
      <c r="R888" s="76"/>
      <c r="S888" s="51"/>
      <c r="T888" s="51"/>
      <c r="U888" s="51"/>
      <c r="V888" s="51"/>
      <c r="W888" s="51"/>
      <c r="X888" s="51"/>
      <c r="Y888" s="51"/>
      <c r="Z888" s="51"/>
    </row>
    <row r="889" spans="1:26" ht="12.75" customHeight="1">
      <c r="A889" s="76"/>
      <c r="B889" s="78"/>
      <c r="C889" s="76"/>
      <c r="D889" s="76"/>
      <c r="E889" s="76"/>
      <c r="F889" s="76"/>
      <c r="G889" s="76"/>
      <c r="H889" s="76"/>
      <c r="I889" s="76"/>
      <c r="J889" s="76"/>
      <c r="K889" s="76"/>
      <c r="L889" s="76"/>
      <c r="M889" s="76"/>
      <c r="N889" s="76"/>
      <c r="O889" s="76"/>
      <c r="P889" s="76"/>
      <c r="Q889" s="76"/>
      <c r="R889" s="76"/>
      <c r="S889" s="51"/>
      <c r="T889" s="51"/>
      <c r="U889" s="51"/>
      <c r="V889" s="51"/>
      <c r="W889" s="51"/>
      <c r="X889" s="51"/>
      <c r="Y889" s="51"/>
      <c r="Z889" s="51"/>
    </row>
    <row r="890" spans="1:26" ht="12.75" customHeight="1">
      <c r="A890" s="76"/>
      <c r="B890" s="78"/>
      <c r="C890" s="76"/>
      <c r="D890" s="76"/>
      <c r="E890" s="76"/>
      <c r="F890" s="76"/>
      <c r="G890" s="76"/>
      <c r="H890" s="76"/>
      <c r="I890" s="76"/>
      <c r="J890" s="76"/>
      <c r="K890" s="76"/>
      <c r="L890" s="76"/>
      <c r="M890" s="76"/>
      <c r="N890" s="76"/>
      <c r="O890" s="76"/>
      <c r="P890" s="76"/>
      <c r="Q890" s="76"/>
      <c r="R890" s="76"/>
      <c r="S890" s="51"/>
      <c r="T890" s="51"/>
      <c r="U890" s="51"/>
      <c r="V890" s="51"/>
      <c r="W890" s="51"/>
      <c r="X890" s="51"/>
      <c r="Y890" s="51"/>
      <c r="Z890" s="51"/>
    </row>
    <row r="891" spans="1:26" ht="12.75" customHeight="1">
      <c r="A891" s="76"/>
      <c r="B891" s="78"/>
      <c r="C891" s="76"/>
      <c r="D891" s="76"/>
      <c r="E891" s="76"/>
      <c r="F891" s="76"/>
      <c r="G891" s="76"/>
      <c r="H891" s="76"/>
      <c r="I891" s="76"/>
      <c r="J891" s="76"/>
      <c r="K891" s="76"/>
      <c r="L891" s="76"/>
      <c r="M891" s="76"/>
      <c r="N891" s="76"/>
      <c r="O891" s="76"/>
      <c r="P891" s="76"/>
      <c r="Q891" s="76"/>
      <c r="R891" s="76"/>
      <c r="S891" s="51"/>
      <c r="T891" s="51"/>
      <c r="U891" s="51"/>
      <c r="V891" s="51"/>
      <c r="W891" s="51"/>
      <c r="X891" s="51"/>
      <c r="Y891" s="51"/>
      <c r="Z891" s="51"/>
    </row>
    <row r="892" spans="1:26" ht="12.75" customHeight="1">
      <c r="A892" s="76"/>
      <c r="B892" s="78"/>
      <c r="C892" s="76"/>
      <c r="D892" s="76"/>
      <c r="E892" s="76"/>
      <c r="F892" s="76"/>
      <c r="G892" s="76"/>
      <c r="H892" s="76"/>
      <c r="I892" s="76"/>
      <c r="J892" s="76"/>
      <c r="K892" s="76"/>
      <c r="L892" s="76"/>
      <c r="M892" s="76"/>
      <c r="N892" s="76"/>
      <c r="O892" s="76"/>
      <c r="P892" s="76"/>
      <c r="Q892" s="76"/>
      <c r="R892" s="76"/>
      <c r="S892" s="51"/>
      <c r="T892" s="51"/>
      <c r="U892" s="51"/>
      <c r="V892" s="51"/>
      <c r="W892" s="51"/>
      <c r="X892" s="51"/>
      <c r="Y892" s="51"/>
      <c r="Z892" s="51"/>
    </row>
    <row r="893" spans="1:26" ht="12.75" customHeight="1">
      <c r="A893" s="76"/>
      <c r="B893" s="78"/>
      <c r="C893" s="76"/>
      <c r="D893" s="76"/>
      <c r="E893" s="76"/>
      <c r="F893" s="76"/>
      <c r="G893" s="76"/>
      <c r="H893" s="76"/>
      <c r="I893" s="76"/>
      <c r="J893" s="76"/>
      <c r="K893" s="76"/>
      <c r="L893" s="76"/>
      <c r="M893" s="76"/>
      <c r="N893" s="76"/>
      <c r="O893" s="76"/>
      <c r="P893" s="76"/>
      <c r="Q893" s="76"/>
      <c r="R893" s="76"/>
      <c r="S893" s="51"/>
      <c r="T893" s="51"/>
      <c r="U893" s="51"/>
      <c r="V893" s="51"/>
      <c r="W893" s="51"/>
      <c r="X893" s="51"/>
      <c r="Y893" s="51"/>
      <c r="Z893" s="51"/>
    </row>
    <row r="894" spans="1:26" ht="12.75" customHeight="1">
      <c r="A894" s="76"/>
      <c r="B894" s="78"/>
      <c r="C894" s="76"/>
      <c r="D894" s="76"/>
      <c r="E894" s="76"/>
      <c r="F894" s="76"/>
      <c r="G894" s="76"/>
      <c r="H894" s="76"/>
      <c r="I894" s="76"/>
      <c r="J894" s="76"/>
      <c r="K894" s="76"/>
      <c r="L894" s="76"/>
      <c r="M894" s="76"/>
      <c r="N894" s="76"/>
      <c r="O894" s="76"/>
      <c r="P894" s="76"/>
      <c r="Q894" s="76"/>
      <c r="R894" s="76"/>
      <c r="S894" s="51"/>
      <c r="T894" s="51"/>
      <c r="U894" s="51"/>
      <c r="V894" s="51"/>
      <c r="W894" s="51"/>
      <c r="X894" s="51"/>
      <c r="Y894" s="51"/>
      <c r="Z894" s="51"/>
    </row>
    <row r="895" spans="1:26" ht="12.75" customHeight="1">
      <c r="A895" s="76"/>
      <c r="B895" s="78"/>
      <c r="C895" s="76"/>
      <c r="D895" s="76"/>
      <c r="E895" s="76"/>
      <c r="F895" s="76"/>
      <c r="G895" s="76"/>
      <c r="H895" s="76"/>
      <c r="I895" s="76"/>
      <c r="J895" s="76"/>
      <c r="K895" s="76"/>
      <c r="L895" s="76"/>
      <c r="M895" s="76"/>
      <c r="N895" s="76"/>
      <c r="O895" s="76"/>
      <c r="P895" s="76"/>
      <c r="Q895" s="76"/>
      <c r="R895" s="76"/>
      <c r="S895" s="51"/>
      <c r="T895" s="51"/>
      <c r="U895" s="51"/>
      <c r="V895" s="51"/>
      <c r="W895" s="51"/>
      <c r="X895" s="51"/>
      <c r="Y895" s="51"/>
      <c r="Z895" s="51"/>
    </row>
    <row r="896" spans="1:26" ht="12.75" customHeight="1">
      <c r="A896" s="76"/>
      <c r="B896" s="78"/>
      <c r="C896" s="76"/>
      <c r="D896" s="76"/>
      <c r="E896" s="76"/>
      <c r="F896" s="76"/>
      <c r="G896" s="76"/>
      <c r="H896" s="76"/>
      <c r="I896" s="76"/>
      <c r="J896" s="76"/>
      <c r="K896" s="76"/>
      <c r="L896" s="76"/>
      <c r="M896" s="76"/>
      <c r="N896" s="76"/>
      <c r="O896" s="76"/>
      <c r="P896" s="76"/>
      <c r="Q896" s="76"/>
      <c r="R896" s="76"/>
      <c r="S896" s="51"/>
      <c r="T896" s="51"/>
      <c r="U896" s="51"/>
      <c r="V896" s="51"/>
      <c r="W896" s="51"/>
      <c r="X896" s="51"/>
      <c r="Y896" s="51"/>
      <c r="Z896" s="51"/>
    </row>
    <row r="897" spans="1:26" ht="12.75" customHeight="1">
      <c r="A897" s="76"/>
      <c r="B897" s="78"/>
      <c r="C897" s="76"/>
      <c r="D897" s="76"/>
      <c r="E897" s="76"/>
      <c r="F897" s="76"/>
      <c r="G897" s="76"/>
      <c r="H897" s="76"/>
      <c r="I897" s="76"/>
      <c r="J897" s="76"/>
      <c r="K897" s="76"/>
      <c r="L897" s="76"/>
      <c r="M897" s="76"/>
      <c r="N897" s="76"/>
      <c r="O897" s="76"/>
      <c r="P897" s="76"/>
      <c r="Q897" s="76"/>
      <c r="R897" s="76"/>
      <c r="S897" s="51"/>
      <c r="T897" s="51"/>
      <c r="U897" s="51"/>
      <c r="V897" s="51"/>
      <c r="W897" s="51"/>
      <c r="X897" s="51"/>
      <c r="Y897" s="51"/>
      <c r="Z897" s="51"/>
    </row>
    <row r="898" spans="1:26" ht="12.75" customHeight="1">
      <c r="A898" s="76"/>
      <c r="B898" s="78"/>
      <c r="C898" s="76"/>
      <c r="D898" s="76"/>
      <c r="E898" s="76"/>
      <c r="F898" s="76"/>
      <c r="G898" s="76"/>
      <c r="H898" s="76"/>
      <c r="I898" s="76"/>
      <c r="J898" s="76"/>
      <c r="K898" s="76"/>
      <c r="L898" s="76"/>
      <c r="M898" s="76"/>
      <c r="N898" s="76"/>
      <c r="O898" s="76"/>
      <c r="P898" s="76"/>
      <c r="Q898" s="76"/>
      <c r="R898" s="76"/>
      <c r="S898" s="51"/>
      <c r="T898" s="51"/>
      <c r="U898" s="51"/>
      <c r="V898" s="51"/>
      <c r="W898" s="51"/>
      <c r="X898" s="51"/>
      <c r="Y898" s="51"/>
      <c r="Z898" s="51"/>
    </row>
    <row r="899" spans="1:26" ht="12.75" customHeight="1">
      <c r="A899" s="76"/>
      <c r="B899" s="78"/>
      <c r="C899" s="76"/>
      <c r="D899" s="76"/>
      <c r="E899" s="76"/>
      <c r="F899" s="76"/>
      <c r="G899" s="76"/>
      <c r="H899" s="76"/>
      <c r="I899" s="76"/>
      <c r="J899" s="76"/>
      <c r="K899" s="76"/>
      <c r="L899" s="76"/>
      <c r="M899" s="76"/>
      <c r="N899" s="76"/>
      <c r="O899" s="76"/>
      <c r="P899" s="76"/>
      <c r="Q899" s="76"/>
      <c r="R899" s="76"/>
      <c r="S899" s="51"/>
      <c r="T899" s="51"/>
      <c r="U899" s="51"/>
      <c r="V899" s="51"/>
      <c r="W899" s="51"/>
      <c r="X899" s="51"/>
      <c r="Y899" s="51"/>
      <c r="Z899" s="51"/>
    </row>
    <row r="900" spans="1:26" ht="12.75" customHeight="1">
      <c r="A900" s="76"/>
      <c r="B900" s="78"/>
      <c r="C900" s="76"/>
      <c r="D900" s="76"/>
      <c r="E900" s="76"/>
      <c r="F900" s="76"/>
      <c r="G900" s="76"/>
      <c r="H900" s="76"/>
      <c r="I900" s="76"/>
      <c r="J900" s="76"/>
      <c r="K900" s="76"/>
      <c r="L900" s="76"/>
      <c r="M900" s="76"/>
      <c r="N900" s="76"/>
      <c r="O900" s="76"/>
      <c r="P900" s="76"/>
      <c r="Q900" s="76"/>
      <c r="R900" s="76"/>
      <c r="S900" s="51"/>
      <c r="T900" s="51"/>
      <c r="U900" s="51"/>
      <c r="V900" s="51"/>
      <c r="W900" s="51"/>
      <c r="X900" s="51"/>
      <c r="Y900" s="51"/>
      <c r="Z900" s="51"/>
    </row>
    <row r="901" spans="1:26" ht="12.75" customHeight="1">
      <c r="A901" s="76"/>
      <c r="B901" s="78"/>
      <c r="C901" s="76"/>
      <c r="D901" s="76"/>
      <c r="E901" s="76"/>
      <c r="F901" s="76"/>
      <c r="G901" s="76"/>
      <c r="H901" s="76"/>
      <c r="I901" s="76"/>
      <c r="J901" s="76"/>
      <c r="K901" s="76"/>
      <c r="L901" s="76"/>
      <c r="M901" s="76"/>
      <c r="N901" s="76"/>
      <c r="O901" s="76"/>
      <c r="P901" s="76"/>
      <c r="Q901" s="76"/>
      <c r="R901" s="76"/>
      <c r="S901" s="51"/>
      <c r="T901" s="51"/>
      <c r="U901" s="51"/>
      <c r="V901" s="51"/>
      <c r="W901" s="51"/>
      <c r="X901" s="51"/>
      <c r="Y901" s="51"/>
      <c r="Z901" s="51"/>
    </row>
    <row r="902" spans="1:26" ht="12.75" customHeight="1">
      <c r="A902" s="76"/>
      <c r="B902" s="78"/>
      <c r="C902" s="76"/>
      <c r="D902" s="76"/>
      <c r="E902" s="76"/>
      <c r="F902" s="76"/>
      <c r="G902" s="76"/>
      <c r="H902" s="76"/>
      <c r="I902" s="76"/>
      <c r="J902" s="76"/>
      <c r="K902" s="76"/>
      <c r="L902" s="76"/>
      <c r="M902" s="76"/>
      <c r="N902" s="76"/>
      <c r="O902" s="76"/>
      <c r="P902" s="76"/>
      <c r="Q902" s="76"/>
      <c r="R902" s="76"/>
      <c r="S902" s="51"/>
      <c r="T902" s="51"/>
      <c r="U902" s="51"/>
      <c r="V902" s="51"/>
      <c r="W902" s="51"/>
      <c r="X902" s="51"/>
      <c r="Y902" s="51"/>
      <c r="Z902" s="51"/>
    </row>
    <row r="903" spans="1:26" ht="12.75" customHeight="1">
      <c r="A903" s="76"/>
      <c r="B903" s="78"/>
      <c r="C903" s="76"/>
      <c r="D903" s="76"/>
      <c r="E903" s="76"/>
      <c r="F903" s="76"/>
      <c r="G903" s="76"/>
      <c r="H903" s="76"/>
      <c r="I903" s="76"/>
      <c r="J903" s="76"/>
      <c r="K903" s="76"/>
      <c r="L903" s="76"/>
      <c r="M903" s="76"/>
      <c r="N903" s="76"/>
      <c r="O903" s="76"/>
      <c r="P903" s="76"/>
      <c r="Q903" s="76"/>
      <c r="R903" s="76"/>
      <c r="S903" s="51"/>
      <c r="T903" s="51"/>
      <c r="U903" s="51"/>
      <c r="V903" s="51"/>
      <c r="W903" s="51"/>
      <c r="X903" s="51"/>
      <c r="Y903" s="51"/>
      <c r="Z903" s="51"/>
    </row>
    <row r="904" spans="1:26" ht="12.75" customHeight="1">
      <c r="A904" s="76"/>
      <c r="B904" s="78"/>
      <c r="C904" s="76"/>
      <c r="D904" s="76"/>
      <c r="E904" s="76"/>
      <c r="F904" s="76"/>
      <c r="G904" s="76"/>
      <c r="H904" s="76"/>
      <c r="I904" s="76"/>
      <c r="J904" s="76"/>
      <c r="K904" s="76"/>
      <c r="L904" s="76"/>
      <c r="M904" s="76"/>
      <c r="N904" s="76"/>
      <c r="O904" s="76"/>
      <c r="P904" s="76"/>
      <c r="Q904" s="76"/>
      <c r="R904" s="76"/>
      <c r="S904" s="51"/>
      <c r="T904" s="51"/>
      <c r="U904" s="51"/>
      <c r="V904" s="51"/>
      <c r="W904" s="51"/>
      <c r="X904" s="51"/>
      <c r="Y904" s="51"/>
      <c r="Z904" s="51"/>
    </row>
    <row r="905" spans="1:26" ht="12.75" customHeight="1">
      <c r="A905" s="76"/>
      <c r="B905" s="78"/>
      <c r="C905" s="76"/>
      <c r="D905" s="76"/>
      <c r="E905" s="76"/>
      <c r="F905" s="76"/>
      <c r="G905" s="76"/>
      <c r="H905" s="76"/>
      <c r="I905" s="76"/>
      <c r="J905" s="76"/>
      <c r="K905" s="76"/>
      <c r="L905" s="76"/>
      <c r="M905" s="76"/>
      <c r="N905" s="76"/>
      <c r="O905" s="76"/>
      <c r="P905" s="76"/>
      <c r="Q905" s="76"/>
      <c r="R905" s="76"/>
      <c r="S905" s="51"/>
      <c r="T905" s="51"/>
      <c r="U905" s="51"/>
      <c r="V905" s="51"/>
      <c r="W905" s="51"/>
      <c r="X905" s="51"/>
      <c r="Y905" s="51"/>
      <c r="Z905" s="51"/>
    </row>
    <row r="906" spans="1:26" ht="12.75" customHeight="1">
      <c r="A906" s="76"/>
      <c r="B906" s="78"/>
      <c r="C906" s="76"/>
      <c r="D906" s="76"/>
      <c r="E906" s="76"/>
      <c r="F906" s="76"/>
      <c r="G906" s="76"/>
      <c r="H906" s="76"/>
      <c r="I906" s="76"/>
      <c r="J906" s="76"/>
      <c r="K906" s="76"/>
      <c r="L906" s="76"/>
      <c r="M906" s="76"/>
      <c r="N906" s="76"/>
      <c r="O906" s="76"/>
      <c r="P906" s="76"/>
      <c r="Q906" s="76"/>
      <c r="R906" s="76"/>
      <c r="S906" s="51"/>
      <c r="T906" s="51"/>
      <c r="U906" s="51"/>
      <c r="V906" s="51"/>
      <c r="W906" s="51"/>
      <c r="X906" s="51"/>
      <c r="Y906" s="51"/>
      <c r="Z906" s="51"/>
    </row>
    <row r="907" spans="1:26" ht="12.75" customHeight="1">
      <c r="A907" s="76"/>
      <c r="B907" s="78"/>
      <c r="C907" s="76"/>
      <c r="D907" s="76"/>
      <c r="E907" s="76"/>
      <c r="F907" s="76"/>
      <c r="G907" s="76"/>
      <c r="H907" s="76"/>
      <c r="I907" s="76"/>
      <c r="J907" s="76"/>
      <c r="K907" s="76"/>
      <c r="L907" s="76"/>
      <c r="M907" s="76"/>
      <c r="N907" s="76"/>
      <c r="O907" s="76"/>
      <c r="P907" s="76"/>
      <c r="Q907" s="76"/>
      <c r="R907" s="76"/>
      <c r="S907" s="51"/>
      <c r="T907" s="51"/>
      <c r="U907" s="51"/>
      <c r="V907" s="51"/>
      <c r="W907" s="51"/>
      <c r="X907" s="51"/>
      <c r="Y907" s="51"/>
      <c r="Z907" s="51"/>
    </row>
    <row r="908" spans="1:26" ht="12.75" customHeight="1">
      <c r="A908" s="76"/>
      <c r="B908" s="78"/>
      <c r="C908" s="76"/>
      <c r="D908" s="76"/>
      <c r="E908" s="76"/>
      <c r="F908" s="76"/>
      <c r="G908" s="76"/>
      <c r="H908" s="76"/>
      <c r="I908" s="76"/>
      <c r="J908" s="76"/>
      <c r="K908" s="76"/>
      <c r="L908" s="76"/>
      <c r="M908" s="76"/>
      <c r="N908" s="76"/>
      <c r="O908" s="76"/>
      <c r="P908" s="76"/>
      <c r="Q908" s="76"/>
      <c r="R908" s="76"/>
      <c r="S908" s="51"/>
      <c r="T908" s="51"/>
      <c r="U908" s="51"/>
      <c r="V908" s="51"/>
      <c r="W908" s="51"/>
      <c r="X908" s="51"/>
      <c r="Y908" s="51"/>
      <c r="Z908" s="51"/>
    </row>
    <row r="909" spans="1:26" ht="12.75" customHeight="1">
      <c r="A909" s="76"/>
      <c r="B909" s="78"/>
      <c r="C909" s="76"/>
      <c r="D909" s="76"/>
      <c r="E909" s="76"/>
      <c r="F909" s="76"/>
      <c r="G909" s="76"/>
      <c r="H909" s="76"/>
      <c r="I909" s="76"/>
      <c r="J909" s="76"/>
      <c r="K909" s="76"/>
      <c r="L909" s="76"/>
      <c r="M909" s="76"/>
      <c r="N909" s="76"/>
      <c r="O909" s="76"/>
      <c r="P909" s="76"/>
      <c r="Q909" s="76"/>
      <c r="R909" s="76"/>
      <c r="S909" s="51"/>
      <c r="T909" s="51"/>
      <c r="U909" s="51"/>
      <c r="V909" s="51"/>
      <c r="W909" s="51"/>
      <c r="X909" s="51"/>
      <c r="Y909" s="51"/>
      <c r="Z909" s="51"/>
    </row>
    <row r="910" spans="1:26" ht="12.75" customHeight="1">
      <c r="A910" s="76"/>
      <c r="B910" s="78"/>
      <c r="C910" s="76"/>
      <c r="D910" s="76"/>
      <c r="E910" s="76"/>
      <c r="F910" s="76"/>
      <c r="G910" s="76"/>
      <c r="H910" s="76"/>
      <c r="I910" s="76"/>
      <c r="J910" s="76"/>
      <c r="K910" s="76"/>
      <c r="L910" s="76"/>
      <c r="M910" s="76"/>
      <c r="N910" s="76"/>
      <c r="O910" s="76"/>
      <c r="P910" s="76"/>
      <c r="Q910" s="76"/>
      <c r="R910" s="76"/>
      <c r="S910" s="51"/>
      <c r="T910" s="51"/>
      <c r="U910" s="51"/>
      <c r="V910" s="51"/>
      <c r="W910" s="51"/>
      <c r="X910" s="51"/>
      <c r="Y910" s="51"/>
      <c r="Z910" s="51"/>
    </row>
    <row r="911" spans="1:26" ht="12.75" customHeight="1">
      <c r="A911" s="76"/>
      <c r="B911" s="78"/>
      <c r="C911" s="76"/>
      <c r="D911" s="76"/>
      <c r="E911" s="76"/>
      <c r="F911" s="76"/>
      <c r="G911" s="76"/>
      <c r="H911" s="76"/>
      <c r="I911" s="76"/>
      <c r="J911" s="76"/>
      <c r="K911" s="76"/>
      <c r="L911" s="76"/>
      <c r="M911" s="76"/>
      <c r="N911" s="76"/>
      <c r="O911" s="76"/>
      <c r="P911" s="76"/>
      <c r="Q911" s="76"/>
      <c r="R911" s="76"/>
      <c r="S911" s="51"/>
      <c r="T911" s="51"/>
      <c r="U911" s="51"/>
      <c r="V911" s="51"/>
      <c r="W911" s="51"/>
      <c r="X911" s="51"/>
      <c r="Y911" s="51"/>
      <c r="Z911" s="51"/>
    </row>
    <row r="912" spans="1:26" ht="12.75" customHeight="1">
      <c r="A912" s="76"/>
      <c r="B912" s="78"/>
      <c r="C912" s="76"/>
      <c r="D912" s="76"/>
      <c r="E912" s="76"/>
      <c r="F912" s="76"/>
      <c r="G912" s="76"/>
      <c r="H912" s="76"/>
      <c r="I912" s="76"/>
      <c r="J912" s="76"/>
      <c r="K912" s="76"/>
      <c r="L912" s="76"/>
      <c r="M912" s="76"/>
      <c r="N912" s="76"/>
      <c r="O912" s="76"/>
      <c r="P912" s="76"/>
      <c r="Q912" s="76"/>
      <c r="R912" s="76"/>
      <c r="S912" s="51"/>
      <c r="T912" s="51"/>
      <c r="U912" s="51"/>
      <c r="V912" s="51"/>
      <c r="W912" s="51"/>
      <c r="X912" s="51"/>
      <c r="Y912" s="51"/>
      <c r="Z912" s="51"/>
    </row>
    <row r="913" spans="1:26" ht="12.75" customHeight="1">
      <c r="A913" s="76"/>
      <c r="B913" s="78"/>
      <c r="C913" s="76"/>
      <c r="D913" s="76"/>
      <c r="E913" s="76"/>
      <c r="F913" s="76"/>
      <c r="G913" s="76"/>
      <c r="H913" s="76"/>
      <c r="I913" s="76"/>
      <c r="J913" s="76"/>
      <c r="K913" s="76"/>
      <c r="L913" s="76"/>
      <c r="M913" s="76"/>
      <c r="N913" s="76"/>
      <c r="O913" s="76"/>
      <c r="P913" s="76"/>
      <c r="Q913" s="76"/>
      <c r="R913" s="76"/>
      <c r="S913" s="51"/>
      <c r="T913" s="51"/>
      <c r="U913" s="51"/>
      <c r="V913" s="51"/>
      <c r="W913" s="51"/>
      <c r="X913" s="51"/>
      <c r="Y913" s="51"/>
      <c r="Z913" s="51"/>
    </row>
    <row r="914" spans="1:26" ht="12.75" customHeight="1">
      <c r="A914" s="76"/>
      <c r="B914" s="78"/>
      <c r="C914" s="76"/>
      <c r="D914" s="76"/>
      <c r="E914" s="76"/>
      <c r="F914" s="76"/>
      <c r="G914" s="76"/>
      <c r="H914" s="76"/>
      <c r="I914" s="76"/>
      <c r="J914" s="76"/>
      <c r="K914" s="76"/>
      <c r="L914" s="76"/>
      <c r="M914" s="76"/>
      <c r="N914" s="76"/>
      <c r="O914" s="76"/>
      <c r="P914" s="76"/>
      <c r="Q914" s="76"/>
      <c r="R914" s="76"/>
      <c r="S914" s="51"/>
      <c r="T914" s="51"/>
      <c r="U914" s="51"/>
      <c r="V914" s="51"/>
      <c r="W914" s="51"/>
      <c r="X914" s="51"/>
      <c r="Y914" s="51"/>
      <c r="Z914" s="51"/>
    </row>
    <row r="915" spans="1:26" ht="12.75" customHeight="1">
      <c r="A915" s="76"/>
      <c r="B915" s="78"/>
      <c r="C915" s="76"/>
      <c r="D915" s="76"/>
      <c r="E915" s="76"/>
      <c r="F915" s="76"/>
      <c r="G915" s="76"/>
      <c r="H915" s="76"/>
      <c r="I915" s="76"/>
      <c r="J915" s="76"/>
      <c r="K915" s="76"/>
      <c r="L915" s="76"/>
      <c r="M915" s="76"/>
      <c r="N915" s="76"/>
      <c r="O915" s="76"/>
      <c r="P915" s="76"/>
      <c r="Q915" s="76"/>
      <c r="R915" s="76"/>
      <c r="S915" s="51"/>
      <c r="T915" s="51"/>
      <c r="U915" s="51"/>
      <c r="V915" s="51"/>
      <c r="W915" s="51"/>
      <c r="X915" s="51"/>
      <c r="Y915" s="51"/>
      <c r="Z915" s="51"/>
    </row>
    <row r="916" spans="1:26" ht="12.75" customHeight="1">
      <c r="A916" s="76"/>
      <c r="B916" s="78"/>
      <c r="C916" s="76"/>
      <c r="D916" s="76"/>
      <c r="E916" s="76"/>
      <c r="F916" s="76"/>
      <c r="G916" s="76"/>
      <c r="H916" s="76"/>
      <c r="I916" s="76"/>
      <c r="J916" s="76"/>
      <c r="K916" s="76"/>
      <c r="L916" s="76"/>
      <c r="M916" s="76"/>
      <c r="N916" s="76"/>
      <c r="O916" s="76"/>
      <c r="P916" s="76"/>
      <c r="Q916" s="76"/>
      <c r="R916" s="76"/>
      <c r="S916" s="51"/>
      <c r="T916" s="51"/>
      <c r="U916" s="51"/>
      <c r="V916" s="51"/>
      <c r="W916" s="51"/>
      <c r="X916" s="51"/>
      <c r="Y916" s="51"/>
      <c r="Z916" s="51"/>
    </row>
    <row r="917" spans="1:26" ht="12.75" customHeight="1">
      <c r="A917" s="76"/>
      <c r="B917" s="78"/>
      <c r="C917" s="76"/>
      <c r="D917" s="76"/>
      <c r="E917" s="76"/>
      <c r="F917" s="76"/>
      <c r="G917" s="76"/>
      <c r="H917" s="76"/>
      <c r="I917" s="76"/>
      <c r="J917" s="76"/>
      <c r="K917" s="76"/>
      <c r="L917" s="76"/>
      <c r="M917" s="76"/>
      <c r="N917" s="76"/>
      <c r="O917" s="76"/>
      <c r="P917" s="76"/>
      <c r="Q917" s="76"/>
      <c r="R917" s="76"/>
      <c r="S917" s="51"/>
      <c r="T917" s="51"/>
      <c r="U917" s="51"/>
      <c r="V917" s="51"/>
      <c r="W917" s="51"/>
      <c r="X917" s="51"/>
      <c r="Y917" s="51"/>
      <c r="Z917" s="51"/>
    </row>
    <row r="918" spans="1:26" ht="12.75" customHeight="1">
      <c r="A918" s="76"/>
      <c r="B918" s="78"/>
      <c r="C918" s="76"/>
      <c r="D918" s="76"/>
      <c r="E918" s="76"/>
      <c r="F918" s="76"/>
      <c r="G918" s="76"/>
      <c r="H918" s="76"/>
      <c r="I918" s="76"/>
      <c r="J918" s="76"/>
      <c r="K918" s="76"/>
      <c r="L918" s="76"/>
      <c r="M918" s="76"/>
      <c r="N918" s="76"/>
      <c r="O918" s="76"/>
      <c r="P918" s="76"/>
      <c r="Q918" s="76"/>
      <c r="R918" s="76"/>
      <c r="S918" s="51"/>
      <c r="T918" s="51"/>
      <c r="U918" s="51"/>
      <c r="V918" s="51"/>
      <c r="W918" s="51"/>
      <c r="X918" s="51"/>
      <c r="Y918" s="51"/>
      <c r="Z918" s="51"/>
    </row>
    <row r="919" spans="1:26" ht="12.75" customHeight="1">
      <c r="A919" s="76"/>
      <c r="B919" s="78"/>
      <c r="C919" s="76"/>
      <c r="D919" s="76"/>
      <c r="E919" s="76"/>
      <c r="F919" s="76"/>
      <c r="G919" s="76"/>
      <c r="H919" s="76"/>
      <c r="I919" s="76"/>
      <c r="J919" s="76"/>
      <c r="K919" s="76"/>
      <c r="L919" s="76"/>
      <c r="M919" s="76"/>
      <c r="N919" s="76"/>
      <c r="O919" s="76"/>
      <c r="P919" s="76"/>
      <c r="Q919" s="76"/>
      <c r="R919" s="76"/>
      <c r="S919" s="51"/>
      <c r="T919" s="51"/>
      <c r="U919" s="51"/>
      <c r="V919" s="51"/>
      <c r="W919" s="51"/>
      <c r="X919" s="51"/>
      <c r="Y919" s="51"/>
      <c r="Z919" s="51"/>
    </row>
    <row r="920" spans="1:26" ht="12.75" customHeight="1">
      <c r="A920" s="76"/>
      <c r="B920" s="78"/>
      <c r="C920" s="76"/>
      <c r="D920" s="76"/>
      <c r="E920" s="76"/>
      <c r="F920" s="76"/>
      <c r="G920" s="76"/>
      <c r="H920" s="76"/>
      <c r="I920" s="76"/>
      <c r="J920" s="76"/>
      <c r="K920" s="76"/>
      <c r="L920" s="76"/>
      <c r="M920" s="76"/>
      <c r="N920" s="76"/>
      <c r="O920" s="76"/>
      <c r="P920" s="76"/>
      <c r="Q920" s="76"/>
      <c r="R920" s="76"/>
      <c r="S920" s="51"/>
      <c r="T920" s="51"/>
      <c r="U920" s="51"/>
      <c r="V920" s="51"/>
      <c r="W920" s="51"/>
      <c r="X920" s="51"/>
      <c r="Y920" s="51"/>
      <c r="Z920" s="51"/>
    </row>
    <row r="921" spans="1:26" ht="12.75" customHeight="1">
      <c r="A921" s="76"/>
      <c r="B921" s="78"/>
      <c r="C921" s="76"/>
      <c r="D921" s="76"/>
      <c r="E921" s="76"/>
      <c r="F921" s="76"/>
      <c r="G921" s="76"/>
      <c r="H921" s="76"/>
      <c r="I921" s="76"/>
      <c r="J921" s="76"/>
      <c r="K921" s="76"/>
      <c r="L921" s="76"/>
      <c r="M921" s="76"/>
      <c r="N921" s="76"/>
      <c r="O921" s="76"/>
      <c r="P921" s="76"/>
      <c r="Q921" s="76"/>
      <c r="R921" s="76"/>
      <c r="S921" s="51"/>
      <c r="T921" s="51"/>
      <c r="U921" s="51"/>
      <c r="V921" s="51"/>
      <c r="W921" s="51"/>
      <c r="X921" s="51"/>
      <c r="Y921" s="51"/>
      <c r="Z921" s="51"/>
    </row>
    <row r="922" spans="1:26" ht="12.75" customHeight="1">
      <c r="A922" s="76"/>
      <c r="B922" s="78"/>
      <c r="C922" s="76"/>
      <c r="D922" s="76"/>
      <c r="E922" s="76"/>
      <c r="F922" s="76"/>
      <c r="G922" s="76"/>
      <c r="H922" s="76"/>
      <c r="I922" s="76"/>
      <c r="J922" s="76"/>
      <c r="K922" s="76"/>
      <c r="L922" s="76"/>
      <c r="M922" s="76"/>
      <c r="N922" s="76"/>
      <c r="O922" s="76"/>
      <c r="P922" s="76"/>
      <c r="Q922" s="76"/>
      <c r="R922" s="76"/>
      <c r="S922" s="51"/>
      <c r="T922" s="51"/>
      <c r="U922" s="51"/>
      <c r="V922" s="51"/>
      <c r="W922" s="51"/>
      <c r="X922" s="51"/>
      <c r="Y922" s="51"/>
      <c r="Z922" s="51"/>
    </row>
    <row r="923" spans="1:26" ht="12.75" customHeight="1">
      <c r="A923" s="76"/>
      <c r="B923" s="78"/>
      <c r="C923" s="76"/>
      <c r="D923" s="76"/>
      <c r="E923" s="76"/>
      <c r="F923" s="76"/>
      <c r="G923" s="76"/>
      <c r="H923" s="76"/>
      <c r="I923" s="76"/>
      <c r="J923" s="76"/>
      <c r="K923" s="76"/>
      <c r="L923" s="76"/>
      <c r="M923" s="76"/>
      <c r="N923" s="76"/>
      <c r="O923" s="76"/>
      <c r="P923" s="76"/>
      <c r="Q923" s="76"/>
      <c r="R923" s="76"/>
      <c r="S923" s="51"/>
      <c r="T923" s="51"/>
      <c r="U923" s="51"/>
      <c r="V923" s="51"/>
      <c r="W923" s="51"/>
      <c r="X923" s="51"/>
      <c r="Y923" s="51"/>
      <c r="Z923" s="51"/>
    </row>
    <row r="924" spans="1:26" ht="12.75" customHeight="1">
      <c r="A924" s="76"/>
      <c r="B924" s="78"/>
      <c r="C924" s="76"/>
      <c r="D924" s="76"/>
      <c r="E924" s="76"/>
      <c r="F924" s="76"/>
      <c r="G924" s="76"/>
      <c r="H924" s="76"/>
      <c r="I924" s="76"/>
      <c r="J924" s="76"/>
      <c r="K924" s="76"/>
      <c r="L924" s="76"/>
      <c r="M924" s="76"/>
      <c r="N924" s="76"/>
      <c r="O924" s="76"/>
      <c r="P924" s="76"/>
      <c r="Q924" s="76"/>
      <c r="R924" s="76"/>
      <c r="S924" s="51"/>
      <c r="T924" s="51"/>
      <c r="U924" s="51"/>
      <c r="V924" s="51"/>
      <c r="W924" s="51"/>
      <c r="X924" s="51"/>
      <c r="Y924" s="51"/>
      <c r="Z924" s="51"/>
    </row>
    <row r="925" spans="1:26" ht="12.75" customHeight="1">
      <c r="A925" s="76"/>
      <c r="B925" s="78"/>
      <c r="C925" s="76"/>
      <c r="D925" s="76"/>
      <c r="E925" s="76"/>
      <c r="F925" s="76"/>
      <c r="G925" s="76"/>
      <c r="H925" s="76"/>
      <c r="I925" s="76"/>
      <c r="J925" s="76"/>
      <c r="K925" s="76"/>
      <c r="L925" s="76"/>
      <c r="M925" s="76"/>
      <c r="N925" s="76"/>
      <c r="O925" s="76"/>
      <c r="P925" s="76"/>
      <c r="Q925" s="76"/>
      <c r="R925" s="76"/>
      <c r="S925" s="51"/>
      <c r="T925" s="51"/>
      <c r="U925" s="51"/>
      <c r="V925" s="51"/>
      <c r="W925" s="51"/>
      <c r="X925" s="51"/>
      <c r="Y925" s="51"/>
      <c r="Z925" s="51"/>
    </row>
    <row r="926" spans="1:26" ht="12.75" customHeight="1">
      <c r="A926" s="76"/>
      <c r="B926" s="78"/>
      <c r="C926" s="76"/>
      <c r="D926" s="76"/>
      <c r="E926" s="76"/>
      <c r="F926" s="76"/>
      <c r="G926" s="76"/>
      <c r="H926" s="76"/>
      <c r="I926" s="76"/>
      <c r="J926" s="76"/>
      <c r="K926" s="76"/>
      <c r="L926" s="76"/>
      <c r="M926" s="76"/>
      <c r="N926" s="76"/>
      <c r="O926" s="76"/>
      <c r="P926" s="76"/>
      <c r="Q926" s="76"/>
      <c r="R926" s="76"/>
      <c r="S926" s="51"/>
      <c r="T926" s="51"/>
      <c r="U926" s="51"/>
      <c r="V926" s="51"/>
      <c r="W926" s="51"/>
      <c r="X926" s="51"/>
      <c r="Y926" s="51"/>
      <c r="Z926" s="51"/>
    </row>
    <row r="927" spans="1:26" ht="12.75" customHeight="1">
      <c r="A927" s="76"/>
      <c r="B927" s="78"/>
      <c r="C927" s="76"/>
      <c r="D927" s="76"/>
      <c r="E927" s="76"/>
      <c r="F927" s="76"/>
      <c r="G927" s="76"/>
      <c r="H927" s="76"/>
      <c r="I927" s="76"/>
      <c r="J927" s="76"/>
      <c r="K927" s="76"/>
      <c r="L927" s="76"/>
      <c r="M927" s="76"/>
      <c r="N927" s="76"/>
      <c r="O927" s="76"/>
      <c r="P927" s="76"/>
      <c r="Q927" s="76"/>
      <c r="R927" s="76"/>
      <c r="S927" s="51"/>
      <c r="T927" s="51"/>
      <c r="U927" s="51"/>
      <c r="V927" s="51"/>
      <c r="W927" s="51"/>
      <c r="X927" s="51"/>
      <c r="Y927" s="51"/>
      <c r="Z927" s="51"/>
    </row>
    <row r="928" spans="1:26" ht="12.75" customHeight="1">
      <c r="A928" s="76"/>
      <c r="B928" s="78"/>
      <c r="C928" s="76"/>
      <c r="D928" s="76"/>
      <c r="E928" s="76"/>
      <c r="F928" s="76"/>
      <c r="G928" s="76"/>
      <c r="H928" s="76"/>
      <c r="I928" s="76"/>
      <c r="J928" s="76"/>
      <c r="K928" s="76"/>
      <c r="L928" s="76"/>
      <c r="M928" s="76"/>
      <c r="N928" s="76"/>
      <c r="O928" s="76"/>
      <c r="P928" s="76"/>
      <c r="Q928" s="76"/>
      <c r="R928" s="76"/>
      <c r="S928" s="51"/>
      <c r="T928" s="51"/>
      <c r="U928" s="51"/>
      <c r="V928" s="51"/>
      <c r="W928" s="51"/>
      <c r="X928" s="51"/>
      <c r="Y928" s="51"/>
      <c r="Z928" s="51"/>
    </row>
    <row r="929" spans="1:26" ht="12.75" customHeight="1">
      <c r="A929" s="76"/>
      <c r="B929" s="78"/>
      <c r="C929" s="76"/>
      <c r="D929" s="76"/>
      <c r="E929" s="76"/>
      <c r="F929" s="76"/>
      <c r="G929" s="76"/>
      <c r="H929" s="76"/>
      <c r="I929" s="76"/>
      <c r="J929" s="76"/>
      <c r="K929" s="76"/>
      <c r="L929" s="76"/>
      <c r="M929" s="76"/>
      <c r="N929" s="76"/>
      <c r="O929" s="76"/>
      <c r="P929" s="76"/>
      <c r="Q929" s="76"/>
      <c r="R929" s="76"/>
      <c r="S929" s="51"/>
      <c r="T929" s="51"/>
      <c r="U929" s="51"/>
      <c r="V929" s="51"/>
      <c r="W929" s="51"/>
      <c r="X929" s="51"/>
      <c r="Y929" s="51"/>
      <c r="Z929" s="51"/>
    </row>
    <row r="930" spans="1:26" ht="12.75" customHeight="1">
      <c r="A930" s="76"/>
      <c r="B930" s="78"/>
      <c r="C930" s="76"/>
      <c r="D930" s="76"/>
      <c r="E930" s="76"/>
      <c r="F930" s="76"/>
      <c r="G930" s="76"/>
      <c r="H930" s="76"/>
      <c r="I930" s="76"/>
      <c r="J930" s="76"/>
      <c r="K930" s="76"/>
      <c r="L930" s="76"/>
      <c r="M930" s="76"/>
      <c r="N930" s="76"/>
      <c r="O930" s="76"/>
      <c r="P930" s="76"/>
      <c r="Q930" s="76"/>
      <c r="R930" s="76"/>
      <c r="S930" s="51"/>
      <c r="T930" s="51"/>
      <c r="U930" s="51"/>
      <c r="V930" s="51"/>
      <c r="W930" s="51"/>
      <c r="X930" s="51"/>
      <c r="Y930" s="51"/>
      <c r="Z930" s="51"/>
    </row>
    <row r="931" spans="1:26" ht="12.75" customHeight="1">
      <c r="A931" s="76"/>
      <c r="B931" s="78"/>
      <c r="C931" s="76"/>
      <c r="D931" s="76"/>
      <c r="E931" s="76"/>
      <c r="F931" s="76"/>
      <c r="G931" s="76"/>
      <c r="H931" s="76"/>
      <c r="I931" s="76"/>
      <c r="J931" s="76"/>
      <c r="K931" s="76"/>
      <c r="L931" s="76"/>
      <c r="M931" s="76"/>
      <c r="N931" s="76"/>
      <c r="O931" s="76"/>
      <c r="P931" s="76"/>
      <c r="Q931" s="76"/>
      <c r="R931" s="76"/>
      <c r="S931" s="51"/>
      <c r="T931" s="51"/>
      <c r="U931" s="51"/>
      <c r="V931" s="51"/>
      <c r="W931" s="51"/>
      <c r="X931" s="51"/>
      <c r="Y931" s="51"/>
      <c r="Z931" s="51"/>
    </row>
    <row r="932" spans="1:26" ht="12.75" customHeight="1">
      <c r="A932" s="76"/>
      <c r="B932" s="78"/>
      <c r="C932" s="76"/>
      <c r="D932" s="76"/>
      <c r="E932" s="76"/>
      <c r="F932" s="76"/>
      <c r="G932" s="76"/>
      <c r="H932" s="76"/>
      <c r="I932" s="76"/>
      <c r="J932" s="76"/>
      <c r="K932" s="76"/>
      <c r="L932" s="76"/>
      <c r="M932" s="76"/>
      <c r="N932" s="76"/>
      <c r="O932" s="76"/>
      <c r="P932" s="76"/>
      <c r="Q932" s="76"/>
      <c r="R932" s="76"/>
      <c r="S932" s="51"/>
      <c r="T932" s="51"/>
      <c r="U932" s="51"/>
      <c r="V932" s="51"/>
      <c r="W932" s="51"/>
      <c r="X932" s="51"/>
      <c r="Y932" s="51"/>
      <c r="Z932" s="51"/>
    </row>
    <row r="933" spans="1:26" ht="12.75" customHeight="1">
      <c r="A933" s="76"/>
      <c r="B933" s="78"/>
      <c r="C933" s="76"/>
      <c r="D933" s="76"/>
      <c r="E933" s="76"/>
      <c r="F933" s="76"/>
      <c r="G933" s="76"/>
      <c r="H933" s="76"/>
      <c r="I933" s="76"/>
      <c r="J933" s="76"/>
      <c r="K933" s="76"/>
      <c r="L933" s="76"/>
      <c r="M933" s="76"/>
      <c r="N933" s="76"/>
      <c r="O933" s="76"/>
      <c r="P933" s="76"/>
      <c r="Q933" s="76"/>
      <c r="R933" s="76"/>
      <c r="S933" s="51"/>
      <c r="T933" s="51"/>
      <c r="U933" s="51"/>
      <c r="V933" s="51"/>
      <c r="W933" s="51"/>
      <c r="X933" s="51"/>
      <c r="Y933" s="51"/>
      <c r="Z933" s="51"/>
    </row>
    <row r="934" spans="1:26" ht="12.75" customHeight="1">
      <c r="A934" s="76"/>
      <c r="B934" s="78"/>
      <c r="C934" s="76"/>
      <c r="D934" s="76"/>
      <c r="E934" s="76"/>
      <c r="F934" s="76"/>
      <c r="G934" s="76"/>
      <c r="H934" s="76"/>
      <c r="I934" s="76"/>
      <c r="J934" s="76"/>
      <c r="K934" s="76"/>
      <c r="L934" s="76"/>
      <c r="M934" s="76"/>
      <c r="N934" s="76"/>
      <c r="O934" s="76"/>
      <c r="P934" s="76"/>
      <c r="Q934" s="76"/>
      <c r="R934" s="76"/>
      <c r="S934" s="51"/>
      <c r="T934" s="51"/>
      <c r="U934" s="51"/>
      <c r="V934" s="51"/>
      <c r="W934" s="51"/>
      <c r="X934" s="51"/>
      <c r="Y934" s="51"/>
      <c r="Z934" s="51"/>
    </row>
    <row r="935" spans="1:26" ht="12.75" customHeight="1">
      <c r="A935" s="76"/>
      <c r="B935" s="78"/>
      <c r="C935" s="76"/>
      <c r="D935" s="76"/>
      <c r="E935" s="76"/>
      <c r="F935" s="76"/>
      <c r="G935" s="76"/>
      <c r="H935" s="76"/>
      <c r="I935" s="76"/>
      <c r="J935" s="76"/>
      <c r="K935" s="76"/>
      <c r="L935" s="76"/>
      <c r="M935" s="76"/>
      <c r="N935" s="76"/>
      <c r="O935" s="76"/>
      <c r="P935" s="76"/>
      <c r="Q935" s="76"/>
      <c r="R935" s="76"/>
      <c r="S935" s="51"/>
      <c r="T935" s="51"/>
      <c r="U935" s="51"/>
      <c r="V935" s="51"/>
      <c r="W935" s="51"/>
      <c r="X935" s="51"/>
      <c r="Y935" s="51"/>
      <c r="Z935" s="51"/>
    </row>
    <row r="936" spans="1:26" ht="12.75" customHeight="1">
      <c r="A936" s="76"/>
      <c r="B936" s="78"/>
      <c r="C936" s="76"/>
      <c r="D936" s="76"/>
      <c r="E936" s="76"/>
      <c r="F936" s="76"/>
      <c r="G936" s="76"/>
      <c r="H936" s="76"/>
      <c r="I936" s="76"/>
      <c r="J936" s="76"/>
      <c r="K936" s="76"/>
      <c r="L936" s="76"/>
      <c r="M936" s="76"/>
      <c r="N936" s="76"/>
      <c r="O936" s="76"/>
      <c r="P936" s="76"/>
      <c r="Q936" s="76"/>
      <c r="R936" s="76"/>
      <c r="S936" s="51"/>
      <c r="T936" s="51"/>
      <c r="U936" s="51"/>
      <c r="V936" s="51"/>
      <c r="W936" s="51"/>
      <c r="X936" s="51"/>
      <c r="Y936" s="51"/>
      <c r="Z936" s="51"/>
    </row>
    <row r="937" spans="1:26" ht="12.75" customHeight="1">
      <c r="A937" s="76"/>
      <c r="B937" s="78"/>
      <c r="C937" s="76"/>
      <c r="D937" s="76"/>
      <c r="E937" s="76"/>
      <c r="F937" s="76"/>
      <c r="G937" s="76"/>
      <c r="H937" s="76"/>
      <c r="I937" s="76"/>
      <c r="J937" s="76"/>
      <c r="K937" s="76"/>
      <c r="L937" s="76"/>
      <c r="M937" s="76"/>
      <c r="N937" s="76"/>
      <c r="O937" s="76"/>
      <c r="P937" s="76"/>
      <c r="Q937" s="76"/>
      <c r="R937" s="76"/>
      <c r="S937" s="51"/>
      <c r="T937" s="51"/>
      <c r="U937" s="51"/>
      <c r="V937" s="51"/>
      <c r="W937" s="51"/>
      <c r="X937" s="51"/>
      <c r="Y937" s="51"/>
      <c r="Z937" s="51"/>
    </row>
    <row r="938" spans="1:26" ht="12.75" customHeight="1">
      <c r="A938" s="76"/>
      <c r="B938" s="78"/>
      <c r="C938" s="76"/>
      <c r="D938" s="76"/>
      <c r="E938" s="76"/>
      <c r="F938" s="76"/>
      <c r="G938" s="76"/>
      <c r="H938" s="76"/>
      <c r="I938" s="76"/>
      <c r="J938" s="76"/>
      <c r="K938" s="76"/>
      <c r="L938" s="76"/>
      <c r="M938" s="76"/>
      <c r="N938" s="76"/>
      <c r="O938" s="76"/>
      <c r="P938" s="76"/>
      <c r="Q938" s="76"/>
      <c r="R938" s="76"/>
      <c r="S938" s="51"/>
      <c r="T938" s="51"/>
      <c r="U938" s="51"/>
      <c r="V938" s="51"/>
      <c r="W938" s="51"/>
      <c r="X938" s="51"/>
      <c r="Y938" s="51"/>
      <c r="Z938" s="51"/>
    </row>
    <row r="939" spans="1:26" ht="12.75" customHeight="1">
      <c r="A939" s="76"/>
      <c r="B939" s="78"/>
      <c r="C939" s="76"/>
      <c r="D939" s="76"/>
      <c r="E939" s="76"/>
      <c r="F939" s="76"/>
      <c r="G939" s="76"/>
      <c r="H939" s="76"/>
      <c r="I939" s="76"/>
      <c r="J939" s="76"/>
      <c r="K939" s="76"/>
      <c r="L939" s="76"/>
      <c r="M939" s="76"/>
      <c r="N939" s="76"/>
      <c r="O939" s="76"/>
      <c r="P939" s="76"/>
      <c r="Q939" s="76"/>
      <c r="R939" s="76"/>
      <c r="S939" s="51"/>
      <c r="T939" s="51"/>
      <c r="U939" s="51"/>
      <c r="V939" s="51"/>
      <c r="W939" s="51"/>
      <c r="X939" s="51"/>
      <c r="Y939" s="51"/>
      <c r="Z939" s="51"/>
    </row>
    <row r="940" spans="1:26" ht="12.75" customHeight="1">
      <c r="A940" s="76"/>
      <c r="B940" s="78"/>
      <c r="C940" s="76"/>
      <c r="D940" s="76"/>
      <c r="E940" s="76"/>
      <c r="F940" s="76"/>
      <c r="G940" s="76"/>
      <c r="H940" s="76"/>
      <c r="I940" s="76"/>
      <c r="J940" s="76"/>
      <c r="K940" s="76"/>
      <c r="L940" s="76"/>
      <c r="M940" s="76"/>
      <c r="N940" s="76"/>
      <c r="O940" s="76"/>
      <c r="P940" s="76"/>
      <c r="Q940" s="76"/>
      <c r="R940" s="76"/>
      <c r="S940" s="51"/>
      <c r="T940" s="51"/>
      <c r="U940" s="51"/>
      <c r="V940" s="51"/>
      <c r="W940" s="51"/>
      <c r="X940" s="51"/>
      <c r="Y940" s="51"/>
      <c r="Z940" s="51"/>
    </row>
    <row r="941" spans="1:26" ht="12.75" customHeight="1">
      <c r="A941" s="76"/>
      <c r="B941" s="78"/>
      <c r="C941" s="76"/>
      <c r="D941" s="76"/>
      <c r="E941" s="76"/>
      <c r="F941" s="76"/>
      <c r="G941" s="76"/>
      <c r="H941" s="76"/>
      <c r="I941" s="76"/>
      <c r="J941" s="76"/>
      <c r="K941" s="76"/>
      <c r="L941" s="76"/>
      <c r="M941" s="76"/>
      <c r="N941" s="76"/>
      <c r="O941" s="76"/>
      <c r="P941" s="76"/>
      <c r="Q941" s="76"/>
      <c r="R941" s="76"/>
      <c r="S941" s="51"/>
      <c r="T941" s="51"/>
      <c r="U941" s="51"/>
      <c r="V941" s="51"/>
      <c r="W941" s="51"/>
      <c r="X941" s="51"/>
      <c r="Y941" s="51"/>
      <c r="Z941" s="51"/>
    </row>
    <row r="942" spans="1:26" ht="12.75" customHeight="1">
      <c r="A942" s="76"/>
      <c r="B942" s="78"/>
      <c r="C942" s="76"/>
      <c r="D942" s="76"/>
      <c r="E942" s="76"/>
      <c r="F942" s="76"/>
      <c r="G942" s="76"/>
      <c r="H942" s="76"/>
      <c r="I942" s="76"/>
      <c r="J942" s="76"/>
      <c r="K942" s="76"/>
      <c r="L942" s="76"/>
      <c r="M942" s="76"/>
      <c r="N942" s="76"/>
      <c r="O942" s="76"/>
      <c r="P942" s="76"/>
      <c r="Q942" s="76"/>
      <c r="R942" s="76"/>
      <c r="S942" s="51"/>
      <c r="T942" s="51"/>
      <c r="U942" s="51"/>
      <c r="V942" s="51"/>
      <c r="W942" s="51"/>
      <c r="X942" s="51"/>
      <c r="Y942" s="51"/>
      <c r="Z942" s="51"/>
    </row>
    <row r="943" spans="1:26" ht="12.75" customHeight="1">
      <c r="A943" s="76"/>
      <c r="B943" s="78"/>
      <c r="C943" s="76"/>
      <c r="D943" s="76"/>
      <c r="E943" s="76"/>
      <c r="F943" s="76"/>
      <c r="G943" s="76"/>
      <c r="H943" s="76"/>
      <c r="I943" s="76"/>
      <c r="J943" s="76"/>
      <c r="K943" s="76"/>
      <c r="L943" s="76"/>
      <c r="M943" s="76"/>
      <c r="N943" s="76"/>
      <c r="O943" s="76"/>
      <c r="P943" s="76"/>
      <c r="Q943" s="76"/>
      <c r="R943" s="76"/>
      <c r="S943" s="51"/>
      <c r="T943" s="51"/>
      <c r="U943" s="51"/>
      <c r="V943" s="51"/>
      <c r="W943" s="51"/>
      <c r="X943" s="51"/>
      <c r="Y943" s="51"/>
      <c r="Z943" s="51"/>
    </row>
    <row r="944" spans="1:26" ht="12.75" customHeight="1">
      <c r="A944" s="76"/>
      <c r="B944" s="78"/>
      <c r="C944" s="76"/>
      <c r="D944" s="76"/>
      <c r="E944" s="76"/>
      <c r="F944" s="76"/>
      <c r="G944" s="76"/>
      <c r="H944" s="76"/>
      <c r="I944" s="76"/>
      <c r="J944" s="76"/>
      <c r="K944" s="76"/>
      <c r="L944" s="76"/>
      <c r="M944" s="76"/>
      <c r="N944" s="76"/>
      <c r="O944" s="76"/>
      <c r="P944" s="76"/>
      <c r="Q944" s="76"/>
      <c r="R944" s="76"/>
      <c r="S944" s="51"/>
      <c r="T944" s="51"/>
      <c r="U944" s="51"/>
      <c r="V944" s="51"/>
      <c r="W944" s="51"/>
      <c r="X944" s="51"/>
      <c r="Y944" s="51"/>
      <c r="Z944" s="51"/>
    </row>
    <row r="945" spans="1:26" ht="12.75" customHeight="1">
      <c r="A945" s="76"/>
      <c r="B945" s="78"/>
      <c r="C945" s="76"/>
      <c r="D945" s="76"/>
      <c r="E945" s="76"/>
      <c r="F945" s="76"/>
      <c r="G945" s="76"/>
      <c r="H945" s="76"/>
      <c r="I945" s="76"/>
      <c r="J945" s="76"/>
      <c r="K945" s="76"/>
      <c r="L945" s="76"/>
      <c r="M945" s="76"/>
      <c r="N945" s="76"/>
      <c r="O945" s="76"/>
      <c r="P945" s="76"/>
      <c r="Q945" s="76"/>
      <c r="R945" s="76"/>
      <c r="S945" s="51"/>
      <c r="T945" s="51"/>
      <c r="U945" s="51"/>
      <c r="V945" s="51"/>
      <c r="W945" s="51"/>
      <c r="X945" s="51"/>
      <c r="Y945" s="51"/>
      <c r="Z945" s="51"/>
    </row>
    <row r="946" spans="1:26" ht="12.75" customHeight="1">
      <c r="A946" s="76"/>
      <c r="B946" s="78"/>
      <c r="C946" s="76"/>
      <c r="D946" s="76"/>
      <c r="E946" s="76"/>
      <c r="F946" s="76"/>
      <c r="G946" s="76"/>
      <c r="H946" s="76"/>
      <c r="I946" s="76"/>
      <c r="J946" s="76"/>
      <c r="K946" s="76"/>
      <c r="L946" s="76"/>
      <c r="M946" s="76"/>
      <c r="N946" s="76"/>
      <c r="O946" s="76"/>
      <c r="P946" s="76"/>
      <c r="Q946" s="76"/>
      <c r="R946" s="76"/>
      <c r="S946" s="51"/>
      <c r="T946" s="51"/>
      <c r="U946" s="51"/>
      <c r="V946" s="51"/>
      <c r="W946" s="51"/>
      <c r="X946" s="51"/>
      <c r="Y946" s="51"/>
      <c r="Z946" s="51"/>
    </row>
    <row r="947" spans="1:26" ht="12.75" customHeight="1">
      <c r="A947" s="76"/>
      <c r="B947" s="78"/>
      <c r="C947" s="76"/>
      <c r="D947" s="76"/>
      <c r="E947" s="76"/>
      <c r="F947" s="76"/>
      <c r="G947" s="76"/>
      <c r="H947" s="76"/>
      <c r="I947" s="76"/>
      <c r="J947" s="76"/>
      <c r="K947" s="76"/>
      <c r="L947" s="76"/>
      <c r="M947" s="76"/>
      <c r="N947" s="76"/>
      <c r="O947" s="76"/>
      <c r="P947" s="76"/>
      <c r="Q947" s="76"/>
      <c r="R947" s="76"/>
      <c r="S947" s="51"/>
      <c r="T947" s="51"/>
      <c r="U947" s="51"/>
      <c r="V947" s="51"/>
      <c r="W947" s="51"/>
      <c r="X947" s="51"/>
      <c r="Y947" s="51"/>
      <c r="Z947" s="51"/>
    </row>
    <row r="948" spans="1:26" ht="12.75" customHeight="1">
      <c r="A948" s="76"/>
      <c r="B948" s="78"/>
      <c r="C948" s="76"/>
      <c r="D948" s="76"/>
      <c r="E948" s="76"/>
      <c r="F948" s="76"/>
      <c r="G948" s="76"/>
      <c r="H948" s="76"/>
      <c r="I948" s="76"/>
      <c r="J948" s="76"/>
      <c r="K948" s="76"/>
      <c r="L948" s="76"/>
      <c r="M948" s="76"/>
      <c r="N948" s="76"/>
      <c r="O948" s="76"/>
      <c r="P948" s="76"/>
      <c r="Q948" s="76"/>
      <c r="R948" s="76"/>
      <c r="S948" s="51"/>
      <c r="T948" s="51"/>
      <c r="U948" s="51"/>
      <c r="V948" s="51"/>
      <c r="W948" s="51"/>
      <c r="X948" s="51"/>
      <c r="Y948" s="51"/>
      <c r="Z948" s="51"/>
    </row>
    <row r="949" spans="1:26" ht="12.75" customHeight="1">
      <c r="A949" s="76"/>
      <c r="B949" s="78"/>
      <c r="C949" s="76"/>
      <c r="D949" s="76"/>
      <c r="E949" s="76"/>
      <c r="F949" s="76"/>
      <c r="G949" s="76"/>
      <c r="H949" s="76"/>
      <c r="I949" s="76"/>
      <c r="J949" s="76"/>
      <c r="K949" s="76"/>
      <c r="L949" s="76"/>
      <c r="M949" s="76"/>
      <c r="N949" s="76"/>
      <c r="O949" s="76"/>
      <c r="P949" s="76"/>
      <c r="Q949" s="76"/>
      <c r="R949" s="76"/>
      <c r="S949" s="51"/>
      <c r="T949" s="51"/>
      <c r="U949" s="51"/>
      <c r="V949" s="51"/>
      <c r="W949" s="51"/>
      <c r="X949" s="51"/>
      <c r="Y949" s="51"/>
      <c r="Z949" s="51"/>
    </row>
    <row r="950" spans="1:26" ht="12.75" customHeight="1">
      <c r="A950" s="76"/>
      <c r="B950" s="78"/>
      <c r="C950" s="76"/>
      <c r="D950" s="76"/>
      <c r="E950" s="76"/>
      <c r="F950" s="76"/>
      <c r="G950" s="76"/>
      <c r="H950" s="76"/>
      <c r="I950" s="76"/>
      <c r="J950" s="76"/>
      <c r="K950" s="76"/>
      <c r="L950" s="76"/>
      <c r="M950" s="76"/>
      <c r="N950" s="76"/>
      <c r="O950" s="76"/>
      <c r="P950" s="76"/>
      <c r="Q950" s="76"/>
      <c r="R950" s="76"/>
      <c r="S950" s="51"/>
      <c r="T950" s="51"/>
      <c r="U950" s="51"/>
      <c r="V950" s="51"/>
      <c r="W950" s="51"/>
      <c r="X950" s="51"/>
      <c r="Y950" s="51"/>
      <c r="Z950" s="51"/>
    </row>
    <row r="951" spans="1:26" ht="12.75" customHeight="1">
      <c r="A951" s="76"/>
      <c r="B951" s="78"/>
      <c r="C951" s="76"/>
      <c r="D951" s="76"/>
      <c r="E951" s="76"/>
      <c r="F951" s="76"/>
      <c r="G951" s="76"/>
      <c r="H951" s="76"/>
      <c r="I951" s="76"/>
      <c r="J951" s="76"/>
      <c r="K951" s="76"/>
      <c r="L951" s="76"/>
      <c r="M951" s="76"/>
      <c r="N951" s="76"/>
      <c r="O951" s="76"/>
      <c r="P951" s="76"/>
      <c r="Q951" s="76"/>
      <c r="R951" s="76"/>
      <c r="S951" s="51"/>
      <c r="T951" s="51"/>
      <c r="U951" s="51"/>
      <c r="V951" s="51"/>
      <c r="W951" s="51"/>
      <c r="X951" s="51"/>
      <c r="Y951" s="51"/>
      <c r="Z951" s="51"/>
    </row>
    <row r="952" spans="1:26" ht="12.75" customHeight="1">
      <c r="A952" s="76"/>
      <c r="B952" s="78"/>
      <c r="C952" s="76"/>
      <c r="D952" s="76"/>
      <c r="E952" s="76"/>
      <c r="F952" s="76"/>
      <c r="G952" s="76"/>
      <c r="H952" s="76"/>
      <c r="I952" s="76"/>
      <c r="J952" s="76"/>
      <c r="K952" s="76"/>
      <c r="L952" s="76"/>
      <c r="M952" s="76"/>
      <c r="N952" s="76"/>
      <c r="O952" s="76"/>
      <c r="P952" s="76"/>
      <c r="Q952" s="76"/>
      <c r="R952" s="76"/>
      <c r="S952" s="51"/>
      <c r="T952" s="51"/>
      <c r="U952" s="51"/>
      <c r="V952" s="51"/>
      <c r="W952" s="51"/>
      <c r="X952" s="51"/>
      <c r="Y952" s="51"/>
      <c r="Z952" s="51"/>
    </row>
    <row r="953" spans="1:26" ht="12.75" customHeight="1">
      <c r="A953" s="76"/>
      <c r="B953" s="78"/>
      <c r="C953" s="76"/>
      <c r="D953" s="76"/>
      <c r="E953" s="76"/>
      <c r="F953" s="76"/>
      <c r="G953" s="76"/>
      <c r="H953" s="76"/>
      <c r="I953" s="76"/>
      <c r="J953" s="76"/>
      <c r="K953" s="76"/>
      <c r="L953" s="76"/>
      <c r="M953" s="76"/>
      <c r="N953" s="76"/>
      <c r="O953" s="76"/>
      <c r="P953" s="76"/>
      <c r="Q953" s="76"/>
      <c r="R953" s="76"/>
      <c r="S953" s="51"/>
      <c r="T953" s="51"/>
      <c r="U953" s="51"/>
      <c r="V953" s="51"/>
      <c r="W953" s="51"/>
      <c r="X953" s="51"/>
      <c r="Y953" s="51"/>
      <c r="Z953" s="51"/>
    </row>
    <row r="954" spans="1:26" ht="12.75" customHeight="1">
      <c r="A954" s="76"/>
      <c r="B954" s="78"/>
      <c r="C954" s="76"/>
      <c r="D954" s="76"/>
      <c r="E954" s="76"/>
      <c r="F954" s="76"/>
      <c r="G954" s="76"/>
      <c r="H954" s="76"/>
      <c r="I954" s="76"/>
      <c r="J954" s="76"/>
      <c r="K954" s="76"/>
      <c r="L954" s="76"/>
      <c r="M954" s="76"/>
      <c r="N954" s="76"/>
      <c r="O954" s="76"/>
      <c r="P954" s="76"/>
      <c r="Q954" s="76"/>
      <c r="R954" s="76"/>
      <c r="S954" s="51"/>
      <c r="T954" s="51"/>
      <c r="U954" s="51"/>
      <c r="V954" s="51"/>
      <c r="W954" s="51"/>
      <c r="X954" s="51"/>
      <c r="Y954" s="51"/>
      <c r="Z954" s="51"/>
    </row>
    <row r="955" spans="1:26" ht="12.75" customHeight="1">
      <c r="A955" s="76"/>
      <c r="B955" s="78"/>
      <c r="C955" s="76"/>
      <c r="D955" s="76"/>
      <c r="E955" s="76"/>
      <c r="F955" s="76"/>
      <c r="G955" s="76"/>
      <c r="H955" s="76"/>
      <c r="I955" s="76"/>
      <c r="J955" s="76"/>
      <c r="K955" s="76"/>
      <c r="L955" s="76"/>
      <c r="M955" s="76"/>
      <c r="N955" s="76"/>
      <c r="O955" s="76"/>
      <c r="P955" s="76"/>
      <c r="Q955" s="76"/>
      <c r="R955" s="76"/>
      <c r="S955" s="51"/>
      <c r="T955" s="51"/>
      <c r="U955" s="51"/>
      <c r="V955" s="51"/>
      <c r="W955" s="51"/>
      <c r="X955" s="51"/>
      <c r="Y955" s="51"/>
      <c r="Z955" s="51"/>
    </row>
    <row r="956" spans="1:26" ht="12.75" customHeight="1">
      <c r="A956" s="76"/>
      <c r="B956" s="78"/>
      <c r="C956" s="76"/>
      <c r="D956" s="76"/>
      <c r="E956" s="76"/>
      <c r="F956" s="76"/>
      <c r="G956" s="76"/>
      <c r="H956" s="76"/>
      <c r="I956" s="76"/>
      <c r="J956" s="76"/>
      <c r="K956" s="76"/>
      <c r="L956" s="76"/>
      <c r="M956" s="76"/>
      <c r="N956" s="76"/>
      <c r="O956" s="76"/>
      <c r="P956" s="76"/>
      <c r="Q956" s="76"/>
      <c r="R956" s="76"/>
      <c r="S956" s="51"/>
      <c r="T956" s="51"/>
      <c r="U956" s="51"/>
      <c r="V956" s="51"/>
      <c r="W956" s="51"/>
      <c r="X956" s="51"/>
      <c r="Y956" s="51"/>
      <c r="Z956" s="51"/>
    </row>
    <row r="957" spans="1:26" ht="12.75" customHeight="1">
      <c r="A957" s="76"/>
      <c r="B957" s="78"/>
      <c r="C957" s="76"/>
      <c r="D957" s="76"/>
      <c r="E957" s="76"/>
      <c r="F957" s="76"/>
      <c r="G957" s="76"/>
      <c r="H957" s="76"/>
      <c r="I957" s="76"/>
      <c r="J957" s="76"/>
      <c r="K957" s="76"/>
      <c r="L957" s="76"/>
      <c r="M957" s="76"/>
      <c r="N957" s="76"/>
      <c r="O957" s="76"/>
      <c r="P957" s="76"/>
      <c r="Q957" s="76"/>
      <c r="R957" s="76"/>
      <c r="S957" s="51"/>
      <c r="T957" s="51"/>
      <c r="U957" s="51"/>
      <c r="V957" s="51"/>
      <c r="W957" s="51"/>
      <c r="X957" s="51"/>
      <c r="Y957" s="51"/>
      <c r="Z957" s="51"/>
    </row>
    <row r="958" spans="1:26" ht="12.75" customHeight="1">
      <c r="A958" s="76"/>
      <c r="B958" s="78"/>
      <c r="C958" s="76"/>
      <c r="D958" s="76"/>
      <c r="E958" s="76"/>
      <c r="F958" s="76"/>
      <c r="G958" s="76"/>
      <c r="H958" s="76"/>
      <c r="I958" s="76"/>
      <c r="J958" s="76"/>
      <c r="K958" s="76"/>
      <c r="L958" s="76"/>
      <c r="M958" s="76"/>
      <c r="N958" s="76"/>
      <c r="O958" s="76"/>
      <c r="P958" s="76"/>
      <c r="Q958" s="76"/>
      <c r="R958" s="76"/>
      <c r="S958" s="51"/>
      <c r="T958" s="51"/>
      <c r="U958" s="51"/>
      <c r="V958" s="51"/>
      <c r="W958" s="51"/>
      <c r="X958" s="51"/>
      <c r="Y958" s="51"/>
      <c r="Z958" s="51"/>
    </row>
    <row r="959" spans="1:26" ht="12.75" customHeight="1">
      <c r="A959" s="76"/>
      <c r="B959" s="78"/>
      <c r="C959" s="76"/>
      <c r="D959" s="76"/>
      <c r="E959" s="76"/>
      <c r="F959" s="76"/>
      <c r="G959" s="76"/>
      <c r="H959" s="76"/>
      <c r="I959" s="76"/>
      <c r="J959" s="76"/>
      <c r="K959" s="76"/>
      <c r="L959" s="76"/>
      <c r="M959" s="76"/>
      <c r="N959" s="76"/>
      <c r="O959" s="76"/>
      <c r="P959" s="76"/>
      <c r="Q959" s="76"/>
      <c r="R959" s="76"/>
      <c r="S959" s="51"/>
      <c r="T959" s="51"/>
      <c r="U959" s="51"/>
      <c r="V959" s="51"/>
      <c r="W959" s="51"/>
      <c r="X959" s="51"/>
      <c r="Y959" s="51"/>
      <c r="Z959" s="51"/>
    </row>
    <row r="960" spans="1:26" ht="12.75" customHeight="1">
      <c r="A960" s="76"/>
      <c r="B960" s="78"/>
      <c r="C960" s="76"/>
      <c r="D960" s="76"/>
      <c r="E960" s="76"/>
      <c r="F960" s="76"/>
      <c r="G960" s="76"/>
      <c r="H960" s="76"/>
      <c r="I960" s="76"/>
      <c r="J960" s="76"/>
      <c r="K960" s="76"/>
      <c r="L960" s="76"/>
      <c r="M960" s="76"/>
      <c r="N960" s="76"/>
      <c r="O960" s="76"/>
      <c r="P960" s="76"/>
      <c r="Q960" s="76"/>
      <c r="R960" s="76"/>
      <c r="S960" s="51"/>
      <c r="T960" s="51"/>
      <c r="U960" s="51"/>
      <c r="V960" s="51"/>
      <c r="W960" s="51"/>
      <c r="X960" s="51"/>
      <c r="Y960" s="51"/>
      <c r="Z960" s="51"/>
    </row>
    <row r="961" spans="1:26" ht="12.75" customHeight="1">
      <c r="A961" s="76"/>
      <c r="B961" s="78"/>
      <c r="C961" s="76"/>
      <c r="D961" s="76"/>
      <c r="E961" s="76"/>
      <c r="F961" s="76"/>
      <c r="G961" s="76"/>
      <c r="H961" s="76"/>
      <c r="I961" s="76"/>
      <c r="J961" s="76"/>
      <c r="K961" s="76"/>
      <c r="L961" s="76"/>
      <c r="M961" s="76"/>
      <c r="N961" s="76"/>
      <c r="O961" s="76"/>
      <c r="P961" s="76"/>
      <c r="Q961" s="76"/>
      <c r="R961" s="76"/>
      <c r="S961" s="51"/>
      <c r="T961" s="51"/>
      <c r="U961" s="51"/>
      <c r="V961" s="51"/>
      <c r="W961" s="51"/>
      <c r="X961" s="51"/>
      <c r="Y961" s="51"/>
      <c r="Z961" s="51"/>
    </row>
    <row r="962" spans="1:26" ht="12.75" customHeight="1">
      <c r="A962" s="76"/>
      <c r="B962" s="78"/>
      <c r="C962" s="76"/>
      <c r="D962" s="76"/>
      <c r="E962" s="76"/>
      <c r="F962" s="76"/>
      <c r="G962" s="76"/>
      <c r="H962" s="76"/>
      <c r="I962" s="76"/>
      <c r="J962" s="76"/>
      <c r="K962" s="76"/>
      <c r="L962" s="76"/>
      <c r="M962" s="76"/>
      <c r="N962" s="76"/>
      <c r="O962" s="76"/>
      <c r="P962" s="76"/>
      <c r="Q962" s="76"/>
      <c r="R962" s="76"/>
      <c r="S962" s="51"/>
      <c r="T962" s="51"/>
      <c r="U962" s="51"/>
      <c r="V962" s="51"/>
      <c r="W962" s="51"/>
      <c r="X962" s="51"/>
      <c r="Y962" s="51"/>
      <c r="Z962" s="51"/>
    </row>
    <row r="963" spans="1:26" ht="12.75" customHeight="1">
      <c r="A963" s="76"/>
      <c r="B963" s="78"/>
      <c r="C963" s="76"/>
      <c r="D963" s="76"/>
      <c r="E963" s="76"/>
      <c r="F963" s="76"/>
      <c r="G963" s="76"/>
      <c r="H963" s="76"/>
      <c r="I963" s="76"/>
      <c r="J963" s="76"/>
      <c r="K963" s="76"/>
      <c r="L963" s="76"/>
      <c r="M963" s="76"/>
      <c r="N963" s="76"/>
      <c r="O963" s="76"/>
      <c r="P963" s="76"/>
      <c r="Q963" s="76"/>
      <c r="R963" s="76"/>
      <c r="S963" s="51"/>
      <c r="T963" s="51"/>
      <c r="U963" s="51"/>
      <c r="V963" s="51"/>
      <c r="W963" s="51"/>
      <c r="X963" s="51"/>
      <c r="Y963" s="51"/>
      <c r="Z963" s="51"/>
    </row>
    <row r="964" spans="1:26" ht="12.75" customHeight="1">
      <c r="A964" s="76"/>
      <c r="B964" s="78"/>
      <c r="C964" s="76"/>
      <c r="D964" s="76"/>
      <c r="E964" s="76"/>
      <c r="F964" s="76"/>
      <c r="G964" s="76"/>
      <c r="H964" s="76"/>
      <c r="I964" s="76"/>
      <c r="J964" s="76"/>
      <c r="K964" s="76"/>
      <c r="L964" s="76"/>
      <c r="M964" s="76"/>
      <c r="N964" s="76"/>
      <c r="O964" s="76"/>
      <c r="P964" s="76"/>
      <c r="Q964" s="76"/>
      <c r="R964" s="76"/>
      <c r="S964" s="51"/>
      <c r="T964" s="51"/>
      <c r="U964" s="51"/>
      <c r="V964" s="51"/>
      <c r="W964" s="51"/>
      <c r="X964" s="51"/>
      <c r="Y964" s="51"/>
      <c r="Z964" s="51"/>
    </row>
    <row r="965" spans="1:26" ht="12.75" customHeight="1">
      <c r="A965" s="76"/>
      <c r="B965" s="78"/>
      <c r="C965" s="76"/>
      <c r="D965" s="76"/>
      <c r="E965" s="76"/>
      <c r="F965" s="76"/>
      <c r="G965" s="76"/>
      <c r="H965" s="76"/>
      <c r="I965" s="76"/>
      <c r="J965" s="76"/>
      <c r="K965" s="76"/>
      <c r="L965" s="76"/>
      <c r="M965" s="76"/>
      <c r="N965" s="76"/>
      <c r="O965" s="76"/>
      <c r="P965" s="76"/>
      <c r="Q965" s="76"/>
      <c r="R965" s="76"/>
      <c r="S965" s="51"/>
      <c r="T965" s="51"/>
      <c r="U965" s="51"/>
      <c r="V965" s="51"/>
      <c r="W965" s="51"/>
      <c r="X965" s="51"/>
      <c r="Y965" s="51"/>
      <c r="Z965" s="51"/>
    </row>
    <row r="966" spans="1:26" ht="12.75" customHeight="1">
      <c r="A966" s="76"/>
      <c r="B966" s="78"/>
      <c r="C966" s="76"/>
      <c r="D966" s="76"/>
      <c r="E966" s="76"/>
      <c r="F966" s="76"/>
      <c r="G966" s="76"/>
      <c r="H966" s="76"/>
      <c r="I966" s="76"/>
      <c r="J966" s="76"/>
      <c r="K966" s="76"/>
      <c r="L966" s="76"/>
      <c r="M966" s="76"/>
      <c r="N966" s="76"/>
      <c r="O966" s="76"/>
      <c r="P966" s="76"/>
      <c r="Q966" s="76"/>
      <c r="R966" s="76"/>
      <c r="S966" s="51"/>
      <c r="T966" s="51"/>
      <c r="U966" s="51"/>
      <c r="V966" s="51"/>
      <c r="W966" s="51"/>
      <c r="X966" s="51"/>
      <c r="Y966" s="51"/>
      <c r="Z966" s="51"/>
    </row>
    <row r="967" spans="1:26" ht="12.75" customHeight="1">
      <c r="A967" s="76"/>
      <c r="B967" s="78"/>
      <c r="C967" s="76"/>
      <c r="D967" s="76"/>
      <c r="E967" s="76"/>
      <c r="F967" s="76"/>
      <c r="G967" s="76"/>
      <c r="H967" s="76"/>
      <c r="I967" s="76"/>
      <c r="J967" s="76"/>
      <c r="K967" s="76"/>
      <c r="L967" s="76"/>
      <c r="M967" s="76"/>
      <c r="N967" s="76"/>
      <c r="O967" s="76"/>
      <c r="P967" s="76"/>
      <c r="Q967" s="76"/>
      <c r="R967" s="76"/>
      <c r="S967" s="51"/>
      <c r="T967" s="51"/>
      <c r="U967" s="51"/>
      <c r="V967" s="51"/>
      <c r="W967" s="51"/>
      <c r="X967" s="51"/>
      <c r="Y967" s="51"/>
      <c r="Z967" s="51"/>
    </row>
    <row r="968" spans="1:26" ht="12.75" customHeight="1">
      <c r="A968" s="76"/>
      <c r="B968" s="78"/>
      <c r="C968" s="76"/>
      <c r="D968" s="76"/>
      <c r="E968" s="76"/>
      <c r="F968" s="76"/>
      <c r="G968" s="76"/>
      <c r="H968" s="76"/>
      <c r="I968" s="76"/>
      <c r="J968" s="76"/>
      <c r="K968" s="76"/>
      <c r="L968" s="76"/>
      <c r="M968" s="76"/>
      <c r="N968" s="76"/>
      <c r="O968" s="76"/>
      <c r="P968" s="76"/>
      <c r="Q968" s="76"/>
      <c r="R968" s="76"/>
      <c r="S968" s="51"/>
      <c r="T968" s="51"/>
      <c r="U968" s="51"/>
      <c r="V968" s="51"/>
      <c r="W968" s="51"/>
      <c r="X968" s="51"/>
      <c r="Y968" s="51"/>
      <c r="Z968" s="51"/>
    </row>
    <row r="969" spans="1:26" ht="12.75" customHeight="1">
      <c r="A969" s="76"/>
      <c r="B969" s="78"/>
      <c r="C969" s="76"/>
      <c r="D969" s="76"/>
      <c r="E969" s="76"/>
      <c r="F969" s="76"/>
      <c r="G969" s="76"/>
      <c r="H969" s="76"/>
      <c r="I969" s="76"/>
      <c r="J969" s="76"/>
      <c r="K969" s="76"/>
      <c r="L969" s="76"/>
      <c r="M969" s="76"/>
      <c r="N969" s="76"/>
      <c r="O969" s="76"/>
      <c r="P969" s="76"/>
      <c r="Q969" s="76"/>
      <c r="R969" s="76"/>
      <c r="S969" s="51"/>
      <c r="T969" s="51"/>
      <c r="U969" s="51"/>
      <c r="V969" s="51"/>
      <c r="W969" s="51"/>
      <c r="X969" s="51"/>
      <c r="Y969" s="51"/>
      <c r="Z969" s="51"/>
    </row>
    <row r="970" spans="1:26" ht="12.75" customHeight="1">
      <c r="A970" s="76"/>
      <c r="B970" s="78"/>
      <c r="C970" s="76"/>
      <c r="D970" s="76"/>
      <c r="E970" s="76"/>
      <c r="F970" s="76"/>
      <c r="G970" s="76"/>
      <c r="H970" s="76"/>
      <c r="I970" s="76"/>
      <c r="J970" s="76"/>
      <c r="K970" s="76"/>
      <c r="L970" s="76"/>
      <c r="M970" s="76"/>
      <c r="N970" s="76"/>
      <c r="O970" s="76"/>
      <c r="P970" s="76"/>
      <c r="Q970" s="76"/>
      <c r="R970" s="76"/>
      <c r="S970" s="51"/>
      <c r="T970" s="51"/>
      <c r="U970" s="51"/>
      <c r="V970" s="51"/>
      <c r="W970" s="51"/>
      <c r="X970" s="51"/>
      <c r="Y970" s="51"/>
      <c r="Z970" s="51"/>
    </row>
    <row r="971" spans="1:26" ht="12.75" customHeight="1">
      <c r="A971" s="76"/>
      <c r="B971" s="78"/>
      <c r="C971" s="76"/>
      <c r="D971" s="76"/>
      <c r="E971" s="76"/>
      <c r="F971" s="76"/>
      <c r="G971" s="76"/>
      <c r="H971" s="76"/>
      <c r="I971" s="76"/>
      <c r="J971" s="76"/>
      <c r="K971" s="76"/>
      <c r="L971" s="76"/>
      <c r="M971" s="76"/>
      <c r="N971" s="76"/>
      <c r="O971" s="76"/>
      <c r="P971" s="76"/>
      <c r="Q971" s="76"/>
      <c r="R971" s="76"/>
      <c r="S971" s="51"/>
      <c r="T971" s="51"/>
      <c r="U971" s="51"/>
      <c r="V971" s="51"/>
      <c r="W971" s="51"/>
      <c r="X971" s="51"/>
      <c r="Y971" s="51"/>
      <c r="Z971" s="51"/>
    </row>
    <row r="972" spans="1:26" ht="12.75" customHeight="1">
      <c r="A972" s="76"/>
      <c r="B972" s="78"/>
      <c r="C972" s="76"/>
      <c r="D972" s="76"/>
      <c r="E972" s="76"/>
      <c r="F972" s="76"/>
      <c r="G972" s="76"/>
      <c r="H972" s="76"/>
      <c r="I972" s="76"/>
      <c r="J972" s="76"/>
      <c r="K972" s="76"/>
      <c r="L972" s="76"/>
      <c r="M972" s="76"/>
      <c r="N972" s="76"/>
      <c r="O972" s="76"/>
      <c r="P972" s="76"/>
      <c r="Q972" s="76"/>
      <c r="R972" s="76"/>
      <c r="S972" s="51"/>
      <c r="T972" s="51"/>
      <c r="U972" s="51"/>
      <c r="V972" s="51"/>
      <c r="W972" s="51"/>
      <c r="X972" s="51"/>
      <c r="Y972" s="51"/>
      <c r="Z972" s="51"/>
    </row>
    <row r="973" spans="1:26" ht="12.75" customHeight="1">
      <c r="A973" s="76"/>
      <c r="B973" s="78"/>
      <c r="C973" s="76"/>
      <c r="D973" s="76"/>
      <c r="E973" s="76"/>
      <c r="F973" s="76"/>
      <c r="G973" s="76"/>
      <c r="H973" s="76"/>
      <c r="I973" s="76"/>
      <c r="J973" s="76"/>
      <c r="K973" s="76"/>
      <c r="L973" s="76"/>
      <c r="M973" s="76"/>
      <c r="N973" s="76"/>
      <c r="O973" s="76"/>
      <c r="P973" s="76"/>
      <c r="Q973" s="76"/>
      <c r="R973" s="76"/>
      <c r="S973" s="51"/>
      <c r="T973" s="51"/>
      <c r="U973" s="51"/>
      <c r="V973" s="51"/>
      <c r="W973" s="51"/>
      <c r="X973" s="51"/>
      <c r="Y973" s="51"/>
      <c r="Z973" s="51"/>
    </row>
    <row r="974" spans="1:26" ht="12.75" customHeight="1">
      <c r="A974" s="76"/>
      <c r="B974" s="78"/>
      <c r="C974" s="76"/>
      <c r="D974" s="76"/>
      <c r="E974" s="76"/>
      <c r="F974" s="76"/>
      <c r="G974" s="76"/>
      <c r="H974" s="76"/>
      <c r="I974" s="76"/>
      <c r="J974" s="76"/>
      <c r="K974" s="76"/>
      <c r="L974" s="76"/>
      <c r="M974" s="76"/>
      <c r="N974" s="76"/>
      <c r="O974" s="76"/>
      <c r="P974" s="76"/>
      <c r="Q974" s="76"/>
      <c r="R974" s="76"/>
      <c r="S974" s="51"/>
      <c r="T974" s="51"/>
      <c r="U974" s="51"/>
      <c r="V974" s="51"/>
      <c r="W974" s="51"/>
      <c r="X974" s="51"/>
      <c r="Y974" s="51"/>
      <c r="Z974" s="51"/>
    </row>
    <row r="975" spans="1:26" ht="12.75" customHeight="1">
      <c r="A975" s="76"/>
      <c r="B975" s="78"/>
      <c r="C975" s="76"/>
      <c r="D975" s="76"/>
      <c r="E975" s="76"/>
      <c r="F975" s="76"/>
      <c r="G975" s="76"/>
      <c r="H975" s="76"/>
      <c r="I975" s="76"/>
      <c r="J975" s="76"/>
      <c r="K975" s="76"/>
      <c r="L975" s="76"/>
      <c r="M975" s="76"/>
      <c r="N975" s="76"/>
      <c r="O975" s="76"/>
      <c r="P975" s="76"/>
      <c r="Q975" s="76"/>
      <c r="R975" s="76"/>
      <c r="S975" s="51"/>
      <c r="T975" s="51"/>
      <c r="U975" s="51"/>
      <c r="V975" s="51"/>
      <c r="W975" s="51"/>
      <c r="X975" s="51"/>
      <c r="Y975" s="51"/>
      <c r="Z975" s="51"/>
    </row>
    <row r="976" spans="1:26" ht="12.75" customHeight="1">
      <c r="A976" s="76"/>
      <c r="B976" s="78"/>
      <c r="C976" s="76"/>
      <c r="D976" s="76"/>
      <c r="E976" s="76"/>
      <c r="F976" s="76"/>
      <c r="G976" s="76"/>
      <c r="H976" s="76"/>
      <c r="I976" s="76"/>
      <c r="J976" s="76"/>
      <c r="K976" s="76"/>
      <c r="L976" s="76"/>
      <c r="M976" s="76"/>
      <c r="N976" s="76"/>
      <c r="O976" s="76"/>
      <c r="P976" s="76"/>
      <c r="Q976" s="76"/>
      <c r="R976" s="76"/>
      <c r="S976" s="51"/>
      <c r="T976" s="51"/>
      <c r="U976" s="51"/>
      <c r="V976" s="51"/>
      <c r="W976" s="51"/>
      <c r="X976" s="51"/>
      <c r="Y976" s="51"/>
      <c r="Z976" s="51"/>
    </row>
    <row r="977" spans="1:26" ht="12.75" customHeight="1">
      <c r="A977" s="76"/>
      <c r="B977" s="78"/>
      <c r="C977" s="76"/>
      <c r="D977" s="76"/>
      <c r="E977" s="76"/>
      <c r="F977" s="76"/>
      <c r="G977" s="76"/>
      <c r="H977" s="76"/>
      <c r="I977" s="76"/>
      <c r="J977" s="76"/>
      <c r="K977" s="76"/>
      <c r="L977" s="76"/>
      <c r="M977" s="76"/>
      <c r="N977" s="76"/>
      <c r="O977" s="76"/>
      <c r="P977" s="76"/>
      <c r="Q977" s="76"/>
      <c r="R977" s="76"/>
      <c r="S977" s="51"/>
      <c r="T977" s="51"/>
      <c r="U977" s="51"/>
      <c r="V977" s="51"/>
      <c r="W977" s="51"/>
      <c r="X977" s="51"/>
      <c r="Y977" s="51"/>
      <c r="Z977" s="51"/>
    </row>
    <row r="978" spans="1:26" ht="12.75" customHeight="1">
      <c r="A978" s="76"/>
      <c r="B978" s="78"/>
      <c r="C978" s="76"/>
      <c r="D978" s="76"/>
      <c r="E978" s="76"/>
      <c r="F978" s="76"/>
      <c r="G978" s="76"/>
      <c r="H978" s="76"/>
      <c r="I978" s="76"/>
      <c r="J978" s="76"/>
      <c r="K978" s="76"/>
      <c r="L978" s="76"/>
      <c r="M978" s="76"/>
      <c r="N978" s="76"/>
      <c r="O978" s="76"/>
      <c r="P978" s="76"/>
      <c r="Q978" s="76"/>
      <c r="R978" s="76"/>
      <c r="S978" s="51"/>
      <c r="T978" s="51"/>
      <c r="U978" s="51"/>
      <c r="V978" s="51"/>
      <c r="W978" s="51"/>
      <c r="X978" s="51"/>
      <c r="Y978" s="51"/>
      <c r="Z978" s="51"/>
    </row>
    <row r="979" spans="1:26" ht="12.75" customHeight="1">
      <c r="A979" s="76"/>
      <c r="B979" s="78"/>
      <c r="C979" s="76"/>
      <c r="D979" s="76"/>
      <c r="E979" s="76"/>
      <c r="F979" s="76"/>
      <c r="G979" s="76"/>
      <c r="H979" s="76"/>
      <c r="I979" s="76"/>
      <c r="J979" s="76"/>
      <c r="K979" s="76"/>
      <c r="L979" s="76"/>
      <c r="M979" s="76"/>
      <c r="N979" s="76"/>
      <c r="O979" s="76"/>
      <c r="P979" s="76"/>
      <c r="Q979" s="76"/>
      <c r="R979" s="76"/>
      <c r="S979" s="51"/>
      <c r="T979" s="51"/>
      <c r="U979" s="51"/>
      <c r="V979" s="51"/>
      <c r="W979" s="51"/>
      <c r="X979" s="51"/>
      <c r="Y979" s="51"/>
      <c r="Z979" s="51"/>
    </row>
    <row r="980" spans="1:26" ht="12.75" customHeight="1">
      <c r="A980" s="76"/>
      <c r="B980" s="78"/>
      <c r="C980" s="76"/>
      <c r="D980" s="76"/>
      <c r="E980" s="76"/>
      <c r="F980" s="76"/>
      <c r="G980" s="76"/>
      <c r="H980" s="76"/>
      <c r="I980" s="76"/>
      <c r="J980" s="76"/>
      <c r="K980" s="76"/>
      <c r="L980" s="76"/>
      <c r="M980" s="76"/>
      <c r="N980" s="76"/>
      <c r="O980" s="76"/>
      <c r="P980" s="76"/>
      <c r="Q980" s="76"/>
      <c r="R980" s="76"/>
      <c r="S980" s="51"/>
      <c r="T980" s="51"/>
      <c r="U980" s="51"/>
      <c r="V980" s="51"/>
      <c r="W980" s="51"/>
      <c r="X980" s="51"/>
      <c r="Y980" s="51"/>
      <c r="Z980" s="51"/>
    </row>
    <row r="981" spans="1:26" ht="12.75" customHeight="1">
      <c r="A981" s="76"/>
      <c r="B981" s="78"/>
      <c r="C981" s="76"/>
      <c r="D981" s="76"/>
      <c r="E981" s="76"/>
      <c r="F981" s="76"/>
      <c r="G981" s="76"/>
      <c r="H981" s="76"/>
      <c r="I981" s="76"/>
      <c r="J981" s="76"/>
      <c r="K981" s="76"/>
      <c r="L981" s="76"/>
      <c r="M981" s="76"/>
      <c r="N981" s="76"/>
      <c r="O981" s="76"/>
      <c r="P981" s="76"/>
      <c r="Q981" s="76"/>
      <c r="R981" s="76"/>
      <c r="S981" s="51"/>
      <c r="T981" s="51"/>
      <c r="U981" s="51"/>
      <c r="V981" s="51"/>
      <c r="W981" s="51"/>
      <c r="X981" s="51"/>
      <c r="Y981" s="51"/>
      <c r="Z981" s="51"/>
    </row>
    <row r="982" spans="1:26" ht="12.75" customHeight="1">
      <c r="A982" s="76"/>
      <c r="B982" s="78"/>
      <c r="C982" s="76"/>
      <c r="D982" s="76"/>
      <c r="E982" s="76"/>
      <c r="F982" s="76"/>
      <c r="G982" s="76"/>
      <c r="H982" s="76"/>
      <c r="I982" s="76"/>
      <c r="J982" s="76"/>
      <c r="K982" s="76"/>
      <c r="L982" s="76"/>
      <c r="M982" s="76"/>
      <c r="N982" s="76"/>
      <c r="O982" s="76"/>
      <c r="P982" s="76"/>
      <c r="Q982" s="76"/>
      <c r="R982" s="76"/>
      <c r="S982" s="51"/>
      <c r="T982" s="51"/>
      <c r="U982" s="51"/>
      <c r="V982" s="51"/>
      <c r="W982" s="51"/>
      <c r="X982" s="51"/>
      <c r="Y982" s="51"/>
      <c r="Z982" s="51"/>
    </row>
    <row r="983" spans="1:26" ht="12.75" customHeight="1">
      <c r="A983" s="76"/>
      <c r="B983" s="78"/>
      <c r="C983" s="76"/>
      <c r="D983" s="76"/>
      <c r="E983" s="76"/>
      <c r="F983" s="76"/>
      <c r="G983" s="76"/>
      <c r="H983" s="76"/>
      <c r="I983" s="76"/>
      <c r="J983" s="76"/>
      <c r="K983" s="76"/>
      <c r="L983" s="76"/>
      <c r="M983" s="76"/>
      <c r="N983" s="76"/>
      <c r="O983" s="76"/>
      <c r="P983" s="76"/>
      <c r="Q983" s="76"/>
      <c r="R983" s="76"/>
      <c r="S983" s="51"/>
      <c r="T983" s="51"/>
      <c r="U983" s="51"/>
      <c r="V983" s="51"/>
      <c r="W983" s="51"/>
      <c r="X983" s="51"/>
      <c r="Y983" s="51"/>
      <c r="Z983" s="51"/>
    </row>
    <row r="984" spans="1:26" ht="12.75" customHeight="1">
      <c r="A984" s="76"/>
      <c r="B984" s="78"/>
      <c r="C984" s="76"/>
      <c r="D984" s="76"/>
      <c r="E984" s="76"/>
      <c r="F984" s="76"/>
      <c r="G984" s="76"/>
      <c r="H984" s="76"/>
      <c r="I984" s="76"/>
      <c r="J984" s="76"/>
      <c r="K984" s="76"/>
      <c r="L984" s="76"/>
      <c r="M984" s="76"/>
      <c r="N984" s="76"/>
      <c r="O984" s="76"/>
      <c r="P984" s="76"/>
      <c r="Q984" s="76"/>
      <c r="R984" s="76"/>
      <c r="S984" s="51"/>
      <c r="T984" s="51"/>
      <c r="U984" s="51"/>
      <c r="V984" s="51"/>
      <c r="W984" s="51"/>
      <c r="X984" s="51"/>
      <c r="Y984" s="51"/>
      <c r="Z984" s="51"/>
    </row>
    <row r="985" spans="1:26" ht="12.75" customHeight="1">
      <c r="A985" s="76"/>
      <c r="B985" s="78"/>
      <c r="C985" s="76"/>
      <c r="D985" s="76"/>
      <c r="E985" s="76"/>
      <c r="F985" s="76"/>
      <c r="G985" s="76"/>
      <c r="H985" s="76"/>
      <c r="I985" s="76"/>
      <c r="J985" s="76"/>
      <c r="K985" s="76"/>
      <c r="L985" s="76"/>
      <c r="M985" s="76"/>
      <c r="N985" s="76"/>
      <c r="O985" s="76"/>
      <c r="P985" s="76"/>
      <c r="Q985" s="76"/>
      <c r="R985" s="76"/>
      <c r="S985" s="51"/>
      <c r="T985" s="51"/>
      <c r="U985" s="51"/>
      <c r="V985" s="51"/>
      <c r="W985" s="51"/>
      <c r="X985" s="51"/>
      <c r="Y985" s="51"/>
      <c r="Z985" s="51"/>
    </row>
    <row r="986" spans="1:26" ht="12.75" customHeight="1">
      <c r="A986" s="76"/>
      <c r="B986" s="78"/>
      <c r="C986" s="76"/>
      <c r="D986" s="76"/>
      <c r="E986" s="76"/>
      <c r="F986" s="76"/>
      <c r="G986" s="76"/>
      <c r="H986" s="76"/>
      <c r="I986" s="76"/>
      <c r="J986" s="76"/>
      <c r="K986" s="76"/>
      <c r="L986" s="76"/>
      <c r="M986" s="76"/>
      <c r="N986" s="76"/>
      <c r="O986" s="76"/>
      <c r="P986" s="76"/>
      <c r="Q986" s="76"/>
      <c r="R986" s="76"/>
      <c r="S986" s="51"/>
      <c r="T986" s="51"/>
      <c r="U986" s="51"/>
      <c r="V986" s="51"/>
      <c r="W986" s="51"/>
      <c r="X986" s="51"/>
      <c r="Y986" s="51"/>
      <c r="Z986" s="51"/>
    </row>
    <row r="987" spans="1:26" ht="12.75" customHeight="1">
      <c r="A987" s="76"/>
      <c r="B987" s="78"/>
      <c r="C987" s="76"/>
      <c r="D987" s="76"/>
      <c r="E987" s="76"/>
      <c r="F987" s="76"/>
      <c r="G987" s="76"/>
      <c r="H987" s="76"/>
      <c r="I987" s="76"/>
      <c r="J987" s="76"/>
      <c r="K987" s="76"/>
      <c r="L987" s="76"/>
      <c r="M987" s="76"/>
      <c r="N987" s="76"/>
      <c r="O987" s="76"/>
      <c r="P987" s="76"/>
      <c r="Q987" s="76"/>
      <c r="R987" s="76"/>
      <c r="S987" s="51"/>
      <c r="T987" s="51"/>
      <c r="U987" s="51"/>
      <c r="V987" s="51"/>
      <c r="W987" s="51"/>
      <c r="X987" s="51"/>
      <c r="Y987" s="51"/>
      <c r="Z987" s="51"/>
    </row>
    <row r="988" spans="1:26" ht="12.75" customHeight="1">
      <c r="A988" s="76"/>
      <c r="B988" s="78"/>
      <c r="C988" s="76"/>
      <c r="D988" s="76"/>
      <c r="E988" s="76"/>
      <c r="F988" s="76"/>
      <c r="G988" s="76"/>
      <c r="H988" s="76"/>
      <c r="I988" s="76"/>
      <c r="J988" s="76"/>
      <c r="K988" s="76"/>
      <c r="L988" s="76"/>
      <c r="M988" s="76"/>
      <c r="N988" s="76"/>
      <c r="O988" s="76"/>
      <c r="P988" s="76"/>
      <c r="Q988" s="76"/>
      <c r="R988" s="76"/>
      <c r="S988" s="51"/>
      <c r="T988" s="51"/>
      <c r="U988" s="51"/>
      <c r="V988" s="51"/>
      <c r="W988" s="51"/>
      <c r="X988" s="51"/>
      <c r="Y988" s="51"/>
      <c r="Z988" s="51"/>
    </row>
    <row r="989" spans="1:26" ht="12.75" customHeight="1">
      <c r="A989" s="76"/>
      <c r="B989" s="78"/>
      <c r="C989" s="76"/>
      <c r="D989" s="76"/>
      <c r="E989" s="76"/>
      <c r="F989" s="76"/>
      <c r="G989" s="76"/>
      <c r="H989" s="76"/>
      <c r="I989" s="76"/>
      <c r="J989" s="76"/>
      <c r="K989" s="76"/>
      <c r="L989" s="76"/>
      <c r="M989" s="76"/>
      <c r="N989" s="76"/>
      <c r="O989" s="76"/>
      <c r="P989" s="76"/>
      <c r="Q989" s="76"/>
      <c r="R989" s="76"/>
      <c r="S989" s="51"/>
      <c r="T989" s="51"/>
      <c r="U989" s="51"/>
      <c r="V989" s="51"/>
      <c r="W989" s="51"/>
      <c r="X989" s="51"/>
      <c r="Y989" s="51"/>
      <c r="Z989" s="51"/>
    </row>
    <row r="990" spans="1:26" ht="12.75" customHeight="1">
      <c r="A990" s="76"/>
      <c r="B990" s="78"/>
      <c r="C990" s="76"/>
      <c r="D990" s="76"/>
      <c r="E990" s="76"/>
      <c r="F990" s="76"/>
      <c r="G990" s="76"/>
      <c r="H990" s="76"/>
      <c r="I990" s="76"/>
      <c r="J990" s="76"/>
      <c r="K990" s="76"/>
      <c r="L990" s="76"/>
      <c r="M990" s="76"/>
      <c r="N990" s="76"/>
      <c r="O990" s="76"/>
      <c r="P990" s="76"/>
      <c r="Q990" s="76"/>
      <c r="R990" s="76"/>
      <c r="S990" s="51"/>
      <c r="T990" s="51"/>
      <c r="U990" s="51"/>
      <c r="V990" s="51"/>
      <c r="W990" s="51"/>
      <c r="X990" s="51"/>
      <c r="Y990" s="51"/>
      <c r="Z990" s="51"/>
    </row>
    <row r="991" spans="1:26" ht="12.75" customHeight="1">
      <c r="A991" s="76"/>
      <c r="B991" s="78"/>
      <c r="C991" s="76"/>
      <c r="D991" s="76"/>
      <c r="E991" s="76"/>
      <c r="F991" s="76"/>
      <c r="G991" s="76"/>
      <c r="H991" s="76"/>
      <c r="I991" s="76"/>
      <c r="J991" s="76"/>
      <c r="K991" s="76"/>
      <c r="L991" s="76"/>
      <c r="M991" s="76"/>
      <c r="N991" s="76"/>
      <c r="O991" s="76"/>
      <c r="P991" s="76"/>
      <c r="Q991" s="76"/>
      <c r="R991" s="76"/>
      <c r="S991" s="51"/>
      <c r="T991" s="51"/>
      <c r="U991" s="51"/>
      <c r="V991" s="51"/>
      <c r="W991" s="51"/>
      <c r="X991" s="51"/>
      <c r="Y991" s="51"/>
      <c r="Z991" s="51"/>
    </row>
    <row r="992" spans="1:26" ht="12.75" customHeight="1">
      <c r="A992" s="76"/>
      <c r="B992" s="78"/>
      <c r="C992" s="76"/>
      <c r="D992" s="76"/>
      <c r="E992" s="76"/>
      <c r="F992" s="76"/>
      <c r="G992" s="76"/>
      <c r="H992" s="76"/>
      <c r="I992" s="76"/>
      <c r="J992" s="76"/>
      <c r="K992" s="76"/>
      <c r="L992" s="76"/>
      <c r="M992" s="76"/>
      <c r="N992" s="76"/>
      <c r="O992" s="76"/>
      <c r="P992" s="76"/>
      <c r="Q992" s="76"/>
      <c r="R992" s="76"/>
      <c r="S992" s="51"/>
      <c r="T992" s="51"/>
      <c r="U992" s="51"/>
      <c r="V992" s="51"/>
      <c r="W992" s="51"/>
      <c r="X992" s="51"/>
      <c r="Y992" s="51"/>
      <c r="Z992" s="51"/>
    </row>
    <row r="993" spans="1:26" ht="12.75" customHeight="1">
      <c r="A993" s="76"/>
      <c r="B993" s="78"/>
      <c r="C993" s="76"/>
      <c r="D993" s="76"/>
      <c r="E993" s="76"/>
      <c r="F993" s="76"/>
      <c r="G993" s="76"/>
      <c r="H993" s="76"/>
      <c r="I993" s="76"/>
      <c r="J993" s="76"/>
      <c r="K993" s="76"/>
      <c r="L993" s="76"/>
      <c r="M993" s="76"/>
      <c r="N993" s="76"/>
      <c r="O993" s="76"/>
      <c r="P993" s="76"/>
      <c r="Q993" s="76"/>
      <c r="R993" s="76"/>
      <c r="S993" s="51"/>
      <c r="T993" s="51"/>
      <c r="U993" s="51"/>
      <c r="V993" s="51"/>
      <c r="W993" s="51"/>
      <c r="X993" s="51"/>
      <c r="Y993" s="51"/>
      <c r="Z993" s="51"/>
    </row>
    <row r="994" spans="1:26" ht="12.75" customHeight="1">
      <c r="A994" s="76"/>
      <c r="B994" s="78"/>
      <c r="C994" s="76"/>
      <c r="D994" s="76"/>
      <c r="E994" s="76"/>
      <c r="F994" s="76"/>
      <c r="G994" s="76"/>
      <c r="H994" s="76"/>
      <c r="I994" s="76"/>
      <c r="J994" s="76"/>
      <c r="K994" s="76"/>
      <c r="L994" s="76"/>
      <c r="M994" s="76"/>
      <c r="N994" s="76"/>
      <c r="O994" s="76"/>
      <c r="P994" s="76"/>
      <c r="Q994" s="76"/>
      <c r="R994" s="76"/>
      <c r="S994" s="51"/>
      <c r="T994" s="51"/>
      <c r="U994" s="51"/>
      <c r="V994" s="51"/>
      <c r="W994" s="51"/>
      <c r="X994" s="51"/>
      <c r="Y994" s="51"/>
      <c r="Z994" s="51"/>
    </row>
    <row r="995" spans="1:26" ht="12.75" customHeight="1">
      <c r="A995" s="76"/>
      <c r="B995" s="78"/>
      <c r="C995" s="76"/>
      <c r="D995" s="76"/>
      <c r="E995" s="76"/>
      <c r="F995" s="76"/>
      <c r="G995" s="76"/>
      <c r="H995" s="76"/>
      <c r="I995" s="76"/>
      <c r="J995" s="76"/>
      <c r="K995" s="76"/>
      <c r="L995" s="76"/>
      <c r="M995" s="76"/>
      <c r="N995" s="76"/>
      <c r="O995" s="76"/>
      <c r="P995" s="76"/>
      <c r="Q995" s="76"/>
      <c r="R995" s="76"/>
      <c r="S995" s="51"/>
      <c r="T995" s="51"/>
      <c r="U995" s="51"/>
      <c r="V995" s="51"/>
      <c r="W995" s="51"/>
      <c r="X995" s="51"/>
      <c r="Y995" s="51"/>
      <c r="Z995" s="51"/>
    </row>
    <row r="996" spans="1:26" ht="12.75" customHeight="1">
      <c r="A996" s="76"/>
      <c r="B996" s="78"/>
      <c r="C996" s="76"/>
      <c r="D996" s="76"/>
      <c r="E996" s="76"/>
      <c r="F996" s="76"/>
      <c r="G996" s="76"/>
      <c r="H996" s="76"/>
      <c r="I996" s="76"/>
      <c r="J996" s="76"/>
      <c r="K996" s="76"/>
      <c r="L996" s="76"/>
      <c r="M996" s="76"/>
      <c r="N996" s="76"/>
      <c r="O996" s="76"/>
      <c r="P996" s="76"/>
      <c r="Q996" s="76"/>
      <c r="R996" s="76"/>
      <c r="S996" s="51"/>
      <c r="T996" s="51"/>
      <c r="U996" s="51"/>
      <c r="V996" s="51"/>
      <c r="W996" s="51"/>
      <c r="X996" s="51"/>
      <c r="Y996" s="51"/>
      <c r="Z996" s="51"/>
    </row>
    <row r="997" spans="1:26" ht="12.75" customHeight="1">
      <c r="A997" s="76"/>
      <c r="B997" s="78"/>
      <c r="C997" s="76"/>
      <c r="D997" s="76"/>
      <c r="E997" s="76"/>
      <c r="F997" s="76"/>
      <c r="G997" s="76"/>
      <c r="H997" s="76"/>
      <c r="I997" s="76"/>
      <c r="J997" s="76"/>
      <c r="K997" s="76"/>
      <c r="L997" s="76"/>
      <c r="M997" s="76"/>
      <c r="N997" s="76"/>
      <c r="O997" s="76"/>
      <c r="P997" s="76"/>
      <c r="Q997" s="76"/>
      <c r="R997" s="76"/>
      <c r="S997" s="51"/>
      <c r="T997" s="51"/>
      <c r="U997" s="51"/>
      <c r="V997" s="51"/>
      <c r="W997" s="51"/>
      <c r="X997" s="51"/>
      <c r="Y997" s="51"/>
      <c r="Z997" s="51"/>
    </row>
    <row r="998" spans="1:26" ht="12.75" customHeight="1">
      <c r="A998" s="76"/>
      <c r="B998" s="78"/>
      <c r="C998" s="76"/>
      <c r="D998" s="76"/>
      <c r="E998" s="76"/>
      <c r="F998" s="76"/>
      <c r="G998" s="76"/>
      <c r="H998" s="76"/>
      <c r="I998" s="76"/>
      <c r="J998" s="76"/>
      <c r="K998" s="76"/>
      <c r="L998" s="76"/>
      <c r="M998" s="76"/>
      <c r="N998" s="76"/>
      <c r="O998" s="76"/>
      <c r="P998" s="76"/>
      <c r="Q998" s="76"/>
      <c r="R998" s="76"/>
      <c r="S998" s="51"/>
      <c r="T998" s="51"/>
      <c r="U998" s="51"/>
      <c r="V998" s="51"/>
      <c r="W998" s="51"/>
      <c r="X998" s="51"/>
      <c r="Y998" s="51"/>
      <c r="Z998" s="51"/>
    </row>
    <row r="999" spans="1:26" ht="12.75" customHeight="1">
      <c r="A999" s="76"/>
      <c r="B999" s="78"/>
      <c r="C999" s="76"/>
      <c r="D999" s="76"/>
      <c r="E999" s="76"/>
      <c r="F999" s="76"/>
      <c r="G999" s="76"/>
      <c r="H999" s="76"/>
      <c r="I999" s="76"/>
      <c r="J999" s="76"/>
      <c r="K999" s="76"/>
      <c r="L999" s="76"/>
      <c r="M999" s="76"/>
      <c r="N999" s="76"/>
      <c r="O999" s="76"/>
      <c r="P999" s="76"/>
      <c r="Q999" s="76"/>
      <c r="R999" s="76"/>
      <c r="S999" s="51"/>
      <c r="T999" s="51"/>
      <c r="U999" s="51"/>
      <c r="V999" s="51"/>
      <c r="W999" s="51"/>
      <c r="X999" s="51"/>
      <c r="Y999" s="51"/>
      <c r="Z999" s="51"/>
    </row>
    <row r="1000" spans="1:26" ht="12.75" customHeight="1">
      <c r="A1000" s="76"/>
      <c r="B1000" s="78"/>
      <c r="C1000" s="76"/>
      <c r="D1000" s="76"/>
      <c r="E1000" s="76"/>
      <c r="F1000" s="76"/>
      <c r="G1000" s="76"/>
      <c r="H1000" s="76"/>
      <c r="I1000" s="76"/>
      <c r="J1000" s="76"/>
      <c r="K1000" s="76"/>
      <c r="L1000" s="76"/>
      <c r="M1000" s="76"/>
      <c r="N1000" s="76"/>
      <c r="O1000" s="76"/>
      <c r="P1000" s="76"/>
      <c r="Q1000" s="76"/>
      <c r="R1000" s="76"/>
      <c r="S1000" s="51"/>
      <c r="T1000" s="51"/>
      <c r="U1000" s="51"/>
      <c r="V1000" s="51"/>
      <c r="W1000" s="51"/>
      <c r="X1000" s="51"/>
      <c r="Y1000" s="51"/>
      <c r="Z1000" s="51"/>
    </row>
  </sheetData>
  <mergeCells count="81">
    <mergeCell ref="A71:S71"/>
    <mergeCell ref="A72:S72"/>
    <mergeCell ref="K53:L53"/>
    <mergeCell ref="K54:L54"/>
    <mergeCell ref="K55:L55"/>
    <mergeCell ref="K56:L56"/>
    <mergeCell ref="K57:L57"/>
    <mergeCell ref="K58:L58"/>
    <mergeCell ref="K62:L62"/>
    <mergeCell ref="K65:L65"/>
    <mergeCell ref="Q65:R65"/>
    <mergeCell ref="Q66:R66"/>
    <mergeCell ref="Q67:R67"/>
    <mergeCell ref="Q68:R68"/>
    <mergeCell ref="K66:L66"/>
    <mergeCell ref="K67:L67"/>
    <mergeCell ref="K68:L68"/>
    <mergeCell ref="K48:L48"/>
    <mergeCell ref="Q48:R48"/>
    <mergeCell ref="K52:L52"/>
    <mergeCell ref="K63:L63"/>
    <mergeCell ref="K64:L64"/>
    <mergeCell ref="B37:D37"/>
    <mergeCell ref="K37:L37"/>
    <mergeCell ref="K38:L38"/>
    <mergeCell ref="Q44:R44"/>
    <mergeCell ref="Q45:R45"/>
    <mergeCell ref="B29:L29"/>
    <mergeCell ref="B30:L30"/>
    <mergeCell ref="B31:L31"/>
    <mergeCell ref="B32:L32"/>
    <mergeCell ref="B33:L33"/>
    <mergeCell ref="B24:L24"/>
    <mergeCell ref="B25:L25"/>
    <mergeCell ref="B26:L26"/>
    <mergeCell ref="B27:L27"/>
    <mergeCell ref="B28:L28"/>
    <mergeCell ref="B17:U17"/>
    <mergeCell ref="B18:U18"/>
    <mergeCell ref="B19:U19"/>
    <mergeCell ref="B20:U20"/>
    <mergeCell ref="B23:L23"/>
    <mergeCell ref="B13:L13"/>
    <mergeCell ref="B14:L14"/>
    <mergeCell ref="B15:G15"/>
    <mergeCell ref="H15:L15"/>
    <mergeCell ref="B16:L16"/>
    <mergeCell ref="B8:L8"/>
    <mergeCell ref="B9:L9"/>
    <mergeCell ref="B10:L10"/>
    <mergeCell ref="B11:L11"/>
    <mergeCell ref="B12:L12"/>
    <mergeCell ref="Q62:R62"/>
    <mergeCell ref="Q64:R64"/>
    <mergeCell ref="Q37:R37"/>
    <mergeCell ref="Q38:R38"/>
    <mergeCell ref="Q39:R39"/>
    <mergeCell ref="Q40:R40"/>
    <mergeCell ref="Q41:R41"/>
    <mergeCell ref="Q42:R42"/>
    <mergeCell ref="Q43:R43"/>
    <mergeCell ref="Q46:R46"/>
    <mergeCell ref="Q47:R47"/>
    <mergeCell ref="F53:F58"/>
    <mergeCell ref="F63:F68"/>
    <mergeCell ref="B38:D48"/>
    <mergeCell ref="F38:F43"/>
    <mergeCell ref="F44:F48"/>
    <mergeCell ref="B52:D52"/>
    <mergeCell ref="B53:D58"/>
    <mergeCell ref="B62:D62"/>
    <mergeCell ref="B63:D68"/>
    <mergeCell ref="K46:L46"/>
    <mergeCell ref="K47:L47"/>
    <mergeCell ref="K39:L39"/>
    <mergeCell ref="K40:L40"/>
    <mergeCell ref="K41:L41"/>
    <mergeCell ref="K42:L42"/>
    <mergeCell ref="K43:L43"/>
    <mergeCell ref="K44:L44"/>
    <mergeCell ref="K45:L45"/>
  </mergeCells>
  <hyperlinks>
    <hyperlink ref="B7" r:id="rId1" xr:uid="{00000000-0004-0000-0A00-000000000000}"/>
    <hyperlink ref="B10" r:id="rId2" xr:uid="{00000000-0004-0000-0A00-000001000000}"/>
    <hyperlink ref="B11" r:id="rId3" xr:uid="{00000000-0004-0000-0A00-000002000000}"/>
    <hyperlink ref="B12" r:id="rId4" xr:uid="{00000000-0004-0000-0A00-000003000000}"/>
    <hyperlink ref="B13" r:id="rId5" xr:uid="{00000000-0004-0000-0A00-000004000000}"/>
    <hyperlink ref="B15" r:id="rId6" xr:uid="{00000000-0004-0000-0A00-000005000000}"/>
    <hyperlink ref="B16" r:id="rId7" xr:uid="{00000000-0004-0000-0A00-000006000000}"/>
    <hyperlink ref="M38" r:id="rId8" xr:uid="{00000000-0004-0000-0A00-000007000000}"/>
    <hyperlink ref="S38" r:id="rId9" xr:uid="{00000000-0004-0000-0A00-000008000000}"/>
    <hyperlink ref="M39" r:id="rId10" xr:uid="{00000000-0004-0000-0A00-000009000000}"/>
    <hyperlink ref="S39" r:id="rId11" xr:uid="{00000000-0004-0000-0A00-00000A000000}"/>
    <hyperlink ref="M40" r:id="rId12" xr:uid="{00000000-0004-0000-0A00-00000B000000}"/>
    <hyperlink ref="S40" r:id="rId13" xr:uid="{00000000-0004-0000-0A00-00000C000000}"/>
    <hyperlink ref="M41" r:id="rId14" xr:uid="{00000000-0004-0000-0A00-00000D000000}"/>
    <hyperlink ref="S41" r:id="rId15" xr:uid="{00000000-0004-0000-0A00-00000E000000}"/>
    <hyperlink ref="M42" r:id="rId16" xr:uid="{00000000-0004-0000-0A00-00000F000000}"/>
    <hyperlink ref="S42" r:id="rId17" xr:uid="{00000000-0004-0000-0A00-000010000000}"/>
    <hyperlink ref="M43" r:id="rId18" xr:uid="{00000000-0004-0000-0A00-000011000000}"/>
    <hyperlink ref="S43" r:id="rId19" xr:uid="{00000000-0004-0000-0A00-000012000000}"/>
    <hyperlink ref="M44" r:id="rId20" xr:uid="{00000000-0004-0000-0A00-000013000000}"/>
    <hyperlink ref="S44" r:id="rId21" xr:uid="{00000000-0004-0000-0A00-000014000000}"/>
    <hyperlink ref="M45" r:id="rId22" xr:uid="{00000000-0004-0000-0A00-000015000000}"/>
    <hyperlink ref="S45" r:id="rId23" xr:uid="{00000000-0004-0000-0A00-000016000000}"/>
    <hyperlink ref="M46" r:id="rId24" xr:uid="{00000000-0004-0000-0A00-000017000000}"/>
    <hyperlink ref="S46" r:id="rId25" xr:uid="{00000000-0004-0000-0A00-000018000000}"/>
    <hyperlink ref="M47" r:id="rId26" xr:uid="{00000000-0004-0000-0A00-000019000000}"/>
    <hyperlink ref="S47" r:id="rId27" xr:uid="{00000000-0004-0000-0A00-00001A000000}"/>
    <hyperlink ref="M48" r:id="rId28" xr:uid="{00000000-0004-0000-0A00-00001B000000}"/>
    <hyperlink ref="S48" r:id="rId29" xr:uid="{00000000-0004-0000-0A00-00001C000000}"/>
    <hyperlink ref="M53" r:id="rId30" xr:uid="{00000000-0004-0000-0A00-00001D000000}"/>
    <hyperlink ref="M63" r:id="rId31" xr:uid="{00000000-0004-0000-0A00-00001E000000}"/>
    <hyperlink ref="M64" r:id="rId32" xr:uid="{00000000-0004-0000-0A00-00001F000000}"/>
    <hyperlink ref="M65" r:id="rId33" xr:uid="{00000000-0004-0000-0A00-000020000000}"/>
    <hyperlink ref="M66" r:id="rId34" xr:uid="{00000000-0004-0000-0A00-000021000000}"/>
    <hyperlink ref="M67" r:id="rId35" xr:uid="{00000000-0004-0000-0A00-000022000000}"/>
    <hyperlink ref="M68" r:id="rId36" xr:uid="{00000000-0004-0000-0A00-000023000000}"/>
  </hyperlinks>
  <pageMargins left="0.7" right="0.7" top="0.75" bottom="0.75" header="0" footer="0"/>
  <pageSetup orientation="landscape"/>
  <drawing r:id="rId3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B1000"/>
  <sheetViews>
    <sheetView workbookViewId="0"/>
  </sheetViews>
  <sheetFormatPr defaultColWidth="12.5703125" defaultRowHeight="15" customHeight="1"/>
  <cols>
    <col min="1" max="1" width="4.140625" customWidth="1"/>
    <col min="2" max="2" width="19.42578125" customWidth="1"/>
    <col min="3" max="4" width="9.42578125" customWidth="1"/>
    <col min="5" max="5" width="9.42578125" hidden="1" customWidth="1"/>
    <col min="6" max="6" width="8.7109375" customWidth="1"/>
    <col min="7" max="7" width="8.7109375" hidden="1" customWidth="1"/>
    <col min="8" max="13" width="5.7109375" customWidth="1"/>
    <col min="14" max="15" width="5.28515625" customWidth="1"/>
    <col min="16" max="16" width="5.28515625" hidden="1" customWidth="1"/>
    <col min="17" max="17" width="5.28515625" customWidth="1"/>
    <col min="18" max="18" width="5.7109375" customWidth="1"/>
    <col min="19" max="19" width="5.28515625" customWidth="1"/>
    <col min="20" max="28" width="5.7109375" customWidth="1"/>
  </cols>
  <sheetData>
    <row r="1" spans="1:28" ht="15.75" customHeight="1">
      <c r="A1" s="74" t="s">
        <v>2486</v>
      </c>
      <c r="B1" s="74"/>
      <c r="C1" s="74"/>
      <c r="D1" s="74"/>
      <c r="E1" s="74"/>
      <c r="F1" s="74"/>
      <c r="G1" s="74"/>
      <c r="H1" s="74"/>
      <c r="I1" s="74"/>
      <c r="J1" s="74"/>
      <c r="K1" s="74"/>
      <c r="L1" s="74"/>
      <c r="M1" s="74"/>
      <c r="N1" s="74"/>
      <c r="O1" s="74"/>
      <c r="P1" s="74"/>
      <c r="Q1" s="74"/>
      <c r="R1" s="74"/>
      <c r="S1" s="74"/>
      <c r="T1" s="74"/>
      <c r="U1" s="74"/>
      <c r="V1" s="74"/>
      <c r="W1" s="74"/>
      <c r="X1" s="74"/>
      <c r="Y1" s="51"/>
      <c r="Z1" s="51"/>
      <c r="AA1" s="51"/>
      <c r="AB1" s="51"/>
    </row>
    <row r="2" spans="1:28" ht="15.75" customHeight="1">
      <c r="A2" s="12" t="s">
        <v>159</v>
      </c>
      <c r="B2" s="75"/>
      <c r="C2" s="75"/>
      <c r="D2" s="75"/>
      <c r="E2" s="75"/>
      <c r="F2" s="75"/>
      <c r="G2" s="75"/>
      <c r="H2" s="75"/>
      <c r="I2" s="75"/>
      <c r="J2" s="75"/>
      <c r="K2" s="75"/>
      <c r="L2" s="75"/>
      <c r="M2" s="75"/>
      <c r="N2" s="75"/>
      <c r="O2" s="75"/>
      <c r="P2" s="75"/>
      <c r="Q2" s="75"/>
      <c r="R2" s="75"/>
      <c r="S2" s="75"/>
      <c r="T2" s="75"/>
      <c r="U2" s="75"/>
      <c r="V2" s="75"/>
      <c r="W2" s="75"/>
      <c r="X2" s="75"/>
      <c r="Y2" s="51"/>
      <c r="Z2" s="51"/>
      <c r="AA2" s="51"/>
      <c r="AB2" s="51"/>
    </row>
    <row r="3" spans="1:28" ht="15.75" customHeight="1">
      <c r="A3" s="6" t="s">
        <v>160</v>
      </c>
      <c r="B3" s="77"/>
      <c r="C3" s="77"/>
      <c r="D3" s="77"/>
      <c r="E3" s="77"/>
      <c r="F3" s="77"/>
      <c r="G3" s="77"/>
      <c r="H3" s="77"/>
      <c r="I3" s="77"/>
      <c r="J3" s="77"/>
      <c r="K3" s="77"/>
      <c r="L3" s="77"/>
      <c r="M3" s="77"/>
      <c r="N3" s="77"/>
      <c r="O3" s="77"/>
      <c r="P3" s="77"/>
      <c r="Q3" s="77"/>
      <c r="R3" s="77"/>
      <c r="S3" s="77"/>
      <c r="T3" s="77"/>
      <c r="U3" s="77"/>
      <c r="V3" s="77"/>
      <c r="W3" s="77"/>
      <c r="X3" s="77"/>
      <c r="Y3" s="51"/>
      <c r="Z3" s="51"/>
      <c r="AA3" s="51"/>
      <c r="AB3" s="51"/>
    </row>
    <row r="4" spans="1:28" ht="12.75" customHeight="1">
      <c r="A4" s="11" t="s">
        <v>161</v>
      </c>
      <c r="B4" s="78"/>
      <c r="C4" s="78"/>
      <c r="D4" s="76"/>
      <c r="E4" s="76"/>
      <c r="F4" s="76"/>
      <c r="G4" s="76"/>
      <c r="H4" s="76"/>
      <c r="I4" s="76"/>
      <c r="J4" s="76"/>
      <c r="K4" s="76"/>
      <c r="L4" s="76"/>
      <c r="M4" s="76"/>
      <c r="N4" s="76"/>
      <c r="O4" s="76"/>
      <c r="P4" s="76"/>
      <c r="Q4" s="76"/>
      <c r="R4" s="76"/>
      <c r="S4" s="76"/>
      <c r="T4" s="76"/>
      <c r="U4" s="76"/>
      <c r="V4" s="76"/>
      <c r="W4" s="76"/>
      <c r="X4" s="76"/>
      <c r="Y4" s="51"/>
      <c r="Z4" s="51"/>
      <c r="AA4" s="51"/>
      <c r="AB4" s="51"/>
    </row>
    <row r="5" spans="1:28" ht="12.75" customHeight="1">
      <c r="A5" s="76"/>
      <c r="B5" s="78"/>
      <c r="C5" s="78"/>
      <c r="D5" s="76"/>
      <c r="E5" s="76"/>
      <c r="F5" s="76"/>
      <c r="G5" s="76"/>
      <c r="H5" s="76"/>
      <c r="I5" s="76"/>
      <c r="J5" s="76"/>
      <c r="K5" s="76"/>
      <c r="L5" s="76"/>
      <c r="M5" s="76"/>
      <c r="N5" s="76"/>
      <c r="O5" s="76"/>
      <c r="P5" s="76"/>
      <c r="Q5" s="76"/>
      <c r="R5" s="76"/>
      <c r="S5" s="76"/>
      <c r="T5" s="76"/>
      <c r="U5" s="76"/>
      <c r="V5" s="76"/>
      <c r="W5" s="76"/>
      <c r="X5" s="76"/>
      <c r="Y5" s="76"/>
      <c r="Z5" s="51"/>
      <c r="AA5" s="3" t="s">
        <v>164</v>
      </c>
      <c r="AB5" s="38">
        <v>0</v>
      </c>
    </row>
    <row r="6" spans="1:28" ht="12.75" customHeight="1">
      <c r="A6" s="76"/>
      <c r="B6" s="28" t="s">
        <v>617</v>
      </c>
      <c r="C6" s="28"/>
      <c r="D6" s="51"/>
      <c r="E6" s="51"/>
      <c r="F6" s="76"/>
      <c r="G6" s="76"/>
      <c r="H6" s="76"/>
      <c r="I6" s="76"/>
      <c r="J6" s="76"/>
      <c r="K6" s="76"/>
      <c r="L6" s="76"/>
      <c r="M6" s="76"/>
      <c r="N6" s="76"/>
      <c r="O6" s="76"/>
      <c r="P6" s="76"/>
      <c r="Q6" s="76"/>
      <c r="R6" s="76"/>
      <c r="S6" s="76"/>
      <c r="T6" s="76"/>
      <c r="U6" s="76"/>
      <c r="V6" s="76"/>
      <c r="W6" s="76"/>
      <c r="X6" s="76"/>
      <c r="Y6" s="76"/>
      <c r="Z6" s="51"/>
      <c r="AA6" s="40" t="s">
        <v>165</v>
      </c>
      <c r="AB6" s="41">
        <v>0</v>
      </c>
    </row>
    <row r="7" spans="1:28" ht="12.75" customHeight="1">
      <c r="A7" s="76"/>
      <c r="B7" s="82">
        <v>56</v>
      </c>
      <c r="C7" s="50" t="s">
        <v>851</v>
      </c>
      <c r="D7" s="50"/>
      <c r="E7" s="50"/>
      <c r="F7" s="76"/>
      <c r="G7" s="76"/>
      <c r="H7" s="76"/>
      <c r="I7" s="76"/>
      <c r="J7" s="76"/>
      <c r="K7" s="76"/>
      <c r="L7" s="76"/>
      <c r="M7" s="76"/>
      <c r="N7" s="76"/>
      <c r="O7" s="76"/>
      <c r="P7" s="76"/>
      <c r="Q7" s="76"/>
      <c r="R7" s="76"/>
      <c r="S7" s="76"/>
      <c r="T7" s="76"/>
      <c r="U7" s="76"/>
      <c r="V7" s="76"/>
      <c r="W7" s="76"/>
      <c r="X7" s="76"/>
      <c r="Y7" s="76"/>
      <c r="Z7" s="3"/>
      <c r="AA7" s="76"/>
      <c r="AB7" s="38"/>
    </row>
    <row r="8" spans="1:28" ht="12.75" customHeight="1">
      <c r="A8" s="76"/>
      <c r="B8" s="48">
        <v>22</v>
      </c>
      <c r="C8" s="50" t="s">
        <v>852</v>
      </c>
      <c r="D8" s="50"/>
      <c r="E8" s="50"/>
      <c r="F8" s="76"/>
      <c r="G8" s="76"/>
      <c r="H8" s="76"/>
      <c r="I8" s="76"/>
      <c r="J8" s="76"/>
      <c r="K8" s="76"/>
      <c r="L8" s="76"/>
      <c r="M8" s="76"/>
      <c r="N8" s="76"/>
      <c r="O8" s="76"/>
      <c r="P8" s="76"/>
      <c r="Q8" s="76"/>
      <c r="R8" s="76"/>
      <c r="S8" s="76"/>
      <c r="T8" s="76"/>
      <c r="U8" s="76"/>
      <c r="V8" s="76"/>
      <c r="W8" s="76"/>
      <c r="X8" s="76"/>
      <c r="Y8" s="76"/>
      <c r="Z8" s="3"/>
      <c r="AA8" s="76"/>
      <c r="AB8" s="38"/>
    </row>
    <row r="9" spans="1:28" ht="12.75" customHeight="1">
      <c r="A9" s="76"/>
      <c r="B9" s="83">
        <v>78</v>
      </c>
      <c r="C9" s="50" t="s">
        <v>853</v>
      </c>
      <c r="D9" s="50"/>
      <c r="E9" s="50"/>
      <c r="F9" s="76"/>
      <c r="G9" s="76"/>
      <c r="H9" s="76"/>
      <c r="I9" s="76"/>
      <c r="J9" s="76"/>
      <c r="K9" s="76"/>
      <c r="L9" s="76"/>
      <c r="M9" s="76"/>
      <c r="N9" s="76"/>
      <c r="O9" s="76"/>
      <c r="P9" s="76"/>
      <c r="Q9" s="76"/>
      <c r="R9" s="76"/>
      <c r="S9" s="76"/>
      <c r="T9" s="76"/>
      <c r="U9" s="76"/>
      <c r="V9" s="76"/>
      <c r="W9" s="76"/>
      <c r="X9" s="76"/>
      <c r="Y9" s="76"/>
      <c r="Z9" s="3"/>
      <c r="AA9" s="76"/>
      <c r="AB9" s="38"/>
    </row>
    <row r="10" spans="1:28" ht="12.75" customHeight="1">
      <c r="A10" s="76"/>
      <c r="B10" s="84"/>
      <c r="C10" s="50" t="s">
        <v>855</v>
      </c>
      <c r="D10" s="50"/>
      <c r="E10" s="50"/>
      <c r="F10" s="76"/>
      <c r="G10" s="76"/>
      <c r="H10" s="76"/>
      <c r="I10" s="76"/>
      <c r="J10" s="76"/>
      <c r="K10" s="76"/>
      <c r="L10" s="76"/>
      <c r="M10" s="76"/>
      <c r="N10" s="76"/>
      <c r="O10" s="76"/>
      <c r="P10" s="76"/>
      <c r="Q10" s="76"/>
      <c r="R10" s="76"/>
      <c r="S10" s="76"/>
      <c r="T10" s="76"/>
      <c r="U10" s="76"/>
      <c r="V10" s="76"/>
      <c r="W10" s="76"/>
      <c r="X10" s="76"/>
      <c r="Y10" s="76"/>
      <c r="Z10" s="3"/>
      <c r="AA10" s="76"/>
      <c r="AB10" s="38"/>
    </row>
    <row r="11" spans="1:28" ht="12.75" customHeight="1">
      <c r="A11" s="76"/>
      <c r="B11" s="78"/>
      <c r="C11" s="78"/>
      <c r="D11" s="76"/>
      <c r="E11" s="76"/>
      <c r="F11" s="76"/>
      <c r="G11" s="76"/>
      <c r="H11" s="76"/>
      <c r="I11" s="76"/>
      <c r="J11" s="76"/>
      <c r="K11" s="76"/>
      <c r="L11" s="76"/>
      <c r="M11" s="76"/>
      <c r="N11" s="76"/>
      <c r="O11" s="76"/>
      <c r="P11" s="76"/>
      <c r="Q11" s="76"/>
      <c r="R11" s="76"/>
      <c r="S11" s="76"/>
      <c r="T11" s="76"/>
      <c r="U11" s="76"/>
      <c r="V11" s="76"/>
      <c r="W11" s="76"/>
      <c r="X11" s="76"/>
      <c r="Y11" s="76"/>
      <c r="Z11" s="3"/>
      <c r="AA11" s="76"/>
      <c r="AB11" s="38"/>
    </row>
    <row r="12" spans="1:28" ht="15.75" customHeight="1">
      <c r="A12" s="263" t="s">
        <v>2487</v>
      </c>
      <c r="B12" s="78"/>
      <c r="C12" s="78"/>
      <c r="D12" s="76"/>
      <c r="E12" s="76"/>
      <c r="F12" s="76"/>
      <c r="G12" s="76"/>
      <c r="H12" s="76"/>
      <c r="I12" s="76"/>
      <c r="J12" s="76"/>
      <c r="K12" s="76"/>
      <c r="L12" s="76"/>
      <c r="M12" s="76"/>
      <c r="N12" s="76"/>
      <c r="O12" s="76"/>
      <c r="P12" s="76"/>
      <c r="Q12" s="76"/>
      <c r="R12" s="76"/>
      <c r="S12" s="76"/>
      <c r="T12" s="76"/>
      <c r="U12" s="76"/>
      <c r="V12" s="76"/>
      <c r="W12" s="76"/>
      <c r="X12" s="51"/>
      <c r="Y12" s="51"/>
      <c r="Z12" s="51"/>
      <c r="AA12" s="51"/>
      <c r="AB12" s="51"/>
    </row>
    <row r="13" spans="1:28" ht="12.75" customHeight="1">
      <c r="A13" s="76"/>
      <c r="B13" s="78"/>
      <c r="C13" s="78"/>
      <c r="D13" s="76"/>
      <c r="E13" s="76"/>
      <c r="F13" s="76"/>
      <c r="G13" s="76"/>
      <c r="H13" s="76"/>
      <c r="I13" s="76"/>
      <c r="J13" s="76"/>
      <c r="K13" s="76"/>
      <c r="L13" s="76"/>
      <c r="M13" s="76"/>
      <c r="N13" s="76"/>
      <c r="O13" s="76"/>
      <c r="P13" s="76"/>
      <c r="Q13" s="76"/>
      <c r="R13" s="76"/>
      <c r="S13" s="76"/>
      <c r="T13" s="76"/>
      <c r="U13" s="76"/>
      <c r="V13" s="76"/>
      <c r="W13" s="76"/>
      <c r="X13" s="76"/>
      <c r="Y13" s="51"/>
      <c r="Z13" s="51"/>
      <c r="AA13" s="51"/>
      <c r="AB13" s="51"/>
    </row>
    <row r="14" spans="1:28" ht="12.75" customHeight="1">
      <c r="A14" s="79"/>
      <c r="B14" s="264" t="s">
        <v>2488</v>
      </c>
      <c r="C14" s="264"/>
      <c r="D14" s="79"/>
      <c r="E14" s="79"/>
      <c r="F14" s="79"/>
      <c r="G14" s="79"/>
      <c r="H14" s="79"/>
      <c r="I14" s="79"/>
      <c r="J14" s="79"/>
      <c r="K14" s="79"/>
      <c r="L14" s="79"/>
      <c r="M14" s="79"/>
      <c r="N14" s="79"/>
      <c r="O14" s="79"/>
      <c r="P14" s="79"/>
      <c r="Q14" s="76"/>
      <c r="R14" s="76"/>
      <c r="S14" s="76"/>
      <c r="T14" s="76"/>
      <c r="U14" s="76"/>
      <c r="V14" s="76"/>
      <c r="W14" s="76"/>
      <c r="X14" s="76"/>
      <c r="Y14" s="51"/>
      <c r="Z14" s="51"/>
      <c r="AA14" s="51"/>
      <c r="AB14" s="51"/>
    </row>
    <row r="15" spans="1:28" ht="12.75" customHeight="1">
      <c r="A15" s="545" t="s">
        <v>2489</v>
      </c>
      <c r="B15" s="474"/>
      <c r="C15" s="474"/>
      <c r="D15" s="474"/>
      <c r="E15" s="474"/>
      <c r="F15" s="474"/>
      <c r="G15" s="474"/>
      <c r="H15" s="474"/>
      <c r="I15" s="474"/>
      <c r="J15" s="474"/>
      <c r="K15" s="474"/>
      <c r="L15" s="474"/>
      <c r="M15" s="474"/>
      <c r="N15" s="474"/>
      <c r="O15" s="474"/>
      <c r="P15" s="474"/>
      <c r="Q15" s="474"/>
      <c r="R15" s="474"/>
      <c r="S15" s="474"/>
      <c r="T15" s="474"/>
      <c r="U15" s="474"/>
      <c r="V15" s="474"/>
      <c r="W15" s="76"/>
      <c r="X15" s="76"/>
      <c r="Y15" s="51"/>
      <c r="Z15" s="51"/>
      <c r="AA15" s="51"/>
      <c r="AB15" s="51"/>
    </row>
    <row r="16" spans="1:28" ht="12.75" customHeight="1">
      <c r="A16" s="546" t="s">
        <v>2490</v>
      </c>
      <c r="B16" s="474"/>
      <c r="C16" s="474"/>
      <c r="D16" s="474"/>
      <c r="E16" s="474"/>
      <c r="F16" s="474"/>
      <c r="G16" s="474"/>
      <c r="H16" s="474"/>
      <c r="I16" s="474"/>
      <c r="J16" s="474"/>
      <c r="K16" s="474"/>
      <c r="L16" s="474"/>
      <c r="M16" s="474"/>
      <c r="N16" s="474"/>
      <c r="O16" s="474"/>
      <c r="P16" s="474"/>
      <c r="Q16" s="474"/>
      <c r="R16" s="474"/>
      <c r="S16" s="474"/>
      <c r="T16" s="474"/>
      <c r="U16" s="474"/>
      <c r="V16" s="474"/>
      <c r="W16" s="76"/>
      <c r="X16" s="76"/>
      <c r="Y16" s="51"/>
      <c r="Z16" s="51"/>
      <c r="AA16" s="51"/>
      <c r="AB16" s="51"/>
    </row>
    <row r="17" spans="1:28" ht="12.75" customHeight="1">
      <c r="A17" s="546" t="s">
        <v>2491</v>
      </c>
      <c r="B17" s="474"/>
      <c r="C17" s="474"/>
      <c r="D17" s="474"/>
      <c r="E17" s="474"/>
      <c r="F17" s="474"/>
      <c r="G17" s="474"/>
      <c r="H17" s="474"/>
      <c r="I17" s="474"/>
      <c r="J17" s="474"/>
      <c r="K17" s="474"/>
      <c r="L17" s="474"/>
      <c r="M17" s="474"/>
      <c r="N17" s="474"/>
      <c r="O17" s="474"/>
      <c r="P17" s="474"/>
      <c r="Q17" s="474"/>
      <c r="R17" s="474"/>
      <c r="S17" s="474"/>
      <c r="T17" s="474"/>
      <c r="U17" s="474"/>
      <c r="V17" s="474"/>
      <c r="W17" s="76"/>
      <c r="X17" s="76"/>
      <c r="Y17" s="51"/>
      <c r="Z17" s="51"/>
      <c r="AA17" s="51"/>
      <c r="AB17" s="51"/>
    </row>
    <row r="18" spans="1:28" ht="12.75" customHeight="1">
      <c r="A18" s="546" t="s">
        <v>2492</v>
      </c>
      <c r="B18" s="474"/>
      <c r="C18" s="474"/>
      <c r="D18" s="474"/>
      <c r="E18" s="474"/>
      <c r="F18" s="474"/>
      <c r="G18" s="474"/>
      <c r="H18" s="474"/>
      <c r="I18" s="474"/>
      <c r="J18" s="474"/>
      <c r="K18" s="474"/>
      <c r="L18" s="474"/>
      <c r="M18" s="474"/>
      <c r="N18" s="474"/>
      <c r="O18" s="474"/>
      <c r="P18" s="474"/>
      <c r="Q18" s="474"/>
      <c r="R18" s="474"/>
      <c r="S18" s="474"/>
      <c r="T18" s="474"/>
      <c r="U18" s="474"/>
      <c r="V18" s="474"/>
      <c r="W18" s="76"/>
      <c r="X18" s="76"/>
      <c r="Y18" s="51"/>
      <c r="Z18" s="51"/>
      <c r="AA18" s="51"/>
      <c r="AB18" s="51"/>
    </row>
    <row r="19" spans="1:28" ht="12.75" customHeight="1">
      <c r="A19" s="545" t="s">
        <v>2493</v>
      </c>
      <c r="B19" s="474"/>
      <c r="C19" s="474"/>
      <c r="D19" s="474"/>
      <c r="E19" s="474"/>
      <c r="F19" s="474"/>
      <c r="G19" s="474"/>
      <c r="H19" s="474"/>
      <c r="I19" s="474"/>
      <c r="J19" s="474"/>
      <c r="K19" s="474"/>
      <c r="L19" s="474"/>
      <c r="M19" s="474"/>
      <c r="N19" s="474"/>
      <c r="O19" s="474"/>
      <c r="P19" s="474"/>
      <c r="Q19" s="474"/>
      <c r="R19" s="474"/>
      <c r="S19" s="474"/>
      <c r="T19" s="474"/>
      <c r="U19" s="474"/>
      <c r="V19" s="474"/>
      <c r="W19" s="76"/>
      <c r="X19" s="76"/>
      <c r="Y19" s="51"/>
      <c r="Z19" s="51"/>
      <c r="AA19" s="51"/>
      <c r="AB19" s="51"/>
    </row>
    <row r="20" spans="1:28" ht="12.75" customHeight="1">
      <c r="A20" s="545" t="s">
        <v>2494</v>
      </c>
      <c r="B20" s="474"/>
      <c r="C20" s="474"/>
      <c r="D20" s="474"/>
      <c r="E20" s="474"/>
      <c r="F20" s="474"/>
      <c r="G20" s="474"/>
      <c r="H20" s="474"/>
      <c r="I20" s="474"/>
      <c r="J20" s="474"/>
      <c r="K20" s="474"/>
      <c r="L20" s="474"/>
      <c r="M20" s="474"/>
      <c r="N20" s="474"/>
      <c r="O20" s="474"/>
      <c r="P20" s="474"/>
      <c r="Q20" s="474"/>
      <c r="R20" s="474"/>
      <c r="S20" s="474"/>
      <c r="T20" s="474"/>
      <c r="U20" s="474"/>
      <c r="V20" s="474"/>
      <c r="W20" s="76"/>
      <c r="X20" s="76"/>
      <c r="Y20" s="51"/>
      <c r="Z20" s="51"/>
      <c r="AA20" s="51"/>
      <c r="AB20" s="51"/>
    </row>
    <row r="21" spans="1:28" ht="12.75" customHeight="1">
      <c r="A21" s="545" t="s">
        <v>2495</v>
      </c>
      <c r="B21" s="474"/>
      <c r="C21" s="474"/>
      <c r="D21" s="474"/>
      <c r="E21" s="474"/>
      <c r="F21" s="474"/>
      <c r="G21" s="474"/>
      <c r="H21" s="474"/>
      <c r="I21" s="474"/>
      <c r="J21" s="474"/>
      <c r="K21" s="474"/>
      <c r="L21" s="474"/>
      <c r="M21" s="474"/>
      <c r="N21" s="474"/>
      <c r="O21" s="474"/>
      <c r="P21" s="474"/>
      <c r="Q21" s="474"/>
      <c r="R21" s="474"/>
      <c r="S21" s="474"/>
      <c r="T21" s="474"/>
      <c r="U21" s="474"/>
      <c r="V21" s="474"/>
      <c r="W21" s="76"/>
      <c r="X21" s="76"/>
      <c r="Y21" s="51"/>
      <c r="Z21" s="51"/>
      <c r="AA21" s="51"/>
      <c r="AB21" s="51"/>
    </row>
    <row r="22" spans="1:28" ht="12.75" customHeight="1">
      <c r="A22" s="545" t="s">
        <v>2197</v>
      </c>
      <c r="B22" s="474"/>
      <c r="C22" s="474"/>
      <c r="D22" s="474"/>
      <c r="E22" s="474"/>
      <c r="F22" s="474"/>
      <c r="G22" s="474"/>
      <c r="H22" s="474"/>
      <c r="I22" s="474"/>
      <c r="J22" s="474"/>
      <c r="K22" s="474"/>
      <c r="L22" s="474"/>
      <c r="M22" s="474"/>
      <c r="N22" s="474"/>
      <c r="O22" s="474"/>
      <c r="P22" s="474"/>
      <c r="Q22" s="474"/>
      <c r="R22" s="474"/>
      <c r="S22" s="474"/>
      <c r="T22" s="474"/>
      <c r="U22" s="474"/>
      <c r="V22" s="474"/>
      <c r="W22" s="76"/>
      <c r="X22" s="76"/>
      <c r="Y22" s="51"/>
      <c r="Z22" s="51"/>
      <c r="AA22" s="51"/>
      <c r="AB22" s="51"/>
    </row>
    <row r="23" spans="1:28" ht="12.75" customHeight="1">
      <c r="A23" s="76"/>
      <c r="B23" s="55" t="s">
        <v>2496</v>
      </c>
      <c r="C23" s="55"/>
      <c r="D23" s="76"/>
      <c r="E23" s="76"/>
      <c r="F23" s="76"/>
      <c r="G23" s="76"/>
      <c r="H23" s="76"/>
      <c r="I23" s="76"/>
      <c r="J23" s="76"/>
      <c r="K23" s="76"/>
      <c r="L23" s="76"/>
      <c r="M23" s="76"/>
      <c r="N23" s="76"/>
      <c r="O23" s="76"/>
      <c r="P23" s="76"/>
      <c r="Q23" s="76"/>
      <c r="R23" s="76"/>
      <c r="S23" s="76"/>
      <c r="T23" s="76"/>
      <c r="U23" s="76"/>
      <c r="V23" s="76"/>
      <c r="W23" s="76"/>
      <c r="X23" s="76"/>
      <c r="Y23" s="51"/>
      <c r="Z23" s="51"/>
      <c r="AA23" s="51"/>
      <c r="AB23" s="51"/>
    </row>
    <row r="24" spans="1:28" ht="12.75" customHeight="1">
      <c r="A24" s="545" t="s">
        <v>2497</v>
      </c>
      <c r="B24" s="474"/>
      <c r="C24" s="474"/>
      <c r="D24" s="474"/>
      <c r="E24" s="474"/>
      <c r="F24" s="474"/>
      <c r="G24" s="474"/>
      <c r="H24" s="474"/>
      <c r="I24" s="474"/>
      <c r="J24" s="474"/>
      <c r="K24" s="474"/>
      <c r="L24" s="474"/>
      <c r="M24" s="474"/>
      <c r="N24" s="474"/>
      <c r="O24" s="474"/>
      <c r="P24" s="474"/>
      <c r="Q24" s="474"/>
      <c r="R24" s="474"/>
      <c r="S24" s="474"/>
      <c r="T24" s="474"/>
      <c r="U24" s="474"/>
      <c r="V24" s="474"/>
      <c r="W24" s="76"/>
      <c r="X24" s="76"/>
      <c r="Y24" s="51"/>
      <c r="Z24" s="51"/>
      <c r="AA24" s="51"/>
      <c r="AB24" s="51"/>
    </row>
    <row r="25" spans="1:28" ht="12.75" customHeight="1">
      <c r="A25" s="76"/>
      <c r="B25" s="50" t="s">
        <v>2201</v>
      </c>
      <c r="C25" s="55"/>
      <c r="D25" s="476" t="s">
        <v>2202</v>
      </c>
      <c r="E25" s="474"/>
      <c r="F25" s="474"/>
      <c r="G25" s="474"/>
      <c r="H25" s="474"/>
      <c r="I25" s="474"/>
      <c r="J25" s="474"/>
      <c r="K25" s="474"/>
      <c r="L25" s="474"/>
      <c r="M25" s="76"/>
      <c r="N25" s="76"/>
      <c r="O25" s="76"/>
      <c r="P25" s="76"/>
      <c r="Q25" s="76"/>
      <c r="R25" s="76"/>
      <c r="S25" s="76"/>
      <c r="T25" s="76"/>
      <c r="U25" s="76"/>
      <c r="V25" s="76"/>
      <c r="W25" s="76"/>
      <c r="X25" s="76"/>
      <c r="Y25" s="51"/>
      <c r="Z25" s="51"/>
      <c r="AA25" s="51"/>
      <c r="AB25" s="51"/>
    </row>
    <row r="26" spans="1:28" ht="12.75" customHeight="1">
      <c r="A26" s="76"/>
      <c r="B26" s="50" t="s">
        <v>2203</v>
      </c>
      <c r="C26" s="55"/>
      <c r="D26" s="476" t="s">
        <v>2204</v>
      </c>
      <c r="E26" s="474"/>
      <c r="F26" s="474"/>
      <c r="G26" s="474"/>
      <c r="H26" s="474"/>
      <c r="I26" s="474"/>
      <c r="J26" s="474"/>
      <c r="K26" s="474"/>
      <c r="L26" s="474"/>
      <c r="M26" s="76"/>
      <c r="N26" s="76"/>
      <c r="O26" s="76"/>
      <c r="P26" s="76"/>
      <c r="Q26" s="76"/>
      <c r="R26" s="76"/>
      <c r="S26" s="76"/>
      <c r="T26" s="76"/>
      <c r="U26" s="76"/>
      <c r="V26" s="76"/>
      <c r="W26" s="76"/>
      <c r="X26" s="76"/>
      <c r="Y26" s="51"/>
      <c r="Z26" s="51"/>
      <c r="AA26" s="51"/>
      <c r="AB26" s="51"/>
    </row>
    <row r="27" spans="1:28" ht="12.75" customHeight="1">
      <c r="A27" s="76"/>
      <c r="B27" s="78"/>
      <c r="C27" s="78"/>
      <c r="D27" s="76"/>
      <c r="E27" s="76"/>
      <c r="F27" s="76"/>
      <c r="G27" s="76"/>
      <c r="H27" s="76"/>
      <c r="I27" s="76"/>
      <c r="J27" s="76"/>
      <c r="K27" s="76"/>
      <c r="L27" s="76"/>
      <c r="M27" s="76"/>
      <c r="N27" s="76"/>
      <c r="O27" s="76"/>
      <c r="P27" s="76"/>
      <c r="Q27" s="76"/>
      <c r="R27" s="76"/>
      <c r="S27" s="76"/>
      <c r="T27" s="76"/>
      <c r="U27" s="76"/>
      <c r="V27" s="76"/>
      <c r="W27" s="76"/>
      <c r="X27" s="76"/>
      <c r="Y27" s="51"/>
      <c r="Z27" s="51"/>
      <c r="AA27" s="51"/>
      <c r="AB27" s="51"/>
    </row>
    <row r="28" spans="1:28" ht="12.75" customHeight="1">
      <c r="A28" s="478" t="s">
        <v>856</v>
      </c>
      <c r="B28" s="481" t="s">
        <v>858</v>
      </c>
      <c r="C28" s="481" t="s">
        <v>1780</v>
      </c>
      <c r="D28" s="547" t="s">
        <v>2498</v>
      </c>
      <c r="E28" s="306"/>
      <c r="F28" s="481" t="s">
        <v>2206</v>
      </c>
      <c r="G28" s="481" t="s">
        <v>2206</v>
      </c>
      <c r="H28" s="497" t="s">
        <v>863</v>
      </c>
      <c r="I28" s="467"/>
      <c r="J28" s="467"/>
      <c r="K28" s="467"/>
      <c r="L28" s="467"/>
      <c r="M28" s="467"/>
      <c r="N28" s="467"/>
      <c r="O28" s="467"/>
      <c r="P28" s="467"/>
      <c r="Q28" s="467"/>
      <c r="R28" s="467"/>
      <c r="S28" s="467"/>
      <c r="T28" s="467"/>
      <c r="U28" s="467"/>
      <c r="V28" s="467"/>
      <c r="W28" s="467"/>
      <c r="X28" s="467"/>
      <c r="Y28" s="467"/>
      <c r="Z28" s="467"/>
      <c r="AA28" s="467"/>
      <c r="AB28" s="468"/>
    </row>
    <row r="29" spans="1:28" ht="12.75" customHeight="1">
      <c r="A29" s="479"/>
      <c r="B29" s="479"/>
      <c r="C29" s="479"/>
      <c r="D29" s="479"/>
      <c r="E29" s="306"/>
      <c r="F29" s="479"/>
      <c r="G29" s="479"/>
      <c r="H29" s="498" t="s">
        <v>2207</v>
      </c>
      <c r="I29" s="467"/>
      <c r="J29" s="467"/>
      <c r="K29" s="467"/>
      <c r="L29" s="467"/>
      <c r="M29" s="467"/>
      <c r="N29" s="467"/>
      <c r="O29" s="467"/>
      <c r="P29" s="467"/>
      <c r="Q29" s="467"/>
      <c r="R29" s="467"/>
      <c r="S29" s="467"/>
      <c r="T29" s="467"/>
      <c r="U29" s="467"/>
      <c r="V29" s="468"/>
      <c r="W29" s="498" t="s">
        <v>2208</v>
      </c>
      <c r="X29" s="467"/>
      <c r="Y29" s="467"/>
      <c r="Z29" s="467"/>
      <c r="AA29" s="467"/>
      <c r="AB29" s="468"/>
    </row>
    <row r="30" spans="1:28" ht="12.75" customHeight="1">
      <c r="A30" s="479"/>
      <c r="B30" s="479"/>
      <c r="C30" s="479"/>
      <c r="D30" s="479"/>
      <c r="E30" s="306"/>
      <c r="F30" s="479"/>
      <c r="G30" s="479"/>
      <c r="H30" s="496" t="s">
        <v>2209</v>
      </c>
      <c r="I30" s="467"/>
      <c r="J30" s="467"/>
      <c r="K30" s="467"/>
      <c r="L30" s="467"/>
      <c r="M30" s="468"/>
      <c r="N30" s="496" t="s">
        <v>2210</v>
      </c>
      <c r="O30" s="467"/>
      <c r="P30" s="467"/>
      <c r="Q30" s="467"/>
      <c r="R30" s="468"/>
      <c r="S30" s="113" t="s">
        <v>2211</v>
      </c>
      <c r="T30" s="265" t="s">
        <v>2212</v>
      </c>
      <c r="U30" s="496" t="s">
        <v>2499</v>
      </c>
      <c r="V30" s="467"/>
      <c r="W30" s="467"/>
      <c r="X30" s="467"/>
      <c r="Y30" s="468"/>
      <c r="Z30" s="496" t="s">
        <v>2500</v>
      </c>
      <c r="AA30" s="467"/>
      <c r="AB30" s="468"/>
    </row>
    <row r="31" spans="1:28" ht="12.75" customHeight="1">
      <c r="A31" s="479"/>
      <c r="B31" s="479"/>
      <c r="C31" s="479"/>
      <c r="D31" s="479"/>
      <c r="E31" s="306"/>
      <c r="F31" s="479"/>
      <c r="G31" s="479"/>
      <c r="H31" s="496" t="s">
        <v>1206</v>
      </c>
      <c r="I31" s="468"/>
      <c r="J31" s="496" t="s">
        <v>1207</v>
      </c>
      <c r="K31" s="467"/>
      <c r="L31" s="467"/>
      <c r="M31" s="468"/>
      <c r="N31" s="496" t="s">
        <v>2215</v>
      </c>
      <c r="O31" s="468"/>
      <c r="P31" s="113"/>
      <c r="Q31" s="496" t="s">
        <v>2216</v>
      </c>
      <c r="R31" s="468"/>
      <c r="S31" s="113" t="s">
        <v>2217</v>
      </c>
      <c r="T31" s="265" t="s">
        <v>2218</v>
      </c>
      <c r="U31" s="496" t="s">
        <v>1206</v>
      </c>
      <c r="V31" s="467"/>
      <c r="W31" s="468"/>
      <c r="X31" s="496" t="s">
        <v>1207</v>
      </c>
      <c r="Y31" s="468"/>
      <c r="Z31" s="496" t="s">
        <v>2215</v>
      </c>
      <c r="AA31" s="467"/>
      <c r="AB31" s="468"/>
    </row>
    <row r="32" spans="1:28" ht="85.5" customHeight="1">
      <c r="A32" s="480"/>
      <c r="B32" s="480"/>
      <c r="C32" s="480"/>
      <c r="D32" s="480"/>
      <c r="E32" s="306"/>
      <c r="F32" s="480"/>
      <c r="G32" s="480"/>
      <c r="H32" s="266" t="s">
        <v>2219</v>
      </c>
      <c r="I32" s="114" t="s">
        <v>2501</v>
      </c>
      <c r="J32" s="114" t="s">
        <v>2221</v>
      </c>
      <c r="K32" s="114" t="s">
        <v>2222</v>
      </c>
      <c r="L32" s="266" t="s">
        <v>2223</v>
      </c>
      <c r="M32" s="266" t="s">
        <v>2224</v>
      </c>
      <c r="N32" s="266" t="s">
        <v>2225</v>
      </c>
      <c r="O32" s="114" t="s">
        <v>2226</v>
      </c>
      <c r="P32" s="266"/>
      <c r="Q32" s="266" t="s">
        <v>2227</v>
      </c>
      <c r="R32" s="114" t="s">
        <v>2228</v>
      </c>
      <c r="S32" s="266" t="s">
        <v>2229</v>
      </c>
      <c r="T32" s="114" t="s">
        <v>2230</v>
      </c>
      <c r="U32" s="266" t="s">
        <v>2231</v>
      </c>
      <c r="V32" s="114" t="s">
        <v>2502</v>
      </c>
      <c r="W32" s="114" t="s">
        <v>2503</v>
      </c>
      <c r="X32" s="114" t="s">
        <v>2234</v>
      </c>
      <c r="Y32" s="114" t="s">
        <v>2235</v>
      </c>
      <c r="Z32" s="266" t="s">
        <v>2236</v>
      </c>
      <c r="AA32" s="114" t="s">
        <v>2504</v>
      </c>
      <c r="AB32" s="114" t="s">
        <v>2505</v>
      </c>
    </row>
    <row r="33" spans="1:28" ht="12.75" customHeight="1">
      <c r="A33" s="550" t="s">
        <v>2242</v>
      </c>
      <c r="B33" s="467"/>
      <c r="C33" s="467"/>
      <c r="D33" s="468"/>
      <c r="E33" s="270"/>
      <c r="F33" s="271"/>
      <c r="G33" s="271"/>
      <c r="H33" s="88" t="s">
        <v>2243</v>
      </c>
      <c r="I33" s="88" t="s">
        <v>2243</v>
      </c>
      <c r="J33" s="88" t="s">
        <v>2243</v>
      </c>
      <c r="K33" s="88" t="s">
        <v>2243</v>
      </c>
      <c r="L33" s="88" t="s">
        <v>2243</v>
      </c>
      <c r="M33" s="88" t="s">
        <v>2243</v>
      </c>
      <c r="N33" s="88" t="s">
        <v>2243</v>
      </c>
      <c r="O33" s="88" t="s">
        <v>2243</v>
      </c>
      <c r="P33" s="324"/>
      <c r="Q33" s="88" t="s">
        <v>2243</v>
      </c>
      <c r="R33" s="88" t="s">
        <v>2243</v>
      </c>
      <c r="S33" s="88" t="s">
        <v>2243</v>
      </c>
      <c r="T33" s="88" t="s">
        <v>2243</v>
      </c>
      <c r="U33" s="273" t="s">
        <v>2244</v>
      </c>
      <c r="V33" s="273" t="s">
        <v>2245</v>
      </c>
      <c r="W33" s="273" t="s">
        <v>2244</v>
      </c>
      <c r="X33" s="273" t="s">
        <v>2244</v>
      </c>
      <c r="Y33" s="273" t="s">
        <v>2245</v>
      </c>
      <c r="Z33" s="325" t="s">
        <v>2243</v>
      </c>
      <c r="AA33" s="273" t="s">
        <v>2245</v>
      </c>
      <c r="AB33" s="273" t="s">
        <v>2244</v>
      </c>
    </row>
    <row r="34" spans="1:28" ht="12.75" customHeight="1">
      <c r="A34" s="550" t="s">
        <v>916</v>
      </c>
      <c r="B34" s="467"/>
      <c r="C34" s="467"/>
      <c r="D34" s="468"/>
      <c r="E34" s="270"/>
      <c r="F34" s="271"/>
      <c r="G34" s="271"/>
      <c r="H34" s="103">
        <v>75</v>
      </c>
      <c r="I34" s="103">
        <v>35</v>
      </c>
      <c r="J34" s="103">
        <v>75</v>
      </c>
      <c r="K34" s="103">
        <v>35</v>
      </c>
      <c r="L34" s="103">
        <v>15</v>
      </c>
      <c r="M34" s="103">
        <v>15</v>
      </c>
      <c r="N34" s="103">
        <v>75</v>
      </c>
      <c r="O34" s="103">
        <v>35</v>
      </c>
      <c r="P34" s="326"/>
      <c r="Q34" s="103">
        <v>75</v>
      </c>
      <c r="R34" s="103">
        <v>35</v>
      </c>
      <c r="S34" s="103">
        <v>75</v>
      </c>
      <c r="T34" s="103">
        <v>75</v>
      </c>
      <c r="U34" s="187" t="s">
        <v>2246</v>
      </c>
      <c r="V34" s="551" t="s">
        <v>2247</v>
      </c>
      <c r="W34" s="468"/>
      <c r="X34" s="187" t="s">
        <v>2246</v>
      </c>
      <c r="Y34" s="187" t="s">
        <v>2246</v>
      </c>
      <c r="Z34" s="187" t="s">
        <v>2246</v>
      </c>
      <c r="AA34" s="551" t="s">
        <v>2247</v>
      </c>
      <c r="AB34" s="468"/>
    </row>
    <row r="35" spans="1:28" ht="12.75" hidden="1" customHeight="1">
      <c r="A35" s="485" t="s">
        <v>920</v>
      </c>
      <c r="B35" s="467"/>
      <c r="C35" s="467"/>
      <c r="D35" s="468"/>
      <c r="E35" s="252"/>
      <c r="F35" s="90"/>
      <c r="G35" s="90"/>
      <c r="H35" s="82">
        <v>84</v>
      </c>
      <c r="I35" s="82">
        <v>89</v>
      </c>
      <c r="J35" s="82">
        <v>95</v>
      </c>
      <c r="K35" s="82">
        <v>97</v>
      </c>
      <c r="L35" s="82">
        <v>97</v>
      </c>
      <c r="M35" s="82">
        <v>97</v>
      </c>
      <c r="N35" s="82">
        <v>84</v>
      </c>
      <c r="O35" s="82">
        <v>89</v>
      </c>
      <c r="P35" s="82" t="e">
        <v>#N/A</v>
      </c>
      <c r="Q35" s="82">
        <v>84</v>
      </c>
      <c r="R35" s="82">
        <v>89</v>
      </c>
      <c r="S35" s="82">
        <v>84</v>
      </c>
      <c r="T35" s="82">
        <v>161</v>
      </c>
      <c r="U35" s="275">
        <v>134</v>
      </c>
      <c r="V35" s="205">
        <v>136</v>
      </c>
      <c r="W35" s="205">
        <v>136</v>
      </c>
      <c r="X35" s="205">
        <v>149</v>
      </c>
      <c r="Y35" s="205">
        <v>152</v>
      </c>
      <c r="Z35" s="275">
        <v>134</v>
      </c>
      <c r="AA35" s="205">
        <v>136</v>
      </c>
      <c r="AB35" s="205">
        <v>136</v>
      </c>
    </row>
    <row r="36" spans="1:28" ht="12.75" customHeight="1">
      <c r="A36" s="485" t="s">
        <v>920</v>
      </c>
      <c r="B36" s="467"/>
      <c r="C36" s="467"/>
      <c r="D36" s="468"/>
      <c r="E36" s="252"/>
      <c r="F36" s="90"/>
      <c r="G36" s="90"/>
      <c r="H36" s="82">
        <f t="shared" ref="H36:AB36" si="0">H35*(1+$AB$6)*(1-$AB$5)</f>
        <v>84</v>
      </c>
      <c r="I36" s="82">
        <f t="shared" si="0"/>
        <v>89</v>
      </c>
      <c r="J36" s="82">
        <f t="shared" si="0"/>
        <v>95</v>
      </c>
      <c r="K36" s="82">
        <f t="shared" si="0"/>
        <v>97</v>
      </c>
      <c r="L36" s="82">
        <f t="shared" si="0"/>
        <v>97</v>
      </c>
      <c r="M36" s="82">
        <f t="shared" si="0"/>
        <v>97</v>
      </c>
      <c r="N36" s="82">
        <f t="shared" si="0"/>
        <v>84</v>
      </c>
      <c r="O36" s="82">
        <f t="shared" si="0"/>
        <v>89</v>
      </c>
      <c r="P36" s="82" t="e">
        <f t="shared" si="0"/>
        <v>#N/A</v>
      </c>
      <c r="Q36" s="82">
        <f t="shared" si="0"/>
        <v>84</v>
      </c>
      <c r="R36" s="82">
        <f t="shared" si="0"/>
        <v>89</v>
      </c>
      <c r="S36" s="82">
        <f t="shared" si="0"/>
        <v>84</v>
      </c>
      <c r="T36" s="82">
        <f t="shared" si="0"/>
        <v>161</v>
      </c>
      <c r="U36" s="82">
        <f t="shared" si="0"/>
        <v>134</v>
      </c>
      <c r="V36" s="82">
        <f t="shared" si="0"/>
        <v>136</v>
      </c>
      <c r="W36" s="82">
        <f t="shared" si="0"/>
        <v>136</v>
      </c>
      <c r="X36" s="82">
        <f t="shared" si="0"/>
        <v>149</v>
      </c>
      <c r="Y36" s="82">
        <f t="shared" si="0"/>
        <v>152</v>
      </c>
      <c r="Z36" s="82">
        <f t="shared" si="0"/>
        <v>134</v>
      </c>
      <c r="AA36" s="82">
        <f t="shared" si="0"/>
        <v>136</v>
      </c>
      <c r="AB36" s="82">
        <f t="shared" si="0"/>
        <v>136</v>
      </c>
    </row>
    <row r="37" spans="1:28" ht="12.75" customHeight="1">
      <c r="A37" s="102"/>
      <c r="B37" s="102"/>
      <c r="C37" s="102"/>
      <c r="D37" s="102"/>
      <c r="E37" s="102"/>
      <c r="F37" s="117"/>
      <c r="G37" s="327"/>
      <c r="H37" s="327"/>
      <c r="I37" s="327"/>
      <c r="J37" s="327"/>
      <c r="K37" s="327"/>
      <c r="L37" s="327"/>
      <c r="M37" s="327"/>
      <c r="N37" s="327"/>
      <c r="O37" s="327"/>
      <c r="P37" s="327"/>
      <c r="Q37" s="327"/>
      <c r="R37" s="327"/>
      <c r="S37" s="327"/>
      <c r="T37" s="76"/>
      <c r="U37" s="327"/>
      <c r="V37" s="327"/>
      <c r="W37" s="327"/>
      <c r="X37" s="76"/>
      <c r="Y37" s="51"/>
      <c r="Z37" s="327"/>
      <c r="AA37" s="327"/>
      <c r="AB37" s="51"/>
    </row>
    <row r="38" spans="1:28" ht="12.75" customHeight="1">
      <c r="A38" s="112" t="s">
        <v>2506</v>
      </c>
      <c r="B38" s="101"/>
      <c r="C38" s="101"/>
      <c r="D38" s="101"/>
      <c r="E38" s="101"/>
      <c r="F38" s="101"/>
      <c r="G38" s="101"/>
      <c r="H38" s="101"/>
      <c r="I38" s="101"/>
      <c r="J38" s="101"/>
      <c r="K38" s="101"/>
      <c r="L38" s="101"/>
      <c r="M38" s="101"/>
      <c r="N38" s="101"/>
      <c r="O38" s="101"/>
      <c r="P38" s="101"/>
      <c r="Q38" s="76"/>
      <c r="R38" s="76"/>
      <c r="S38" s="76"/>
      <c r="T38" s="76"/>
      <c r="U38" s="101"/>
      <c r="V38" s="101"/>
      <c r="W38" s="51"/>
      <c r="X38" s="76"/>
      <c r="Y38" s="51"/>
      <c r="Z38" s="51"/>
      <c r="AA38" s="51"/>
      <c r="AB38" s="51"/>
    </row>
    <row r="39" spans="1:28" ht="12.75" customHeight="1">
      <c r="A39" s="103">
        <v>15</v>
      </c>
      <c r="B39" s="97" t="s">
        <v>2507</v>
      </c>
      <c r="C39" s="44" t="s">
        <v>2508</v>
      </c>
      <c r="D39" s="276" t="s">
        <v>2509</v>
      </c>
      <c r="E39" s="276"/>
      <c r="F39" s="48">
        <f t="shared" ref="F39:F42" si="1">G39*(1+$AB$6)*(1-$AB$5)</f>
        <v>34</v>
      </c>
      <c r="G39" s="48">
        <v>34</v>
      </c>
      <c r="H39" s="99">
        <f t="shared" ref="H39:H42" si="2">F39+$H$36</f>
        <v>118</v>
      </c>
      <c r="I39" s="99">
        <f t="shared" ref="I39:I42" si="3">F39+$I$36</f>
        <v>123</v>
      </c>
      <c r="J39" s="99">
        <f t="shared" ref="J39:J42" si="4">F39+$J$36</f>
        <v>129</v>
      </c>
      <c r="K39" s="99">
        <f t="shared" ref="K39:K42" si="5">F39+$K$36</f>
        <v>131</v>
      </c>
      <c r="L39" s="99">
        <f t="shared" ref="L39:L40" si="6">F39+$L$36</f>
        <v>131</v>
      </c>
      <c r="M39" s="84"/>
      <c r="N39" s="99">
        <f t="shared" ref="N39:N42" si="7">F39+$N$36</f>
        <v>118</v>
      </c>
      <c r="O39" s="99">
        <f t="shared" ref="O39:O42" si="8">F39+$O$36</f>
        <v>123</v>
      </c>
      <c r="P39" s="99"/>
      <c r="Q39" s="99">
        <f t="shared" ref="Q39:Q42" si="9">F39+$Q$36</f>
        <v>118</v>
      </c>
      <c r="R39" s="99">
        <f t="shared" ref="R39:R42" si="10">F39+$R$36</f>
        <v>123</v>
      </c>
      <c r="S39" s="99">
        <f t="shared" ref="S39:S42" si="11">F39+$S$36</f>
        <v>118</v>
      </c>
      <c r="T39" s="99">
        <f t="shared" ref="T39:T42" si="12">F39+$T$36</f>
        <v>195</v>
      </c>
      <c r="U39" s="99">
        <f t="shared" ref="U39:U42" si="13">F39+$U$36</f>
        <v>168</v>
      </c>
      <c r="V39" s="99">
        <f t="shared" ref="V39:V42" si="14">F39+$V$36</f>
        <v>170</v>
      </c>
      <c r="W39" s="99">
        <f t="shared" ref="W39:W42" si="15">F39+$W$36</f>
        <v>170</v>
      </c>
      <c r="X39" s="99">
        <f t="shared" ref="X39:X42" si="16">F39+$X$36</f>
        <v>183</v>
      </c>
      <c r="Y39" s="99">
        <f t="shared" ref="Y39:Y42" si="17">F39+$Y$36</f>
        <v>186</v>
      </c>
      <c r="Z39" s="99">
        <f t="shared" ref="Z39:Z42" si="18">F39+$Z$36</f>
        <v>168</v>
      </c>
      <c r="AA39" s="99">
        <f t="shared" ref="AA39:AA42" si="19">F39+$AA$36</f>
        <v>170</v>
      </c>
      <c r="AB39" s="99">
        <f t="shared" ref="AB39:AB42" si="20">F39+$AB$36</f>
        <v>170</v>
      </c>
    </row>
    <row r="40" spans="1:28" ht="12.75" customHeight="1">
      <c r="A40" s="103">
        <v>15</v>
      </c>
      <c r="B40" s="97" t="s">
        <v>2510</v>
      </c>
      <c r="C40" s="44" t="s">
        <v>2508</v>
      </c>
      <c r="D40" s="276" t="s">
        <v>2511</v>
      </c>
      <c r="E40" s="276"/>
      <c r="F40" s="48">
        <f t="shared" si="1"/>
        <v>34</v>
      </c>
      <c r="G40" s="48">
        <v>34</v>
      </c>
      <c r="H40" s="99">
        <f t="shared" si="2"/>
        <v>118</v>
      </c>
      <c r="I40" s="99">
        <f t="shared" si="3"/>
        <v>123</v>
      </c>
      <c r="J40" s="99">
        <f t="shared" si="4"/>
        <v>129</v>
      </c>
      <c r="K40" s="99">
        <f t="shared" si="5"/>
        <v>131</v>
      </c>
      <c r="L40" s="99">
        <f t="shared" si="6"/>
        <v>131</v>
      </c>
      <c r="M40" s="84"/>
      <c r="N40" s="99">
        <f t="shared" si="7"/>
        <v>118</v>
      </c>
      <c r="O40" s="99">
        <f t="shared" si="8"/>
        <v>123</v>
      </c>
      <c r="P40" s="99"/>
      <c r="Q40" s="99">
        <f t="shared" si="9"/>
        <v>118</v>
      </c>
      <c r="R40" s="99">
        <f t="shared" si="10"/>
        <v>123</v>
      </c>
      <c r="S40" s="99">
        <f t="shared" si="11"/>
        <v>118</v>
      </c>
      <c r="T40" s="99">
        <f t="shared" si="12"/>
        <v>195</v>
      </c>
      <c r="U40" s="99">
        <f t="shared" si="13"/>
        <v>168</v>
      </c>
      <c r="V40" s="99">
        <f t="shared" si="14"/>
        <v>170</v>
      </c>
      <c r="W40" s="99">
        <f t="shared" si="15"/>
        <v>170</v>
      </c>
      <c r="X40" s="99">
        <f t="shared" si="16"/>
        <v>183</v>
      </c>
      <c r="Y40" s="99">
        <f t="shared" si="17"/>
        <v>186</v>
      </c>
      <c r="Z40" s="99">
        <f t="shared" si="18"/>
        <v>168</v>
      </c>
      <c r="AA40" s="99">
        <f t="shared" si="19"/>
        <v>170</v>
      </c>
      <c r="AB40" s="99">
        <f t="shared" si="20"/>
        <v>170</v>
      </c>
    </row>
    <row r="41" spans="1:28" ht="12.75" customHeight="1">
      <c r="A41" s="103">
        <v>20</v>
      </c>
      <c r="B41" s="97" t="s">
        <v>2512</v>
      </c>
      <c r="C41" s="44" t="s">
        <v>2508</v>
      </c>
      <c r="D41" s="276" t="s">
        <v>2513</v>
      </c>
      <c r="E41" s="276"/>
      <c r="F41" s="48">
        <f t="shared" si="1"/>
        <v>41</v>
      </c>
      <c r="G41" s="48">
        <v>41</v>
      </c>
      <c r="H41" s="99">
        <f t="shared" si="2"/>
        <v>125</v>
      </c>
      <c r="I41" s="99">
        <f t="shared" si="3"/>
        <v>130</v>
      </c>
      <c r="J41" s="99">
        <f t="shared" si="4"/>
        <v>136</v>
      </c>
      <c r="K41" s="99">
        <f t="shared" si="5"/>
        <v>138</v>
      </c>
      <c r="L41" s="84"/>
      <c r="M41" s="99">
        <f t="shared" ref="M41:M42" si="21">F41+$M$36</f>
        <v>138</v>
      </c>
      <c r="N41" s="99">
        <f t="shared" si="7"/>
        <v>125</v>
      </c>
      <c r="O41" s="99">
        <f t="shared" si="8"/>
        <v>130</v>
      </c>
      <c r="P41" s="99"/>
      <c r="Q41" s="99">
        <f t="shared" si="9"/>
        <v>125</v>
      </c>
      <c r="R41" s="99">
        <f t="shared" si="10"/>
        <v>130</v>
      </c>
      <c r="S41" s="99">
        <f t="shared" si="11"/>
        <v>125</v>
      </c>
      <c r="T41" s="99">
        <f t="shared" si="12"/>
        <v>202</v>
      </c>
      <c r="U41" s="99">
        <f t="shared" si="13"/>
        <v>175</v>
      </c>
      <c r="V41" s="99">
        <f t="shared" si="14"/>
        <v>177</v>
      </c>
      <c r="W41" s="99">
        <f t="shared" si="15"/>
        <v>177</v>
      </c>
      <c r="X41" s="99">
        <f t="shared" si="16"/>
        <v>190</v>
      </c>
      <c r="Y41" s="99">
        <f t="shared" si="17"/>
        <v>193</v>
      </c>
      <c r="Z41" s="99">
        <f t="shared" si="18"/>
        <v>175</v>
      </c>
      <c r="AA41" s="99">
        <f t="shared" si="19"/>
        <v>177</v>
      </c>
      <c r="AB41" s="99">
        <f t="shared" si="20"/>
        <v>177</v>
      </c>
    </row>
    <row r="42" spans="1:28" ht="12.75" customHeight="1">
      <c r="A42" s="103">
        <v>25</v>
      </c>
      <c r="B42" s="97" t="s">
        <v>2514</v>
      </c>
      <c r="C42" s="44" t="s">
        <v>2508</v>
      </c>
      <c r="D42" s="276" t="s">
        <v>2515</v>
      </c>
      <c r="E42" s="276"/>
      <c r="F42" s="48">
        <f t="shared" si="1"/>
        <v>46</v>
      </c>
      <c r="G42" s="48">
        <v>46</v>
      </c>
      <c r="H42" s="99">
        <f t="shared" si="2"/>
        <v>130</v>
      </c>
      <c r="I42" s="99">
        <f t="shared" si="3"/>
        <v>135</v>
      </c>
      <c r="J42" s="99">
        <f t="shared" si="4"/>
        <v>141</v>
      </c>
      <c r="K42" s="99">
        <f t="shared" si="5"/>
        <v>143</v>
      </c>
      <c r="L42" s="84"/>
      <c r="M42" s="99">
        <f t="shared" si="21"/>
        <v>143</v>
      </c>
      <c r="N42" s="99">
        <f t="shared" si="7"/>
        <v>130</v>
      </c>
      <c r="O42" s="99">
        <f t="shared" si="8"/>
        <v>135</v>
      </c>
      <c r="P42" s="99"/>
      <c r="Q42" s="99">
        <f t="shared" si="9"/>
        <v>130</v>
      </c>
      <c r="R42" s="99">
        <f t="shared" si="10"/>
        <v>135</v>
      </c>
      <c r="S42" s="99">
        <f t="shared" si="11"/>
        <v>130</v>
      </c>
      <c r="T42" s="99">
        <f t="shared" si="12"/>
        <v>207</v>
      </c>
      <c r="U42" s="99">
        <f t="shared" si="13"/>
        <v>180</v>
      </c>
      <c r="V42" s="99">
        <f t="shared" si="14"/>
        <v>182</v>
      </c>
      <c r="W42" s="99">
        <f t="shared" si="15"/>
        <v>182</v>
      </c>
      <c r="X42" s="99">
        <f t="shared" si="16"/>
        <v>195</v>
      </c>
      <c r="Y42" s="99">
        <f t="shared" si="17"/>
        <v>198</v>
      </c>
      <c r="Z42" s="99">
        <f t="shared" si="18"/>
        <v>180</v>
      </c>
      <c r="AA42" s="99">
        <f t="shared" si="19"/>
        <v>182</v>
      </c>
      <c r="AB42" s="99">
        <f t="shared" si="20"/>
        <v>182</v>
      </c>
    </row>
    <row r="43" spans="1:28" ht="12.75" customHeight="1">
      <c r="A43" s="76"/>
      <c r="B43" s="78"/>
      <c r="C43" s="78"/>
      <c r="D43" s="76"/>
      <c r="E43" s="76"/>
      <c r="F43" s="76"/>
      <c r="G43" s="76"/>
      <c r="H43" s="76"/>
      <c r="I43" s="76"/>
      <c r="J43" s="76"/>
      <c r="K43" s="76"/>
      <c r="L43" s="76"/>
      <c r="M43" s="76"/>
      <c r="N43" s="76"/>
      <c r="O43" s="76"/>
      <c r="P43" s="76"/>
      <c r="Q43" s="76"/>
      <c r="R43" s="76"/>
      <c r="S43" s="76"/>
      <c r="T43" s="76"/>
      <c r="U43" s="76"/>
      <c r="V43" s="76"/>
      <c r="W43" s="51"/>
      <c r="X43" s="76"/>
      <c r="Y43" s="51"/>
      <c r="Z43" s="51"/>
      <c r="AA43" s="51"/>
      <c r="AB43" s="51"/>
    </row>
    <row r="44" spans="1:28" ht="12.75" customHeight="1">
      <c r="A44" s="112" t="s">
        <v>2516</v>
      </c>
      <c r="B44" s="101"/>
      <c r="C44" s="101"/>
      <c r="D44" s="101"/>
      <c r="E44" s="101"/>
      <c r="F44" s="101"/>
      <c r="G44" s="101"/>
      <c r="H44" s="101"/>
      <c r="I44" s="101"/>
      <c r="J44" s="101"/>
      <c r="K44" s="101"/>
      <c r="L44" s="101"/>
      <c r="M44" s="101"/>
      <c r="N44" s="101"/>
      <c r="O44" s="101"/>
      <c r="P44" s="101"/>
      <c r="Q44" s="76"/>
      <c r="R44" s="76"/>
      <c r="S44" s="76"/>
      <c r="T44" s="76"/>
      <c r="U44" s="101"/>
      <c r="V44" s="101"/>
      <c r="W44" s="51"/>
      <c r="X44" s="76"/>
      <c r="Y44" s="51"/>
      <c r="Z44" s="51"/>
      <c r="AA44" s="51"/>
      <c r="AB44" s="51"/>
    </row>
    <row r="45" spans="1:28" ht="12.75" customHeight="1">
      <c r="A45" s="103">
        <v>15</v>
      </c>
      <c r="B45" s="97" t="s">
        <v>2517</v>
      </c>
      <c r="C45" s="44" t="s">
        <v>2518</v>
      </c>
      <c r="D45" s="276" t="s">
        <v>2519</v>
      </c>
      <c r="E45" s="276"/>
      <c r="F45" s="48">
        <f t="shared" ref="F45:F46" si="22">G45*(1+$AB$6)*(1-$AB$5)</f>
        <v>36</v>
      </c>
      <c r="G45" s="48">
        <v>36</v>
      </c>
      <c r="H45" s="99">
        <f t="shared" ref="H45:H46" si="23">F45+$H$36</f>
        <v>120</v>
      </c>
      <c r="I45" s="99">
        <f t="shared" ref="I45:I46" si="24">F45+$I$36</f>
        <v>125</v>
      </c>
      <c r="J45" s="99">
        <f t="shared" ref="J45:J46" si="25">F45+$J$36</f>
        <v>131</v>
      </c>
      <c r="K45" s="99">
        <f t="shared" ref="K45:K46" si="26">F45+$K$36</f>
        <v>133</v>
      </c>
      <c r="L45" s="99">
        <f>F45+$L$36</f>
        <v>133</v>
      </c>
      <c r="M45" s="84"/>
      <c r="N45" s="99">
        <f t="shared" ref="N45:N46" si="27">F45+$N$36</f>
        <v>120</v>
      </c>
      <c r="O45" s="99">
        <f t="shared" ref="O45:O46" si="28">F45+$O$36</f>
        <v>125</v>
      </c>
      <c r="P45" s="99"/>
      <c r="Q45" s="99">
        <f t="shared" ref="Q45:Q46" si="29">F45+$Q$36</f>
        <v>120</v>
      </c>
      <c r="R45" s="99">
        <f t="shared" ref="R45:R46" si="30">F45+$R$36</f>
        <v>125</v>
      </c>
      <c r="S45" s="99">
        <f t="shared" ref="S45:S46" si="31">F45+$S$36</f>
        <v>120</v>
      </c>
      <c r="T45" s="99">
        <f t="shared" ref="T45:T46" si="32">F45+$T$36</f>
        <v>197</v>
      </c>
      <c r="U45" s="99">
        <f t="shared" ref="U45:U46" si="33">F45+$U$36</f>
        <v>170</v>
      </c>
      <c r="V45" s="99">
        <f t="shared" ref="V45:V46" si="34">F45+$V$36</f>
        <v>172</v>
      </c>
      <c r="W45" s="99">
        <f t="shared" ref="W45:W46" si="35">F45+$W$36</f>
        <v>172</v>
      </c>
      <c r="X45" s="99">
        <f t="shared" ref="X45:X46" si="36">F45+$X$36</f>
        <v>185</v>
      </c>
      <c r="Y45" s="99">
        <f t="shared" ref="Y45:Y46" si="37">F45+$Y$36</f>
        <v>188</v>
      </c>
      <c r="Z45" s="99">
        <f t="shared" ref="Z45:Z46" si="38">F45+$Z$36</f>
        <v>170</v>
      </c>
      <c r="AA45" s="99">
        <f t="shared" ref="AA45:AA46" si="39">F45+$AA$36</f>
        <v>172</v>
      </c>
      <c r="AB45" s="99">
        <f t="shared" ref="AB45:AB46" si="40">F45+$AB$36</f>
        <v>172</v>
      </c>
    </row>
    <row r="46" spans="1:28" ht="12.75" customHeight="1">
      <c r="A46" s="103">
        <v>20</v>
      </c>
      <c r="B46" s="97" t="s">
        <v>2520</v>
      </c>
      <c r="C46" s="44" t="s">
        <v>2518</v>
      </c>
      <c r="D46" s="276" t="s">
        <v>2521</v>
      </c>
      <c r="E46" s="276"/>
      <c r="F46" s="48">
        <f t="shared" si="22"/>
        <v>44</v>
      </c>
      <c r="G46" s="48">
        <v>44</v>
      </c>
      <c r="H46" s="99">
        <f t="shared" si="23"/>
        <v>128</v>
      </c>
      <c r="I46" s="99">
        <f t="shared" si="24"/>
        <v>133</v>
      </c>
      <c r="J46" s="99">
        <f t="shared" si="25"/>
        <v>139</v>
      </c>
      <c r="K46" s="99">
        <f t="shared" si="26"/>
        <v>141</v>
      </c>
      <c r="L46" s="84"/>
      <c r="M46" s="99">
        <f>F46+$M$36</f>
        <v>141</v>
      </c>
      <c r="N46" s="99">
        <f t="shared" si="27"/>
        <v>128</v>
      </c>
      <c r="O46" s="99">
        <f t="shared" si="28"/>
        <v>133</v>
      </c>
      <c r="P46" s="99"/>
      <c r="Q46" s="99">
        <f t="shared" si="29"/>
        <v>128</v>
      </c>
      <c r="R46" s="99">
        <f t="shared" si="30"/>
        <v>133</v>
      </c>
      <c r="S46" s="99">
        <f t="shared" si="31"/>
        <v>128</v>
      </c>
      <c r="T46" s="99">
        <f t="shared" si="32"/>
        <v>205</v>
      </c>
      <c r="U46" s="99">
        <f t="shared" si="33"/>
        <v>178</v>
      </c>
      <c r="V46" s="99">
        <f t="shared" si="34"/>
        <v>180</v>
      </c>
      <c r="W46" s="99">
        <f t="shared" si="35"/>
        <v>180</v>
      </c>
      <c r="X46" s="99">
        <f t="shared" si="36"/>
        <v>193</v>
      </c>
      <c r="Y46" s="99">
        <f t="shared" si="37"/>
        <v>196</v>
      </c>
      <c r="Z46" s="99">
        <f t="shared" si="38"/>
        <v>178</v>
      </c>
      <c r="AA46" s="99">
        <f t="shared" si="39"/>
        <v>180</v>
      </c>
      <c r="AB46" s="99">
        <f t="shared" si="40"/>
        <v>180</v>
      </c>
    </row>
    <row r="47" spans="1:28" ht="12.75" customHeight="1">
      <c r="A47" s="76"/>
      <c r="B47" s="78"/>
      <c r="C47" s="78"/>
      <c r="D47" s="76"/>
      <c r="E47" s="76"/>
      <c r="F47" s="76"/>
      <c r="G47" s="76"/>
      <c r="H47" s="76"/>
      <c r="I47" s="76"/>
      <c r="J47" s="76"/>
      <c r="K47" s="76"/>
      <c r="L47" s="76"/>
      <c r="M47" s="76"/>
      <c r="N47" s="76"/>
      <c r="O47" s="76"/>
      <c r="P47" s="76"/>
      <c r="Q47" s="76"/>
      <c r="R47" s="76"/>
      <c r="S47" s="76"/>
      <c r="T47" s="76"/>
      <c r="U47" s="76"/>
      <c r="V47" s="76"/>
      <c r="W47" s="51"/>
      <c r="X47" s="76"/>
      <c r="Y47" s="51"/>
      <c r="Z47" s="51"/>
      <c r="AA47" s="51"/>
      <c r="AB47" s="51"/>
    </row>
    <row r="48" spans="1:28" ht="12.75" customHeight="1">
      <c r="A48" s="112" t="s">
        <v>2522</v>
      </c>
      <c r="B48" s="101"/>
      <c r="C48" s="101"/>
      <c r="D48" s="101"/>
      <c r="E48" s="101"/>
      <c r="F48" s="101"/>
      <c r="G48" s="101"/>
      <c r="H48" s="101"/>
      <c r="I48" s="101"/>
      <c r="J48" s="101"/>
      <c r="K48" s="101"/>
      <c r="L48" s="101"/>
      <c r="M48" s="101"/>
      <c r="N48" s="101"/>
      <c r="O48" s="101"/>
      <c r="P48" s="101"/>
      <c r="Q48" s="76"/>
      <c r="R48" s="76"/>
      <c r="S48" s="76"/>
      <c r="T48" s="76"/>
      <c r="U48" s="76"/>
      <c r="V48" s="76"/>
      <c r="W48" s="51"/>
      <c r="X48" s="76"/>
      <c r="Y48" s="51"/>
      <c r="Z48" s="51"/>
      <c r="AA48" s="51"/>
      <c r="AB48" s="51"/>
    </row>
    <row r="49" spans="1:28" ht="12.75" customHeight="1">
      <c r="A49" s="103">
        <v>15</v>
      </c>
      <c r="B49" s="97" t="s">
        <v>2523</v>
      </c>
      <c r="C49" s="44" t="s">
        <v>2524</v>
      </c>
      <c r="D49" s="276" t="s">
        <v>2525</v>
      </c>
      <c r="E49" s="276"/>
      <c r="F49" s="48">
        <f t="shared" ref="F49:F51" si="41">G49*(1+$AB$6)*(1-$AB$5)</f>
        <v>59</v>
      </c>
      <c r="G49" s="48">
        <v>59</v>
      </c>
      <c r="H49" s="99">
        <f t="shared" ref="H49:H51" si="42">F49+$H$36</f>
        <v>143</v>
      </c>
      <c r="I49" s="99">
        <f t="shared" ref="I49:I51" si="43">F49+$I$36</f>
        <v>148</v>
      </c>
      <c r="J49" s="99">
        <f t="shared" ref="J49:J51" si="44">F49+$J$36</f>
        <v>154</v>
      </c>
      <c r="K49" s="99">
        <f t="shared" ref="K49:K51" si="45">F49+$K$36</f>
        <v>156</v>
      </c>
      <c r="L49" s="99">
        <f>F49+$L$36</f>
        <v>156</v>
      </c>
      <c r="M49" s="84"/>
      <c r="N49" s="99">
        <f t="shared" ref="N49:N51" si="46">F49+$N$36</f>
        <v>143</v>
      </c>
      <c r="O49" s="99">
        <f t="shared" ref="O49:O51" si="47">F49+$O$36</f>
        <v>148</v>
      </c>
      <c r="P49" s="328"/>
      <c r="Q49" s="99">
        <f t="shared" ref="Q49:Q51" si="48">F49+$Q$36</f>
        <v>143</v>
      </c>
      <c r="R49" s="99">
        <f t="shared" ref="R49:R51" si="49">F49+$R$36</f>
        <v>148</v>
      </c>
      <c r="S49" s="99">
        <f t="shared" ref="S49:S51" si="50">F49+$S$36</f>
        <v>143</v>
      </c>
      <c r="T49" s="99">
        <f t="shared" ref="T49:T51" si="51">F49+$T$36</f>
        <v>220</v>
      </c>
      <c r="U49" s="99">
        <f t="shared" ref="U49:U51" si="52">F49+$U$36</f>
        <v>193</v>
      </c>
      <c r="V49" s="99">
        <f t="shared" ref="V49:V51" si="53">F49+$V$36</f>
        <v>195</v>
      </c>
      <c r="W49" s="99">
        <f t="shared" ref="W49:W51" si="54">F49+$W$36</f>
        <v>195</v>
      </c>
      <c r="X49" s="99">
        <f t="shared" ref="X49:X51" si="55">F49+$X$36</f>
        <v>208</v>
      </c>
      <c r="Y49" s="99">
        <f t="shared" ref="Y49:Y51" si="56">F49+$Y$36</f>
        <v>211</v>
      </c>
      <c r="Z49" s="99">
        <f t="shared" ref="Z49:Z51" si="57">F49+$Z$36</f>
        <v>193</v>
      </c>
      <c r="AA49" s="99">
        <f t="shared" ref="AA49:AA51" si="58">F49+$AA$36</f>
        <v>195</v>
      </c>
      <c r="AB49" s="99">
        <f t="shared" ref="AB49:AB51" si="59">F49+$AB$36</f>
        <v>195</v>
      </c>
    </row>
    <row r="50" spans="1:28" ht="12.75" customHeight="1">
      <c r="A50" s="103">
        <v>20</v>
      </c>
      <c r="B50" s="97" t="s">
        <v>2526</v>
      </c>
      <c r="C50" s="44" t="s">
        <v>2524</v>
      </c>
      <c r="D50" s="276" t="s">
        <v>2527</v>
      </c>
      <c r="E50" s="276"/>
      <c r="F50" s="48">
        <f t="shared" si="41"/>
        <v>66</v>
      </c>
      <c r="G50" s="48">
        <v>66</v>
      </c>
      <c r="H50" s="99">
        <f t="shared" si="42"/>
        <v>150</v>
      </c>
      <c r="I50" s="99">
        <f t="shared" si="43"/>
        <v>155</v>
      </c>
      <c r="J50" s="99">
        <f t="shared" si="44"/>
        <v>161</v>
      </c>
      <c r="K50" s="99">
        <f t="shared" si="45"/>
        <v>163</v>
      </c>
      <c r="L50" s="84"/>
      <c r="M50" s="99">
        <f t="shared" ref="M50:M51" si="60">F50+$M$36</f>
        <v>163</v>
      </c>
      <c r="N50" s="99">
        <f t="shared" si="46"/>
        <v>150</v>
      </c>
      <c r="O50" s="99">
        <f t="shared" si="47"/>
        <v>155</v>
      </c>
      <c r="P50" s="328"/>
      <c r="Q50" s="99">
        <f t="shared" si="48"/>
        <v>150</v>
      </c>
      <c r="R50" s="99">
        <f t="shared" si="49"/>
        <v>155</v>
      </c>
      <c r="S50" s="99">
        <f t="shared" si="50"/>
        <v>150</v>
      </c>
      <c r="T50" s="99">
        <f t="shared" si="51"/>
        <v>227</v>
      </c>
      <c r="U50" s="99">
        <f t="shared" si="52"/>
        <v>200</v>
      </c>
      <c r="V50" s="99">
        <f t="shared" si="53"/>
        <v>202</v>
      </c>
      <c r="W50" s="99">
        <f t="shared" si="54"/>
        <v>202</v>
      </c>
      <c r="X50" s="99">
        <f t="shared" si="55"/>
        <v>215</v>
      </c>
      <c r="Y50" s="99">
        <f t="shared" si="56"/>
        <v>218</v>
      </c>
      <c r="Z50" s="99">
        <f t="shared" si="57"/>
        <v>200</v>
      </c>
      <c r="AA50" s="99">
        <f t="shared" si="58"/>
        <v>202</v>
      </c>
      <c r="AB50" s="99">
        <f t="shared" si="59"/>
        <v>202</v>
      </c>
    </row>
    <row r="51" spans="1:28" ht="12.75" customHeight="1">
      <c r="A51" s="103">
        <v>25</v>
      </c>
      <c r="B51" s="97" t="s">
        <v>2528</v>
      </c>
      <c r="C51" s="44" t="s">
        <v>2524</v>
      </c>
      <c r="D51" s="276" t="s">
        <v>2527</v>
      </c>
      <c r="E51" s="276"/>
      <c r="F51" s="48">
        <f t="shared" si="41"/>
        <v>70</v>
      </c>
      <c r="G51" s="48">
        <v>70</v>
      </c>
      <c r="H51" s="99">
        <f t="shared" si="42"/>
        <v>154</v>
      </c>
      <c r="I51" s="99">
        <f t="shared" si="43"/>
        <v>159</v>
      </c>
      <c r="J51" s="99">
        <f t="shared" si="44"/>
        <v>165</v>
      </c>
      <c r="K51" s="99">
        <f t="shared" si="45"/>
        <v>167</v>
      </c>
      <c r="L51" s="84"/>
      <c r="M51" s="99">
        <f t="shared" si="60"/>
        <v>167</v>
      </c>
      <c r="N51" s="99">
        <f t="shared" si="46"/>
        <v>154</v>
      </c>
      <c r="O51" s="99">
        <f t="shared" si="47"/>
        <v>159</v>
      </c>
      <c r="P51" s="328"/>
      <c r="Q51" s="99">
        <f t="shared" si="48"/>
        <v>154</v>
      </c>
      <c r="R51" s="99">
        <f t="shared" si="49"/>
        <v>159</v>
      </c>
      <c r="S51" s="99">
        <f t="shared" si="50"/>
        <v>154</v>
      </c>
      <c r="T51" s="99">
        <f t="shared" si="51"/>
        <v>231</v>
      </c>
      <c r="U51" s="99">
        <f t="shared" si="52"/>
        <v>204</v>
      </c>
      <c r="V51" s="99">
        <f t="shared" si="53"/>
        <v>206</v>
      </c>
      <c r="W51" s="99">
        <f t="shared" si="54"/>
        <v>206</v>
      </c>
      <c r="X51" s="99">
        <f t="shared" si="55"/>
        <v>219</v>
      </c>
      <c r="Y51" s="99">
        <f t="shared" si="56"/>
        <v>222</v>
      </c>
      <c r="Z51" s="99">
        <f t="shared" si="57"/>
        <v>204</v>
      </c>
      <c r="AA51" s="99">
        <f t="shared" si="58"/>
        <v>206</v>
      </c>
      <c r="AB51" s="99">
        <f t="shared" si="59"/>
        <v>206</v>
      </c>
    </row>
    <row r="52" spans="1:28" ht="12.75" customHeight="1">
      <c r="A52" s="92"/>
      <c r="B52" s="28"/>
      <c r="C52" s="28"/>
      <c r="D52" s="279"/>
      <c r="E52" s="279"/>
      <c r="F52" s="29"/>
      <c r="G52" s="29"/>
      <c r="H52" s="51"/>
      <c r="I52" s="51"/>
      <c r="J52" s="51"/>
      <c r="K52" s="51"/>
      <c r="L52" s="51"/>
      <c r="M52" s="51"/>
      <c r="N52" s="51"/>
      <c r="O52" s="51"/>
      <c r="P52" s="51"/>
      <c r="Q52" s="51"/>
      <c r="R52" s="51"/>
      <c r="S52" s="51"/>
      <c r="T52" s="76"/>
      <c r="U52" s="76"/>
      <c r="V52" s="76"/>
      <c r="W52" s="51"/>
      <c r="X52" s="76"/>
      <c r="Y52" s="51"/>
      <c r="Z52" s="51"/>
      <c r="AA52" s="51"/>
      <c r="AB52" s="51"/>
    </row>
    <row r="53" spans="1:28" ht="12.75" customHeight="1">
      <c r="A53" s="112" t="s">
        <v>2529</v>
      </c>
      <c r="B53" s="101"/>
      <c r="C53" s="101"/>
      <c r="D53" s="101"/>
      <c r="E53" s="101"/>
      <c r="F53" s="101"/>
      <c r="G53" s="101"/>
      <c r="H53" s="101"/>
      <c r="I53" s="101"/>
      <c r="J53" s="101"/>
      <c r="K53" s="101"/>
      <c r="L53" s="101"/>
      <c r="M53" s="101"/>
      <c r="N53" s="101"/>
      <c r="O53" s="101"/>
      <c r="P53" s="101"/>
      <c r="Q53" s="76"/>
      <c r="R53" s="76"/>
      <c r="S53" s="76"/>
      <c r="T53" s="76"/>
      <c r="U53" s="76"/>
      <c r="V53" s="76"/>
      <c r="W53" s="51"/>
      <c r="X53" s="76"/>
      <c r="Y53" s="51"/>
      <c r="Z53" s="51"/>
      <c r="AA53" s="51"/>
      <c r="AB53" s="51"/>
    </row>
    <row r="54" spans="1:28" ht="12.75" customHeight="1">
      <c r="A54" s="103">
        <v>15</v>
      </c>
      <c r="B54" s="97" t="s">
        <v>2530</v>
      </c>
      <c r="C54" s="44" t="s">
        <v>2531</v>
      </c>
      <c r="D54" s="276" t="s">
        <v>2525</v>
      </c>
      <c r="E54" s="276"/>
      <c r="F54" s="48">
        <f t="shared" ref="F54:F55" si="61">G54*(1+$AB$6)*(1-$AB$5)</f>
        <v>62</v>
      </c>
      <c r="G54" s="48">
        <v>62</v>
      </c>
      <c r="H54" s="99">
        <f t="shared" ref="H54:H55" si="62">F54+$H$36</f>
        <v>146</v>
      </c>
      <c r="I54" s="99">
        <f t="shared" ref="I54:I55" si="63">F54+$I$36</f>
        <v>151</v>
      </c>
      <c r="J54" s="99">
        <f t="shared" ref="J54:J55" si="64">F54+$J$36</f>
        <v>157</v>
      </c>
      <c r="K54" s="99">
        <f t="shared" ref="K54:K55" si="65">F54+$K$36</f>
        <v>159</v>
      </c>
      <c r="L54" s="99">
        <f>F54+$L$36</f>
        <v>159</v>
      </c>
      <c r="M54" s="84"/>
      <c r="N54" s="99">
        <f t="shared" ref="N54:N55" si="66">F54+$N$36</f>
        <v>146</v>
      </c>
      <c r="O54" s="99">
        <f t="shared" ref="O54:O55" si="67">F54+$O$36</f>
        <v>151</v>
      </c>
      <c r="P54" s="328"/>
      <c r="Q54" s="99">
        <f t="shared" ref="Q54:Q55" si="68">F54+$Q$36</f>
        <v>146</v>
      </c>
      <c r="R54" s="99">
        <f t="shared" ref="R54:R55" si="69">F54+$R$36</f>
        <v>151</v>
      </c>
      <c r="S54" s="99">
        <f t="shared" ref="S54:S55" si="70">F54+$S$36</f>
        <v>146</v>
      </c>
      <c r="T54" s="99">
        <f t="shared" ref="T54:T55" si="71">F54+$T$36</f>
        <v>223</v>
      </c>
      <c r="U54" s="99">
        <f t="shared" ref="U54:U55" si="72">F54+$U$36</f>
        <v>196</v>
      </c>
      <c r="V54" s="99">
        <f t="shared" ref="V54:V55" si="73">F54+$V$36</f>
        <v>198</v>
      </c>
      <c r="W54" s="99">
        <f t="shared" ref="W54:W55" si="74">F54+$W$36</f>
        <v>198</v>
      </c>
      <c r="X54" s="99">
        <f t="shared" ref="X54:X55" si="75">F54+$X$36</f>
        <v>211</v>
      </c>
      <c r="Y54" s="99">
        <f t="shared" ref="Y54:Y55" si="76">F54+$Y$36</f>
        <v>214</v>
      </c>
      <c r="Z54" s="99">
        <f t="shared" ref="Z54:Z55" si="77">F54+$Z$36</f>
        <v>196</v>
      </c>
      <c r="AA54" s="99">
        <f t="shared" ref="AA54:AA55" si="78">F54+$AA$36</f>
        <v>198</v>
      </c>
      <c r="AB54" s="99">
        <f t="shared" ref="AB54:AB55" si="79">F54+$AB$36</f>
        <v>198</v>
      </c>
    </row>
    <row r="55" spans="1:28" ht="12.75" customHeight="1">
      <c r="A55" s="103">
        <v>20</v>
      </c>
      <c r="B55" s="97" t="s">
        <v>2532</v>
      </c>
      <c r="C55" s="44" t="s">
        <v>2531</v>
      </c>
      <c r="D55" s="276" t="s">
        <v>2533</v>
      </c>
      <c r="E55" s="276"/>
      <c r="F55" s="48">
        <f t="shared" si="61"/>
        <v>70</v>
      </c>
      <c r="G55" s="48">
        <v>70</v>
      </c>
      <c r="H55" s="99">
        <f t="shared" si="62"/>
        <v>154</v>
      </c>
      <c r="I55" s="99">
        <f t="shared" si="63"/>
        <v>159</v>
      </c>
      <c r="J55" s="99">
        <f t="shared" si="64"/>
        <v>165</v>
      </c>
      <c r="K55" s="99">
        <f t="shared" si="65"/>
        <v>167</v>
      </c>
      <c r="L55" s="84"/>
      <c r="M55" s="99">
        <f>F55+$M$36</f>
        <v>167</v>
      </c>
      <c r="N55" s="99">
        <f t="shared" si="66"/>
        <v>154</v>
      </c>
      <c r="O55" s="99">
        <f t="shared" si="67"/>
        <v>159</v>
      </c>
      <c r="P55" s="328"/>
      <c r="Q55" s="99">
        <f t="shared" si="68"/>
        <v>154</v>
      </c>
      <c r="R55" s="99">
        <f t="shared" si="69"/>
        <v>159</v>
      </c>
      <c r="S55" s="99">
        <f t="shared" si="70"/>
        <v>154</v>
      </c>
      <c r="T55" s="99">
        <f t="shared" si="71"/>
        <v>231</v>
      </c>
      <c r="U55" s="99">
        <f t="shared" si="72"/>
        <v>204</v>
      </c>
      <c r="V55" s="99">
        <f t="shared" si="73"/>
        <v>206</v>
      </c>
      <c r="W55" s="99">
        <f t="shared" si="74"/>
        <v>206</v>
      </c>
      <c r="X55" s="99">
        <f t="shared" si="75"/>
        <v>219</v>
      </c>
      <c r="Y55" s="99">
        <f t="shared" si="76"/>
        <v>222</v>
      </c>
      <c r="Z55" s="99">
        <f t="shared" si="77"/>
        <v>204</v>
      </c>
      <c r="AA55" s="99">
        <f t="shared" si="78"/>
        <v>206</v>
      </c>
      <c r="AB55" s="99">
        <f t="shared" si="79"/>
        <v>206</v>
      </c>
    </row>
    <row r="56" spans="1:28" ht="12.75" customHeight="1">
      <c r="A56" s="92"/>
      <c r="B56" s="28"/>
      <c r="C56" s="28"/>
      <c r="D56" s="279"/>
      <c r="E56" s="279"/>
      <c r="F56" s="29"/>
      <c r="G56" s="29"/>
      <c r="H56" s="51"/>
      <c r="I56" s="51"/>
      <c r="J56" s="51"/>
      <c r="K56" s="51"/>
      <c r="L56" s="51"/>
      <c r="M56" s="51"/>
      <c r="N56" s="51"/>
      <c r="O56" s="51"/>
      <c r="P56" s="51"/>
      <c r="Q56" s="51"/>
      <c r="R56" s="51"/>
      <c r="S56" s="51"/>
      <c r="T56" s="51"/>
      <c r="U56" s="76"/>
      <c r="V56" s="76"/>
      <c r="W56" s="76"/>
      <c r="X56" s="76"/>
      <c r="Y56" s="51"/>
      <c r="Z56" s="51"/>
      <c r="AA56" s="51"/>
      <c r="AB56" s="51"/>
    </row>
    <row r="57" spans="1:28" ht="12.75" customHeight="1">
      <c r="A57" s="92"/>
      <c r="B57" s="28"/>
      <c r="C57" s="28"/>
      <c r="D57" s="279"/>
      <c r="E57" s="279"/>
      <c r="F57" s="29"/>
      <c r="G57" s="29"/>
      <c r="H57" s="51"/>
      <c r="I57" s="51"/>
      <c r="J57" s="51"/>
      <c r="K57" s="51"/>
      <c r="L57" s="51"/>
      <c r="M57" s="51"/>
      <c r="N57" s="51"/>
      <c r="O57" s="51"/>
      <c r="P57" s="51"/>
      <c r="Q57" s="51"/>
      <c r="R57" s="51"/>
      <c r="S57" s="51"/>
      <c r="T57" s="51"/>
      <c r="U57" s="76"/>
      <c r="V57" s="76"/>
      <c r="W57" s="76"/>
      <c r="X57" s="76"/>
      <c r="Y57" s="51"/>
      <c r="Z57" s="51"/>
      <c r="AA57" s="51"/>
      <c r="AB57" s="51"/>
    </row>
    <row r="58" spans="1:28" ht="12.75" customHeight="1">
      <c r="A58" s="102" t="s">
        <v>2534</v>
      </c>
      <c r="B58" s="28"/>
      <c r="C58" s="28"/>
      <c r="D58" s="279"/>
      <c r="E58" s="279"/>
      <c r="F58" s="29"/>
      <c r="G58" s="29"/>
      <c r="H58" s="51"/>
      <c r="I58" s="51"/>
      <c r="J58" s="51"/>
      <c r="K58" s="51"/>
      <c r="L58" s="51"/>
      <c r="M58" s="51"/>
      <c r="N58" s="51"/>
      <c r="O58" s="51"/>
      <c r="P58" s="51"/>
      <c r="Q58" s="51"/>
      <c r="R58" s="51"/>
      <c r="S58" s="51"/>
      <c r="T58" s="51"/>
      <c r="U58" s="76"/>
      <c r="V58" s="76"/>
      <c r="W58" s="76"/>
      <c r="X58" s="76"/>
      <c r="Y58" s="51"/>
      <c r="Z58" s="51"/>
      <c r="AA58" s="51"/>
      <c r="AB58" s="51"/>
    </row>
    <row r="59" spans="1:28" ht="12.75" customHeight="1">
      <c r="A59" s="103" t="s">
        <v>51</v>
      </c>
      <c r="B59" s="97" t="s">
        <v>2259</v>
      </c>
      <c r="C59" s="277" t="s">
        <v>2260</v>
      </c>
      <c r="D59" s="276" t="s">
        <v>51</v>
      </c>
      <c r="E59" s="276"/>
      <c r="F59" s="48">
        <f t="shared" ref="F59:F67" si="80">G59*(1+$AB$6)*(1-$AB$5)</f>
        <v>21</v>
      </c>
      <c r="G59" s="280">
        <v>21</v>
      </c>
      <c r="H59" s="490" t="s">
        <v>2261</v>
      </c>
      <c r="I59" s="467"/>
      <c r="J59" s="467"/>
      <c r="K59" s="467"/>
      <c r="L59" s="467"/>
      <c r="M59" s="467"/>
      <c r="N59" s="468"/>
      <c r="O59" s="153"/>
      <c r="P59" s="153"/>
      <c r="Q59" s="153"/>
      <c r="R59" s="153"/>
      <c r="S59" s="153"/>
      <c r="T59" s="153"/>
      <c r="U59" s="153"/>
      <c r="V59" s="76"/>
      <c r="W59" s="76"/>
      <c r="X59" s="76"/>
      <c r="Y59" s="51"/>
      <c r="Z59" s="51"/>
      <c r="AA59" s="51"/>
      <c r="AB59" s="51"/>
    </row>
    <row r="60" spans="1:28" ht="12.75" customHeight="1">
      <c r="A60" s="103" t="s">
        <v>51</v>
      </c>
      <c r="B60" s="97" t="s">
        <v>2262</v>
      </c>
      <c r="C60" s="277" t="s">
        <v>2263</v>
      </c>
      <c r="D60" s="276" t="s">
        <v>51</v>
      </c>
      <c r="E60" s="276"/>
      <c r="F60" s="48">
        <f t="shared" si="80"/>
        <v>21</v>
      </c>
      <c r="G60" s="280">
        <v>21</v>
      </c>
      <c r="H60" s="554" t="s">
        <v>2264</v>
      </c>
      <c r="I60" s="467"/>
      <c r="J60" s="467"/>
      <c r="K60" s="467"/>
      <c r="L60" s="467"/>
      <c r="M60" s="467"/>
      <c r="N60" s="468"/>
      <c r="O60" s="153"/>
      <c r="P60" s="153"/>
      <c r="Q60" s="153"/>
      <c r="R60" s="153"/>
      <c r="S60" s="153"/>
      <c r="T60" s="153"/>
      <c r="U60" s="153"/>
      <c r="V60" s="76"/>
      <c r="W60" s="76"/>
      <c r="X60" s="76"/>
      <c r="Y60" s="51"/>
      <c r="Z60" s="51"/>
      <c r="AA60" s="51"/>
      <c r="AB60" s="51"/>
    </row>
    <row r="61" spans="1:28" ht="12.75" customHeight="1">
      <c r="A61" s="103" t="s">
        <v>51</v>
      </c>
      <c r="B61" s="97" t="s">
        <v>2265</v>
      </c>
      <c r="C61" s="277" t="s">
        <v>2266</v>
      </c>
      <c r="D61" s="276" t="s">
        <v>51</v>
      </c>
      <c r="E61" s="276"/>
      <c r="F61" s="48">
        <f t="shared" si="80"/>
        <v>7</v>
      </c>
      <c r="G61" s="280">
        <v>7</v>
      </c>
      <c r="H61" s="554" t="s">
        <v>2267</v>
      </c>
      <c r="I61" s="467"/>
      <c r="J61" s="467"/>
      <c r="K61" s="467"/>
      <c r="L61" s="467"/>
      <c r="M61" s="467"/>
      <c r="N61" s="468"/>
      <c r="O61" s="153"/>
      <c r="P61" s="153"/>
      <c r="Q61" s="153"/>
      <c r="R61" s="153"/>
      <c r="S61" s="153"/>
      <c r="T61" s="153"/>
      <c r="U61" s="153"/>
      <c r="V61" s="76"/>
      <c r="W61" s="76"/>
      <c r="X61" s="76"/>
      <c r="Y61" s="51"/>
      <c r="Z61" s="51"/>
      <c r="AA61" s="51"/>
      <c r="AB61" s="51"/>
    </row>
    <row r="62" spans="1:28" ht="12.75" customHeight="1">
      <c r="A62" s="103" t="s">
        <v>51</v>
      </c>
      <c r="B62" s="97" t="s">
        <v>2535</v>
      </c>
      <c r="C62" s="277" t="s">
        <v>2536</v>
      </c>
      <c r="D62" s="276" t="s">
        <v>51</v>
      </c>
      <c r="E62" s="276"/>
      <c r="F62" s="48">
        <f t="shared" si="80"/>
        <v>24</v>
      </c>
      <c r="G62" s="280">
        <v>24</v>
      </c>
      <c r="H62" s="554" t="s">
        <v>2537</v>
      </c>
      <c r="I62" s="467"/>
      <c r="J62" s="467"/>
      <c r="K62" s="467"/>
      <c r="L62" s="467"/>
      <c r="M62" s="467"/>
      <c r="N62" s="468"/>
      <c r="O62" s="153"/>
      <c r="P62" s="153"/>
      <c r="Q62" s="153"/>
      <c r="R62" s="153"/>
      <c r="S62" s="153"/>
      <c r="T62" s="153"/>
      <c r="U62" s="153"/>
      <c r="V62" s="76"/>
      <c r="W62" s="76"/>
      <c r="X62" s="76"/>
      <c r="Y62" s="51"/>
      <c r="Z62" s="51"/>
      <c r="AA62" s="51"/>
      <c r="AB62" s="51"/>
    </row>
    <row r="63" spans="1:28" ht="12.75" customHeight="1">
      <c r="A63" s="103" t="s">
        <v>51</v>
      </c>
      <c r="B63" s="97" t="s">
        <v>2538</v>
      </c>
      <c r="C63" s="277" t="s">
        <v>2536</v>
      </c>
      <c r="D63" s="276" t="s">
        <v>51</v>
      </c>
      <c r="E63" s="276"/>
      <c r="F63" s="48">
        <f t="shared" si="80"/>
        <v>33</v>
      </c>
      <c r="G63" s="280">
        <v>33</v>
      </c>
      <c r="H63" s="554" t="s">
        <v>2539</v>
      </c>
      <c r="I63" s="467"/>
      <c r="J63" s="467"/>
      <c r="K63" s="467"/>
      <c r="L63" s="467"/>
      <c r="M63" s="467"/>
      <c r="N63" s="468"/>
      <c r="O63" s="153"/>
      <c r="P63" s="153"/>
      <c r="Q63" s="153"/>
      <c r="R63" s="153"/>
      <c r="S63" s="153"/>
      <c r="T63" s="153"/>
      <c r="U63" s="153"/>
      <c r="V63" s="76"/>
      <c r="W63" s="76"/>
      <c r="X63" s="76"/>
      <c r="Y63" s="51"/>
      <c r="Z63" s="51"/>
      <c r="AA63" s="51"/>
      <c r="AB63" s="51"/>
    </row>
    <row r="64" spans="1:28" ht="12.75" customHeight="1">
      <c r="A64" s="103" t="s">
        <v>51</v>
      </c>
      <c r="B64" s="97" t="s">
        <v>2540</v>
      </c>
      <c r="C64" s="277" t="s">
        <v>2541</v>
      </c>
      <c r="D64" s="276" t="s">
        <v>51</v>
      </c>
      <c r="E64" s="276"/>
      <c r="F64" s="48">
        <f t="shared" si="80"/>
        <v>24</v>
      </c>
      <c r="G64" s="280">
        <v>24</v>
      </c>
      <c r="H64" s="554" t="s">
        <v>2542</v>
      </c>
      <c r="I64" s="467"/>
      <c r="J64" s="467"/>
      <c r="K64" s="467"/>
      <c r="L64" s="467"/>
      <c r="M64" s="467"/>
      <c r="N64" s="468"/>
      <c r="O64" s="153"/>
      <c r="P64" s="153"/>
      <c r="Q64" s="153"/>
      <c r="R64" s="153"/>
      <c r="S64" s="153"/>
      <c r="T64" s="153"/>
      <c r="U64" s="153"/>
      <c r="V64" s="76"/>
      <c r="W64" s="76"/>
      <c r="X64" s="76"/>
      <c r="Y64" s="51"/>
      <c r="Z64" s="51"/>
      <c r="AA64" s="51"/>
      <c r="AB64" s="51"/>
    </row>
    <row r="65" spans="1:28" ht="12.75" customHeight="1">
      <c r="A65" s="103" t="s">
        <v>51</v>
      </c>
      <c r="B65" s="97" t="s">
        <v>2543</v>
      </c>
      <c r="C65" s="277" t="s">
        <v>2541</v>
      </c>
      <c r="D65" s="276" t="s">
        <v>51</v>
      </c>
      <c r="E65" s="276"/>
      <c r="F65" s="48">
        <f t="shared" si="80"/>
        <v>24</v>
      </c>
      <c r="G65" s="280">
        <v>24</v>
      </c>
      <c r="H65" s="554" t="s">
        <v>2544</v>
      </c>
      <c r="I65" s="467"/>
      <c r="J65" s="467"/>
      <c r="K65" s="467"/>
      <c r="L65" s="467"/>
      <c r="M65" s="467"/>
      <c r="N65" s="468"/>
      <c r="O65" s="153"/>
      <c r="P65" s="153"/>
      <c r="Q65" s="153"/>
      <c r="R65" s="153"/>
      <c r="S65" s="153"/>
      <c r="T65" s="153"/>
      <c r="U65" s="153"/>
      <c r="V65" s="76"/>
      <c r="W65" s="76"/>
      <c r="X65" s="76"/>
      <c r="Y65" s="51"/>
      <c r="Z65" s="51"/>
      <c r="AA65" s="51"/>
      <c r="AB65" s="51"/>
    </row>
    <row r="66" spans="1:28" ht="12.75" customHeight="1">
      <c r="A66" s="103" t="s">
        <v>51</v>
      </c>
      <c r="B66" s="97" t="s">
        <v>2545</v>
      </c>
      <c r="C66" s="277" t="s">
        <v>2546</v>
      </c>
      <c r="D66" s="276" t="s">
        <v>51</v>
      </c>
      <c r="E66" s="276"/>
      <c r="F66" s="48">
        <f t="shared" si="80"/>
        <v>24</v>
      </c>
      <c r="G66" s="280">
        <v>24</v>
      </c>
      <c r="H66" s="554" t="s">
        <v>2547</v>
      </c>
      <c r="I66" s="467"/>
      <c r="J66" s="467"/>
      <c r="K66" s="467"/>
      <c r="L66" s="467"/>
      <c r="M66" s="467"/>
      <c r="N66" s="468"/>
      <c r="O66" s="153"/>
      <c r="P66" s="153"/>
      <c r="Q66" s="153"/>
      <c r="R66" s="153"/>
      <c r="S66" s="153"/>
      <c r="T66" s="153"/>
      <c r="U66" s="153"/>
      <c r="V66" s="76"/>
      <c r="W66" s="76"/>
      <c r="X66" s="76"/>
      <c r="Y66" s="51"/>
      <c r="Z66" s="51"/>
      <c r="AA66" s="51"/>
      <c r="AB66" s="51"/>
    </row>
    <row r="67" spans="1:28" ht="12.75" customHeight="1">
      <c r="A67" s="103" t="s">
        <v>51</v>
      </c>
      <c r="B67" s="97" t="s">
        <v>2548</v>
      </c>
      <c r="C67" s="277" t="s">
        <v>2546</v>
      </c>
      <c r="D67" s="276" t="s">
        <v>51</v>
      </c>
      <c r="E67" s="276"/>
      <c r="F67" s="48">
        <f t="shared" si="80"/>
        <v>24</v>
      </c>
      <c r="G67" s="280">
        <v>24</v>
      </c>
      <c r="H67" s="554" t="s">
        <v>2549</v>
      </c>
      <c r="I67" s="467"/>
      <c r="J67" s="467"/>
      <c r="K67" s="467"/>
      <c r="L67" s="467"/>
      <c r="M67" s="467"/>
      <c r="N67" s="468"/>
      <c r="O67" s="153"/>
      <c r="P67" s="153"/>
      <c r="Q67" s="153"/>
      <c r="R67" s="153"/>
      <c r="S67" s="153"/>
      <c r="T67" s="153"/>
      <c r="U67" s="153"/>
      <c r="V67" s="76"/>
      <c r="W67" s="76"/>
      <c r="X67" s="76"/>
      <c r="Y67" s="51"/>
      <c r="Z67" s="51"/>
      <c r="AA67" s="51"/>
      <c r="AB67" s="51"/>
    </row>
    <row r="68" spans="1:28" ht="12.75" customHeight="1">
      <c r="A68" s="76"/>
      <c r="B68" s="78"/>
      <c r="C68" s="78"/>
      <c r="D68" s="76"/>
      <c r="E68" s="76"/>
      <c r="F68" s="76"/>
      <c r="G68" s="76"/>
      <c r="H68" s="76"/>
      <c r="I68" s="76"/>
      <c r="J68" s="76"/>
      <c r="K68" s="76"/>
      <c r="L68" s="76"/>
      <c r="M68" s="76"/>
      <c r="N68" s="76"/>
      <c r="O68" s="153"/>
      <c r="P68" s="153"/>
      <c r="Q68" s="153"/>
      <c r="R68" s="153"/>
      <c r="S68" s="153"/>
      <c r="T68" s="153"/>
      <c r="U68" s="153"/>
      <c r="V68" s="76"/>
      <c r="W68" s="76"/>
      <c r="X68" s="76"/>
      <c r="Y68" s="51"/>
      <c r="Z68" s="51"/>
      <c r="AA68" s="51"/>
      <c r="AB68" s="51"/>
    </row>
    <row r="69" spans="1:28" ht="12.75" customHeight="1">
      <c r="A69" s="76"/>
      <c r="B69" s="78"/>
      <c r="C69" s="78"/>
      <c r="D69" s="76"/>
      <c r="E69" s="76"/>
      <c r="F69" s="76"/>
      <c r="G69" s="76"/>
      <c r="H69" s="76"/>
      <c r="I69" s="76"/>
      <c r="J69" s="76"/>
      <c r="K69" s="76"/>
      <c r="L69" s="76"/>
      <c r="M69" s="76"/>
      <c r="N69" s="76"/>
      <c r="O69" s="153"/>
      <c r="P69" s="153"/>
      <c r="Q69" s="153"/>
      <c r="R69" s="153"/>
      <c r="S69" s="153"/>
      <c r="T69" s="153"/>
      <c r="U69" s="153"/>
      <c r="V69" s="76"/>
      <c r="W69" s="76"/>
      <c r="X69" s="76"/>
      <c r="Y69" s="51"/>
      <c r="Z69" s="51"/>
      <c r="AA69" s="51"/>
      <c r="AB69" s="51"/>
    </row>
    <row r="70" spans="1:28" ht="12.75" customHeight="1">
      <c r="A70" s="76"/>
      <c r="B70" s="78"/>
      <c r="C70" s="78"/>
      <c r="D70" s="76"/>
      <c r="E70" s="76"/>
      <c r="F70" s="76"/>
      <c r="G70" s="76"/>
      <c r="H70" s="76"/>
      <c r="I70" s="76"/>
      <c r="J70" s="76"/>
      <c r="K70" s="76"/>
      <c r="L70" s="76"/>
      <c r="M70" s="76"/>
      <c r="N70" s="76"/>
      <c r="O70" s="153"/>
      <c r="P70" s="153"/>
      <c r="Q70" s="153"/>
      <c r="R70" s="153"/>
      <c r="S70" s="153"/>
      <c r="T70" s="153"/>
      <c r="U70" s="153"/>
      <c r="V70" s="76"/>
      <c r="W70" s="76"/>
      <c r="X70" s="76"/>
      <c r="Y70" s="51"/>
      <c r="Z70" s="51"/>
      <c r="AA70" s="51"/>
      <c r="AB70" s="51"/>
    </row>
    <row r="71" spans="1:28" ht="15.75" customHeight="1">
      <c r="A71" s="263" t="s">
        <v>2550</v>
      </c>
      <c r="B71" s="78"/>
      <c r="C71" s="78"/>
      <c r="D71" s="76"/>
      <c r="E71" s="76"/>
      <c r="F71" s="76"/>
      <c r="G71" s="76"/>
      <c r="H71" s="76"/>
      <c r="I71" s="76"/>
      <c r="J71" s="76"/>
      <c r="K71" s="76"/>
      <c r="L71" s="76"/>
      <c r="M71" s="76"/>
      <c r="N71" s="76"/>
      <c r="O71" s="76"/>
      <c r="P71" s="76"/>
      <c r="Q71" s="76"/>
      <c r="R71" s="76"/>
      <c r="S71" s="76"/>
      <c r="T71" s="76"/>
      <c r="U71" s="76"/>
      <c r="V71" s="76"/>
      <c r="W71" s="76"/>
      <c r="X71" s="76"/>
      <c r="Y71" s="51"/>
      <c r="Z71" s="51"/>
      <c r="AA71" s="51"/>
      <c r="AB71" s="51"/>
    </row>
    <row r="72" spans="1:28" ht="12.75" customHeight="1">
      <c r="A72" s="76"/>
      <c r="B72" s="78"/>
      <c r="C72" s="78"/>
      <c r="D72" s="76"/>
      <c r="E72" s="76"/>
      <c r="F72" s="76"/>
      <c r="G72" s="76"/>
      <c r="H72" s="76"/>
      <c r="I72" s="76"/>
      <c r="J72" s="76"/>
      <c r="K72" s="76"/>
      <c r="L72" s="76"/>
      <c r="M72" s="76"/>
      <c r="N72" s="76"/>
      <c r="O72" s="76"/>
      <c r="P72" s="76"/>
      <c r="Q72" s="76"/>
      <c r="R72" s="76"/>
      <c r="S72" s="76"/>
      <c r="T72" s="76"/>
      <c r="U72" s="76"/>
      <c r="V72" s="76"/>
      <c r="W72" s="76"/>
      <c r="X72" s="76"/>
      <c r="Y72" s="51"/>
      <c r="Z72" s="51"/>
      <c r="AA72" s="51"/>
      <c r="AB72" s="51"/>
    </row>
    <row r="73" spans="1:28" ht="12.75" customHeight="1">
      <c r="A73" s="79"/>
      <c r="B73" s="264" t="s">
        <v>2551</v>
      </c>
      <c r="C73" s="264"/>
      <c r="D73" s="79"/>
      <c r="E73" s="79"/>
      <c r="F73" s="79"/>
      <c r="G73" s="79"/>
      <c r="H73" s="79"/>
      <c r="I73" s="79"/>
      <c r="J73" s="79"/>
      <c r="K73" s="79"/>
      <c r="L73" s="79"/>
      <c r="M73" s="79"/>
      <c r="N73" s="79"/>
      <c r="O73" s="79"/>
      <c r="P73" s="79"/>
      <c r="Q73" s="76"/>
      <c r="R73" s="76"/>
      <c r="S73" s="76"/>
      <c r="T73" s="76"/>
      <c r="U73" s="76"/>
      <c r="V73" s="76"/>
      <c r="W73" s="76"/>
      <c r="X73" s="76"/>
      <c r="Y73" s="51"/>
      <c r="Z73" s="51"/>
      <c r="AA73" s="51"/>
      <c r="AB73" s="51"/>
    </row>
    <row r="74" spans="1:28" ht="12.75" customHeight="1">
      <c r="A74" s="545" t="s">
        <v>2552</v>
      </c>
      <c r="B74" s="474"/>
      <c r="C74" s="474"/>
      <c r="D74" s="474"/>
      <c r="E74" s="474"/>
      <c r="F74" s="474"/>
      <c r="G74" s="474"/>
      <c r="H74" s="474"/>
      <c r="I74" s="474"/>
      <c r="J74" s="474"/>
      <c r="K74" s="474"/>
      <c r="L74" s="474"/>
      <c r="M74" s="474"/>
      <c r="N74" s="474"/>
      <c r="O74" s="474"/>
      <c r="P74" s="474"/>
      <c r="Q74" s="474"/>
      <c r="R74" s="474"/>
      <c r="S74" s="474"/>
      <c r="T74" s="474"/>
      <c r="U74" s="474"/>
      <c r="V74" s="474"/>
      <c r="W74" s="76"/>
      <c r="X74" s="76"/>
      <c r="Y74" s="51"/>
      <c r="Z74" s="51"/>
      <c r="AA74" s="51"/>
      <c r="AB74" s="51"/>
    </row>
    <row r="75" spans="1:28" ht="12.75" customHeight="1">
      <c r="A75" s="546" t="s">
        <v>2553</v>
      </c>
      <c r="B75" s="474"/>
      <c r="C75" s="474"/>
      <c r="D75" s="474"/>
      <c r="E75" s="474"/>
      <c r="F75" s="474"/>
      <c r="G75" s="474"/>
      <c r="H75" s="474"/>
      <c r="I75" s="474"/>
      <c r="J75" s="474"/>
      <c r="K75" s="474"/>
      <c r="L75" s="474"/>
      <c r="M75" s="474"/>
      <c r="N75" s="474"/>
      <c r="O75" s="474"/>
      <c r="P75" s="474"/>
      <c r="Q75" s="474"/>
      <c r="R75" s="474"/>
      <c r="S75" s="474"/>
      <c r="T75" s="474"/>
      <c r="U75" s="474"/>
      <c r="V75" s="474"/>
      <c r="W75" s="76"/>
      <c r="X75" s="76"/>
      <c r="Y75" s="51"/>
      <c r="Z75" s="51"/>
      <c r="AA75" s="51"/>
      <c r="AB75" s="51"/>
    </row>
    <row r="76" spans="1:28" ht="12.75" customHeight="1">
      <c r="A76" s="546" t="s">
        <v>2554</v>
      </c>
      <c r="B76" s="474"/>
      <c r="C76" s="474"/>
      <c r="D76" s="474"/>
      <c r="E76" s="474"/>
      <c r="F76" s="474"/>
      <c r="G76" s="474"/>
      <c r="H76" s="474"/>
      <c r="I76" s="474"/>
      <c r="J76" s="474"/>
      <c r="K76" s="474"/>
      <c r="L76" s="474"/>
      <c r="M76" s="474"/>
      <c r="N76" s="474"/>
      <c r="O76" s="474"/>
      <c r="P76" s="474"/>
      <c r="Q76" s="474"/>
      <c r="R76" s="474"/>
      <c r="S76" s="474"/>
      <c r="T76" s="474"/>
      <c r="U76" s="474"/>
      <c r="V76" s="474"/>
      <c r="W76" s="76"/>
      <c r="X76" s="76"/>
      <c r="Y76" s="51"/>
      <c r="Z76" s="51"/>
      <c r="AA76" s="51"/>
      <c r="AB76" s="51"/>
    </row>
    <row r="77" spans="1:28" ht="12.75" customHeight="1">
      <c r="A77" s="546" t="s">
        <v>2555</v>
      </c>
      <c r="B77" s="474"/>
      <c r="C77" s="474"/>
      <c r="D77" s="474"/>
      <c r="E77" s="474"/>
      <c r="F77" s="474"/>
      <c r="G77" s="474"/>
      <c r="H77" s="474"/>
      <c r="I77" s="474"/>
      <c r="J77" s="474"/>
      <c r="K77" s="474"/>
      <c r="L77" s="474"/>
      <c r="M77" s="474"/>
      <c r="N77" s="474"/>
      <c r="O77" s="474"/>
      <c r="P77" s="474"/>
      <c r="Q77" s="474"/>
      <c r="R77" s="474"/>
      <c r="S77" s="474"/>
      <c r="T77" s="474"/>
      <c r="U77" s="474"/>
      <c r="V77" s="474"/>
      <c r="W77" s="76"/>
      <c r="X77" s="76"/>
      <c r="Y77" s="51"/>
      <c r="Z77" s="51"/>
      <c r="AA77" s="51"/>
      <c r="AB77" s="51"/>
    </row>
    <row r="78" spans="1:28" ht="12.75" customHeight="1">
      <c r="A78" s="545" t="s">
        <v>2197</v>
      </c>
      <c r="B78" s="474"/>
      <c r="C78" s="474"/>
      <c r="D78" s="474"/>
      <c r="E78" s="474"/>
      <c r="F78" s="474"/>
      <c r="G78" s="474"/>
      <c r="H78" s="474"/>
      <c r="I78" s="474"/>
      <c r="J78" s="474"/>
      <c r="K78" s="474"/>
      <c r="L78" s="474"/>
      <c r="M78" s="474"/>
      <c r="N78" s="474"/>
      <c r="O78" s="474"/>
      <c r="P78" s="474"/>
      <c r="Q78" s="474"/>
      <c r="R78" s="474"/>
      <c r="S78" s="474"/>
      <c r="T78" s="474"/>
      <c r="U78" s="474"/>
      <c r="V78" s="474"/>
      <c r="W78" s="76"/>
      <c r="X78" s="76"/>
      <c r="Y78" s="51"/>
      <c r="Z78" s="51"/>
      <c r="AA78" s="51"/>
      <c r="AB78" s="51"/>
    </row>
    <row r="79" spans="1:28" ht="12.75" customHeight="1">
      <c r="A79" s="76"/>
      <c r="B79" s="55" t="s">
        <v>2556</v>
      </c>
      <c r="C79" s="55"/>
      <c r="D79" s="76"/>
      <c r="E79" s="76"/>
      <c r="F79" s="76"/>
      <c r="G79" s="76"/>
      <c r="H79" s="76"/>
      <c r="I79" s="76"/>
      <c r="J79" s="76"/>
      <c r="K79" s="76"/>
      <c r="L79" s="76"/>
      <c r="M79" s="76"/>
      <c r="N79" s="76"/>
      <c r="O79" s="76"/>
      <c r="P79" s="76"/>
      <c r="Q79" s="76"/>
      <c r="R79" s="76"/>
      <c r="S79" s="76"/>
      <c r="T79" s="76"/>
      <c r="U79" s="76"/>
      <c r="V79" s="76"/>
      <c r="W79" s="76"/>
      <c r="X79" s="76"/>
      <c r="Y79" s="51"/>
      <c r="Z79" s="51"/>
      <c r="AA79" s="51"/>
      <c r="AB79" s="51"/>
    </row>
    <row r="80" spans="1:28" ht="12.75" customHeight="1">
      <c r="A80" s="76"/>
      <c r="B80" s="78"/>
      <c r="C80" s="78"/>
      <c r="D80" s="76"/>
      <c r="E80" s="76"/>
      <c r="F80" s="76"/>
      <c r="G80" s="76"/>
      <c r="H80" s="76"/>
      <c r="I80" s="76"/>
      <c r="J80" s="76"/>
      <c r="K80" s="76"/>
      <c r="L80" s="76"/>
      <c r="M80" s="76"/>
      <c r="N80" s="76"/>
      <c r="O80" s="76"/>
      <c r="P80" s="76"/>
      <c r="Q80" s="76"/>
      <c r="R80" s="76"/>
      <c r="S80" s="76"/>
      <c r="T80" s="76"/>
      <c r="U80" s="76"/>
      <c r="V80" s="76"/>
      <c r="W80" s="76"/>
      <c r="X80" s="76"/>
      <c r="Y80" s="51"/>
      <c r="Z80" s="51"/>
      <c r="AA80" s="51"/>
      <c r="AB80" s="51"/>
    </row>
    <row r="81" spans="1:28" ht="12.75" customHeight="1">
      <c r="A81" s="76"/>
      <c r="B81" s="2" t="s">
        <v>2557</v>
      </c>
      <c r="C81" s="2"/>
      <c r="D81" s="76"/>
      <c r="E81" s="76"/>
      <c r="F81" s="76"/>
      <c r="G81" s="76"/>
      <c r="H81" s="76"/>
      <c r="I81" s="76"/>
      <c r="J81" s="2" t="s">
        <v>2558</v>
      </c>
      <c r="K81" s="76"/>
      <c r="L81" s="76"/>
      <c r="M81" s="76"/>
      <c r="N81" s="76"/>
      <c r="O81" s="76"/>
      <c r="P81" s="76"/>
      <c r="Q81" s="76"/>
      <c r="R81" s="76"/>
      <c r="S81" s="76"/>
      <c r="T81" s="76"/>
      <c r="U81" s="76"/>
      <c r="V81" s="76"/>
      <c r="W81" s="76"/>
      <c r="X81" s="76"/>
      <c r="Y81" s="51"/>
      <c r="Z81" s="51"/>
      <c r="AA81" s="51"/>
      <c r="AB81" s="51"/>
    </row>
    <row r="82" spans="1:28" ht="38.25" customHeight="1">
      <c r="A82" s="329" t="s">
        <v>2559</v>
      </c>
      <c r="B82" s="329" t="s">
        <v>2560</v>
      </c>
      <c r="C82" s="329" t="s">
        <v>2561</v>
      </c>
      <c r="D82" s="329" t="s">
        <v>2562</v>
      </c>
      <c r="E82" s="329" t="s">
        <v>2562</v>
      </c>
      <c r="F82" s="76"/>
      <c r="G82" s="76"/>
      <c r="H82" s="76"/>
      <c r="I82" s="329" t="s">
        <v>2559</v>
      </c>
      <c r="J82" s="563" t="s">
        <v>2563</v>
      </c>
      <c r="K82" s="467"/>
      <c r="L82" s="467"/>
      <c r="M82" s="468"/>
      <c r="N82" s="563" t="s">
        <v>2561</v>
      </c>
      <c r="O82" s="468"/>
      <c r="P82" s="329" t="s">
        <v>2562</v>
      </c>
      <c r="Q82" s="563" t="s">
        <v>2562</v>
      </c>
      <c r="R82" s="468"/>
      <c r="S82" s="76"/>
      <c r="T82" s="76"/>
      <c r="U82" s="76"/>
      <c r="V82" s="76"/>
      <c r="W82" s="76"/>
      <c r="X82" s="76"/>
      <c r="Y82" s="51"/>
      <c r="Z82" s="51"/>
      <c r="AA82" s="51"/>
      <c r="AB82" s="51"/>
    </row>
    <row r="83" spans="1:28" ht="12.75" customHeight="1">
      <c r="A83" s="103">
        <v>15</v>
      </c>
      <c r="B83" s="330" t="s">
        <v>2564</v>
      </c>
      <c r="C83" s="331" t="s">
        <v>2565</v>
      </c>
      <c r="D83" s="48">
        <f t="shared" ref="D83:D85" si="81">E83*(1+$AB$6)*(1-$AB$5)</f>
        <v>77</v>
      </c>
      <c r="E83" s="332">
        <v>77</v>
      </c>
      <c r="F83" s="76"/>
      <c r="G83" s="76"/>
      <c r="H83" s="76"/>
      <c r="I83" s="103">
        <v>15</v>
      </c>
      <c r="J83" s="566" t="s">
        <v>2566</v>
      </c>
      <c r="K83" s="467"/>
      <c r="L83" s="467"/>
      <c r="M83" s="468"/>
      <c r="N83" s="564" t="s">
        <v>2567</v>
      </c>
      <c r="O83" s="468"/>
      <c r="P83" s="332">
        <v>81</v>
      </c>
      <c r="Q83" s="565">
        <f t="shared" ref="Q83:Q85" si="82">P83*(1+$AB$6)*(1-$AB$5)</f>
        <v>81</v>
      </c>
      <c r="R83" s="468"/>
      <c r="S83" s="76"/>
      <c r="T83" s="76"/>
      <c r="U83" s="76"/>
      <c r="V83" s="76"/>
      <c r="W83" s="76"/>
      <c r="X83" s="76"/>
      <c r="Y83" s="51"/>
      <c r="Z83" s="51"/>
      <c r="AA83" s="51"/>
      <c r="AB83" s="51"/>
    </row>
    <row r="84" spans="1:28" ht="12.75" customHeight="1">
      <c r="A84" s="103">
        <v>15</v>
      </c>
      <c r="B84" s="330" t="s">
        <v>2568</v>
      </c>
      <c r="C84" s="331" t="s">
        <v>2569</v>
      </c>
      <c r="D84" s="48">
        <f t="shared" si="81"/>
        <v>77</v>
      </c>
      <c r="E84" s="332">
        <v>77</v>
      </c>
      <c r="F84" s="76"/>
      <c r="G84" s="76"/>
      <c r="H84" s="76"/>
      <c r="I84" s="103">
        <v>15</v>
      </c>
      <c r="J84" s="566" t="s">
        <v>2570</v>
      </c>
      <c r="K84" s="467"/>
      <c r="L84" s="467"/>
      <c r="M84" s="468"/>
      <c r="N84" s="564" t="s">
        <v>2571</v>
      </c>
      <c r="O84" s="468"/>
      <c r="P84" s="332">
        <v>78</v>
      </c>
      <c r="Q84" s="565">
        <f t="shared" si="82"/>
        <v>78</v>
      </c>
      <c r="R84" s="468"/>
      <c r="S84" s="76"/>
      <c r="T84" s="76"/>
      <c r="U84" s="76"/>
      <c r="V84" s="76"/>
      <c r="W84" s="76"/>
      <c r="X84" s="76"/>
      <c r="Y84" s="51"/>
      <c r="Z84" s="51"/>
      <c r="AA84" s="51"/>
      <c r="AB84" s="51"/>
    </row>
    <row r="85" spans="1:28" ht="12.75" customHeight="1">
      <c r="A85" s="103">
        <v>15</v>
      </c>
      <c r="B85" s="330" t="s">
        <v>2572</v>
      </c>
      <c r="C85" s="331" t="s">
        <v>2573</v>
      </c>
      <c r="D85" s="48">
        <f t="shared" si="81"/>
        <v>77</v>
      </c>
      <c r="E85" s="332">
        <v>77</v>
      </c>
      <c r="F85" s="76"/>
      <c r="G85" s="76"/>
      <c r="H85" s="76"/>
      <c r="I85" s="103">
        <v>15</v>
      </c>
      <c r="J85" s="566" t="s">
        <v>2574</v>
      </c>
      <c r="K85" s="467"/>
      <c r="L85" s="467"/>
      <c r="M85" s="468"/>
      <c r="N85" s="564" t="s">
        <v>2575</v>
      </c>
      <c r="O85" s="468"/>
      <c r="P85" s="332">
        <v>79</v>
      </c>
      <c r="Q85" s="565">
        <f t="shared" si="82"/>
        <v>79</v>
      </c>
      <c r="R85" s="468"/>
      <c r="S85" s="76"/>
      <c r="T85" s="76"/>
      <c r="U85" s="76"/>
      <c r="V85" s="76"/>
      <c r="W85" s="76"/>
      <c r="X85" s="76"/>
      <c r="Y85" s="51"/>
      <c r="Z85" s="51"/>
      <c r="AA85" s="51"/>
      <c r="AB85" s="51"/>
    </row>
    <row r="86" spans="1:28" ht="12.75" customHeight="1">
      <c r="A86" s="103"/>
      <c r="B86" s="330"/>
      <c r="C86" s="331"/>
      <c r="D86" s="333"/>
      <c r="E86" s="332"/>
      <c r="F86" s="76"/>
      <c r="G86" s="76"/>
      <c r="H86" s="76"/>
      <c r="I86" s="103"/>
      <c r="J86" s="566"/>
      <c r="K86" s="467"/>
      <c r="L86" s="467"/>
      <c r="M86" s="468"/>
      <c r="N86" s="568"/>
      <c r="O86" s="468"/>
      <c r="P86" s="332"/>
      <c r="Q86" s="567"/>
      <c r="R86" s="468"/>
      <c r="S86" s="76"/>
      <c r="T86" s="76"/>
      <c r="U86" s="76"/>
      <c r="V86" s="76"/>
      <c r="W86" s="76"/>
      <c r="X86" s="76"/>
      <c r="Y86" s="51"/>
      <c r="Z86" s="51"/>
      <c r="AA86" s="51"/>
      <c r="AB86" s="51"/>
    </row>
    <row r="87" spans="1:28" ht="12.75" customHeight="1">
      <c r="A87" s="103">
        <v>20</v>
      </c>
      <c r="B87" s="330" t="s">
        <v>2576</v>
      </c>
      <c r="C87" s="331" t="s">
        <v>2569</v>
      </c>
      <c r="D87" s="48">
        <f t="shared" ref="D87:D90" si="83">E87*(1+$AB$6)*(1-$AB$5)</f>
        <v>81</v>
      </c>
      <c r="E87" s="332">
        <v>81</v>
      </c>
      <c r="F87" s="76"/>
      <c r="G87" s="76"/>
      <c r="H87" s="76"/>
      <c r="I87" s="103">
        <v>20</v>
      </c>
      <c r="J87" s="566" t="s">
        <v>2577</v>
      </c>
      <c r="K87" s="467"/>
      <c r="L87" s="467"/>
      <c r="M87" s="468"/>
      <c r="N87" s="564" t="s">
        <v>2571</v>
      </c>
      <c r="O87" s="468"/>
      <c r="P87" s="332">
        <v>83</v>
      </c>
      <c r="Q87" s="565">
        <f t="shared" ref="Q87:Q90" si="84">P87*(1+$AB$6)*(1-$AB$5)</f>
        <v>83</v>
      </c>
      <c r="R87" s="468"/>
      <c r="S87" s="76"/>
      <c r="T87" s="76"/>
      <c r="U87" s="76"/>
      <c r="V87" s="76"/>
      <c r="W87" s="76"/>
      <c r="X87" s="76"/>
      <c r="Y87" s="51"/>
      <c r="Z87" s="51"/>
      <c r="AA87" s="51"/>
      <c r="AB87" s="51"/>
    </row>
    <row r="88" spans="1:28" ht="12.75" customHeight="1">
      <c r="A88" s="103">
        <v>20</v>
      </c>
      <c r="B88" s="330" t="s">
        <v>2578</v>
      </c>
      <c r="C88" s="331" t="s">
        <v>2573</v>
      </c>
      <c r="D88" s="48">
        <f t="shared" si="83"/>
        <v>81</v>
      </c>
      <c r="E88" s="332">
        <v>81</v>
      </c>
      <c r="F88" s="76"/>
      <c r="G88" s="76"/>
      <c r="H88" s="76"/>
      <c r="I88" s="103">
        <v>20</v>
      </c>
      <c r="J88" s="566" t="s">
        <v>2579</v>
      </c>
      <c r="K88" s="467"/>
      <c r="L88" s="467"/>
      <c r="M88" s="468"/>
      <c r="N88" s="564" t="s">
        <v>2575</v>
      </c>
      <c r="O88" s="468"/>
      <c r="P88" s="332">
        <v>83</v>
      </c>
      <c r="Q88" s="565">
        <f t="shared" si="84"/>
        <v>83</v>
      </c>
      <c r="R88" s="468"/>
      <c r="S88" s="76"/>
      <c r="T88" s="76"/>
      <c r="U88" s="76"/>
      <c r="V88" s="76"/>
      <c r="W88" s="76"/>
      <c r="X88" s="76"/>
      <c r="Y88" s="51"/>
      <c r="Z88" s="51"/>
      <c r="AA88" s="51"/>
      <c r="AB88" s="51"/>
    </row>
    <row r="89" spans="1:28" ht="12.75" customHeight="1">
      <c r="A89" s="103">
        <v>20</v>
      </c>
      <c r="B89" s="330" t="s">
        <v>2580</v>
      </c>
      <c r="C89" s="331" t="s">
        <v>2581</v>
      </c>
      <c r="D89" s="48">
        <f t="shared" si="83"/>
        <v>81</v>
      </c>
      <c r="E89" s="332">
        <v>81</v>
      </c>
      <c r="F89" s="76"/>
      <c r="G89" s="76"/>
      <c r="H89" s="76"/>
      <c r="I89" s="103">
        <v>20</v>
      </c>
      <c r="J89" s="566" t="s">
        <v>2582</v>
      </c>
      <c r="K89" s="467"/>
      <c r="L89" s="467"/>
      <c r="M89" s="468"/>
      <c r="N89" s="564" t="s">
        <v>2581</v>
      </c>
      <c r="O89" s="468"/>
      <c r="P89" s="332">
        <v>83</v>
      </c>
      <c r="Q89" s="565">
        <f t="shared" si="84"/>
        <v>83</v>
      </c>
      <c r="R89" s="468"/>
      <c r="S89" s="76"/>
      <c r="T89" s="76"/>
      <c r="U89" s="76"/>
      <c r="V89" s="76"/>
      <c r="W89" s="76"/>
      <c r="X89" s="76"/>
      <c r="Y89" s="51"/>
      <c r="Z89" s="51"/>
      <c r="AA89" s="51"/>
      <c r="AB89" s="51"/>
    </row>
    <row r="90" spans="1:28" ht="12.75" customHeight="1">
      <c r="A90" s="103">
        <v>20</v>
      </c>
      <c r="B90" s="330" t="s">
        <v>2583</v>
      </c>
      <c r="C90" s="331" t="s">
        <v>2584</v>
      </c>
      <c r="D90" s="48">
        <f t="shared" si="83"/>
        <v>81</v>
      </c>
      <c r="E90" s="332">
        <v>81</v>
      </c>
      <c r="F90" s="76"/>
      <c r="G90" s="76"/>
      <c r="H90" s="76"/>
      <c r="I90" s="103">
        <v>20</v>
      </c>
      <c r="J90" s="566" t="s">
        <v>2585</v>
      </c>
      <c r="K90" s="467"/>
      <c r="L90" s="467"/>
      <c r="M90" s="468"/>
      <c r="N90" s="564" t="s">
        <v>2584</v>
      </c>
      <c r="O90" s="468"/>
      <c r="P90" s="332">
        <v>83</v>
      </c>
      <c r="Q90" s="565">
        <f t="shared" si="84"/>
        <v>83</v>
      </c>
      <c r="R90" s="468"/>
      <c r="S90" s="76"/>
      <c r="T90" s="76"/>
      <c r="U90" s="76"/>
      <c r="V90" s="76"/>
      <c r="W90" s="76"/>
      <c r="X90" s="76"/>
      <c r="Y90" s="51"/>
      <c r="Z90" s="51"/>
      <c r="AA90" s="51"/>
      <c r="AB90" s="51"/>
    </row>
    <row r="91" spans="1:28" ht="12.75" customHeight="1">
      <c r="A91" s="103"/>
      <c r="B91" s="330"/>
      <c r="C91" s="331"/>
      <c r="D91" s="333"/>
      <c r="E91" s="332"/>
      <c r="F91" s="76"/>
      <c r="G91" s="76"/>
      <c r="H91" s="76"/>
      <c r="I91" s="103"/>
      <c r="J91" s="566"/>
      <c r="K91" s="467"/>
      <c r="L91" s="467"/>
      <c r="M91" s="468"/>
      <c r="N91" s="568"/>
      <c r="O91" s="468"/>
      <c r="P91" s="332"/>
      <c r="Q91" s="567"/>
      <c r="R91" s="468"/>
      <c r="S91" s="76"/>
      <c r="T91" s="76"/>
      <c r="U91" s="76"/>
      <c r="V91" s="76"/>
      <c r="W91" s="76"/>
      <c r="X91" s="76"/>
      <c r="Y91" s="51"/>
      <c r="Z91" s="51"/>
      <c r="AA91" s="51"/>
      <c r="AB91" s="51"/>
    </row>
    <row r="92" spans="1:28" ht="12.75" customHeight="1">
      <c r="A92" s="103">
        <v>25</v>
      </c>
      <c r="B92" s="330" t="s">
        <v>2586</v>
      </c>
      <c r="C92" s="331" t="s">
        <v>2587</v>
      </c>
      <c r="D92" s="48">
        <f>E92*(1+$AB$6)*(1-$AB$5)</f>
        <v>85</v>
      </c>
      <c r="E92" s="332">
        <v>85</v>
      </c>
      <c r="F92" s="76"/>
      <c r="G92" s="76"/>
      <c r="H92" s="76"/>
      <c r="I92" s="103">
        <v>25</v>
      </c>
      <c r="J92" s="566" t="s">
        <v>2588</v>
      </c>
      <c r="K92" s="467"/>
      <c r="L92" s="467"/>
      <c r="M92" s="468"/>
      <c r="N92" s="564" t="s">
        <v>2587</v>
      </c>
      <c r="O92" s="468"/>
      <c r="P92" s="332">
        <v>89</v>
      </c>
      <c r="Q92" s="565">
        <f>P92*(1+$AB$6)*(1-$AB$5)</f>
        <v>89</v>
      </c>
      <c r="R92" s="468"/>
      <c r="S92" s="76"/>
      <c r="T92" s="76"/>
      <c r="U92" s="76"/>
      <c r="V92" s="76"/>
      <c r="W92" s="76"/>
      <c r="X92" s="76"/>
      <c r="Y92" s="51"/>
      <c r="Z92" s="51"/>
      <c r="AA92" s="51"/>
      <c r="AB92" s="51"/>
    </row>
    <row r="93" spans="1:28" ht="12.75" customHeight="1">
      <c r="A93" s="76"/>
      <c r="B93" s="334"/>
      <c r="C93" s="334"/>
      <c r="D93" s="335"/>
      <c r="E93" s="335"/>
      <c r="F93" s="336"/>
      <c r="G93" s="336"/>
      <c r="H93" s="76"/>
      <c r="I93" s="76"/>
      <c r="J93" s="76"/>
      <c r="K93" s="76"/>
      <c r="L93" s="76"/>
      <c r="M93" s="76"/>
      <c r="N93" s="76"/>
      <c r="O93" s="76"/>
      <c r="P93" s="76"/>
      <c r="Q93" s="76"/>
      <c r="R93" s="76"/>
      <c r="S93" s="76"/>
      <c r="T93" s="76"/>
      <c r="U93" s="76"/>
      <c r="V93" s="76"/>
      <c r="W93" s="76"/>
      <c r="X93" s="76"/>
      <c r="Y93" s="51"/>
      <c r="Z93" s="51"/>
      <c r="AA93" s="51"/>
      <c r="AB93" s="51"/>
    </row>
    <row r="94" spans="1:28" ht="12.75" customHeight="1">
      <c r="A94" s="76"/>
      <c r="B94" s="334"/>
      <c r="C94" s="334"/>
      <c r="D94" s="335"/>
      <c r="E94" s="335"/>
      <c r="F94" s="336"/>
      <c r="G94" s="336"/>
      <c r="H94" s="76"/>
      <c r="I94" s="76"/>
      <c r="J94" s="76"/>
      <c r="K94" s="76"/>
      <c r="L94" s="76"/>
      <c r="M94" s="76"/>
      <c r="N94" s="76"/>
      <c r="O94" s="76"/>
      <c r="P94" s="76"/>
      <c r="Q94" s="76"/>
      <c r="R94" s="76"/>
      <c r="S94" s="76"/>
      <c r="T94" s="76"/>
      <c r="U94" s="76"/>
      <c r="V94" s="76"/>
      <c r="W94" s="76"/>
      <c r="X94" s="76"/>
      <c r="Y94" s="51"/>
      <c r="Z94" s="51"/>
      <c r="AA94" s="51"/>
      <c r="AB94" s="51"/>
    </row>
    <row r="95" spans="1:28" ht="12.75" customHeight="1">
      <c r="A95" s="500" t="s">
        <v>85</v>
      </c>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51"/>
      <c r="Z95" s="51"/>
      <c r="AA95" s="51"/>
      <c r="AB95" s="51"/>
    </row>
    <row r="96" spans="1:28" ht="12.75" customHeight="1">
      <c r="A96" s="500" t="s">
        <v>86</v>
      </c>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51"/>
      <c r="Z96" s="51"/>
      <c r="AA96" s="51"/>
      <c r="AB96" s="51"/>
    </row>
    <row r="97" spans="1:28" ht="12.75" customHeight="1">
      <c r="A97" s="76"/>
      <c r="B97" s="78"/>
      <c r="C97" s="78"/>
      <c r="D97" s="76"/>
      <c r="E97" s="76"/>
      <c r="F97" s="76"/>
      <c r="G97" s="76"/>
      <c r="H97" s="76"/>
      <c r="I97" s="76"/>
      <c r="J97" s="76"/>
      <c r="K97" s="76"/>
      <c r="L97" s="76"/>
      <c r="M97" s="76"/>
      <c r="N97" s="76"/>
      <c r="O97" s="76"/>
      <c r="P97" s="76"/>
      <c r="Q97" s="76"/>
      <c r="R97" s="76"/>
      <c r="S97" s="76"/>
      <c r="T97" s="76"/>
      <c r="U97" s="76"/>
      <c r="V97" s="76"/>
      <c r="W97" s="76"/>
      <c r="X97" s="76"/>
      <c r="Y97" s="51"/>
      <c r="Z97" s="51"/>
      <c r="AA97" s="51"/>
      <c r="AB97" s="51"/>
    </row>
    <row r="98" spans="1:28" ht="12.75" customHeight="1">
      <c r="A98" s="76"/>
      <c r="B98" s="78"/>
      <c r="C98" s="78"/>
      <c r="D98" s="76"/>
      <c r="E98" s="76"/>
      <c r="F98" s="76"/>
      <c r="G98" s="76"/>
      <c r="H98" s="76"/>
      <c r="I98" s="76"/>
      <c r="J98" s="76"/>
      <c r="K98" s="76"/>
      <c r="L98" s="76"/>
      <c r="M98" s="76"/>
      <c r="N98" s="76"/>
      <c r="O98" s="76"/>
      <c r="P98" s="76"/>
      <c r="Q98" s="76"/>
      <c r="R98" s="76"/>
      <c r="S98" s="76"/>
      <c r="T98" s="76"/>
      <c r="U98" s="76"/>
      <c r="V98" s="76"/>
      <c r="W98" s="76"/>
      <c r="X98" s="76"/>
      <c r="Y98" s="51"/>
      <c r="Z98" s="51"/>
      <c r="AA98" s="51"/>
      <c r="AB98" s="51"/>
    </row>
    <row r="99" spans="1:28" ht="12.75" customHeight="1">
      <c r="A99" s="76"/>
      <c r="B99" s="78"/>
      <c r="C99" s="78"/>
      <c r="D99" s="76"/>
      <c r="E99" s="76"/>
      <c r="F99" s="76"/>
      <c r="G99" s="76"/>
      <c r="H99" s="76"/>
      <c r="I99" s="76"/>
      <c r="J99" s="76"/>
      <c r="K99" s="76"/>
      <c r="L99" s="76"/>
      <c r="M99" s="76"/>
      <c r="N99" s="76"/>
      <c r="O99" s="76"/>
      <c r="P99" s="76"/>
      <c r="Q99" s="76"/>
      <c r="R99" s="76"/>
      <c r="S99" s="76"/>
      <c r="T99" s="76"/>
      <c r="U99" s="76"/>
      <c r="V99" s="76"/>
      <c r="W99" s="76"/>
      <c r="X99" s="76"/>
      <c r="Y99" s="51"/>
      <c r="Z99" s="51"/>
      <c r="AA99" s="51"/>
      <c r="AB99" s="51"/>
    </row>
    <row r="100" spans="1:28" ht="12.75" customHeight="1">
      <c r="A100" s="76"/>
      <c r="B100" s="78"/>
      <c r="C100" s="78"/>
      <c r="D100" s="76"/>
      <c r="E100" s="76"/>
      <c r="F100" s="76"/>
      <c r="G100" s="76"/>
      <c r="H100" s="76"/>
      <c r="I100" s="76"/>
      <c r="J100" s="76"/>
      <c r="K100" s="76"/>
      <c r="L100" s="76"/>
      <c r="M100" s="76"/>
      <c r="N100" s="76"/>
      <c r="O100" s="76"/>
      <c r="P100" s="76"/>
      <c r="Q100" s="76"/>
      <c r="R100" s="76"/>
      <c r="S100" s="76"/>
      <c r="T100" s="76"/>
      <c r="U100" s="76"/>
      <c r="V100" s="76"/>
      <c r="W100" s="76"/>
      <c r="X100" s="76"/>
      <c r="Y100" s="51"/>
      <c r="Z100" s="51"/>
      <c r="AA100" s="51"/>
      <c r="AB100" s="51"/>
    </row>
    <row r="101" spans="1:28" ht="12.75" customHeight="1">
      <c r="A101" s="76"/>
      <c r="B101" s="78"/>
      <c r="C101" s="78"/>
      <c r="D101" s="76"/>
      <c r="E101" s="76"/>
      <c r="F101" s="76"/>
      <c r="G101" s="76"/>
      <c r="H101" s="76"/>
      <c r="I101" s="76"/>
      <c r="J101" s="76"/>
      <c r="K101" s="76"/>
      <c r="L101" s="76"/>
      <c r="M101" s="76"/>
      <c r="N101" s="76"/>
      <c r="O101" s="76"/>
      <c r="P101" s="76"/>
      <c r="Q101" s="76"/>
      <c r="R101" s="76"/>
      <c r="S101" s="76"/>
      <c r="T101" s="76"/>
      <c r="U101" s="76"/>
      <c r="V101" s="76"/>
      <c r="W101" s="76"/>
      <c r="X101" s="76"/>
      <c r="Y101" s="51"/>
      <c r="Z101" s="51"/>
      <c r="AA101" s="51"/>
      <c r="AB101" s="51"/>
    </row>
    <row r="102" spans="1:28" ht="12.75" customHeight="1">
      <c r="A102" s="76"/>
      <c r="B102" s="78"/>
      <c r="C102" s="78"/>
      <c r="D102" s="76"/>
      <c r="E102" s="76"/>
      <c r="F102" s="76"/>
      <c r="G102" s="76"/>
      <c r="H102" s="76"/>
      <c r="I102" s="76"/>
      <c r="J102" s="76"/>
      <c r="K102" s="76"/>
      <c r="L102" s="76"/>
      <c r="M102" s="76"/>
      <c r="N102" s="76"/>
      <c r="O102" s="76"/>
      <c r="P102" s="76"/>
      <c r="Q102" s="76"/>
      <c r="R102" s="76"/>
      <c r="S102" s="76"/>
      <c r="T102" s="76"/>
      <c r="U102" s="76"/>
      <c r="V102" s="76"/>
      <c r="W102" s="76"/>
      <c r="X102" s="76"/>
      <c r="Y102" s="51"/>
      <c r="Z102" s="51"/>
      <c r="AA102" s="51"/>
      <c r="AB102" s="51"/>
    </row>
    <row r="103" spans="1:28" ht="12.75" customHeight="1">
      <c r="A103" s="76"/>
      <c r="B103" s="78"/>
      <c r="C103" s="78"/>
      <c r="D103" s="76"/>
      <c r="E103" s="76"/>
      <c r="F103" s="76"/>
      <c r="G103" s="76"/>
      <c r="H103" s="76"/>
      <c r="I103" s="76"/>
      <c r="J103" s="76"/>
      <c r="K103" s="76"/>
      <c r="L103" s="76"/>
      <c r="M103" s="76"/>
      <c r="N103" s="76"/>
      <c r="O103" s="76"/>
      <c r="P103" s="76"/>
      <c r="Q103" s="76"/>
      <c r="R103" s="76"/>
      <c r="S103" s="76"/>
      <c r="T103" s="76"/>
      <c r="U103" s="76"/>
      <c r="V103" s="76"/>
      <c r="W103" s="76"/>
      <c r="X103" s="76"/>
      <c r="Y103" s="51"/>
      <c r="Z103" s="51"/>
      <c r="AA103" s="51"/>
      <c r="AB103" s="51"/>
    </row>
    <row r="104" spans="1:28" ht="12.75" customHeight="1">
      <c r="A104" s="76"/>
      <c r="B104" s="78"/>
      <c r="C104" s="78"/>
      <c r="D104" s="76"/>
      <c r="E104" s="76"/>
      <c r="F104" s="76"/>
      <c r="G104" s="76"/>
      <c r="H104" s="76"/>
      <c r="I104" s="76"/>
      <c r="J104" s="76"/>
      <c r="K104" s="76"/>
      <c r="L104" s="76"/>
      <c r="M104" s="76"/>
      <c r="N104" s="76"/>
      <c r="O104" s="76"/>
      <c r="P104" s="76"/>
      <c r="Q104" s="76"/>
      <c r="R104" s="76"/>
      <c r="S104" s="76"/>
      <c r="T104" s="76"/>
      <c r="U104" s="76"/>
      <c r="V104" s="76"/>
      <c r="W104" s="76"/>
      <c r="X104" s="76"/>
      <c r="Y104" s="51"/>
      <c r="Z104" s="51"/>
      <c r="AA104" s="51"/>
      <c r="AB104" s="51"/>
    </row>
    <row r="105" spans="1:28" ht="12.75" customHeight="1">
      <c r="A105" s="76"/>
      <c r="B105" s="78"/>
      <c r="C105" s="78"/>
      <c r="D105" s="76"/>
      <c r="E105" s="76"/>
      <c r="F105" s="76"/>
      <c r="G105" s="76"/>
      <c r="H105" s="76"/>
      <c r="I105" s="76"/>
      <c r="J105" s="76"/>
      <c r="K105" s="76"/>
      <c r="L105" s="76"/>
      <c r="M105" s="76"/>
      <c r="N105" s="76"/>
      <c r="O105" s="76"/>
      <c r="P105" s="76"/>
      <c r="Q105" s="76"/>
      <c r="R105" s="76"/>
      <c r="S105" s="76"/>
      <c r="T105" s="76"/>
      <c r="U105" s="76"/>
      <c r="V105" s="76"/>
      <c r="W105" s="76"/>
      <c r="X105" s="76"/>
      <c r="Y105" s="51"/>
      <c r="Z105" s="51"/>
      <c r="AA105" s="51"/>
      <c r="AB105" s="51"/>
    </row>
    <row r="106" spans="1:28" ht="12.75" customHeight="1">
      <c r="A106" s="76"/>
      <c r="B106" s="78"/>
      <c r="C106" s="78"/>
      <c r="D106" s="76"/>
      <c r="E106" s="76"/>
      <c r="F106" s="76"/>
      <c r="G106" s="76"/>
      <c r="H106" s="76"/>
      <c r="I106" s="76"/>
      <c r="J106" s="76"/>
      <c r="K106" s="76"/>
      <c r="L106" s="76"/>
      <c r="M106" s="76"/>
      <c r="N106" s="76"/>
      <c r="O106" s="76"/>
      <c r="P106" s="76"/>
      <c r="Q106" s="76"/>
      <c r="R106" s="76"/>
      <c r="S106" s="76"/>
      <c r="T106" s="76"/>
      <c r="U106" s="76"/>
      <c r="V106" s="76"/>
      <c r="W106" s="76"/>
      <c r="X106" s="76"/>
      <c r="Y106" s="51"/>
      <c r="Z106" s="51"/>
      <c r="AA106" s="51"/>
      <c r="AB106" s="51"/>
    </row>
    <row r="107" spans="1:28" ht="12.75" customHeight="1">
      <c r="A107" s="76"/>
      <c r="B107" s="78"/>
      <c r="C107" s="78"/>
      <c r="D107" s="76"/>
      <c r="E107" s="76"/>
      <c r="F107" s="76"/>
      <c r="G107" s="76"/>
      <c r="H107" s="76"/>
      <c r="I107" s="76"/>
      <c r="J107" s="76"/>
      <c r="K107" s="76"/>
      <c r="L107" s="76"/>
      <c r="M107" s="76"/>
      <c r="N107" s="76"/>
      <c r="O107" s="76"/>
      <c r="P107" s="76"/>
      <c r="Q107" s="76"/>
      <c r="R107" s="76"/>
      <c r="S107" s="76"/>
      <c r="T107" s="76"/>
      <c r="U107" s="76"/>
      <c r="V107" s="76"/>
      <c r="W107" s="76"/>
      <c r="X107" s="76"/>
      <c r="Y107" s="51"/>
      <c r="Z107" s="51"/>
      <c r="AA107" s="51"/>
      <c r="AB107" s="51"/>
    </row>
    <row r="108" spans="1:28" ht="12.75" customHeight="1">
      <c r="A108" s="76"/>
      <c r="B108" s="78"/>
      <c r="C108" s="78"/>
      <c r="D108" s="76"/>
      <c r="E108" s="76"/>
      <c r="F108" s="76"/>
      <c r="G108" s="76"/>
      <c r="H108" s="76"/>
      <c r="I108" s="76"/>
      <c r="J108" s="76"/>
      <c r="K108" s="76"/>
      <c r="L108" s="76"/>
      <c r="M108" s="76"/>
      <c r="N108" s="76"/>
      <c r="O108" s="76"/>
      <c r="P108" s="76"/>
      <c r="Q108" s="76"/>
      <c r="R108" s="76"/>
      <c r="S108" s="76"/>
      <c r="T108" s="76"/>
      <c r="U108" s="76"/>
      <c r="V108" s="76"/>
      <c r="W108" s="76"/>
      <c r="X108" s="76"/>
      <c r="Y108" s="51"/>
      <c r="Z108" s="51"/>
      <c r="AA108" s="51"/>
      <c r="AB108" s="51"/>
    </row>
    <row r="109" spans="1:28" ht="12.75" customHeight="1">
      <c r="A109" s="76"/>
      <c r="B109" s="78"/>
      <c r="C109" s="78"/>
      <c r="D109" s="76"/>
      <c r="E109" s="76"/>
      <c r="F109" s="76"/>
      <c r="G109" s="76"/>
      <c r="H109" s="76"/>
      <c r="I109" s="76"/>
      <c r="J109" s="76"/>
      <c r="K109" s="76"/>
      <c r="L109" s="76"/>
      <c r="M109" s="76"/>
      <c r="N109" s="76"/>
      <c r="O109" s="76"/>
      <c r="P109" s="76"/>
      <c r="Q109" s="76"/>
      <c r="R109" s="76"/>
      <c r="S109" s="76"/>
      <c r="T109" s="76"/>
      <c r="U109" s="76"/>
      <c r="V109" s="76"/>
      <c r="W109" s="76"/>
      <c r="X109" s="76"/>
      <c r="Y109" s="51"/>
      <c r="Z109" s="51"/>
      <c r="AA109" s="51"/>
      <c r="AB109" s="51"/>
    </row>
    <row r="110" spans="1:28" ht="12.75" customHeight="1">
      <c r="A110" s="76"/>
      <c r="B110" s="78"/>
      <c r="C110" s="78"/>
      <c r="D110" s="76"/>
      <c r="E110" s="76"/>
      <c r="F110" s="76"/>
      <c r="G110" s="76"/>
      <c r="H110" s="76"/>
      <c r="I110" s="76"/>
      <c r="J110" s="76"/>
      <c r="K110" s="76"/>
      <c r="L110" s="76"/>
      <c r="M110" s="76"/>
      <c r="N110" s="76"/>
      <c r="O110" s="76"/>
      <c r="P110" s="76"/>
      <c r="Q110" s="76"/>
      <c r="R110" s="76"/>
      <c r="S110" s="76"/>
      <c r="T110" s="76"/>
      <c r="U110" s="76"/>
      <c r="V110" s="76"/>
      <c r="W110" s="76"/>
      <c r="X110" s="76"/>
      <c r="Y110" s="51"/>
      <c r="Z110" s="51"/>
      <c r="AA110" s="51"/>
      <c r="AB110" s="51"/>
    </row>
    <row r="111" spans="1:28" ht="12.75" customHeight="1">
      <c r="A111" s="76"/>
      <c r="B111" s="78"/>
      <c r="C111" s="78"/>
      <c r="D111" s="76"/>
      <c r="E111" s="76"/>
      <c r="F111" s="76"/>
      <c r="G111" s="76"/>
      <c r="H111" s="76"/>
      <c r="I111" s="76"/>
      <c r="J111" s="76"/>
      <c r="K111" s="76"/>
      <c r="L111" s="76"/>
      <c r="M111" s="76"/>
      <c r="N111" s="76"/>
      <c r="O111" s="76"/>
      <c r="P111" s="76"/>
      <c r="Q111" s="76"/>
      <c r="R111" s="76"/>
      <c r="S111" s="76"/>
      <c r="T111" s="76"/>
      <c r="U111" s="76"/>
      <c r="V111" s="76"/>
      <c r="W111" s="76"/>
      <c r="X111" s="76"/>
      <c r="Y111" s="51"/>
      <c r="Z111" s="51"/>
      <c r="AA111" s="51"/>
      <c r="AB111" s="51"/>
    </row>
    <row r="112" spans="1:28" ht="12.75" customHeight="1">
      <c r="A112" s="76"/>
      <c r="B112" s="78"/>
      <c r="C112" s="78"/>
      <c r="D112" s="76"/>
      <c r="E112" s="76"/>
      <c r="F112" s="76"/>
      <c r="G112" s="76"/>
      <c r="H112" s="76"/>
      <c r="I112" s="76"/>
      <c r="J112" s="76"/>
      <c r="K112" s="76"/>
      <c r="L112" s="76"/>
      <c r="M112" s="76"/>
      <c r="N112" s="76"/>
      <c r="O112" s="76"/>
      <c r="P112" s="76"/>
      <c r="Q112" s="76"/>
      <c r="R112" s="76"/>
      <c r="S112" s="76"/>
      <c r="T112" s="76"/>
      <c r="U112" s="76"/>
      <c r="V112" s="76"/>
      <c r="W112" s="76"/>
      <c r="X112" s="76"/>
      <c r="Y112" s="51"/>
      <c r="Z112" s="51"/>
      <c r="AA112" s="51"/>
      <c r="AB112" s="51"/>
    </row>
    <row r="113" spans="1:28" ht="12.75" customHeight="1">
      <c r="A113" s="76"/>
      <c r="B113" s="78"/>
      <c r="C113" s="78"/>
      <c r="D113" s="76"/>
      <c r="E113" s="76"/>
      <c r="F113" s="76"/>
      <c r="G113" s="76"/>
      <c r="H113" s="76"/>
      <c r="I113" s="76"/>
      <c r="J113" s="76"/>
      <c r="K113" s="76"/>
      <c r="L113" s="76"/>
      <c r="M113" s="76"/>
      <c r="N113" s="76"/>
      <c r="O113" s="76"/>
      <c r="P113" s="76"/>
      <c r="Q113" s="76"/>
      <c r="R113" s="76"/>
      <c r="S113" s="76"/>
      <c r="T113" s="76"/>
      <c r="U113" s="76"/>
      <c r="V113" s="76"/>
      <c r="W113" s="76"/>
      <c r="X113" s="76"/>
      <c r="Y113" s="51"/>
      <c r="Z113" s="51"/>
      <c r="AA113" s="51"/>
      <c r="AB113" s="51"/>
    </row>
    <row r="114" spans="1:28" ht="12.75" customHeight="1">
      <c r="A114" s="76"/>
      <c r="B114" s="78"/>
      <c r="C114" s="78"/>
      <c r="D114" s="76"/>
      <c r="E114" s="76"/>
      <c r="F114" s="76"/>
      <c r="G114" s="76"/>
      <c r="H114" s="76"/>
      <c r="I114" s="76"/>
      <c r="J114" s="76"/>
      <c r="K114" s="76"/>
      <c r="L114" s="76"/>
      <c r="M114" s="76"/>
      <c r="N114" s="76"/>
      <c r="O114" s="76"/>
      <c r="P114" s="76"/>
      <c r="Q114" s="76"/>
      <c r="R114" s="76"/>
      <c r="S114" s="76"/>
      <c r="T114" s="76"/>
      <c r="U114" s="76"/>
      <c r="V114" s="76"/>
      <c r="W114" s="76"/>
      <c r="X114" s="76"/>
      <c r="Y114" s="51"/>
      <c r="Z114" s="51"/>
      <c r="AA114" s="51"/>
      <c r="AB114" s="51"/>
    </row>
    <row r="115" spans="1:28" ht="12.75" customHeight="1">
      <c r="A115" s="76"/>
      <c r="B115" s="78"/>
      <c r="C115" s="78"/>
      <c r="D115" s="76"/>
      <c r="E115" s="76"/>
      <c r="F115" s="76"/>
      <c r="G115" s="76"/>
      <c r="H115" s="76"/>
      <c r="I115" s="76"/>
      <c r="J115" s="76"/>
      <c r="K115" s="76"/>
      <c r="L115" s="76"/>
      <c r="M115" s="76"/>
      <c r="N115" s="76"/>
      <c r="O115" s="76"/>
      <c r="P115" s="76"/>
      <c r="Q115" s="76"/>
      <c r="R115" s="76"/>
      <c r="S115" s="76"/>
      <c r="T115" s="76"/>
      <c r="U115" s="76"/>
      <c r="V115" s="76"/>
      <c r="W115" s="76"/>
      <c r="X115" s="76"/>
      <c r="Y115" s="51"/>
      <c r="Z115" s="51"/>
      <c r="AA115" s="51"/>
      <c r="AB115" s="51"/>
    </row>
    <row r="116" spans="1:28" ht="12.75" customHeight="1">
      <c r="A116" s="76"/>
      <c r="B116" s="78"/>
      <c r="C116" s="78"/>
      <c r="D116" s="76"/>
      <c r="E116" s="76"/>
      <c r="F116" s="76"/>
      <c r="G116" s="76"/>
      <c r="H116" s="76"/>
      <c r="I116" s="76"/>
      <c r="J116" s="76"/>
      <c r="K116" s="76"/>
      <c r="L116" s="76"/>
      <c r="M116" s="76"/>
      <c r="N116" s="76"/>
      <c r="O116" s="76"/>
      <c r="P116" s="76"/>
      <c r="Q116" s="76"/>
      <c r="R116" s="76"/>
      <c r="S116" s="76"/>
      <c r="T116" s="76"/>
      <c r="U116" s="76"/>
      <c r="V116" s="76"/>
      <c r="W116" s="76"/>
      <c r="X116" s="76"/>
      <c r="Y116" s="51"/>
      <c r="Z116" s="51"/>
      <c r="AA116" s="51"/>
      <c r="AB116" s="51"/>
    </row>
    <row r="117" spans="1:28" ht="12.75" customHeight="1">
      <c r="A117" s="76"/>
      <c r="B117" s="78"/>
      <c r="C117" s="78"/>
      <c r="D117" s="76"/>
      <c r="E117" s="76"/>
      <c r="F117" s="76"/>
      <c r="G117" s="76"/>
      <c r="H117" s="76"/>
      <c r="I117" s="76"/>
      <c r="J117" s="76"/>
      <c r="K117" s="76"/>
      <c r="L117" s="76"/>
      <c r="M117" s="76"/>
      <c r="N117" s="76"/>
      <c r="O117" s="76"/>
      <c r="P117" s="76"/>
      <c r="Q117" s="76"/>
      <c r="R117" s="76"/>
      <c r="S117" s="76"/>
      <c r="T117" s="76"/>
      <c r="U117" s="76"/>
      <c r="V117" s="76"/>
      <c r="W117" s="76"/>
      <c r="X117" s="76"/>
      <c r="Y117" s="51"/>
      <c r="Z117" s="51"/>
      <c r="AA117" s="51"/>
      <c r="AB117" s="51"/>
    </row>
    <row r="118" spans="1:28" ht="12.75" customHeight="1">
      <c r="A118" s="76"/>
      <c r="B118" s="78"/>
      <c r="C118" s="78"/>
      <c r="D118" s="76"/>
      <c r="E118" s="76"/>
      <c r="F118" s="76"/>
      <c r="G118" s="76"/>
      <c r="H118" s="76"/>
      <c r="I118" s="76"/>
      <c r="J118" s="76"/>
      <c r="K118" s="76"/>
      <c r="L118" s="76"/>
      <c r="M118" s="76"/>
      <c r="N118" s="76"/>
      <c r="O118" s="76"/>
      <c r="P118" s="76"/>
      <c r="Q118" s="76"/>
      <c r="R118" s="76"/>
      <c r="S118" s="76"/>
      <c r="T118" s="76"/>
      <c r="U118" s="76"/>
      <c r="V118" s="76"/>
      <c r="W118" s="76"/>
      <c r="X118" s="76"/>
      <c r="Y118" s="51"/>
      <c r="Z118" s="51"/>
      <c r="AA118" s="51"/>
      <c r="AB118" s="51"/>
    </row>
    <row r="119" spans="1:28" ht="12.75" customHeight="1">
      <c r="A119" s="76"/>
      <c r="B119" s="78"/>
      <c r="C119" s="78"/>
      <c r="D119" s="76"/>
      <c r="E119" s="76"/>
      <c r="F119" s="76"/>
      <c r="G119" s="76"/>
      <c r="H119" s="76"/>
      <c r="I119" s="76"/>
      <c r="J119" s="76"/>
      <c r="K119" s="76"/>
      <c r="L119" s="76"/>
      <c r="M119" s="76"/>
      <c r="N119" s="76"/>
      <c r="O119" s="76"/>
      <c r="P119" s="76"/>
      <c r="Q119" s="76"/>
      <c r="R119" s="76"/>
      <c r="S119" s="76"/>
      <c r="T119" s="76"/>
      <c r="U119" s="76"/>
      <c r="V119" s="76"/>
      <c r="W119" s="76"/>
      <c r="X119" s="76"/>
      <c r="Y119" s="51"/>
      <c r="Z119" s="51"/>
      <c r="AA119" s="51"/>
      <c r="AB119" s="51"/>
    </row>
    <row r="120" spans="1:28" ht="12.75" customHeight="1">
      <c r="A120" s="76"/>
      <c r="B120" s="78"/>
      <c r="C120" s="78"/>
      <c r="D120" s="76"/>
      <c r="E120" s="76"/>
      <c r="F120" s="76"/>
      <c r="G120" s="76"/>
      <c r="H120" s="76"/>
      <c r="I120" s="76"/>
      <c r="J120" s="76"/>
      <c r="K120" s="76"/>
      <c r="L120" s="76"/>
      <c r="M120" s="76"/>
      <c r="N120" s="76"/>
      <c r="O120" s="76"/>
      <c r="P120" s="76"/>
      <c r="Q120" s="76"/>
      <c r="R120" s="76"/>
      <c r="S120" s="76"/>
      <c r="T120" s="76"/>
      <c r="U120" s="76"/>
      <c r="V120" s="76"/>
      <c r="W120" s="76"/>
      <c r="X120" s="76"/>
      <c r="Y120" s="51"/>
      <c r="Z120" s="51"/>
      <c r="AA120" s="51"/>
      <c r="AB120" s="51"/>
    </row>
    <row r="121" spans="1:28" ht="12.75" customHeight="1">
      <c r="A121" s="76"/>
      <c r="B121" s="78"/>
      <c r="C121" s="78"/>
      <c r="D121" s="76"/>
      <c r="E121" s="76"/>
      <c r="F121" s="76"/>
      <c r="G121" s="76"/>
      <c r="H121" s="76"/>
      <c r="I121" s="76"/>
      <c r="J121" s="76"/>
      <c r="K121" s="76"/>
      <c r="L121" s="76"/>
      <c r="M121" s="76"/>
      <c r="N121" s="76"/>
      <c r="O121" s="76"/>
      <c r="P121" s="76"/>
      <c r="Q121" s="76"/>
      <c r="R121" s="76"/>
      <c r="S121" s="76"/>
      <c r="T121" s="76"/>
      <c r="U121" s="76"/>
      <c r="V121" s="76"/>
      <c r="W121" s="76"/>
      <c r="X121" s="76"/>
      <c r="Y121" s="51"/>
      <c r="Z121" s="51"/>
      <c r="AA121" s="51"/>
      <c r="AB121" s="51"/>
    </row>
    <row r="122" spans="1:28" ht="12.75" customHeight="1">
      <c r="A122" s="76"/>
      <c r="B122" s="78"/>
      <c r="C122" s="78"/>
      <c r="D122" s="76"/>
      <c r="E122" s="76"/>
      <c r="F122" s="76"/>
      <c r="G122" s="76"/>
      <c r="H122" s="76"/>
      <c r="I122" s="76"/>
      <c r="J122" s="76"/>
      <c r="K122" s="76"/>
      <c r="L122" s="76"/>
      <c r="M122" s="76"/>
      <c r="N122" s="76"/>
      <c r="O122" s="76"/>
      <c r="P122" s="76"/>
      <c r="Q122" s="76"/>
      <c r="R122" s="76"/>
      <c r="S122" s="76"/>
      <c r="T122" s="76"/>
      <c r="U122" s="76"/>
      <c r="V122" s="76"/>
      <c r="W122" s="76"/>
      <c r="X122" s="76"/>
      <c r="Y122" s="51"/>
      <c r="Z122" s="51"/>
      <c r="AA122" s="51"/>
      <c r="AB122" s="51"/>
    </row>
    <row r="123" spans="1:28" ht="12.75" customHeight="1">
      <c r="A123" s="76"/>
      <c r="B123" s="78"/>
      <c r="C123" s="78"/>
      <c r="D123" s="76"/>
      <c r="E123" s="76"/>
      <c r="F123" s="76"/>
      <c r="G123" s="76"/>
      <c r="H123" s="76"/>
      <c r="I123" s="76"/>
      <c r="J123" s="76"/>
      <c r="K123" s="76"/>
      <c r="L123" s="76"/>
      <c r="M123" s="76"/>
      <c r="N123" s="76"/>
      <c r="O123" s="76"/>
      <c r="P123" s="76"/>
      <c r="Q123" s="76"/>
      <c r="R123" s="76"/>
      <c r="S123" s="76"/>
      <c r="T123" s="76"/>
      <c r="U123" s="76"/>
      <c r="V123" s="76"/>
      <c r="W123" s="76"/>
      <c r="X123" s="76"/>
      <c r="Y123" s="51"/>
      <c r="Z123" s="51"/>
      <c r="AA123" s="51"/>
      <c r="AB123" s="51"/>
    </row>
    <row r="124" spans="1:28" ht="12.75" customHeight="1">
      <c r="A124" s="76"/>
      <c r="B124" s="78"/>
      <c r="C124" s="78"/>
      <c r="D124" s="76"/>
      <c r="E124" s="76"/>
      <c r="F124" s="76"/>
      <c r="G124" s="76"/>
      <c r="H124" s="76"/>
      <c r="I124" s="76"/>
      <c r="J124" s="76"/>
      <c r="K124" s="76"/>
      <c r="L124" s="76"/>
      <c r="M124" s="76"/>
      <c r="N124" s="76"/>
      <c r="O124" s="76"/>
      <c r="P124" s="76"/>
      <c r="Q124" s="76"/>
      <c r="R124" s="76"/>
      <c r="S124" s="76"/>
      <c r="T124" s="76"/>
      <c r="U124" s="76"/>
      <c r="V124" s="76"/>
      <c r="W124" s="76"/>
      <c r="X124" s="76"/>
      <c r="Y124" s="51"/>
      <c r="Z124" s="51"/>
      <c r="AA124" s="51"/>
      <c r="AB124" s="51"/>
    </row>
    <row r="125" spans="1:28" ht="12.75" customHeight="1">
      <c r="A125" s="76"/>
      <c r="B125" s="78"/>
      <c r="C125" s="78"/>
      <c r="D125" s="76"/>
      <c r="E125" s="76"/>
      <c r="F125" s="76"/>
      <c r="G125" s="76"/>
      <c r="H125" s="76"/>
      <c r="I125" s="76"/>
      <c r="J125" s="76"/>
      <c r="K125" s="76"/>
      <c r="L125" s="76"/>
      <c r="M125" s="76"/>
      <c r="N125" s="76"/>
      <c r="O125" s="76"/>
      <c r="P125" s="76"/>
      <c r="Q125" s="76"/>
      <c r="R125" s="76"/>
      <c r="S125" s="76"/>
      <c r="T125" s="76"/>
      <c r="U125" s="76"/>
      <c r="V125" s="76"/>
      <c r="W125" s="76"/>
      <c r="X125" s="76"/>
      <c r="Y125" s="51"/>
      <c r="Z125" s="51"/>
      <c r="AA125" s="51"/>
      <c r="AB125" s="51"/>
    </row>
    <row r="126" spans="1:28" ht="12.75" customHeight="1">
      <c r="A126" s="76"/>
      <c r="B126" s="78"/>
      <c r="C126" s="78"/>
      <c r="D126" s="76"/>
      <c r="E126" s="76"/>
      <c r="F126" s="76"/>
      <c r="G126" s="76"/>
      <c r="H126" s="76"/>
      <c r="I126" s="76"/>
      <c r="J126" s="76"/>
      <c r="K126" s="76"/>
      <c r="L126" s="76"/>
      <c r="M126" s="76"/>
      <c r="N126" s="76"/>
      <c r="O126" s="76"/>
      <c r="P126" s="76"/>
      <c r="Q126" s="76"/>
      <c r="R126" s="76"/>
      <c r="S126" s="76"/>
      <c r="T126" s="76"/>
      <c r="U126" s="76"/>
      <c r="V126" s="76"/>
      <c r="W126" s="76"/>
      <c r="X126" s="76"/>
      <c r="Y126" s="51"/>
      <c r="Z126" s="51"/>
      <c r="AA126" s="51"/>
      <c r="AB126" s="51"/>
    </row>
    <row r="127" spans="1:28" ht="12.75" customHeight="1">
      <c r="A127" s="76"/>
      <c r="B127" s="78"/>
      <c r="C127" s="78"/>
      <c r="D127" s="76"/>
      <c r="E127" s="76"/>
      <c r="F127" s="76"/>
      <c r="G127" s="76"/>
      <c r="H127" s="76"/>
      <c r="I127" s="76"/>
      <c r="J127" s="76"/>
      <c r="K127" s="76"/>
      <c r="L127" s="76"/>
      <c r="M127" s="76"/>
      <c r="N127" s="76"/>
      <c r="O127" s="76"/>
      <c r="P127" s="76"/>
      <c r="Q127" s="76"/>
      <c r="R127" s="76"/>
      <c r="S127" s="76"/>
      <c r="T127" s="76"/>
      <c r="U127" s="76"/>
      <c r="V127" s="76"/>
      <c r="W127" s="76"/>
      <c r="X127" s="76"/>
      <c r="Y127" s="51"/>
      <c r="Z127" s="51"/>
      <c r="AA127" s="51"/>
      <c r="AB127" s="51"/>
    </row>
    <row r="128" spans="1:28" ht="12.75" customHeight="1">
      <c r="A128" s="76"/>
      <c r="B128" s="78"/>
      <c r="C128" s="78"/>
      <c r="D128" s="76"/>
      <c r="E128" s="76"/>
      <c r="F128" s="76"/>
      <c r="G128" s="76"/>
      <c r="H128" s="76"/>
      <c r="I128" s="76"/>
      <c r="J128" s="76"/>
      <c r="K128" s="76"/>
      <c r="L128" s="76"/>
      <c r="M128" s="76"/>
      <c r="N128" s="76"/>
      <c r="O128" s="76"/>
      <c r="P128" s="76"/>
      <c r="Q128" s="76"/>
      <c r="R128" s="76"/>
      <c r="S128" s="76"/>
      <c r="T128" s="76"/>
      <c r="U128" s="76"/>
      <c r="V128" s="76"/>
      <c r="W128" s="76"/>
      <c r="X128" s="76"/>
      <c r="Y128" s="51"/>
      <c r="Z128" s="51"/>
      <c r="AA128" s="51"/>
      <c r="AB128" s="51"/>
    </row>
    <row r="129" spans="1:28" ht="12.75" customHeight="1">
      <c r="A129" s="76"/>
      <c r="B129" s="78"/>
      <c r="C129" s="78"/>
      <c r="D129" s="76"/>
      <c r="E129" s="76"/>
      <c r="F129" s="76"/>
      <c r="G129" s="76"/>
      <c r="H129" s="76"/>
      <c r="I129" s="76"/>
      <c r="J129" s="76"/>
      <c r="K129" s="76"/>
      <c r="L129" s="76"/>
      <c r="M129" s="76"/>
      <c r="N129" s="76"/>
      <c r="O129" s="76"/>
      <c r="P129" s="76"/>
      <c r="Q129" s="76"/>
      <c r="R129" s="76"/>
      <c r="S129" s="76"/>
      <c r="T129" s="76"/>
      <c r="U129" s="76"/>
      <c r="V129" s="76"/>
      <c r="W129" s="76"/>
      <c r="X129" s="76"/>
      <c r="Y129" s="51"/>
      <c r="Z129" s="51"/>
      <c r="AA129" s="51"/>
      <c r="AB129" s="51"/>
    </row>
    <row r="130" spans="1:28" ht="12.75" customHeight="1">
      <c r="A130" s="76"/>
      <c r="B130" s="78"/>
      <c r="C130" s="78"/>
      <c r="D130" s="76"/>
      <c r="E130" s="76"/>
      <c r="F130" s="76"/>
      <c r="G130" s="76"/>
      <c r="H130" s="76"/>
      <c r="I130" s="76"/>
      <c r="J130" s="76"/>
      <c r="K130" s="76"/>
      <c r="L130" s="76"/>
      <c r="M130" s="76"/>
      <c r="N130" s="76"/>
      <c r="O130" s="76"/>
      <c r="P130" s="76"/>
      <c r="Q130" s="76"/>
      <c r="R130" s="76"/>
      <c r="S130" s="76"/>
      <c r="T130" s="76"/>
      <c r="U130" s="76"/>
      <c r="V130" s="76"/>
      <c r="W130" s="76"/>
      <c r="X130" s="76"/>
      <c r="Y130" s="51"/>
      <c r="Z130" s="51"/>
      <c r="AA130" s="51"/>
      <c r="AB130" s="51"/>
    </row>
    <row r="131" spans="1:28" ht="12.75" customHeight="1">
      <c r="A131" s="76"/>
      <c r="B131" s="78"/>
      <c r="C131" s="78"/>
      <c r="D131" s="76"/>
      <c r="E131" s="76"/>
      <c r="F131" s="76"/>
      <c r="G131" s="76"/>
      <c r="H131" s="76"/>
      <c r="I131" s="76"/>
      <c r="J131" s="76"/>
      <c r="K131" s="76"/>
      <c r="L131" s="76"/>
      <c r="M131" s="76"/>
      <c r="N131" s="76"/>
      <c r="O131" s="76"/>
      <c r="P131" s="76"/>
      <c r="Q131" s="76"/>
      <c r="R131" s="76"/>
      <c r="S131" s="76"/>
      <c r="T131" s="76"/>
      <c r="U131" s="76"/>
      <c r="V131" s="76"/>
      <c r="W131" s="76"/>
      <c r="X131" s="76"/>
      <c r="Y131" s="51"/>
      <c r="Z131" s="51"/>
      <c r="AA131" s="51"/>
      <c r="AB131" s="51"/>
    </row>
    <row r="132" spans="1:28" ht="12.75" customHeight="1">
      <c r="A132" s="76"/>
      <c r="B132" s="78"/>
      <c r="C132" s="78"/>
      <c r="D132" s="76"/>
      <c r="E132" s="76"/>
      <c r="F132" s="76"/>
      <c r="G132" s="76"/>
      <c r="H132" s="76"/>
      <c r="I132" s="76"/>
      <c r="J132" s="76"/>
      <c r="K132" s="76"/>
      <c r="L132" s="76"/>
      <c r="M132" s="76"/>
      <c r="N132" s="76"/>
      <c r="O132" s="76"/>
      <c r="P132" s="76"/>
      <c r="Q132" s="76"/>
      <c r="R132" s="76"/>
      <c r="S132" s="76"/>
      <c r="T132" s="76"/>
      <c r="U132" s="76"/>
      <c r="V132" s="76"/>
      <c r="W132" s="76"/>
      <c r="X132" s="76"/>
      <c r="Y132" s="51"/>
      <c r="Z132" s="51"/>
      <c r="AA132" s="51"/>
      <c r="AB132" s="51"/>
    </row>
    <row r="133" spans="1:28" ht="12.75" customHeight="1">
      <c r="A133" s="76"/>
      <c r="B133" s="78"/>
      <c r="C133" s="78"/>
      <c r="D133" s="76"/>
      <c r="E133" s="76"/>
      <c r="F133" s="76"/>
      <c r="G133" s="76"/>
      <c r="H133" s="76"/>
      <c r="I133" s="76"/>
      <c r="J133" s="76"/>
      <c r="K133" s="76"/>
      <c r="L133" s="76"/>
      <c r="M133" s="76"/>
      <c r="N133" s="76"/>
      <c r="O133" s="76"/>
      <c r="P133" s="76"/>
      <c r="Q133" s="76"/>
      <c r="R133" s="76"/>
      <c r="S133" s="76"/>
      <c r="T133" s="76"/>
      <c r="U133" s="76"/>
      <c r="V133" s="76"/>
      <c r="W133" s="76"/>
      <c r="X133" s="76"/>
      <c r="Y133" s="51"/>
      <c r="Z133" s="51"/>
      <c r="AA133" s="51"/>
      <c r="AB133" s="51"/>
    </row>
    <row r="134" spans="1:28" ht="12.75" customHeight="1">
      <c r="A134" s="76"/>
      <c r="B134" s="78"/>
      <c r="C134" s="78"/>
      <c r="D134" s="76"/>
      <c r="E134" s="76"/>
      <c r="F134" s="76"/>
      <c r="G134" s="76"/>
      <c r="H134" s="76"/>
      <c r="I134" s="76"/>
      <c r="J134" s="76"/>
      <c r="K134" s="76"/>
      <c r="L134" s="76"/>
      <c r="M134" s="76"/>
      <c r="N134" s="76"/>
      <c r="O134" s="76"/>
      <c r="P134" s="76"/>
      <c r="Q134" s="76"/>
      <c r="R134" s="76"/>
      <c r="S134" s="76"/>
      <c r="T134" s="76"/>
      <c r="U134" s="76"/>
      <c r="V134" s="76"/>
      <c r="W134" s="76"/>
      <c r="X134" s="76"/>
      <c r="Y134" s="51"/>
      <c r="Z134" s="51"/>
      <c r="AA134" s="51"/>
      <c r="AB134" s="51"/>
    </row>
    <row r="135" spans="1:28" ht="12.75" customHeight="1">
      <c r="A135" s="76"/>
      <c r="B135" s="78"/>
      <c r="C135" s="78"/>
      <c r="D135" s="76"/>
      <c r="E135" s="76"/>
      <c r="F135" s="76"/>
      <c r="G135" s="76"/>
      <c r="H135" s="76"/>
      <c r="I135" s="76"/>
      <c r="J135" s="76"/>
      <c r="K135" s="76"/>
      <c r="L135" s="76"/>
      <c r="M135" s="76"/>
      <c r="N135" s="76"/>
      <c r="O135" s="76"/>
      <c r="P135" s="76"/>
      <c r="Q135" s="76"/>
      <c r="R135" s="76"/>
      <c r="S135" s="76"/>
      <c r="T135" s="76"/>
      <c r="U135" s="76"/>
      <c r="V135" s="76"/>
      <c r="W135" s="76"/>
      <c r="X135" s="76"/>
      <c r="Y135" s="51"/>
      <c r="Z135" s="51"/>
      <c r="AA135" s="51"/>
      <c r="AB135" s="51"/>
    </row>
    <row r="136" spans="1:28" ht="12.75" customHeight="1">
      <c r="A136" s="76"/>
      <c r="B136" s="78"/>
      <c r="C136" s="78"/>
      <c r="D136" s="76"/>
      <c r="E136" s="76"/>
      <c r="F136" s="76"/>
      <c r="G136" s="76"/>
      <c r="H136" s="76"/>
      <c r="I136" s="76"/>
      <c r="J136" s="76"/>
      <c r="K136" s="76"/>
      <c r="L136" s="76"/>
      <c r="M136" s="76"/>
      <c r="N136" s="76"/>
      <c r="O136" s="76"/>
      <c r="P136" s="76"/>
      <c r="Q136" s="76"/>
      <c r="R136" s="76"/>
      <c r="S136" s="76"/>
      <c r="T136" s="76"/>
      <c r="U136" s="76"/>
      <c r="V136" s="76"/>
      <c r="W136" s="76"/>
      <c r="X136" s="76"/>
      <c r="Y136" s="51"/>
      <c r="Z136" s="51"/>
      <c r="AA136" s="51"/>
      <c r="AB136" s="51"/>
    </row>
    <row r="137" spans="1:28" ht="12.75" customHeight="1">
      <c r="A137" s="76"/>
      <c r="B137" s="78"/>
      <c r="C137" s="78"/>
      <c r="D137" s="76"/>
      <c r="E137" s="76"/>
      <c r="F137" s="76"/>
      <c r="G137" s="76"/>
      <c r="H137" s="76"/>
      <c r="I137" s="76"/>
      <c r="J137" s="76"/>
      <c r="K137" s="76"/>
      <c r="L137" s="76"/>
      <c r="M137" s="76"/>
      <c r="N137" s="76"/>
      <c r="O137" s="76"/>
      <c r="P137" s="76"/>
      <c r="Q137" s="76"/>
      <c r="R137" s="76"/>
      <c r="S137" s="76"/>
      <c r="T137" s="76"/>
      <c r="U137" s="76"/>
      <c r="V137" s="76"/>
      <c r="W137" s="76"/>
      <c r="X137" s="76"/>
      <c r="Y137" s="51"/>
      <c r="Z137" s="51"/>
      <c r="AA137" s="51"/>
      <c r="AB137" s="51"/>
    </row>
    <row r="138" spans="1:28" ht="12.75" customHeight="1">
      <c r="A138" s="76"/>
      <c r="B138" s="78"/>
      <c r="C138" s="78"/>
      <c r="D138" s="76"/>
      <c r="E138" s="76"/>
      <c r="F138" s="76"/>
      <c r="G138" s="76"/>
      <c r="H138" s="76"/>
      <c r="I138" s="76"/>
      <c r="J138" s="76"/>
      <c r="K138" s="76"/>
      <c r="L138" s="76"/>
      <c r="M138" s="76"/>
      <c r="N138" s="76"/>
      <c r="O138" s="76"/>
      <c r="P138" s="76"/>
      <c r="Q138" s="76"/>
      <c r="R138" s="76"/>
      <c r="S138" s="76"/>
      <c r="T138" s="76"/>
      <c r="U138" s="76"/>
      <c r="V138" s="76"/>
      <c r="W138" s="76"/>
      <c r="X138" s="76"/>
      <c r="Y138" s="51"/>
      <c r="Z138" s="51"/>
      <c r="AA138" s="51"/>
      <c r="AB138" s="51"/>
    </row>
    <row r="139" spans="1:28" ht="12.75" customHeight="1">
      <c r="A139" s="76"/>
      <c r="B139" s="78"/>
      <c r="C139" s="78"/>
      <c r="D139" s="76"/>
      <c r="E139" s="76"/>
      <c r="F139" s="76"/>
      <c r="G139" s="76"/>
      <c r="H139" s="76"/>
      <c r="I139" s="76"/>
      <c r="J139" s="76"/>
      <c r="K139" s="76"/>
      <c r="L139" s="76"/>
      <c r="M139" s="76"/>
      <c r="N139" s="76"/>
      <c r="O139" s="76"/>
      <c r="P139" s="76"/>
      <c r="Q139" s="76"/>
      <c r="R139" s="76"/>
      <c r="S139" s="76"/>
      <c r="T139" s="76"/>
      <c r="U139" s="76"/>
      <c r="V139" s="76"/>
      <c r="W139" s="76"/>
      <c r="X139" s="76"/>
      <c r="Y139" s="51"/>
      <c r="Z139" s="51"/>
      <c r="AA139" s="51"/>
      <c r="AB139" s="51"/>
    </row>
    <row r="140" spans="1:28" ht="12.75" customHeight="1">
      <c r="A140" s="76"/>
      <c r="B140" s="78"/>
      <c r="C140" s="78"/>
      <c r="D140" s="76"/>
      <c r="E140" s="76"/>
      <c r="F140" s="76"/>
      <c r="G140" s="76"/>
      <c r="H140" s="76"/>
      <c r="I140" s="76"/>
      <c r="J140" s="76"/>
      <c r="K140" s="76"/>
      <c r="L140" s="76"/>
      <c r="M140" s="76"/>
      <c r="N140" s="76"/>
      <c r="O140" s="76"/>
      <c r="P140" s="76"/>
      <c r="Q140" s="76"/>
      <c r="R140" s="76"/>
      <c r="S140" s="76"/>
      <c r="T140" s="76"/>
      <c r="U140" s="76"/>
      <c r="V140" s="76"/>
      <c r="W140" s="76"/>
      <c r="X140" s="76"/>
      <c r="Y140" s="51"/>
      <c r="Z140" s="51"/>
      <c r="AA140" s="51"/>
      <c r="AB140" s="51"/>
    </row>
    <row r="141" spans="1:28" ht="12.75" customHeight="1">
      <c r="A141" s="76"/>
      <c r="B141" s="78"/>
      <c r="C141" s="78"/>
      <c r="D141" s="76"/>
      <c r="E141" s="76"/>
      <c r="F141" s="76"/>
      <c r="G141" s="76"/>
      <c r="H141" s="76"/>
      <c r="I141" s="76"/>
      <c r="J141" s="76"/>
      <c r="K141" s="76"/>
      <c r="L141" s="76"/>
      <c r="M141" s="76"/>
      <c r="N141" s="76"/>
      <c r="O141" s="76"/>
      <c r="P141" s="76"/>
      <c r="Q141" s="76"/>
      <c r="R141" s="76"/>
      <c r="S141" s="76"/>
      <c r="T141" s="76"/>
      <c r="U141" s="76"/>
      <c r="V141" s="76"/>
      <c r="W141" s="76"/>
      <c r="X141" s="76"/>
      <c r="Y141" s="51"/>
      <c r="Z141" s="51"/>
      <c r="AA141" s="51"/>
      <c r="AB141" s="51"/>
    </row>
    <row r="142" spans="1:28" ht="12.75" customHeight="1">
      <c r="A142" s="76"/>
      <c r="B142" s="78"/>
      <c r="C142" s="78"/>
      <c r="D142" s="76"/>
      <c r="E142" s="76"/>
      <c r="F142" s="76"/>
      <c r="G142" s="76"/>
      <c r="H142" s="76"/>
      <c r="I142" s="76"/>
      <c r="J142" s="76"/>
      <c r="K142" s="76"/>
      <c r="L142" s="76"/>
      <c r="M142" s="76"/>
      <c r="N142" s="76"/>
      <c r="O142" s="76"/>
      <c r="P142" s="76"/>
      <c r="Q142" s="76"/>
      <c r="R142" s="76"/>
      <c r="S142" s="76"/>
      <c r="T142" s="76"/>
      <c r="U142" s="76"/>
      <c r="V142" s="76"/>
      <c r="W142" s="76"/>
      <c r="X142" s="76"/>
      <c r="Y142" s="51"/>
      <c r="Z142" s="51"/>
      <c r="AA142" s="51"/>
      <c r="AB142" s="51"/>
    </row>
    <row r="143" spans="1:28" ht="12.75" customHeight="1">
      <c r="A143" s="76"/>
      <c r="B143" s="78"/>
      <c r="C143" s="78"/>
      <c r="D143" s="76"/>
      <c r="E143" s="76"/>
      <c r="F143" s="76"/>
      <c r="G143" s="76"/>
      <c r="H143" s="76"/>
      <c r="I143" s="76"/>
      <c r="J143" s="76"/>
      <c r="K143" s="76"/>
      <c r="L143" s="76"/>
      <c r="M143" s="76"/>
      <c r="N143" s="76"/>
      <c r="O143" s="76"/>
      <c r="P143" s="76"/>
      <c r="Q143" s="76"/>
      <c r="R143" s="76"/>
      <c r="S143" s="76"/>
      <c r="T143" s="76"/>
      <c r="U143" s="76"/>
      <c r="V143" s="76"/>
      <c r="W143" s="76"/>
      <c r="X143" s="76"/>
      <c r="Y143" s="51"/>
      <c r="Z143" s="51"/>
      <c r="AA143" s="51"/>
      <c r="AB143" s="51"/>
    </row>
    <row r="144" spans="1:28" ht="12.75" customHeight="1">
      <c r="A144" s="76"/>
      <c r="B144" s="78"/>
      <c r="C144" s="78"/>
      <c r="D144" s="76"/>
      <c r="E144" s="76"/>
      <c r="F144" s="76"/>
      <c r="G144" s="76"/>
      <c r="H144" s="76"/>
      <c r="I144" s="76"/>
      <c r="J144" s="76"/>
      <c r="K144" s="76"/>
      <c r="L144" s="76"/>
      <c r="M144" s="76"/>
      <c r="N144" s="76"/>
      <c r="O144" s="76"/>
      <c r="P144" s="76"/>
      <c r="Q144" s="76"/>
      <c r="R144" s="76"/>
      <c r="S144" s="76"/>
      <c r="T144" s="76"/>
      <c r="U144" s="76"/>
      <c r="V144" s="76"/>
      <c r="W144" s="76"/>
      <c r="X144" s="76"/>
      <c r="Y144" s="51"/>
      <c r="Z144" s="51"/>
      <c r="AA144" s="51"/>
      <c r="AB144" s="51"/>
    </row>
    <row r="145" spans="1:28" ht="12.75" customHeight="1">
      <c r="A145" s="76"/>
      <c r="B145" s="78"/>
      <c r="C145" s="78"/>
      <c r="D145" s="76"/>
      <c r="E145" s="76"/>
      <c r="F145" s="76"/>
      <c r="G145" s="76"/>
      <c r="H145" s="76"/>
      <c r="I145" s="76"/>
      <c r="J145" s="76"/>
      <c r="K145" s="76"/>
      <c r="L145" s="76"/>
      <c r="M145" s="76"/>
      <c r="N145" s="76"/>
      <c r="O145" s="76"/>
      <c r="P145" s="76"/>
      <c r="Q145" s="76"/>
      <c r="R145" s="76"/>
      <c r="S145" s="76"/>
      <c r="T145" s="76"/>
      <c r="U145" s="76"/>
      <c r="V145" s="76"/>
      <c r="W145" s="76"/>
      <c r="X145" s="76"/>
      <c r="Y145" s="51"/>
      <c r="Z145" s="51"/>
      <c r="AA145" s="51"/>
      <c r="AB145" s="51"/>
    </row>
    <row r="146" spans="1:28" ht="12.75" customHeight="1">
      <c r="A146" s="76"/>
      <c r="B146" s="78"/>
      <c r="C146" s="78"/>
      <c r="D146" s="76"/>
      <c r="E146" s="76"/>
      <c r="F146" s="76"/>
      <c r="G146" s="76"/>
      <c r="H146" s="76"/>
      <c r="I146" s="76"/>
      <c r="J146" s="76"/>
      <c r="K146" s="76"/>
      <c r="L146" s="76"/>
      <c r="M146" s="76"/>
      <c r="N146" s="76"/>
      <c r="O146" s="76"/>
      <c r="P146" s="76"/>
      <c r="Q146" s="76"/>
      <c r="R146" s="76"/>
      <c r="S146" s="76"/>
      <c r="T146" s="76"/>
      <c r="U146" s="76"/>
      <c r="V146" s="76"/>
      <c r="W146" s="76"/>
      <c r="X146" s="76"/>
      <c r="Y146" s="51"/>
      <c r="Z146" s="51"/>
      <c r="AA146" s="51"/>
      <c r="AB146" s="51"/>
    </row>
    <row r="147" spans="1:28" ht="12.75" customHeight="1">
      <c r="A147" s="76"/>
      <c r="B147" s="78"/>
      <c r="C147" s="78"/>
      <c r="D147" s="76"/>
      <c r="E147" s="76"/>
      <c r="F147" s="76"/>
      <c r="G147" s="76"/>
      <c r="H147" s="76"/>
      <c r="I147" s="76"/>
      <c r="J147" s="76"/>
      <c r="K147" s="76"/>
      <c r="L147" s="76"/>
      <c r="M147" s="76"/>
      <c r="N147" s="76"/>
      <c r="O147" s="76"/>
      <c r="P147" s="76"/>
      <c r="Q147" s="76"/>
      <c r="R147" s="76"/>
      <c r="S147" s="76"/>
      <c r="T147" s="76"/>
      <c r="U147" s="76"/>
      <c r="V147" s="76"/>
      <c r="W147" s="76"/>
      <c r="X147" s="76"/>
      <c r="Y147" s="51"/>
      <c r="Z147" s="51"/>
      <c r="AA147" s="51"/>
      <c r="AB147" s="51"/>
    </row>
    <row r="148" spans="1:28" ht="12.75" customHeight="1">
      <c r="A148" s="76"/>
      <c r="B148" s="78"/>
      <c r="C148" s="78"/>
      <c r="D148" s="76"/>
      <c r="E148" s="76"/>
      <c r="F148" s="76"/>
      <c r="G148" s="76"/>
      <c r="H148" s="76"/>
      <c r="I148" s="76"/>
      <c r="J148" s="76"/>
      <c r="K148" s="76"/>
      <c r="L148" s="76"/>
      <c r="M148" s="76"/>
      <c r="N148" s="76"/>
      <c r="O148" s="76"/>
      <c r="P148" s="76"/>
      <c r="Q148" s="76"/>
      <c r="R148" s="76"/>
      <c r="S148" s="76"/>
      <c r="T148" s="76"/>
      <c r="U148" s="76"/>
      <c r="V148" s="76"/>
      <c r="W148" s="76"/>
      <c r="X148" s="76"/>
      <c r="Y148" s="51"/>
      <c r="Z148" s="51"/>
      <c r="AA148" s="51"/>
      <c r="AB148" s="51"/>
    </row>
    <row r="149" spans="1:28" ht="12.75" customHeight="1">
      <c r="A149" s="76"/>
      <c r="B149" s="78"/>
      <c r="C149" s="78"/>
      <c r="D149" s="76"/>
      <c r="E149" s="76"/>
      <c r="F149" s="76"/>
      <c r="G149" s="76"/>
      <c r="H149" s="76"/>
      <c r="I149" s="76"/>
      <c r="J149" s="76"/>
      <c r="K149" s="76"/>
      <c r="L149" s="76"/>
      <c r="M149" s="76"/>
      <c r="N149" s="76"/>
      <c r="O149" s="76"/>
      <c r="P149" s="76"/>
      <c r="Q149" s="76"/>
      <c r="R149" s="76"/>
      <c r="S149" s="76"/>
      <c r="T149" s="76"/>
      <c r="U149" s="76"/>
      <c r="V149" s="76"/>
      <c r="W149" s="76"/>
      <c r="X149" s="76"/>
      <c r="Y149" s="51"/>
      <c r="Z149" s="51"/>
      <c r="AA149" s="51"/>
      <c r="AB149" s="51"/>
    </row>
    <row r="150" spans="1:28" ht="12.75" customHeight="1">
      <c r="A150" s="76"/>
      <c r="B150" s="78"/>
      <c r="C150" s="78"/>
      <c r="D150" s="76"/>
      <c r="E150" s="76"/>
      <c r="F150" s="76"/>
      <c r="G150" s="76"/>
      <c r="H150" s="76"/>
      <c r="I150" s="76"/>
      <c r="J150" s="76"/>
      <c r="K150" s="76"/>
      <c r="L150" s="76"/>
      <c r="M150" s="76"/>
      <c r="N150" s="76"/>
      <c r="O150" s="76"/>
      <c r="P150" s="76"/>
      <c r="Q150" s="76"/>
      <c r="R150" s="76"/>
      <c r="S150" s="76"/>
      <c r="T150" s="76"/>
      <c r="U150" s="76"/>
      <c r="V150" s="76"/>
      <c r="W150" s="76"/>
      <c r="X150" s="76"/>
      <c r="Y150" s="51"/>
      <c r="Z150" s="51"/>
      <c r="AA150" s="51"/>
      <c r="AB150" s="51"/>
    </row>
    <row r="151" spans="1:28" ht="12.75" customHeight="1">
      <c r="A151" s="76"/>
      <c r="B151" s="78"/>
      <c r="C151" s="78"/>
      <c r="D151" s="76"/>
      <c r="E151" s="76"/>
      <c r="F151" s="76"/>
      <c r="G151" s="76"/>
      <c r="H151" s="76"/>
      <c r="I151" s="76"/>
      <c r="J151" s="76"/>
      <c r="K151" s="76"/>
      <c r="L151" s="76"/>
      <c r="M151" s="76"/>
      <c r="N151" s="76"/>
      <c r="O151" s="76"/>
      <c r="P151" s="76"/>
      <c r="Q151" s="76"/>
      <c r="R151" s="76"/>
      <c r="S151" s="76"/>
      <c r="T151" s="76"/>
      <c r="U151" s="76"/>
      <c r="V151" s="76"/>
      <c r="W151" s="76"/>
      <c r="X151" s="76"/>
      <c r="Y151" s="51"/>
      <c r="Z151" s="51"/>
      <c r="AA151" s="51"/>
      <c r="AB151" s="51"/>
    </row>
    <row r="152" spans="1:28" ht="12.75" customHeight="1">
      <c r="A152" s="76"/>
      <c r="B152" s="78"/>
      <c r="C152" s="78"/>
      <c r="D152" s="76"/>
      <c r="E152" s="76"/>
      <c r="F152" s="76"/>
      <c r="G152" s="76"/>
      <c r="H152" s="76"/>
      <c r="I152" s="76"/>
      <c r="J152" s="76"/>
      <c r="K152" s="76"/>
      <c r="L152" s="76"/>
      <c r="M152" s="76"/>
      <c r="N152" s="76"/>
      <c r="O152" s="76"/>
      <c r="P152" s="76"/>
      <c r="Q152" s="76"/>
      <c r="R152" s="76"/>
      <c r="S152" s="76"/>
      <c r="T152" s="76"/>
      <c r="U152" s="76"/>
      <c r="V152" s="76"/>
      <c r="W152" s="76"/>
      <c r="X152" s="76"/>
      <c r="Y152" s="51"/>
      <c r="Z152" s="51"/>
      <c r="AA152" s="51"/>
      <c r="AB152" s="51"/>
    </row>
    <row r="153" spans="1:28" ht="12.75" customHeight="1">
      <c r="A153" s="76"/>
      <c r="B153" s="78"/>
      <c r="C153" s="78"/>
      <c r="D153" s="76"/>
      <c r="E153" s="76"/>
      <c r="F153" s="76"/>
      <c r="G153" s="76"/>
      <c r="H153" s="76"/>
      <c r="I153" s="76"/>
      <c r="J153" s="76"/>
      <c r="K153" s="76"/>
      <c r="L153" s="76"/>
      <c r="M153" s="76"/>
      <c r="N153" s="76"/>
      <c r="O153" s="76"/>
      <c r="P153" s="76"/>
      <c r="Q153" s="76"/>
      <c r="R153" s="76"/>
      <c r="S153" s="76"/>
      <c r="T153" s="76"/>
      <c r="U153" s="76"/>
      <c r="V153" s="76"/>
      <c r="W153" s="76"/>
      <c r="X153" s="76"/>
      <c r="Y153" s="51"/>
      <c r="Z153" s="51"/>
      <c r="AA153" s="51"/>
      <c r="AB153" s="51"/>
    </row>
    <row r="154" spans="1:28" ht="12.75" customHeight="1">
      <c r="A154" s="76"/>
      <c r="B154" s="78"/>
      <c r="C154" s="78"/>
      <c r="D154" s="76"/>
      <c r="E154" s="76"/>
      <c r="F154" s="76"/>
      <c r="G154" s="76"/>
      <c r="H154" s="76"/>
      <c r="I154" s="76"/>
      <c r="J154" s="76"/>
      <c r="K154" s="76"/>
      <c r="L154" s="76"/>
      <c r="M154" s="76"/>
      <c r="N154" s="76"/>
      <c r="O154" s="76"/>
      <c r="P154" s="76"/>
      <c r="Q154" s="76"/>
      <c r="R154" s="76"/>
      <c r="S154" s="76"/>
      <c r="T154" s="76"/>
      <c r="U154" s="76"/>
      <c r="V154" s="76"/>
      <c r="W154" s="76"/>
      <c r="X154" s="76"/>
      <c r="Y154" s="51"/>
      <c r="Z154" s="51"/>
      <c r="AA154" s="51"/>
      <c r="AB154" s="51"/>
    </row>
    <row r="155" spans="1:28" ht="12.75" customHeight="1">
      <c r="A155" s="76"/>
      <c r="B155" s="78"/>
      <c r="C155" s="78"/>
      <c r="D155" s="76"/>
      <c r="E155" s="76"/>
      <c r="F155" s="76"/>
      <c r="G155" s="76"/>
      <c r="H155" s="76"/>
      <c r="I155" s="76"/>
      <c r="J155" s="76"/>
      <c r="K155" s="76"/>
      <c r="L155" s="76"/>
      <c r="M155" s="76"/>
      <c r="N155" s="76"/>
      <c r="O155" s="76"/>
      <c r="P155" s="76"/>
      <c r="Q155" s="76"/>
      <c r="R155" s="76"/>
      <c r="S155" s="76"/>
      <c r="T155" s="76"/>
      <c r="U155" s="76"/>
      <c r="V155" s="76"/>
      <c r="W155" s="76"/>
      <c r="X155" s="76"/>
      <c r="Y155" s="51"/>
      <c r="Z155" s="51"/>
      <c r="AA155" s="51"/>
      <c r="AB155" s="51"/>
    </row>
    <row r="156" spans="1:28" ht="12.75" customHeight="1">
      <c r="A156" s="76"/>
      <c r="B156" s="78"/>
      <c r="C156" s="78"/>
      <c r="D156" s="76"/>
      <c r="E156" s="76"/>
      <c r="F156" s="76"/>
      <c r="G156" s="76"/>
      <c r="H156" s="76"/>
      <c r="I156" s="76"/>
      <c r="J156" s="76"/>
      <c r="K156" s="76"/>
      <c r="L156" s="76"/>
      <c r="M156" s="76"/>
      <c r="N156" s="76"/>
      <c r="O156" s="76"/>
      <c r="P156" s="76"/>
      <c r="Q156" s="76"/>
      <c r="R156" s="76"/>
      <c r="S156" s="76"/>
      <c r="T156" s="76"/>
      <c r="U156" s="76"/>
      <c r="V156" s="76"/>
      <c r="W156" s="76"/>
      <c r="X156" s="76"/>
      <c r="Y156" s="51"/>
      <c r="Z156" s="51"/>
      <c r="AA156" s="51"/>
      <c r="AB156" s="51"/>
    </row>
    <row r="157" spans="1:28" ht="12.75" customHeight="1">
      <c r="A157" s="76"/>
      <c r="B157" s="78"/>
      <c r="C157" s="78"/>
      <c r="D157" s="76"/>
      <c r="E157" s="76"/>
      <c r="F157" s="76"/>
      <c r="G157" s="76"/>
      <c r="H157" s="76"/>
      <c r="I157" s="76"/>
      <c r="J157" s="76"/>
      <c r="K157" s="76"/>
      <c r="L157" s="76"/>
      <c r="M157" s="76"/>
      <c r="N157" s="76"/>
      <c r="O157" s="76"/>
      <c r="P157" s="76"/>
      <c r="Q157" s="76"/>
      <c r="R157" s="76"/>
      <c r="S157" s="76"/>
      <c r="T157" s="76"/>
      <c r="U157" s="76"/>
      <c r="V157" s="76"/>
      <c r="W157" s="76"/>
      <c r="X157" s="76"/>
      <c r="Y157" s="51"/>
      <c r="Z157" s="51"/>
      <c r="AA157" s="51"/>
      <c r="AB157" s="51"/>
    </row>
    <row r="158" spans="1:28" ht="12.75" customHeight="1">
      <c r="A158" s="76"/>
      <c r="B158" s="78"/>
      <c r="C158" s="78"/>
      <c r="D158" s="76"/>
      <c r="E158" s="76"/>
      <c r="F158" s="76"/>
      <c r="G158" s="76"/>
      <c r="H158" s="76"/>
      <c r="I158" s="76"/>
      <c r="J158" s="76"/>
      <c r="K158" s="76"/>
      <c r="L158" s="76"/>
      <c r="M158" s="76"/>
      <c r="N158" s="76"/>
      <c r="O158" s="76"/>
      <c r="P158" s="76"/>
      <c r="Q158" s="76"/>
      <c r="R158" s="76"/>
      <c r="S158" s="76"/>
      <c r="T158" s="76"/>
      <c r="U158" s="76"/>
      <c r="V158" s="76"/>
      <c r="W158" s="76"/>
      <c r="X158" s="76"/>
      <c r="Y158" s="51"/>
      <c r="Z158" s="51"/>
      <c r="AA158" s="51"/>
      <c r="AB158" s="51"/>
    </row>
    <row r="159" spans="1:28" ht="12.75" customHeight="1">
      <c r="A159" s="76"/>
      <c r="B159" s="78"/>
      <c r="C159" s="78"/>
      <c r="D159" s="76"/>
      <c r="E159" s="76"/>
      <c r="F159" s="76"/>
      <c r="G159" s="76"/>
      <c r="H159" s="76"/>
      <c r="I159" s="76"/>
      <c r="J159" s="76"/>
      <c r="K159" s="76"/>
      <c r="L159" s="76"/>
      <c r="M159" s="76"/>
      <c r="N159" s="76"/>
      <c r="O159" s="76"/>
      <c r="P159" s="76"/>
      <c r="Q159" s="76"/>
      <c r="R159" s="76"/>
      <c r="S159" s="76"/>
      <c r="T159" s="76"/>
      <c r="U159" s="76"/>
      <c r="V159" s="76"/>
      <c r="W159" s="76"/>
      <c r="X159" s="76"/>
      <c r="Y159" s="51"/>
      <c r="Z159" s="51"/>
      <c r="AA159" s="51"/>
      <c r="AB159" s="51"/>
    </row>
    <row r="160" spans="1:28" ht="12.75" customHeight="1">
      <c r="A160" s="76"/>
      <c r="B160" s="78"/>
      <c r="C160" s="78"/>
      <c r="D160" s="76"/>
      <c r="E160" s="76"/>
      <c r="F160" s="76"/>
      <c r="G160" s="76"/>
      <c r="H160" s="76"/>
      <c r="I160" s="76"/>
      <c r="J160" s="76"/>
      <c r="K160" s="76"/>
      <c r="L160" s="76"/>
      <c r="M160" s="76"/>
      <c r="N160" s="76"/>
      <c r="O160" s="76"/>
      <c r="P160" s="76"/>
      <c r="Q160" s="76"/>
      <c r="R160" s="76"/>
      <c r="S160" s="76"/>
      <c r="T160" s="76"/>
      <c r="U160" s="76"/>
      <c r="V160" s="76"/>
      <c r="W160" s="76"/>
      <c r="X160" s="76"/>
      <c r="Y160" s="51"/>
      <c r="Z160" s="51"/>
      <c r="AA160" s="51"/>
      <c r="AB160" s="51"/>
    </row>
    <row r="161" spans="1:28" ht="12.75" customHeight="1">
      <c r="A161" s="76"/>
      <c r="B161" s="78"/>
      <c r="C161" s="78"/>
      <c r="D161" s="76"/>
      <c r="E161" s="76"/>
      <c r="F161" s="76"/>
      <c r="G161" s="76"/>
      <c r="H161" s="76"/>
      <c r="I161" s="76"/>
      <c r="J161" s="76"/>
      <c r="K161" s="76"/>
      <c r="L161" s="76"/>
      <c r="M161" s="76"/>
      <c r="N161" s="76"/>
      <c r="O161" s="76"/>
      <c r="P161" s="76"/>
      <c r="Q161" s="76"/>
      <c r="R161" s="76"/>
      <c r="S161" s="76"/>
      <c r="T161" s="76"/>
      <c r="U161" s="76"/>
      <c r="V161" s="76"/>
      <c r="W161" s="76"/>
      <c r="X161" s="76"/>
      <c r="Y161" s="51"/>
      <c r="Z161" s="51"/>
      <c r="AA161" s="51"/>
      <c r="AB161" s="51"/>
    </row>
    <row r="162" spans="1:28" ht="12.75" customHeight="1">
      <c r="A162" s="76"/>
      <c r="B162" s="78"/>
      <c r="C162" s="78"/>
      <c r="D162" s="76"/>
      <c r="E162" s="76"/>
      <c r="F162" s="76"/>
      <c r="G162" s="76"/>
      <c r="H162" s="76"/>
      <c r="I162" s="76"/>
      <c r="J162" s="76"/>
      <c r="K162" s="76"/>
      <c r="L162" s="76"/>
      <c r="M162" s="76"/>
      <c r="N162" s="76"/>
      <c r="O162" s="76"/>
      <c r="P162" s="76"/>
      <c r="Q162" s="76"/>
      <c r="R162" s="76"/>
      <c r="S162" s="76"/>
      <c r="T162" s="76"/>
      <c r="U162" s="76"/>
      <c r="V162" s="76"/>
      <c r="W162" s="76"/>
      <c r="X162" s="76"/>
      <c r="Y162" s="51"/>
      <c r="Z162" s="51"/>
      <c r="AA162" s="51"/>
      <c r="AB162" s="51"/>
    </row>
    <row r="163" spans="1:28" ht="12.75" customHeight="1">
      <c r="A163" s="76"/>
      <c r="B163" s="78"/>
      <c r="C163" s="78"/>
      <c r="D163" s="76"/>
      <c r="E163" s="76"/>
      <c r="F163" s="76"/>
      <c r="G163" s="76"/>
      <c r="H163" s="76"/>
      <c r="I163" s="76"/>
      <c r="J163" s="76"/>
      <c r="K163" s="76"/>
      <c r="L163" s="76"/>
      <c r="M163" s="76"/>
      <c r="N163" s="76"/>
      <c r="O163" s="76"/>
      <c r="P163" s="76"/>
      <c r="Q163" s="76"/>
      <c r="R163" s="76"/>
      <c r="S163" s="76"/>
      <c r="T163" s="76"/>
      <c r="U163" s="76"/>
      <c r="V163" s="76"/>
      <c r="W163" s="76"/>
      <c r="X163" s="76"/>
      <c r="Y163" s="51"/>
      <c r="Z163" s="51"/>
      <c r="AA163" s="51"/>
      <c r="AB163" s="51"/>
    </row>
    <row r="164" spans="1:28" ht="12.75" customHeight="1">
      <c r="A164" s="76"/>
      <c r="B164" s="78"/>
      <c r="C164" s="78"/>
      <c r="D164" s="76"/>
      <c r="E164" s="76"/>
      <c r="F164" s="76"/>
      <c r="G164" s="76"/>
      <c r="H164" s="76"/>
      <c r="I164" s="76"/>
      <c r="J164" s="76"/>
      <c r="K164" s="76"/>
      <c r="L164" s="76"/>
      <c r="M164" s="76"/>
      <c r="N164" s="76"/>
      <c r="O164" s="76"/>
      <c r="P164" s="76"/>
      <c r="Q164" s="76"/>
      <c r="R164" s="76"/>
      <c r="S164" s="76"/>
      <c r="T164" s="76"/>
      <c r="U164" s="76"/>
      <c r="V164" s="76"/>
      <c r="W164" s="76"/>
      <c r="X164" s="76"/>
      <c r="Y164" s="51"/>
      <c r="Z164" s="51"/>
      <c r="AA164" s="51"/>
      <c r="AB164" s="51"/>
    </row>
    <row r="165" spans="1:28" ht="12.75" customHeight="1">
      <c r="A165" s="76"/>
      <c r="B165" s="78"/>
      <c r="C165" s="78"/>
      <c r="D165" s="76"/>
      <c r="E165" s="76"/>
      <c r="F165" s="76"/>
      <c r="G165" s="76"/>
      <c r="H165" s="76"/>
      <c r="I165" s="76"/>
      <c r="J165" s="76"/>
      <c r="K165" s="76"/>
      <c r="L165" s="76"/>
      <c r="M165" s="76"/>
      <c r="N165" s="76"/>
      <c r="O165" s="76"/>
      <c r="P165" s="76"/>
      <c r="Q165" s="76"/>
      <c r="R165" s="76"/>
      <c r="S165" s="76"/>
      <c r="T165" s="76"/>
      <c r="U165" s="76"/>
      <c r="V165" s="76"/>
      <c r="W165" s="76"/>
      <c r="X165" s="76"/>
      <c r="Y165" s="51"/>
      <c r="Z165" s="51"/>
      <c r="AA165" s="51"/>
      <c r="AB165" s="51"/>
    </row>
    <row r="166" spans="1:28" ht="12.75" customHeight="1">
      <c r="A166" s="76"/>
      <c r="B166" s="78"/>
      <c r="C166" s="78"/>
      <c r="D166" s="76"/>
      <c r="E166" s="76"/>
      <c r="F166" s="76"/>
      <c r="G166" s="76"/>
      <c r="H166" s="76"/>
      <c r="I166" s="76"/>
      <c r="J166" s="76"/>
      <c r="K166" s="76"/>
      <c r="L166" s="76"/>
      <c r="M166" s="76"/>
      <c r="N166" s="76"/>
      <c r="O166" s="76"/>
      <c r="P166" s="76"/>
      <c r="Q166" s="76"/>
      <c r="R166" s="76"/>
      <c r="S166" s="76"/>
      <c r="T166" s="76"/>
      <c r="U166" s="76"/>
      <c r="V166" s="76"/>
      <c r="W166" s="76"/>
      <c r="X166" s="76"/>
      <c r="Y166" s="51"/>
      <c r="Z166" s="51"/>
      <c r="AA166" s="51"/>
      <c r="AB166" s="51"/>
    </row>
    <row r="167" spans="1:28" ht="12.75" customHeight="1">
      <c r="A167" s="76"/>
      <c r="B167" s="78"/>
      <c r="C167" s="78"/>
      <c r="D167" s="76"/>
      <c r="E167" s="76"/>
      <c r="F167" s="76"/>
      <c r="G167" s="76"/>
      <c r="H167" s="76"/>
      <c r="I167" s="76"/>
      <c r="J167" s="76"/>
      <c r="K167" s="76"/>
      <c r="L167" s="76"/>
      <c r="M167" s="76"/>
      <c r="N167" s="76"/>
      <c r="O167" s="76"/>
      <c r="P167" s="76"/>
      <c r="Q167" s="76"/>
      <c r="R167" s="76"/>
      <c r="S167" s="76"/>
      <c r="T167" s="76"/>
      <c r="U167" s="76"/>
      <c r="V167" s="76"/>
      <c r="W167" s="76"/>
      <c r="X167" s="76"/>
      <c r="Y167" s="51"/>
      <c r="Z167" s="51"/>
      <c r="AA167" s="51"/>
      <c r="AB167" s="51"/>
    </row>
    <row r="168" spans="1:28" ht="12.75" customHeight="1">
      <c r="A168" s="76"/>
      <c r="B168" s="78"/>
      <c r="C168" s="78"/>
      <c r="D168" s="76"/>
      <c r="E168" s="76"/>
      <c r="F168" s="76"/>
      <c r="G168" s="76"/>
      <c r="H168" s="76"/>
      <c r="I168" s="76"/>
      <c r="J168" s="76"/>
      <c r="K168" s="76"/>
      <c r="L168" s="76"/>
      <c r="M168" s="76"/>
      <c r="N168" s="76"/>
      <c r="O168" s="76"/>
      <c r="P168" s="76"/>
      <c r="Q168" s="76"/>
      <c r="R168" s="76"/>
      <c r="S168" s="76"/>
      <c r="T168" s="76"/>
      <c r="U168" s="76"/>
      <c r="V168" s="76"/>
      <c r="W168" s="76"/>
      <c r="X168" s="76"/>
      <c r="Y168" s="51"/>
      <c r="Z168" s="51"/>
      <c r="AA168" s="51"/>
      <c r="AB168" s="51"/>
    </row>
    <row r="169" spans="1:28" ht="12.75" customHeight="1">
      <c r="A169" s="76"/>
      <c r="B169" s="78"/>
      <c r="C169" s="78"/>
      <c r="D169" s="76"/>
      <c r="E169" s="76"/>
      <c r="F169" s="76"/>
      <c r="G169" s="76"/>
      <c r="H169" s="76"/>
      <c r="I169" s="76"/>
      <c r="J169" s="76"/>
      <c r="K169" s="76"/>
      <c r="L169" s="76"/>
      <c r="M169" s="76"/>
      <c r="N169" s="76"/>
      <c r="O169" s="76"/>
      <c r="P169" s="76"/>
      <c r="Q169" s="76"/>
      <c r="R169" s="76"/>
      <c r="S169" s="76"/>
      <c r="T169" s="76"/>
      <c r="U169" s="76"/>
      <c r="V169" s="76"/>
      <c r="W169" s="76"/>
      <c r="X169" s="76"/>
      <c r="Y169" s="51"/>
      <c r="Z169" s="51"/>
      <c r="AA169" s="51"/>
      <c r="AB169" s="51"/>
    </row>
    <row r="170" spans="1:28" ht="12.75" customHeight="1">
      <c r="A170" s="76"/>
      <c r="B170" s="78"/>
      <c r="C170" s="78"/>
      <c r="D170" s="76"/>
      <c r="E170" s="76"/>
      <c r="F170" s="76"/>
      <c r="G170" s="76"/>
      <c r="H170" s="76"/>
      <c r="I170" s="76"/>
      <c r="J170" s="76"/>
      <c r="K170" s="76"/>
      <c r="L170" s="76"/>
      <c r="M170" s="76"/>
      <c r="N170" s="76"/>
      <c r="O170" s="76"/>
      <c r="P170" s="76"/>
      <c r="Q170" s="76"/>
      <c r="R170" s="76"/>
      <c r="S170" s="76"/>
      <c r="T170" s="76"/>
      <c r="U170" s="76"/>
      <c r="V170" s="76"/>
      <c r="W170" s="76"/>
      <c r="X170" s="76"/>
      <c r="Y170" s="51"/>
      <c r="Z170" s="51"/>
      <c r="AA170" s="51"/>
      <c r="AB170" s="51"/>
    </row>
    <row r="171" spans="1:28" ht="12.75" customHeight="1">
      <c r="A171" s="76"/>
      <c r="B171" s="78"/>
      <c r="C171" s="78"/>
      <c r="D171" s="76"/>
      <c r="E171" s="76"/>
      <c r="F171" s="76"/>
      <c r="G171" s="76"/>
      <c r="H171" s="76"/>
      <c r="I171" s="76"/>
      <c r="J171" s="76"/>
      <c r="K171" s="76"/>
      <c r="L171" s="76"/>
      <c r="M171" s="76"/>
      <c r="N171" s="76"/>
      <c r="O171" s="76"/>
      <c r="P171" s="76"/>
      <c r="Q171" s="76"/>
      <c r="R171" s="76"/>
      <c r="S171" s="76"/>
      <c r="T171" s="76"/>
      <c r="U171" s="76"/>
      <c r="V171" s="76"/>
      <c r="W171" s="76"/>
      <c r="X171" s="76"/>
      <c r="Y171" s="51"/>
      <c r="Z171" s="51"/>
      <c r="AA171" s="51"/>
      <c r="AB171" s="51"/>
    </row>
    <row r="172" spans="1:28" ht="12.75" customHeight="1">
      <c r="A172" s="76"/>
      <c r="B172" s="78"/>
      <c r="C172" s="78"/>
      <c r="D172" s="76"/>
      <c r="E172" s="76"/>
      <c r="F172" s="76"/>
      <c r="G172" s="76"/>
      <c r="H172" s="76"/>
      <c r="I172" s="76"/>
      <c r="J172" s="76"/>
      <c r="K172" s="76"/>
      <c r="L172" s="76"/>
      <c r="M172" s="76"/>
      <c r="N172" s="76"/>
      <c r="O172" s="76"/>
      <c r="P172" s="76"/>
      <c r="Q172" s="76"/>
      <c r="R172" s="76"/>
      <c r="S172" s="76"/>
      <c r="T172" s="76"/>
      <c r="U172" s="76"/>
      <c r="V172" s="76"/>
      <c r="W172" s="76"/>
      <c r="X172" s="76"/>
      <c r="Y172" s="51"/>
      <c r="Z172" s="51"/>
      <c r="AA172" s="51"/>
      <c r="AB172" s="51"/>
    </row>
    <row r="173" spans="1:28" ht="12.75" customHeight="1">
      <c r="A173" s="76"/>
      <c r="B173" s="78"/>
      <c r="C173" s="78"/>
      <c r="D173" s="76"/>
      <c r="E173" s="76"/>
      <c r="F173" s="76"/>
      <c r="G173" s="76"/>
      <c r="H173" s="76"/>
      <c r="I173" s="76"/>
      <c r="J173" s="76"/>
      <c r="K173" s="76"/>
      <c r="L173" s="76"/>
      <c r="M173" s="76"/>
      <c r="N173" s="76"/>
      <c r="O173" s="76"/>
      <c r="P173" s="76"/>
      <c r="Q173" s="76"/>
      <c r="R173" s="76"/>
      <c r="S173" s="76"/>
      <c r="T173" s="76"/>
      <c r="U173" s="76"/>
      <c r="V173" s="76"/>
      <c r="W173" s="76"/>
      <c r="X173" s="76"/>
      <c r="Y173" s="51"/>
      <c r="Z173" s="51"/>
      <c r="AA173" s="51"/>
      <c r="AB173" s="51"/>
    </row>
    <row r="174" spans="1:28" ht="12.75" customHeight="1">
      <c r="A174" s="76"/>
      <c r="B174" s="78"/>
      <c r="C174" s="78"/>
      <c r="D174" s="76"/>
      <c r="E174" s="76"/>
      <c r="F174" s="76"/>
      <c r="G174" s="76"/>
      <c r="H174" s="76"/>
      <c r="I174" s="76"/>
      <c r="J174" s="76"/>
      <c r="K174" s="76"/>
      <c r="L174" s="76"/>
      <c r="M174" s="76"/>
      <c r="N174" s="76"/>
      <c r="O174" s="76"/>
      <c r="P174" s="76"/>
      <c r="Q174" s="76"/>
      <c r="R174" s="76"/>
      <c r="S174" s="76"/>
      <c r="T174" s="76"/>
      <c r="U174" s="76"/>
      <c r="V174" s="76"/>
      <c r="W174" s="76"/>
      <c r="X174" s="76"/>
      <c r="Y174" s="51"/>
      <c r="Z174" s="51"/>
      <c r="AA174" s="51"/>
      <c r="AB174" s="51"/>
    </row>
    <row r="175" spans="1:28" ht="12.75" customHeight="1">
      <c r="A175" s="76"/>
      <c r="B175" s="78"/>
      <c r="C175" s="78"/>
      <c r="D175" s="76"/>
      <c r="E175" s="76"/>
      <c r="F175" s="76"/>
      <c r="G175" s="76"/>
      <c r="H175" s="76"/>
      <c r="I175" s="76"/>
      <c r="J175" s="76"/>
      <c r="K175" s="76"/>
      <c r="L175" s="76"/>
      <c r="M175" s="76"/>
      <c r="N175" s="76"/>
      <c r="O175" s="76"/>
      <c r="P175" s="76"/>
      <c r="Q175" s="76"/>
      <c r="R175" s="76"/>
      <c r="S175" s="76"/>
      <c r="T175" s="76"/>
      <c r="U175" s="76"/>
      <c r="V175" s="76"/>
      <c r="W175" s="76"/>
      <c r="X175" s="76"/>
      <c r="Y175" s="51"/>
      <c r="Z175" s="51"/>
      <c r="AA175" s="51"/>
      <c r="AB175" s="51"/>
    </row>
    <row r="176" spans="1:28" ht="12.75" customHeight="1">
      <c r="A176" s="76"/>
      <c r="B176" s="78"/>
      <c r="C176" s="78"/>
      <c r="D176" s="76"/>
      <c r="E176" s="76"/>
      <c r="F176" s="76"/>
      <c r="G176" s="76"/>
      <c r="H176" s="76"/>
      <c r="I176" s="76"/>
      <c r="J176" s="76"/>
      <c r="K176" s="76"/>
      <c r="L176" s="76"/>
      <c r="M176" s="76"/>
      <c r="N176" s="76"/>
      <c r="O176" s="76"/>
      <c r="P176" s="76"/>
      <c r="Q176" s="76"/>
      <c r="R176" s="76"/>
      <c r="S176" s="76"/>
      <c r="T176" s="76"/>
      <c r="U176" s="76"/>
      <c r="V176" s="76"/>
      <c r="W176" s="76"/>
      <c r="X176" s="76"/>
      <c r="Y176" s="51"/>
      <c r="Z176" s="51"/>
      <c r="AA176" s="51"/>
      <c r="AB176" s="51"/>
    </row>
    <row r="177" spans="1:28" ht="12.75" customHeight="1">
      <c r="A177" s="76"/>
      <c r="B177" s="78"/>
      <c r="C177" s="78"/>
      <c r="D177" s="76"/>
      <c r="E177" s="76"/>
      <c r="F177" s="76"/>
      <c r="G177" s="76"/>
      <c r="H177" s="76"/>
      <c r="I177" s="76"/>
      <c r="J177" s="76"/>
      <c r="K177" s="76"/>
      <c r="L177" s="76"/>
      <c r="M177" s="76"/>
      <c r="N177" s="76"/>
      <c r="O177" s="76"/>
      <c r="P177" s="76"/>
      <c r="Q177" s="76"/>
      <c r="R177" s="76"/>
      <c r="S177" s="76"/>
      <c r="T177" s="76"/>
      <c r="U177" s="76"/>
      <c r="V177" s="76"/>
      <c r="W177" s="76"/>
      <c r="X177" s="76"/>
      <c r="Y177" s="51"/>
      <c r="Z177" s="51"/>
      <c r="AA177" s="51"/>
      <c r="AB177" s="51"/>
    </row>
    <row r="178" spans="1:28" ht="12.75" customHeight="1">
      <c r="A178" s="76"/>
      <c r="B178" s="78"/>
      <c r="C178" s="78"/>
      <c r="D178" s="76"/>
      <c r="E178" s="76"/>
      <c r="F178" s="76"/>
      <c r="G178" s="76"/>
      <c r="H178" s="76"/>
      <c r="I178" s="76"/>
      <c r="J178" s="76"/>
      <c r="K178" s="76"/>
      <c r="L178" s="76"/>
      <c r="M178" s="76"/>
      <c r="N178" s="76"/>
      <c r="O178" s="76"/>
      <c r="P178" s="76"/>
      <c r="Q178" s="76"/>
      <c r="R178" s="76"/>
      <c r="S178" s="76"/>
      <c r="T178" s="76"/>
      <c r="U178" s="76"/>
      <c r="V178" s="76"/>
      <c r="W178" s="76"/>
      <c r="X178" s="76"/>
      <c r="Y178" s="51"/>
      <c r="Z178" s="51"/>
      <c r="AA178" s="51"/>
      <c r="AB178" s="51"/>
    </row>
    <row r="179" spans="1:28" ht="12.75" customHeight="1">
      <c r="A179" s="76"/>
      <c r="B179" s="78"/>
      <c r="C179" s="78"/>
      <c r="D179" s="76"/>
      <c r="E179" s="76"/>
      <c r="F179" s="76"/>
      <c r="G179" s="76"/>
      <c r="H179" s="76"/>
      <c r="I179" s="76"/>
      <c r="J179" s="76"/>
      <c r="K179" s="76"/>
      <c r="L179" s="76"/>
      <c r="M179" s="76"/>
      <c r="N179" s="76"/>
      <c r="O179" s="76"/>
      <c r="P179" s="76"/>
      <c r="Q179" s="76"/>
      <c r="R179" s="76"/>
      <c r="S179" s="76"/>
      <c r="T179" s="76"/>
      <c r="U179" s="76"/>
      <c r="V179" s="76"/>
      <c r="W179" s="76"/>
      <c r="X179" s="76"/>
      <c r="Y179" s="51"/>
      <c r="Z179" s="51"/>
      <c r="AA179" s="51"/>
      <c r="AB179" s="51"/>
    </row>
    <row r="180" spans="1:28" ht="12.75" customHeight="1">
      <c r="A180" s="76"/>
      <c r="B180" s="78"/>
      <c r="C180" s="78"/>
      <c r="D180" s="76"/>
      <c r="E180" s="76"/>
      <c r="F180" s="76"/>
      <c r="G180" s="76"/>
      <c r="H180" s="76"/>
      <c r="I180" s="76"/>
      <c r="J180" s="76"/>
      <c r="K180" s="76"/>
      <c r="L180" s="76"/>
      <c r="M180" s="76"/>
      <c r="N180" s="76"/>
      <c r="O180" s="76"/>
      <c r="P180" s="76"/>
      <c r="Q180" s="76"/>
      <c r="R180" s="76"/>
      <c r="S180" s="76"/>
      <c r="T180" s="76"/>
      <c r="U180" s="76"/>
      <c r="V180" s="76"/>
      <c r="W180" s="76"/>
      <c r="X180" s="76"/>
      <c r="Y180" s="51"/>
      <c r="Z180" s="51"/>
      <c r="AA180" s="51"/>
      <c r="AB180" s="51"/>
    </row>
    <row r="181" spans="1:28" ht="12.75" customHeight="1">
      <c r="A181" s="76"/>
      <c r="B181" s="78"/>
      <c r="C181" s="78"/>
      <c r="D181" s="76"/>
      <c r="E181" s="76"/>
      <c r="F181" s="76"/>
      <c r="G181" s="76"/>
      <c r="H181" s="76"/>
      <c r="I181" s="76"/>
      <c r="J181" s="76"/>
      <c r="K181" s="76"/>
      <c r="L181" s="76"/>
      <c r="M181" s="76"/>
      <c r="N181" s="76"/>
      <c r="O181" s="76"/>
      <c r="P181" s="76"/>
      <c r="Q181" s="76"/>
      <c r="R181" s="76"/>
      <c r="S181" s="76"/>
      <c r="T181" s="76"/>
      <c r="U181" s="76"/>
      <c r="V181" s="76"/>
      <c r="W181" s="76"/>
      <c r="X181" s="76"/>
      <c r="Y181" s="51"/>
      <c r="Z181" s="51"/>
      <c r="AA181" s="51"/>
      <c r="AB181" s="51"/>
    </row>
    <row r="182" spans="1:28" ht="12.75" customHeight="1">
      <c r="A182" s="76"/>
      <c r="B182" s="78"/>
      <c r="C182" s="78"/>
      <c r="D182" s="76"/>
      <c r="E182" s="76"/>
      <c r="F182" s="76"/>
      <c r="G182" s="76"/>
      <c r="H182" s="76"/>
      <c r="I182" s="76"/>
      <c r="J182" s="76"/>
      <c r="K182" s="76"/>
      <c r="L182" s="76"/>
      <c r="M182" s="76"/>
      <c r="N182" s="76"/>
      <c r="O182" s="76"/>
      <c r="P182" s="76"/>
      <c r="Q182" s="76"/>
      <c r="R182" s="76"/>
      <c r="S182" s="76"/>
      <c r="T182" s="76"/>
      <c r="U182" s="76"/>
      <c r="V182" s="76"/>
      <c r="W182" s="76"/>
      <c r="X182" s="76"/>
      <c r="Y182" s="51"/>
      <c r="Z182" s="51"/>
      <c r="AA182" s="51"/>
      <c r="AB182" s="51"/>
    </row>
    <row r="183" spans="1:28" ht="12.75" customHeight="1">
      <c r="A183" s="76"/>
      <c r="B183" s="78"/>
      <c r="C183" s="78"/>
      <c r="D183" s="76"/>
      <c r="E183" s="76"/>
      <c r="F183" s="76"/>
      <c r="G183" s="76"/>
      <c r="H183" s="76"/>
      <c r="I183" s="76"/>
      <c r="J183" s="76"/>
      <c r="K183" s="76"/>
      <c r="L183" s="76"/>
      <c r="M183" s="76"/>
      <c r="N183" s="76"/>
      <c r="O183" s="76"/>
      <c r="P183" s="76"/>
      <c r="Q183" s="76"/>
      <c r="R183" s="76"/>
      <c r="S183" s="76"/>
      <c r="T183" s="76"/>
      <c r="U183" s="76"/>
      <c r="V183" s="76"/>
      <c r="W183" s="76"/>
      <c r="X183" s="76"/>
      <c r="Y183" s="51"/>
      <c r="Z183" s="51"/>
      <c r="AA183" s="51"/>
      <c r="AB183" s="51"/>
    </row>
    <row r="184" spans="1:28" ht="12.75" customHeight="1">
      <c r="A184" s="76"/>
      <c r="B184" s="78"/>
      <c r="C184" s="78"/>
      <c r="D184" s="76"/>
      <c r="E184" s="76"/>
      <c r="F184" s="76"/>
      <c r="G184" s="76"/>
      <c r="H184" s="76"/>
      <c r="I184" s="76"/>
      <c r="J184" s="76"/>
      <c r="K184" s="76"/>
      <c r="L184" s="76"/>
      <c r="M184" s="76"/>
      <c r="N184" s="76"/>
      <c r="O184" s="76"/>
      <c r="P184" s="76"/>
      <c r="Q184" s="76"/>
      <c r="R184" s="76"/>
      <c r="S184" s="76"/>
      <c r="T184" s="76"/>
      <c r="U184" s="76"/>
      <c r="V184" s="76"/>
      <c r="W184" s="76"/>
      <c r="X184" s="76"/>
      <c r="Y184" s="51"/>
      <c r="Z184" s="51"/>
      <c r="AA184" s="51"/>
      <c r="AB184" s="51"/>
    </row>
    <row r="185" spans="1:28" ht="12.75" customHeight="1">
      <c r="A185" s="76"/>
      <c r="B185" s="78"/>
      <c r="C185" s="78"/>
      <c r="D185" s="76"/>
      <c r="E185" s="76"/>
      <c r="F185" s="76"/>
      <c r="G185" s="76"/>
      <c r="H185" s="76"/>
      <c r="I185" s="76"/>
      <c r="J185" s="76"/>
      <c r="K185" s="76"/>
      <c r="L185" s="76"/>
      <c r="M185" s="76"/>
      <c r="N185" s="76"/>
      <c r="O185" s="76"/>
      <c r="P185" s="76"/>
      <c r="Q185" s="76"/>
      <c r="R185" s="76"/>
      <c r="S185" s="76"/>
      <c r="T185" s="76"/>
      <c r="U185" s="76"/>
      <c r="V185" s="76"/>
      <c r="W185" s="76"/>
      <c r="X185" s="76"/>
      <c r="Y185" s="51"/>
      <c r="Z185" s="51"/>
      <c r="AA185" s="51"/>
      <c r="AB185" s="51"/>
    </row>
    <row r="186" spans="1:28" ht="12.75" customHeight="1">
      <c r="A186" s="76"/>
      <c r="B186" s="78"/>
      <c r="C186" s="78"/>
      <c r="D186" s="76"/>
      <c r="E186" s="76"/>
      <c r="F186" s="76"/>
      <c r="G186" s="76"/>
      <c r="H186" s="76"/>
      <c r="I186" s="76"/>
      <c r="J186" s="76"/>
      <c r="K186" s="76"/>
      <c r="L186" s="76"/>
      <c r="M186" s="76"/>
      <c r="N186" s="76"/>
      <c r="O186" s="76"/>
      <c r="P186" s="76"/>
      <c r="Q186" s="76"/>
      <c r="R186" s="76"/>
      <c r="S186" s="76"/>
      <c r="T186" s="76"/>
      <c r="U186" s="76"/>
      <c r="V186" s="76"/>
      <c r="W186" s="76"/>
      <c r="X186" s="76"/>
      <c r="Y186" s="51"/>
      <c r="Z186" s="51"/>
      <c r="AA186" s="51"/>
      <c r="AB186" s="51"/>
    </row>
    <row r="187" spans="1:28" ht="12.75" customHeight="1">
      <c r="A187" s="76"/>
      <c r="B187" s="78"/>
      <c r="C187" s="78"/>
      <c r="D187" s="76"/>
      <c r="E187" s="76"/>
      <c r="F187" s="76"/>
      <c r="G187" s="76"/>
      <c r="H187" s="76"/>
      <c r="I187" s="76"/>
      <c r="J187" s="76"/>
      <c r="K187" s="76"/>
      <c r="L187" s="76"/>
      <c r="M187" s="76"/>
      <c r="N187" s="76"/>
      <c r="O187" s="76"/>
      <c r="P187" s="76"/>
      <c r="Q187" s="76"/>
      <c r="R187" s="76"/>
      <c r="S187" s="76"/>
      <c r="T187" s="76"/>
      <c r="U187" s="76"/>
      <c r="V187" s="76"/>
      <c r="W187" s="76"/>
      <c r="X187" s="76"/>
      <c r="Y187" s="51"/>
      <c r="Z187" s="51"/>
      <c r="AA187" s="51"/>
      <c r="AB187" s="51"/>
    </row>
    <row r="188" spans="1:28" ht="12.75" customHeight="1">
      <c r="A188" s="76"/>
      <c r="B188" s="78"/>
      <c r="C188" s="78"/>
      <c r="D188" s="76"/>
      <c r="E188" s="76"/>
      <c r="F188" s="76"/>
      <c r="G188" s="76"/>
      <c r="H188" s="76"/>
      <c r="I188" s="76"/>
      <c r="J188" s="76"/>
      <c r="K188" s="76"/>
      <c r="L188" s="76"/>
      <c r="M188" s="76"/>
      <c r="N188" s="76"/>
      <c r="O188" s="76"/>
      <c r="P188" s="76"/>
      <c r="Q188" s="76"/>
      <c r="R188" s="76"/>
      <c r="S188" s="76"/>
      <c r="T188" s="76"/>
      <c r="U188" s="76"/>
      <c r="V188" s="76"/>
      <c r="W188" s="76"/>
      <c r="X188" s="76"/>
      <c r="Y188" s="51"/>
      <c r="Z188" s="51"/>
      <c r="AA188" s="51"/>
      <c r="AB188" s="51"/>
    </row>
    <row r="189" spans="1:28" ht="12.75" customHeight="1">
      <c r="A189" s="76"/>
      <c r="B189" s="78"/>
      <c r="C189" s="78"/>
      <c r="D189" s="76"/>
      <c r="E189" s="76"/>
      <c r="F189" s="76"/>
      <c r="G189" s="76"/>
      <c r="H189" s="76"/>
      <c r="I189" s="76"/>
      <c r="J189" s="76"/>
      <c r="K189" s="76"/>
      <c r="L189" s="76"/>
      <c r="M189" s="76"/>
      <c r="N189" s="76"/>
      <c r="O189" s="76"/>
      <c r="P189" s="76"/>
      <c r="Q189" s="76"/>
      <c r="R189" s="76"/>
      <c r="S189" s="76"/>
      <c r="T189" s="76"/>
      <c r="U189" s="76"/>
      <c r="V189" s="76"/>
      <c r="W189" s="76"/>
      <c r="X189" s="76"/>
      <c r="Y189" s="51"/>
      <c r="Z189" s="51"/>
      <c r="AA189" s="51"/>
      <c r="AB189" s="51"/>
    </row>
    <row r="190" spans="1:28" ht="12.75" customHeight="1">
      <c r="A190" s="76"/>
      <c r="B190" s="78"/>
      <c r="C190" s="78"/>
      <c r="D190" s="76"/>
      <c r="E190" s="76"/>
      <c r="F190" s="76"/>
      <c r="G190" s="76"/>
      <c r="H190" s="76"/>
      <c r="I190" s="76"/>
      <c r="J190" s="76"/>
      <c r="K190" s="76"/>
      <c r="L190" s="76"/>
      <c r="M190" s="76"/>
      <c r="N190" s="76"/>
      <c r="O190" s="76"/>
      <c r="P190" s="76"/>
      <c r="Q190" s="76"/>
      <c r="R190" s="76"/>
      <c r="S190" s="76"/>
      <c r="T190" s="76"/>
      <c r="U190" s="76"/>
      <c r="V190" s="76"/>
      <c r="W190" s="76"/>
      <c r="X190" s="76"/>
      <c r="Y190" s="51"/>
      <c r="Z190" s="51"/>
      <c r="AA190" s="51"/>
      <c r="AB190" s="51"/>
    </row>
    <row r="191" spans="1:28" ht="12.75" customHeight="1">
      <c r="A191" s="76"/>
      <c r="B191" s="78"/>
      <c r="C191" s="78"/>
      <c r="D191" s="76"/>
      <c r="E191" s="76"/>
      <c r="F191" s="76"/>
      <c r="G191" s="76"/>
      <c r="H191" s="76"/>
      <c r="I191" s="76"/>
      <c r="J191" s="76"/>
      <c r="K191" s="76"/>
      <c r="L191" s="76"/>
      <c r="M191" s="76"/>
      <c r="N191" s="76"/>
      <c r="O191" s="76"/>
      <c r="P191" s="76"/>
      <c r="Q191" s="76"/>
      <c r="R191" s="76"/>
      <c r="S191" s="76"/>
      <c r="T191" s="76"/>
      <c r="U191" s="76"/>
      <c r="V191" s="76"/>
      <c r="W191" s="76"/>
      <c r="X191" s="76"/>
      <c r="Y191" s="51"/>
      <c r="Z191" s="51"/>
      <c r="AA191" s="51"/>
      <c r="AB191" s="51"/>
    </row>
    <row r="192" spans="1:28" ht="12.75" customHeight="1">
      <c r="A192" s="76"/>
      <c r="B192" s="78"/>
      <c r="C192" s="78"/>
      <c r="D192" s="76"/>
      <c r="E192" s="76"/>
      <c r="F192" s="76"/>
      <c r="G192" s="76"/>
      <c r="H192" s="76"/>
      <c r="I192" s="76"/>
      <c r="J192" s="76"/>
      <c r="K192" s="76"/>
      <c r="L192" s="76"/>
      <c r="M192" s="76"/>
      <c r="N192" s="76"/>
      <c r="O192" s="76"/>
      <c r="P192" s="76"/>
      <c r="Q192" s="76"/>
      <c r="R192" s="76"/>
      <c r="S192" s="76"/>
      <c r="T192" s="76"/>
      <c r="U192" s="76"/>
      <c r="V192" s="76"/>
      <c r="W192" s="76"/>
      <c r="X192" s="76"/>
      <c r="Y192" s="51"/>
      <c r="Z192" s="51"/>
      <c r="AA192" s="51"/>
      <c r="AB192" s="51"/>
    </row>
    <row r="193" spans="1:28" ht="12.75" customHeight="1">
      <c r="A193" s="76"/>
      <c r="B193" s="78"/>
      <c r="C193" s="78"/>
      <c r="D193" s="76"/>
      <c r="E193" s="76"/>
      <c r="F193" s="76"/>
      <c r="G193" s="76"/>
      <c r="H193" s="76"/>
      <c r="I193" s="76"/>
      <c r="J193" s="76"/>
      <c r="K193" s="76"/>
      <c r="L193" s="76"/>
      <c r="M193" s="76"/>
      <c r="N193" s="76"/>
      <c r="O193" s="76"/>
      <c r="P193" s="76"/>
      <c r="Q193" s="76"/>
      <c r="R193" s="76"/>
      <c r="S193" s="76"/>
      <c r="T193" s="76"/>
      <c r="U193" s="76"/>
      <c r="V193" s="76"/>
      <c r="W193" s="76"/>
      <c r="X193" s="76"/>
      <c r="Y193" s="51"/>
      <c r="Z193" s="51"/>
      <c r="AA193" s="51"/>
      <c r="AB193" s="51"/>
    </row>
    <row r="194" spans="1:28" ht="12.75" customHeight="1">
      <c r="A194" s="76"/>
      <c r="B194" s="78"/>
      <c r="C194" s="78"/>
      <c r="D194" s="76"/>
      <c r="E194" s="76"/>
      <c r="F194" s="76"/>
      <c r="G194" s="76"/>
      <c r="H194" s="76"/>
      <c r="I194" s="76"/>
      <c r="J194" s="76"/>
      <c r="K194" s="76"/>
      <c r="L194" s="76"/>
      <c r="M194" s="76"/>
      <c r="N194" s="76"/>
      <c r="O194" s="76"/>
      <c r="P194" s="76"/>
      <c r="Q194" s="76"/>
      <c r="R194" s="76"/>
      <c r="S194" s="76"/>
      <c r="T194" s="76"/>
      <c r="U194" s="76"/>
      <c r="V194" s="76"/>
      <c r="W194" s="76"/>
      <c r="X194" s="76"/>
      <c r="Y194" s="51"/>
      <c r="Z194" s="51"/>
      <c r="AA194" s="51"/>
      <c r="AB194" s="51"/>
    </row>
    <row r="195" spans="1:28" ht="12.75" customHeight="1">
      <c r="A195" s="76"/>
      <c r="B195" s="78"/>
      <c r="C195" s="78"/>
      <c r="D195" s="76"/>
      <c r="E195" s="76"/>
      <c r="F195" s="76"/>
      <c r="G195" s="76"/>
      <c r="H195" s="76"/>
      <c r="I195" s="76"/>
      <c r="J195" s="76"/>
      <c r="K195" s="76"/>
      <c r="L195" s="76"/>
      <c r="M195" s="76"/>
      <c r="N195" s="76"/>
      <c r="O195" s="76"/>
      <c r="P195" s="76"/>
      <c r="Q195" s="76"/>
      <c r="R195" s="76"/>
      <c r="S195" s="76"/>
      <c r="T195" s="76"/>
      <c r="U195" s="76"/>
      <c r="V195" s="76"/>
      <c r="W195" s="76"/>
      <c r="X195" s="76"/>
      <c r="Y195" s="51"/>
      <c r="Z195" s="51"/>
      <c r="AA195" s="51"/>
      <c r="AB195" s="51"/>
    </row>
    <row r="196" spans="1:28" ht="12.75" customHeight="1">
      <c r="A196" s="76"/>
      <c r="B196" s="78"/>
      <c r="C196" s="78"/>
      <c r="D196" s="76"/>
      <c r="E196" s="76"/>
      <c r="F196" s="76"/>
      <c r="G196" s="76"/>
      <c r="H196" s="76"/>
      <c r="I196" s="76"/>
      <c r="J196" s="76"/>
      <c r="K196" s="76"/>
      <c r="L196" s="76"/>
      <c r="M196" s="76"/>
      <c r="N196" s="76"/>
      <c r="O196" s="76"/>
      <c r="P196" s="76"/>
      <c r="Q196" s="76"/>
      <c r="R196" s="76"/>
      <c r="S196" s="76"/>
      <c r="T196" s="76"/>
      <c r="U196" s="76"/>
      <c r="V196" s="76"/>
      <c r="W196" s="76"/>
      <c r="X196" s="76"/>
      <c r="Y196" s="51"/>
      <c r="Z196" s="51"/>
      <c r="AA196" s="51"/>
      <c r="AB196" s="51"/>
    </row>
    <row r="197" spans="1:28" ht="12.75" customHeight="1">
      <c r="A197" s="76"/>
      <c r="B197" s="78"/>
      <c r="C197" s="78"/>
      <c r="D197" s="76"/>
      <c r="E197" s="76"/>
      <c r="F197" s="76"/>
      <c r="G197" s="76"/>
      <c r="H197" s="76"/>
      <c r="I197" s="76"/>
      <c r="J197" s="76"/>
      <c r="K197" s="76"/>
      <c r="L197" s="76"/>
      <c r="M197" s="76"/>
      <c r="N197" s="76"/>
      <c r="O197" s="76"/>
      <c r="P197" s="76"/>
      <c r="Q197" s="76"/>
      <c r="R197" s="76"/>
      <c r="S197" s="76"/>
      <c r="T197" s="76"/>
      <c r="U197" s="76"/>
      <c r="V197" s="76"/>
      <c r="W197" s="76"/>
      <c r="X197" s="76"/>
      <c r="Y197" s="51"/>
      <c r="Z197" s="51"/>
      <c r="AA197" s="51"/>
      <c r="AB197" s="51"/>
    </row>
    <row r="198" spans="1:28" ht="12.75" customHeight="1">
      <c r="A198" s="76"/>
      <c r="B198" s="78"/>
      <c r="C198" s="78"/>
      <c r="D198" s="76"/>
      <c r="E198" s="76"/>
      <c r="F198" s="76"/>
      <c r="G198" s="76"/>
      <c r="H198" s="76"/>
      <c r="I198" s="76"/>
      <c r="J198" s="76"/>
      <c r="K198" s="76"/>
      <c r="L198" s="76"/>
      <c r="M198" s="76"/>
      <c r="N198" s="76"/>
      <c r="O198" s="76"/>
      <c r="P198" s="76"/>
      <c r="Q198" s="76"/>
      <c r="R198" s="76"/>
      <c r="S198" s="76"/>
      <c r="T198" s="76"/>
      <c r="U198" s="76"/>
      <c r="V198" s="76"/>
      <c r="W198" s="76"/>
      <c r="X198" s="76"/>
      <c r="Y198" s="51"/>
      <c r="Z198" s="51"/>
      <c r="AA198" s="51"/>
      <c r="AB198" s="51"/>
    </row>
    <row r="199" spans="1:28" ht="12.75" customHeight="1">
      <c r="A199" s="76"/>
      <c r="B199" s="78"/>
      <c r="C199" s="78"/>
      <c r="D199" s="76"/>
      <c r="E199" s="76"/>
      <c r="F199" s="76"/>
      <c r="G199" s="76"/>
      <c r="H199" s="76"/>
      <c r="I199" s="76"/>
      <c r="J199" s="76"/>
      <c r="K199" s="76"/>
      <c r="L199" s="76"/>
      <c r="M199" s="76"/>
      <c r="N199" s="76"/>
      <c r="O199" s="76"/>
      <c r="P199" s="76"/>
      <c r="Q199" s="76"/>
      <c r="R199" s="76"/>
      <c r="S199" s="76"/>
      <c r="T199" s="76"/>
      <c r="U199" s="76"/>
      <c r="V199" s="76"/>
      <c r="W199" s="76"/>
      <c r="X199" s="76"/>
      <c r="Y199" s="51"/>
      <c r="Z199" s="51"/>
      <c r="AA199" s="51"/>
      <c r="AB199" s="51"/>
    </row>
    <row r="200" spans="1:28" ht="12.75" customHeight="1">
      <c r="A200" s="76"/>
      <c r="B200" s="78"/>
      <c r="C200" s="78"/>
      <c r="D200" s="76"/>
      <c r="E200" s="76"/>
      <c r="F200" s="76"/>
      <c r="G200" s="76"/>
      <c r="H200" s="76"/>
      <c r="I200" s="76"/>
      <c r="J200" s="76"/>
      <c r="K200" s="76"/>
      <c r="L200" s="76"/>
      <c r="M200" s="76"/>
      <c r="N200" s="76"/>
      <c r="O200" s="76"/>
      <c r="P200" s="76"/>
      <c r="Q200" s="76"/>
      <c r="R200" s="76"/>
      <c r="S200" s="76"/>
      <c r="T200" s="76"/>
      <c r="U200" s="76"/>
      <c r="V200" s="76"/>
      <c r="W200" s="76"/>
      <c r="X200" s="76"/>
      <c r="Y200" s="51"/>
      <c r="Z200" s="51"/>
      <c r="AA200" s="51"/>
      <c r="AB200" s="51"/>
    </row>
    <row r="201" spans="1:28" ht="12.75" customHeight="1">
      <c r="A201" s="76"/>
      <c r="B201" s="78"/>
      <c r="C201" s="78"/>
      <c r="D201" s="76"/>
      <c r="E201" s="76"/>
      <c r="F201" s="76"/>
      <c r="G201" s="76"/>
      <c r="H201" s="76"/>
      <c r="I201" s="76"/>
      <c r="J201" s="76"/>
      <c r="K201" s="76"/>
      <c r="L201" s="76"/>
      <c r="M201" s="76"/>
      <c r="N201" s="76"/>
      <c r="O201" s="76"/>
      <c r="P201" s="76"/>
      <c r="Q201" s="76"/>
      <c r="R201" s="76"/>
      <c r="S201" s="76"/>
      <c r="T201" s="76"/>
      <c r="U201" s="76"/>
      <c r="V201" s="76"/>
      <c r="W201" s="76"/>
      <c r="X201" s="76"/>
      <c r="Y201" s="51"/>
      <c r="Z201" s="51"/>
      <c r="AA201" s="51"/>
      <c r="AB201" s="51"/>
    </row>
    <row r="202" spans="1:28" ht="12.75" customHeight="1">
      <c r="A202" s="76"/>
      <c r="B202" s="78"/>
      <c r="C202" s="78"/>
      <c r="D202" s="76"/>
      <c r="E202" s="76"/>
      <c r="F202" s="76"/>
      <c r="G202" s="76"/>
      <c r="H202" s="76"/>
      <c r="I202" s="76"/>
      <c r="J202" s="76"/>
      <c r="K202" s="76"/>
      <c r="L202" s="76"/>
      <c r="M202" s="76"/>
      <c r="N202" s="76"/>
      <c r="O202" s="76"/>
      <c r="P202" s="76"/>
      <c r="Q202" s="76"/>
      <c r="R202" s="76"/>
      <c r="S202" s="76"/>
      <c r="T202" s="76"/>
      <c r="U202" s="76"/>
      <c r="V202" s="76"/>
      <c r="W202" s="76"/>
      <c r="X202" s="76"/>
      <c r="Y202" s="51"/>
      <c r="Z202" s="51"/>
      <c r="AA202" s="51"/>
      <c r="AB202" s="51"/>
    </row>
    <row r="203" spans="1:28" ht="12.75" customHeight="1">
      <c r="A203" s="76"/>
      <c r="B203" s="78"/>
      <c r="C203" s="78"/>
      <c r="D203" s="76"/>
      <c r="E203" s="76"/>
      <c r="F203" s="76"/>
      <c r="G203" s="76"/>
      <c r="H203" s="76"/>
      <c r="I203" s="76"/>
      <c r="J203" s="76"/>
      <c r="K203" s="76"/>
      <c r="L203" s="76"/>
      <c r="M203" s="76"/>
      <c r="N203" s="76"/>
      <c r="O203" s="76"/>
      <c r="P203" s="76"/>
      <c r="Q203" s="76"/>
      <c r="R203" s="76"/>
      <c r="S203" s="76"/>
      <c r="T203" s="76"/>
      <c r="U203" s="76"/>
      <c r="V203" s="76"/>
      <c r="W203" s="76"/>
      <c r="X203" s="76"/>
      <c r="Y203" s="51"/>
      <c r="Z203" s="51"/>
      <c r="AA203" s="51"/>
      <c r="AB203" s="51"/>
    </row>
    <row r="204" spans="1:28" ht="12.75" customHeight="1">
      <c r="A204" s="76"/>
      <c r="B204" s="78"/>
      <c r="C204" s="78"/>
      <c r="D204" s="76"/>
      <c r="E204" s="76"/>
      <c r="F204" s="76"/>
      <c r="G204" s="76"/>
      <c r="H204" s="76"/>
      <c r="I204" s="76"/>
      <c r="J204" s="76"/>
      <c r="K204" s="76"/>
      <c r="L204" s="76"/>
      <c r="M204" s="76"/>
      <c r="N204" s="76"/>
      <c r="O204" s="76"/>
      <c r="P204" s="76"/>
      <c r="Q204" s="76"/>
      <c r="R204" s="76"/>
      <c r="S204" s="76"/>
      <c r="T204" s="76"/>
      <c r="U204" s="76"/>
      <c r="V204" s="76"/>
      <c r="W204" s="76"/>
      <c r="X204" s="76"/>
      <c r="Y204" s="51"/>
      <c r="Z204" s="51"/>
      <c r="AA204" s="51"/>
      <c r="AB204" s="51"/>
    </row>
    <row r="205" spans="1:28" ht="12.75" customHeight="1">
      <c r="A205" s="76"/>
      <c r="B205" s="78"/>
      <c r="C205" s="78"/>
      <c r="D205" s="76"/>
      <c r="E205" s="76"/>
      <c r="F205" s="76"/>
      <c r="G205" s="76"/>
      <c r="H205" s="76"/>
      <c r="I205" s="76"/>
      <c r="J205" s="76"/>
      <c r="K205" s="76"/>
      <c r="L205" s="76"/>
      <c r="M205" s="76"/>
      <c r="N205" s="76"/>
      <c r="O205" s="76"/>
      <c r="P205" s="76"/>
      <c r="Q205" s="76"/>
      <c r="R205" s="76"/>
      <c r="S205" s="76"/>
      <c r="T205" s="76"/>
      <c r="U205" s="76"/>
      <c r="V205" s="76"/>
      <c r="W205" s="76"/>
      <c r="X205" s="76"/>
      <c r="Y205" s="51"/>
      <c r="Z205" s="51"/>
      <c r="AA205" s="51"/>
      <c r="AB205" s="51"/>
    </row>
    <row r="206" spans="1:28" ht="12.75" customHeight="1">
      <c r="A206" s="76"/>
      <c r="B206" s="78"/>
      <c r="C206" s="78"/>
      <c r="D206" s="76"/>
      <c r="E206" s="76"/>
      <c r="F206" s="76"/>
      <c r="G206" s="76"/>
      <c r="H206" s="76"/>
      <c r="I206" s="76"/>
      <c r="J206" s="76"/>
      <c r="K206" s="76"/>
      <c r="L206" s="76"/>
      <c r="M206" s="76"/>
      <c r="N206" s="76"/>
      <c r="O206" s="76"/>
      <c r="P206" s="76"/>
      <c r="Q206" s="76"/>
      <c r="R206" s="76"/>
      <c r="S206" s="76"/>
      <c r="T206" s="76"/>
      <c r="U206" s="76"/>
      <c r="V206" s="76"/>
      <c r="W206" s="76"/>
      <c r="X206" s="76"/>
      <c r="Y206" s="51"/>
      <c r="Z206" s="51"/>
      <c r="AA206" s="51"/>
      <c r="AB206" s="51"/>
    </row>
    <row r="207" spans="1:28" ht="12.75" customHeight="1">
      <c r="A207" s="76"/>
      <c r="B207" s="78"/>
      <c r="C207" s="78"/>
      <c r="D207" s="76"/>
      <c r="E207" s="76"/>
      <c r="F207" s="76"/>
      <c r="G207" s="76"/>
      <c r="H207" s="76"/>
      <c r="I207" s="76"/>
      <c r="J207" s="76"/>
      <c r="K207" s="76"/>
      <c r="L207" s="76"/>
      <c r="M207" s="76"/>
      <c r="N207" s="76"/>
      <c r="O207" s="76"/>
      <c r="P207" s="76"/>
      <c r="Q207" s="76"/>
      <c r="R207" s="76"/>
      <c r="S207" s="76"/>
      <c r="T207" s="76"/>
      <c r="U207" s="76"/>
      <c r="V207" s="76"/>
      <c r="W207" s="76"/>
      <c r="X207" s="76"/>
      <c r="Y207" s="51"/>
      <c r="Z207" s="51"/>
      <c r="AA207" s="51"/>
      <c r="AB207" s="51"/>
    </row>
    <row r="208" spans="1:28" ht="12.75" customHeight="1">
      <c r="A208" s="76"/>
      <c r="B208" s="78"/>
      <c r="C208" s="78"/>
      <c r="D208" s="76"/>
      <c r="E208" s="76"/>
      <c r="F208" s="76"/>
      <c r="G208" s="76"/>
      <c r="H208" s="76"/>
      <c r="I208" s="76"/>
      <c r="J208" s="76"/>
      <c r="K208" s="76"/>
      <c r="L208" s="76"/>
      <c r="M208" s="76"/>
      <c r="N208" s="76"/>
      <c r="O208" s="76"/>
      <c r="P208" s="76"/>
      <c r="Q208" s="76"/>
      <c r="R208" s="76"/>
      <c r="S208" s="76"/>
      <c r="T208" s="76"/>
      <c r="U208" s="76"/>
      <c r="V208" s="76"/>
      <c r="W208" s="76"/>
      <c r="X208" s="76"/>
      <c r="Y208" s="51"/>
      <c r="Z208" s="51"/>
      <c r="AA208" s="51"/>
      <c r="AB208" s="51"/>
    </row>
    <row r="209" spans="1:28" ht="12.75" customHeight="1">
      <c r="A209" s="76"/>
      <c r="B209" s="78"/>
      <c r="C209" s="78"/>
      <c r="D209" s="76"/>
      <c r="E209" s="76"/>
      <c r="F209" s="76"/>
      <c r="G209" s="76"/>
      <c r="H209" s="76"/>
      <c r="I209" s="76"/>
      <c r="J209" s="76"/>
      <c r="K209" s="76"/>
      <c r="L209" s="76"/>
      <c r="M209" s="76"/>
      <c r="N209" s="76"/>
      <c r="O209" s="76"/>
      <c r="P209" s="76"/>
      <c r="Q209" s="76"/>
      <c r="R209" s="76"/>
      <c r="S209" s="76"/>
      <c r="T209" s="76"/>
      <c r="U209" s="76"/>
      <c r="V209" s="76"/>
      <c r="W209" s="76"/>
      <c r="X209" s="76"/>
      <c r="Y209" s="51"/>
      <c r="Z209" s="51"/>
      <c r="AA209" s="51"/>
      <c r="AB209" s="51"/>
    </row>
    <row r="210" spans="1:28" ht="12.75" customHeight="1">
      <c r="A210" s="76"/>
      <c r="B210" s="78"/>
      <c r="C210" s="78"/>
      <c r="D210" s="76"/>
      <c r="E210" s="76"/>
      <c r="F210" s="76"/>
      <c r="G210" s="76"/>
      <c r="H210" s="76"/>
      <c r="I210" s="76"/>
      <c r="J210" s="76"/>
      <c r="K210" s="76"/>
      <c r="L210" s="76"/>
      <c r="M210" s="76"/>
      <c r="N210" s="76"/>
      <c r="O210" s="76"/>
      <c r="P210" s="76"/>
      <c r="Q210" s="76"/>
      <c r="R210" s="76"/>
      <c r="S210" s="76"/>
      <c r="T210" s="76"/>
      <c r="U210" s="76"/>
      <c r="V210" s="76"/>
      <c r="W210" s="76"/>
      <c r="X210" s="76"/>
      <c r="Y210" s="51"/>
      <c r="Z210" s="51"/>
      <c r="AA210" s="51"/>
      <c r="AB210" s="51"/>
    </row>
    <row r="211" spans="1:28" ht="12.75" customHeight="1">
      <c r="A211" s="76"/>
      <c r="B211" s="78"/>
      <c r="C211" s="78"/>
      <c r="D211" s="76"/>
      <c r="E211" s="76"/>
      <c r="F211" s="76"/>
      <c r="G211" s="76"/>
      <c r="H211" s="76"/>
      <c r="I211" s="76"/>
      <c r="J211" s="76"/>
      <c r="K211" s="76"/>
      <c r="L211" s="76"/>
      <c r="M211" s="76"/>
      <c r="N211" s="76"/>
      <c r="O211" s="76"/>
      <c r="P211" s="76"/>
      <c r="Q211" s="76"/>
      <c r="R211" s="76"/>
      <c r="S211" s="76"/>
      <c r="T211" s="76"/>
      <c r="U211" s="76"/>
      <c r="V211" s="76"/>
      <c r="W211" s="76"/>
      <c r="X211" s="76"/>
      <c r="Y211" s="51"/>
      <c r="Z211" s="51"/>
      <c r="AA211" s="51"/>
      <c r="AB211" s="51"/>
    </row>
    <row r="212" spans="1:28" ht="12.75" customHeight="1">
      <c r="A212" s="76"/>
      <c r="B212" s="78"/>
      <c r="C212" s="78"/>
      <c r="D212" s="76"/>
      <c r="E212" s="76"/>
      <c r="F212" s="76"/>
      <c r="G212" s="76"/>
      <c r="H212" s="76"/>
      <c r="I212" s="76"/>
      <c r="J212" s="76"/>
      <c r="K212" s="76"/>
      <c r="L212" s="76"/>
      <c r="M212" s="76"/>
      <c r="N212" s="76"/>
      <c r="O212" s="76"/>
      <c r="P212" s="76"/>
      <c r="Q212" s="76"/>
      <c r="R212" s="76"/>
      <c r="S212" s="76"/>
      <c r="T212" s="76"/>
      <c r="U212" s="76"/>
      <c r="V212" s="76"/>
      <c r="W212" s="76"/>
      <c r="X212" s="76"/>
      <c r="Y212" s="51"/>
      <c r="Z212" s="51"/>
      <c r="AA212" s="51"/>
      <c r="AB212" s="51"/>
    </row>
    <row r="213" spans="1:28" ht="12.75" customHeight="1">
      <c r="A213" s="76"/>
      <c r="B213" s="78"/>
      <c r="C213" s="78"/>
      <c r="D213" s="76"/>
      <c r="E213" s="76"/>
      <c r="F213" s="76"/>
      <c r="G213" s="76"/>
      <c r="H213" s="76"/>
      <c r="I213" s="76"/>
      <c r="J213" s="76"/>
      <c r="K213" s="76"/>
      <c r="L213" s="76"/>
      <c r="M213" s="76"/>
      <c r="N213" s="76"/>
      <c r="O213" s="76"/>
      <c r="P213" s="76"/>
      <c r="Q213" s="76"/>
      <c r="R213" s="76"/>
      <c r="S213" s="76"/>
      <c r="T213" s="76"/>
      <c r="U213" s="76"/>
      <c r="V213" s="76"/>
      <c r="W213" s="76"/>
      <c r="X213" s="76"/>
      <c r="Y213" s="51"/>
      <c r="Z213" s="51"/>
      <c r="AA213" s="51"/>
      <c r="AB213" s="51"/>
    </row>
    <row r="214" spans="1:28" ht="12.75" customHeight="1">
      <c r="A214" s="76"/>
      <c r="B214" s="78"/>
      <c r="C214" s="78"/>
      <c r="D214" s="76"/>
      <c r="E214" s="76"/>
      <c r="F214" s="76"/>
      <c r="G214" s="76"/>
      <c r="H214" s="76"/>
      <c r="I214" s="76"/>
      <c r="J214" s="76"/>
      <c r="K214" s="76"/>
      <c r="L214" s="76"/>
      <c r="M214" s="76"/>
      <c r="N214" s="76"/>
      <c r="O214" s="76"/>
      <c r="P214" s="76"/>
      <c r="Q214" s="76"/>
      <c r="R214" s="76"/>
      <c r="S214" s="76"/>
      <c r="T214" s="76"/>
      <c r="U214" s="76"/>
      <c r="V214" s="76"/>
      <c r="W214" s="76"/>
      <c r="X214" s="76"/>
      <c r="Y214" s="51"/>
      <c r="Z214" s="51"/>
      <c r="AA214" s="51"/>
      <c r="AB214" s="51"/>
    </row>
    <row r="215" spans="1:28" ht="12.75" customHeight="1">
      <c r="A215" s="76"/>
      <c r="B215" s="78"/>
      <c r="C215" s="78"/>
      <c r="D215" s="76"/>
      <c r="E215" s="76"/>
      <c r="F215" s="76"/>
      <c r="G215" s="76"/>
      <c r="H215" s="76"/>
      <c r="I215" s="76"/>
      <c r="J215" s="76"/>
      <c r="K215" s="76"/>
      <c r="L215" s="76"/>
      <c r="M215" s="76"/>
      <c r="N215" s="76"/>
      <c r="O215" s="76"/>
      <c r="P215" s="76"/>
      <c r="Q215" s="76"/>
      <c r="R215" s="76"/>
      <c r="S215" s="76"/>
      <c r="T215" s="76"/>
      <c r="U215" s="76"/>
      <c r="V215" s="76"/>
      <c r="W215" s="76"/>
      <c r="X215" s="76"/>
      <c r="Y215" s="51"/>
      <c r="Z215" s="51"/>
      <c r="AA215" s="51"/>
      <c r="AB215" s="51"/>
    </row>
    <row r="216" spans="1:28" ht="12.75" customHeight="1">
      <c r="A216" s="76"/>
      <c r="B216" s="78"/>
      <c r="C216" s="78"/>
      <c r="D216" s="76"/>
      <c r="E216" s="76"/>
      <c r="F216" s="76"/>
      <c r="G216" s="76"/>
      <c r="H216" s="76"/>
      <c r="I216" s="76"/>
      <c r="J216" s="76"/>
      <c r="K216" s="76"/>
      <c r="L216" s="76"/>
      <c r="M216" s="76"/>
      <c r="N216" s="76"/>
      <c r="O216" s="76"/>
      <c r="P216" s="76"/>
      <c r="Q216" s="76"/>
      <c r="R216" s="76"/>
      <c r="S216" s="76"/>
      <c r="T216" s="76"/>
      <c r="U216" s="76"/>
      <c r="V216" s="76"/>
      <c r="W216" s="76"/>
      <c r="X216" s="76"/>
      <c r="Y216" s="51"/>
      <c r="Z216" s="51"/>
      <c r="AA216" s="51"/>
      <c r="AB216" s="51"/>
    </row>
    <row r="217" spans="1:28" ht="12.75" customHeight="1">
      <c r="A217" s="76"/>
      <c r="B217" s="78"/>
      <c r="C217" s="78"/>
      <c r="D217" s="76"/>
      <c r="E217" s="76"/>
      <c r="F217" s="76"/>
      <c r="G217" s="76"/>
      <c r="H217" s="76"/>
      <c r="I217" s="76"/>
      <c r="J217" s="76"/>
      <c r="K217" s="76"/>
      <c r="L217" s="76"/>
      <c r="M217" s="76"/>
      <c r="N217" s="76"/>
      <c r="O217" s="76"/>
      <c r="P217" s="76"/>
      <c r="Q217" s="76"/>
      <c r="R217" s="76"/>
      <c r="S217" s="76"/>
      <c r="T217" s="76"/>
      <c r="U217" s="76"/>
      <c r="V217" s="76"/>
      <c r="W217" s="76"/>
      <c r="X217" s="76"/>
      <c r="Y217" s="51"/>
      <c r="Z217" s="51"/>
      <c r="AA217" s="51"/>
      <c r="AB217" s="51"/>
    </row>
    <row r="218" spans="1:28" ht="12.75" customHeight="1">
      <c r="A218" s="76"/>
      <c r="B218" s="78"/>
      <c r="C218" s="78"/>
      <c r="D218" s="76"/>
      <c r="E218" s="76"/>
      <c r="F218" s="76"/>
      <c r="G218" s="76"/>
      <c r="H218" s="76"/>
      <c r="I218" s="76"/>
      <c r="J218" s="76"/>
      <c r="K218" s="76"/>
      <c r="L218" s="76"/>
      <c r="M218" s="76"/>
      <c r="N218" s="76"/>
      <c r="O218" s="76"/>
      <c r="P218" s="76"/>
      <c r="Q218" s="76"/>
      <c r="R218" s="76"/>
      <c r="S218" s="76"/>
      <c r="T218" s="76"/>
      <c r="U218" s="76"/>
      <c r="V218" s="76"/>
      <c r="W218" s="76"/>
      <c r="X218" s="76"/>
      <c r="Y218" s="51"/>
      <c r="Z218" s="51"/>
      <c r="AA218" s="51"/>
      <c r="AB218" s="51"/>
    </row>
    <row r="219" spans="1:28" ht="12.75" customHeight="1">
      <c r="A219" s="76"/>
      <c r="B219" s="78"/>
      <c r="C219" s="78"/>
      <c r="D219" s="76"/>
      <c r="E219" s="76"/>
      <c r="F219" s="76"/>
      <c r="G219" s="76"/>
      <c r="H219" s="76"/>
      <c r="I219" s="76"/>
      <c r="J219" s="76"/>
      <c r="K219" s="76"/>
      <c r="L219" s="76"/>
      <c r="M219" s="76"/>
      <c r="N219" s="76"/>
      <c r="O219" s="76"/>
      <c r="P219" s="76"/>
      <c r="Q219" s="76"/>
      <c r="R219" s="76"/>
      <c r="S219" s="76"/>
      <c r="T219" s="76"/>
      <c r="U219" s="76"/>
      <c r="V219" s="76"/>
      <c r="W219" s="76"/>
      <c r="X219" s="76"/>
      <c r="Y219" s="51"/>
      <c r="Z219" s="51"/>
      <c r="AA219" s="51"/>
      <c r="AB219" s="51"/>
    </row>
    <row r="220" spans="1:28" ht="12.75" customHeight="1">
      <c r="A220" s="76"/>
      <c r="B220" s="78"/>
      <c r="C220" s="78"/>
      <c r="D220" s="76"/>
      <c r="E220" s="76"/>
      <c r="F220" s="76"/>
      <c r="G220" s="76"/>
      <c r="H220" s="76"/>
      <c r="I220" s="76"/>
      <c r="J220" s="76"/>
      <c r="K220" s="76"/>
      <c r="L220" s="76"/>
      <c r="M220" s="76"/>
      <c r="N220" s="76"/>
      <c r="O220" s="76"/>
      <c r="P220" s="76"/>
      <c r="Q220" s="76"/>
      <c r="R220" s="76"/>
      <c r="S220" s="76"/>
      <c r="T220" s="76"/>
      <c r="U220" s="76"/>
      <c r="V220" s="76"/>
      <c r="W220" s="76"/>
      <c r="X220" s="76"/>
      <c r="Y220" s="51"/>
      <c r="Z220" s="51"/>
      <c r="AA220" s="51"/>
      <c r="AB220" s="51"/>
    </row>
    <row r="221" spans="1:28" ht="12.75" customHeight="1">
      <c r="A221" s="76"/>
      <c r="B221" s="78"/>
      <c r="C221" s="78"/>
      <c r="D221" s="76"/>
      <c r="E221" s="76"/>
      <c r="F221" s="76"/>
      <c r="G221" s="76"/>
      <c r="H221" s="76"/>
      <c r="I221" s="76"/>
      <c r="J221" s="76"/>
      <c r="K221" s="76"/>
      <c r="L221" s="76"/>
      <c r="M221" s="76"/>
      <c r="N221" s="76"/>
      <c r="O221" s="76"/>
      <c r="P221" s="76"/>
      <c r="Q221" s="76"/>
      <c r="R221" s="76"/>
      <c r="S221" s="76"/>
      <c r="T221" s="76"/>
      <c r="U221" s="76"/>
      <c r="V221" s="76"/>
      <c r="W221" s="76"/>
      <c r="X221" s="76"/>
      <c r="Y221" s="51"/>
      <c r="Z221" s="51"/>
      <c r="AA221" s="51"/>
      <c r="AB221" s="51"/>
    </row>
    <row r="222" spans="1:28" ht="12.75" customHeight="1">
      <c r="A222" s="76"/>
      <c r="B222" s="78"/>
      <c r="C222" s="78"/>
      <c r="D222" s="76"/>
      <c r="E222" s="76"/>
      <c r="F222" s="76"/>
      <c r="G222" s="76"/>
      <c r="H222" s="76"/>
      <c r="I222" s="76"/>
      <c r="J222" s="76"/>
      <c r="K222" s="76"/>
      <c r="L222" s="76"/>
      <c r="M222" s="76"/>
      <c r="N222" s="76"/>
      <c r="O222" s="76"/>
      <c r="P222" s="76"/>
      <c r="Q222" s="76"/>
      <c r="R222" s="76"/>
      <c r="S222" s="76"/>
      <c r="T222" s="76"/>
      <c r="U222" s="76"/>
      <c r="V222" s="76"/>
      <c r="W222" s="76"/>
      <c r="X222" s="76"/>
      <c r="Y222" s="51"/>
      <c r="Z222" s="51"/>
      <c r="AA222" s="51"/>
      <c r="AB222" s="51"/>
    </row>
    <row r="223" spans="1:28" ht="12.75" customHeight="1">
      <c r="A223" s="76"/>
      <c r="B223" s="78"/>
      <c r="C223" s="78"/>
      <c r="D223" s="76"/>
      <c r="E223" s="76"/>
      <c r="F223" s="76"/>
      <c r="G223" s="76"/>
      <c r="H223" s="76"/>
      <c r="I223" s="76"/>
      <c r="J223" s="76"/>
      <c r="K223" s="76"/>
      <c r="L223" s="76"/>
      <c r="M223" s="76"/>
      <c r="N223" s="76"/>
      <c r="O223" s="76"/>
      <c r="P223" s="76"/>
      <c r="Q223" s="76"/>
      <c r="R223" s="76"/>
      <c r="S223" s="76"/>
      <c r="T223" s="76"/>
      <c r="U223" s="76"/>
      <c r="V223" s="76"/>
      <c r="W223" s="76"/>
      <c r="X223" s="76"/>
      <c r="Y223" s="51"/>
      <c r="Z223" s="51"/>
      <c r="AA223" s="51"/>
      <c r="AB223" s="51"/>
    </row>
    <row r="224" spans="1:28" ht="12.75" customHeight="1">
      <c r="A224" s="76"/>
      <c r="B224" s="78"/>
      <c r="C224" s="78"/>
      <c r="D224" s="76"/>
      <c r="E224" s="76"/>
      <c r="F224" s="76"/>
      <c r="G224" s="76"/>
      <c r="H224" s="76"/>
      <c r="I224" s="76"/>
      <c r="J224" s="76"/>
      <c r="K224" s="76"/>
      <c r="L224" s="76"/>
      <c r="M224" s="76"/>
      <c r="N224" s="76"/>
      <c r="O224" s="76"/>
      <c r="P224" s="76"/>
      <c r="Q224" s="76"/>
      <c r="R224" s="76"/>
      <c r="S224" s="76"/>
      <c r="T224" s="76"/>
      <c r="U224" s="76"/>
      <c r="V224" s="76"/>
      <c r="W224" s="76"/>
      <c r="X224" s="76"/>
      <c r="Y224" s="51"/>
      <c r="Z224" s="51"/>
      <c r="AA224" s="51"/>
      <c r="AB224" s="51"/>
    </row>
    <row r="225" spans="1:28" ht="12.75" customHeight="1">
      <c r="A225" s="76"/>
      <c r="B225" s="78"/>
      <c r="C225" s="78"/>
      <c r="D225" s="76"/>
      <c r="E225" s="76"/>
      <c r="F225" s="76"/>
      <c r="G225" s="76"/>
      <c r="H225" s="76"/>
      <c r="I225" s="76"/>
      <c r="J225" s="76"/>
      <c r="K225" s="76"/>
      <c r="L225" s="76"/>
      <c r="M225" s="76"/>
      <c r="N225" s="76"/>
      <c r="O225" s="76"/>
      <c r="P225" s="76"/>
      <c r="Q225" s="76"/>
      <c r="R225" s="76"/>
      <c r="S225" s="76"/>
      <c r="T225" s="76"/>
      <c r="U225" s="76"/>
      <c r="V225" s="76"/>
      <c r="W225" s="76"/>
      <c r="X225" s="76"/>
      <c r="Y225" s="51"/>
      <c r="Z225" s="51"/>
      <c r="AA225" s="51"/>
      <c r="AB225" s="51"/>
    </row>
    <row r="226" spans="1:28" ht="12.75" customHeight="1">
      <c r="A226" s="76"/>
      <c r="B226" s="78"/>
      <c r="C226" s="78"/>
      <c r="D226" s="76"/>
      <c r="E226" s="76"/>
      <c r="F226" s="76"/>
      <c r="G226" s="76"/>
      <c r="H226" s="76"/>
      <c r="I226" s="76"/>
      <c r="J226" s="76"/>
      <c r="K226" s="76"/>
      <c r="L226" s="76"/>
      <c r="M226" s="76"/>
      <c r="N226" s="76"/>
      <c r="O226" s="76"/>
      <c r="P226" s="76"/>
      <c r="Q226" s="76"/>
      <c r="R226" s="76"/>
      <c r="S226" s="76"/>
      <c r="T226" s="76"/>
      <c r="U226" s="76"/>
      <c r="V226" s="76"/>
      <c r="W226" s="76"/>
      <c r="X226" s="76"/>
      <c r="Y226" s="51"/>
      <c r="Z226" s="51"/>
      <c r="AA226" s="51"/>
      <c r="AB226" s="51"/>
    </row>
    <row r="227" spans="1:28" ht="12.75" customHeight="1">
      <c r="A227" s="76"/>
      <c r="B227" s="78"/>
      <c r="C227" s="78"/>
      <c r="D227" s="76"/>
      <c r="E227" s="76"/>
      <c r="F227" s="76"/>
      <c r="G227" s="76"/>
      <c r="H227" s="76"/>
      <c r="I227" s="76"/>
      <c r="J227" s="76"/>
      <c r="K227" s="76"/>
      <c r="L227" s="76"/>
      <c r="M227" s="76"/>
      <c r="N227" s="76"/>
      <c r="O227" s="76"/>
      <c r="P227" s="76"/>
      <c r="Q227" s="76"/>
      <c r="R227" s="76"/>
      <c r="S227" s="76"/>
      <c r="T227" s="76"/>
      <c r="U227" s="76"/>
      <c r="V227" s="76"/>
      <c r="W227" s="76"/>
      <c r="X227" s="76"/>
      <c r="Y227" s="51"/>
      <c r="Z227" s="51"/>
      <c r="AA227" s="51"/>
      <c r="AB227" s="51"/>
    </row>
    <row r="228" spans="1:28" ht="12.75" customHeight="1">
      <c r="A228" s="76"/>
      <c r="B228" s="78"/>
      <c r="C228" s="78"/>
      <c r="D228" s="76"/>
      <c r="E228" s="76"/>
      <c r="F228" s="76"/>
      <c r="G228" s="76"/>
      <c r="H228" s="76"/>
      <c r="I228" s="76"/>
      <c r="J228" s="76"/>
      <c r="K228" s="76"/>
      <c r="L228" s="76"/>
      <c r="M228" s="76"/>
      <c r="N228" s="76"/>
      <c r="O228" s="76"/>
      <c r="P228" s="76"/>
      <c r="Q228" s="76"/>
      <c r="R228" s="76"/>
      <c r="S228" s="76"/>
      <c r="T228" s="76"/>
      <c r="U228" s="76"/>
      <c r="V228" s="76"/>
      <c r="W228" s="76"/>
      <c r="X228" s="76"/>
      <c r="Y228" s="51"/>
      <c r="Z228" s="51"/>
      <c r="AA228" s="51"/>
      <c r="AB228" s="51"/>
    </row>
    <row r="229" spans="1:28" ht="12.75" customHeight="1">
      <c r="A229" s="76"/>
      <c r="B229" s="78"/>
      <c r="C229" s="78"/>
      <c r="D229" s="76"/>
      <c r="E229" s="76"/>
      <c r="F229" s="76"/>
      <c r="G229" s="76"/>
      <c r="H229" s="76"/>
      <c r="I229" s="76"/>
      <c r="J229" s="76"/>
      <c r="K229" s="76"/>
      <c r="L229" s="76"/>
      <c r="M229" s="76"/>
      <c r="N229" s="76"/>
      <c r="O229" s="76"/>
      <c r="P229" s="76"/>
      <c r="Q229" s="76"/>
      <c r="R229" s="76"/>
      <c r="S229" s="76"/>
      <c r="T229" s="76"/>
      <c r="U229" s="76"/>
      <c r="V229" s="76"/>
      <c r="W229" s="76"/>
      <c r="X229" s="76"/>
      <c r="Y229" s="51"/>
      <c r="Z229" s="51"/>
      <c r="AA229" s="51"/>
      <c r="AB229" s="51"/>
    </row>
    <row r="230" spans="1:28" ht="12.75" customHeight="1">
      <c r="A230" s="76"/>
      <c r="B230" s="78"/>
      <c r="C230" s="78"/>
      <c r="D230" s="76"/>
      <c r="E230" s="76"/>
      <c r="F230" s="76"/>
      <c r="G230" s="76"/>
      <c r="H230" s="76"/>
      <c r="I230" s="76"/>
      <c r="J230" s="76"/>
      <c r="K230" s="76"/>
      <c r="L230" s="76"/>
      <c r="M230" s="76"/>
      <c r="N230" s="76"/>
      <c r="O230" s="76"/>
      <c r="P230" s="76"/>
      <c r="Q230" s="76"/>
      <c r="R230" s="76"/>
      <c r="S230" s="76"/>
      <c r="T230" s="76"/>
      <c r="U230" s="76"/>
      <c r="V230" s="76"/>
      <c r="W230" s="76"/>
      <c r="X230" s="76"/>
      <c r="Y230" s="51"/>
      <c r="Z230" s="51"/>
      <c r="AA230" s="51"/>
      <c r="AB230" s="51"/>
    </row>
    <row r="231" spans="1:28" ht="12.75" customHeight="1">
      <c r="A231" s="76"/>
      <c r="B231" s="78"/>
      <c r="C231" s="78"/>
      <c r="D231" s="76"/>
      <c r="E231" s="76"/>
      <c r="F231" s="76"/>
      <c r="G231" s="76"/>
      <c r="H231" s="76"/>
      <c r="I231" s="76"/>
      <c r="J231" s="76"/>
      <c r="K231" s="76"/>
      <c r="L231" s="76"/>
      <c r="M231" s="76"/>
      <c r="N231" s="76"/>
      <c r="O231" s="76"/>
      <c r="P231" s="76"/>
      <c r="Q231" s="76"/>
      <c r="R231" s="76"/>
      <c r="S231" s="76"/>
      <c r="T231" s="76"/>
      <c r="U231" s="76"/>
      <c r="V231" s="76"/>
      <c r="W231" s="76"/>
      <c r="X231" s="76"/>
      <c r="Y231" s="51"/>
      <c r="Z231" s="51"/>
      <c r="AA231" s="51"/>
      <c r="AB231" s="51"/>
    </row>
    <row r="232" spans="1:28" ht="12.75" customHeight="1">
      <c r="A232" s="76"/>
      <c r="B232" s="78"/>
      <c r="C232" s="78"/>
      <c r="D232" s="76"/>
      <c r="E232" s="76"/>
      <c r="F232" s="76"/>
      <c r="G232" s="76"/>
      <c r="H232" s="76"/>
      <c r="I232" s="76"/>
      <c r="J232" s="76"/>
      <c r="K232" s="76"/>
      <c r="L232" s="76"/>
      <c r="M232" s="76"/>
      <c r="N232" s="76"/>
      <c r="O232" s="76"/>
      <c r="P232" s="76"/>
      <c r="Q232" s="76"/>
      <c r="R232" s="76"/>
      <c r="S232" s="76"/>
      <c r="T232" s="76"/>
      <c r="U232" s="76"/>
      <c r="V232" s="76"/>
      <c r="W232" s="76"/>
      <c r="X232" s="76"/>
      <c r="Y232" s="51"/>
      <c r="Z232" s="51"/>
      <c r="AA232" s="51"/>
      <c r="AB232" s="51"/>
    </row>
    <row r="233" spans="1:28" ht="12.75" customHeight="1">
      <c r="A233" s="76"/>
      <c r="B233" s="78"/>
      <c r="C233" s="78"/>
      <c r="D233" s="76"/>
      <c r="E233" s="76"/>
      <c r="F233" s="76"/>
      <c r="G233" s="76"/>
      <c r="H233" s="76"/>
      <c r="I233" s="76"/>
      <c r="J233" s="76"/>
      <c r="K233" s="76"/>
      <c r="L233" s="76"/>
      <c r="M233" s="76"/>
      <c r="N233" s="76"/>
      <c r="O233" s="76"/>
      <c r="P233" s="76"/>
      <c r="Q233" s="76"/>
      <c r="R233" s="76"/>
      <c r="S233" s="76"/>
      <c r="T233" s="76"/>
      <c r="U233" s="76"/>
      <c r="V233" s="76"/>
      <c r="W233" s="76"/>
      <c r="X233" s="76"/>
      <c r="Y233" s="51"/>
      <c r="Z233" s="51"/>
      <c r="AA233" s="51"/>
      <c r="AB233" s="51"/>
    </row>
    <row r="234" spans="1:28" ht="12.75" customHeight="1">
      <c r="A234" s="76"/>
      <c r="B234" s="78"/>
      <c r="C234" s="78"/>
      <c r="D234" s="76"/>
      <c r="E234" s="76"/>
      <c r="F234" s="76"/>
      <c r="G234" s="76"/>
      <c r="H234" s="76"/>
      <c r="I234" s="76"/>
      <c r="J234" s="76"/>
      <c r="K234" s="76"/>
      <c r="L234" s="76"/>
      <c r="M234" s="76"/>
      <c r="N234" s="76"/>
      <c r="O234" s="76"/>
      <c r="P234" s="76"/>
      <c r="Q234" s="76"/>
      <c r="R234" s="76"/>
      <c r="S234" s="76"/>
      <c r="T234" s="76"/>
      <c r="U234" s="76"/>
      <c r="V234" s="76"/>
      <c r="W234" s="76"/>
      <c r="X234" s="76"/>
      <c r="Y234" s="51"/>
      <c r="Z234" s="51"/>
      <c r="AA234" s="51"/>
      <c r="AB234" s="51"/>
    </row>
    <row r="235" spans="1:28" ht="12.75" customHeight="1">
      <c r="A235" s="76"/>
      <c r="B235" s="78"/>
      <c r="C235" s="78"/>
      <c r="D235" s="76"/>
      <c r="E235" s="76"/>
      <c r="F235" s="76"/>
      <c r="G235" s="76"/>
      <c r="H235" s="76"/>
      <c r="I235" s="76"/>
      <c r="J235" s="76"/>
      <c r="K235" s="76"/>
      <c r="L235" s="76"/>
      <c r="M235" s="76"/>
      <c r="N235" s="76"/>
      <c r="O235" s="76"/>
      <c r="P235" s="76"/>
      <c r="Q235" s="76"/>
      <c r="R235" s="76"/>
      <c r="S235" s="76"/>
      <c r="T235" s="76"/>
      <c r="U235" s="76"/>
      <c r="V235" s="76"/>
      <c r="W235" s="76"/>
      <c r="X235" s="76"/>
      <c r="Y235" s="51"/>
      <c r="Z235" s="51"/>
      <c r="AA235" s="51"/>
      <c r="AB235" s="51"/>
    </row>
    <row r="236" spans="1:28" ht="12.75" customHeight="1">
      <c r="A236" s="76"/>
      <c r="B236" s="78"/>
      <c r="C236" s="78"/>
      <c r="D236" s="76"/>
      <c r="E236" s="76"/>
      <c r="F236" s="76"/>
      <c r="G236" s="76"/>
      <c r="H236" s="76"/>
      <c r="I236" s="76"/>
      <c r="J236" s="76"/>
      <c r="K236" s="76"/>
      <c r="L236" s="76"/>
      <c r="M236" s="76"/>
      <c r="N236" s="76"/>
      <c r="O236" s="76"/>
      <c r="P236" s="76"/>
      <c r="Q236" s="76"/>
      <c r="R236" s="76"/>
      <c r="S236" s="76"/>
      <c r="T236" s="76"/>
      <c r="U236" s="76"/>
      <c r="V236" s="76"/>
      <c r="W236" s="76"/>
      <c r="X236" s="76"/>
      <c r="Y236" s="51"/>
      <c r="Z236" s="51"/>
      <c r="AA236" s="51"/>
      <c r="AB236" s="51"/>
    </row>
    <row r="237" spans="1:28" ht="12.75" customHeight="1">
      <c r="A237" s="76"/>
      <c r="B237" s="78"/>
      <c r="C237" s="78"/>
      <c r="D237" s="76"/>
      <c r="E237" s="76"/>
      <c r="F237" s="76"/>
      <c r="G237" s="76"/>
      <c r="H237" s="76"/>
      <c r="I237" s="76"/>
      <c r="J237" s="76"/>
      <c r="K237" s="76"/>
      <c r="L237" s="76"/>
      <c r="M237" s="76"/>
      <c r="N237" s="76"/>
      <c r="O237" s="76"/>
      <c r="P237" s="76"/>
      <c r="Q237" s="76"/>
      <c r="R237" s="76"/>
      <c r="S237" s="76"/>
      <c r="T237" s="76"/>
      <c r="U237" s="76"/>
      <c r="V237" s="76"/>
      <c r="W237" s="76"/>
      <c r="X237" s="76"/>
      <c r="Y237" s="51"/>
      <c r="Z237" s="51"/>
      <c r="AA237" s="51"/>
      <c r="AB237" s="51"/>
    </row>
    <row r="238" spans="1:28" ht="12.75" customHeight="1">
      <c r="A238" s="76"/>
      <c r="B238" s="78"/>
      <c r="C238" s="78"/>
      <c r="D238" s="76"/>
      <c r="E238" s="76"/>
      <c r="F238" s="76"/>
      <c r="G238" s="76"/>
      <c r="H238" s="76"/>
      <c r="I238" s="76"/>
      <c r="J238" s="76"/>
      <c r="K238" s="76"/>
      <c r="L238" s="76"/>
      <c r="M238" s="76"/>
      <c r="N238" s="76"/>
      <c r="O238" s="76"/>
      <c r="P238" s="76"/>
      <c r="Q238" s="76"/>
      <c r="R238" s="76"/>
      <c r="S238" s="76"/>
      <c r="T238" s="76"/>
      <c r="U238" s="76"/>
      <c r="V238" s="76"/>
      <c r="W238" s="76"/>
      <c r="X238" s="76"/>
      <c r="Y238" s="51"/>
      <c r="Z238" s="51"/>
      <c r="AA238" s="51"/>
      <c r="AB238" s="51"/>
    </row>
    <row r="239" spans="1:28" ht="12.75" customHeight="1">
      <c r="A239" s="76"/>
      <c r="B239" s="78"/>
      <c r="C239" s="78"/>
      <c r="D239" s="76"/>
      <c r="E239" s="76"/>
      <c r="F239" s="76"/>
      <c r="G239" s="76"/>
      <c r="H239" s="76"/>
      <c r="I239" s="76"/>
      <c r="J239" s="76"/>
      <c r="K239" s="76"/>
      <c r="L239" s="76"/>
      <c r="M239" s="76"/>
      <c r="N239" s="76"/>
      <c r="O239" s="76"/>
      <c r="P239" s="76"/>
      <c r="Q239" s="76"/>
      <c r="R239" s="76"/>
      <c r="S239" s="76"/>
      <c r="T239" s="76"/>
      <c r="U239" s="76"/>
      <c r="V239" s="76"/>
      <c r="W239" s="76"/>
      <c r="X239" s="76"/>
      <c r="Y239" s="51"/>
      <c r="Z239" s="51"/>
      <c r="AA239" s="51"/>
      <c r="AB239" s="51"/>
    </row>
    <row r="240" spans="1:28" ht="12.75" customHeight="1">
      <c r="A240" s="76"/>
      <c r="B240" s="78"/>
      <c r="C240" s="78"/>
      <c r="D240" s="76"/>
      <c r="E240" s="76"/>
      <c r="F240" s="76"/>
      <c r="G240" s="76"/>
      <c r="H240" s="76"/>
      <c r="I240" s="76"/>
      <c r="J240" s="76"/>
      <c r="K240" s="76"/>
      <c r="L240" s="76"/>
      <c r="M240" s="76"/>
      <c r="N240" s="76"/>
      <c r="O240" s="76"/>
      <c r="P240" s="76"/>
      <c r="Q240" s="76"/>
      <c r="R240" s="76"/>
      <c r="S240" s="76"/>
      <c r="T240" s="76"/>
      <c r="U240" s="76"/>
      <c r="V240" s="76"/>
      <c r="W240" s="76"/>
      <c r="X240" s="76"/>
      <c r="Y240" s="51"/>
      <c r="Z240" s="51"/>
      <c r="AA240" s="51"/>
      <c r="AB240" s="51"/>
    </row>
    <row r="241" spans="1:28" ht="12.75" customHeight="1">
      <c r="A241" s="76"/>
      <c r="B241" s="78"/>
      <c r="C241" s="78"/>
      <c r="D241" s="76"/>
      <c r="E241" s="76"/>
      <c r="F241" s="76"/>
      <c r="G241" s="76"/>
      <c r="H241" s="76"/>
      <c r="I241" s="76"/>
      <c r="J241" s="76"/>
      <c r="K241" s="76"/>
      <c r="L241" s="76"/>
      <c r="M241" s="76"/>
      <c r="N241" s="76"/>
      <c r="O241" s="76"/>
      <c r="P241" s="76"/>
      <c r="Q241" s="76"/>
      <c r="R241" s="76"/>
      <c r="S241" s="76"/>
      <c r="T241" s="76"/>
      <c r="U241" s="76"/>
      <c r="V241" s="76"/>
      <c r="W241" s="76"/>
      <c r="X241" s="76"/>
      <c r="Y241" s="51"/>
      <c r="Z241" s="51"/>
      <c r="AA241" s="51"/>
      <c r="AB241" s="51"/>
    </row>
    <row r="242" spans="1:28" ht="12.75" customHeight="1">
      <c r="A242" s="76"/>
      <c r="B242" s="78"/>
      <c r="C242" s="78"/>
      <c r="D242" s="76"/>
      <c r="E242" s="76"/>
      <c r="F242" s="76"/>
      <c r="G242" s="76"/>
      <c r="H242" s="76"/>
      <c r="I242" s="76"/>
      <c r="J242" s="76"/>
      <c r="K242" s="76"/>
      <c r="L242" s="76"/>
      <c r="M242" s="76"/>
      <c r="N242" s="76"/>
      <c r="O242" s="76"/>
      <c r="P242" s="76"/>
      <c r="Q242" s="76"/>
      <c r="R242" s="76"/>
      <c r="S242" s="76"/>
      <c r="T242" s="76"/>
      <c r="U242" s="76"/>
      <c r="V242" s="76"/>
      <c r="W242" s="76"/>
      <c r="X242" s="76"/>
      <c r="Y242" s="51"/>
      <c r="Z242" s="51"/>
      <c r="AA242" s="51"/>
      <c r="AB242" s="51"/>
    </row>
    <row r="243" spans="1:28" ht="12.75" customHeight="1">
      <c r="A243" s="76"/>
      <c r="B243" s="78"/>
      <c r="C243" s="78"/>
      <c r="D243" s="76"/>
      <c r="E243" s="76"/>
      <c r="F243" s="76"/>
      <c r="G243" s="76"/>
      <c r="H243" s="76"/>
      <c r="I243" s="76"/>
      <c r="J243" s="76"/>
      <c r="K243" s="76"/>
      <c r="L243" s="76"/>
      <c r="M243" s="76"/>
      <c r="N243" s="76"/>
      <c r="O243" s="76"/>
      <c r="P243" s="76"/>
      <c r="Q243" s="76"/>
      <c r="R243" s="76"/>
      <c r="S243" s="76"/>
      <c r="T243" s="76"/>
      <c r="U243" s="76"/>
      <c r="V243" s="76"/>
      <c r="W243" s="76"/>
      <c r="X243" s="76"/>
      <c r="Y243" s="51"/>
      <c r="Z243" s="51"/>
      <c r="AA243" s="51"/>
      <c r="AB243" s="51"/>
    </row>
    <row r="244" spans="1:28" ht="12.75" customHeight="1">
      <c r="A244" s="76"/>
      <c r="B244" s="78"/>
      <c r="C244" s="78"/>
      <c r="D244" s="76"/>
      <c r="E244" s="76"/>
      <c r="F244" s="76"/>
      <c r="G244" s="76"/>
      <c r="H244" s="76"/>
      <c r="I244" s="76"/>
      <c r="J244" s="76"/>
      <c r="K244" s="76"/>
      <c r="L244" s="76"/>
      <c r="M244" s="76"/>
      <c r="N244" s="76"/>
      <c r="O244" s="76"/>
      <c r="P244" s="76"/>
      <c r="Q244" s="76"/>
      <c r="R244" s="76"/>
      <c r="S244" s="76"/>
      <c r="T244" s="76"/>
      <c r="U244" s="76"/>
      <c r="V244" s="76"/>
      <c r="W244" s="76"/>
      <c r="X244" s="76"/>
      <c r="Y244" s="51"/>
      <c r="Z244" s="51"/>
      <c r="AA244" s="51"/>
      <c r="AB244" s="51"/>
    </row>
    <row r="245" spans="1:28" ht="12.75" customHeight="1">
      <c r="A245" s="76"/>
      <c r="B245" s="78"/>
      <c r="C245" s="78"/>
      <c r="D245" s="76"/>
      <c r="E245" s="76"/>
      <c r="F245" s="76"/>
      <c r="G245" s="76"/>
      <c r="H245" s="76"/>
      <c r="I245" s="76"/>
      <c r="J245" s="76"/>
      <c r="K245" s="76"/>
      <c r="L245" s="76"/>
      <c r="M245" s="76"/>
      <c r="N245" s="76"/>
      <c r="O245" s="76"/>
      <c r="P245" s="76"/>
      <c r="Q245" s="76"/>
      <c r="R245" s="76"/>
      <c r="S245" s="76"/>
      <c r="T245" s="76"/>
      <c r="U245" s="76"/>
      <c r="V245" s="76"/>
      <c r="W245" s="76"/>
      <c r="X245" s="76"/>
      <c r="Y245" s="51"/>
      <c r="Z245" s="51"/>
      <c r="AA245" s="51"/>
      <c r="AB245" s="51"/>
    </row>
    <row r="246" spans="1:28" ht="12.75" customHeight="1">
      <c r="A246" s="76"/>
      <c r="B246" s="78"/>
      <c r="C246" s="78"/>
      <c r="D246" s="76"/>
      <c r="E246" s="76"/>
      <c r="F246" s="76"/>
      <c r="G246" s="76"/>
      <c r="H246" s="76"/>
      <c r="I246" s="76"/>
      <c r="J246" s="76"/>
      <c r="K246" s="76"/>
      <c r="L246" s="76"/>
      <c r="M246" s="76"/>
      <c r="N246" s="76"/>
      <c r="O246" s="76"/>
      <c r="P246" s="76"/>
      <c r="Q246" s="76"/>
      <c r="R246" s="76"/>
      <c r="S246" s="76"/>
      <c r="T246" s="76"/>
      <c r="U246" s="76"/>
      <c r="V246" s="76"/>
      <c r="W246" s="76"/>
      <c r="X246" s="76"/>
      <c r="Y246" s="51"/>
      <c r="Z246" s="51"/>
      <c r="AA246" s="51"/>
      <c r="AB246" s="51"/>
    </row>
    <row r="247" spans="1:28" ht="12.75" customHeight="1">
      <c r="A247" s="76"/>
      <c r="B247" s="78"/>
      <c r="C247" s="78"/>
      <c r="D247" s="76"/>
      <c r="E247" s="76"/>
      <c r="F247" s="76"/>
      <c r="G247" s="76"/>
      <c r="H247" s="76"/>
      <c r="I247" s="76"/>
      <c r="J247" s="76"/>
      <c r="K247" s="76"/>
      <c r="L247" s="76"/>
      <c r="M247" s="76"/>
      <c r="N247" s="76"/>
      <c r="O247" s="76"/>
      <c r="P247" s="76"/>
      <c r="Q247" s="76"/>
      <c r="R247" s="76"/>
      <c r="S247" s="76"/>
      <c r="T247" s="76"/>
      <c r="U247" s="76"/>
      <c r="V247" s="76"/>
      <c r="W247" s="76"/>
      <c r="X247" s="76"/>
      <c r="Y247" s="51"/>
      <c r="Z247" s="51"/>
      <c r="AA247" s="51"/>
      <c r="AB247" s="51"/>
    </row>
    <row r="248" spans="1:28" ht="12.75" customHeight="1">
      <c r="A248" s="76"/>
      <c r="B248" s="78"/>
      <c r="C248" s="78"/>
      <c r="D248" s="76"/>
      <c r="E248" s="76"/>
      <c r="F248" s="76"/>
      <c r="G248" s="76"/>
      <c r="H248" s="76"/>
      <c r="I248" s="76"/>
      <c r="J248" s="76"/>
      <c r="K248" s="76"/>
      <c r="L248" s="76"/>
      <c r="M248" s="76"/>
      <c r="N248" s="76"/>
      <c r="O248" s="76"/>
      <c r="P248" s="76"/>
      <c r="Q248" s="76"/>
      <c r="R248" s="76"/>
      <c r="S248" s="76"/>
      <c r="T248" s="76"/>
      <c r="U248" s="76"/>
      <c r="V248" s="76"/>
      <c r="W248" s="76"/>
      <c r="X248" s="76"/>
      <c r="Y248" s="51"/>
      <c r="Z248" s="51"/>
      <c r="AA248" s="51"/>
      <c r="AB248" s="51"/>
    </row>
    <row r="249" spans="1:28" ht="12.75" customHeight="1">
      <c r="A249" s="76"/>
      <c r="B249" s="78"/>
      <c r="C249" s="78"/>
      <c r="D249" s="76"/>
      <c r="E249" s="76"/>
      <c r="F249" s="76"/>
      <c r="G249" s="76"/>
      <c r="H249" s="76"/>
      <c r="I249" s="76"/>
      <c r="J249" s="76"/>
      <c r="K249" s="76"/>
      <c r="L249" s="76"/>
      <c r="M249" s="76"/>
      <c r="N249" s="76"/>
      <c r="O249" s="76"/>
      <c r="P249" s="76"/>
      <c r="Q249" s="76"/>
      <c r="R249" s="76"/>
      <c r="S249" s="76"/>
      <c r="T249" s="76"/>
      <c r="U249" s="76"/>
      <c r="V249" s="76"/>
      <c r="W249" s="76"/>
      <c r="X249" s="76"/>
      <c r="Y249" s="51"/>
      <c r="Z249" s="51"/>
      <c r="AA249" s="51"/>
      <c r="AB249" s="51"/>
    </row>
    <row r="250" spans="1:28" ht="12.75" customHeight="1">
      <c r="A250" s="76"/>
      <c r="B250" s="78"/>
      <c r="C250" s="78"/>
      <c r="D250" s="76"/>
      <c r="E250" s="76"/>
      <c r="F250" s="76"/>
      <c r="G250" s="76"/>
      <c r="H250" s="76"/>
      <c r="I250" s="76"/>
      <c r="J250" s="76"/>
      <c r="K250" s="76"/>
      <c r="L250" s="76"/>
      <c r="M250" s="76"/>
      <c r="N250" s="76"/>
      <c r="O250" s="76"/>
      <c r="P250" s="76"/>
      <c r="Q250" s="76"/>
      <c r="R250" s="76"/>
      <c r="S250" s="76"/>
      <c r="T250" s="76"/>
      <c r="U250" s="76"/>
      <c r="V250" s="76"/>
      <c r="W250" s="76"/>
      <c r="X250" s="76"/>
      <c r="Y250" s="51"/>
      <c r="Z250" s="51"/>
      <c r="AA250" s="51"/>
      <c r="AB250" s="51"/>
    </row>
    <row r="251" spans="1:28" ht="12.75" customHeight="1">
      <c r="A251" s="76"/>
      <c r="B251" s="78"/>
      <c r="C251" s="78"/>
      <c r="D251" s="76"/>
      <c r="E251" s="76"/>
      <c r="F251" s="76"/>
      <c r="G251" s="76"/>
      <c r="H251" s="76"/>
      <c r="I251" s="76"/>
      <c r="J251" s="76"/>
      <c r="K251" s="76"/>
      <c r="L251" s="76"/>
      <c r="M251" s="76"/>
      <c r="N251" s="76"/>
      <c r="O251" s="76"/>
      <c r="P251" s="76"/>
      <c r="Q251" s="76"/>
      <c r="R251" s="76"/>
      <c r="S251" s="76"/>
      <c r="T251" s="76"/>
      <c r="U251" s="76"/>
      <c r="V251" s="76"/>
      <c r="W251" s="76"/>
      <c r="X251" s="76"/>
      <c r="Y251" s="51"/>
      <c r="Z251" s="51"/>
      <c r="AA251" s="51"/>
      <c r="AB251" s="51"/>
    </row>
    <row r="252" spans="1:28" ht="12.75" customHeight="1">
      <c r="A252" s="76"/>
      <c r="B252" s="78"/>
      <c r="C252" s="78"/>
      <c r="D252" s="76"/>
      <c r="E252" s="76"/>
      <c r="F252" s="76"/>
      <c r="G252" s="76"/>
      <c r="H252" s="76"/>
      <c r="I252" s="76"/>
      <c r="J252" s="76"/>
      <c r="K252" s="76"/>
      <c r="L252" s="76"/>
      <c r="M252" s="76"/>
      <c r="N252" s="76"/>
      <c r="O252" s="76"/>
      <c r="P252" s="76"/>
      <c r="Q252" s="76"/>
      <c r="R252" s="76"/>
      <c r="S252" s="76"/>
      <c r="T252" s="76"/>
      <c r="U252" s="76"/>
      <c r="V252" s="76"/>
      <c r="W252" s="76"/>
      <c r="X252" s="76"/>
      <c r="Y252" s="51"/>
      <c r="Z252" s="51"/>
      <c r="AA252" s="51"/>
      <c r="AB252" s="51"/>
    </row>
    <row r="253" spans="1:28" ht="12.75" customHeight="1">
      <c r="A253" s="76"/>
      <c r="B253" s="78"/>
      <c r="C253" s="78"/>
      <c r="D253" s="76"/>
      <c r="E253" s="76"/>
      <c r="F253" s="76"/>
      <c r="G253" s="76"/>
      <c r="H253" s="76"/>
      <c r="I253" s="76"/>
      <c r="J253" s="76"/>
      <c r="K253" s="76"/>
      <c r="L253" s="76"/>
      <c r="M253" s="76"/>
      <c r="N253" s="76"/>
      <c r="O253" s="76"/>
      <c r="P253" s="76"/>
      <c r="Q253" s="76"/>
      <c r="R253" s="76"/>
      <c r="S253" s="76"/>
      <c r="T253" s="76"/>
      <c r="U253" s="76"/>
      <c r="V253" s="76"/>
      <c r="W253" s="76"/>
      <c r="X253" s="76"/>
      <c r="Y253" s="51"/>
      <c r="Z253" s="51"/>
      <c r="AA253" s="51"/>
      <c r="AB253" s="51"/>
    </row>
    <row r="254" spans="1:28" ht="12.75" customHeight="1">
      <c r="A254" s="76"/>
      <c r="B254" s="78"/>
      <c r="C254" s="78"/>
      <c r="D254" s="76"/>
      <c r="E254" s="76"/>
      <c r="F254" s="76"/>
      <c r="G254" s="76"/>
      <c r="H254" s="76"/>
      <c r="I254" s="76"/>
      <c r="J254" s="76"/>
      <c r="K254" s="76"/>
      <c r="L254" s="76"/>
      <c r="M254" s="76"/>
      <c r="N254" s="76"/>
      <c r="O254" s="76"/>
      <c r="P254" s="76"/>
      <c r="Q254" s="76"/>
      <c r="R254" s="76"/>
      <c r="S254" s="76"/>
      <c r="T254" s="76"/>
      <c r="U254" s="76"/>
      <c r="V254" s="76"/>
      <c r="W254" s="76"/>
      <c r="X254" s="76"/>
      <c r="Y254" s="51"/>
      <c r="Z254" s="51"/>
      <c r="AA254" s="51"/>
      <c r="AB254" s="51"/>
    </row>
    <row r="255" spans="1:28" ht="12.75" customHeight="1">
      <c r="A255" s="76"/>
      <c r="B255" s="78"/>
      <c r="C255" s="78"/>
      <c r="D255" s="76"/>
      <c r="E255" s="76"/>
      <c r="F255" s="76"/>
      <c r="G255" s="76"/>
      <c r="H255" s="76"/>
      <c r="I255" s="76"/>
      <c r="J255" s="76"/>
      <c r="K255" s="76"/>
      <c r="L255" s="76"/>
      <c r="M255" s="76"/>
      <c r="N255" s="76"/>
      <c r="O255" s="76"/>
      <c r="P255" s="76"/>
      <c r="Q255" s="76"/>
      <c r="R255" s="76"/>
      <c r="S255" s="76"/>
      <c r="T255" s="76"/>
      <c r="U255" s="76"/>
      <c r="V255" s="76"/>
      <c r="W255" s="76"/>
      <c r="X255" s="76"/>
      <c r="Y255" s="51"/>
      <c r="Z255" s="51"/>
      <c r="AA255" s="51"/>
      <c r="AB255" s="51"/>
    </row>
    <row r="256" spans="1:28" ht="12.75" customHeight="1">
      <c r="A256" s="76"/>
      <c r="B256" s="78"/>
      <c r="C256" s="78"/>
      <c r="D256" s="76"/>
      <c r="E256" s="76"/>
      <c r="F256" s="76"/>
      <c r="G256" s="76"/>
      <c r="H256" s="76"/>
      <c r="I256" s="76"/>
      <c r="J256" s="76"/>
      <c r="K256" s="76"/>
      <c r="L256" s="76"/>
      <c r="M256" s="76"/>
      <c r="N256" s="76"/>
      <c r="O256" s="76"/>
      <c r="P256" s="76"/>
      <c r="Q256" s="76"/>
      <c r="R256" s="76"/>
      <c r="S256" s="76"/>
      <c r="T256" s="76"/>
      <c r="U256" s="76"/>
      <c r="V256" s="76"/>
      <c r="W256" s="76"/>
      <c r="X256" s="76"/>
      <c r="Y256" s="51"/>
      <c r="Z256" s="51"/>
      <c r="AA256" s="51"/>
      <c r="AB256" s="51"/>
    </row>
    <row r="257" spans="1:28" ht="12.75" customHeight="1">
      <c r="A257" s="76"/>
      <c r="B257" s="78"/>
      <c r="C257" s="78"/>
      <c r="D257" s="76"/>
      <c r="E257" s="76"/>
      <c r="F257" s="76"/>
      <c r="G257" s="76"/>
      <c r="H257" s="76"/>
      <c r="I257" s="76"/>
      <c r="J257" s="76"/>
      <c r="K257" s="76"/>
      <c r="L257" s="76"/>
      <c r="M257" s="76"/>
      <c r="N257" s="76"/>
      <c r="O257" s="76"/>
      <c r="P257" s="76"/>
      <c r="Q257" s="76"/>
      <c r="R257" s="76"/>
      <c r="S257" s="76"/>
      <c r="T257" s="76"/>
      <c r="U257" s="76"/>
      <c r="V257" s="76"/>
      <c r="W257" s="76"/>
      <c r="X257" s="76"/>
      <c r="Y257" s="51"/>
      <c r="Z257" s="51"/>
      <c r="AA257" s="51"/>
      <c r="AB257" s="51"/>
    </row>
    <row r="258" spans="1:28" ht="12.75" customHeight="1">
      <c r="A258" s="76"/>
      <c r="B258" s="78"/>
      <c r="C258" s="78"/>
      <c r="D258" s="76"/>
      <c r="E258" s="76"/>
      <c r="F258" s="76"/>
      <c r="G258" s="76"/>
      <c r="H258" s="76"/>
      <c r="I258" s="76"/>
      <c r="J258" s="76"/>
      <c r="K258" s="76"/>
      <c r="L258" s="76"/>
      <c r="M258" s="76"/>
      <c r="N258" s="76"/>
      <c r="O258" s="76"/>
      <c r="P258" s="76"/>
      <c r="Q258" s="76"/>
      <c r="R258" s="76"/>
      <c r="S258" s="76"/>
      <c r="T258" s="76"/>
      <c r="U258" s="76"/>
      <c r="V258" s="76"/>
      <c r="W258" s="76"/>
      <c r="X258" s="76"/>
      <c r="Y258" s="51"/>
      <c r="Z258" s="51"/>
      <c r="AA258" s="51"/>
      <c r="AB258" s="51"/>
    </row>
    <row r="259" spans="1:28" ht="12.75" customHeight="1">
      <c r="A259" s="76"/>
      <c r="B259" s="78"/>
      <c r="C259" s="78"/>
      <c r="D259" s="76"/>
      <c r="E259" s="76"/>
      <c r="F259" s="76"/>
      <c r="G259" s="76"/>
      <c r="H259" s="76"/>
      <c r="I259" s="76"/>
      <c r="J259" s="76"/>
      <c r="K259" s="76"/>
      <c r="L259" s="76"/>
      <c r="M259" s="76"/>
      <c r="N259" s="76"/>
      <c r="O259" s="76"/>
      <c r="P259" s="76"/>
      <c r="Q259" s="76"/>
      <c r="R259" s="76"/>
      <c r="S259" s="76"/>
      <c r="T259" s="76"/>
      <c r="U259" s="76"/>
      <c r="V259" s="76"/>
      <c r="W259" s="76"/>
      <c r="X259" s="76"/>
      <c r="Y259" s="51"/>
      <c r="Z259" s="51"/>
      <c r="AA259" s="51"/>
      <c r="AB259" s="51"/>
    </row>
    <row r="260" spans="1:28" ht="12.75" customHeight="1">
      <c r="A260" s="76"/>
      <c r="B260" s="78"/>
      <c r="C260" s="78"/>
      <c r="D260" s="76"/>
      <c r="E260" s="76"/>
      <c r="F260" s="76"/>
      <c r="G260" s="76"/>
      <c r="H260" s="76"/>
      <c r="I260" s="76"/>
      <c r="J260" s="76"/>
      <c r="K260" s="76"/>
      <c r="L260" s="76"/>
      <c r="M260" s="76"/>
      <c r="N260" s="76"/>
      <c r="O260" s="76"/>
      <c r="P260" s="76"/>
      <c r="Q260" s="76"/>
      <c r="R260" s="76"/>
      <c r="S260" s="76"/>
      <c r="T260" s="76"/>
      <c r="U260" s="76"/>
      <c r="V260" s="76"/>
      <c r="W260" s="76"/>
      <c r="X260" s="76"/>
      <c r="Y260" s="51"/>
      <c r="Z260" s="51"/>
      <c r="AA260" s="51"/>
      <c r="AB260" s="51"/>
    </row>
    <row r="261" spans="1:28" ht="12.75" customHeight="1">
      <c r="A261" s="76"/>
      <c r="B261" s="78"/>
      <c r="C261" s="78"/>
      <c r="D261" s="76"/>
      <c r="E261" s="76"/>
      <c r="F261" s="76"/>
      <c r="G261" s="76"/>
      <c r="H261" s="76"/>
      <c r="I261" s="76"/>
      <c r="J261" s="76"/>
      <c r="K261" s="76"/>
      <c r="L261" s="76"/>
      <c r="M261" s="76"/>
      <c r="N261" s="76"/>
      <c r="O261" s="76"/>
      <c r="P261" s="76"/>
      <c r="Q261" s="76"/>
      <c r="R261" s="76"/>
      <c r="S261" s="76"/>
      <c r="T261" s="76"/>
      <c r="U261" s="76"/>
      <c r="V261" s="76"/>
      <c r="W261" s="76"/>
      <c r="X261" s="76"/>
      <c r="Y261" s="51"/>
      <c r="Z261" s="51"/>
      <c r="AA261" s="51"/>
      <c r="AB261" s="51"/>
    </row>
    <row r="262" spans="1:28" ht="12.75" customHeight="1">
      <c r="A262" s="76"/>
      <c r="B262" s="78"/>
      <c r="C262" s="78"/>
      <c r="D262" s="76"/>
      <c r="E262" s="76"/>
      <c r="F262" s="76"/>
      <c r="G262" s="76"/>
      <c r="H262" s="76"/>
      <c r="I262" s="76"/>
      <c r="J262" s="76"/>
      <c r="K262" s="76"/>
      <c r="L262" s="76"/>
      <c r="M262" s="76"/>
      <c r="N262" s="76"/>
      <c r="O262" s="76"/>
      <c r="P262" s="76"/>
      <c r="Q262" s="76"/>
      <c r="R262" s="76"/>
      <c r="S262" s="76"/>
      <c r="T262" s="76"/>
      <c r="U262" s="76"/>
      <c r="V262" s="76"/>
      <c r="W262" s="76"/>
      <c r="X262" s="76"/>
      <c r="Y262" s="51"/>
      <c r="Z262" s="51"/>
      <c r="AA262" s="51"/>
      <c r="AB262" s="51"/>
    </row>
    <row r="263" spans="1:28" ht="12.75" customHeight="1">
      <c r="A263" s="76"/>
      <c r="B263" s="78"/>
      <c r="C263" s="78"/>
      <c r="D263" s="76"/>
      <c r="E263" s="76"/>
      <c r="F263" s="76"/>
      <c r="G263" s="76"/>
      <c r="H263" s="76"/>
      <c r="I263" s="76"/>
      <c r="J263" s="76"/>
      <c r="K263" s="76"/>
      <c r="L263" s="76"/>
      <c r="M263" s="76"/>
      <c r="N263" s="76"/>
      <c r="O263" s="76"/>
      <c r="P263" s="76"/>
      <c r="Q263" s="76"/>
      <c r="R263" s="76"/>
      <c r="S263" s="76"/>
      <c r="T263" s="76"/>
      <c r="U263" s="76"/>
      <c r="V263" s="76"/>
      <c r="W263" s="76"/>
      <c r="X263" s="76"/>
      <c r="Y263" s="51"/>
      <c r="Z263" s="51"/>
      <c r="AA263" s="51"/>
      <c r="AB263" s="51"/>
    </row>
    <row r="264" spans="1:28" ht="12.75" customHeight="1">
      <c r="A264" s="76"/>
      <c r="B264" s="78"/>
      <c r="C264" s="78"/>
      <c r="D264" s="76"/>
      <c r="E264" s="76"/>
      <c r="F264" s="76"/>
      <c r="G264" s="76"/>
      <c r="H264" s="76"/>
      <c r="I264" s="76"/>
      <c r="J264" s="76"/>
      <c r="K264" s="76"/>
      <c r="L264" s="76"/>
      <c r="M264" s="76"/>
      <c r="N264" s="76"/>
      <c r="O264" s="76"/>
      <c r="P264" s="76"/>
      <c r="Q264" s="76"/>
      <c r="R264" s="76"/>
      <c r="S264" s="76"/>
      <c r="T264" s="76"/>
      <c r="U264" s="76"/>
      <c r="V264" s="76"/>
      <c r="W264" s="76"/>
      <c r="X264" s="76"/>
      <c r="Y264" s="51"/>
      <c r="Z264" s="51"/>
      <c r="AA264" s="51"/>
      <c r="AB264" s="51"/>
    </row>
    <row r="265" spans="1:28" ht="12.75" customHeight="1">
      <c r="A265" s="76"/>
      <c r="B265" s="78"/>
      <c r="C265" s="78"/>
      <c r="D265" s="76"/>
      <c r="E265" s="76"/>
      <c r="F265" s="76"/>
      <c r="G265" s="76"/>
      <c r="H265" s="76"/>
      <c r="I265" s="76"/>
      <c r="J265" s="76"/>
      <c r="K265" s="76"/>
      <c r="L265" s="76"/>
      <c r="M265" s="76"/>
      <c r="N265" s="76"/>
      <c r="O265" s="76"/>
      <c r="P265" s="76"/>
      <c r="Q265" s="76"/>
      <c r="R265" s="76"/>
      <c r="S265" s="76"/>
      <c r="T265" s="76"/>
      <c r="U265" s="76"/>
      <c r="V265" s="76"/>
      <c r="W265" s="76"/>
      <c r="X265" s="76"/>
      <c r="Y265" s="51"/>
      <c r="Z265" s="51"/>
      <c r="AA265" s="51"/>
      <c r="AB265" s="51"/>
    </row>
    <row r="266" spans="1:28" ht="12.75" customHeight="1">
      <c r="A266" s="76"/>
      <c r="B266" s="78"/>
      <c r="C266" s="78"/>
      <c r="D266" s="76"/>
      <c r="E266" s="76"/>
      <c r="F266" s="76"/>
      <c r="G266" s="76"/>
      <c r="H266" s="76"/>
      <c r="I266" s="76"/>
      <c r="J266" s="76"/>
      <c r="K266" s="76"/>
      <c r="L266" s="76"/>
      <c r="M266" s="76"/>
      <c r="N266" s="76"/>
      <c r="O266" s="76"/>
      <c r="P266" s="76"/>
      <c r="Q266" s="76"/>
      <c r="R266" s="76"/>
      <c r="S266" s="76"/>
      <c r="T266" s="76"/>
      <c r="U266" s="76"/>
      <c r="V266" s="76"/>
      <c r="W266" s="76"/>
      <c r="X266" s="76"/>
      <c r="Y266" s="51"/>
      <c r="Z266" s="51"/>
      <c r="AA266" s="51"/>
      <c r="AB266" s="51"/>
    </row>
    <row r="267" spans="1:28" ht="12.75" customHeight="1">
      <c r="A267" s="76"/>
      <c r="B267" s="78"/>
      <c r="C267" s="78"/>
      <c r="D267" s="76"/>
      <c r="E267" s="76"/>
      <c r="F267" s="76"/>
      <c r="G267" s="76"/>
      <c r="H267" s="76"/>
      <c r="I267" s="76"/>
      <c r="J267" s="76"/>
      <c r="K267" s="76"/>
      <c r="L267" s="76"/>
      <c r="M267" s="76"/>
      <c r="N267" s="76"/>
      <c r="O267" s="76"/>
      <c r="P267" s="76"/>
      <c r="Q267" s="76"/>
      <c r="R267" s="76"/>
      <c r="S267" s="76"/>
      <c r="T267" s="76"/>
      <c r="U267" s="76"/>
      <c r="V267" s="76"/>
      <c r="W267" s="76"/>
      <c r="X267" s="76"/>
      <c r="Y267" s="51"/>
      <c r="Z267" s="51"/>
      <c r="AA267" s="51"/>
      <c r="AB267" s="51"/>
    </row>
    <row r="268" spans="1:28" ht="12.75" customHeight="1">
      <c r="A268" s="76"/>
      <c r="B268" s="78"/>
      <c r="C268" s="78"/>
      <c r="D268" s="76"/>
      <c r="E268" s="76"/>
      <c r="F268" s="76"/>
      <c r="G268" s="76"/>
      <c r="H268" s="76"/>
      <c r="I268" s="76"/>
      <c r="J268" s="76"/>
      <c r="K268" s="76"/>
      <c r="L268" s="76"/>
      <c r="M268" s="76"/>
      <c r="N268" s="76"/>
      <c r="O268" s="76"/>
      <c r="P268" s="76"/>
      <c r="Q268" s="76"/>
      <c r="R268" s="76"/>
      <c r="S268" s="76"/>
      <c r="T268" s="76"/>
      <c r="U268" s="76"/>
      <c r="V268" s="76"/>
      <c r="W268" s="76"/>
      <c r="X268" s="76"/>
      <c r="Y268" s="51"/>
      <c r="Z268" s="51"/>
      <c r="AA268" s="51"/>
      <c r="AB268" s="51"/>
    </row>
    <row r="269" spans="1:28" ht="12.75" customHeight="1">
      <c r="A269" s="76"/>
      <c r="B269" s="78"/>
      <c r="C269" s="78"/>
      <c r="D269" s="76"/>
      <c r="E269" s="76"/>
      <c r="F269" s="76"/>
      <c r="G269" s="76"/>
      <c r="H269" s="76"/>
      <c r="I269" s="76"/>
      <c r="J269" s="76"/>
      <c r="K269" s="76"/>
      <c r="L269" s="76"/>
      <c r="M269" s="76"/>
      <c r="N269" s="76"/>
      <c r="O269" s="76"/>
      <c r="P269" s="76"/>
      <c r="Q269" s="76"/>
      <c r="R269" s="76"/>
      <c r="S269" s="76"/>
      <c r="T269" s="76"/>
      <c r="U269" s="76"/>
      <c r="V269" s="76"/>
      <c r="W269" s="76"/>
      <c r="X269" s="76"/>
      <c r="Y269" s="51"/>
      <c r="Z269" s="51"/>
      <c r="AA269" s="51"/>
      <c r="AB269" s="51"/>
    </row>
    <row r="270" spans="1:28" ht="12.75" customHeight="1">
      <c r="A270" s="76"/>
      <c r="B270" s="78"/>
      <c r="C270" s="78"/>
      <c r="D270" s="76"/>
      <c r="E270" s="76"/>
      <c r="F270" s="76"/>
      <c r="G270" s="76"/>
      <c r="H270" s="76"/>
      <c r="I270" s="76"/>
      <c r="J270" s="76"/>
      <c r="K270" s="76"/>
      <c r="L270" s="76"/>
      <c r="M270" s="76"/>
      <c r="N270" s="76"/>
      <c r="O270" s="76"/>
      <c r="P270" s="76"/>
      <c r="Q270" s="76"/>
      <c r="R270" s="76"/>
      <c r="S270" s="76"/>
      <c r="T270" s="76"/>
      <c r="U270" s="76"/>
      <c r="V270" s="76"/>
      <c r="W270" s="76"/>
      <c r="X270" s="76"/>
      <c r="Y270" s="51"/>
      <c r="Z270" s="51"/>
      <c r="AA270" s="51"/>
      <c r="AB270" s="51"/>
    </row>
    <row r="271" spans="1:28" ht="12.75" customHeight="1">
      <c r="A271" s="76"/>
      <c r="B271" s="78"/>
      <c r="C271" s="78"/>
      <c r="D271" s="76"/>
      <c r="E271" s="76"/>
      <c r="F271" s="76"/>
      <c r="G271" s="76"/>
      <c r="H271" s="76"/>
      <c r="I271" s="76"/>
      <c r="J271" s="76"/>
      <c r="K271" s="76"/>
      <c r="L271" s="76"/>
      <c r="M271" s="76"/>
      <c r="N271" s="76"/>
      <c r="O271" s="76"/>
      <c r="P271" s="76"/>
      <c r="Q271" s="76"/>
      <c r="R271" s="76"/>
      <c r="S271" s="76"/>
      <c r="T271" s="76"/>
      <c r="U271" s="76"/>
      <c r="V271" s="76"/>
      <c r="W271" s="76"/>
      <c r="X271" s="76"/>
      <c r="Y271" s="51"/>
      <c r="Z271" s="51"/>
      <c r="AA271" s="51"/>
      <c r="AB271" s="51"/>
    </row>
    <row r="272" spans="1:28" ht="12.75" customHeight="1">
      <c r="A272" s="76"/>
      <c r="B272" s="78"/>
      <c r="C272" s="78"/>
      <c r="D272" s="76"/>
      <c r="E272" s="76"/>
      <c r="F272" s="76"/>
      <c r="G272" s="76"/>
      <c r="H272" s="76"/>
      <c r="I272" s="76"/>
      <c r="J272" s="76"/>
      <c r="K272" s="76"/>
      <c r="L272" s="76"/>
      <c r="M272" s="76"/>
      <c r="N272" s="76"/>
      <c r="O272" s="76"/>
      <c r="P272" s="76"/>
      <c r="Q272" s="76"/>
      <c r="R272" s="76"/>
      <c r="S272" s="76"/>
      <c r="T272" s="76"/>
      <c r="U272" s="76"/>
      <c r="V272" s="76"/>
      <c r="W272" s="76"/>
      <c r="X272" s="76"/>
      <c r="Y272" s="51"/>
      <c r="Z272" s="51"/>
      <c r="AA272" s="51"/>
      <c r="AB272" s="51"/>
    </row>
    <row r="273" spans="1:28" ht="12.75" customHeight="1">
      <c r="A273" s="76"/>
      <c r="B273" s="78"/>
      <c r="C273" s="78"/>
      <c r="D273" s="76"/>
      <c r="E273" s="76"/>
      <c r="F273" s="76"/>
      <c r="G273" s="76"/>
      <c r="H273" s="76"/>
      <c r="I273" s="76"/>
      <c r="J273" s="76"/>
      <c r="K273" s="76"/>
      <c r="L273" s="76"/>
      <c r="M273" s="76"/>
      <c r="N273" s="76"/>
      <c r="O273" s="76"/>
      <c r="P273" s="76"/>
      <c r="Q273" s="76"/>
      <c r="R273" s="76"/>
      <c r="S273" s="76"/>
      <c r="T273" s="76"/>
      <c r="U273" s="76"/>
      <c r="V273" s="76"/>
      <c r="W273" s="76"/>
      <c r="X273" s="76"/>
      <c r="Y273" s="51"/>
      <c r="Z273" s="51"/>
      <c r="AA273" s="51"/>
      <c r="AB273" s="51"/>
    </row>
    <row r="274" spans="1:28" ht="12.75" customHeight="1">
      <c r="A274" s="76"/>
      <c r="B274" s="78"/>
      <c r="C274" s="78"/>
      <c r="D274" s="76"/>
      <c r="E274" s="76"/>
      <c r="F274" s="76"/>
      <c r="G274" s="76"/>
      <c r="H274" s="76"/>
      <c r="I274" s="76"/>
      <c r="J274" s="76"/>
      <c r="K274" s="76"/>
      <c r="L274" s="76"/>
      <c r="M274" s="76"/>
      <c r="N274" s="76"/>
      <c r="O274" s="76"/>
      <c r="P274" s="76"/>
      <c r="Q274" s="76"/>
      <c r="R274" s="76"/>
      <c r="S274" s="76"/>
      <c r="T274" s="76"/>
      <c r="U274" s="76"/>
      <c r="V274" s="76"/>
      <c r="W274" s="76"/>
      <c r="X274" s="76"/>
      <c r="Y274" s="51"/>
      <c r="Z274" s="51"/>
      <c r="AA274" s="51"/>
      <c r="AB274" s="51"/>
    </row>
    <row r="275" spans="1:28" ht="12.75" customHeight="1">
      <c r="A275" s="76"/>
      <c r="B275" s="78"/>
      <c r="C275" s="78"/>
      <c r="D275" s="76"/>
      <c r="E275" s="76"/>
      <c r="F275" s="76"/>
      <c r="G275" s="76"/>
      <c r="H275" s="76"/>
      <c r="I275" s="76"/>
      <c r="J275" s="76"/>
      <c r="K275" s="76"/>
      <c r="L275" s="76"/>
      <c r="M275" s="76"/>
      <c r="N275" s="76"/>
      <c r="O275" s="76"/>
      <c r="P275" s="76"/>
      <c r="Q275" s="76"/>
      <c r="R275" s="76"/>
      <c r="S275" s="76"/>
      <c r="T275" s="76"/>
      <c r="U275" s="76"/>
      <c r="V275" s="76"/>
      <c r="W275" s="76"/>
      <c r="X275" s="76"/>
      <c r="Y275" s="51"/>
      <c r="Z275" s="51"/>
      <c r="AA275" s="51"/>
      <c r="AB275" s="51"/>
    </row>
    <row r="276" spans="1:28" ht="12.75" customHeight="1">
      <c r="A276" s="76"/>
      <c r="B276" s="78"/>
      <c r="C276" s="78"/>
      <c r="D276" s="76"/>
      <c r="E276" s="76"/>
      <c r="F276" s="76"/>
      <c r="G276" s="76"/>
      <c r="H276" s="76"/>
      <c r="I276" s="76"/>
      <c r="J276" s="76"/>
      <c r="K276" s="76"/>
      <c r="L276" s="76"/>
      <c r="M276" s="76"/>
      <c r="N276" s="76"/>
      <c r="O276" s="76"/>
      <c r="P276" s="76"/>
      <c r="Q276" s="76"/>
      <c r="R276" s="76"/>
      <c r="S276" s="76"/>
      <c r="T276" s="76"/>
      <c r="U276" s="76"/>
      <c r="V276" s="76"/>
      <c r="W276" s="76"/>
      <c r="X276" s="76"/>
      <c r="Y276" s="51"/>
      <c r="Z276" s="51"/>
      <c r="AA276" s="51"/>
      <c r="AB276" s="51"/>
    </row>
    <row r="277" spans="1:28" ht="12.75" customHeight="1">
      <c r="A277" s="76"/>
      <c r="B277" s="78"/>
      <c r="C277" s="78"/>
      <c r="D277" s="76"/>
      <c r="E277" s="76"/>
      <c r="F277" s="76"/>
      <c r="G277" s="76"/>
      <c r="H277" s="76"/>
      <c r="I277" s="76"/>
      <c r="J277" s="76"/>
      <c r="K277" s="76"/>
      <c r="L277" s="76"/>
      <c r="M277" s="76"/>
      <c r="N277" s="76"/>
      <c r="O277" s="76"/>
      <c r="P277" s="76"/>
      <c r="Q277" s="76"/>
      <c r="R277" s="76"/>
      <c r="S277" s="76"/>
      <c r="T277" s="76"/>
      <c r="U277" s="76"/>
      <c r="V277" s="76"/>
      <c r="W277" s="76"/>
      <c r="X277" s="76"/>
      <c r="Y277" s="51"/>
      <c r="Z277" s="51"/>
      <c r="AA277" s="51"/>
      <c r="AB277" s="51"/>
    </row>
    <row r="278" spans="1:28" ht="12.75" customHeight="1">
      <c r="A278" s="76"/>
      <c r="B278" s="78"/>
      <c r="C278" s="78"/>
      <c r="D278" s="76"/>
      <c r="E278" s="76"/>
      <c r="F278" s="76"/>
      <c r="G278" s="76"/>
      <c r="H278" s="76"/>
      <c r="I278" s="76"/>
      <c r="J278" s="76"/>
      <c r="K278" s="76"/>
      <c r="L278" s="76"/>
      <c r="M278" s="76"/>
      <c r="N278" s="76"/>
      <c r="O278" s="76"/>
      <c r="P278" s="76"/>
      <c r="Q278" s="76"/>
      <c r="R278" s="76"/>
      <c r="S278" s="76"/>
      <c r="T278" s="76"/>
      <c r="U278" s="76"/>
      <c r="V278" s="76"/>
      <c r="W278" s="76"/>
      <c r="X278" s="76"/>
      <c r="Y278" s="51"/>
      <c r="Z278" s="51"/>
      <c r="AA278" s="51"/>
      <c r="AB278" s="51"/>
    </row>
    <row r="279" spans="1:28" ht="12.75" customHeight="1">
      <c r="A279" s="76"/>
      <c r="B279" s="78"/>
      <c r="C279" s="78"/>
      <c r="D279" s="76"/>
      <c r="E279" s="76"/>
      <c r="F279" s="76"/>
      <c r="G279" s="76"/>
      <c r="H279" s="76"/>
      <c r="I279" s="76"/>
      <c r="J279" s="76"/>
      <c r="K279" s="76"/>
      <c r="L279" s="76"/>
      <c r="M279" s="76"/>
      <c r="N279" s="76"/>
      <c r="O279" s="76"/>
      <c r="P279" s="76"/>
      <c r="Q279" s="76"/>
      <c r="R279" s="76"/>
      <c r="S279" s="76"/>
      <c r="T279" s="76"/>
      <c r="U279" s="76"/>
      <c r="V279" s="76"/>
      <c r="W279" s="76"/>
      <c r="X279" s="76"/>
      <c r="Y279" s="51"/>
      <c r="Z279" s="51"/>
      <c r="AA279" s="51"/>
      <c r="AB279" s="51"/>
    </row>
    <row r="280" spans="1:28" ht="12.75" customHeight="1">
      <c r="A280" s="76"/>
      <c r="B280" s="78"/>
      <c r="C280" s="78"/>
      <c r="D280" s="76"/>
      <c r="E280" s="76"/>
      <c r="F280" s="76"/>
      <c r="G280" s="76"/>
      <c r="H280" s="76"/>
      <c r="I280" s="76"/>
      <c r="J280" s="76"/>
      <c r="K280" s="76"/>
      <c r="L280" s="76"/>
      <c r="M280" s="76"/>
      <c r="N280" s="76"/>
      <c r="O280" s="76"/>
      <c r="P280" s="76"/>
      <c r="Q280" s="76"/>
      <c r="R280" s="76"/>
      <c r="S280" s="76"/>
      <c r="T280" s="76"/>
      <c r="U280" s="76"/>
      <c r="V280" s="76"/>
      <c r="W280" s="76"/>
      <c r="X280" s="76"/>
      <c r="Y280" s="51"/>
      <c r="Z280" s="51"/>
      <c r="AA280" s="51"/>
      <c r="AB280" s="51"/>
    </row>
    <row r="281" spans="1:28" ht="12.75" customHeight="1">
      <c r="A281" s="76"/>
      <c r="B281" s="78"/>
      <c r="C281" s="78"/>
      <c r="D281" s="76"/>
      <c r="E281" s="76"/>
      <c r="F281" s="76"/>
      <c r="G281" s="76"/>
      <c r="H281" s="76"/>
      <c r="I281" s="76"/>
      <c r="J281" s="76"/>
      <c r="K281" s="76"/>
      <c r="L281" s="76"/>
      <c r="M281" s="76"/>
      <c r="N281" s="76"/>
      <c r="O281" s="76"/>
      <c r="P281" s="76"/>
      <c r="Q281" s="76"/>
      <c r="R281" s="76"/>
      <c r="S281" s="76"/>
      <c r="T281" s="76"/>
      <c r="U281" s="76"/>
      <c r="V281" s="76"/>
      <c r="W281" s="76"/>
      <c r="X281" s="76"/>
      <c r="Y281" s="51"/>
      <c r="Z281" s="51"/>
      <c r="AA281" s="51"/>
      <c r="AB281" s="51"/>
    </row>
    <row r="282" spans="1:28" ht="12.75" customHeight="1">
      <c r="A282" s="76"/>
      <c r="B282" s="78"/>
      <c r="C282" s="78"/>
      <c r="D282" s="76"/>
      <c r="E282" s="76"/>
      <c r="F282" s="76"/>
      <c r="G282" s="76"/>
      <c r="H282" s="76"/>
      <c r="I282" s="76"/>
      <c r="J282" s="76"/>
      <c r="K282" s="76"/>
      <c r="L282" s="76"/>
      <c r="M282" s="76"/>
      <c r="N282" s="76"/>
      <c r="O282" s="76"/>
      <c r="P282" s="76"/>
      <c r="Q282" s="76"/>
      <c r="R282" s="76"/>
      <c r="S282" s="76"/>
      <c r="T282" s="76"/>
      <c r="U282" s="76"/>
      <c r="V282" s="76"/>
      <c r="W282" s="76"/>
      <c r="X282" s="76"/>
      <c r="Y282" s="51"/>
      <c r="Z282" s="51"/>
      <c r="AA282" s="51"/>
      <c r="AB282" s="51"/>
    </row>
    <row r="283" spans="1:28" ht="12.75" customHeight="1">
      <c r="A283" s="76"/>
      <c r="B283" s="78"/>
      <c r="C283" s="78"/>
      <c r="D283" s="76"/>
      <c r="E283" s="76"/>
      <c r="F283" s="76"/>
      <c r="G283" s="76"/>
      <c r="H283" s="76"/>
      <c r="I283" s="76"/>
      <c r="J283" s="76"/>
      <c r="K283" s="76"/>
      <c r="L283" s="76"/>
      <c r="M283" s="76"/>
      <c r="N283" s="76"/>
      <c r="O283" s="76"/>
      <c r="P283" s="76"/>
      <c r="Q283" s="76"/>
      <c r="R283" s="76"/>
      <c r="S283" s="76"/>
      <c r="T283" s="76"/>
      <c r="U283" s="76"/>
      <c r="V283" s="76"/>
      <c r="W283" s="76"/>
      <c r="X283" s="76"/>
      <c r="Y283" s="51"/>
      <c r="Z283" s="51"/>
      <c r="AA283" s="51"/>
      <c r="AB283" s="51"/>
    </row>
    <row r="284" spans="1:28" ht="12.75" customHeight="1">
      <c r="A284" s="76"/>
      <c r="B284" s="78"/>
      <c r="C284" s="78"/>
      <c r="D284" s="76"/>
      <c r="E284" s="76"/>
      <c r="F284" s="76"/>
      <c r="G284" s="76"/>
      <c r="H284" s="76"/>
      <c r="I284" s="76"/>
      <c r="J284" s="76"/>
      <c r="K284" s="76"/>
      <c r="L284" s="76"/>
      <c r="M284" s="76"/>
      <c r="N284" s="76"/>
      <c r="O284" s="76"/>
      <c r="P284" s="76"/>
      <c r="Q284" s="76"/>
      <c r="R284" s="76"/>
      <c r="S284" s="76"/>
      <c r="T284" s="76"/>
      <c r="U284" s="76"/>
      <c r="V284" s="76"/>
      <c r="W284" s="76"/>
      <c r="X284" s="76"/>
      <c r="Y284" s="51"/>
      <c r="Z284" s="51"/>
      <c r="AA284" s="51"/>
      <c r="AB284" s="51"/>
    </row>
    <row r="285" spans="1:28" ht="12.75" customHeight="1">
      <c r="A285" s="76"/>
      <c r="B285" s="78"/>
      <c r="C285" s="78"/>
      <c r="D285" s="76"/>
      <c r="E285" s="76"/>
      <c r="F285" s="76"/>
      <c r="G285" s="76"/>
      <c r="H285" s="76"/>
      <c r="I285" s="76"/>
      <c r="J285" s="76"/>
      <c r="K285" s="76"/>
      <c r="L285" s="76"/>
      <c r="M285" s="76"/>
      <c r="N285" s="76"/>
      <c r="O285" s="76"/>
      <c r="P285" s="76"/>
      <c r="Q285" s="76"/>
      <c r="R285" s="76"/>
      <c r="S285" s="76"/>
      <c r="T285" s="76"/>
      <c r="U285" s="76"/>
      <c r="V285" s="76"/>
      <c r="W285" s="76"/>
      <c r="X285" s="76"/>
      <c r="Y285" s="51"/>
      <c r="Z285" s="51"/>
      <c r="AA285" s="51"/>
      <c r="AB285" s="51"/>
    </row>
    <row r="286" spans="1:28" ht="12.75" customHeight="1">
      <c r="A286" s="76"/>
      <c r="B286" s="78"/>
      <c r="C286" s="78"/>
      <c r="D286" s="76"/>
      <c r="E286" s="76"/>
      <c r="F286" s="76"/>
      <c r="G286" s="76"/>
      <c r="H286" s="76"/>
      <c r="I286" s="76"/>
      <c r="J286" s="76"/>
      <c r="K286" s="76"/>
      <c r="L286" s="76"/>
      <c r="M286" s="76"/>
      <c r="N286" s="76"/>
      <c r="O286" s="76"/>
      <c r="P286" s="76"/>
      <c r="Q286" s="76"/>
      <c r="R286" s="76"/>
      <c r="S286" s="76"/>
      <c r="T286" s="76"/>
      <c r="U286" s="76"/>
      <c r="V286" s="76"/>
      <c r="W286" s="76"/>
      <c r="X286" s="76"/>
      <c r="Y286" s="51"/>
      <c r="Z286" s="51"/>
      <c r="AA286" s="51"/>
      <c r="AB286" s="51"/>
    </row>
    <row r="287" spans="1:28" ht="12.75" customHeight="1">
      <c r="A287" s="76"/>
      <c r="B287" s="78"/>
      <c r="C287" s="78"/>
      <c r="D287" s="76"/>
      <c r="E287" s="76"/>
      <c r="F287" s="76"/>
      <c r="G287" s="76"/>
      <c r="H287" s="76"/>
      <c r="I287" s="76"/>
      <c r="J287" s="76"/>
      <c r="K287" s="76"/>
      <c r="L287" s="76"/>
      <c r="M287" s="76"/>
      <c r="N287" s="76"/>
      <c r="O287" s="76"/>
      <c r="P287" s="76"/>
      <c r="Q287" s="76"/>
      <c r="R287" s="76"/>
      <c r="S287" s="76"/>
      <c r="T287" s="76"/>
      <c r="U287" s="76"/>
      <c r="V287" s="76"/>
      <c r="W287" s="76"/>
      <c r="X287" s="76"/>
      <c r="Y287" s="51"/>
      <c r="Z287" s="51"/>
      <c r="AA287" s="51"/>
      <c r="AB287" s="51"/>
    </row>
    <row r="288" spans="1:28" ht="12.75" customHeight="1">
      <c r="A288" s="76"/>
      <c r="B288" s="78"/>
      <c r="C288" s="78"/>
      <c r="D288" s="76"/>
      <c r="E288" s="76"/>
      <c r="F288" s="76"/>
      <c r="G288" s="76"/>
      <c r="H288" s="76"/>
      <c r="I288" s="76"/>
      <c r="J288" s="76"/>
      <c r="K288" s="76"/>
      <c r="L288" s="76"/>
      <c r="M288" s="76"/>
      <c r="N288" s="76"/>
      <c r="O288" s="76"/>
      <c r="P288" s="76"/>
      <c r="Q288" s="76"/>
      <c r="R288" s="76"/>
      <c r="S288" s="76"/>
      <c r="T288" s="76"/>
      <c r="U288" s="76"/>
      <c r="V288" s="76"/>
      <c r="W288" s="76"/>
      <c r="X288" s="76"/>
      <c r="Y288" s="51"/>
      <c r="Z288" s="51"/>
      <c r="AA288" s="51"/>
      <c r="AB288" s="51"/>
    </row>
    <row r="289" spans="1:28" ht="12.75" customHeight="1">
      <c r="A289" s="76"/>
      <c r="B289" s="78"/>
      <c r="C289" s="78"/>
      <c r="D289" s="76"/>
      <c r="E289" s="76"/>
      <c r="F289" s="76"/>
      <c r="G289" s="76"/>
      <c r="H289" s="76"/>
      <c r="I289" s="76"/>
      <c r="J289" s="76"/>
      <c r="K289" s="76"/>
      <c r="L289" s="76"/>
      <c r="M289" s="76"/>
      <c r="N289" s="76"/>
      <c r="O289" s="76"/>
      <c r="P289" s="76"/>
      <c r="Q289" s="76"/>
      <c r="R289" s="76"/>
      <c r="S289" s="76"/>
      <c r="T289" s="76"/>
      <c r="U289" s="76"/>
      <c r="V289" s="76"/>
      <c r="W289" s="76"/>
      <c r="X289" s="76"/>
      <c r="Y289" s="51"/>
      <c r="Z289" s="51"/>
      <c r="AA289" s="51"/>
      <c r="AB289" s="51"/>
    </row>
    <row r="290" spans="1:28" ht="12.75" customHeight="1">
      <c r="A290" s="76"/>
      <c r="B290" s="78"/>
      <c r="C290" s="78"/>
      <c r="D290" s="76"/>
      <c r="E290" s="76"/>
      <c r="F290" s="76"/>
      <c r="G290" s="76"/>
      <c r="H290" s="76"/>
      <c r="I290" s="76"/>
      <c r="J290" s="76"/>
      <c r="K290" s="76"/>
      <c r="L290" s="76"/>
      <c r="M290" s="76"/>
      <c r="N290" s="76"/>
      <c r="O290" s="76"/>
      <c r="P290" s="76"/>
      <c r="Q290" s="76"/>
      <c r="R290" s="76"/>
      <c r="S290" s="76"/>
      <c r="T290" s="76"/>
      <c r="U290" s="76"/>
      <c r="V290" s="76"/>
      <c r="W290" s="76"/>
      <c r="X290" s="76"/>
      <c r="Y290" s="51"/>
      <c r="Z290" s="51"/>
      <c r="AA290" s="51"/>
      <c r="AB290" s="51"/>
    </row>
    <row r="291" spans="1:28" ht="12.75" customHeight="1">
      <c r="A291" s="76"/>
      <c r="B291" s="78"/>
      <c r="C291" s="78"/>
      <c r="D291" s="76"/>
      <c r="E291" s="76"/>
      <c r="F291" s="76"/>
      <c r="G291" s="76"/>
      <c r="H291" s="76"/>
      <c r="I291" s="76"/>
      <c r="J291" s="76"/>
      <c r="K291" s="76"/>
      <c r="L291" s="76"/>
      <c r="M291" s="76"/>
      <c r="N291" s="76"/>
      <c r="O291" s="76"/>
      <c r="P291" s="76"/>
      <c r="Q291" s="76"/>
      <c r="R291" s="76"/>
      <c r="S291" s="76"/>
      <c r="T291" s="76"/>
      <c r="U291" s="76"/>
      <c r="V291" s="76"/>
      <c r="W291" s="76"/>
      <c r="X291" s="76"/>
      <c r="Y291" s="51"/>
      <c r="Z291" s="51"/>
      <c r="AA291" s="51"/>
      <c r="AB291" s="51"/>
    </row>
    <row r="292" spans="1:28" ht="12.75" customHeight="1">
      <c r="A292" s="76"/>
      <c r="B292" s="78"/>
      <c r="C292" s="78"/>
      <c r="D292" s="76"/>
      <c r="E292" s="76"/>
      <c r="F292" s="76"/>
      <c r="G292" s="76"/>
      <c r="H292" s="76"/>
      <c r="I292" s="76"/>
      <c r="J292" s="76"/>
      <c r="K292" s="76"/>
      <c r="L292" s="76"/>
      <c r="M292" s="76"/>
      <c r="N292" s="76"/>
      <c r="O292" s="76"/>
      <c r="P292" s="76"/>
      <c r="Q292" s="76"/>
      <c r="R292" s="76"/>
      <c r="S292" s="76"/>
      <c r="T292" s="76"/>
      <c r="U292" s="76"/>
      <c r="V292" s="76"/>
      <c r="W292" s="76"/>
      <c r="X292" s="76"/>
      <c r="Y292" s="51"/>
      <c r="Z292" s="51"/>
      <c r="AA292" s="51"/>
      <c r="AB292" s="51"/>
    </row>
    <row r="293" spans="1:28" ht="12.75" customHeight="1">
      <c r="A293" s="76"/>
      <c r="B293" s="78"/>
      <c r="C293" s="78"/>
      <c r="D293" s="76"/>
      <c r="E293" s="76"/>
      <c r="F293" s="76"/>
      <c r="G293" s="76"/>
      <c r="H293" s="76"/>
      <c r="I293" s="76"/>
      <c r="J293" s="76"/>
      <c r="K293" s="76"/>
      <c r="L293" s="76"/>
      <c r="M293" s="76"/>
      <c r="N293" s="76"/>
      <c r="O293" s="76"/>
      <c r="P293" s="76"/>
      <c r="Q293" s="76"/>
      <c r="R293" s="76"/>
      <c r="S293" s="76"/>
      <c r="T293" s="76"/>
      <c r="U293" s="76"/>
      <c r="V293" s="76"/>
      <c r="W293" s="76"/>
      <c r="X293" s="76"/>
      <c r="Y293" s="51"/>
      <c r="Z293" s="51"/>
      <c r="AA293" s="51"/>
      <c r="AB293" s="51"/>
    </row>
    <row r="294" spans="1:28" ht="12.75" customHeight="1">
      <c r="A294" s="76"/>
      <c r="B294" s="78"/>
      <c r="C294" s="78"/>
      <c r="D294" s="76"/>
      <c r="E294" s="76"/>
      <c r="F294" s="76"/>
      <c r="G294" s="76"/>
      <c r="H294" s="76"/>
      <c r="I294" s="76"/>
      <c r="J294" s="76"/>
      <c r="K294" s="76"/>
      <c r="L294" s="76"/>
      <c r="M294" s="76"/>
      <c r="N294" s="76"/>
      <c r="O294" s="76"/>
      <c r="P294" s="76"/>
      <c r="Q294" s="76"/>
      <c r="R294" s="76"/>
      <c r="S294" s="76"/>
      <c r="T294" s="76"/>
      <c r="U294" s="76"/>
      <c r="V294" s="76"/>
      <c r="W294" s="76"/>
      <c r="X294" s="76"/>
      <c r="Y294" s="51"/>
      <c r="Z294" s="51"/>
      <c r="AA294" s="51"/>
      <c r="AB294" s="51"/>
    </row>
    <row r="295" spans="1:28" ht="12.75" customHeight="1">
      <c r="A295" s="76"/>
      <c r="B295" s="78"/>
      <c r="C295" s="78"/>
      <c r="D295" s="76"/>
      <c r="E295" s="76"/>
      <c r="F295" s="76"/>
      <c r="G295" s="76"/>
      <c r="H295" s="76"/>
      <c r="I295" s="76"/>
      <c r="J295" s="76"/>
      <c r="K295" s="76"/>
      <c r="L295" s="76"/>
      <c r="M295" s="76"/>
      <c r="N295" s="76"/>
      <c r="O295" s="76"/>
      <c r="P295" s="76"/>
      <c r="Q295" s="76"/>
      <c r="R295" s="76"/>
      <c r="S295" s="76"/>
      <c r="T295" s="76"/>
      <c r="U295" s="76"/>
      <c r="V295" s="76"/>
      <c r="W295" s="76"/>
      <c r="X295" s="76"/>
      <c r="Y295" s="51"/>
      <c r="Z295" s="51"/>
      <c r="AA295" s="51"/>
      <c r="AB295" s="51"/>
    </row>
    <row r="296" spans="1:28" ht="12.75" customHeight="1">
      <c r="A296" s="76"/>
      <c r="B296" s="78"/>
      <c r="C296" s="78"/>
      <c r="D296" s="76"/>
      <c r="E296" s="76"/>
      <c r="F296" s="76"/>
      <c r="G296" s="76"/>
      <c r="H296" s="76"/>
      <c r="I296" s="76"/>
      <c r="J296" s="76"/>
      <c r="K296" s="76"/>
      <c r="L296" s="76"/>
      <c r="M296" s="76"/>
      <c r="N296" s="76"/>
      <c r="O296" s="76"/>
      <c r="P296" s="76"/>
      <c r="Q296" s="76"/>
      <c r="R296" s="76"/>
      <c r="S296" s="76"/>
      <c r="T296" s="76"/>
      <c r="U296" s="76"/>
      <c r="V296" s="76"/>
      <c r="W296" s="76"/>
      <c r="X296" s="76"/>
      <c r="Y296" s="51"/>
      <c r="Z296" s="51"/>
      <c r="AA296" s="51"/>
      <c r="AB296" s="51"/>
    </row>
    <row r="297" spans="1:28" ht="12.75" customHeight="1">
      <c r="A297" s="76"/>
      <c r="B297" s="78"/>
      <c r="C297" s="78"/>
      <c r="D297" s="76"/>
      <c r="E297" s="76"/>
      <c r="F297" s="76"/>
      <c r="G297" s="76"/>
      <c r="H297" s="76"/>
      <c r="I297" s="76"/>
      <c r="J297" s="76"/>
      <c r="K297" s="76"/>
      <c r="L297" s="76"/>
      <c r="M297" s="76"/>
      <c r="N297" s="76"/>
      <c r="O297" s="76"/>
      <c r="P297" s="76"/>
      <c r="Q297" s="76"/>
      <c r="R297" s="76"/>
      <c r="S297" s="76"/>
      <c r="T297" s="76"/>
      <c r="U297" s="76"/>
      <c r="V297" s="76"/>
      <c r="W297" s="76"/>
      <c r="X297" s="76"/>
      <c r="Y297" s="51"/>
      <c r="Z297" s="51"/>
      <c r="AA297" s="51"/>
      <c r="AB297" s="51"/>
    </row>
    <row r="298" spans="1:28" ht="12.75" customHeight="1">
      <c r="A298" s="76"/>
      <c r="B298" s="78"/>
      <c r="C298" s="78"/>
      <c r="D298" s="76"/>
      <c r="E298" s="76"/>
      <c r="F298" s="76"/>
      <c r="G298" s="76"/>
      <c r="H298" s="76"/>
      <c r="I298" s="76"/>
      <c r="J298" s="76"/>
      <c r="K298" s="76"/>
      <c r="L298" s="76"/>
      <c r="M298" s="76"/>
      <c r="N298" s="76"/>
      <c r="O298" s="76"/>
      <c r="P298" s="76"/>
      <c r="Q298" s="76"/>
      <c r="R298" s="76"/>
      <c r="S298" s="76"/>
      <c r="T298" s="76"/>
      <c r="U298" s="76"/>
      <c r="V298" s="76"/>
      <c r="W298" s="76"/>
      <c r="X298" s="76"/>
      <c r="Y298" s="51"/>
      <c r="Z298" s="51"/>
      <c r="AA298" s="51"/>
      <c r="AB298" s="51"/>
    </row>
    <row r="299" spans="1:28" ht="12.75" customHeight="1">
      <c r="A299" s="76"/>
      <c r="B299" s="78"/>
      <c r="C299" s="78"/>
      <c r="D299" s="76"/>
      <c r="E299" s="76"/>
      <c r="F299" s="76"/>
      <c r="G299" s="76"/>
      <c r="H299" s="76"/>
      <c r="I299" s="76"/>
      <c r="J299" s="76"/>
      <c r="K299" s="76"/>
      <c r="L299" s="76"/>
      <c r="M299" s="76"/>
      <c r="N299" s="76"/>
      <c r="O299" s="76"/>
      <c r="P299" s="76"/>
      <c r="Q299" s="76"/>
      <c r="R299" s="76"/>
      <c r="S299" s="76"/>
      <c r="T299" s="76"/>
      <c r="U299" s="76"/>
      <c r="V299" s="76"/>
      <c r="W299" s="76"/>
      <c r="X299" s="76"/>
      <c r="Y299" s="51"/>
      <c r="Z299" s="51"/>
      <c r="AA299" s="51"/>
      <c r="AB299" s="51"/>
    </row>
    <row r="300" spans="1:28" ht="12.75" customHeight="1">
      <c r="A300" s="76"/>
      <c r="B300" s="78"/>
      <c r="C300" s="78"/>
      <c r="D300" s="76"/>
      <c r="E300" s="76"/>
      <c r="F300" s="76"/>
      <c r="G300" s="76"/>
      <c r="H300" s="76"/>
      <c r="I300" s="76"/>
      <c r="J300" s="76"/>
      <c r="K300" s="76"/>
      <c r="L300" s="76"/>
      <c r="M300" s="76"/>
      <c r="N300" s="76"/>
      <c r="O300" s="76"/>
      <c r="P300" s="76"/>
      <c r="Q300" s="76"/>
      <c r="R300" s="76"/>
      <c r="S300" s="76"/>
      <c r="T300" s="76"/>
      <c r="U300" s="76"/>
      <c r="V300" s="76"/>
      <c r="W300" s="76"/>
      <c r="X300" s="76"/>
      <c r="Y300" s="51"/>
      <c r="Z300" s="51"/>
      <c r="AA300" s="51"/>
      <c r="AB300" s="51"/>
    </row>
    <row r="301" spans="1:28" ht="12.75" customHeight="1">
      <c r="A301" s="76"/>
      <c r="B301" s="78"/>
      <c r="C301" s="78"/>
      <c r="D301" s="76"/>
      <c r="E301" s="76"/>
      <c r="F301" s="76"/>
      <c r="G301" s="76"/>
      <c r="H301" s="76"/>
      <c r="I301" s="76"/>
      <c r="J301" s="76"/>
      <c r="K301" s="76"/>
      <c r="L301" s="76"/>
      <c r="M301" s="76"/>
      <c r="N301" s="76"/>
      <c r="O301" s="76"/>
      <c r="P301" s="76"/>
      <c r="Q301" s="76"/>
      <c r="R301" s="76"/>
      <c r="S301" s="76"/>
      <c r="T301" s="76"/>
      <c r="U301" s="76"/>
      <c r="V301" s="76"/>
      <c r="W301" s="76"/>
      <c r="X301" s="76"/>
      <c r="Y301" s="51"/>
      <c r="Z301" s="51"/>
      <c r="AA301" s="51"/>
      <c r="AB301" s="51"/>
    </row>
    <row r="302" spans="1:28" ht="12.75" customHeight="1">
      <c r="A302" s="76"/>
      <c r="B302" s="78"/>
      <c r="C302" s="78"/>
      <c r="D302" s="76"/>
      <c r="E302" s="76"/>
      <c r="F302" s="76"/>
      <c r="G302" s="76"/>
      <c r="H302" s="76"/>
      <c r="I302" s="76"/>
      <c r="J302" s="76"/>
      <c r="K302" s="76"/>
      <c r="L302" s="76"/>
      <c r="M302" s="76"/>
      <c r="N302" s="76"/>
      <c r="O302" s="76"/>
      <c r="P302" s="76"/>
      <c r="Q302" s="76"/>
      <c r="R302" s="76"/>
      <c r="S302" s="76"/>
      <c r="T302" s="76"/>
      <c r="U302" s="76"/>
      <c r="V302" s="76"/>
      <c r="W302" s="76"/>
      <c r="X302" s="76"/>
      <c r="Y302" s="51"/>
      <c r="Z302" s="51"/>
      <c r="AA302" s="51"/>
      <c r="AB302" s="51"/>
    </row>
    <row r="303" spans="1:28" ht="12.75" customHeight="1">
      <c r="A303" s="76"/>
      <c r="B303" s="78"/>
      <c r="C303" s="78"/>
      <c r="D303" s="76"/>
      <c r="E303" s="76"/>
      <c r="F303" s="76"/>
      <c r="G303" s="76"/>
      <c r="H303" s="76"/>
      <c r="I303" s="76"/>
      <c r="J303" s="76"/>
      <c r="K303" s="76"/>
      <c r="L303" s="76"/>
      <c r="M303" s="76"/>
      <c r="N303" s="76"/>
      <c r="O303" s="76"/>
      <c r="P303" s="76"/>
      <c r="Q303" s="76"/>
      <c r="R303" s="76"/>
      <c r="S303" s="76"/>
      <c r="T303" s="76"/>
      <c r="U303" s="76"/>
      <c r="V303" s="76"/>
      <c r="W303" s="76"/>
      <c r="X303" s="76"/>
      <c r="Y303" s="51"/>
      <c r="Z303" s="51"/>
      <c r="AA303" s="51"/>
      <c r="AB303" s="51"/>
    </row>
    <row r="304" spans="1:28" ht="12.75" customHeight="1">
      <c r="A304" s="76"/>
      <c r="B304" s="78"/>
      <c r="C304" s="78"/>
      <c r="D304" s="76"/>
      <c r="E304" s="76"/>
      <c r="F304" s="76"/>
      <c r="G304" s="76"/>
      <c r="H304" s="76"/>
      <c r="I304" s="76"/>
      <c r="J304" s="76"/>
      <c r="K304" s="76"/>
      <c r="L304" s="76"/>
      <c r="M304" s="76"/>
      <c r="N304" s="76"/>
      <c r="O304" s="76"/>
      <c r="P304" s="76"/>
      <c r="Q304" s="76"/>
      <c r="R304" s="76"/>
      <c r="S304" s="76"/>
      <c r="T304" s="76"/>
      <c r="U304" s="76"/>
      <c r="V304" s="76"/>
      <c r="W304" s="76"/>
      <c r="X304" s="76"/>
      <c r="Y304" s="51"/>
      <c r="Z304" s="51"/>
      <c r="AA304" s="51"/>
      <c r="AB304" s="51"/>
    </row>
    <row r="305" spans="1:28" ht="12.75" customHeight="1">
      <c r="A305" s="76"/>
      <c r="B305" s="78"/>
      <c r="C305" s="78"/>
      <c r="D305" s="76"/>
      <c r="E305" s="76"/>
      <c r="F305" s="76"/>
      <c r="G305" s="76"/>
      <c r="H305" s="76"/>
      <c r="I305" s="76"/>
      <c r="J305" s="76"/>
      <c r="K305" s="76"/>
      <c r="L305" s="76"/>
      <c r="M305" s="76"/>
      <c r="N305" s="76"/>
      <c r="O305" s="76"/>
      <c r="P305" s="76"/>
      <c r="Q305" s="76"/>
      <c r="R305" s="76"/>
      <c r="S305" s="76"/>
      <c r="T305" s="76"/>
      <c r="U305" s="76"/>
      <c r="V305" s="76"/>
      <c r="W305" s="76"/>
      <c r="X305" s="76"/>
      <c r="Y305" s="51"/>
      <c r="Z305" s="51"/>
      <c r="AA305" s="51"/>
      <c r="AB305" s="51"/>
    </row>
    <row r="306" spans="1:28" ht="12.75" customHeight="1">
      <c r="A306" s="76"/>
      <c r="B306" s="78"/>
      <c r="C306" s="78"/>
      <c r="D306" s="76"/>
      <c r="E306" s="76"/>
      <c r="F306" s="76"/>
      <c r="G306" s="76"/>
      <c r="H306" s="76"/>
      <c r="I306" s="76"/>
      <c r="J306" s="76"/>
      <c r="K306" s="76"/>
      <c r="L306" s="76"/>
      <c r="M306" s="76"/>
      <c r="N306" s="76"/>
      <c r="O306" s="76"/>
      <c r="P306" s="76"/>
      <c r="Q306" s="76"/>
      <c r="R306" s="76"/>
      <c r="S306" s="76"/>
      <c r="T306" s="76"/>
      <c r="U306" s="76"/>
      <c r="V306" s="76"/>
      <c r="W306" s="76"/>
      <c r="X306" s="76"/>
      <c r="Y306" s="51"/>
      <c r="Z306" s="51"/>
      <c r="AA306" s="51"/>
      <c r="AB306" s="51"/>
    </row>
    <row r="307" spans="1:28" ht="12.75" customHeight="1">
      <c r="A307" s="76"/>
      <c r="B307" s="78"/>
      <c r="C307" s="78"/>
      <c r="D307" s="76"/>
      <c r="E307" s="76"/>
      <c r="F307" s="76"/>
      <c r="G307" s="76"/>
      <c r="H307" s="76"/>
      <c r="I307" s="76"/>
      <c r="J307" s="76"/>
      <c r="K307" s="76"/>
      <c r="L307" s="76"/>
      <c r="M307" s="76"/>
      <c r="N307" s="76"/>
      <c r="O307" s="76"/>
      <c r="P307" s="76"/>
      <c r="Q307" s="76"/>
      <c r="R307" s="76"/>
      <c r="S307" s="76"/>
      <c r="T307" s="76"/>
      <c r="U307" s="76"/>
      <c r="V307" s="76"/>
      <c r="W307" s="76"/>
      <c r="X307" s="76"/>
      <c r="Y307" s="51"/>
      <c r="Z307" s="51"/>
      <c r="AA307" s="51"/>
      <c r="AB307" s="51"/>
    </row>
    <row r="308" spans="1:28" ht="12.75" customHeight="1">
      <c r="A308" s="76"/>
      <c r="B308" s="78"/>
      <c r="C308" s="78"/>
      <c r="D308" s="76"/>
      <c r="E308" s="76"/>
      <c r="F308" s="76"/>
      <c r="G308" s="76"/>
      <c r="H308" s="76"/>
      <c r="I308" s="76"/>
      <c r="J308" s="76"/>
      <c r="K308" s="76"/>
      <c r="L308" s="76"/>
      <c r="M308" s="76"/>
      <c r="N308" s="76"/>
      <c r="O308" s="76"/>
      <c r="P308" s="76"/>
      <c r="Q308" s="76"/>
      <c r="R308" s="76"/>
      <c r="S308" s="76"/>
      <c r="T308" s="76"/>
      <c r="U308" s="76"/>
      <c r="V308" s="76"/>
      <c r="W308" s="76"/>
      <c r="X308" s="76"/>
      <c r="Y308" s="51"/>
      <c r="Z308" s="51"/>
      <c r="AA308" s="51"/>
      <c r="AB308" s="51"/>
    </row>
    <row r="309" spans="1:28" ht="12.75" customHeight="1">
      <c r="A309" s="76"/>
      <c r="B309" s="78"/>
      <c r="C309" s="78"/>
      <c r="D309" s="76"/>
      <c r="E309" s="76"/>
      <c r="F309" s="76"/>
      <c r="G309" s="76"/>
      <c r="H309" s="76"/>
      <c r="I309" s="76"/>
      <c r="J309" s="76"/>
      <c r="K309" s="76"/>
      <c r="L309" s="76"/>
      <c r="M309" s="76"/>
      <c r="N309" s="76"/>
      <c r="O309" s="76"/>
      <c r="P309" s="76"/>
      <c r="Q309" s="76"/>
      <c r="R309" s="76"/>
      <c r="S309" s="76"/>
      <c r="T309" s="76"/>
      <c r="U309" s="76"/>
      <c r="V309" s="76"/>
      <c r="W309" s="76"/>
      <c r="X309" s="76"/>
      <c r="Y309" s="51"/>
      <c r="Z309" s="51"/>
      <c r="AA309" s="51"/>
      <c r="AB309" s="51"/>
    </row>
    <row r="310" spans="1:28" ht="12.75" customHeight="1">
      <c r="A310" s="76"/>
      <c r="B310" s="78"/>
      <c r="C310" s="78"/>
      <c r="D310" s="76"/>
      <c r="E310" s="76"/>
      <c r="F310" s="76"/>
      <c r="G310" s="76"/>
      <c r="H310" s="76"/>
      <c r="I310" s="76"/>
      <c r="J310" s="76"/>
      <c r="K310" s="76"/>
      <c r="L310" s="76"/>
      <c r="M310" s="76"/>
      <c r="N310" s="76"/>
      <c r="O310" s="76"/>
      <c r="P310" s="76"/>
      <c r="Q310" s="76"/>
      <c r="R310" s="76"/>
      <c r="S310" s="76"/>
      <c r="T310" s="76"/>
      <c r="U310" s="76"/>
      <c r="V310" s="76"/>
      <c r="W310" s="76"/>
      <c r="X310" s="76"/>
      <c r="Y310" s="51"/>
      <c r="Z310" s="51"/>
      <c r="AA310" s="51"/>
      <c r="AB310" s="51"/>
    </row>
    <row r="311" spans="1:28" ht="12.75" customHeight="1">
      <c r="A311" s="76"/>
      <c r="B311" s="78"/>
      <c r="C311" s="78"/>
      <c r="D311" s="76"/>
      <c r="E311" s="76"/>
      <c r="F311" s="76"/>
      <c r="G311" s="76"/>
      <c r="H311" s="76"/>
      <c r="I311" s="76"/>
      <c r="J311" s="76"/>
      <c r="K311" s="76"/>
      <c r="L311" s="76"/>
      <c r="M311" s="76"/>
      <c r="N311" s="76"/>
      <c r="O311" s="76"/>
      <c r="P311" s="76"/>
      <c r="Q311" s="76"/>
      <c r="R311" s="76"/>
      <c r="S311" s="76"/>
      <c r="T311" s="76"/>
      <c r="U311" s="76"/>
      <c r="V311" s="76"/>
      <c r="W311" s="76"/>
      <c r="X311" s="76"/>
      <c r="Y311" s="51"/>
      <c r="Z311" s="51"/>
      <c r="AA311" s="51"/>
      <c r="AB311" s="51"/>
    </row>
    <row r="312" spans="1:28" ht="12.75" customHeight="1">
      <c r="A312" s="76"/>
      <c r="B312" s="78"/>
      <c r="C312" s="78"/>
      <c r="D312" s="76"/>
      <c r="E312" s="76"/>
      <c r="F312" s="76"/>
      <c r="G312" s="76"/>
      <c r="H312" s="76"/>
      <c r="I312" s="76"/>
      <c r="J312" s="76"/>
      <c r="K312" s="76"/>
      <c r="L312" s="76"/>
      <c r="M312" s="76"/>
      <c r="N312" s="76"/>
      <c r="O312" s="76"/>
      <c r="P312" s="76"/>
      <c r="Q312" s="76"/>
      <c r="R312" s="76"/>
      <c r="S312" s="76"/>
      <c r="T312" s="76"/>
      <c r="U312" s="76"/>
      <c r="V312" s="76"/>
      <c r="W312" s="76"/>
      <c r="X312" s="76"/>
      <c r="Y312" s="51"/>
      <c r="Z312" s="51"/>
      <c r="AA312" s="51"/>
      <c r="AB312" s="51"/>
    </row>
    <row r="313" spans="1:28" ht="12.75" customHeight="1">
      <c r="A313" s="76"/>
      <c r="B313" s="78"/>
      <c r="C313" s="78"/>
      <c r="D313" s="76"/>
      <c r="E313" s="76"/>
      <c r="F313" s="76"/>
      <c r="G313" s="76"/>
      <c r="H313" s="76"/>
      <c r="I313" s="76"/>
      <c r="J313" s="76"/>
      <c r="K313" s="76"/>
      <c r="L313" s="76"/>
      <c r="M313" s="76"/>
      <c r="N313" s="76"/>
      <c r="O313" s="76"/>
      <c r="P313" s="76"/>
      <c r="Q313" s="76"/>
      <c r="R313" s="76"/>
      <c r="S313" s="76"/>
      <c r="T313" s="76"/>
      <c r="U313" s="76"/>
      <c r="V313" s="76"/>
      <c r="W313" s="76"/>
      <c r="X313" s="76"/>
      <c r="Y313" s="51"/>
      <c r="Z313" s="51"/>
      <c r="AA313" s="51"/>
      <c r="AB313" s="51"/>
    </row>
    <row r="314" spans="1:28" ht="12.75" customHeight="1">
      <c r="A314" s="76"/>
      <c r="B314" s="78"/>
      <c r="C314" s="78"/>
      <c r="D314" s="76"/>
      <c r="E314" s="76"/>
      <c r="F314" s="76"/>
      <c r="G314" s="76"/>
      <c r="H314" s="76"/>
      <c r="I314" s="76"/>
      <c r="J314" s="76"/>
      <c r="K314" s="76"/>
      <c r="L314" s="76"/>
      <c r="M314" s="76"/>
      <c r="N314" s="76"/>
      <c r="O314" s="76"/>
      <c r="P314" s="76"/>
      <c r="Q314" s="76"/>
      <c r="R314" s="76"/>
      <c r="S314" s="76"/>
      <c r="T314" s="76"/>
      <c r="U314" s="76"/>
      <c r="V314" s="76"/>
      <c r="W314" s="76"/>
      <c r="X314" s="76"/>
      <c r="Y314" s="51"/>
      <c r="Z314" s="51"/>
      <c r="AA314" s="51"/>
      <c r="AB314" s="51"/>
    </row>
    <row r="315" spans="1:28" ht="12.75" customHeight="1">
      <c r="A315" s="76"/>
      <c r="B315" s="78"/>
      <c r="C315" s="78"/>
      <c r="D315" s="76"/>
      <c r="E315" s="76"/>
      <c r="F315" s="76"/>
      <c r="G315" s="76"/>
      <c r="H315" s="76"/>
      <c r="I315" s="76"/>
      <c r="J315" s="76"/>
      <c r="K315" s="76"/>
      <c r="L315" s="76"/>
      <c r="M315" s="76"/>
      <c r="N315" s="76"/>
      <c r="O315" s="76"/>
      <c r="P315" s="76"/>
      <c r="Q315" s="76"/>
      <c r="R315" s="76"/>
      <c r="S315" s="76"/>
      <c r="T315" s="76"/>
      <c r="U315" s="76"/>
      <c r="V315" s="76"/>
      <c r="W315" s="76"/>
      <c r="X315" s="76"/>
      <c r="Y315" s="51"/>
      <c r="Z315" s="51"/>
      <c r="AA315" s="51"/>
      <c r="AB315" s="51"/>
    </row>
    <row r="316" spans="1:28" ht="12.75" customHeight="1">
      <c r="A316" s="76"/>
      <c r="B316" s="78"/>
      <c r="C316" s="78"/>
      <c r="D316" s="76"/>
      <c r="E316" s="76"/>
      <c r="F316" s="76"/>
      <c r="G316" s="76"/>
      <c r="H316" s="76"/>
      <c r="I316" s="76"/>
      <c r="J316" s="76"/>
      <c r="K316" s="76"/>
      <c r="L316" s="76"/>
      <c r="M316" s="76"/>
      <c r="N316" s="76"/>
      <c r="O316" s="76"/>
      <c r="P316" s="76"/>
      <c r="Q316" s="76"/>
      <c r="R316" s="76"/>
      <c r="S316" s="76"/>
      <c r="T316" s="76"/>
      <c r="U316" s="76"/>
      <c r="V316" s="76"/>
      <c r="W316" s="76"/>
      <c r="X316" s="76"/>
      <c r="Y316" s="51"/>
      <c r="Z316" s="51"/>
      <c r="AA316" s="51"/>
      <c r="AB316" s="51"/>
    </row>
    <row r="317" spans="1:28" ht="12.75" customHeight="1">
      <c r="A317" s="76"/>
      <c r="B317" s="78"/>
      <c r="C317" s="78"/>
      <c r="D317" s="76"/>
      <c r="E317" s="76"/>
      <c r="F317" s="76"/>
      <c r="G317" s="76"/>
      <c r="H317" s="76"/>
      <c r="I317" s="76"/>
      <c r="J317" s="76"/>
      <c r="K317" s="76"/>
      <c r="L317" s="76"/>
      <c r="M317" s="76"/>
      <c r="N317" s="76"/>
      <c r="O317" s="76"/>
      <c r="P317" s="76"/>
      <c r="Q317" s="76"/>
      <c r="R317" s="76"/>
      <c r="S317" s="76"/>
      <c r="T317" s="76"/>
      <c r="U317" s="76"/>
      <c r="V317" s="76"/>
      <c r="W317" s="76"/>
      <c r="X317" s="76"/>
      <c r="Y317" s="51"/>
      <c r="Z317" s="51"/>
      <c r="AA317" s="51"/>
      <c r="AB317" s="51"/>
    </row>
    <row r="318" spans="1:28" ht="12.75" customHeight="1">
      <c r="A318" s="76"/>
      <c r="B318" s="78"/>
      <c r="C318" s="78"/>
      <c r="D318" s="76"/>
      <c r="E318" s="76"/>
      <c r="F318" s="76"/>
      <c r="G318" s="76"/>
      <c r="H318" s="76"/>
      <c r="I318" s="76"/>
      <c r="J318" s="76"/>
      <c r="K318" s="76"/>
      <c r="L318" s="76"/>
      <c r="M318" s="76"/>
      <c r="N318" s="76"/>
      <c r="O318" s="76"/>
      <c r="P318" s="76"/>
      <c r="Q318" s="76"/>
      <c r="R318" s="76"/>
      <c r="S318" s="76"/>
      <c r="T318" s="76"/>
      <c r="U318" s="76"/>
      <c r="V318" s="76"/>
      <c r="W318" s="76"/>
      <c r="X318" s="76"/>
      <c r="Y318" s="51"/>
      <c r="Z318" s="51"/>
      <c r="AA318" s="51"/>
      <c r="AB318" s="51"/>
    </row>
    <row r="319" spans="1:28" ht="12.75" customHeight="1">
      <c r="A319" s="76"/>
      <c r="B319" s="78"/>
      <c r="C319" s="78"/>
      <c r="D319" s="76"/>
      <c r="E319" s="76"/>
      <c r="F319" s="76"/>
      <c r="G319" s="76"/>
      <c r="H319" s="76"/>
      <c r="I319" s="76"/>
      <c r="J319" s="76"/>
      <c r="K319" s="76"/>
      <c r="L319" s="76"/>
      <c r="M319" s="76"/>
      <c r="N319" s="76"/>
      <c r="O319" s="76"/>
      <c r="P319" s="76"/>
      <c r="Q319" s="76"/>
      <c r="R319" s="76"/>
      <c r="S319" s="76"/>
      <c r="T319" s="76"/>
      <c r="U319" s="76"/>
      <c r="V319" s="76"/>
      <c r="W319" s="76"/>
      <c r="X319" s="76"/>
      <c r="Y319" s="51"/>
      <c r="Z319" s="51"/>
      <c r="AA319" s="51"/>
      <c r="AB319" s="51"/>
    </row>
    <row r="320" spans="1:28" ht="12.75" customHeight="1">
      <c r="A320" s="76"/>
      <c r="B320" s="78"/>
      <c r="C320" s="78"/>
      <c r="D320" s="76"/>
      <c r="E320" s="76"/>
      <c r="F320" s="76"/>
      <c r="G320" s="76"/>
      <c r="H320" s="76"/>
      <c r="I320" s="76"/>
      <c r="J320" s="76"/>
      <c r="K320" s="76"/>
      <c r="L320" s="76"/>
      <c r="M320" s="76"/>
      <c r="N320" s="76"/>
      <c r="O320" s="76"/>
      <c r="P320" s="76"/>
      <c r="Q320" s="76"/>
      <c r="R320" s="76"/>
      <c r="S320" s="76"/>
      <c r="T320" s="76"/>
      <c r="U320" s="76"/>
      <c r="V320" s="76"/>
      <c r="W320" s="76"/>
      <c r="X320" s="76"/>
      <c r="Y320" s="51"/>
      <c r="Z320" s="51"/>
      <c r="AA320" s="51"/>
      <c r="AB320" s="51"/>
    </row>
    <row r="321" spans="1:28" ht="12.75" customHeight="1">
      <c r="A321" s="76"/>
      <c r="B321" s="78"/>
      <c r="C321" s="78"/>
      <c r="D321" s="76"/>
      <c r="E321" s="76"/>
      <c r="F321" s="76"/>
      <c r="G321" s="76"/>
      <c r="H321" s="76"/>
      <c r="I321" s="76"/>
      <c r="J321" s="76"/>
      <c r="K321" s="76"/>
      <c r="L321" s="76"/>
      <c r="M321" s="76"/>
      <c r="N321" s="76"/>
      <c r="O321" s="76"/>
      <c r="P321" s="76"/>
      <c r="Q321" s="76"/>
      <c r="R321" s="76"/>
      <c r="S321" s="76"/>
      <c r="T321" s="76"/>
      <c r="U321" s="76"/>
      <c r="V321" s="76"/>
      <c r="W321" s="76"/>
      <c r="X321" s="76"/>
      <c r="Y321" s="51"/>
      <c r="Z321" s="51"/>
      <c r="AA321" s="51"/>
      <c r="AB321" s="51"/>
    </row>
    <row r="322" spans="1:28" ht="12.75" customHeight="1">
      <c r="A322" s="76"/>
      <c r="B322" s="78"/>
      <c r="C322" s="78"/>
      <c r="D322" s="76"/>
      <c r="E322" s="76"/>
      <c r="F322" s="76"/>
      <c r="G322" s="76"/>
      <c r="H322" s="76"/>
      <c r="I322" s="76"/>
      <c r="J322" s="76"/>
      <c r="K322" s="76"/>
      <c r="L322" s="76"/>
      <c r="M322" s="76"/>
      <c r="N322" s="76"/>
      <c r="O322" s="76"/>
      <c r="P322" s="76"/>
      <c r="Q322" s="76"/>
      <c r="R322" s="76"/>
      <c r="S322" s="76"/>
      <c r="T322" s="76"/>
      <c r="U322" s="76"/>
      <c r="V322" s="76"/>
      <c r="W322" s="76"/>
      <c r="X322" s="76"/>
      <c r="Y322" s="51"/>
      <c r="Z322" s="51"/>
      <c r="AA322" s="51"/>
      <c r="AB322" s="51"/>
    </row>
    <row r="323" spans="1:28" ht="12.75" customHeight="1">
      <c r="A323" s="76"/>
      <c r="B323" s="78"/>
      <c r="C323" s="78"/>
      <c r="D323" s="76"/>
      <c r="E323" s="76"/>
      <c r="F323" s="76"/>
      <c r="G323" s="76"/>
      <c r="H323" s="76"/>
      <c r="I323" s="76"/>
      <c r="J323" s="76"/>
      <c r="K323" s="76"/>
      <c r="L323" s="76"/>
      <c r="M323" s="76"/>
      <c r="N323" s="76"/>
      <c r="O323" s="76"/>
      <c r="P323" s="76"/>
      <c r="Q323" s="76"/>
      <c r="R323" s="76"/>
      <c r="S323" s="76"/>
      <c r="T323" s="76"/>
      <c r="U323" s="76"/>
      <c r="V323" s="76"/>
      <c r="W323" s="76"/>
      <c r="X323" s="76"/>
      <c r="Y323" s="51"/>
      <c r="Z323" s="51"/>
      <c r="AA323" s="51"/>
      <c r="AB323" s="51"/>
    </row>
    <row r="324" spans="1:28" ht="12.75" customHeight="1">
      <c r="A324" s="76"/>
      <c r="B324" s="78"/>
      <c r="C324" s="78"/>
      <c r="D324" s="76"/>
      <c r="E324" s="76"/>
      <c r="F324" s="76"/>
      <c r="G324" s="76"/>
      <c r="H324" s="76"/>
      <c r="I324" s="76"/>
      <c r="J324" s="76"/>
      <c r="K324" s="76"/>
      <c r="L324" s="76"/>
      <c r="M324" s="76"/>
      <c r="N324" s="76"/>
      <c r="O324" s="76"/>
      <c r="P324" s="76"/>
      <c r="Q324" s="76"/>
      <c r="R324" s="76"/>
      <c r="S324" s="76"/>
      <c r="T324" s="76"/>
      <c r="U324" s="76"/>
      <c r="V324" s="76"/>
      <c r="W324" s="76"/>
      <c r="X324" s="76"/>
      <c r="Y324" s="51"/>
      <c r="Z324" s="51"/>
      <c r="AA324" s="51"/>
      <c r="AB324" s="51"/>
    </row>
    <row r="325" spans="1:28" ht="12.75" customHeight="1">
      <c r="A325" s="76"/>
      <c r="B325" s="78"/>
      <c r="C325" s="78"/>
      <c r="D325" s="76"/>
      <c r="E325" s="76"/>
      <c r="F325" s="76"/>
      <c r="G325" s="76"/>
      <c r="H325" s="76"/>
      <c r="I325" s="76"/>
      <c r="J325" s="76"/>
      <c r="K325" s="76"/>
      <c r="L325" s="76"/>
      <c r="M325" s="76"/>
      <c r="N325" s="76"/>
      <c r="O325" s="76"/>
      <c r="P325" s="76"/>
      <c r="Q325" s="76"/>
      <c r="R325" s="76"/>
      <c r="S325" s="76"/>
      <c r="T325" s="76"/>
      <c r="U325" s="76"/>
      <c r="V325" s="76"/>
      <c r="W325" s="76"/>
      <c r="X325" s="76"/>
      <c r="Y325" s="51"/>
      <c r="Z325" s="51"/>
      <c r="AA325" s="51"/>
      <c r="AB325" s="51"/>
    </row>
    <row r="326" spans="1:28" ht="12.75" customHeight="1">
      <c r="A326" s="76"/>
      <c r="B326" s="78"/>
      <c r="C326" s="78"/>
      <c r="D326" s="76"/>
      <c r="E326" s="76"/>
      <c r="F326" s="76"/>
      <c r="G326" s="76"/>
      <c r="H326" s="76"/>
      <c r="I326" s="76"/>
      <c r="J326" s="76"/>
      <c r="K326" s="76"/>
      <c r="L326" s="76"/>
      <c r="M326" s="76"/>
      <c r="N326" s="76"/>
      <c r="O326" s="76"/>
      <c r="P326" s="76"/>
      <c r="Q326" s="76"/>
      <c r="R326" s="76"/>
      <c r="S326" s="76"/>
      <c r="T326" s="76"/>
      <c r="U326" s="76"/>
      <c r="V326" s="76"/>
      <c r="W326" s="76"/>
      <c r="X326" s="76"/>
      <c r="Y326" s="51"/>
      <c r="Z326" s="51"/>
      <c r="AA326" s="51"/>
      <c r="AB326" s="51"/>
    </row>
    <row r="327" spans="1:28" ht="12.75" customHeight="1">
      <c r="A327" s="76"/>
      <c r="B327" s="78"/>
      <c r="C327" s="78"/>
      <c r="D327" s="76"/>
      <c r="E327" s="76"/>
      <c r="F327" s="76"/>
      <c r="G327" s="76"/>
      <c r="H327" s="76"/>
      <c r="I327" s="76"/>
      <c r="J327" s="76"/>
      <c r="K327" s="76"/>
      <c r="L327" s="76"/>
      <c r="M327" s="76"/>
      <c r="N327" s="76"/>
      <c r="O327" s="76"/>
      <c r="P327" s="76"/>
      <c r="Q327" s="76"/>
      <c r="R327" s="76"/>
      <c r="S327" s="76"/>
      <c r="T327" s="76"/>
      <c r="U327" s="76"/>
      <c r="V327" s="76"/>
      <c r="W327" s="76"/>
      <c r="X327" s="76"/>
      <c r="Y327" s="51"/>
      <c r="Z327" s="51"/>
      <c r="AA327" s="51"/>
      <c r="AB327" s="51"/>
    </row>
    <row r="328" spans="1:28" ht="12.75" customHeight="1">
      <c r="A328" s="76"/>
      <c r="B328" s="78"/>
      <c r="C328" s="78"/>
      <c r="D328" s="76"/>
      <c r="E328" s="76"/>
      <c r="F328" s="76"/>
      <c r="G328" s="76"/>
      <c r="H328" s="76"/>
      <c r="I328" s="76"/>
      <c r="J328" s="76"/>
      <c r="K328" s="76"/>
      <c r="L328" s="76"/>
      <c r="M328" s="76"/>
      <c r="N328" s="76"/>
      <c r="O328" s="76"/>
      <c r="P328" s="76"/>
      <c r="Q328" s="76"/>
      <c r="R328" s="76"/>
      <c r="S328" s="76"/>
      <c r="T328" s="76"/>
      <c r="U328" s="76"/>
      <c r="V328" s="76"/>
      <c r="W328" s="76"/>
      <c r="X328" s="76"/>
      <c r="Y328" s="51"/>
      <c r="Z328" s="51"/>
      <c r="AA328" s="51"/>
      <c r="AB328" s="51"/>
    </row>
    <row r="329" spans="1:28" ht="12.75" customHeight="1">
      <c r="A329" s="76"/>
      <c r="B329" s="78"/>
      <c r="C329" s="78"/>
      <c r="D329" s="76"/>
      <c r="E329" s="76"/>
      <c r="F329" s="76"/>
      <c r="G329" s="76"/>
      <c r="H329" s="76"/>
      <c r="I329" s="76"/>
      <c r="J329" s="76"/>
      <c r="K329" s="76"/>
      <c r="L329" s="76"/>
      <c r="M329" s="76"/>
      <c r="N329" s="76"/>
      <c r="O329" s="76"/>
      <c r="P329" s="76"/>
      <c r="Q329" s="76"/>
      <c r="R329" s="76"/>
      <c r="S329" s="76"/>
      <c r="T329" s="76"/>
      <c r="U329" s="76"/>
      <c r="V329" s="76"/>
      <c r="W329" s="76"/>
      <c r="X329" s="76"/>
      <c r="Y329" s="51"/>
      <c r="Z329" s="51"/>
      <c r="AA329" s="51"/>
      <c r="AB329" s="51"/>
    </row>
    <row r="330" spans="1:28" ht="12.75" customHeight="1">
      <c r="A330" s="76"/>
      <c r="B330" s="78"/>
      <c r="C330" s="78"/>
      <c r="D330" s="76"/>
      <c r="E330" s="76"/>
      <c r="F330" s="76"/>
      <c r="G330" s="76"/>
      <c r="H330" s="76"/>
      <c r="I330" s="76"/>
      <c r="J330" s="76"/>
      <c r="K330" s="76"/>
      <c r="L330" s="76"/>
      <c r="M330" s="76"/>
      <c r="N330" s="76"/>
      <c r="O330" s="76"/>
      <c r="P330" s="76"/>
      <c r="Q330" s="76"/>
      <c r="R330" s="76"/>
      <c r="S330" s="76"/>
      <c r="T330" s="76"/>
      <c r="U330" s="76"/>
      <c r="V330" s="76"/>
      <c r="W330" s="76"/>
      <c r="X330" s="76"/>
      <c r="Y330" s="51"/>
      <c r="Z330" s="51"/>
      <c r="AA330" s="51"/>
      <c r="AB330" s="51"/>
    </row>
    <row r="331" spans="1:28" ht="12.75" customHeight="1">
      <c r="A331" s="76"/>
      <c r="B331" s="78"/>
      <c r="C331" s="78"/>
      <c r="D331" s="76"/>
      <c r="E331" s="76"/>
      <c r="F331" s="76"/>
      <c r="G331" s="76"/>
      <c r="H331" s="76"/>
      <c r="I331" s="76"/>
      <c r="J331" s="76"/>
      <c r="K331" s="76"/>
      <c r="L331" s="76"/>
      <c r="M331" s="76"/>
      <c r="N331" s="76"/>
      <c r="O331" s="76"/>
      <c r="P331" s="76"/>
      <c r="Q331" s="76"/>
      <c r="R331" s="76"/>
      <c r="S331" s="76"/>
      <c r="T331" s="76"/>
      <c r="U331" s="76"/>
      <c r="V331" s="76"/>
      <c r="W331" s="76"/>
      <c r="X331" s="76"/>
      <c r="Y331" s="51"/>
      <c r="Z331" s="51"/>
      <c r="AA331" s="51"/>
      <c r="AB331" s="51"/>
    </row>
    <row r="332" spans="1:28" ht="12.75" customHeight="1">
      <c r="A332" s="76"/>
      <c r="B332" s="78"/>
      <c r="C332" s="78"/>
      <c r="D332" s="76"/>
      <c r="E332" s="76"/>
      <c r="F332" s="76"/>
      <c r="G332" s="76"/>
      <c r="H332" s="76"/>
      <c r="I332" s="76"/>
      <c r="J332" s="76"/>
      <c r="K332" s="76"/>
      <c r="L332" s="76"/>
      <c r="M332" s="76"/>
      <c r="N332" s="76"/>
      <c r="O332" s="76"/>
      <c r="P332" s="76"/>
      <c r="Q332" s="76"/>
      <c r="R332" s="76"/>
      <c r="S332" s="76"/>
      <c r="T332" s="76"/>
      <c r="U332" s="76"/>
      <c r="V332" s="76"/>
      <c r="W332" s="76"/>
      <c r="X332" s="76"/>
      <c r="Y332" s="51"/>
      <c r="Z332" s="51"/>
      <c r="AA332" s="51"/>
      <c r="AB332" s="51"/>
    </row>
    <row r="333" spans="1:28" ht="12.75" customHeight="1">
      <c r="A333" s="76"/>
      <c r="B333" s="78"/>
      <c r="C333" s="78"/>
      <c r="D333" s="76"/>
      <c r="E333" s="76"/>
      <c r="F333" s="76"/>
      <c r="G333" s="76"/>
      <c r="H333" s="76"/>
      <c r="I333" s="76"/>
      <c r="J333" s="76"/>
      <c r="K333" s="76"/>
      <c r="L333" s="76"/>
      <c r="M333" s="76"/>
      <c r="N333" s="76"/>
      <c r="O333" s="76"/>
      <c r="P333" s="76"/>
      <c r="Q333" s="76"/>
      <c r="R333" s="76"/>
      <c r="S333" s="76"/>
      <c r="T333" s="76"/>
      <c r="U333" s="76"/>
      <c r="V333" s="76"/>
      <c r="W333" s="76"/>
      <c r="X333" s="76"/>
      <c r="Y333" s="51"/>
      <c r="Z333" s="51"/>
      <c r="AA333" s="51"/>
      <c r="AB333" s="51"/>
    </row>
    <row r="334" spans="1:28" ht="12.75" customHeight="1">
      <c r="A334" s="76"/>
      <c r="B334" s="78"/>
      <c r="C334" s="78"/>
      <c r="D334" s="76"/>
      <c r="E334" s="76"/>
      <c r="F334" s="76"/>
      <c r="G334" s="76"/>
      <c r="H334" s="76"/>
      <c r="I334" s="76"/>
      <c r="J334" s="76"/>
      <c r="K334" s="76"/>
      <c r="L334" s="76"/>
      <c r="M334" s="76"/>
      <c r="N334" s="76"/>
      <c r="O334" s="76"/>
      <c r="P334" s="76"/>
      <c r="Q334" s="76"/>
      <c r="R334" s="76"/>
      <c r="S334" s="76"/>
      <c r="T334" s="76"/>
      <c r="U334" s="76"/>
      <c r="V334" s="76"/>
      <c r="W334" s="76"/>
      <c r="X334" s="76"/>
      <c r="Y334" s="51"/>
      <c r="Z334" s="51"/>
      <c r="AA334" s="51"/>
      <c r="AB334" s="51"/>
    </row>
    <row r="335" spans="1:28" ht="12.75" customHeight="1">
      <c r="A335" s="76"/>
      <c r="B335" s="78"/>
      <c r="C335" s="78"/>
      <c r="D335" s="76"/>
      <c r="E335" s="76"/>
      <c r="F335" s="76"/>
      <c r="G335" s="76"/>
      <c r="H335" s="76"/>
      <c r="I335" s="76"/>
      <c r="J335" s="76"/>
      <c r="K335" s="76"/>
      <c r="L335" s="76"/>
      <c r="M335" s="76"/>
      <c r="N335" s="76"/>
      <c r="O335" s="76"/>
      <c r="P335" s="76"/>
      <c r="Q335" s="76"/>
      <c r="R335" s="76"/>
      <c r="S335" s="76"/>
      <c r="T335" s="76"/>
      <c r="U335" s="76"/>
      <c r="V335" s="76"/>
      <c r="W335" s="76"/>
      <c r="X335" s="76"/>
      <c r="Y335" s="51"/>
      <c r="Z335" s="51"/>
      <c r="AA335" s="51"/>
      <c r="AB335" s="51"/>
    </row>
    <row r="336" spans="1:28" ht="12.75" customHeight="1">
      <c r="A336" s="76"/>
      <c r="B336" s="78"/>
      <c r="C336" s="78"/>
      <c r="D336" s="76"/>
      <c r="E336" s="76"/>
      <c r="F336" s="76"/>
      <c r="G336" s="76"/>
      <c r="H336" s="76"/>
      <c r="I336" s="76"/>
      <c r="J336" s="76"/>
      <c r="K336" s="76"/>
      <c r="L336" s="76"/>
      <c r="M336" s="76"/>
      <c r="N336" s="76"/>
      <c r="O336" s="76"/>
      <c r="P336" s="76"/>
      <c r="Q336" s="76"/>
      <c r="R336" s="76"/>
      <c r="S336" s="76"/>
      <c r="T336" s="76"/>
      <c r="U336" s="76"/>
      <c r="V336" s="76"/>
      <c r="W336" s="76"/>
      <c r="X336" s="76"/>
      <c r="Y336" s="51"/>
      <c r="Z336" s="51"/>
      <c r="AA336" s="51"/>
      <c r="AB336" s="51"/>
    </row>
    <row r="337" spans="1:28" ht="12.75" customHeight="1">
      <c r="A337" s="76"/>
      <c r="B337" s="78"/>
      <c r="C337" s="78"/>
      <c r="D337" s="76"/>
      <c r="E337" s="76"/>
      <c r="F337" s="76"/>
      <c r="G337" s="76"/>
      <c r="H337" s="76"/>
      <c r="I337" s="76"/>
      <c r="J337" s="76"/>
      <c r="K337" s="76"/>
      <c r="L337" s="76"/>
      <c r="M337" s="76"/>
      <c r="N337" s="76"/>
      <c r="O337" s="76"/>
      <c r="P337" s="76"/>
      <c r="Q337" s="76"/>
      <c r="R337" s="76"/>
      <c r="S337" s="76"/>
      <c r="T337" s="76"/>
      <c r="U337" s="76"/>
      <c r="V337" s="76"/>
      <c r="W337" s="76"/>
      <c r="X337" s="76"/>
      <c r="Y337" s="51"/>
      <c r="Z337" s="51"/>
      <c r="AA337" s="51"/>
      <c r="AB337" s="51"/>
    </row>
    <row r="338" spans="1:28" ht="12.75" customHeight="1">
      <c r="A338" s="76"/>
      <c r="B338" s="78"/>
      <c r="C338" s="78"/>
      <c r="D338" s="76"/>
      <c r="E338" s="76"/>
      <c r="F338" s="76"/>
      <c r="G338" s="76"/>
      <c r="H338" s="76"/>
      <c r="I338" s="76"/>
      <c r="J338" s="76"/>
      <c r="K338" s="76"/>
      <c r="L338" s="76"/>
      <c r="M338" s="76"/>
      <c r="N338" s="76"/>
      <c r="O338" s="76"/>
      <c r="P338" s="76"/>
      <c r="Q338" s="76"/>
      <c r="R338" s="76"/>
      <c r="S338" s="76"/>
      <c r="T338" s="76"/>
      <c r="U338" s="76"/>
      <c r="V338" s="76"/>
      <c r="W338" s="76"/>
      <c r="X338" s="76"/>
      <c r="Y338" s="51"/>
      <c r="Z338" s="51"/>
      <c r="AA338" s="51"/>
      <c r="AB338" s="51"/>
    </row>
    <row r="339" spans="1:28" ht="12.75" customHeight="1">
      <c r="A339" s="76"/>
      <c r="B339" s="78"/>
      <c r="C339" s="78"/>
      <c r="D339" s="76"/>
      <c r="E339" s="76"/>
      <c r="F339" s="76"/>
      <c r="G339" s="76"/>
      <c r="H339" s="76"/>
      <c r="I339" s="76"/>
      <c r="J339" s="76"/>
      <c r="K339" s="76"/>
      <c r="L339" s="76"/>
      <c r="M339" s="76"/>
      <c r="N339" s="76"/>
      <c r="O339" s="76"/>
      <c r="P339" s="76"/>
      <c r="Q339" s="76"/>
      <c r="R339" s="76"/>
      <c r="S339" s="76"/>
      <c r="T339" s="76"/>
      <c r="U339" s="76"/>
      <c r="V339" s="76"/>
      <c r="W339" s="76"/>
      <c r="X339" s="76"/>
      <c r="Y339" s="51"/>
      <c r="Z339" s="51"/>
      <c r="AA339" s="51"/>
      <c r="AB339" s="51"/>
    </row>
    <row r="340" spans="1:28" ht="12.75" customHeight="1">
      <c r="A340" s="76"/>
      <c r="B340" s="78"/>
      <c r="C340" s="78"/>
      <c r="D340" s="76"/>
      <c r="E340" s="76"/>
      <c r="F340" s="76"/>
      <c r="G340" s="76"/>
      <c r="H340" s="76"/>
      <c r="I340" s="76"/>
      <c r="J340" s="76"/>
      <c r="K340" s="76"/>
      <c r="L340" s="76"/>
      <c r="M340" s="76"/>
      <c r="N340" s="76"/>
      <c r="O340" s="76"/>
      <c r="P340" s="76"/>
      <c r="Q340" s="76"/>
      <c r="R340" s="76"/>
      <c r="S340" s="76"/>
      <c r="T340" s="76"/>
      <c r="U340" s="76"/>
      <c r="V340" s="76"/>
      <c r="W340" s="76"/>
      <c r="X340" s="76"/>
      <c r="Y340" s="51"/>
      <c r="Z340" s="51"/>
      <c r="AA340" s="51"/>
      <c r="AB340" s="51"/>
    </row>
    <row r="341" spans="1:28" ht="12.75" customHeight="1">
      <c r="A341" s="76"/>
      <c r="B341" s="78"/>
      <c r="C341" s="78"/>
      <c r="D341" s="76"/>
      <c r="E341" s="76"/>
      <c r="F341" s="76"/>
      <c r="G341" s="76"/>
      <c r="H341" s="76"/>
      <c r="I341" s="76"/>
      <c r="J341" s="76"/>
      <c r="K341" s="76"/>
      <c r="L341" s="76"/>
      <c r="M341" s="76"/>
      <c r="N341" s="76"/>
      <c r="O341" s="76"/>
      <c r="P341" s="76"/>
      <c r="Q341" s="76"/>
      <c r="R341" s="76"/>
      <c r="S341" s="76"/>
      <c r="T341" s="76"/>
      <c r="U341" s="76"/>
      <c r="V341" s="76"/>
      <c r="W341" s="76"/>
      <c r="X341" s="76"/>
      <c r="Y341" s="51"/>
      <c r="Z341" s="51"/>
      <c r="AA341" s="51"/>
      <c r="AB341" s="51"/>
    </row>
    <row r="342" spans="1:28" ht="12.75" customHeight="1">
      <c r="A342" s="76"/>
      <c r="B342" s="78"/>
      <c r="C342" s="78"/>
      <c r="D342" s="76"/>
      <c r="E342" s="76"/>
      <c r="F342" s="76"/>
      <c r="G342" s="76"/>
      <c r="H342" s="76"/>
      <c r="I342" s="76"/>
      <c r="J342" s="76"/>
      <c r="K342" s="76"/>
      <c r="L342" s="76"/>
      <c r="M342" s="76"/>
      <c r="N342" s="76"/>
      <c r="O342" s="76"/>
      <c r="P342" s="76"/>
      <c r="Q342" s="76"/>
      <c r="R342" s="76"/>
      <c r="S342" s="76"/>
      <c r="T342" s="76"/>
      <c r="U342" s="76"/>
      <c r="V342" s="76"/>
      <c r="W342" s="76"/>
      <c r="X342" s="76"/>
      <c r="Y342" s="51"/>
      <c r="Z342" s="51"/>
      <c r="AA342" s="51"/>
      <c r="AB342" s="51"/>
    </row>
    <row r="343" spans="1:28" ht="12.75" customHeight="1">
      <c r="A343" s="76"/>
      <c r="B343" s="78"/>
      <c r="C343" s="78"/>
      <c r="D343" s="76"/>
      <c r="E343" s="76"/>
      <c r="F343" s="76"/>
      <c r="G343" s="76"/>
      <c r="H343" s="76"/>
      <c r="I343" s="76"/>
      <c r="J343" s="76"/>
      <c r="K343" s="76"/>
      <c r="L343" s="76"/>
      <c r="M343" s="76"/>
      <c r="N343" s="76"/>
      <c r="O343" s="76"/>
      <c r="P343" s="76"/>
      <c r="Q343" s="76"/>
      <c r="R343" s="76"/>
      <c r="S343" s="76"/>
      <c r="T343" s="76"/>
      <c r="U343" s="76"/>
      <c r="V343" s="76"/>
      <c r="W343" s="76"/>
      <c r="X343" s="76"/>
      <c r="Y343" s="51"/>
      <c r="Z343" s="51"/>
      <c r="AA343" s="51"/>
      <c r="AB343" s="51"/>
    </row>
    <row r="344" spans="1:28" ht="12.75" customHeight="1">
      <c r="A344" s="76"/>
      <c r="B344" s="78"/>
      <c r="C344" s="78"/>
      <c r="D344" s="76"/>
      <c r="E344" s="76"/>
      <c r="F344" s="76"/>
      <c r="G344" s="76"/>
      <c r="H344" s="76"/>
      <c r="I344" s="76"/>
      <c r="J344" s="76"/>
      <c r="K344" s="76"/>
      <c r="L344" s="76"/>
      <c r="M344" s="76"/>
      <c r="N344" s="76"/>
      <c r="O344" s="76"/>
      <c r="P344" s="76"/>
      <c r="Q344" s="76"/>
      <c r="R344" s="76"/>
      <c r="S344" s="76"/>
      <c r="T344" s="76"/>
      <c r="U344" s="76"/>
      <c r="V344" s="76"/>
      <c r="W344" s="76"/>
      <c r="X344" s="76"/>
      <c r="Y344" s="51"/>
      <c r="Z344" s="51"/>
      <c r="AA344" s="51"/>
      <c r="AB344" s="51"/>
    </row>
    <row r="345" spans="1:28" ht="12.75" customHeight="1">
      <c r="A345" s="76"/>
      <c r="B345" s="78"/>
      <c r="C345" s="78"/>
      <c r="D345" s="76"/>
      <c r="E345" s="76"/>
      <c r="F345" s="76"/>
      <c r="G345" s="76"/>
      <c r="H345" s="76"/>
      <c r="I345" s="76"/>
      <c r="J345" s="76"/>
      <c r="K345" s="76"/>
      <c r="L345" s="76"/>
      <c r="M345" s="76"/>
      <c r="N345" s="76"/>
      <c r="O345" s="76"/>
      <c r="P345" s="76"/>
      <c r="Q345" s="76"/>
      <c r="R345" s="76"/>
      <c r="S345" s="76"/>
      <c r="T345" s="76"/>
      <c r="U345" s="76"/>
      <c r="V345" s="76"/>
      <c r="W345" s="76"/>
      <c r="X345" s="76"/>
      <c r="Y345" s="51"/>
      <c r="Z345" s="51"/>
      <c r="AA345" s="51"/>
      <c r="AB345" s="51"/>
    </row>
    <row r="346" spans="1:28" ht="12.75" customHeight="1">
      <c r="A346" s="76"/>
      <c r="B346" s="78"/>
      <c r="C346" s="78"/>
      <c r="D346" s="76"/>
      <c r="E346" s="76"/>
      <c r="F346" s="76"/>
      <c r="G346" s="76"/>
      <c r="H346" s="76"/>
      <c r="I346" s="76"/>
      <c r="J346" s="76"/>
      <c r="K346" s="76"/>
      <c r="L346" s="76"/>
      <c r="M346" s="76"/>
      <c r="N346" s="76"/>
      <c r="O346" s="76"/>
      <c r="P346" s="76"/>
      <c r="Q346" s="76"/>
      <c r="R346" s="76"/>
      <c r="S346" s="76"/>
      <c r="T346" s="76"/>
      <c r="U346" s="76"/>
      <c r="V346" s="76"/>
      <c r="W346" s="76"/>
      <c r="X346" s="76"/>
      <c r="Y346" s="51"/>
      <c r="Z346" s="51"/>
      <c r="AA346" s="51"/>
      <c r="AB346" s="51"/>
    </row>
    <row r="347" spans="1:28" ht="12.75" customHeight="1">
      <c r="A347" s="76"/>
      <c r="B347" s="78"/>
      <c r="C347" s="78"/>
      <c r="D347" s="76"/>
      <c r="E347" s="76"/>
      <c r="F347" s="76"/>
      <c r="G347" s="76"/>
      <c r="H347" s="76"/>
      <c r="I347" s="76"/>
      <c r="J347" s="76"/>
      <c r="K347" s="76"/>
      <c r="L347" s="76"/>
      <c r="M347" s="76"/>
      <c r="N347" s="76"/>
      <c r="O347" s="76"/>
      <c r="P347" s="76"/>
      <c r="Q347" s="76"/>
      <c r="R347" s="76"/>
      <c r="S347" s="76"/>
      <c r="T347" s="76"/>
      <c r="U347" s="76"/>
      <c r="V347" s="76"/>
      <c r="W347" s="76"/>
      <c r="X347" s="76"/>
      <c r="Y347" s="51"/>
      <c r="Z347" s="51"/>
      <c r="AA347" s="51"/>
      <c r="AB347" s="51"/>
    </row>
    <row r="348" spans="1:28" ht="12.75" customHeight="1">
      <c r="A348" s="76"/>
      <c r="B348" s="78"/>
      <c r="C348" s="78"/>
      <c r="D348" s="76"/>
      <c r="E348" s="76"/>
      <c r="F348" s="76"/>
      <c r="G348" s="76"/>
      <c r="H348" s="76"/>
      <c r="I348" s="76"/>
      <c r="J348" s="76"/>
      <c r="K348" s="76"/>
      <c r="L348" s="76"/>
      <c r="M348" s="76"/>
      <c r="N348" s="76"/>
      <c r="O348" s="76"/>
      <c r="P348" s="76"/>
      <c r="Q348" s="76"/>
      <c r="R348" s="76"/>
      <c r="S348" s="76"/>
      <c r="T348" s="76"/>
      <c r="U348" s="76"/>
      <c r="V348" s="76"/>
      <c r="W348" s="76"/>
      <c r="X348" s="76"/>
      <c r="Y348" s="51"/>
      <c r="Z348" s="51"/>
      <c r="AA348" s="51"/>
      <c r="AB348" s="51"/>
    </row>
    <row r="349" spans="1:28" ht="12.75" customHeight="1">
      <c r="A349" s="76"/>
      <c r="B349" s="78"/>
      <c r="C349" s="78"/>
      <c r="D349" s="76"/>
      <c r="E349" s="76"/>
      <c r="F349" s="76"/>
      <c r="G349" s="76"/>
      <c r="H349" s="76"/>
      <c r="I349" s="76"/>
      <c r="J349" s="76"/>
      <c r="K349" s="76"/>
      <c r="L349" s="76"/>
      <c r="M349" s="76"/>
      <c r="N349" s="76"/>
      <c r="O349" s="76"/>
      <c r="P349" s="76"/>
      <c r="Q349" s="76"/>
      <c r="R349" s="76"/>
      <c r="S349" s="76"/>
      <c r="T349" s="76"/>
      <c r="U349" s="76"/>
      <c r="V349" s="76"/>
      <c r="W349" s="76"/>
      <c r="X349" s="76"/>
      <c r="Y349" s="51"/>
      <c r="Z349" s="51"/>
      <c r="AA349" s="51"/>
      <c r="AB349" s="51"/>
    </row>
    <row r="350" spans="1:28" ht="12.75" customHeight="1">
      <c r="A350" s="76"/>
      <c r="B350" s="78"/>
      <c r="C350" s="78"/>
      <c r="D350" s="76"/>
      <c r="E350" s="76"/>
      <c r="F350" s="76"/>
      <c r="G350" s="76"/>
      <c r="H350" s="76"/>
      <c r="I350" s="76"/>
      <c r="J350" s="76"/>
      <c r="K350" s="76"/>
      <c r="L350" s="76"/>
      <c r="M350" s="76"/>
      <c r="N350" s="76"/>
      <c r="O350" s="76"/>
      <c r="P350" s="76"/>
      <c r="Q350" s="76"/>
      <c r="R350" s="76"/>
      <c r="S350" s="76"/>
      <c r="T350" s="76"/>
      <c r="U350" s="76"/>
      <c r="V350" s="76"/>
      <c r="W350" s="76"/>
      <c r="X350" s="76"/>
      <c r="Y350" s="51"/>
      <c r="Z350" s="51"/>
      <c r="AA350" s="51"/>
      <c r="AB350" s="51"/>
    </row>
    <row r="351" spans="1:28" ht="12.75" customHeight="1">
      <c r="A351" s="76"/>
      <c r="B351" s="78"/>
      <c r="C351" s="78"/>
      <c r="D351" s="76"/>
      <c r="E351" s="76"/>
      <c r="F351" s="76"/>
      <c r="G351" s="76"/>
      <c r="H351" s="76"/>
      <c r="I351" s="76"/>
      <c r="J351" s="76"/>
      <c r="K351" s="76"/>
      <c r="L351" s="76"/>
      <c r="M351" s="76"/>
      <c r="N351" s="76"/>
      <c r="O351" s="76"/>
      <c r="P351" s="76"/>
      <c r="Q351" s="76"/>
      <c r="R351" s="76"/>
      <c r="S351" s="76"/>
      <c r="T351" s="76"/>
      <c r="U351" s="76"/>
      <c r="V351" s="76"/>
      <c r="W351" s="76"/>
      <c r="X351" s="76"/>
      <c r="Y351" s="51"/>
      <c r="Z351" s="51"/>
      <c r="AA351" s="51"/>
      <c r="AB351" s="51"/>
    </row>
    <row r="352" spans="1:28" ht="12.75" customHeight="1">
      <c r="A352" s="76"/>
      <c r="B352" s="78"/>
      <c r="C352" s="78"/>
      <c r="D352" s="76"/>
      <c r="E352" s="76"/>
      <c r="F352" s="76"/>
      <c r="G352" s="76"/>
      <c r="H352" s="76"/>
      <c r="I352" s="76"/>
      <c r="J352" s="76"/>
      <c r="K352" s="76"/>
      <c r="L352" s="76"/>
      <c r="M352" s="76"/>
      <c r="N352" s="76"/>
      <c r="O352" s="76"/>
      <c r="P352" s="76"/>
      <c r="Q352" s="76"/>
      <c r="R352" s="76"/>
      <c r="S352" s="76"/>
      <c r="T352" s="76"/>
      <c r="U352" s="76"/>
      <c r="V352" s="76"/>
      <c r="W352" s="76"/>
      <c r="X352" s="76"/>
      <c r="Y352" s="51"/>
      <c r="Z352" s="51"/>
      <c r="AA352" s="51"/>
      <c r="AB352" s="51"/>
    </row>
    <row r="353" spans="1:28" ht="12.75" customHeight="1">
      <c r="A353" s="76"/>
      <c r="B353" s="78"/>
      <c r="C353" s="78"/>
      <c r="D353" s="76"/>
      <c r="E353" s="76"/>
      <c r="F353" s="76"/>
      <c r="G353" s="76"/>
      <c r="H353" s="76"/>
      <c r="I353" s="76"/>
      <c r="J353" s="76"/>
      <c r="K353" s="76"/>
      <c r="L353" s="76"/>
      <c r="M353" s="76"/>
      <c r="N353" s="76"/>
      <c r="O353" s="76"/>
      <c r="P353" s="76"/>
      <c r="Q353" s="76"/>
      <c r="R353" s="76"/>
      <c r="S353" s="76"/>
      <c r="T353" s="76"/>
      <c r="U353" s="76"/>
      <c r="V353" s="76"/>
      <c r="W353" s="76"/>
      <c r="X353" s="76"/>
      <c r="Y353" s="51"/>
      <c r="Z353" s="51"/>
      <c r="AA353" s="51"/>
      <c r="AB353" s="51"/>
    </row>
    <row r="354" spans="1:28" ht="12.75" customHeight="1">
      <c r="A354" s="76"/>
      <c r="B354" s="78"/>
      <c r="C354" s="78"/>
      <c r="D354" s="76"/>
      <c r="E354" s="76"/>
      <c r="F354" s="76"/>
      <c r="G354" s="76"/>
      <c r="H354" s="76"/>
      <c r="I354" s="76"/>
      <c r="J354" s="76"/>
      <c r="K354" s="76"/>
      <c r="L354" s="76"/>
      <c r="M354" s="76"/>
      <c r="N354" s="76"/>
      <c r="O354" s="76"/>
      <c r="P354" s="76"/>
      <c r="Q354" s="76"/>
      <c r="R354" s="76"/>
      <c r="S354" s="76"/>
      <c r="T354" s="76"/>
      <c r="U354" s="76"/>
      <c r="V354" s="76"/>
      <c r="W354" s="76"/>
      <c r="X354" s="76"/>
      <c r="Y354" s="51"/>
      <c r="Z354" s="51"/>
      <c r="AA354" s="51"/>
      <c r="AB354" s="51"/>
    </row>
    <row r="355" spans="1:28" ht="12.75" customHeight="1">
      <c r="A355" s="76"/>
      <c r="B355" s="78"/>
      <c r="C355" s="78"/>
      <c r="D355" s="76"/>
      <c r="E355" s="76"/>
      <c r="F355" s="76"/>
      <c r="G355" s="76"/>
      <c r="H355" s="76"/>
      <c r="I355" s="76"/>
      <c r="J355" s="76"/>
      <c r="K355" s="76"/>
      <c r="L355" s="76"/>
      <c r="M355" s="76"/>
      <c r="N355" s="76"/>
      <c r="O355" s="76"/>
      <c r="P355" s="76"/>
      <c r="Q355" s="76"/>
      <c r="R355" s="76"/>
      <c r="S355" s="76"/>
      <c r="T355" s="76"/>
      <c r="U355" s="76"/>
      <c r="V355" s="76"/>
      <c r="W355" s="76"/>
      <c r="X355" s="76"/>
      <c r="Y355" s="51"/>
      <c r="Z355" s="51"/>
      <c r="AA355" s="51"/>
      <c r="AB355" s="51"/>
    </row>
    <row r="356" spans="1:28" ht="12.75" customHeight="1">
      <c r="A356" s="76"/>
      <c r="B356" s="78"/>
      <c r="C356" s="78"/>
      <c r="D356" s="76"/>
      <c r="E356" s="76"/>
      <c r="F356" s="76"/>
      <c r="G356" s="76"/>
      <c r="H356" s="76"/>
      <c r="I356" s="76"/>
      <c r="J356" s="76"/>
      <c r="K356" s="76"/>
      <c r="L356" s="76"/>
      <c r="M356" s="76"/>
      <c r="N356" s="76"/>
      <c r="O356" s="76"/>
      <c r="P356" s="76"/>
      <c r="Q356" s="76"/>
      <c r="R356" s="76"/>
      <c r="S356" s="76"/>
      <c r="T356" s="76"/>
      <c r="U356" s="76"/>
      <c r="V356" s="76"/>
      <c r="W356" s="76"/>
      <c r="X356" s="76"/>
      <c r="Y356" s="51"/>
      <c r="Z356" s="51"/>
      <c r="AA356" s="51"/>
      <c r="AB356" s="51"/>
    </row>
    <row r="357" spans="1:28" ht="12.75" customHeight="1">
      <c r="A357" s="76"/>
      <c r="B357" s="78"/>
      <c r="C357" s="78"/>
      <c r="D357" s="76"/>
      <c r="E357" s="76"/>
      <c r="F357" s="76"/>
      <c r="G357" s="76"/>
      <c r="H357" s="76"/>
      <c r="I357" s="76"/>
      <c r="J357" s="76"/>
      <c r="K357" s="76"/>
      <c r="L357" s="76"/>
      <c r="M357" s="76"/>
      <c r="N357" s="76"/>
      <c r="O357" s="76"/>
      <c r="P357" s="76"/>
      <c r="Q357" s="76"/>
      <c r="R357" s="76"/>
      <c r="S357" s="76"/>
      <c r="T357" s="76"/>
      <c r="U357" s="76"/>
      <c r="V357" s="76"/>
      <c r="W357" s="76"/>
      <c r="X357" s="76"/>
      <c r="Y357" s="51"/>
      <c r="Z357" s="51"/>
      <c r="AA357" s="51"/>
      <c r="AB357" s="51"/>
    </row>
    <row r="358" spans="1:28" ht="12.75" customHeight="1">
      <c r="A358" s="76"/>
      <c r="B358" s="78"/>
      <c r="C358" s="78"/>
      <c r="D358" s="76"/>
      <c r="E358" s="76"/>
      <c r="F358" s="76"/>
      <c r="G358" s="76"/>
      <c r="H358" s="76"/>
      <c r="I358" s="76"/>
      <c r="J358" s="76"/>
      <c r="K358" s="76"/>
      <c r="L358" s="76"/>
      <c r="M358" s="76"/>
      <c r="N358" s="76"/>
      <c r="O358" s="76"/>
      <c r="P358" s="76"/>
      <c r="Q358" s="76"/>
      <c r="R358" s="76"/>
      <c r="S358" s="76"/>
      <c r="T358" s="76"/>
      <c r="U358" s="76"/>
      <c r="V358" s="76"/>
      <c r="W358" s="76"/>
      <c r="X358" s="76"/>
      <c r="Y358" s="51"/>
      <c r="Z358" s="51"/>
      <c r="AA358" s="51"/>
      <c r="AB358" s="51"/>
    </row>
    <row r="359" spans="1:28" ht="12.75" customHeight="1">
      <c r="A359" s="76"/>
      <c r="B359" s="78"/>
      <c r="C359" s="78"/>
      <c r="D359" s="76"/>
      <c r="E359" s="76"/>
      <c r="F359" s="76"/>
      <c r="G359" s="76"/>
      <c r="H359" s="76"/>
      <c r="I359" s="76"/>
      <c r="J359" s="76"/>
      <c r="K359" s="76"/>
      <c r="L359" s="76"/>
      <c r="M359" s="76"/>
      <c r="N359" s="76"/>
      <c r="O359" s="76"/>
      <c r="P359" s="76"/>
      <c r="Q359" s="76"/>
      <c r="R359" s="76"/>
      <c r="S359" s="76"/>
      <c r="T359" s="76"/>
      <c r="U359" s="76"/>
      <c r="V359" s="76"/>
      <c r="W359" s="76"/>
      <c r="X359" s="76"/>
      <c r="Y359" s="51"/>
      <c r="Z359" s="51"/>
      <c r="AA359" s="51"/>
      <c r="AB359" s="51"/>
    </row>
    <row r="360" spans="1:28" ht="12.75" customHeight="1">
      <c r="A360" s="76"/>
      <c r="B360" s="78"/>
      <c r="C360" s="78"/>
      <c r="D360" s="76"/>
      <c r="E360" s="76"/>
      <c r="F360" s="76"/>
      <c r="G360" s="76"/>
      <c r="H360" s="76"/>
      <c r="I360" s="76"/>
      <c r="J360" s="76"/>
      <c r="K360" s="76"/>
      <c r="L360" s="76"/>
      <c r="M360" s="76"/>
      <c r="N360" s="76"/>
      <c r="O360" s="76"/>
      <c r="P360" s="76"/>
      <c r="Q360" s="76"/>
      <c r="R360" s="76"/>
      <c r="S360" s="76"/>
      <c r="T360" s="76"/>
      <c r="U360" s="76"/>
      <c r="V360" s="76"/>
      <c r="W360" s="76"/>
      <c r="X360" s="76"/>
      <c r="Y360" s="51"/>
      <c r="Z360" s="51"/>
      <c r="AA360" s="51"/>
      <c r="AB360" s="51"/>
    </row>
    <row r="361" spans="1:28" ht="12.75" customHeight="1">
      <c r="A361" s="76"/>
      <c r="B361" s="78"/>
      <c r="C361" s="78"/>
      <c r="D361" s="76"/>
      <c r="E361" s="76"/>
      <c r="F361" s="76"/>
      <c r="G361" s="76"/>
      <c r="H361" s="76"/>
      <c r="I361" s="76"/>
      <c r="J361" s="76"/>
      <c r="K361" s="76"/>
      <c r="L361" s="76"/>
      <c r="M361" s="76"/>
      <c r="N361" s="76"/>
      <c r="O361" s="76"/>
      <c r="P361" s="76"/>
      <c r="Q361" s="76"/>
      <c r="R361" s="76"/>
      <c r="S361" s="76"/>
      <c r="T361" s="76"/>
      <c r="U361" s="76"/>
      <c r="V361" s="76"/>
      <c r="W361" s="76"/>
      <c r="X361" s="76"/>
      <c r="Y361" s="51"/>
      <c r="Z361" s="51"/>
      <c r="AA361" s="51"/>
      <c r="AB361" s="51"/>
    </row>
    <row r="362" spans="1:28" ht="12.75" customHeight="1">
      <c r="A362" s="76"/>
      <c r="B362" s="78"/>
      <c r="C362" s="78"/>
      <c r="D362" s="76"/>
      <c r="E362" s="76"/>
      <c r="F362" s="76"/>
      <c r="G362" s="76"/>
      <c r="H362" s="76"/>
      <c r="I362" s="76"/>
      <c r="J362" s="76"/>
      <c r="K362" s="76"/>
      <c r="L362" s="76"/>
      <c r="M362" s="76"/>
      <c r="N362" s="76"/>
      <c r="O362" s="76"/>
      <c r="P362" s="76"/>
      <c r="Q362" s="76"/>
      <c r="R362" s="76"/>
      <c r="S362" s="76"/>
      <c r="T362" s="76"/>
      <c r="U362" s="76"/>
      <c r="V362" s="76"/>
      <c r="W362" s="76"/>
      <c r="X362" s="76"/>
      <c r="Y362" s="51"/>
      <c r="Z362" s="51"/>
      <c r="AA362" s="51"/>
      <c r="AB362" s="51"/>
    </row>
    <row r="363" spans="1:28" ht="12.75" customHeight="1">
      <c r="A363" s="76"/>
      <c r="B363" s="78"/>
      <c r="C363" s="78"/>
      <c r="D363" s="76"/>
      <c r="E363" s="76"/>
      <c r="F363" s="76"/>
      <c r="G363" s="76"/>
      <c r="H363" s="76"/>
      <c r="I363" s="76"/>
      <c r="J363" s="76"/>
      <c r="K363" s="76"/>
      <c r="L363" s="76"/>
      <c r="M363" s="76"/>
      <c r="N363" s="76"/>
      <c r="O363" s="76"/>
      <c r="P363" s="76"/>
      <c r="Q363" s="76"/>
      <c r="R363" s="76"/>
      <c r="S363" s="76"/>
      <c r="T363" s="76"/>
      <c r="U363" s="76"/>
      <c r="V363" s="76"/>
      <c r="W363" s="76"/>
      <c r="X363" s="76"/>
      <c r="Y363" s="51"/>
      <c r="Z363" s="51"/>
      <c r="AA363" s="51"/>
      <c r="AB363" s="51"/>
    </row>
    <row r="364" spans="1:28" ht="12.75" customHeight="1">
      <c r="A364" s="76"/>
      <c r="B364" s="78"/>
      <c r="C364" s="78"/>
      <c r="D364" s="76"/>
      <c r="E364" s="76"/>
      <c r="F364" s="76"/>
      <c r="G364" s="76"/>
      <c r="H364" s="76"/>
      <c r="I364" s="76"/>
      <c r="J364" s="76"/>
      <c r="K364" s="76"/>
      <c r="L364" s="76"/>
      <c r="M364" s="76"/>
      <c r="N364" s="76"/>
      <c r="O364" s="76"/>
      <c r="P364" s="76"/>
      <c r="Q364" s="76"/>
      <c r="R364" s="76"/>
      <c r="S364" s="76"/>
      <c r="T364" s="76"/>
      <c r="U364" s="76"/>
      <c r="V364" s="76"/>
      <c r="W364" s="76"/>
      <c r="X364" s="76"/>
      <c r="Y364" s="51"/>
      <c r="Z364" s="51"/>
      <c r="AA364" s="51"/>
      <c r="AB364" s="51"/>
    </row>
    <row r="365" spans="1:28" ht="12.75" customHeight="1">
      <c r="A365" s="76"/>
      <c r="B365" s="78"/>
      <c r="C365" s="78"/>
      <c r="D365" s="76"/>
      <c r="E365" s="76"/>
      <c r="F365" s="76"/>
      <c r="G365" s="76"/>
      <c r="H365" s="76"/>
      <c r="I365" s="76"/>
      <c r="J365" s="76"/>
      <c r="K365" s="76"/>
      <c r="L365" s="76"/>
      <c r="M365" s="76"/>
      <c r="N365" s="76"/>
      <c r="O365" s="76"/>
      <c r="P365" s="76"/>
      <c r="Q365" s="76"/>
      <c r="R365" s="76"/>
      <c r="S365" s="76"/>
      <c r="T365" s="76"/>
      <c r="U365" s="76"/>
      <c r="V365" s="76"/>
      <c r="W365" s="76"/>
      <c r="X365" s="76"/>
      <c r="Y365" s="51"/>
      <c r="Z365" s="51"/>
      <c r="AA365" s="51"/>
      <c r="AB365" s="51"/>
    </row>
    <row r="366" spans="1:28" ht="12.75" customHeight="1">
      <c r="A366" s="76"/>
      <c r="B366" s="78"/>
      <c r="C366" s="78"/>
      <c r="D366" s="76"/>
      <c r="E366" s="76"/>
      <c r="F366" s="76"/>
      <c r="G366" s="76"/>
      <c r="H366" s="76"/>
      <c r="I366" s="76"/>
      <c r="J366" s="76"/>
      <c r="K366" s="76"/>
      <c r="L366" s="76"/>
      <c r="M366" s="76"/>
      <c r="N366" s="76"/>
      <c r="O366" s="76"/>
      <c r="P366" s="76"/>
      <c r="Q366" s="76"/>
      <c r="R366" s="76"/>
      <c r="S366" s="76"/>
      <c r="T366" s="76"/>
      <c r="U366" s="76"/>
      <c r="V366" s="76"/>
      <c r="W366" s="76"/>
      <c r="X366" s="76"/>
      <c r="Y366" s="51"/>
      <c r="Z366" s="51"/>
      <c r="AA366" s="51"/>
      <c r="AB366" s="51"/>
    </row>
    <row r="367" spans="1:28" ht="12.75" customHeight="1">
      <c r="A367" s="76"/>
      <c r="B367" s="78"/>
      <c r="C367" s="78"/>
      <c r="D367" s="76"/>
      <c r="E367" s="76"/>
      <c r="F367" s="76"/>
      <c r="G367" s="76"/>
      <c r="H367" s="76"/>
      <c r="I367" s="76"/>
      <c r="J367" s="76"/>
      <c r="K367" s="76"/>
      <c r="L367" s="76"/>
      <c r="M367" s="76"/>
      <c r="N367" s="76"/>
      <c r="O367" s="76"/>
      <c r="P367" s="76"/>
      <c r="Q367" s="76"/>
      <c r="R367" s="76"/>
      <c r="S367" s="76"/>
      <c r="T367" s="76"/>
      <c r="U367" s="76"/>
      <c r="V367" s="76"/>
      <c r="W367" s="76"/>
      <c r="X367" s="76"/>
      <c r="Y367" s="51"/>
      <c r="Z367" s="51"/>
      <c r="AA367" s="51"/>
      <c r="AB367" s="51"/>
    </row>
    <row r="368" spans="1:28" ht="12.75" customHeight="1">
      <c r="A368" s="76"/>
      <c r="B368" s="78"/>
      <c r="C368" s="78"/>
      <c r="D368" s="76"/>
      <c r="E368" s="76"/>
      <c r="F368" s="76"/>
      <c r="G368" s="76"/>
      <c r="H368" s="76"/>
      <c r="I368" s="76"/>
      <c r="J368" s="76"/>
      <c r="K368" s="76"/>
      <c r="L368" s="76"/>
      <c r="M368" s="76"/>
      <c r="N368" s="76"/>
      <c r="O368" s="76"/>
      <c r="P368" s="76"/>
      <c r="Q368" s="76"/>
      <c r="R368" s="76"/>
      <c r="S368" s="76"/>
      <c r="T368" s="76"/>
      <c r="U368" s="76"/>
      <c r="V368" s="76"/>
      <c r="W368" s="76"/>
      <c r="X368" s="76"/>
      <c r="Y368" s="51"/>
      <c r="Z368" s="51"/>
      <c r="AA368" s="51"/>
      <c r="AB368" s="51"/>
    </row>
    <row r="369" spans="1:28" ht="12.75" customHeight="1">
      <c r="A369" s="76"/>
      <c r="B369" s="78"/>
      <c r="C369" s="78"/>
      <c r="D369" s="76"/>
      <c r="E369" s="76"/>
      <c r="F369" s="76"/>
      <c r="G369" s="76"/>
      <c r="H369" s="76"/>
      <c r="I369" s="76"/>
      <c r="J369" s="76"/>
      <c r="K369" s="76"/>
      <c r="L369" s="76"/>
      <c r="M369" s="76"/>
      <c r="N369" s="76"/>
      <c r="O369" s="76"/>
      <c r="P369" s="76"/>
      <c r="Q369" s="76"/>
      <c r="R369" s="76"/>
      <c r="S369" s="76"/>
      <c r="T369" s="76"/>
      <c r="U369" s="76"/>
      <c r="V369" s="76"/>
      <c r="W369" s="76"/>
      <c r="X369" s="76"/>
      <c r="Y369" s="51"/>
      <c r="Z369" s="51"/>
      <c r="AA369" s="51"/>
      <c r="AB369" s="51"/>
    </row>
    <row r="370" spans="1:28" ht="12.75" customHeight="1">
      <c r="A370" s="76"/>
      <c r="B370" s="78"/>
      <c r="C370" s="78"/>
      <c r="D370" s="76"/>
      <c r="E370" s="76"/>
      <c r="F370" s="76"/>
      <c r="G370" s="76"/>
      <c r="H370" s="76"/>
      <c r="I370" s="76"/>
      <c r="J370" s="76"/>
      <c r="K370" s="76"/>
      <c r="L370" s="76"/>
      <c r="M370" s="76"/>
      <c r="N370" s="76"/>
      <c r="O370" s="76"/>
      <c r="P370" s="76"/>
      <c r="Q370" s="76"/>
      <c r="R370" s="76"/>
      <c r="S370" s="76"/>
      <c r="T370" s="76"/>
      <c r="U370" s="76"/>
      <c r="V370" s="76"/>
      <c r="W370" s="76"/>
      <c r="X370" s="76"/>
      <c r="Y370" s="51"/>
      <c r="Z370" s="51"/>
      <c r="AA370" s="51"/>
      <c r="AB370" s="51"/>
    </row>
    <row r="371" spans="1:28" ht="12.75" customHeight="1">
      <c r="A371" s="76"/>
      <c r="B371" s="78"/>
      <c r="C371" s="78"/>
      <c r="D371" s="76"/>
      <c r="E371" s="76"/>
      <c r="F371" s="76"/>
      <c r="G371" s="76"/>
      <c r="H371" s="76"/>
      <c r="I371" s="76"/>
      <c r="J371" s="76"/>
      <c r="K371" s="76"/>
      <c r="L371" s="76"/>
      <c r="M371" s="76"/>
      <c r="N371" s="76"/>
      <c r="O371" s="76"/>
      <c r="P371" s="76"/>
      <c r="Q371" s="76"/>
      <c r="R371" s="76"/>
      <c r="S371" s="76"/>
      <c r="T371" s="76"/>
      <c r="U371" s="76"/>
      <c r="V371" s="76"/>
      <c r="W371" s="76"/>
      <c r="X371" s="76"/>
      <c r="Y371" s="51"/>
      <c r="Z371" s="51"/>
      <c r="AA371" s="51"/>
      <c r="AB371" s="51"/>
    </row>
    <row r="372" spans="1:28" ht="12.75" customHeight="1">
      <c r="A372" s="76"/>
      <c r="B372" s="78"/>
      <c r="C372" s="78"/>
      <c r="D372" s="76"/>
      <c r="E372" s="76"/>
      <c r="F372" s="76"/>
      <c r="G372" s="76"/>
      <c r="H372" s="76"/>
      <c r="I372" s="76"/>
      <c r="J372" s="76"/>
      <c r="K372" s="76"/>
      <c r="L372" s="76"/>
      <c r="M372" s="76"/>
      <c r="N372" s="76"/>
      <c r="O372" s="76"/>
      <c r="P372" s="76"/>
      <c r="Q372" s="76"/>
      <c r="R372" s="76"/>
      <c r="S372" s="76"/>
      <c r="T372" s="76"/>
      <c r="U372" s="76"/>
      <c r="V372" s="76"/>
      <c r="W372" s="76"/>
      <c r="X372" s="76"/>
      <c r="Y372" s="51"/>
      <c r="Z372" s="51"/>
      <c r="AA372" s="51"/>
      <c r="AB372" s="51"/>
    </row>
    <row r="373" spans="1:28" ht="12.75" customHeight="1">
      <c r="A373" s="76"/>
      <c r="B373" s="78"/>
      <c r="C373" s="78"/>
      <c r="D373" s="76"/>
      <c r="E373" s="76"/>
      <c r="F373" s="76"/>
      <c r="G373" s="76"/>
      <c r="H373" s="76"/>
      <c r="I373" s="76"/>
      <c r="J373" s="76"/>
      <c r="K373" s="76"/>
      <c r="L373" s="76"/>
      <c r="M373" s="76"/>
      <c r="N373" s="76"/>
      <c r="O373" s="76"/>
      <c r="P373" s="76"/>
      <c r="Q373" s="76"/>
      <c r="R373" s="76"/>
      <c r="S373" s="76"/>
      <c r="T373" s="76"/>
      <c r="U373" s="76"/>
      <c r="V373" s="76"/>
      <c r="W373" s="76"/>
      <c r="X373" s="76"/>
      <c r="Y373" s="51"/>
      <c r="Z373" s="51"/>
      <c r="AA373" s="51"/>
      <c r="AB373" s="51"/>
    </row>
    <row r="374" spans="1:28" ht="12.75" customHeight="1">
      <c r="A374" s="76"/>
      <c r="B374" s="78"/>
      <c r="C374" s="78"/>
      <c r="D374" s="76"/>
      <c r="E374" s="76"/>
      <c r="F374" s="76"/>
      <c r="G374" s="76"/>
      <c r="H374" s="76"/>
      <c r="I374" s="76"/>
      <c r="J374" s="76"/>
      <c r="K374" s="76"/>
      <c r="L374" s="76"/>
      <c r="M374" s="76"/>
      <c r="N374" s="76"/>
      <c r="O374" s="76"/>
      <c r="P374" s="76"/>
      <c r="Q374" s="76"/>
      <c r="R374" s="76"/>
      <c r="S374" s="76"/>
      <c r="T374" s="76"/>
      <c r="U374" s="76"/>
      <c r="V374" s="76"/>
      <c r="W374" s="76"/>
      <c r="X374" s="76"/>
      <c r="Y374" s="51"/>
      <c r="Z374" s="51"/>
      <c r="AA374" s="51"/>
      <c r="AB374" s="51"/>
    </row>
    <row r="375" spans="1:28" ht="12.75" customHeight="1">
      <c r="A375" s="76"/>
      <c r="B375" s="78"/>
      <c r="C375" s="78"/>
      <c r="D375" s="76"/>
      <c r="E375" s="76"/>
      <c r="F375" s="76"/>
      <c r="G375" s="76"/>
      <c r="H375" s="76"/>
      <c r="I375" s="76"/>
      <c r="J375" s="76"/>
      <c r="K375" s="76"/>
      <c r="L375" s="76"/>
      <c r="M375" s="76"/>
      <c r="N375" s="76"/>
      <c r="O375" s="76"/>
      <c r="P375" s="76"/>
      <c r="Q375" s="76"/>
      <c r="R375" s="76"/>
      <c r="S375" s="76"/>
      <c r="T375" s="76"/>
      <c r="U375" s="76"/>
      <c r="V375" s="76"/>
      <c r="W375" s="76"/>
      <c r="X375" s="76"/>
      <c r="Y375" s="51"/>
      <c r="Z375" s="51"/>
      <c r="AA375" s="51"/>
      <c r="AB375" s="51"/>
    </row>
    <row r="376" spans="1:28" ht="12.75" customHeight="1">
      <c r="A376" s="76"/>
      <c r="B376" s="78"/>
      <c r="C376" s="78"/>
      <c r="D376" s="76"/>
      <c r="E376" s="76"/>
      <c r="F376" s="76"/>
      <c r="G376" s="76"/>
      <c r="H376" s="76"/>
      <c r="I376" s="76"/>
      <c r="J376" s="76"/>
      <c r="K376" s="76"/>
      <c r="L376" s="76"/>
      <c r="M376" s="76"/>
      <c r="N376" s="76"/>
      <c r="O376" s="76"/>
      <c r="P376" s="76"/>
      <c r="Q376" s="76"/>
      <c r="R376" s="76"/>
      <c r="S376" s="76"/>
      <c r="T376" s="76"/>
      <c r="U376" s="76"/>
      <c r="V376" s="76"/>
      <c r="W376" s="76"/>
      <c r="X376" s="76"/>
      <c r="Y376" s="51"/>
      <c r="Z376" s="51"/>
      <c r="AA376" s="51"/>
      <c r="AB376" s="51"/>
    </row>
    <row r="377" spans="1:28" ht="12.75" customHeight="1">
      <c r="A377" s="76"/>
      <c r="B377" s="78"/>
      <c r="C377" s="78"/>
      <c r="D377" s="76"/>
      <c r="E377" s="76"/>
      <c r="F377" s="76"/>
      <c r="G377" s="76"/>
      <c r="H377" s="76"/>
      <c r="I377" s="76"/>
      <c r="J377" s="76"/>
      <c r="K377" s="76"/>
      <c r="L377" s="76"/>
      <c r="M377" s="76"/>
      <c r="N377" s="76"/>
      <c r="O377" s="76"/>
      <c r="P377" s="76"/>
      <c r="Q377" s="76"/>
      <c r="R377" s="76"/>
      <c r="S377" s="76"/>
      <c r="T377" s="76"/>
      <c r="U377" s="76"/>
      <c r="V377" s="76"/>
      <c r="W377" s="76"/>
      <c r="X377" s="76"/>
      <c r="Y377" s="51"/>
      <c r="Z377" s="51"/>
      <c r="AA377" s="51"/>
      <c r="AB377" s="51"/>
    </row>
    <row r="378" spans="1:28" ht="12.75" customHeight="1">
      <c r="A378" s="76"/>
      <c r="B378" s="78"/>
      <c r="C378" s="78"/>
      <c r="D378" s="76"/>
      <c r="E378" s="76"/>
      <c r="F378" s="76"/>
      <c r="G378" s="76"/>
      <c r="H378" s="76"/>
      <c r="I378" s="76"/>
      <c r="J378" s="76"/>
      <c r="K378" s="76"/>
      <c r="L378" s="76"/>
      <c r="M378" s="76"/>
      <c r="N378" s="76"/>
      <c r="O378" s="76"/>
      <c r="P378" s="76"/>
      <c r="Q378" s="76"/>
      <c r="R378" s="76"/>
      <c r="S378" s="76"/>
      <c r="T378" s="76"/>
      <c r="U378" s="76"/>
      <c r="V378" s="76"/>
      <c r="W378" s="76"/>
      <c r="X378" s="76"/>
      <c r="Y378" s="51"/>
      <c r="Z378" s="51"/>
      <c r="AA378" s="51"/>
      <c r="AB378" s="51"/>
    </row>
    <row r="379" spans="1:28" ht="12.75" customHeight="1">
      <c r="A379" s="76"/>
      <c r="B379" s="78"/>
      <c r="C379" s="78"/>
      <c r="D379" s="76"/>
      <c r="E379" s="76"/>
      <c r="F379" s="76"/>
      <c r="G379" s="76"/>
      <c r="H379" s="76"/>
      <c r="I379" s="76"/>
      <c r="J379" s="76"/>
      <c r="K379" s="76"/>
      <c r="L379" s="76"/>
      <c r="M379" s="76"/>
      <c r="N379" s="76"/>
      <c r="O379" s="76"/>
      <c r="P379" s="76"/>
      <c r="Q379" s="76"/>
      <c r="R379" s="76"/>
      <c r="S379" s="76"/>
      <c r="T379" s="76"/>
      <c r="U379" s="76"/>
      <c r="V379" s="76"/>
      <c r="W379" s="76"/>
      <c r="X379" s="76"/>
      <c r="Y379" s="51"/>
      <c r="Z379" s="51"/>
      <c r="AA379" s="51"/>
      <c r="AB379" s="51"/>
    </row>
    <row r="380" spans="1:28" ht="12.75" customHeight="1">
      <c r="A380" s="76"/>
      <c r="B380" s="78"/>
      <c r="C380" s="78"/>
      <c r="D380" s="76"/>
      <c r="E380" s="76"/>
      <c r="F380" s="76"/>
      <c r="G380" s="76"/>
      <c r="H380" s="76"/>
      <c r="I380" s="76"/>
      <c r="J380" s="76"/>
      <c r="K380" s="76"/>
      <c r="L380" s="76"/>
      <c r="M380" s="76"/>
      <c r="N380" s="76"/>
      <c r="O380" s="76"/>
      <c r="P380" s="76"/>
      <c r="Q380" s="76"/>
      <c r="R380" s="76"/>
      <c r="S380" s="76"/>
      <c r="T380" s="76"/>
      <c r="U380" s="76"/>
      <c r="V380" s="76"/>
      <c r="W380" s="76"/>
      <c r="X380" s="76"/>
      <c r="Y380" s="51"/>
      <c r="Z380" s="51"/>
      <c r="AA380" s="51"/>
      <c r="AB380" s="51"/>
    </row>
    <row r="381" spans="1:28" ht="12.75" customHeight="1">
      <c r="A381" s="76"/>
      <c r="B381" s="78"/>
      <c r="C381" s="78"/>
      <c r="D381" s="76"/>
      <c r="E381" s="76"/>
      <c r="F381" s="76"/>
      <c r="G381" s="76"/>
      <c r="H381" s="76"/>
      <c r="I381" s="76"/>
      <c r="J381" s="76"/>
      <c r="K381" s="76"/>
      <c r="L381" s="76"/>
      <c r="M381" s="76"/>
      <c r="N381" s="76"/>
      <c r="O381" s="76"/>
      <c r="P381" s="76"/>
      <c r="Q381" s="76"/>
      <c r="R381" s="76"/>
      <c r="S381" s="76"/>
      <c r="T381" s="76"/>
      <c r="U381" s="76"/>
      <c r="V381" s="76"/>
      <c r="W381" s="76"/>
      <c r="X381" s="76"/>
      <c r="Y381" s="51"/>
      <c r="Z381" s="51"/>
      <c r="AA381" s="51"/>
      <c r="AB381" s="51"/>
    </row>
    <row r="382" spans="1:28" ht="12.75" customHeight="1">
      <c r="A382" s="76"/>
      <c r="B382" s="78"/>
      <c r="C382" s="78"/>
      <c r="D382" s="76"/>
      <c r="E382" s="76"/>
      <c r="F382" s="76"/>
      <c r="G382" s="76"/>
      <c r="H382" s="76"/>
      <c r="I382" s="76"/>
      <c r="J382" s="76"/>
      <c r="K382" s="76"/>
      <c r="L382" s="76"/>
      <c r="M382" s="76"/>
      <c r="N382" s="76"/>
      <c r="O382" s="76"/>
      <c r="P382" s="76"/>
      <c r="Q382" s="76"/>
      <c r="R382" s="76"/>
      <c r="S382" s="76"/>
      <c r="T382" s="76"/>
      <c r="U382" s="76"/>
      <c r="V382" s="76"/>
      <c r="W382" s="76"/>
      <c r="X382" s="76"/>
      <c r="Y382" s="51"/>
      <c r="Z382" s="51"/>
      <c r="AA382" s="51"/>
      <c r="AB382" s="51"/>
    </row>
    <row r="383" spans="1:28" ht="12.75" customHeight="1">
      <c r="A383" s="76"/>
      <c r="B383" s="78"/>
      <c r="C383" s="78"/>
      <c r="D383" s="76"/>
      <c r="E383" s="76"/>
      <c r="F383" s="76"/>
      <c r="G383" s="76"/>
      <c r="H383" s="76"/>
      <c r="I383" s="76"/>
      <c r="J383" s="76"/>
      <c r="K383" s="76"/>
      <c r="L383" s="76"/>
      <c r="M383" s="76"/>
      <c r="N383" s="76"/>
      <c r="O383" s="76"/>
      <c r="P383" s="76"/>
      <c r="Q383" s="76"/>
      <c r="R383" s="76"/>
      <c r="S383" s="76"/>
      <c r="T383" s="76"/>
      <c r="U383" s="76"/>
      <c r="V383" s="76"/>
      <c r="W383" s="76"/>
      <c r="X383" s="76"/>
      <c r="Y383" s="51"/>
      <c r="Z383" s="51"/>
      <c r="AA383" s="51"/>
      <c r="AB383" s="51"/>
    </row>
    <row r="384" spans="1:28" ht="12.75" customHeight="1">
      <c r="A384" s="76"/>
      <c r="B384" s="78"/>
      <c r="C384" s="78"/>
      <c r="D384" s="76"/>
      <c r="E384" s="76"/>
      <c r="F384" s="76"/>
      <c r="G384" s="76"/>
      <c r="H384" s="76"/>
      <c r="I384" s="76"/>
      <c r="J384" s="76"/>
      <c r="K384" s="76"/>
      <c r="L384" s="76"/>
      <c r="M384" s="76"/>
      <c r="N384" s="76"/>
      <c r="O384" s="76"/>
      <c r="P384" s="76"/>
      <c r="Q384" s="76"/>
      <c r="R384" s="76"/>
      <c r="S384" s="76"/>
      <c r="T384" s="76"/>
      <c r="U384" s="76"/>
      <c r="V384" s="76"/>
      <c r="W384" s="76"/>
      <c r="X384" s="76"/>
      <c r="Y384" s="51"/>
      <c r="Z384" s="51"/>
      <c r="AA384" s="51"/>
      <c r="AB384" s="51"/>
    </row>
    <row r="385" spans="1:28" ht="12.75" customHeight="1">
      <c r="A385" s="76"/>
      <c r="B385" s="78"/>
      <c r="C385" s="78"/>
      <c r="D385" s="76"/>
      <c r="E385" s="76"/>
      <c r="F385" s="76"/>
      <c r="G385" s="76"/>
      <c r="H385" s="76"/>
      <c r="I385" s="76"/>
      <c r="J385" s="76"/>
      <c r="K385" s="76"/>
      <c r="L385" s="76"/>
      <c r="M385" s="76"/>
      <c r="N385" s="76"/>
      <c r="O385" s="76"/>
      <c r="P385" s="76"/>
      <c r="Q385" s="76"/>
      <c r="R385" s="76"/>
      <c r="S385" s="76"/>
      <c r="T385" s="76"/>
      <c r="U385" s="76"/>
      <c r="V385" s="76"/>
      <c r="W385" s="76"/>
      <c r="X385" s="76"/>
      <c r="Y385" s="51"/>
      <c r="Z385" s="51"/>
      <c r="AA385" s="51"/>
      <c r="AB385" s="51"/>
    </row>
    <row r="386" spans="1:28" ht="12.75" customHeight="1">
      <c r="A386" s="76"/>
      <c r="B386" s="78"/>
      <c r="C386" s="78"/>
      <c r="D386" s="76"/>
      <c r="E386" s="76"/>
      <c r="F386" s="76"/>
      <c r="G386" s="76"/>
      <c r="H386" s="76"/>
      <c r="I386" s="76"/>
      <c r="J386" s="76"/>
      <c r="K386" s="76"/>
      <c r="L386" s="76"/>
      <c r="M386" s="76"/>
      <c r="N386" s="76"/>
      <c r="O386" s="76"/>
      <c r="P386" s="76"/>
      <c r="Q386" s="76"/>
      <c r="R386" s="76"/>
      <c r="S386" s="76"/>
      <c r="T386" s="76"/>
      <c r="U386" s="76"/>
      <c r="V386" s="76"/>
      <c r="W386" s="76"/>
      <c r="X386" s="76"/>
      <c r="Y386" s="51"/>
      <c r="Z386" s="51"/>
      <c r="AA386" s="51"/>
      <c r="AB386" s="51"/>
    </row>
    <row r="387" spans="1:28" ht="12.75" customHeight="1">
      <c r="A387" s="76"/>
      <c r="B387" s="78"/>
      <c r="C387" s="78"/>
      <c r="D387" s="76"/>
      <c r="E387" s="76"/>
      <c r="F387" s="76"/>
      <c r="G387" s="76"/>
      <c r="H387" s="76"/>
      <c r="I387" s="76"/>
      <c r="J387" s="76"/>
      <c r="K387" s="76"/>
      <c r="L387" s="76"/>
      <c r="M387" s="76"/>
      <c r="N387" s="76"/>
      <c r="O387" s="76"/>
      <c r="P387" s="76"/>
      <c r="Q387" s="76"/>
      <c r="R387" s="76"/>
      <c r="S387" s="76"/>
      <c r="T387" s="76"/>
      <c r="U387" s="76"/>
      <c r="V387" s="76"/>
      <c r="W387" s="76"/>
      <c r="X387" s="76"/>
      <c r="Y387" s="51"/>
      <c r="Z387" s="51"/>
      <c r="AA387" s="51"/>
      <c r="AB387" s="51"/>
    </row>
    <row r="388" spans="1:28" ht="12.75" customHeight="1">
      <c r="A388" s="76"/>
      <c r="B388" s="78"/>
      <c r="C388" s="78"/>
      <c r="D388" s="76"/>
      <c r="E388" s="76"/>
      <c r="F388" s="76"/>
      <c r="G388" s="76"/>
      <c r="H388" s="76"/>
      <c r="I388" s="76"/>
      <c r="J388" s="76"/>
      <c r="K388" s="76"/>
      <c r="L388" s="76"/>
      <c r="M388" s="76"/>
      <c r="N388" s="76"/>
      <c r="O388" s="76"/>
      <c r="P388" s="76"/>
      <c r="Q388" s="76"/>
      <c r="R388" s="76"/>
      <c r="S388" s="76"/>
      <c r="T388" s="76"/>
      <c r="U388" s="76"/>
      <c r="V388" s="76"/>
      <c r="W388" s="76"/>
      <c r="X388" s="76"/>
      <c r="Y388" s="51"/>
      <c r="Z388" s="51"/>
      <c r="AA388" s="51"/>
      <c r="AB388" s="51"/>
    </row>
    <row r="389" spans="1:28" ht="12.75" customHeight="1">
      <c r="A389" s="76"/>
      <c r="B389" s="78"/>
      <c r="C389" s="78"/>
      <c r="D389" s="76"/>
      <c r="E389" s="76"/>
      <c r="F389" s="76"/>
      <c r="G389" s="76"/>
      <c r="H389" s="76"/>
      <c r="I389" s="76"/>
      <c r="J389" s="76"/>
      <c r="K389" s="76"/>
      <c r="L389" s="76"/>
      <c r="M389" s="76"/>
      <c r="N389" s="76"/>
      <c r="O389" s="76"/>
      <c r="P389" s="76"/>
      <c r="Q389" s="76"/>
      <c r="R389" s="76"/>
      <c r="S389" s="76"/>
      <c r="T389" s="76"/>
      <c r="U389" s="76"/>
      <c r="V389" s="76"/>
      <c r="W389" s="76"/>
      <c r="X389" s="76"/>
      <c r="Y389" s="51"/>
      <c r="Z389" s="51"/>
      <c r="AA389" s="51"/>
      <c r="AB389" s="51"/>
    </row>
    <row r="390" spans="1:28" ht="12.75" customHeight="1">
      <c r="A390" s="76"/>
      <c r="B390" s="78"/>
      <c r="C390" s="78"/>
      <c r="D390" s="76"/>
      <c r="E390" s="76"/>
      <c r="F390" s="76"/>
      <c r="G390" s="76"/>
      <c r="H390" s="76"/>
      <c r="I390" s="76"/>
      <c r="J390" s="76"/>
      <c r="K390" s="76"/>
      <c r="L390" s="76"/>
      <c r="M390" s="76"/>
      <c r="N390" s="76"/>
      <c r="O390" s="76"/>
      <c r="P390" s="76"/>
      <c r="Q390" s="76"/>
      <c r="R390" s="76"/>
      <c r="S390" s="76"/>
      <c r="T390" s="76"/>
      <c r="U390" s="76"/>
      <c r="V390" s="76"/>
      <c r="W390" s="76"/>
      <c r="X390" s="76"/>
      <c r="Y390" s="51"/>
      <c r="Z390" s="51"/>
      <c r="AA390" s="51"/>
      <c r="AB390" s="51"/>
    </row>
    <row r="391" spans="1:28" ht="12.75" customHeight="1">
      <c r="A391" s="76"/>
      <c r="B391" s="78"/>
      <c r="C391" s="78"/>
      <c r="D391" s="76"/>
      <c r="E391" s="76"/>
      <c r="F391" s="76"/>
      <c r="G391" s="76"/>
      <c r="H391" s="76"/>
      <c r="I391" s="76"/>
      <c r="J391" s="76"/>
      <c r="K391" s="76"/>
      <c r="L391" s="76"/>
      <c r="M391" s="76"/>
      <c r="N391" s="76"/>
      <c r="O391" s="76"/>
      <c r="P391" s="76"/>
      <c r="Q391" s="76"/>
      <c r="R391" s="76"/>
      <c r="S391" s="76"/>
      <c r="T391" s="76"/>
      <c r="U391" s="76"/>
      <c r="V391" s="76"/>
      <c r="W391" s="76"/>
      <c r="X391" s="76"/>
      <c r="Y391" s="51"/>
      <c r="Z391" s="51"/>
      <c r="AA391" s="51"/>
      <c r="AB391" s="51"/>
    </row>
    <row r="392" spans="1:28" ht="12.75" customHeight="1">
      <c r="A392" s="76"/>
      <c r="B392" s="78"/>
      <c r="C392" s="78"/>
      <c r="D392" s="76"/>
      <c r="E392" s="76"/>
      <c r="F392" s="76"/>
      <c r="G392" s="76"/>
      <c r="H392" s="76"/>
      <c r="I392" s="76"/>
      <c r="J392" s="76"/>
      <c r="K392" s="76"/>
      <c r="L392" s="76"/>
      <c r="M392" s="76"/>
      <c r="N392" s="76"/>
      <c r="O392" s="76"/>
      <c r="P392" s="76"/>
      <c r="Q392" s="76"/>
      <c r="R392" s="76"/>
      <c r="S392" s="76"/>
      <c r="T392" s="76"/>
      <c r="U392" s="76"/>
      <c r="V392" s="76"/>
      <c r="W392" s="76"/>
      <c r="X392" s="76"/>
      <c r="Y392" s="51"/>
      <c r="Z392" s="51"/>
      <c r="AA392" s="51"/>
      <c r="AB392" s="51"/>
    </row>
    <row r="393" spans="1:28" ht="12.75" customHeight="1">
      <c r="A393" s="76"/>
      <c r="B393" s="78"/>
      <c r="C393" s="78"/>
      <c r="D393" s="76"/>
      <c r="E393" s="76"/>
      <c r="F393" s="76"/>
      <c r="G393" s="76"/>
      <c r="H393" s="76"/>
      <c r="I393" s="76"/>
      <c r="J393" s="76"/>
      <c r="K393" s="76"/>
      <c r="L393" s="76"/>
      <c r="M393" s="76"/>
      <c r="N393" s="76"/>
      <c r="O393" s="76"/>
      <c r="P393" s="76"/>
      <c r="Q393" s="76"/>
      <c r="R393" s="76"/>
      <c r="S393" s="76"/>
      <c r="T393" s="76"/>
      <c r="U393" s="76"/>
      <c r="V393" s="76"/>
      <c r="W393" s="76"/>
      <c r="X393" s="76"/>
      <c r="Y393" s="51"/>
      <c r="Z393" s="51"/>
      <c r="AA393" s="51"/>
      <c r="AB393" s="51"/>
    </row>
    <row r="394" spans="1:28" ht="12.75" customHeight="1">
      <c r="A394" s="76"/>
      <c r="B394" s="78"/>
      <c r="C394" s="78"/>
      <c r="D394" s="76"/>
      <c r="E394" s="76"/>
      <c r="F394" s="76"/>
      <c r="G394" s="76"/>
      <c r="H394" s="76"/>
      <c r="I394" s="76"/>
      <c r="J394" s="76"/>
      <c r="K394" s="76"/>
      <c r="L394" s="76"/>
      <c r="M394" s="76"/>
      <c r="N394" s="76"/>
      <c r="O394" s="76"/>
      <c r="P394" s="76"/>
      <c r="Q394" s="76"/>
      <c r="R394" s="76"/>
      <c r="S394" s="76"/>
      <c r="T394" s="76"/>
      <c r="U394" s="76"/>
      <c r="V394" s="76"/>
      <c r="W394" s="76"/>
      <c r="X394" s="76"/>
      <c r="Y394" s="51"/>
      <c r="Z394" s="51"/>
      <c r="AA394" s="51"/>
      <c r="AB394" s="51"/>
    </row>
    <row r="395" spans="1:28" ht="12.75" customHeight="1">
      <c r="A395" s="76"/>
      <c r="B395" s="78"/>
      <c r="C395" s="78"/>
      <c r="D395" s="76"/>
      <c r="E395" s="76"/>
      <c r="F395" s="76"/>
      <c r="G395" s="76"/>
      <c r="H395" s="76"/>
      <c r="I395" s="76"/>
      <c r="J395" s="76"/>
      <c r="K395" s="76"/>
      <c r="L395" s="76"/>
      <c r="M395" s="76"/>
      <c r="N395" s="76"/>
      <c r="O395" s="76"/>
      <c r="P395" s="76"/>
      <c r="Q395" s="76"/>
      <c r="R395" s="76"/>
      <c r="S395" s="76"/>
      <c r="T395" s="76"/>
      <c r="U395" s="76"/>
      <c r="V395" s="76"/>
      <c r="W395" s="76"/>
      <c r="X395" s="76"/>
      <c r="Y395" s="51"/>
      <c r="Z395" s="51"/>
      <c r="AA395" s="51"/>
      <c r="AB395" s="51"/>
    </row>
    <row r="396" spans="1:28" ht="12.75" customHeight="1">
      <c r="A396" s="76"/>
      <c r="B396" s="78"/>
      <c r="C396" s="78"/>
      <c r="D396" s="76"/>
      <c r="E396" s="76"/>
      <c r="F396" s="76"/>
      <c r="G396" s="76"/>
      <c r="H396" s="76"/>
      <c r="I396" s="76"/>
      <c r="J396" s="76"/>
      <c r="K396" s="76"/>
      <c r="L396" s="76"/>
      <c r="M396" s="76"/>
      <c r="N396" s="76"/>
      <c r="O396" s="76"/>
      <c r="P396" s="76"/>
      <c r="Q396" s="76"/>
      <c r="R396" s="76"/>
      <c r="S396" s="76"/>
      <c r="T396" s="76"/>
      <c r="U396" s="76"/>
      <c r="V396" s="76"/>
      <c r="W396" s="76"/>
      <c r="X396" s="76"/>
      <c r="Y396" s="51"/>
      <c r="Z396" s="51"/>
      <c r="AA396" s="51"/>
      <c r="AB396" s="51"/>
    </row>
    <row r="397" spans="1:28" ht="12.75" customHeight="1">
      <c r="A397" s="76"/>
      <c r="B397" s="78"/>
      <c r="C397" s="78"/>
      <c r="D397" s="76"/>
      <c r="E397" s="76"/>
      <c r="F397" s="76"/>
      <c r="G397" s="76"/>
      <c r="H397" s="76"/>
      <c r="I397" s="76"/>
      <c r="J397" s="76"/>
      <c r="K397" s="76"/>
      <c r="L397" s="76"/>
      <c r="M397" s="76"/>
      <c r="N397" s="76"/>
      <c r="O397" s="76"/>
      <c r="P397" s="76"/>
      <c r="Q397" s="76"/>
      <c r="R397" s="76"/>
      <c r="S397" s="76"/>
      <c r="T397" s="76"/>
      <c r="U397" s="76"/>
      <c r="V397" s="76"/>
      <c r="W397" s="76"/>
      <c r="X397" s="76"/>
      <c r="Y397" s="51"/>
      <c r="Z397" s="51"/>
      <c r="AA397" s="51"/>
      <c r="AB397" s="51"/>
    </row>
    <row r="398" spans="1:28" ht="12.75" customHeight="1">
      <c r="A398" s="76"/>
      <c r="B398" s="78"/>
      <c r="C398" s="78"/>
      <c r="D398" s="76"/>
      <c r="E398" s="76"/>
      <c r="F398" s="76"/>
      <c r="G398" s="76"/>
      <c r="H398" s="76"/>
      <c r="I398" s="76"/>
      <c r="J398" s="76"/>
      <c r="K398" s="76"/>
      <c r="L398" s="76"/>
      <c r="M398" s="76"/>
      <c r="N398" s="76"/>
      <c r="O398" s="76"/>
      <c r="P398" s="76"/>
      <c r="Q398" s="76"/>
      <c r="R398" s="76"/>
      <c r="S398" s="76"/>
      <c r="T398" s="76"/>
      <c r="U398" s="76"/>
      <c r="V398" s="76"/>
      <c r="W398" s="76"/>
      <c r="X398" s="76"/>
      <c r="Y398" s="51"/>
      <c r="Z398" s="51"/>
      <c r="AA398" s="51"/>
      <c r="AB398" s="51"/>
    </row>
    <row r="399" spans="1:28" ht="12.75" customHeight="1">
      <c r="A399" s="76"/>
      <c r="B399" s="78"/>
      <c r="C399" s="78"/>
      <c r="D399" s="76"/>
      <c r="E399" s="76"/>
      <c r="F399" s="76"/>
      <c r="G399" s="76"/>
      <c r="H399" s="76"/>
      <c r="I399" s="76"/>
      <c r="J399" s="76"/>
      <c r="K399" s="76"/>
      <c r="L399" s="76"/>
      <c r="M399" s="76"/>
      <c r="N399" s="76"/>
      <c r="O399" s="76"/>
      <c r="P399" s="76"/>
      <c r="Q399" s="76"/>
      <c r="R399" s="76"/>
      <c r="S399" s="76"/>
      <c r="T399" s="76"/>
      <c r="U399" s="76"/>
      <c r="V399" s="76"/>
      <c r="W399" s="76"/>
      <c r="X399" s="76"/>
      <c r="Y399" s="51"/>
      <c r="Z399" s="51"/>
      <c r="AA399" s="51"/>
      <c r="AB399" s="51"/>
    </row>
    <row r="400" spans="1:28" ht="12.75" customHeight="1">
      <c r="A400" s="76"/>
      <c r="B400" s="78"/>
      <c r="C400" s="78"/>
      <c r="D400" s="76"/>
      <c r="E400" s="76"/>
      <c r="F400" s="76"/>
      <c r="G400" s="76"/>
      <c r="H400" s="76"/>
      <c r="I400" s="76"/>
      <c r="J400" s="76"/>
      <c r="K400" s="76"/>
      <c r="L400" s="76"/>
      <c r="M400" s="76"/>
      <c r="N400" s="76"/>
      <c r="O400" s="76"/>
      <c r="P400" s="76"/>
      <c r="Q400" s="76"/>
      <c r="R400" s="76"/>
      <c r="S400" s="76"/>
      <c r="T400" s="76"/>
      <c r="U400" s="76"/>
      <c r="V400" s="76"/>
      <c r="W400" s="76"/>
      <c r="X400" s="76"/>
      <c r="Y400" s="51"/>
      <c r="Z400" s="51"/>
      <c r="AA400" s="51"/>
      <c r="AB400" s="51"/>
    </row>
    <row r="401" spans="1:28" ht="12.75" customHeight="1">
      <c r="A401" s="76"/>
      <c r="B401" s="78"/>
      <c r="C401" s="78"/>
      <c r="D401" s="76"/>
      <c r="E401" s="76"/>
      <c r="F401" s="76"/>
      <c r="G401" s="76"/>
      <c r="H401" s="76"/>
      <c r="I401" s="76"/>
      <c r="J401" s="76"/>
      <c r="K401" s="76"/>
      <c r="L401" s="76"/>
      <c r="M401" s="76"/>
      <c r="N401" s="76"/>
      <c r="O401" s="76"/>
      <c r="P401" s="76"/>
      <c r="Q401" s="76"/>
      <c r="R401" s="76"/>
      <c r="S401" s="76"/>
      <c r="T401" s="76"/>
      <c r="U401" s="76"/>
      <c r="V401" s="76"/>
      <c r="W401" s="76"/>
      <c r="X401" s="76"/>
      <c r="Y401" s="51"/>
      <c r="Z401" s="51"/>
      <c r="AA401" s="51"/>
      <c r="AB401" s="51"/>
    </row>
    <row r="402" spans="1:28" ht="12.75" customHeight="1">
      <c r="A402" s="76"/>
      <c r="B402" s="78"/>
      <c r="C402" s="78"/>
      <c r="D402" s="76"/>
      <c r="E402" s="76"/>
      <c r="F402" s="76"/>
      <c r="G402" s="76"/>
      <c r="H402" s="76"/>
      <c r="I402" s="76"/>
      <c r="J402" s="76"/>
      <c r="K402" s="76"/>
      <c r="L402" s="76"/>
      <c r="M402" s="76"/>
      <c r="N402" s="76"/>
      <c r="O402" s="76"/>
      <c r="P402" s="76"/>
      <c r="Q402" s="76"/>
      <c r="R402" s="76"/>
      <c r="S402" s="76"/>
      <c r="T402" s="76"/>
      <c r="U402" s="76"/>
      <c r="V402" s="76"/>
      <c r="W402" s="76"/>
      <c r="X402" s="76"/>
      <c r="Y402" s="51"/>
      <c r="Z402" s="51"/>
      <c r="AA402" s="51"/>
      <c r="AB402" s="51"/>
    </row>
    <row r="403" spans="1:28" ht="12.75" customHeight="1">
      <c r="A403" s="76"/>
      <c r="B403" s="78"/>
      <c r="C403" s="78"/>
      <c r="D403" s="76"/>
      <c r="E403" s="76"/>
      <c r="F403" s="76"/>
      <c r="G403" s="76"/>
      <c r="H403" s="76"/>
      <c r="I403" s="76"/>
      <c r="J403" s="76"/>
      <c r="K403" s="76"/>
      <c r="L403" s="76"/>
      <c r="M403" s="76"/>
      <c r="N403" s="76"/>
      <c r="O403" s="76"/>
      <c r="P403" s="76"/>
      <c r="Q403" s="76"/>
      <c r="R403" s="76"/>
      <c r="S403" s="76"/>
      <c r="T403" s="76"/>
      <c r="U403" s="76"/>
      <c r="V403" s="76"/>
      <c r="W403" s="76"/>
      <c r="X403" s="76"/>
      <c r="Y403" s="51"/>
      <c r="Z403" s="51"/>
      <c r="AA403" s="51"/>
      <c r="AB403" s="51"/>
    </row>
    <row r="404" spans="1:28" ht="12.75" customHeight="1">
      <c r="A404" s="76"/>
      <c r="B404" s="78"/>
      <c r="C404" s="78"/>
      <c r="D404" s="76"/>
      <c r="E404" s="76"/>
      <c r="F404" s="76"/>
      <c r="G404" s="76"/>
      <c r="H404" s="76"/>
      <c r="I404" s="76"/>
      <c r="J404" s="76"/>
      <c r="K404" s="76"/>
      <c r="L404" s="76"/>
      <c r="M404" s="76"/>
      <c r="N404" s="76"/>
      <c r="O404" s="76"/>
      <c r="P404" s="76"/>
      <c r="Q404" s="76"/>
      <c r="R404" s="76"/>
      <c r="S404" s="76"/>
      <c r="T404" s="76"/>
      <c r="U404" s="76"/>
      <c r="V404" s="76"/>
      <c r="W404" s="76"/>
      <c r="X404" s="76"/>
      <c r="Y404" s="51"/>
      <c r="Z404" s="51"/>
      <c r="AA404" s="51"/>
      <c r="AB404" s="51"/>
    </row>
    <row r="405" spans="1:28" ht="12.75" customHeight="1">
      <c r="A405" s="76"/>
      <c r="B405" s="78"/>
      <c r="C405" s="78"/>
      <c r="D405" s="76"/>
      <c r="E405" s="76"/>
      <c r="F405" s="76"/>
      <c r="G405" s="76"/>
      <c r="H405" s="76"/>
      <c r="I405" s="76"/>
      <c r="J405" s="76"/>
      <c r="K405" s="76"/>
      <c r="L405" s="76"/>
      <c r="M405" s="76"/>
      <c r="N405" s="76"/>
      <c r="O405" s="76"/>
      <c r="P405" s="76"/>
      <c r="Q405" s="76"/>
      <c r="R405" s="76"/>
      <c r="S405" s="76"/>
      <c r="T405" s="76"/>
      <c r="U405" s="76"/>
      <c r="V405" s="76"/>
      <c r="W405" s="76"/>
      <c r="X405" s="76"/>
      <c r="Y405" s="51"/>
      <c r="Z405" s="51"/>
      <c r="AA405" s="51"/>
      <c r="AB405" s="51"/>
    </row>
    <row r="406" spans="1:28" ht="12.75" customHeight="1">
      <c r="A406" s="76"/>
      <c r="B406" s="78"/>
      <c r="C406" s="78"/>
      <c r="D406" s="76"/>
      <c r="E406" s="76"/>
      <c r="F406" s="76"/>
      <c r="G406" s="76"/>
      <c r="H406" s="76"/>
      <c r="I406" s="76"/>
      <c r="J406" s="76"/>
      <c r="K406" s="76"/>
      <c r="L406" s="76"/>
      <c r="M406" s="76"/>
      <c r="N406" s="76"/>
      <c r="O406" s="76"/>
      <c r="P406" s="76"/>
      <c r="Q406" s="76"/>
      <c r="R406" s="76"/>
      <c r="S406" s="76"/>
      <c r="T406" s="76"/>
      <c r="U406" s="76"/>
      <c r="V406" s="76"/>
      <c r="W406" s="76"/>
      <c r="X406" s="76"/>
      <c r="Y406" s="51"/>
      <c r="Z406" s="51"/>
      <c r="AA406" s="51"/>
      <c r="AB406" s="51"/>
    </row>
    <row r="407" spans="1:28" ht="12.75" customHeight="1">
      <c r="A407" s="76"/>
      <c r="B407" s="78"/>
      <c r="C407" s="78"/>
      <c r="D407" s="76"/>
      <c r="E407" s="76"/>
      <c r="F407" s="76"/>
      <c r="G407" s="76"/>
      <c r="H407" s="76"/>
      <c r="I407" s="76"/>
      <c r="J407" s="76"/>
      <c r="K407" s="76"/>
      <c r="L407" s="76"/>
      <c r="M407" s="76"/>
      <c r="N407" s="76"/>
      <c r="O407" s="76"/>
      <c r="P407" s="76"/>
      <c r="Q407" s="76"/>
      <c r="R407" s="76"/>
      <c r="S407" s="76"/>
      <c r="T407" s="76"/>
      <c r="U407" s="76"/>
      <c r="V407" s="76"/>
      <c r="W407" s="76"/>
      <c r="X407" s="76"/>
      <c r="Y407" s="51"/>
      <c r="Z407" s="51"/>
      <c r="AA407" s="51"/>
      <c r="AB407" s="51"/>
    </row>
    <row r="408" spans="1:28" ht="12.75" customHeight="1">
      <c r="A408" s="76"/>
      <c r="B408" s="78"/>
      <c r="C408" s="78"/>
      <c r="D408" s="76"/>
      <c r="E408" s="76"/>
      <c r="F408" s="76"/>
      <c r="G408" s="76"/>
      <c r="H408" s="76"/>
      <c r="I408" s="76"/>
      <c r="J408" s="76"/>
      <c r="K408" s="76"/>
      <c r="L408" s="76"/>
      <c r="M408" s="76"/>
      <c r="N408" s="76"/>
      <c r="O408" s="76"/>
      <c r="P408" s="76"/>
      <c r="Q408" s="76"/>
      <c r="R408" s="76"/>
      <c r="S408" s="76"/>
      <c r="T408" s="76"/>
      <c r="U408" s="76"/>
      <c r="V408" s="76"/>
      <c r="W408" s="76"/>
      <c r="X408" s="76"/>
      <c r="Y408" s="51"/>
      <c r="Z408" s="51"/>
      <c r="AA408" s="51"/>
      <c r="AB408" s="51"/>
    </row>
    <row r="409" spans="1:28" ht="12.75" customHeight="1">
      <c r="A409" s="76"/>
      <c r="B409" s="78"/>
      <c r="C409" s="78"/>
      <c r="D409" s="76"/>
      <c r="E409" s="76"/>
      <c r="F409" s="76"/>
      <c r="G409" s="76"/>
      <c r="H409" s="76"/>
      <c r="I409" s="76"/>
      <c r="J409" s="76"/>
      <c r="K409" s="76"/>
      <c r="L409" s="76"/>
      <c r="M409" s="76"/>
      <c r="N409" s="76"/>
      <c r="O409" s="76"/>
      <c r="P409" s="76"/>
      <c r="Q409" s="76"/>
      <c r="R409" s="76"/>
      <c r="S409" s="76"/>
      <c r="T409" s="76"/>
      <c r="U409" s="76"/>
      <c r="V409" s="76"/>
      <c r="W409" s="76"/>
      <c r="X409" s="76"/>
      <c r="Y409" s="51"/>
      <c r="Z409" s="51"/>
      <c r="AA409" s="51"/>
      <c r="AB409" s="51"/>
    </row>
    <row r="410" spans="1:28" ht="12.75" customHeight="1">
      <c r="A410" s="76"/>
      <c r="B410" s="78"/>
      <c r="C410" s="78"/>
      <c r="D410" s="76"/>
      <c r="E410" s="76"/>
      <c r="F410" s="76"/>
      <c r="G410" s="76"/>
      <c r="H410" s="76"/>
      <c r="I410" s="76"/>
      <c r="J410" s="76"/>
      <c r="K410" s="76"/>
      <c r="L410" s="76"/>
      <c r="M410" s="76"/>
      <c r="N410" s="76"/>
      <c r="O410" s="76"/>
      <c r="P410" s="76"/>
      <c r="Q410" s="76"/>
      <c r="R410" s="76"/>
      <c r="S410" s="76"/>
      <c r="T410" s="76"/>
      <c r="U410" s="76"/>
      <c r="V410" s="76"/>
      <c r="W410" s="76"/>
      <c r="X410" s="76"/>
      <c r="Y410" s="51"/>
      <c r="Z410" s="51"/>
      <c r="AA410" s="51"/>
      <c r="AB410" s="51"/>
    </row>
    <row r="411" spans="1:28" ht="12.75" customHeight="1">
      <c r="A411" s="76"/>
      <c r="B411" s="78"/>
      <c r="C411" s="78"/>
      <c r="D411" s="76"/>
      <c r="E411" s="76"/>
      <c r="F411" s="76"/>
      <c r="G411" s="76"/>
      <c r="H411" s="76"/>
      <c r="I411" s="76"/>
      <c r="J411" s="76"/>
      <c r="K411" s="76"/>
      <c r="L411" s="76"/>
      <c r="M411" s="76"/>
      <c r="N411" s="76"/>
      <c r="O411" s="76"/>
      <c r="P411" s="76"/>
      <c r="Q411" s="76"/>
      <c r="R411" s="76"/>
      <c r="S411" s="76"/>
      <c r="T411" s="76"/>
      <c r="U411" s="76"/>
      <c r="V411" s="76"/>
      <c r="W411" s="76"/>
      <c r="X411" s="76"/>
      <c r="Y411" s="51"/>
      <c r="Z411" s="51"/>
      <c r="AA411" s="51"/>
      <c r="AB411" s="51"/>
    </row>
    <row r="412" spans="1:28" ht="12.75" customHeight="1">
      <c r="A412" s="76"/>
      <c r="B412" s="78"/>
      <c r="C412" s="78"/>
      <c r="D412" s="76"/>
      <c r="E412" s="76"/>
      <c r="F412" s="76"/>
      <c r="G412" s="76"/>
      <c r="H412" s="76"/>
      <c r="I412" s="76"/>
      <c r="J412" s="76"/>
      <c r="K412" s="76"/>
      <c r="L412" s="76"/>
      <c r="M412" s="76"/>
      <c r="N412" s="76"/>
      <c r="O412" s="76"/>
      <c r="P412" s="76"/>
      <c r="Q412" s="76"/>
      <c r="R412" s="76"/>
      <c r="S412" s="76"/>
      <c r="T412" s="76"/>
      <c r="U412" s="76"/>
      <c r="V412" s="76"/>
      <c r="W412" s="76"/>
      <c r="X412" s="76"/>
      <c r="Y412" s="51"/>
      <c r="Z412" s="51"/>
      <c r="AA412" s="51"/>
      <c r="AB412" s="51"/>
    </row>
    <row r="413" spans="1:28" ht="12.75" customHeight="1">
      <c r="A413" s="76"/>
      <c r="B413" s="78"/>
      <c r="C413" s="78"/>
      <c r="D413" s="76"/>
      <c r="E413" s="76"/>
      <c r="F413" s="76"/>
      <c r="G413" s="76"/>
      <c r="H413" s="76"/>
      <c r="I413" s="76"/>
      <c r="J413" s="76"/>
      <c r="K413" s="76"/>
      <c r="L413" s="76"/>
      <c r="M413" s="76"/>
      <c r="N413" s="76"/>
      <c r="O413" s="76"/>
      <c r="P413" s="76"/>
      <c r="Q413" s="76"/>
      <c r="R413" s="76"/>
      <c r="S413" s="76"/>
      <c r="T413" s="76"/>
      <c r="U413" s="76"/>
      <c r="V413" s="76"/>
      <c r="W413" s="76"/>
      <c r="X413" s="76"/>
      <c r="Y413" s="51"/>
      <c r="Z413" s="51"/>
      <c r="AA413" s="51"/>
      <c r="AB413" s="51"/>
    </row>
    <row r="414" spans="1:28" ht="12.75" customHeight="1">
      <c r="A414" s="76"/>
      <c r="B414" s="78"/>
      <c r="C414" s="78"/>
      <c r="D414" s="76"/>
      <c r="E414" s="76"/>
      <c r="F414" s="76"/>
      <c r="G414" s="76"/>
      <c r="H414" s="76"/>
      <c r="I414" s="76"/>
      <c r="J414" s="76"/>
      <c r="K414" s="76"/>
      <c r="L414" s="76"/>
      <c r="M414" s="76"/>
      <c r="N414" s="76"/>
      <c r="O414" s="76"/>
      <c r="P414" s="76"/>
      <c r="Q414" s="76"/>
      <c r="R414" s="76"/>
      <c r="S414" s="76"/>
      <c r="T414" s="76"/>
      <c r="U414" s="76"/>
      <c r="V414" s="76"/>
      <c r="W414" s="76"/>
      <c r="X414" s="76"/>
      <c r="Y414" s="51"/>
      <c r="Z414" s="51"/>
      <c r="AA414" s="51"/>
      <c r="AB414" s="51"/>
    </row>
    <row r="415" spans="1:28" ht="12.75" customHeight="1">
      <c r="A415" s="76"/>
      <c r="B415" s="78"/>
      <c r="C415" s="78"/>
      <c r="D415" s="76"/>
      <c r="E415" s="76"/>
      <c r="F415" s="76"/>
      <c r="G415" s="76"/>
      <c r="H415" s="76"/>
      <c r="I415" s="76"/>
      <c r="J415" s="76"/>
      <c r="K415" s="76"/>
      <c r="L415" s="76"/>
      <c r="M415" s="76"/>
      <c r="N415" s="76"/>
      <c r="O415" s="76"/>
      <c r="P415" s="76"/>
      <c r="Q415" s="76"/>
      <c r="R415" s="76"/>
      <c r="S415" s="76"/>
      <c r="T415" s="76"/>
      <c r="U415" s="76"/>
      <c r="V415" s="76"/>
      <c r="W415" s="76"/>
      <c r="X415" s="76"/>
      <c r="Y415" s="51"/>
      <c r="Z415" s="51"/>
      <c r="AA415" s="51"/>
      <c r="AB415" s="51"/>
    </row>
    <row r="416" spans="1:28" ht="12.75" customHeight="1">
      <c r="A416" s="76"/>
      <c r="B416" s="78"/>
      <c r="C416" s="78"/>
      <c r="D416" s="76"/>
      <c r="E416" s="76"/>
      <c r="F416" s="76"/>
      <c r="G416" s="76"/>
      <c r="H416" s="76"/>
      <c r="I416" s="76"/>
      <c r="J416" s="76"/>
      <c r="K416" s="76"/>
      <c r="L416" s="76"/>
      <c r="M416" s="76"/>
      <c r="N416" s="76"/>
      <c r="O416" s="76"/>
      <c r="P416" s="76"/>
      <c r="Q416" s="76"/>
      <c r="R416" s="76"/>
      <c r="S416" s="76"/>
      <c r="T416" s="76"/>
      <c r="U416" s="76"/>
      <c r="V416" s="76"/>
      <c r="W416" s="76"/>
      <c r="X416" s="76"/>
      <c r="Y416" s="51"/>
      <c r="Z416" s="51"/>
      <c r="AA416" s="51"/>
      <c r="AB416" s="51"/>
    </row>
    <row r="417" spans="1:28" ht="12.75" customHeight="1">
      <c r="A417" s="76"/>
      <c r="B417" s="78"/>
      <c r="C417" s="78"/>
      <c r="D417" s="76"/>
      <c r="E417" s="76"/>
      <c r="F417" s="76"/>
      <c r="G417" s="76"/>
      <c r="H417" s="76"/>
      <c r="I417" s="76"/>
      <c r="J417" s="76"/>
      <c r="K417" s="76"/>
      <c r="L417" s="76"/>
      <c r="M417" s="76"/>
      <c r="N417" s="76"/>
      <c r="O417" s="76"/>
      <c r="P417" s="76"/>
      <c r="Q417" s="76"/>
      <c r="R417" s="76"/>
      <c r="S417" s="76"/>
      <c r="T417" s="76"/>
      <c r="U417" s="76"/>
      <c r="V417" s="76"/>
      <c r="W417" s="76"/>
      <c r="X417" s="76"/>
      <c r="Y417" s="51"/>
      <c r="Z417" s="51"/>
      <c r="AA417" s="51"/>
      <c r="AB417" s="51"/>
    </row>
    <row r="418" spans="1:28" ht="12.75" customHeight="1">
      <c r="A418" s="76"/>
      <c r="B418" s="78"/>
      <c r="C418" s="78"/>
      <c r="D418" s="76"/>
      <c r="E418" s="76"/>
      <c r="F418" s="76"/>
      <c r="G418" s="76"/>
      <c r="H418" s="76"/>
      <c r="I418" s="76"/>
      <c r="J418" s="76"/>
      <c r="K418" s="76"/>
      <c r="L418" s="76"/>
      <c r="M418" s="76"/>
      <c r="N418" s="76"/>
      <c r="O418" s="76"/>
      <c r="P418" s="76"/>
      <c r="Q418" s="76"/>
      <c r="R418" s="76"/>
      <c r="S418" s="76"/>
      <c r="T418" s="76"/>
      <c r="U418" s="76"/>
      <c r="V418" s="76"/>
      <c r="W418" s="76"/>
      <c r="X418" s="76"/>
      <c r="Y418" s="51"/>
      <c r="Z418" s="51"/>
      <c r="AA418" s="51"/>
      <c r="AB418" s="51"/>
    </row>
    <row r="419" spans="1:28" ht="12.75" customHeight="1">
      <c r="A419" s="76"/>
      <c r="B419" s="78"/>
      <c r="C419" s="78"/>
      <c r="D419" s="76"/>
      <c r="E419" s="76"/>
      <c r="F419" s="76"/>
      <c r="G419" s="76"/>
      <c r="H419" s="76"/>
      <c r="I419" s="76"/>
      <c r="J419" s="76"/>
      <c r="K419" s="76"/>
      <c r="L419" s="76"/>
      <c r="M419" s="76"/>
      <c r="N419" s="76"/>
      <c r="O419" s="76"/>
      <c r="P419" s="76"/>
      <c r="Q419" s="76"/>
      <c r="R419" s="76"/>
      <c r="S419" s="76"/>
      <c r="T419" s="76"/>
      <c r="U419" s="76"/>
      <c r="V419" s="76"/>
      <c r="W419" s="76"/>
      <c r="X419" s="76"/>
      <c r="Y419" s="51"/>
      <c r="Z419" s="51"/>
      <c r="AA419" s="51"/>
      <c r="AB419" s="51"/>
    </row>
    <row r="420" spans="1:28" ht="12.75" customHeight="1">
      <c r="A420" s="76"/>
      <c r="B420" s="78"/>
      <c r="C420" s="78"/>
      <c r="D420" s="76"/>
      <c r="E420" s="76"/>
      <c r="F420" s="76"/>
      <c r="G420" s="76"/>
      <c r="H420" s="76"/>
      <c r="I420" s="76"/>
      <c r="J420" s="76"/>
      <c r="K420" s="76"/>
      <c r="L420" s="76"/>
      <c r="M420" s="76"/>
      <c r="N420" s="76"/>
      <c r="O420" s="76"/>
      <c r="P420" s="76"/>
      <c r="Q420" s="76"/>
      <c r="R420" s="76"/>
      <c r="S420" s="76"/>
      <c r="T420" s="76"/>
      <c r="U420" s="76"/>
      <c r="V420" s="76"/>
      <c r="W420" s="76"/>
      <c r="X420" s="76"/>
      <c r="Y420" s="51"/>
      <c r="Z420" s="51"/>
      <c r="AA420" s="51"/>
      <c r="AB420" s="51"/>
    </row>
    <row r="421" spans="1:28" ht="12.75" customHeight="1">
      <c r="A421" s="76"/>
      <c r="B421" s="78"/>
      <c r="C421" s="78"/>
      <c r="D421" s="76"/>
      <c r="E421" s="76"/>
      <c r="F421" s="76"/>
      <c r="G421" s="76"/>
      <c r="H421" s="76"/>
      <c r="I421" s="76"/>
      <c r="J421" s="76"/>
      <c r="K421" s="76"/>
      <c r="L421" s="76"/>
      <c r="M421" s="76"/>
      <c r="N421" s="76"/>
      <c r="O421" s="76"/>
      <c r="P421" s="76"/>
      <c r="Q421" s="76"/>
      <c r="R421" s="76"/>
      <c r="S421" s="76"/>
      <c r="T421" s="76"/>
      <c r="U421" s="76"/>
      <c r="V421" s="76"/>
      <c r="W421" s="76"/>
      <c r="X421" s="76"/>
      <c r="Y421" s="51"/>
      <c r="Z421" s="51"/>
      <c r="AA421" s="51"/>
      <c r="AB421" s="51"/>
    </row>
    <row r="422" spans="1:28" ht="12.75" customHeight="1">
      <c r="A422" s="76"/>
      <c r="B422" s="78"/>
      <c r="C422" s="78"/>
      <c r="D422" s="76"/>
      <c r="E422" s="76"/>
      <c r="F422" s="76"/>
      <c r="G422" s="76"/>
      <c r="H422" s="76"/>
      <c r="I422" s="76"/>
      <c r="J422" s="76"/>
      <c r="K422" s="76"/>
      <c r="L422" s="76"/>
      <c r="M422" s="76"/>
      <c r="N422" s="76"/>
      <c r="O422" s="76"/>
      <c r="P422" s="76"/>
      <c r="Q422" s="76"/>
      <c r="R422" s="76"/>
      <c r="S422" s="76"/>
      <c r="T422" s="76"/>
      <c r="U422" s="76"/>
      <c r="V422" s="76"/>
      <c r="W422" s="76"/>
      <c r="X422" s="76"/>
      <c r="Y422" s="51"/>
      <c r="Z422" s="51"/>
      <c r="AA422" s="51"/>
      <c r="AB422" s="51"/>
    </row>
    <row r="423" spans="1:28" ht="12.75" customHeight="1">
      <c r="A423" s="76"/>
      <c r="B423" s="78"/>
      <c r="C423" s="78"/>
      <c r="D423" s="76"/>
      <c r="E423" s="76"/>
      <c r="F423" s="76"/>
      <c r="G423" s="76"/>
      <c r="H423" s="76"/>
      <c r="I423" s="76"/>
      <c r="J423" s="76"/>
      <c r="K423" s="76"/>
      <c r="L423" s="76"/>
      <c r="M423" s="76"/>
      <c r="N423" s="76"/>
      <c r="O423" s="76"/>
      <c r="P423" s="76"/>
      <c r="Q423" s="76"/>
      <c r="R423" s="76"/>
      <c r="S423" s="76"/>
      <c r="T423" s="76"/>
      <c r="U423" s="76"/>
      <c r="V423" s="76"/>
      <c r="W423" s="76"/>
      <c r="X423" s="76"/>
      <c r="Y423" s="51"/>
      <c r="Z423" s="51"/>
      <c r="AA423" s="51"/>
      <c r="AB423" s="51"/>
    </row>
    <row r="424" spans="1:28" ht="12.75" customHeight="1">
      <c r="A424" s="76"/>
      <c r="B424" s="78"/>
      <c r="C424" s="78"/>
      <c r="D424" s="76"/>
      <c r="E424" s="76"/>
      <c r="F424" s="76"/>
      <c r="G424" s="76"/>
      <c r="H424" s="76"/>
      <c r="I424" s="76"/>
      <c r="J424" s="76"/>
      <c r="K424" s="76"/>
      <c r="L424" s="76"/>
      <c r="M424" s="76"/>
      <c r="N424" s="76"/>
      <c r="O424" s="76"/>
      <c r="P424" s="76"/>
      <c r="Q424" s="76"/>
      <c r="R424" s="76"/>
      <c r="S424" s="76"/>
      <c r="T424" s="76"/>
      <c r="U424" s="76"/>
      <c r="V424" s="76"/>
      <c r="W424" s="76"/>
      <c r="X424" s="76"/>
      <c r="Y424" s="51"/>
      <c r="Z424" s="51"/>
      <c r="AA424" s="51"/>
      <c r="AB424" s="51"/>
    </row>
    <row r="425" spans="1:28" ht="12.75" customHeight="1">
      <c r="A425" s="76"/>
      <c r="B425" s="78"/>
      <c r="C425" s="78"/>
      <c r="D425" s="76"/>
      <c r="E425" s="76"/>
      <c r="F425" s="76"/>
      <c r="G425" s="76"/>
      <c r="H425" s="76"/>
      <c r="I425" s="76"/>
      <c r="J425" s="76"/>
      <c r="K425" s="76"/>
      <c r="L425" s="76"/>
      <c r="M425" s="76"/>
      <c r="N425" s="76"/>
      <c r="O425" s="76"/>
      <c r="P425" s="76"/>
      <c r="Q425" s="76"/>
      <c r="R425" s="76"/>
      <c r="S425" s="76"/>
      <c r="T425" s="76"/>
      <c r="U425" s="76"/>
      <c r="V425" s="76"/>
      <c r="W425" s="76"/>
      <c r="X425" s="76"/>
      <c r="Y425" s="51"/>
      <c r="Z425" s="51"/>
      <c r="AA425" s="51"/>
      <c r="AB425" s="51"/>
    </row>
    <row r="426" spans="1:28" ht="12.75" customHeight="1">
      <c r="A426" s="76"/>
      <c r="B426" s="78"/>
      <c r="C426" s="78"/>
      <c r="D426" s="76"/>
      <c r="E426" s="76"/>
      <c r="F426" s="76"/>
      <c r="G426" s="76"/>
      <c r="H426" s="76"/>
      <c r="I426" s="76"/>
      <c r="J426" s="76"/>
      <c r="K426" s="76"/>
      <c r="L426" s="76"/>
      <c r="M426" s="76"/>
      <c r="N426" s="76"/>
      <c r="O426" s="76"/>
      <c r="P426" s="76"/>
      <c r="Q426" s="76"/>
      <c r="R426" s="76"/>
      <c r="S426" s="76"/>
      <c r="T426" s="76"/>
      <c r="U426" s="76"/>
      <c r="V426" s="76"/>
      <c r="W426" s="76"/>
      <c r="X426" s="76"/>
      <c r="Y426" s="51"/>
      <c r="Z426" s="51"/>
      <c r="AA426" s="51"/>
      <c r="AB426" s="51"/>
    </row>
    <row r="427" spans="1:28" ht="12.75" customHeight="1">
      <c r="A427" s="76"/>
      <c r="B427" s="78"/>
      <c r="C427" s="78"/>
      <c r="D427" s="76"/>
      <c r="E427" s="76"/>
      <c r="F427" s="76"/>
      <c r="G427" s="76"/>
      <c r="H427" s="76"/>
      <c r="I427" s="76"/>
      <c r="J427" s="76"/>
      <c r="K427" s="76"/>
      <c r="L427" s="76"/>
      <c r="M427" s="76"/>
      <c r="N427" s="76"/>
      <c r="O427" s="76"/>
      <c r="P427" s="76"/>
      <c r="Q427" s="76"/>
      <c r="R427" s="76"/>
      <c r="S427" s="76"/>
      <c r="T427" s="76"/>
      <c r="U427" s="76"/>
      <c r="V427" s="76"/>
      <c r="W427" s="76"/>
      <c r="X427" s="76"/>
      <c r="Y427" s="51"/>
      <c r="Z427" s="51"/>
      <c r="AA427" s="51"/>
      <c r="AB427" s="51"/>
    </row>
    <row r="428" spans="1:28" ht="12.75" customHeight="1">
      <c r="A428" s="76"/>
      <c r="B428" s="78"/>
      <c r="C428" s="78"/>
      <c r="D428" s="76"/>
      <c r="E428" s="76"/>
      <c r="F428" s="76"/>
      <c r="G428" s="76"/>
      <c r="H428" s="76"/>
      <c r="I428" s="76"/>
      <c r="J428" s="76"/>
      <c r="K428" s="76"/>
      <c r="L428" s="76"/>
      <c r="M428" s="76"/>
      <c r="N428" s="76"/>
      <c r="O428" s="76"/>
      <c r="P428" s="76"/>
      <c r="Q428" s="76"/>
      <c r="R428" s="76"/>
      <c r="S428" s="76"/>
      <c r="T428" s="76"/>
      <c r="U428" s="76"/>
      <c r="V428" s="76"/>
      <c r="W428" s="76"/>
      <c r="X428" s="76"/>
      <c r="Y428" s="51"/>
      <c r="Z428" s="51"/>
      <c r="AA428" s="51"/>
      <c r="AB428" s="51"/>
    </row>
    <row r="429" spans="1:28" ht="12.75" customHeight="1">
      <c r="A429" s="76"/>
      <c r="B429" s="78"/>
      <c r="C429" s="78"/>
      <c r="D429" s="76"/>
      <c r="E429" s="76"/>
      <c r="F429" s="76"/>
      <c r="G429" s="76"/>
      <c r="H429" s="76"/>
      <c r="I429" s="76"/>
      <c r="J429" s="76"/>
      <c r="K429" s="76"/>
      <c r="L429" s="76"/>
      <c r="M429" s="76"/>
      <c r="N429" s="76"/>
      <c r="O429" s="76"/>
      <c r="P429" s="76"/>
      <c r="Q429" s="76"/>
      <c r="R429" s="76"/>
      <c r="S429" s="76"/>
      <c r="T429" s="76"/>
      <c r="U429" s="76"/>
      <c r="V429" s="76"/>
      <c r="W429" s="76"/>
      <c r="X429" s="76"/>
      <c r="Y429" s="51"/>
      <c r="Z429" s="51"/>
      <c r="AA429" s="51"/>
      <c r="AB429" s="51"/>
    </row>
    <row r="430" spans="1:28" ht="12.75" customHeight="1">
      <c r="A430" s="76"/>
      <c r="B430" s="78"/>
      <c r="C430" s="78"/>
      <c r="D430" s="76"/>
      <c r="E430" s="76"/>
      <c r="F430" s="76"/>
      <c r="G430" s="76"/>
      <c r="H430" s="76"/>
      <c r="I430" s="76"/>
      <c r="J430" s="76"/>
      <c r="K430" s="76"/>
      <c r="L430" s="76"/>
      <c r="M430" s="76"/>
      <c r="N430" s="76"/>
      <c r="O430" s="76"/>
      <c r="P430" s="76"/>
      <c r="Q430" s="76"/>
      <c r="R430" s="76"/>
      <c r="S430" s="76"/>
      <c r="T430" s="76"/>
      <c r="U430" s="76"/>
      <c r="V430" s="76"/>
      <c r="W430" s="76"/>
      <c r="X430" s="76"/>
      <c r="Y430" s="51"/>
      <c r="Z430" s="51"/>
      <c r="AA430" s="51"/>
      <c r="AB430" s="51"/>
    </row>
    <row r="431" spans="1:28" ht="12.75" customHeight="1">
      <c r="A431" s="76"/>
      <c r="B431" s="78"/>
      <c r="C431" s="78"/>
      <c r="D431" s="76"/>
      <c r="E431" s="76"/>
      <c r="F431" s="76"/>
      <c r="G431" s="76"/>
      <c r="H431" s="76"/>
      <c r="I431" s="76"/>
      <c r="J431" s="76"/>
      <c r="K431" s="76"/>
      <c r="L431" s="76"/>
      <c r="M431" s="76"/>
      <c r="N431" s="76"/>
      <c r="O431" s="76"/>
      <c r="P431" s="76"/>
      <c r="Q431" s="76"/>
      <c r="R431" s="76"/>
      <c r="S431" s="76"/>
      <c r="T431" s="76"/>
      <c r="U431" s="76"/>
      <c r="V431" s="76"/>
      <c r="W431" s="76"/>
      <c r="X431" s="76"/>
      <c r="Y431" s="51"/>
      <c r="Z431" s="51"/>
      <c r="AA431" s="51"/>
      <c r="AB431" s="51"/>
    </row>
    <row r="432" spans="1:28" ht="12.75" customHeight="1">
      <c r="A432" s="76"/>
      <c r="B432" s="78"/>
      <c r="C432" s="78"/>
      <c r="D432" s="76"/>
      <c r="E432" s="76"/>
      <c r="F432" s="76"/>
      <c r="G432" s="76"/>
      <c r="H432" s="76"/>
      <c r="I432" s="76"/>
      <c r="J432" s="76"/>
      <c r="K432" s="76"/>
      <c r="L432" s="76"/>
      <c r="M432" s="76"/>
      <c r="N432" s="76"/>
      <c r="O432" s="76"/>
      <c r="P432" s="76"/>
      <c r="Q432" s="76"/>
      <c r="R432" s="76"/>
      <c r="S432" s="76"/>
      <c r="T432" s="76"/>
      <c r="U432" s="76"/>
      <c r="V432" s="76"/>
      <c r="W432" s="76"/>
      <c r="X432" s="76"/>
      <c r="Y432" s="51"/>
      <c r="Z432" s="51"/>
      <c r="AA432" s="51"/>
      <c r="AB432" s="51"/>
    </row>
    <row r="433" spans="1:28" ht="12.75" customHeight="1">
      <c r="A433" s="76"/>
      <c r="B433" s="78"/>
      <c r="C433" s="78"/>
      <c r="D433" s="76"/>
      <c r="E433" s="76"/>
      <c r="F433" s="76"/>
      <c r="G433" s="76"/>
      <c r="H433" s="76"/>
      <c r="I433" s="76"/>
      <c r="J433" s="76"/>
      <c r="K433" s="76"/>
      <c r="L433" s="76"/>
      <c r="M433" s="76"/>
      <c r="N433" s="76"/>
      <c r="O433" s="76"/>
      <c r="P433" s="76"/>
      <c r="Q433" s="76"/>
      <c r="R433" s="76"/>
      <c r="S433" s="76"/>
      <c r="T433" s="76"/>
      <c r="U433" s="76"/>
      <c r="V433" s="76"/>
      <c r="W433" s="76"/>
      <c r="X433" s="76"/>
      <c r="Y433" s="51"/>
      <c r="Z433" s="51"/>
      <c r="AA433" s="51"/>
      <c r="AB433" s="51"/>
    </row>
    <row r="434" spans="1:28" ht="12.75" customHeight="1">
      <c r="A434" s="76"/>
      <c r="B434" s="78"/>
      <c r="C434" s="78"/>
      <c r="D434" s="76"/>
      <c r="E434" s="76"/>
      <c r="F434" s="76"/>
      <c r="G434" s="76"/>
      <c r="H434" s="76"/>
      <c r="I434" s="76"/>
      <c r="J434" s="76"/>
      <c r="K434" s="76"/>
      <c r="L434" s="76"/>
      <c r="M434" s="76"/>
      <c r="N434" s="76"/>
      <c r="O434" s="76"/>
      <c r="P434" s="76"/>
      <c r="Q434" s="76"/>
      <c r="R434" s="76"/>
      <c r="S434" s="76"/>
      <c r="T434" s="76"/>
      <c r="U434" s="76"/>
      <c r="V434" s="76"/>
      <c r="W434" s="76"/>
      <c r="X434" s="76"/>
      <c r="Y434" s="51"/>
      <c r="Z434" s="51"/>
      <c r="AA434" s="51"/>
      <c r="AB434" s="51"/>
    </row>
    <row r="435" spans="1:28" ht="12.75" customHeight="1">
      <c r="A435" s="76"/>
      <c r="B435" s="78"/>
      <c r="C435" s="78"/>
      <c r="D435" s="76"/>
      <c r="E435" s="76"/>
      <c r="F435" s="76"/>
      <c r="G435" s="76"/>
      <c r="H435" s="76"/>
      <c r="I435" s="76"/>
      <c r="J435" s="76"/>
      <c r="K435" s="76"/>
      <c r="L435" s="76"/>
      <c r="M435" s="76"/>
      <c r="N435" s="76"/>
      <c r="O435" s="76"/>
      <c r="P435" s="76"/>
      <c r="Q435" s="76"/>
      <c r="R435" s="76"/>
      <c r="S435" s="76"/>
      <c r="T435" s="76"/>
      <c r="U435" s="76"/>
      <c r="V435" s="76"/>
      <c r="W435" s="76"/>
      <c r="X435" s="76"/>
      <c r="Y435" s="51"/>
      <c r="Z435" s="51"/>
      <c r="AA435" s="51"/>
      <c r="AB435" s="51"/>
    </row>
    <row r="436" spans="1:28" ht="12.75" customHeight="1">
      <c r="A436" s="76"/>
      <c r="B436" s="78"/>
      <c r="C436" s="78"/>
      <c r="D436" s="76"/>
      <c r="E436" s="76"/>
      <c r="F436" s="76"/>
      <c r="G436" s="76"/>
      <c r="H436" s="76"/>
      <c r="I436" s="76"/>
      <c r="J436" s="76"/>
      <c r="K436" s="76"/>
      <c r="L436" s="76"/>
      <c r="M436" s="76"/>
      <c r="N436" s="76"/>
      <c r="O436" s="76"/>
      <c r="P436" s="76"/>
      <c r="Q436" s="76"/>
      <c r="R436" s="76"/>
      <c r="S436" s="76"/>
      <c r="T436" s="76"/>
      <c r="U436" s="76"/>
      <c r="V436" s="76"/>
      <c r="W436" s="76"/>
      <c r="X436" s="76"/>
      <c r="Y436" s="51"/>
      <c r="Z436" s="51"/>
      <c r="AA436" s="51"/>
      <c r="AB436" s="51"/>
    </row>
    <row r="437" spans="1:28" ht="12.75" customHeight="1">
      <c r="A437" s="76"/>
      <c r="B437" s="78"/>
      <c r="C437" s="78"/>
      <c r="D437" s="76"/>
      <c r="E437" s="76"/>
      <c r="F437" s="76"/>
      <c r="G437" s="76"/>
      <c r="H437" s="76"/>
      <c r="I437" s="76"/>
      <c r="J437" s="76"/>
      <c r="K437" s="76"/>
      <c r="L437" s="76"/>
      <c r="M437" s="76"/>
      <c r="N437" s="76"/>
      <c r="O437" s="76"/>
      <c r="P437" s="76"/>
      <c r="Q437" s="76"/>
      <c r="R437" s="76"/>
      <c r="S437" s="76"/>
      <c r="T437" s="76"/>
      <c r="U437" s="76"/>
      <c r="V437" s="76"/>
      <c r="W437" s="76"/>
      <c r="X437" s="76"/>
      <c r="Y437" s="51"/>
      <c r="Z437" s="51"/>
      <c r="AA437" s="51"/>
      <c r="AB437" s="51"/>
    </row>
    <row r="438" spans="1:28" ht="12.75" customHeight="1">
      <c r="A438" s="76"/>
      <c r="B438" s="78"/>
      <c r="C438" s="78"/>
      <c r="D438" s="76"/>
      <c r="E438" s="76"/>
      <c r="F438" s="76"/>
      <c r="G438" s="76"/>
      <c r="H438" s="76"/>
      <c r="I438" s="76"/>
      <c r="J438" s="76"/>
      <c r="K438" s="76"/>
      <c r="L438" s="76"/>
      <c r="M438" s="76"/>
      <c r="N438" s="76"/>
      <c r="O438" s="76"/>
      <c r="P438" s="76"/>
      <c r="Q438" s="76"/>
      <c r="R438" s="76"/>
      <c r="S438" s="76"/>
      <c r="T438" s="76"/>
      <c r="U438" s="76"/>
      <c r="V438" s="76"/>
      <c r="W438" s="76"/>
      <c r="X438" s="76"/>
      <c r="Y438" s="51"/>
      <c r="Z438" s="51"/>
      <c r="AA438" s="51"/>
      <c r="AB438" s="51"/>
    </row>
    <row r="439" spans="1:28" ht="12.75" customHeight="1">
      <c r="A439" s="76"/>
      <c r="B439" s="78"/>
      <c r="C439" s="78"/>
      <c r="D439" s="76"/>
      <c r="E439" s="76"/>
      <c r="F439" s="76"/>
      <c r="G439" s="76"/>
      <c r="H439" s="76"/>
      <c r="I439" s="76"/>
      <c r="J439" s="76"/>
      <c r="K439" s="76"/>
      <c r="L439" s="76"/>
      <c r="M439" s="76"/>
      <c r="N439" s="76"/>
      <c r="O439" s="76"/>
      <c r="P439" s="76"/>
      <c r="Q439" s="76"/>
      <c r="R439" s="76"/>
      <c r="S439" s="76"/>
      <c r="T439" s="76"/>
      <c r="U439" s="76"/>
      <c r="V439" s="76"/>
      <c r="W439" s="76"/>
      <c r="X439" s="76"/>
      <c r="Y439" s="51"/>
      <c r="Z439" s="51"/>
      <c r="AA439" s="51"/>
      <c r="AB439" s="51"/>
    </row>
    <row r="440" spans="1:28" ht="12.75" customHeight="1">
      <c r="A440" s="76"/>
      <c r="B440" s="78"/>
      <c r="C440" s="78"/>
      <c r="D440" s="76"/>
      <c r="E440" s="76"/>
      <c r="F440" s="76"/>
      <c r="G440" s="76"/>
      <c r="H440" s="76"/>
      <c r="I440" s="76"/>
      <c r="J440" s="76"/>
      <c r="K440" s="76"/>
      <c r="L440" s="76"/>
      <c r="M440" s="76"/>
      <c r="N440" s="76"/>
      <c r="O440" s="76"/>
      <c r="P440" s="76"/>
      <c r="Q440" s="76"/>
      <c r="R440" s="76"/>
      <c r="S440" s="76"/>
      <c r="T440" s="76"/>
      <c r="U440" s="76"/>
      <c r="V440" s="76"/>
      <c r="W440" s="76"/>
      <c r="X440" s="76"/>
      <c r="Y440" s="51"/>
      <c r="Z440" s="51"/>
      <c r="AA440" s="51"/>
      <c r="AB440" s="51"/>
    </row>
    <row r="441" spans="1:28" ht="12.75" customHeight="1">
      <c r="A441" s="76"/>
      <c r="B441" s="78"/>
      <c r="C441" s="78"/>
      <c r="D441" s="76"/>
      <c r="E441" s="76"/>
      <c r="F441" s="76"/>
      <c r="G441" s="76"/>
      <c r="H441" s="76"/>
      <c r="I441" s="76"/>
      <c r="J441" s="76"/>
      <c r="K441" s="76"/>
      <c r="L441" s="76"/>
      <c r="M441" s="76"/>
      <c r="N441" s="76"/>
      <c r="O441" s="76"/>
      <c r="P441" s="76"/>
      <c r="Q441" s="76"/>
      <c r="R441" s="76"/>
      <c r="S441" s="76"/>
      <c r="T441" s="76"/>
      <c r="U441" s="76"/>
      <c r="V441" s="76"/>
      <c r="W441" s="76"/>
      <c r="X441" s="76"/>
      <c r="Y441" s="51"/>
      <c r="Z441" s="51"/>
      <c r="AA441" s="51"/>
      <c r="AB441" s="51"/>
    </row>
    <row r="442" spans="1:28" ht="12.75" customHeight="1">
      <c r="A442" s="76"/>
      <c r="B442" s="78"/>
      <c r="C442" s="78"/>
      <c r="D442" s="76"/>
      <c r="E442" s="76"/>
      <c r="F442" s="76"/>
      <c r="G442" s="76"/>
      <c r="H442" s="76"/>
      <c r="I442" s="76"/>
      <c r="J442" s="76"/>
      <c r="K442" s="76"/>
      <c r="L442" s="76"/>
      <c r="M442" s="76"/>
      <c r="N442" s="76"/>
      <c r="O442" s="76"/>
      <c r="P442" s="76"/>
      <c r="Q442" s="76"/>
      <c r="R442" s="76"/>
      <c r="S442" s="76"/>
      <c r="T442" s="76"/>
      <c r="U442" s="76"/>
      <c r="V442" s="76"/>
      <c r="W442" s="76"/>
      <c r="X442" s="76"/>
      <c r="Y442" s="51"/>
      <c r="Z442" s="51"/>
      <c r="AA442" s="51"/>
      <c r="AB442" s="51"/>
    </row>
    <row r="443" spans="1:28" ht="12.75" customHeight="1">
      <c r="A443" s="76"/>
      <c r="B443" s="78"/>
      <c r="C443" s="78"/>
      <c r="D443" s="76"/>
      <c r="E443" s="76"/>
      <c r="F443" s="76"/>
      <c r="G443" s="76"/>
      <c r="H443" s="76"/>
      <c r="I443" s="76"/>
      <c r="J443" s="76"/>
      <c r="K443" s="76"/>
      <c r="L443" s="76"/>
      <c r="M443" s="76"/>
      <c r="N443" s="76"/>
      <c r="O443" s="76"/>
      <c r="P443" s="76"/>
      <c r="Q443" s="76"/>
      <c r="R443" s="76"/>
      <c r="S443" s="76"/>
      <c r="T443" s="76"/>
      <c r="U443" s="76"/>
      <c r="V443" s="76"/>
      <c r="W443" s="76"/>
      <c r="X443" s="76"/>
      <c r="Y443" s="51"/>
      <c r="Z443" s="51"/>
      <c r="AA443" s="51"/>
      <c r="AB443" s="51"/>
    </row>
    <row r="444" spans="1:28" ht="12.75" customHeight="1">
      <c r="A444" s="76"/>
      <c r="B444" s="78"/>
      <c r="C444" s="78"/>
      <c r="D444" s="76"/>
      <c r="E444" s="76"/>
      <c r="F444" s="76"/>
      <c r="G444" s="76"/>
      <c r="H444" s="76"/>
      <c r="I444" s="76"/>
      <c r="J444" s="76"/>
      <c r="K444" s="76"/>
      <c r="L444" s="76"/>
      <c r="M444" s="76"/>
      <c r="N444" s="76"/>
      <c r="O444" s="76"/>
      <c r="P444" s="76"/>
      <c r="Q444" s="76"/>
      <c r="R444" s="76"/>
      <c r="S444" s="76"/>
      <c r="T444" s="76"/>
      <c r="U444" s="76"/>
      <c r="V444" s="76"/>
      <c r="W444" s="76"/>
      <c r="X444" s="76"/>
      <c r="Y444" s="51"/>
      <c r="Z444" s="51"/>
      <c r="AA444" s="51"/>
      <c r="AB444" s="51"/>
    </row>
    <row r="445" spans="1:28" ht="12.75" customHeight="1">
      <c r="A445" s="76"/>
      <c r="B445" s="78"/>
      <c r="C445" s="78"/>
      <c r="D445" s="76"/>
      <c r="E445" s="76"/>
      <c r="F445" s="76"/>
      <c r="G445" s="76"/>
      <c r="H445" s="76"/>
      <c r="I445" s="76"/>
      <c r="J445" s="76"/>
      <c r="K445" s="76"/>
      <c r="L445" s="76"/>
      <c r="M445" s="76"/>
      <c r="N445" s="76"/>
      <c r="O445" s="76"/>
      <c r="P445" s="76"/>
      <c r="Q445" s="76"/>
      <c r="R445" s="76"/>
      <c r="S445" s="76"/>
      <c r="T445" s="76"/>
      <c r="U445" s="76"/>
      <c r="V445" s="76"/>
      <c r="W445" s="76"/>
      <c r="X445" s="76"/>
      <c r="Y445" s="51"/>
      <c r="Z445" s="51"/>
      <c r="AA445" s="51"/>
      <c r="AB445" s="51"/>
    </row>
    <row r="446" spans="1:28" ht="12.75" customHeight="1">
      <c r="A446" s="76"/>
      <c r="B446" s="78"/>
      <c r="C446" s="78"/>
      <c r="D446" s="76"/>
      <c r="E446" s="76"/>
      <c r="F446" s="76"/>
      <c r="G446" s="76"/>
      <c r="H446" s="76"/>
      <c r="I446" s="76"/>
      <c r="J446" s="76"/>
      <c r="K446" s="76"/>
      <c r="L446" s="76"/>
      <c r="M446" s="76"/>
      <c r="N446" s="76"/>
      <c r="O446" s="76"/>
      <c r="P446" s="76"/>
      <c r="Q446" s="76"/>
      <c r="R446" s="76"/>
      <c r="S446" s="76"/>
      <c r="T446" s="76"/>
      <c r="U446" s="76"/>
      <c r="V446" s="76"/>
      <c r="W446" s="76"/>
      <c r="X446" s="76"/>
      <c r="Y446" s="51"/>
      <c r="Z446" s="51"/>
      <c r="AA446" s="51"/>
      <c r="AB446" s="51"/>
    </row>
    <row r="447" spans="1:28" ht="12.75" customHeight="1">
      <c r="A447" s="76"/>
      <c r="B447" s="78"/>
      <c r="C447" s="78"/>
      <c r="D447" s="76"/>
      <c r="E447" s="76"/>
      <c r="F447" s="76"/>
      <c r="G447" s="76"/>
      <c r="H447" s="76"/>
      <c r="I447" s="76"/>
      <c r="J447" s="76"/>
      <c r="K447" s="76"/>
      <c r="L447" s="76"/>
      <c r="M447" s="76"/>
      <c r="N447" s="76"/>
      <c r="O447" s="76"/>
      <c r="P447" s="76"/>
      <c r="Q447" s="76"/>
      <c r="R447" s="76"/>
      <c r="S447" s="76"/>
      <c r="T447" s="76"/>
      <c r="U447" s="76"/>
      <c r="V447" s="76"/>
      <c r="W447" s="76"/>
      <c r="X447" s="76"/>
      <c r="Y447" s="51"/>
      <c r="Z447" s="51"/>
      <c r="AA447" s="51"/>
      <c r="AB447" s="51"/>
    </row>
    <row r="448" spans="1:28" ht="12.75" customHeight="1">
      <c r="A448" s="76"/>
      <c r="B448" s="78"/>
      <c r="C448" s="78"/>
      <c r="D448" s="76"/>
      <c r="E448" s="76"/>
      <c r="F448" s="76"/>
      <c r="G448" s="76"/>
      <c r="H448" s="76"/>
      <c r="I448" s="76"/>
      <c r="J448" s="76"/>
      <c r="K448" s="76"/>
      <c r="L448" s="76"/>
      <c r="M448" s="76"/>
      <c r="N448" s="76"/>
      <c r="O448" s="76"/>
      <c r="P448" s="76"/>
      <c r="Q448" s="76"/>
      <c r="R448" s="76"/>
      <c r="S448" s="76"/>
      <c r="T448" s="76"/>
      <c r="U448" s="76"/>
      <c r="V448" s="76"/>
      <c r="W448" s="76"/>
      <c r="X448" s="76"/>
      <c r="Y448" s="51"/>
      <c r="Z448" s="51"/>
      <c r="AA448" s="51"/>
      <c r="AB448" s="51"/>
    </row>
    <row r="449" spans="1:28" ht="12.75" customHeight="1">
      <c r="A449" s="76"/>
      <c r="B449" s="78"/>
      <c r="C449" s="78"/>
      <c r="D449" s="76"/>
      <c r="E449" s="76"/>
      <c r="F449" s="76"/>
      <c r="G449" s="76"/>
      <c r="H449" s="76"/>
      <c r="I449" s="76"/>
      <c r="J449" s="76"/>
      <c r="K449" s="76"/>
      <c r="L449" s="76"/>
      <c r="M449" s="76"/>
      <c r="N449" s="76"/>
      <c r="O449" s="76"/>
      <c r="P449" s="76"/>
      <c r="Q449" s="76"/>
      <c r="R449" s="76"/>
      <c r="S449" s="76"/>
      <c r="T449" s="76"/>
      <c r="U449" s="76"/>
      <c r="V449" s="76"/>
      <c r="W449" s="76"/>
      <c r="X449" s="76"/>
      <c r="Y449" s="51"/>
      <c r="Z449" s="51"/>
      <c r="AA449" s="51"/>
      <c r="AB449" s="51"/>
    </row>
    <row r="450" spans="1:28" ht="12.75" customHeight="1">
      <c r="A450" s="76"/>
      <c r="B450" s="78"/>
      <c r="C450" s="78"/>
      <c r="D450" s="76"/>
      <c r="E450" s="76"/>
      <c r="F450" s="76"/>
      <c r="G450" s="76"/>
      <c r="H450" s="76"/>
      <c r="I450" s="76"/>
      <c r="J450" s="76"/>
      <c r="K450" s="76"/>
      <c r="L450" s="76"/>
      <c r="M450" s="76"/>
      <c r="N450" s="76"/>
      <c r="O450" s="76"/>
      <c r="P450" s="76"/>
      <c r="Q450" s="76"/>
      <c r="R450" s="76"/>
      <c r="S450" s="76"/>
      <c r="T450" s="76"/>
      <c r="U450" s="76"/>
      <c r="V450" s="76"/>
      <c r="W450" s="76"/>
      <c r="X450" s="76"/>
      <c r="Y450" s="51"/>
      <c r="Z450" s="51"/>
      <c r="AA450" s="51"/>
      <c r="AB450" s="51"/>
    </row>
    <row r="451" spans="1:28" ht="12.75" customHeight="1">
      <c r="A451" s="76"/>
      <c r="B451" s="78"/>
      <c r="C451" s="78"/>
      <c r="D451" s="76"/>
      <c r="E451" s="76"/>
      <c r="F451" s="76"/>
      <c r="G451" s="76"/>
      <c r="H451" s="76"/>
      <c r="I451" s="76"/>
      <c r="J451" s="76"/>
      <c r="K451" s="76"/>
      <c r="L451" s="76"/>
      <c r="M451" s="76"/>
      <c r="N451" s="76"/>
      <c r="O451" s="76"/>
      <c r="P451" s="76"/>
      <c r="Q451" s="76"/>
      <c r="R451" s="76"/>
      <c r="S451" s="76"/>
      <c r="T451" s="76"/>
      <c r="U451" s="76"/>
      <c r="V451" s="76"/>
      <c r="W451" s="76"/>
      <c r="X451" s="76"/>
      <c r="Y451" s="51"/>
      <c r="Z451" s="51"/>
      <c r="AA451" s="51"/>
      <c r="AB451" s="51"/>
    </row>
    <row r="452" spans="1:28" ht="12.75" customHeight="1">
      <c r="A452" s="76"/>
      <c r="B452" s="78"/>
      <c r="C452" s="78"/>
      <c r="D452" s="76"/>
      <c r="E452" s="76"/>
      <c r="F452" s="76"/>
      <c r="G452" s="76"/>
      <c r="H452" s="76"/>
      <c r="I452" s="76"/>
      <c r="J452" s="76"/>
      <c r="K452" s="76"/>
      <c r="L452" s="76"/>
      <c r="M452" s="76"/>
      <c r="N452" s="76"/>
      <c r="O452" s="76"/>
      <c r="P452" s="76"/>
      <c r="Q452" s="76"/>
      <c r="R452" s="76"/>
      <c r="S452" s="76"/>
      <c r="T452" s="76"/>
      <c r="U452" s="76"/>
      <c r="V452" s="76"/>
      <c r="W452" s="76"/>
      <c r="X452" s="76"/>
      <c r="Y452" s="51"/>
      <c r="Z452" s="51"/>
      <c r="AA452" s="51"/>
      <c r="AB452" s="51"/>
    </row>
    <row r="453" spans="1:28" ht="12.75" customHeight="1">
      <c r="A453" s="76"/>
      <c r="B453" s="78"/>
      <c r="C453" s="78"/>
      <c r="D453" s="76"/>
      <c r="E453" s="76"/>
      <c r="F453" s="76"/>
      <c r="G453" s="76"/>
      <c r="H453" s="76"/>
      <c r="I453" s="76"/>
      <c r="J453" s="76"/>
      <c r="K453" s="76"/>
      <c r="L453" s="76"/>
      <c r="M453" s="76"/>
      <c r="N453" s="76"/>
      <c r="O453" s="76"/>
      <c r="P453" s="76"/>
      <c r="Q453" s="76"/>
      <c r="R453" s="76"/>
      <c r="S453" s="76"/>
      <c r="T453" s="76"/>
      <c r="U453" s="76"/>
      <c r="V453" s="76"/>
      <c r="W453" s="76"/>
      <c r="X453" s="76"/>
      <c r="Y453" s="51"/>
      <c r="Z453" s="51"/>
      <c r="AA453" s="51"/>
      <c r="AB453" s="51"/>
    </row>
    <row r="454" spans="1:28" ht="12.75" customHeight="1">
      <c r="A454" s="76"/>
      <c r="B454" s="78"/>
      <c r="C454" s="78"/>
      <c r="D454" s="76"/>
      <c r="E454" s="76"/>
      <c r="F454" s="76"/>
      <c r="G454" s="76"/>
      <c r="H454" s="76"/>
      <c r="I454" s="76"/>
      <c r="J454" s="76"/>
      <c r="K454" s="76"/>
      <c r="L454" s="76"/>
      <c r="M454" s="76"/>
      <c r="N454" s="76"/>
      <c r="O454" s="76"/>
      <c r="P454" s="76"/>
      <c r="Q454" s="76"/>
      <c r="R454" s="76"/>
      <c r="S454" s="76"/>
      <c r="T454" s="76"/>
      <c r="U454" s="76"/>
      <c r="V454" s="76"/>
      <c r="W454" s="76"/>
      <c r="X454" s="76"/>
      <c r="Y454" s="51"/>
      <c r="Z454" s="51"/>
      <c r="AA454" s="51"/>
      <c r="AB454" s="51"/>
    </row>
    <row r="455" spans="1:28" ht="12.75" customHeight="1">
      <c r="A455" s="76"/>
      <c r="B455" s="78"/>
      <c r="C455" s="78"/>
      <c r="D455" s="76"/>
      <c r="E455" s="76"/>
      <c r="F455" s="76"/>
      <c r="G455" s="76"/>
      <c r="H455" s="76"/>
      <c r="I455" s="76"/>
      <c r="J455" s="76"/>
      <c r="K455" s="76"/>
      <c r="L455" s="76"/>
      <c r="M455" s="76"/>
      <c r="N455" s="76"/>
      <c r="O455" s="76"/>
      <c r="P455" s="76"/>
      <c r="Q455" s="76"/>
      <c r="R455" s="76"/>
      <c r="S455" s="76"/>
      <c r="T455" s="76"/>
      <c r="U455" s="76"/>
      <c r="V455" s="76"/>
      <c r="W455" s="76"/>
      <c r="X455" s="76"/>
      <c r="Y455" s="51"/>
      <c r="Z455" s="51"/>
      <c r="AA455" s="51"/>
      <c r="AB455" s="51"/>
    </row>
    <row r="456" spans="1:28" ht="12.75" customHeight="1">
      <c r="A456" s="76"/>
      <c r="B456" s="78"/>
      <c r="C456" s="78"/>
      <c r="D456" s="76"/>
      <c r="E456" s="76"/>
      <c r="F456" s="76"/>
      <c r="G456" s="76"/>
      <c r="H456" s="76"/>
      <c r="I456" s="76"/>
      <c r="J456" s="76"/>
      <c r="K456" s="76"/>
      <c r="L456" s="76"/>
      <c r="M456" s="76"/>
      <c r="N456" s="76"/>
      <c r="O456" s="76"/>
      <c r="P456" s="76"/>
      <c r="Q456" s="76"/>
      <c r="R456" s="76"/>
      <c r="S456" s="76"/>
      <c r="T456" s="76"/>
      <c r="U456" s="76"/>
      <c r="V456" s="76"/>
      <c r="W456" s="76"/>
      <c r="X456" s="76"/>
      <c r="Y456" s="51"/>
      <c r="Z456" s="51"/>
      <c r="AA456" s="51"/>
      <c r="AB456" s="51"/>
    </row>
    <row r="457" spans="1:28" ht="12.75" customHeight="1">
      <c r="A457" s="76"/>
      <c r="B457" s="78"/>
      <c r="C457" s="78"/>
      <c r="D457" s="76"/>
      <c r="E457" s="76"/>
      <c r="F457" s="76"/>
      <c r="G457" s="76"/>
      <c r="H457" s="76"/>
      <c r="I457" s="76"/>
      <c r="J457" s="76"/>
      <c r="K457" s="76"/>
      <c r="L457" s="76"/>
      <c r="M457" s="76"/>
      <c r="N457" s="76"/>
      <c r="O457" s="76"/>
      <c r="P457" s="76"/>
      <c r="Q457" s="76"/>
      <c r="R457" s="76"/>
      <c r="S457" s="76"/>
      <c r="T457" s="76"/>
      <c r="U457" s="76"/>
      <c r="V457" s="76"/>
      <c r="W457" s="76"/>
      <c r="X457" s="76"/>
      <c r="Y457" s="51"/>
      <c r="Z457" s="51"/>
      <c r="AA457" s="51"/>
      <c r="AB457" s="51"/>
    </row>
    <row r="458" spans="1:28" ht="12.75" customHeight="1">
      <c r="A458" s="76"/>
      <c r="B458" s="78"/>
      <c r="C458" s="78"/>
      <c r="D458" s="76"/>
      <c r="E458" s="76"/>
      <c r="F458" s="76"/>
      <c r="G458" s="76"/>
      <c r="H458" s="76"/>
      <c r="I458" s="76"/>
      <c r="J458" s="76"/>
      <c r="K458" s="76"/>
      <c r="L458" s="76"/>
      <c r="M458" s="76"/>
      <c r="N458" s="76"/>
      <c r="O458" s="76"/>
      <c r="P458" s="76"/>
      <c r="Q458" s="76"/>
      <c r="R458" s="76"/>
      <c r="S458" s="76"/>
      <c r="T458" s="76"/>
      <c r="U458" s="76"/>
      <c r="V458" s="76"/>
      <c r="W458" s="76"/>
      <c r="X458" s="76"/>
      <c r="Y458" s="51"/>
      <c r="Z458" s="51"/>
      <c r="AA458" s="51"/>
      <c r="AB458" s="51"/>
    </row>
    <row r="459" spans="1:28" ht="12.75" customHeight="1">
      <c r="A459" s="76"/>
      <c r="B459" s="78"/>
      <c r="C459" s="78"/>
      <c r="D459" s="76"/>
      <c r="E459" s="76"/>
      <c r="F459" s="76"/>
      <c r="G459" s="76"/>
      <c r="H459" s="76"/>
      <c r="I459" s="76"/>
      <c r="J459" s="76"/>
      <c r="K459" s="76"/>
      <c r="L459" s="76"/>
      <c r="M459" s="76"/>
      <c r="N459" s="76"/>
      <c r="O459" s="76"/>
      <c r="P459" s="76"/>
      <c r="Q459" s="76"/>
      <c r="R459" s="76"/>
      <c r="S459" s="76"/>
      <c r="T459" s="76"/>
      <c r="U459" s="76"/>
      <c r="V459" s="76"/>
      <c r="W459" s="76"/>
      <c r="X459" s="76"/>
      <c r="Y459" s="51"/>
      <c r="Z459" s="51"/>
      <c r="AA459" s="51"/>
      <c r="AB459" s="51"/>
    </row>
    <row r="460" spans="1:28" ht="12.75" customHeight="1">
      <c r="A460" s="76"/>
      <c r="B460" s="78"/>
      <c r="C460" s="78"/>
      <c r="D460" s="76"/>
      <c r="E460" s="76"/>
      <c r="F460" s="76"/>
      <c r="G460" s="76"/>
      <c r="H460" s="76"/>
      <c r="I460" s="76"/>
      <c r="J460" s="76"/>
      <c r="K460" s="76"/>
      <c r="L460" s="76"/>
      <c r="M460" s="76"/>
      <c r="N460" s="76"/>
      <c r="O460" s="76"/>
      <c r="P460" s="76"/>
      <c r="Q460" s="76"/>
      <c r="R460" s="76"/>
      <c r="S460" s="76"/>
      <c r="T460" s="76"/>
      <c r="U460" s="76"/>
      <c r="V460" s="76"/>
      <c r="W460" s="76"/>
      <c r="X460" s="76"/>
      <c r="Y460" s="51"/>
      <c r="Z460" s="51"/>
      <c r="AA460" s="51"/>
      <c r="AB460" s="51"/>
    </row>
    <row r="461" spans="1:28" ht="12.75" customHeight="1">
      <c r="A461" s="76"/>
      <c r="B461" s="78"/>
      <c r="C461" s="78"/>
      <c r="D461" s="76"/>
      <c r="E461" s="76"/>
      <c r="F461" s="76"/>
      <c r="G461" s="76"/>
      <c r="H461" s="76"/>
      <c r="I461" s="76"/>
      <c r="J461" s="76"/>
      <c r="K461" s="76"/>
      <c r="L461" s="76"/>
      <c r="M461" s="76"/>
      <c r="N461" s="76"/>
      <c r="O461" s="76"/>
      <c r="P461" s="76"/>
      <c r="Q461" s="76"/>
      <c r="R461" s="76"/>
      <c r="S461" s="76"/>
      <c r="T461" s="76"/>
      <c r="U461" s="76"/>
      <c r="V461" s="76"/>
      <c r="W461" s="76"/>
      <c r="X461" s="76"/>
      <c r="Y461" s="51"/>
      <c r="Z461" s="51"/>
      <c r="AA461" s="51"/>
      <c r="AB461" s="51"/>
    </row>
    <row r="462" spans="1:28" ht="12.75" customHeight="1">
      <c r="A462" s="76"/>
      <c r="B462" s="78"/>
      <c r="C462" s="78"/>
      <c r="D462" s="76"/>
      <c r="E462" s="76"/>
      <c r="F462" s="76"/>
      <c r="G462" s="76"/>
      <c r="H462" s="76"/>
      <c r="I462" s="76"/>
      <c r="J462" s="76"/>
      <c r="K462" s="76"/>
      <c r="L462" s="76"/>
      <c r="M462" s="76"/>
      <c r="N462" s="76"/>
      <c r="O462" s="76"/>
      <c r="P462" s="76"/>
      <c r="Q462" s="76"/>
      <c r="R462" s="76"/>
      <c r="S462" s="76"/>
      <c r="T462" s="76"/>
      <c r="U462" s="76"/>
      <c r="V462" s="76"/>
      <c r="W462" s="76"/>
      <c r="X462" s="76"/>
      <c r="Y462" s="51"/>
      <c r="Z462" s="51"/>
      <c r="AA462" s="51"/>
      <c r="AB462" s="51"/>
    </row>
    <row r="463" spans="1:28" ht="12.75" customHeight="1">
      <c r="A463" s="76"/>
      <c r="B463" s="78"/>
      <c r="C463" s="78"/>
      <c r="D463" s="76"/>
      <c r="E463" s="76"/>
      <c r="F463" s="76"/>
      <c r="G463" s="76"/>
      <c r="H463" s="76"/>
      <c r="I463" s="76"/>
      <c r="J463" s="76"/>
      <c r="K463" s="76"/>
      <c r="L463" s="76"/>
      <c r="M463" s="76"/>
      <c r="N463" s="76"/>
      <c r="O463" s="76"/>
      <c r="P463" s="76"/>
      <c r="Q463" s="76"/>
      <c r="R463" s="76"/>
      <c r="S463" s="76"/>
      <c r="T463" s="76"/>
      <c r="U463" s="76"/>
      <c r="V463" s="76"/>
      <c r="W463" s="76"/>
      <c r="X463" s="76"/>
      <c r="Y463" s="51"/>
      <c r="Z463" s="51"/>
      <c r="AA463" s="51"/>
      <c r="AB463" s="51"/>
    </row>
    <row r="464" spans="1:28" ht="12.75" customHeight="1">
      <c r="A464" s="76"/>
      <c r="B464" s="78"/>
      <c r="C464" s="78"/>
      <c r="D464" s="76"/>
      <c r="E464" s="76"/>
      <c r="F464" s="76"/>
      <c r="G464" s="76"/>
      <c r="H464" s="76"/>
      <c r="I464" s="76"/>
      <c r="J464" s="76"/>
      <c r="K464" s="76"/>
      <c r="L464" s="76"/>
      <c r="M464" s="76"/>
      <c r="N464" s="76"/>
      <c r="O464" s="76"/>
      <c r="P464" s="76"/>
      <c r="Q464" s="76"/>
      <c r="R464" s="76"/>
      <c r="S464" s="76"/>
      <c r="T464" s="76"/>
      <c r="U464" s="76"/>
      <c r="V464" s="76"/>
      <c r="W464" s="76"/>
      <c r="X464" s="76"/>
      <c r="Y464" s="51"/>
      <c r="Z464" s="51"/>
      <c r="AA464" s="51"/>
      <c r="AB464" s="51"/>
    </row>
    <row r="465" spans="1:28" ht="12.75" customHeight="1">
      <c r="A465" s="76"/>
      <c r="B465" s="78"/>
      <c r="C465" s="78"/>
      <c r="D465" s="76"/>
      <c r="E465" s="76"/>
      <c r="F465" s="76"/>
      <c r="G465" s="76"/>
      <c r="H465" s="76"/>
      <c r="I465" s="76"/>
      <c r="J465" s="76"/>
      <c r="K465" s="76"/>
      <c r="L465" s="76"/>
      <c r="M465" s="76"/>
      <c r="N465" s="76"/>
      <c r="O465" s="76"/>
      <c r="P465" s="76"/>
      <c r="Q465" s="76"/>
      <c r="R465" s="76"/>
      <c r="S465" s="76"/>
      <c r="T465" s="76"/>
      <c r="U465" s="76"/>
      <c r="V465" s="76"/>
      <c r="W465" s="76"/>
      <c r="X465" s="76"/>
      <c r="Y465" s="51"/>
      <c r="Z465" s="51"/>
      <c r="AA465" s="51"/>
      <c r="AB465" s="51"/>
    </row>
    <row r="466" spans="1:28" ht="12.75" customHeight="1">
      <c r="A466" s="76"/>
      <c r="B466" s="78"/>
      <c r="C466" s="78"/>
      <c r="D466" s="76"/>
      <c r="E466" s="76"/>
      <c r="F466" s="76"/>
      <c r="G466" s="76"/>
      <c r="H466" s="76"/>
      <c r="I466" s="76"/>
      <c r="J466" s="76"/>
      <c r="K466" s="76"/>
      <c r="L466" s="76"/>
      <c r="M466" s="76"/>
      <c r="N466" s="76"/>
      <c r="O466" s="76"/>
      <c r="P466" s="76"/>
      <c r="Q466" s="76"/>
      <c r="R466" s="76"/>
      <c r="S466" s="76"/>
      <c r="T466" s="76"/>
      <c r="U466" s="76"/>
      <c r="V466" s="76"/>
      <c r="W466" s="76"/>
      <c r="X466" s="76"/>
      <c r="Y466" s="51"/>
      <c r="Z466" s="51"/>
      <c r="AA466" s="51"/>
      <c r="AB466" s="51"/>
    </row>
    <row r="467" spans="1:28" ht="12.75" customHeight="1">
      <c r="A467" s="76"/>
      <c r="B467" s="78"/>
      <c r="C467" s="78"/>
      <c r="D467" s="76"/>
      <c r="E467" s="76"/>
      <c r="F467" s="76"/>
      <c r="G467" s="76"/>
      <c r="H467" s="76"/>
      <c r="I467" s="76"/>
      <c r="J467" s="76"/>
      <c r="K467" s="76"/>
      <c r="L467" s="76"/>
      <c r="M467" s="76"/>
      <c r="N467" s="76"/>
      <c r="O467" s="76"/>
      <c r="P467" s="76"/>
      <c r="Q467" s="76"/>
      <c r="R467" s="76"/>
      <c r="S467" s="76"/>
      <c r="T467" s="76"/>
      <c r="U467" s="76"/>
      <c r="V467" s="76"/>
      <c r="W467" s="76"/>
      <c r="X467" s="76"/>
      <c r="Y467" s="51"/>
      <c r="Z467" s="51"/>
      <c r="AA467" s="51"/>
      <c r="AB467" s="51"/>
    </row>
    <row r="468" spans="1:28" ht="12.75" customHeight="1">
      <c r="A468" s="76"/>
      <c r="B468" s="78"/>
      <c r="C468" s="78"/>
      <c r="D468" s="76"/>
      <c r="E468" s="76"/>
      <c r="F468" s="76"/>
      <c r="G468" s="76"/>
      <c r="H468" s="76"/>
      <c r="I468" s="76"/>
      <c r="J468" s="76"/>
      <c r="K468" s="76"/>
      <c r="L468" s="76"/>
      <c r="M468" s="76"/>
      <c r="N468" s="76"/>
      <c r="O468" s="76"/>
      <c r="P468" s="76"/>
      <c r="Q468" s="76"/>
      <c r="R468" s="76"/>
      <c r="S468" s="76"/>
      <c r="T468" s="76"/>
      <c r="U468" s="76"/>
      <c r="V468" s="76"/>
      <c r="W468" s="76"/>
      <c r="X468" s="76"/>
      <c r="Y468" s="51"/>
      <c r="Z468" s="51"/>
      <c r="AA468" s="51"/>
      <c r="AB468" s="51"/>
    </row>
    <row r="469" spans="1:28" ht="12.75" customHeight="1">
      <c r="A469" s="76"/>
      <c r="B469" s="78"/>
      <c r="C469" s="78"/>
      <c r="D469" s="76"/>
      <c r="E469" s="76"/>
      <c r="F469" s="76"/>
      <c r="G469" s="76"/>
      <c r="H469" s="76"/>
      <c r="I469" s="76"/>
      <c r="J469" s="76"/>
      <c r="K469" s="76"/>
      <c r="L469" s="76"/>
      <c r="M469" s="76"/>
      <c r="N469" s="76"/>
      <c r="O469" s="76"/>
      <c r="P469" s="76"/>
      <c r="Q469" s="76"/>
      <c r="R469" s="76"/>
      <c r="S469" s="76"/>
      <c r="T469" s="76"/>
      <c r="U469" s="76"/>
      <c r="V469" s="76"/>
      <c r="W469" s="76"/>
      <c r="X469" s="76"/>
      <c r="Y469" s="51"/>
      <c r="Z469" s="51"/>
      <c r="AA469" s="51"/>
      <c r="AB469" s="51"/>
    </row>
    <row r="470" spans="1:28" ht="12.75" customHeight="1">
      <c r="A470" s="76"/>
      <c r="B470" s="78"/>
      <c r="C470" s="78"/>
      <c r="D470" s="76"/>
      <c r="E470" s="76"/>
      <c r="F470" s="76"/>
      <c r="G470" s="76"/>
      <c r="H470" s="76"/>
      <c r="I470" s="76"/>
      <c r="J470" s="76"/>
      <c r="K470" s="76"/>
      <c r="L470" s="76"/>
      <c r="M470" s="76"/>
      <c r="N470" s="76"/>
      <c r="O470" s="76"/>
      <c r="P470" s="76"/>
      <c r="Q470" s="76"/>
      <c r="R470" s="76"/>
      <c r="S470" s="76"/>
      <c r="T470" s="76"/>
      <c r="U470" s="76"/>
      <c r="V470" s="76"/>
      <c r="W470" s="76"/>
      <c r="X470" s="76"/>
      <c r="Y470" s="51"/>
      <c r="Z470" s="51"/>
      <c r="AA470" s="51"/>
      <c r="AB470" s="51"/>
    </row>
    <row r="471" spans="1:28" ht="12.75" customHeight="1">
      <c r="A471" s="76"/>
      <c r="B471" s="78"/>
      <c r="C471" s="78"/>
      <c r="D471" s="76"/>
      <c r="E471" s="76"/>
      <c r="F471" s="76"/>
      <c r="G471" s="76"/>
      <c r="H471" s="76"/>
      <c r="I471" s="76"/>
      <c r="J471" s="76"/>
      <c r="K471" s="76"/>
      <c r="L471" s="76"/>
      <c r="M471" s="76"/>
      <c r="N471" s="76"/>
      <c r="O471" s="76"/>
      <c r="P471" s="76"/>
      <c r="Q471" s="76"/>
      <c r="R471" s="76"/>
      <c r="S471" s="76"/>
      <c r="T471" s="76"/>
      <c r="U471" s="76"/>
      <c r="V471" s="76"/>
      <c r="W471" s="76"/>
      <c r="X471" s="76"/>
      <c r="Y471" s="51"/>
      <c r="Z471" s="51"/>
      <c r="AA471" s="51"/>
      <c r="AB471" s="51"/>
    </row>
    <row r="472" spans="1:28" ht="12.75" customHeight="1">
      <c r="A472" s="76"/>
      <c r="B472" s="78"/>
      <c r="C472" s="78"/>
      <c r="D472" s="76"/>
      <c r="E472" s="76"/>
      <c r="F472" s="76"/>
      <c r="G472" s="76"/>
      <c r="H472" s="76"/>
      <c r="I472" s="76"/>
      <c r="J472" s="76"/>
      <c r="K472" s="76"/>
      <c r="L472" s="76"/>
      <c r="M472" s="76"/>
      <c r="N472" s="76"/>
      <c r="O472" s="76"/>
      <c r="P472" s="76"/>
      <c r="Q472" s="76"/>
      <c r="R472" s="76"/>
      <c r="S472" s="76"/>
      <c r="T472" s="76"/>
      <c r="U472" s="76"/>
      <c r="V472" s="76"/>
      <c r="W472" s="76"/>
      <c r="X472" s="76"/>
      <c r="Y472" s="51"/>
      <c r="Z472" s="51"/>
      <c r="AA472" s="51"/>
      <c r="AB472" s="51"/>
    </row>
    <row r="473" spans="1:28" ht="12.75" customHeight="1">
      <c r="A473" s="76"/>
      <c r="B473" s="78"/>
      <c r="C473" s="78"/>
      <c r="D473" s="76"/>
      <c r="E473" s="76"/>
      <c r="F473" s="76"/>
      <c r="G473" s="76"/>
      <c r="H473" s="76"/>
      <c r="I473" s="76"/>
      <c r="J473" s="76"/>
      <c r="K473" s="76"/>
      <c r="L473" s="76"/>
      <c r="M473" s="76"/>
      <c r="N473" s="76"/>
      <c r="O473" s="76"/>
      <c r="P473" s="76"/>
      <c r="Q473" s="76"/>
      <c r="R473" s="76"/>
      <c r="S473" s="76"/>
      <c r="T473" s="76"/>
      <c r="U473" s="76"/>
      <c r="V473" s="76"/>
      <c r="W473" s="76"/>
      <c r="X473" s="76"/>
      <c r="Y473" s="51"/>
      <c r="Z473" s="51"/>
      <c r="AA473" s="51"/>
      <c r="AB473" s="51"/>
    </row>
    <row r="474" spans="1:28" ht="12.75" customHeight="1">
      <c r="A474" s="76"/>
      <c r="B474" s="78"/>
      <c r="C474" s="78"/>
      <c r="D474" s="76"/>
      <c r="E474" s="76"/>
      <c r="F474" s="76"/>
      <c r="G474" s="76"/>
      <c r="H474" s="76"/>
      <c r="I474" s="76"/>
      <c r="J474" s="76"/>
      <c r="K474" s="76"/>
      <c r="L474" s="76"/>
      <c r="M474" s="76"/>
      <c r="N474" s="76"/>
      <c r="O474" s="76"/>
      <c r="P474" s="76"/>
      <c r="Q474" s="76"/>
      <c r="R474" s="76"/>
      <c r="S474" s="76"/>
      <c r="T474" s="76"/>
      <c r="U474" s="76"/>
      <c r="V474" s="76"/>
      <c r="W474" s="76"/>
      <c r="X474" s="76"/>
      <c r="Y474" s="51"/>
      <c r="Z474" s="51"/>
      <c r="AA474" s="51"/>
      <c r="AB474" s="51"/>
    </row>
    <row r="475" spans="1:28" ht="12.75" customHeight="1">
      <c r="A475" s="76"/>
      <c r="B475" s="78"/>
      <c r="C475" s="78"/>
      <c r="D475" s="76"/>
      <c r="E475" s="76"/>
      <c r="F475" s="76"/>
      <c r="G475" s="76"/>
      <c r="H475" s="76"/>
      <c r="I475" s="76"/>
      <c r="J475" s="76"/>
      <c r="K475" s="76"/>
      <c r="L475" s="76"/>
      <c r="M475" s="76"/>
      <c r="N475" s="76"/>
      <c r="O475" s="76"/>
      <c r="P475" s="76"/>
      <c r="Q475" s="76"/>
      <c r="R475" s="76"/>
      <c r="S475" s="76"/>
      <c r="T475" s="76"/>
      <c r="U475" s="76"/>
      <c r="V475" s="76"/>
      <c r="W475" s="76"/>
      <c r="X475" s="76"/>
      <c r="Y475" s="51"/>
      <c r="Z475" s="51"/>
      <c r="AA475" s="51"/>
      <c r="AB475" s="51"/>
    </row>
    <row r="476" spans="1:28" ht="12.75" customHeight="1">
      <c r="A476" s="76"/>
      <c r="B476" s="78"/>
      <c r="C476" s="78"/>
      <c r="D476" s="76"/>
      <c r="E476" s="76"/>
      <c r="F476" s="76"/>
      <c r="G476" s="76"/>
      <c r="H476" s="76"/>
      <c r="I476" s="76"/>
      <c r="J476" s="76"/>
      <c r="K476" s="76"/>
      <c r="L476" s="76"/>
      <c r="M476" s="76"/>
      <c r="N476" s="76"/>
      <c r="O476" s="76"/>
      <c r="P476" s="76"/>
      <c r="Q476" s="76"/>
      <c r="R476" s="76"/>
      <c r="S476" s="76"/>
      <c r="T476" s="76"/>
      <c r="U476" s="76"/>
      <c r="V476" s="76"/>
      <c r="W476" s="76"/>
      <c r="X476" s="76"/>
      <c r="Y476" s="51"/>
      <c r="Z476" s="51"/>
      <c r="AA476" s="51"/>
      <c r="AB476" s="51"/>
    </row>
    <row r="477" spans="1:28" ht="12.75" customHeight="1">
      <c r="A477" s="76"/>
      <c r="B477" s="78"/>
      <c r="C477" s="78"/>
      <c r="D477" s="76"/>
      <c r="E477" s="76"/>
      <c r="F477" s="76"/>
      <c r="G477" s="76"/>
      <c r="H477" s="76"/>
      <c r="I477" s="76"/>
      <c r="J477" s="76"/>
      <c r="K477" s="76"/>
      <c r="L477" s="76"/>
      <c r="M477" s="76"/>
      <c r="N477" s="76"/>
      <c r="O477" s="76"/>
      <c r="P477" s="76"/>
      <c r="Q477" s="76"/>
      <c r="R477" s="76"/>
      <c r="S477" s="76"/>
      <c r="T477" s="76"/>
      <c r="U477" s="76"/>
      <c r="V477" s="76"/>
      <c r="W477" s="76"/>
      <c r="X477" s="76"/>
      <c r="Y477" s="51"/>
      <c r="Z477" s="51"/>
      <c r="AA477" s="51"/>
      <c r="AB477" s="51"/>
    </row>
    <row r="478" spans="1:28" ht="12.75" customHeight="1">
      <c r="A478" s="76"/>
      <c r="B478" s="78"/>
      <c r="C478" s="78"/>
      <c r="D478" s="76"/>
      <c r="E478" s="76"/>
      <c r="F478" s="76"/>
      <c r="G478" s="76"/>
      <c r="H478" s="76"/>
      <c r="I478" s="76"/>
      <c r="J478" s="76"/>
      <c r="K478" s="76"/>
      <c r="L478" s="76"/>
      <c r="M478" s="76"/>
      <c r="N478" s="76"/>
      <c r="O478" s="76"/>
      <c r="P478" s="76"/>
      <c r="Q478" s="76"/>
      <c r="R478" s="76"/>
      <c r="S478" s="76"/>
      <c r="T478" s="76"/>
      <c r="U478" s="76"/>
      <c r="V478" s="76"/>
      <c r="W478" s="76"/>
      <c r="X478" s="76"/>
      <c r="Y478" s="51"/>
      <c r="Z478" s="51"/>
      <c r="AA478" s="51"/>
      <c r="AB478" s="51"/>
    </row>
    <row r="479" spans="1:28" ht="12.75" customHeight="1">
      <c r="A479" s="76"/>
      <c r="B479" s="78"/>
      <c r="C479" s="78"/>
      <c r="D479" s="76"/>
      <c r="E479" s="76"/>
      <c r="F479" s="76"/>
      <c r="G479" s="76"/>
      <c r="H479" s="76"/>
      <c r="I479" s="76"/>
      <c r="J479" s="76"/>
      <c r="K479" s="76"/>
      <c r="L479" s="76"/>
      <c r="M479" s="76"/>
      <c r="N479" s="76"/>
      <c r="O479" s="76"/>
      <c r="P479" s="76"/>
      <c r="Q479" s="76"/>
      <c r="R479" s="76"/>
      <c r="S479" s="76"/>
      <c r="T479" s="76"/>
      <c r="U479" s="76"/>
      <c r="V479" s="76"/>
      <c r="W479" s="76"/>
      <c r="X479" s="76"/>
      <c r="Y479" s="51"/>
      <c r="Z479" s="51"/>
      <c r="AA479" s="51"/>
      <c r="AB479" s="51"/>
    </row>
    <row r="480" spans="1:28" ht="12.75" customHeight="1">
      <c r="A480" s="76"/>
      <c r="B480" s="78"/>
      <c r="C480" s="78"/>
      <c r="D480" s="76"/>
      <c r="E480" s="76"/>
      <c r="F480" s="76"/>
      <c r="G480" s="76"/>
      <c r="H480" s="76"/>
      <c r="I480" s="76"/>
      <c r="J480" s="76"/>
      <c r="K480" s="76"/>
      <c r="L480" s="76"/>
      <c r="M480" s="76"/>
      <c r="N480" s="76"/>
      <c r="O480" s="76"/>
      <c r="P480" s="76"/>
      <c r="Q480" s="76"/>
      <c r="R480" s="76"/>
      <c r="S480" s="76"/>
      <c r="T480" s="76"/>
      <c r="U480" s="76"/>
      <c r="V480" s="76"/>
      <c r="W480" s="76"/>
      <c r="X480" s="76"/>
      <c r="Y480" s="51"/>
      <c r="Z480" s="51"/>
      <c r="AA480" s="51"/>
      <c r="AB480" s="51"/>
    </row>
    <row r="481" spans="1:28" ht="12.75" customHeight="1">
      <c r="A481" s="76"/>
      <c r="B481" s="78"/>
      <c r="C481" s="78"/>
      <c r="D481" s="76"/>
      <c r="E481" s="76"/>
      <c r="F481" s="76"/>
      <c r="G481" s="76"/>
      <c r="H481" s="76"/>
      <c r="I481" s="76"/>
      <c r="J481" s="76"/>
      <c r="K481" s="76"/>
      <c r="L481" s="76"/>
      <c r="M481" s="76"/>
      <c r="N481" s="76"/>
      <c r="O481" s="76"/>
      <c r="P481" s="76"/>
      <c r="Q481" s="76"/>
      <c r="R481" s="76"/>
      <c r="S481" s="76"/>
      <c r="T481" s="76"/>
      <c r="U481" s="76"/>
      <c r="V481" s="76"/>
      <c r="W481" s="76"/>
      <c r="X481" s="76"/>
      <c r="Y481" s="51"/>
      <c r="Z481" s="51"/>
      <c r="AA481" s="51"/>
      <c r="AB481" s="51"/>
    </row>
    <row r="482" spans="1:28" ht="12.75" customHeight="1">
      <c r="A482" s="76"/>
      <c r="B482" s="78"/>
      <c r="C482" s="78"/>
      <c r="D482" s="76"/>
      <c r="E482" s="76"/>
      <c r="F482" s="76"/>
      <c r="G482" s="76"/>
      <c r="H482" s="76"/>
      <c r="I482" s="76"/>
      <c r="J482" s="76"/>
      <c r="K482" s="76"/>
      <c r="L482" s="76"/>
      <c r="M482" s="76"/>
      <c r="N482" s="76"/>
      <c r="O482" s="76"/>
      <c r="P482" s="76"/>
      <c r="Q482" s="76"/>
      <c r="R482" s="76"/>
      <c r="S482" s="76"/>
      <c r="T482" s="76"/>
      <c r="U482" s="76"/>
      <c r="V482" s="76"/>
      <c r="W482" s="76"/>
      <c r="X482" s="76"/>
      <c r="Y482" s="51"/>
      <c r="Z482" s="51"/>
      <c r="AA482" s="51"/>
      <c r="AB482" s="51"/>
    </row>
    <row r="483" spans="1:28" ht="12.75" customHeight="1">
      <c r="A483" s="76"/>
      <c r="B483" s="78"/>
      <c r="C483" s="78"/>
      <c r="D483" s="76"/>
      <c r="E483" s="76"/>
      <c r="F483" s="76"/>
      <c r="G483" s="76"/>
      <c r="H483" s="76"/>
      <c r="I483" s="76"/>
      <c r="J483" s="76"/>
      <c r="K483" s="76"/>
      <c r="L483" s="76"/>
      <c r="M483" s="76"/>
      <c r="N483" s="76"/>
      <c r="O483" s="76"/>
      <c r="P483" s="76"/>
      <c r="Q483" s="76"/>
      <c r="R483" s="76"/>
      <c r="S483" s="76"/>
      <c r="T483" s="76"/>
      <c r="U483" s="76"/>
      <c r="V483" s="76"/>
      <c r="W483" s="76"/>
      <c r="X483" s="76"/>
      <c r="Y483" s="51"/>
      <c r="Z483" s="51"/>
      <c r="AA483" s="51"/>
      <c r="AB483" s="51"/>
    </row>
    <row r="484" spans="1:28" ht="12.75" customHeight="1">
      <c r="A484" s="76"/>
      <c r="B484" s="78"/>
      <c r="C484" s="78"/>
      <c r="D484" s="76"/>
      <c r="E484" s="76"/>
      <c r="F484" s="76"/>
      <c r="G484" s="76"/>
      <c r="H484" s="76"/>
      <c r="I484" s="76"/>
      <c r="J484" s="76"/>
      <c r="K484" s="76"/>
      <c r="L484" s="76"/>
      <c r="M484" s="76"/>
      <c r="N484" s="76"/>
      <c r="O484" s="76"/>
      <c r="P484" s="76"/>
      <c r="Q484" s="76"/>
      <c r="R484" s="76"/>
      <c r="S484" s="76"/>
      <c r="T484" s="76"/>
      <c r="U484" s="76"/>
      <c r="V484" s="76"/>
      <c r="W484" s="76"/>
      <c r="X484" s="76"/>
      <c r="Y484" s="51"/>
      <c r="Z484" s="51"/>
      <c r="AA484" s="51"/>
      <c r="AB484" s="51"/>
    </row>
    <row r="485" spans="1:28" ht="12.75" customHeight="1">
      <c r="A485" s="76"/>
      <c r="B485" s="78"/>
      <c r="C485" s="78"/>
      <c r="D485" s="76"/>
      <c r="E485" s="76"/>
      <c r="F485" s="76"/>
      <c r="G485" s="76"/>
      <c r="H485" s="76"/>
      <c r="I485" s="76"/>
      <c r="J485" s="76"/>
      <c r="K485" s="76"/>
      <c r="L485" s="76"/>
      <c r="M485" s="76"/>
      <c r="N485" s="76"/>
      <c r="O485" s="76"/>
      <c r="P485" s="76"/>
      <c r="Q485" s="76"/>
      <c r="R485" s="76"/>
      <c r="S485" s="76"/>
      <c r="T485" s="76"/>
      <c r="U485" s="76"/>
      <c r="V485" s="76"/>
      <c r="W485" s="76"/>
      <c r="X485" s="76"/>
      <c r="Y485" s="51"/>
      <c r="Z485" s="51"/>
      <c r="AA485" s="51"/>
      <c r="AB485" s="51"/>
    </row>
    <row r="486" spans="1:28" ht="12.75" customHeight="1">
      <c r="A486" s="76"/>
      <c r="B486" s="78"/>
      <c r="C486" s="78"/>
      <c r="D486" s="76"/>
      <c r="E486" s="76"/>
      <c r="F486" s="76"/>
      <c r="G486" s="76"/>
      <c r="H486" s="76"/>
      <c r="I486" s="76"/>
      <c r="J486" s="76"/>
      <c r="K486" s="76"/>
      <c r="L486" s="76"/>
      <c r="M486" s="76"/>
      <c r="N486" s="76"/>
      <c r="O486" s="76"/>
      <c r="P486" s="76"/>
      <c r="Q486" s="76"/>
      <c r="R486" s="76"/>
      <c r="S486" s="76"/>
      <c r="T486" s="76"/>
      <c r="U486" s="76"/>
      <c r="V486" s="76"/>
      <c r="W486" s="76"/>
      <c r="X486" s="76"/>
      <c r="Y486" s="51"/>
      <c r="Z486" s="51"/>
      <c r="AA486" s="51"/>
      <c r="AB486" s="51"/>
    </row>
    <row r="487" spans="1:28" ht="12.75" customHeight="1">
      <c r="A487" s="76"/>
      <c r="B487" s="78"/>
      <c r="C487" s="78"/>
      <c r="D487" s="76"/>
      <c r="E487" s="76"/>
      <c r="F487" s="76"/>
      <c r="G487" s="76"/>
      <c r="H487" s="76"/>
      <c r="I487" s="76"/>
      <c r="J487" s="76"/>
      <c r="K487" s="76"/>
      <c r="L487" s="76"/>
      <c r="M487" s="76"/>
      <c r="N487" s="76"/>
      <c r="O487" s="76"/>
      <c r="P487" s="76"/>
      <c r="Q487" s="76"/>
      <c r="R487" s="76"/>
      <c r="S487" s="76"/>
      <c r="T487" s="76"/>
      <c r="U487" s="76"/>
      <c r="V487" s="76"/>
      <c r="W487" s="76"/>
      <c r="X487" s="76"/>
      <c r="Y487" s="51"/>
      <c r="Z487" s="51"/>
      <c r="AA487" s="51"/>
      <c r="AB487" s="51"/>
    </row>
    <row r="488" spans="1:28" ht="12.75" customHeight="1">
      <c r="A488" s="76"/>
      <c r="B488" s="78"/>
      <c r="C488" s="78"/>
      <c r="D488" s="76"/>
      <c r="E488" s="76"/>
      <c r="F488" s="76"/>
      <c r="G488" s="76"/>
      <c r="H488" s="76"/>
      <c r="I488" s="76"/>
      <c r="J488" s="76"/>
      <c r="K488" s="76"/>
      <c r="L488" s="76"/>
      <c r="M488" s="76"/>
      <c r="N488" s="76"/>
      <c r="O488" s="76"/>
      <c r="P488" s="76"/>
      <c r="Q488" s="76"/>
      <c r="R488" s="76"/>
      <c r="S488" s="76"/>
      <c r="T488" s="76"/>
      <c r="U488" s="76"/>
      <c r="V488" s="76"/>
      <c r="W488" s="76"/>
      <c r="X488" s="76"/>
      <c r="Y488" s="51"/>
      <c r="Z488" s="51"/>
      <c r="AA488" s="51"/>
      <c r="AB488" s="51"/>
    </row>
    <row r="489" spans="1:28" ht="12.75" customHeight="1">
      <c r="A489" s="76"/>
      <c r="B489" s="78"/>
      <c r="C489" s="78"/>
      <c r="D489" s="76"/>
      <c r="E489" s="76"/>
      <c r="F489" s="76"/>
      <c r="G489" s="76"/>
      <c r="H489" s="76"/>
      <c r="I489" s="76"/>
      <c r="J489" s="76"/>
      <c r="K489" s="76"/>
      <c r="L489" s="76"/>
      <c r="M489" s="76"/>
      <c r="N489" s="76"/>
      <c r="O489" s="76"/>
      <c r="P489" s="76"/>
      <c r="Q489" s="76"/>
      <c r="R489" s="76"/>
      <c r="S489" s="76"/>
      <c r="T489" s="76"/>
      <c r="U489" s="76"/>
      <c r="V489" s="76"/>
      <c r="W489" s="76"/>
      <c r="X489" s="76"/>
      <c r="Y489" s="51"/>
      <c r="Z489" s="51"/>
      <c r="AA489" s="51"/>
      <c r="AB489" s="51"/>
    </row>
    <row r="490" spans="1:28" ht="12.75" customHeight="1">
      <c r="A490" s="76"/>
      <c r="B490" s="78"/>
      <c r="C490" s="78"/>
      <c r="D490" s="76"/>
      <c r="E490" s="76"/>
      <c r="F490" s="76"/>
      <c r="G490" s="76"/>
      <c r="H490" s="76"/>
      <c r="I490" s="76"/>
      <c r="J490" s="76"/>
      <c r="K490" s="76"/>
      <c r="L490" s="76"/>
      <c r="M490" s="76"/>
      <c r="N490" s="76"/>
      <c r="O490" s="76"/>
      <c r="P490" s="76"/>
      <c r="Q490" s="76"/>
      <c r="R490" s="76"/>
      <c r="S490" s="76"/>
      <c r="T490" s="76"/>
      <c r="U490" s="76"/>
      <c r="V490" s="76"/>
      <c r="W490" s="76"/>
      <c r="X490" s="76"/>
      <c r="Y490" s="51"/>
      <c r="Z490" s="51"/>
      <c r="AA490" s="51"/>
      <c r="AB490" s="51"/>
    </row>
    <row r="491" spans="1:28" ht="12.75" customHeight="1">
      <c r="A491" s="76"/>
      <c r="B491" s="78"/>
      <c r="C491" s="78"/>
      <c r="D491" s="76"/>
      <c r="E491" s="76"/>
      <c r="F491" s="76"/>
      <c r="G491" s="76"/>
      <c r="H491" s="76"/>
      <c r="I491" s="76"/>
      <c r="J491" s="76"/>
      <c r="K491" s="76"/>
      <c r="L491" s="76"/>
      <c r="M491" s="76"/>
      <c r="N491" s="76"/>
      <c r="O491" s="76"/>
      <c r="P491" s="76"/>
      <c r="Q491" s="76"/>
      <c r="R491" s="76"/>
      <c r="S491" s="76"/>
      <c r="T491" s="76"/>
      <c r="U491" s="76"/>
      <c r="V491" s="76"/>
      <c r="W491" s="76"/>
      <c r="X491" s="76"/>
      <c r="Y491" s="51"/>
      <c r="Z491" s="51"/>
      <c r="AA491" s="51"/>
      <c r="AB491" s="51"/>
    </row>
    <row r="492" spans="1:28" ht="12.75" customHeight="1">
      <c r="A492" s="76"/>
      <c r="B492" s="78"/>
      <c r="C492" s="78"/>
      <c r="D492" s="76"/>
      <c r="E492" s="76"/>
      <c r="F492" s="76"/>
      <c r="G492" s="76"/>
      <c r="H492" s="76"/>
      <c r="I492" s="76"/>
      <c r="J492" s="76"/>
      <c r="K492" s="76"/>
      <c r="L492" s="76"/>
      <c r="M492" s="76"/>
      <c r="N492" s="76"/>
      <c r="O492" s="76"/>
      <c r="P492" s="76"/>
      <c r="Q492" s="76"/>
      <c r="R492" s="76"/>
      <c r="S492" s="76"/>
      <c r="T492" s="76"/>
      <c r="U492" s="76"/>
      <c r="V492" s="76"/>
      <c r="W492" s="76"/>
      <c r="X492" s="76"/>
      <c r="Y492" s="51"/>
      <c r="Z492" s="51"/>
      <c r="AA492" s="51"/>
      <c r="AB492" s="51"/>
    </row>
    <row r="493" spans="1:28" ht="12.75" customHeight="1">
      <c r="A493" s="76"/>
      <c r="B493" s="78"/>
      <c r="C493" s="78"/>
      <c r="D493" s="76"/>
      <c r="E493" s="76"/>
      <c r="F493" s="76"/>
      <c r="G493" s="76"/>
      <c r="H493" s="76"/>
      <c r="I493" s="76"/>
      <c r="J493" s="76"/>
      <c r="K493" s="76"/>
      <c r="L493" s="76"/>
      <c r="M493" s="76"/>
      <c r="N493" s="76"/>
      <c r="O493" s="76"/>
      <c r="P493" s="76"/>
      <c r="Q493" s="76"/>
      <c r="R493" s="76"/>
      <c r="S493" s="76"/>
      <c r="T493" s="76"/>
      <c r="U493" s="76"/>
      <c r="V493" s="76"/>
      <c r="W493" s="76"/>
      <c r="X493" s="76"/>
      <c r="Y493" s="51"/>
      <c r="Z493" s="51"/>
      <c r="AA493" s="51"/>
      <c r="AB493" s="51"/>
    </row>
    <row r="494" spans="1:28" ht="12.75" customHeight="1">
      <c r="A494" s="76"/>
      <c r="B494" s="78"/>
      <c r="C494" s="78"/>
      <c r="D494" s="76"/>
      <c r="E494" s="76"/>
      <c r="F494" s="76"/>
      <c r="G494" s="76"/>
      <c r="H494" s="76"/>
      <c r="I494" s="76"/>
      <c r="J494" s="76"/>
      <c r="K494" s="76"/>
      <c r="L494" s="76"/>
      <c r="M494" s="76"/>
      <c r="N494" s="76"/>
      <c r="O494" s="76"/>
      <c r="P494" s="76"/>
      <c r="Q494" s="76"/>
      <c r="R494" s="76"/>
      <c r="S494" s="76"/>
      <c r="T494" s="76"/>
      <c r="U494" s="76"/>
      <c r="V494" s="76"/>
      <c r="W494" s="76"/>
      <c r="X494" s="76"/>
      <c r="Y494" s="51"/>
      <c r="Z494" s="51"/>
      <c r="AA494" s="51"/>
      <c r="AB494" s="51"/>
    </row>
    <row r="495" spans="1:28" ht="12.75" customHeight="1">
      <c r="A495" s="76"/>
      <c r="B495" s="78"/>
      <c r="C495" s="78"/>
      <c r="D495" s="76"/>
      <c r="E495" s="76"/>
      <c r="F495" s="76"/>
      <c r="G495" s="76"/>
      <c r="H495" s="76"/>
      <c r="I495" s="76"/>
      <c r="J495" s="76"/>
      <c r="K495" s="76"/>
      <c r="L495" s="76"/>
      <c r="M495" s="76"/>
      <c r="N495" s="76"/>
      <c r="O495" s="76"/>
      <c r="P495" s="76"/>
      <c r="Q495" s="76"/>
      <c r="R495" s="76"/>
      <c r="S495" s="76"/>
      <c r="T495" s="76"/>
      <c r="U495" s="76"/>
      <c r="V495" s="76"/>
      <c r="W495" s="76"/>
      <c r="X495" s="76"/>
      <c r="Y495" s="51"/>
      <c r="Z495" s="51"/>
      <c r="AA495" s="51"/>
      <c r="AB495" s="51"/>
    </row>
    <row r="496" spans="1:28" ht="12.75" customHeight="1">
      <c r="A496" s="76"/>
      <c r="B496" s="78"/>
      <c r="C496" s="78"/>
      <c r="D496" s="76"/>
      <c r="E496" s="76"/>
      <c r="F496" s="76"/>
      <c r="G496" s="76"/>
      <c r="H496" s="76"/>
      <c r="I496" s="76"/>
      <c r="J496" s="76"/>
      <c r="K496" s="76"/>
      <c r="L496" s="76"/>
      <c r="M496" s="76"/>
      <c r="N496" s="76"/>
      <c r="O496" s="76"/>
      <c r="P496" s="76"/>
      <c r="Q496" s="76"/>
      <c r="R496" s="76"/>
      <c r="S496" s="76"/>
      <c r="T496" s="76"/>
      <c r="U496" s="76"/>
      <c r="V496" s="76"/>
      <c r="W496" s="76"/>
      <c r="X496" s="76"/>
      <c r="Y496" s="51"/>
      <c r="Z496" s="51"/>
      <c r="AA496" s="51"/>
      <c r="AB496" s="51"/>
    </row>
    <row r="497" spans="1:28" ht="12.75" customHeight="1">
      <c r="A497" s="76"/>
      <c r="B497" s="78"/>
      <c r="C497" s="78"/>
      <c r="D497" s="76"/>
      <c r="E497" s="76"/>
      <c r="F497" s="76"/>
      <c r="G497" s="76"/>
      <c r="H497" s="76"/>
      <c r="I497" s="76"/>
      <c r="J497" s="76"/>
      <c r="K497" s="76"/>
      <c r="L497" s="76"/>
      <c r="M497" s="76"/>
      <c r="N497" s="76"/>
      <c r="O497" s="76"/>
      <c r="P497" s="76"/>
      <c r="Q497" s="76"/>
      <c r="R497" s="76"/>
      <c r="S497" s="76"/>
      <c r="T497" s="76"/>
      <c r="U497" s="76"/>
      <c r="V497" s="76"/>
      <c r="W497" s="76"/>
      <c r="X497" s="76"/>
      <c r="Y497" s="51"/>
      <c r="Z497" s="51"/>
      <c r="AA497" s="51"/>
      <c r="AB497" s="51"/>
    </row>
    <row r="498" spans="1:28" ht="12.75" customHeight="1">
      <c r="A498" s="76"/>
      <c r="B498" s="78"/>
      <c r="C498" s="78"/>
      <c r="D498" s="76"/>
      <c r="E498" s="76"/>
      <c r="F498" s="76"/>
      <c r="G498" s="76"/>
      <c r="H498" s="76"/>
      <c r="I498" s="76"/>
      <c r="J498" s="76"/>
      <c r="K498" s="76"/>
      <c r="L498" s="76"/>
      <c r="M498" s="76"/>
      <c r="N498" s="76"/>
      <c r="O498" s="76"/>
      <c r="P498" s="76"/>
      <c r="Q498" s="76"/>
      <c r="R498" s="76"/>
      <c r="S498" s="76"/>
      <c r="T498" s="76"/>
      <c r="U498" s="76"/>
      <c r="V498" s="76"/>
      <c r="W498" s="76"/>
      <c r="X498" s="76"/>
      <c r="Y498" s="51"/>
      <c r="Z498" s="51"/>
      <c r="AA498" s="51"/>
      <c r="AB498" s="51"/>
    </row>
    <row r="499" spans="1:28" ht="12.75" customHeight="1">
      <c r="A499" s="76"/>
      <c r="B499" s="78"/>
      <c r="C499" s="78"/>
      <c r="D499" s="76"/>
      <c r="E499" s="76"/>
      <c r="F499" s="76"/>
      <c r="G499" s="76"/>
      <c r="H499" s="76"/>
      <c r="I499" s="76"/>
      <c r="J499" s="76"/>
      <c r="K499" s="76"/>
      <c r="L499" s="76"/>
      <c r="M499" s="76"/>
      <c r="N499" s="76"/>
      <c r="O499" s="76"/>
      <c r="P499" s="76"/>
      <c r="Q499" s="76"/>
      <c r="R499" s="76"/>
      <c r="S499" s="76"/>
      <c r="T499" s="76"/>
      <c r="U499" s="76"/>
      <c r="V499" s="76"/>
      <c r="W499" s="76"/>
      <c r="X499" s="76"/>
      <c r="Y499" s="51"/>
      <c r="Z499" s="51"/>
      <c r="AA499" s="51"/>
      <c r="AB499" s="51"/>
    </row>
    <row r="500" spans="1:28" ht="12.75" customHeight="1">
      <c r="A500" s="76"/>
      <c r="B500" s="78"/>
      <c r="C500" s="78"/>
      <c r="D500" s="76"/>
      <c r="E500" s="76"/>
      <c r="F500" s="76"/>
      <c r="G500" s="76"/>
      <c r="H500" s="76"/>
      <c r="I500" s="76"/>
      <c r="J500" s="76"/>
      <c r="K500" s="76"/>
      <c r="L500" s="76"/>
      <c r="M500" s="76"/>
      <c r="N500" s="76"/>
      <c r="O500" s="76"/>
      <c r="P500" s="76"/>
      <c r="Q500" s="76"/>
      <c r="R500" s="76"/>
      <c r="S500" s="76"/>
      <c r="T500" s="76"/>
      <c r="U500" s="76"/>
      <c r="V500" s="76"/>
      <c r="W500" s="76"/>
      <c r="X500" s="76"/>
      <c r="Y500" s="51"/>
      <c r="Z500" s="51"/>
      <c r="AA500" s="51"/>
      <c r="AB500" s="51"/>
    </row>
    <row r="501" spans="1:28" ht="12.75" customHeight="1">
      <c r="A501" s="76"/>
      <c r="B501" s="78"/>
      <c r="C501" s="78"/>
      <c r="D501" s="76"/>
      <c r="E501" s="76"/>
      <c r="F501" s="76"/>
      <c r="G501" s="76"/>
      <c r="H501" s="76"/>
      <c r="I501" s="76"/>
      <c r="J501" s="76"/>
      <c r="K501" s="76"/>
      <c r="L501" s="76"/>
      <c r="M501" s="76"/>
      <c r="N501" s="76"/>
      <c r="O501" s="76"/>
      <c r="P501" s="76"/>
      <c r="Q501" s="76"/>
      <c r="R501" s="76"/>
      <c r="S501" s="76"/>
      <c r="T501" s="76"/>
      <c r="U501" s="76"/>
      <c r="V501" s="76"/>
      <c r="W501" s="76"/>
      <c r="X501" s="76"/>
      <c r="Y501" s="51"/>
      <c r="Z501" s="51"/>
      <c r="AA501" s="51"/>
      <c r="AB501" s="51"/>
    </row>
    <row r="502" spans="1:28" ht="12.75" customHeight="1">
      <c r="A502" s="76"/>
      <c r="B502" s="78"/>
      <c r="C502" s="78"/>
      <c r="D502" s="76"/>
      <c r="E502" s="76"/>
      <c r="F502" s="76"/>
      <c r="G502" s="76"/>
      <c r="H502" s="76"/>
      <c r="I502" s="76"/>
      <c r="J502" s="76"/>
      <c r="K502" s="76"/>
      <c r="L502" s="76"/>
      <c r="M502" s="76"/>
      <c r="N502" s="76"/>
      <c r="O502" s="76"/>
      <c r="P502" s="76"/>
      <c r="Q502" s="76"/>
      <c r="R502" s="76"/>
      <c r="S502" s="76"/>
      <c r="T502" s="76"/>
      <c r="U502" s="76"/>
      <c r="V502" s="76"/>
      <c r="W502" s="76"/>
      <c r="X502" s="76"/>
      <c r="Y502" s="51"/>
      <c r="Z502" s="51"/>
      <c r="AA502" s="51"/>
      <c r="AB502" s="51"/>
    </row>
    <row r="503" spans="1:28" ht="12.75" customHeight="1">
      <c r="A503" s="76"/>
      <c r="B503" s="78"/>
      <c r="C503" s="78"/>
      <c r="D503" s="76"/>
      <c r="E503" s="76"/>
      <c r="F503" s="76"/>
      <c r="G503" s="76"/>
      <c r="H503" s="76"/>
      <c r="I503" s="76"/>
      <c r="J503" s="76"/>
      <c r="K503" s="76"/>
      <c r="L503" s="76"/>
      <c r="M503" s="76"/>
      <c r="N503" s="76"/>
      <c r="O503" s="76"/>
      <c r="P503" s="76"/>
      <c r="Q503" s="76"/>
      <c r="R503" s="76"/>
      <c r="S503" s="76"/>
      <c r="T503" s="76"/>
      <c r="U503" s="76"/>
      <c r="V503" s="76"/>
      <c r="W503" s="76"/>
      <c r="X503" s="76"/>
      <c r="Y503" s="51"/>
      <c r="Z503" s="51"/>
      <c r="AA503" s="51"/>
      <c r="AB503" s="51"/>
    </row>
    <row r="504" spans="1:28" ht="12.75" customHeight="1">
      <c r="A504" s="76"/>
      <c r="B504" s="78"/>
      <c r="C504" s="78"/>
      <c r="D504" s="76"/>
      <c r="E504" s="76"/>
      <c r="F504" s="76"/>
      <c r="G504" s="76"/>
      <c r="H504" s="76"/>
      <c r="I504" s="76"/>
      <c r="J504" s="76"/>
      <c r="K504" s="76"/>
      <c r="L504" s="76"/>
      <c r="M504" s="76"/>
      <c r="N504" s="76"/>
      <c r="O504" s="76"/>
      <c r="P504" s="76"/>
      <c r="Q504" s="76"/>
      <c r="R504" s="76"/>
      <c r="S504" s="76"/>
      <c r="T504" s="76"/>
      <c r="U504" s="76"/>
      <c r="V504" s="76"/>
      <c r="W504" s="76"/>
      <c r="X504" s="76"/>
      <c r="Y504" s="51"/>
      <c r="Z504" s="51"/>
      <c r="AA504" s="51"/>
      <c r="AB504" s="51"/>
    </row>
    <row r="505" spans="1:28" ht="12.75" customHeight="1">
      <c r="A505" s="76"/>
      <c r="B505" s="78"/>
      <c r="C505" s="78"/>
      <c r="D505" s="76"/>
      <c r="E505" s="76"/>
      <c r="F505" s="76"/>
      <c r="G505" s="76"/>
      <c r="H505" s="76"/>
      <c r="I505" s="76"/>
      <c r="J505" s="76"/>
      <c r="K505" s="76"/>
      <c r="L505" s="76"/>
      <c r="M505" s="76"/>
      <c r="N505" s="76"/>
      <c r="O505" s="76"/>
      <c r="P505" s="76"/>
      <c r="Q505" s="76"/>
      <c r="R505" s="76"/>
      <c r="S505" s="76"/>
      <c r="T505" s="76"/>
      <c r="U505" s="76"/>
      <c r="V505" s="76"/>
      <c r="W505" s="76"/>
      <c r="X505" s="76"/>
      <c r="Y505" s="51"/>
      <c r="Z505" s="51"/>
      <c r="AA505" s="51"/>
      <c r="AB505" s="51"/>
    </row>
    <row r="506" spans="1:28" ht="12.75" customHeight="1">
      <c r="A506" s="76"/>
      <c r="B506" s="78"/>
      <c r="C506" s="78"/>
      <c r="D506" s="76"/>
      <c r="E506" s="76"/>
      <c r="F506" s="76"/>
      <c r="G506" s="76"/>
      <c r="H506" s="76"/>
      <c r="I506" s="76"/>
      <c r="J506" s="76"/>
      <c r="K506" s="76"/>
      <c r="L506" s="76"/>
      <c r="M506" s="76"/>
      <c r="N506" s="76"/>
      <c r="O506" s="76"/>
      <c r="P506" s="76"/>
      <c r="Q506" s="76"/>
      <c r="R506" s="76"/>
      <c r="S506" s="76"/>
      <c r="T506" s="76"/>
      <c r="U506" s="76"/>
      <c r="V506" s="76"/>
      <c r="W506" s="76"/>
      <c r="X506" s="76"/>
      <c r="Y506" s="51"/>
      <c r="Z506" s="51"/>
      <c r="AA506" s="51"/>
      <c r="AB506" s="51"/>
    </row>
    <row r="507" spans="1:28" ht="12.75" customHeight="1">
      <c r="A507" s="76"/>
      <c r="B507" s="78"/>
      <c r="C507" s="78"/>
      <c r="D507" s="76"/>
      <c r="E507" s="76"/>
      <c r="F507" s="76"/>
      <c r="G507" s="76"/>
      <c r="H507" s="76"/>
      <c r="I507" s="76"/>
      <c r="J507" s="76"/>
      <c r="K507" s="76"/>
      <c r="L507" s="76"/>
      <c r="M507" s="76"/>
      <c r="N507" s="76"/>
      <c r="O507" s="76"/>
      <c r="P507" s="76"/>
      <c r="Q507" s="76"/>
      <c r="R507" s="76"/>
      <c r="S507" s="76"/>
      <c r="T507" s="76"/>
      <c r="U507" s="76"/>
      <c r="V507" s="76"/>
      <c r="W507" s="76"/>
      <c r="X507" s="76"/>
      <c r="Y507" s="51"/>
      <c r="Z507" s="51"/>
      <c r="AA507" s="51"/>
      <c r="AB507" s="51"/>
    </row>
    <row r="508" spans="1:28" ht="12.75" customHeight="1">
      <c r="A508" s="76"/>
      <c r="B508" s="78"/>
      <c r="C508" s="78"/>
      <c r="D508" s="76"/>
      <c r="E508" s="76"/>
      <c r="F508" s="76"/>
      <c r="G508" s="76"/>
      <c r="H508" s="76"/>
      <c r="I508" s="76"/>
      <c r="J508" s="76"/>
      <c r="K508" s="76"/>
      <c r="L508" s="76"/>
      <c r="M508" s="76"/>
      <c r="N508" s="76"/>
      <c r="O508" s="76"/>
      <c r="P508" s="76"/>
      <c r="Q508" s="76"/>
      <c r="R508" s="76"/>
      <c r="S508" s="76"/>
      <c r="T508" s="76"/>
      <c r="U508" s="76"/>
      <c r="V508" s="76"/>
      <c r="W508" s="76"/>
      <c r="X508" s="76"/>
      <c r="Y508" s="51"/>
      <c r="Z508" s="51"/>
      <c r="AA508" s="51"/>
      <c r="AB508" s="51"/>
    </row>
    <row r="509" spans="1:28" ht="12.75" customHeight="1">
      <c r="A509" s="76"/>
      <c r="B509" s="78"/>
      <c r="C509" s="78"/>
      <c r="D509" s="76"/>
      <c r="E509" s="76"/>
      <c r="F509" s="76"/>
      <c r="G509" s="76"/>
      <c r="H509" s="76"/>
      <c r="I509" s="76"/>
      <c r="J509" s="76"/>
      <c r="K509" s="76"/>
      <c r="L509" s="76"/>
      <c r="M509" s="76"/>
      <c r="N509" s="76"/>
      <c r="O509" s="76"/>
      <c r="P509" s="76"/>
      <c r="Q509" s="76"/>
      <c r="R509" s="76"/>
      <c r="S509" s="76"/>
      <c r="T509" s="76"/>
      <c r="U509" s="76"/>
      <c r="V509" s="76"/>
      <c r="W509" s="76"/>
      <c r="X509" s="76"/>
      <c r="Y509" s="51"/>
      <c r="Z509" s="51"/>
      <c r="AA509" s="51"/>
      <c r="AB509" s="51"/>
    </row>
    <row r="510" spans="1:28" ht="12.75" customHeight="1">
      <c r="A510" s="76"/>
      <c r="B510" s="78"/>
      <c r="C510" s="78"/>
      <c r="D510" s="76"/>
      <c r="E510" s="76"/>
      <c r="F510" s="76"/>
      <c r="G510" s="76"/>
      <c r="H510" s="76"/>
      <c r="I510" s="76"/>
      <c r="J510" s="76"/>
      <c r="K510" s="76"/>
      <c r="L510" s="76"/>
      <c r="M510" s="76"/>
      <c r="N510" s="76"/>
      <c r="O510" s="76"/>
      <c r="P510" s="76"/>
      <c r="Q510" s="76"/>
      <c r="R510" s="76"/>
      <c r="S510" s="76"/>
      <c r="T510" s="76"/>
      <c r="U510" s="76"/>
      <c r="V510" s="76"/>
      <c r="W510" s="76"/>
      <c r="X510" s="76"/>
      <c r="Y510" s="51"/>
      <c r="Z510" s="51"/>
      <c r="AA510" s="51"/>
      <c r="AB510" s="51"/>
    </row>
    <row r="511" spans="1:28" ht="12.75" customHeight="1">
      <c r="A511" s="76"/>
      <c r="B511" s="78"/>
      <c r="C511" s="78"/>
      <c r="D511" s="76"/>
      <c r="E511" s="76"/>
      <c r="F511" s="76"/>
      <c r="G511" s="76"/>
      <c r="H511" s="76"/>
      <c r="I511" s="76"/>
      <c r="J511" s="76"/>
      <c r="K511" s="76"/>
      <c r="L511" s="76"/>
      <c r="M511" s="76"/>
      <c r="N511" s="76"/>
      <c r="O511" s="76"/>
      <c r="P511" s="76"/>
      <c r="Q511" s="76"/>
      <c r="R511" s="76"/>
      <c r="S511" s="76"/>
      <c r="T511" s="76"/>
      <c r="U511" s="76"/>
      <c r="V511" s="76"/>
      <c r="W511" s="76"/>
      <c r="X511" s="76"/>
      <c r="Y511" s="51"/>
      <c r="Z511" s="51"/>
      <c r="AA511" s="51"/>
      <c r="AB511" s="51"/>
    </row>
    <row r="512" spans="1:28" ht="12.75" customHeight="1">
      <c r="A512" s="76"/>
      <c r="B512" s="78"/>
      <c r="C512" s="78"/>
      <c r="D512" s="76"/>
      <c r="E512" s="76"/>
      <c r="F512" s="76"/>
      <c r="G512" s="76"/>
      <c r="H512" s="76"/>
      <c r="I512" s="76"/>
      <c r="J512" s="76"/>
      <c r="K512" s="76"/>
      <c r="L512" s="76"/>
      <c r="M512" s="76"/>
      <c r="N512" s="76"/>
      <c r="O512" s="76"/>
      <c r="P512" s="76"/>
      <c r="Q512" s="76"/>
      <c r="R512" s="76"/>
      <c r="S512" s="76"/>
      <c r="T512" s="76"/>
      <c r="U512" s="76"/>
      <c r="V512" s="76"/>
      <c r="W512" s="76"/>
      <c r="X512" s="76"/>
      <c r="Y512" s="51"/>
      <c r="Z512" s="51"/>
      <c r="AA512" s="51"/>
      <c r="AB512" s="51"/>
    </row>
    <row r="513" spans="1:28" ht="12.75" customHeight="1">
      <c r="A513" s="76"/>
      <c r="B513" s="78"/>
      <c r="C513" s="78"/>
      <c r="D513" s="76"/>
      <c r="E513" s="76"/>
      <c r="F513" s="76"/>
      <c r="G513" s="76"/>
      <c r="H513" s="76"/>
      <c r="I513" s="76"/>
      <c r="J513" s="76"/>
      <c r="K513" s="76"/>
      <c r="L513" s="76"/>
      <c r="M513" s="76"/>
      <c r="N513" s="76"/>
      <c r="O513" s="76"/>
      <c r="P513" s="76"/>
      <c r="Q513" s="76"/>
      <c r="R513" s="76"/>
      <c r="S513" s="76"/>
      <c r="T513" s="76"/>
      <c r="U513" s="76"/>
      <c r="V513" s="76"/>
      <c r="W513" s="76"/>
      <c r="X513" s="76"/>
      <c r="Y513" s="51"/>
      <c r="Z513" s="51"/>
      <c r="AA513" s="51"/>
      <c r="AB513" s="51"/>
    </row>
    <row r="514" spans="1:28" ht="12.75" customHeight="1">
      <c r="A514" s="76"/>
      <c r="B514" s="78"/>
      <c r="C514" s="78"/>
      <c r="D514" s="76"/>
      <c r="E514" s="76"/>
      <c r="F514" s="76"/>
      <c r="G514" s="76"/>
      <c r="H514" s="76"/>
      <c r="I514" s="76"/>
      <c r="J514" s="76"/>
      <c r="K514" s="76"/>
      <c r="L514" s="76"/>
      <c r="M514" s="76"/>
      <c r="N514" s="76"/>
      <c r="O514" s="76"/>
      <c r="P514" s="76"/>
      <c r="Q514" s="76"/>
      <c r="R514" s="76"/>
      <c r="S514" s="76"/>
      <c r="T514" s="76"/>
      <c r="U514" s="76"/>
      <c r="V514" s="76"/>
      <c r="W514" s="76"/>
      <c r="X514" s="76"/>
      <c r="Y514" s="51"/>
      <c r="Z514" s="51"/>
      <c r="AA514" s="51"/>
      <c r="AB514" s="51"/>
    </row>
    <row r="515" spans="1:28" ht="12.75" customHeight="1">
      <c r="A515" s="76"/>
      <c r="B515" s="78"/>
      <c r="C515" s="78"/>
      <c r="D515" s="76"/>
      <c r="E515" s="76"/>
      <c r="F515" s="76"/>
      <c r="G515" s="76"/>
      <c r="H515" s="76"/>
      <c r="I515" s="76"/>
      <c r="J515" s="76"/>
      <c r="K515" s="76"/>
      <c r="L515" s="76"/>
      <c r="M515" s="76"/>
      <c r="N515" s="76"/>
      <c r="O515" s="76"/>
      <c r="P515" s="76"/>
      <c r="Q515" s="76"/>
      <c r="R515" s="76"/>
      <c r="S515" s="76"/>
      <c r="T515" s="76"/>
      <c r="U515" s="76"/>
      <c r="V515" s="76"/>
      <c r="W515" s="76"/>
      <c r="X515" s="76"/>
      <c r="Y515" s="51"/>
      <c r="Z515" s="51"/>
      <c r="AA515" s="51"/>
      <c r="AB515" s="51"/>
    </row>
    <row r="516" spans="1:28" ht="12.75" customHeight="1">
      <c r="A516" s="76"/>
      <c r="B516" s="78"/>
      <c r="C516" s="78"/>
      <c r="D516" s="76"/>
      <c r="E516" s="76"/>
      <c r="F516" s="76"/>
      <c r="G516" s="76"/>
      <c r="H516" s="76"/>
      <c r="I516" s="76"/>
      <c r="J516" s="76"/>
      <c r="K516" s="76"/>
      <c r="L516" s="76"/>
      <c r="M516" s="76"/>
      <c r="N516" s="76"/>
      <c r="O516" s="76"/>
      <c r="P516" s="76"/>
      <c r="Q516" s="76"/>
      <c r="R516" s="76"/>
      <c r="S516" s="76"/>
      <c r="T516" s="76"/>
      <c r="U516" s="76"/>
      <c r="V516" s="76"/>
      <c r="W516" s="76"/>
      <c r="X516" s="76"/>
      <c r="Y516" s="51"/>
      <c r="Z516" s="51"/>
      <c r="AA516" s="51"/>
      <c r="AB516" s="51"/>
    </row>
    <row r="517" spans="1:28" ht="12.75" customHeight="1">
      <c r="A517" s="76"/>
      <c r="B517" s="78"/>
      <c r="C517" s="78"/>
      <c r="D517" s="76"/>
      <c r="E517" s="76"/>
      <c r="F517" s="76"/>
      <c r="G517" s="76"/>
      <c r="H517" s="76"/>
      <c r="I517" s="76"/>
      <c r="J517" s="76"/>
      <c r="K517" s="76"/>
      <c r="L517" s="76"/>
      <c r="M517" s="76"/>
      <c r="N517" s="76"/>
      <c r="O517" s="76"/>
      <c r="P517" s="76"/>
      <c r="Q517" s="76"/>
      <c r="R517" s="76"/>
      <c r="S517" s="76"/>
      <c r="T517" s="76"/>
      <c r="U517" s="76"/>
      <c r="V517" s="76"/>
      <c r="W517" s="76"/>
      <c r="X517" s="76"/>
      <c r="Y517" s="51"/>
      <c r="Z517" s="51"/>
      <c r="AA517" s="51"/>
      <c r="AB517" s="51"/>
    </row>
    <row r="518" spans="1:28" ht="12.75" customHeight="1">
      <c r="A518" s="76"/>
      <c r="B518" s="78"/>
      <c r="C518" s="78"/>
      <c r="D518" s="76"/>
      <c r="E518" s="76"/>
      <c r="F518" s="76"/>
      <c r="G518" s="76"/>
      <c r="H518" s="76"/>
      <c r="I518" s="76"/>
      <c r="J518" s="76"/>
      <c r="K518" s="76"/>
      <c r="L518" s="76"/>
      <c r="M518" s="76"/>
      <c r="N518" s="76"/>
      <c r="O518" s="76"/>
      <c r="P518" s="76"/>
      <c r="Q518" s="76"/>
      <c r="R518" s="76"/>
      <c r="S518" s="76"/>
      <c r="T518" s="76"/>
      <c r="U518" s="76"/>
      <c r="V518" s="76"/>
      <c r="W518" s="76"/>
      <c r="X518" s="76"/>
      <c r="Y518" s="51"/>
      <c r="Z518" s="51"/>
      <c r="AA518" s="51"/>
      <c r="AB518" s="51"/>
    </row>
    <row r="519" spans="1:28" ht="12.75" customHeight="1">
      <c r="A519" s="76"/>
      <c r="B519" s="78"/>
      <c r="C519" s="78"/>
      <c r="D519" s="76"/>
      <c r="E519" s="76"/>
      <c r="F519" s="76"/>
      <c r="G519" s="76"/>
      <c r="H519" s="76"/>
      <c r="I519" s="76"/>
      <c r="J519" s="76"/>
      <c r="K519" s="76"/>
      <c r="L519" s="76"/>
      <c r="M519" s="76"/>
      <c r="N519" s="76"/>
      <c r="O519" s="76"/>
      <c r="P519" s="76"/>
      <c r="Q519" s="76"/>
      <c r="R519" s="76"/>
      <c r="S519" s="76"/>
      <c r="T519" s="76"/>
      <c r="U519" s="76"/>
      <c r="V519" s="76"/>
      <c r="W519" s="76"/>
      <c r="X519" s="76"/>
      <c r="Y519" s="51"/>
      <c r="Z519" s="51"/>
      <c r="AA519" s="51"/>
      <c r="AB519" s="51"/>
    </row>
    <row r="520" spans="1:28" ht="12.75" customHeight="1">
      <c r="A520" s="76"/>
      <c r="B520" s="78"/>
      <c r="C520" s="78"/>
      <c r="D520" s="76"/>
      <c r="E520" s="76"/>
      <c r="F520" s="76"/>
      <c r="G520" s="76"/>
      <c r="H520" s="76"/>
      <c r="I520" s="76"/>
      <c r="J520" s="76"/>
      <c r="K520" s="76"/>
      <c r="L520" s="76"/>
      <c r="M520" s="76"/>
      <c r="N520" s="76"/>
      <c r="O520" s="76"/>
      <c r="P520" s="76"/>
      <c r="Q520" s="76"/>
      <c r="R520" s="76"/>
      <c r="S520" s="76"/>
      <c r="T520" s="76"/>
      <c r="U520" s="76"/>
      <c r="V520" s="76"/>
      <c r="W520" s="76"/>
      <c r="X520" s="76"/>
      <c r="Y520" s="51"/>
      <c r="Z520" s="51"/>
      <c r="AA520" s="51"/>
      <c r="AB520" s="51"/>
    </row>
    <row r="521" spans="1:28" ht="12.75" customHeight="1">
      <c r="A521" s="76"/>
      <c r="B521" s="78"/>
      <c r="C521" s="78"/>
      <c r="D521" s="76"/>
      <c r="E521" s="76"/>
      <c r="F521" s="76"/>
      <c r="G521" s="76"/>
      <c r="H521" s="76"/>
      <c r="I521" s="76"/>
      <c r="J521" s="76"/>
      <c r="K521" s="76"/>
      <c r="L521" s="76"/>
      <c r="M521" s="76"/>
      <c r="N521" s="76"/>
      <c r="O521" s="76"/>
      <c r="P521" s="76"/>
      <c r="Q521" s="76"/>
      <c r="R521" s="76"/>
      <c r="S521" s="76"/>
      <c r="T521" s="76"/>
      <c r="U521" s="76"/>
      <c r="V521" s="76"/>
      <c r="W521" s="76"/>
      <c r="X521" s="76"/>
      <c r="Y521" s="51"/>
      <c r="Z521" s="51"/>
      <c r="AA521" s="51"/>
      <c r="AB521" s="51"/>
    </row>
    <row r="522" spans="1:28" ht="12.75" customHeight="1">
      <c r="A522" s="76"/>
      <c r="B522" s="78"/>
      <c r="C522" s="78"/>
      <c r="D522" s="76"/>
      <c r="E522" s="76"/>
      <c r="F522" s="76"/>
      <c r="G522" s="76"/>
      <c r="H522" s="76"/>
      <c r="I522" s="76"/>
      <c r="J522" s="76"/>
      <c r="K522" s="76"/>
      <c r="L522" s="76"/>
      <c r="M522" s="76"/>
      <c r="N522" s="76"/>
      <c r="O522" s="76"/>
      <c r="P522" s="76"/>
      <c r="Q522" s="76"/>
      <c r="R522" s="76"/>
      <c r="S522" s="76"/>
      <c r="T522" s="76"/>
      <c r="U522" s="76"/>
      <c r="V522" s="76"/>
      <c r="W522" s="76"/>
      <c r="X522" s="76"/>
      <c r="Y522" s="51"/>
      <c r="Z522" s="51"/>
      <c r="AA522" s="51"/>
      <c r="AB522" s="51"/>
    </row>
    <row r="523" spans="1:28" ht="12.75" customHeight="1">
      <c r="A523" s="76"/>
      <c r="B523" s="78"/>
      <c r="C523" s="78"/>
      <c r="D523" s="76"/>
      <c r="E523" s="76"/>
      <c r="F523" s="76"/>
      <c r="G523" s="76"/>
      <c r="H523" s="76"/>
      <c r="I523" s="76"/>
      <c r="J523" s="76"/>
      <c r="K523" s="76"/>
      <c r="L523" s="76"/>
      <c r="M523" s="76"/>
      <c r="N523" s="76"/>
      <c r="O523" s="76"/>
      <c r="P523" s="76"/>
      <c r="Q523" s="76"/>
      <c r="R523" s="76"/>
      <c r="S523" s="76"/>
      <c r="T523" s="76"/>
      <c r="U523" s="76"/>
      <c r="V523" s="76"/>
      <c r="W523" s="76"/>
      <c r="X523" s="76"/>
      <c r="Y523" s="51"/>
      <c r="Z523" s="51"/>
      <c r="AA523" s="51"/>
      <c r="AB523" s="51"/>
    </row>
    <row r="524" spans="1:28" ht="12.75" customHeight="1">
      <c r="A524" s="76"/>
      <c r="B524" s="78"/>
      <c r="C524" s="78"/>
      <c r="D524" s="76"/>
      <c r="E524" s="76"/>
      <c r="F524" s="76"/>
      <c r="G524" s="76"/>
      <c r="H524" s="76"/>
      <c r="I524" s="76"/>
      <c r="J524" s="76"/>
      <c r="K524" s="76"/>
      <c r="L524" s="76"/>
      <c r="M524" s="76"/>
      <c r="N524" s="76"/>
      <c r="O524" s="76"/>
      <c r="P524" s="76"/>
      <c r="Q524" s="76"/>
      <c r="R524" s="76"/>
      <c r="S524" s="76"/>
      <c r="T524" s="76"/>
      <c r="U524" s="76"/>
      <c r="V524" s="76"/>
      <c r="W524" s="76"/>
      <c r="X524" s="76"/>
      <c r="Y524" s="51"/>
      <c r="Z524" s="51"/>
      <c r="AA524" s="51"/>
      <c r="AB524" s="51"/>
    </row>
    <row r="525" spans="1:28" ht="12.75" customHeight="1">
      <c r="A525" s="76"/>
      <c r="B525" s="78"/>
      <c r="C525" s="78"/>
      <c r="D525" s="76"/>
      <c r="E525" s="76"/>
      <c r="F525" s="76"/>
      <c r="G525" s="76"/>
      <c r="H525" s="76"/>
      <c r="I525" s="76"/>
      <c r="J525" s="76"/>
      <c r="K525" s="76"/>
      <c r="L525" s="76"/>
      <c r="M525" s="76"/>
      <c r="N525" s="76"/>
      <c r="O525" s="76"/>
      <c r="P525" s="76"/>
      <c r="Q525" s="76"/>
      <c r="R525" s="76"/>
      <c r="S525" s="76"/>
      <c r="T525" s="76"/>
      <c r="U525" s="76"/>
      <c r="V525" s="76"/>
      <c r="W525" s="76"/>
      <c r="X525" s="76"/>
      <c r="Y525" s="51"/>
      <c r="Z525" s="51"/>
      <c r="AA525" s="51"/>
      <c r="AB525" s="51"/>
    </row>
    <row r="526" spans="1:28" ht="12.75" customHeight="1">
      <c r="A526" s="76"/>
      <c r="B526" s="78"/>
      <c r="C526" s="78"/>
      <c r="D526" s="76"/>
      <c r="E526" s="76"/>
      <c r="F526" s="76"/>
      <c r="G526" s="76"/>
      <c r="H526" s="76"/>
      <c r="I526" s="76"/>
      <c r="J526" s="76"/>
      <c r="K526" s="76"/>
      <c r="L526" s="76"/>
      <c r="M526" s="76"/>
      <c r="N526" s="76"/>
      <c r="O526" s="76"/>
      <c r="P526" s="76"/>
      <c r="Q526" s="76"/>
      <c r="R526" s="76"/>
      <c r="S526" s="76"/>
      <c r="T526" s="76"/>
      <c r="U526" s="76"/>
      <c r="V526" s="76"/>
      <c r="W526" s="76"/>
      <c r="X526" s="76"/>
      <c r="Y526" s="51"/>
      <c r="Z526" s="51"/>
      <c r="AA526" s="51"/>
      <c r="AB526" s="51"/>
    </row>
    <row r="527" spans="1:28" ht="12.75" customHeight="1">
      <c r="A527" s="76"/>
      <c r="B527" s="78"/>
      <c r="C527" s="78"/>
      <c r="D527" s="76"/>
      <c r="E527" s="76"/>
      <c r="F527" s="76"/>
      <c r="G527" s="76"/>
      <c r="H527" s="76"/>
      <c r="I527" s="76"/>
      <c r="J527" s="76"/>
      <c r="K527" s="76"/>
      <c r="L527" s="76"/>
      <c r="M527" s="76"/>
      <c r="N527" s="76"/>
      <c r="O527" s="76"/>
      <c r="P527" s="76"/>
      <c r="Q527" s="76"/>
      <c r="R527" s="76"/>
      <c r="S527" s="76"/>
      <c r="T527" s="76"/>
      <c r="U527" s="76"/>
      <c r="V527" s="76"/>
      <c r="W527" s="76"/>
      <c r="X527" s="76"/>
      <c r="Y527" s="51"/>
      <c r="Z527" s="51"/>
      <c r="AA527" s="51"/>
      <c r="AB527" s="51"/>
    </row>
    <row r="528" spans="1:28" ht="12.75" customHeight="1">
      <c r="A528" s="76"/>
      <c r="B528" s="78"/>
      <c r="C528" s="78"/>
      <c r="D528" s="76"/>
      <c r="E528" s="76"/>
      <c r="F528" s="76"/>
      <c r="G528" s="76"/>
      <c r="H528" s="76"/>
      <c r="I528" s="76"/>
      <c r="J528" s="76"/>
      <c r="K528" s="76"/>
      <c r="L528" s="76"/>
      <c r="M528" s="76"/>
      <c r="N528" s="76"/>
      <c r="O528" s="76"/>
      <c r="P528" s="76"/>
      <c r="Q528" s="76"/>
      <c r="R528" s="76"/>
      <c r="S528" s="76"/>
      <c r="T528" s="76"/>
      <c r="U528" s="76"/>
      <c r="V528" s="76"/>
      <c r="W528" s="76"/>
      <c r="X528" s="76"/>
      <c r="Y528" s="51"/>
      <c r="Z528" s="51"/>
      <c r="AA528" s="51"/>
      <c r="AB528" s="51"/>
    </row>
    <row r="529" spans="1:28" ht="12.75" customHeight="1">
      <c r="A529" s="76"/>
      <c r="B529" s="78"/>
      <c r="C529" s="78"/>
      <c r="D529" s="76"/>
      <c r="E529" s="76"/>
      <c r="F529" s="76"/>
      <c r="G529" s="76"/>
      <c r="H529" s="76"/>
      <c r="I529" s="76"/>
      <c r="J529" s="76"/>
      <c r="K529" s="76"/>
      <c r="L529" s="76"/>
      <c r="M529" s="76"/>
      <c r="N529" s="76"/>
      <c r="O529" s="76"/>
      <c r="P529" s="76"/>
      <c r="Q529" s="76"/>
      <c r="R529" s="76"/>
      <c r="S529" s="76"/>
      <c r="T529" s="76"/>
      <c r="U529" s="76"/>
      <c r="V529" s="76"/>
      <c r="W529" s="76"/>
      <c r="X529" s="76"/>
      <c r="Y529" s="51"/>
      <c r="Z529" s="51"/>
      <c r="AA529" s="51"/>
      <c r="AB529" s="51"/>
    </row>
    <row r="530" spans="1:28" ht="12.75" customHeight="1">
      <c r="A530" s="76"/>
      <c r="B530" s="78"/>
      <c r="C530" s="78"/>
      <c r="D530" s="76"/>
      <c r="E530" s="76"/>
      <c r="F530" s="76"/>
      <c r="G530" s="76"/>
      <c r="H530" s="76"/>
      <c r="I530" s="76"/>
      <c r="J530" s="76"/>
      <c r="K530" s="76"/>
      <c r="L530" s="76"/>
      <c r="M530" s="76"/>
      <c r="N530" s="76"/>
      <c r="O530" s="76"/>
      <c r="P530" s="76"/>
      <c r="Q530" s="76"/>
      <c r="R530" s="76"/>
      <c r="S530" s="76"/>
      <c r="T530" s="76"/>
      <c r="U530" s="76"/>
      <c r="V530" s="76"/>
      <c r="W530" s="76"/>
      <c r="X530" s="76"/>
      <c r="Y530" s="51"/>
      <c r="Z530" s="51"/>
      <c r="AA530" s="51"/>
      <c r="AB530" s="51"/>
    </row>
    <row r="531" spans="1:28" ht="12.75" customHeight="1">
      <c r="A531" s="76"/>
      <c r="B531" s="78"/>
      <c r="C531" s="78"/>
      <c r="D531" s="76"/>
      <c r="E531" s="76"/>
      <c r="F531" s="76"/>
      <c r="G531" s="76"/>
      <c r="H531" s="76"/>
      <c r="I531" s="76"/>
      <c r="J531" s="76"/>
      <c r="K531" s="76"/>
      <c r="L531" s="76"/>
      <c r="M531" s="76"/>
      <c r="N531" s="76"/>
      <c r="O531" s="76"/>
      <c r="P531" s="76"/>
      <c r="Q531" s="76"/>
      <c r="R531" s="76"/>
      <c r="S531" s="76"/>
      <c r="T531" s="76"/>
      <c r="U531" s="76"/>
      <c r="V531" s="76"/>
      <c r="W531" s="76"/>
      <c r="X531" s="76"/>
      <c r="Y531" s="51"/>
      <c r="Z531" s="51"/>
      <c r="AA531" s="51"/>
      <c r="AB531" s="51"/>
    </row>
    <row r="532" spans="1:28" ht="12.75" customHeight="1">
      <c r="A532" s="76"/>
      <c r="B532" s="78"/>
      <c r="C532" s="78"/>
      <c r="D532" s="76"/>
      <c r="E532" s="76"/>
      <c r="F532" s="76"/>
      <c r="G532" s="76"/>
      <c r="H532" s="76"/>
      <c r="I532" s="76"/>
      <c r="J532" s="76"/>
      <c r="K532" s="76"/>
      <c r="L532" s="76"/>
      <c r="M532" s="76"/>
      <c r="N532" s="76"/>
      <c r="O532" s="76"/>
      <c r="P532" s="76"/>
      <c r="Q532" s="76"/>
      <c r="R532" s="76"/>
      <c r="S532" s="76"/>
      <c r="T532" s="76"/>
      <c r="U532" s="76"/>
      <c r="V532" s="76"/>
      <c r="W532" s="76"/>
      <c r="X532" s="76"/>
      <c r="Y532" s="51"/>
      <c r="Z532" s="51"/>
      <c r="AA532" s="51"/>
      <c r="AB532" s="51"/>
    </row>
    <row r="533" spans="1:28" ht="12.75" customHeight="1">
      <c r="A533" s="76"/>
      <c r="B533" s="78"/>
      <c r="C533" s="78"/>
      <c r="D533" s="76"/>
      <c r="E533" s="76"/>
      <c r="F533" s="76"/>
      <c r="G533" s="76"/>
      <c r="H533" s="76"/>
      <c r="I533" s="76"/>
      <c r="J533" s="76"/>
      <c r="K533" s="76"/>
      <c r="L533" s="76"/>
      <c r="M533" s="76"/>
      <c r="N533" s="76"/>
      <c r="O533" s="76"/>
      <c r="P533" s="76"/>
      <c r="Q533" s="76"/>
      <c r="R533" s="76"/>
      <c r="S533" s="76"/>
      <c r="T533" s="76"/>
      <c r="U533" s="76"/>
      <c r="V533" s="76"/>
      <c r="W533" s="76"/>
      <c r="X533" s="76"/>
      <c r="Y533" s="51"/>
      <c r="Z533" s="51"/>
      <c r="AA533" s="51"/>
      <c r="AB533" s="51"/>
    </row>
    <row r="534" spans="1:28" ht="12.75" customHeight="1">
      <c r="A534" s="76"/>
      <c r="B534" s="78"/>
      <c r="C534" s="78"/>
      <c r="D534" s="76"/>
      <c r="E534" s="76"/>
      <c r="F534" s="76"/>
      <c r="G534" s="76"/>
      <c r="H534" s="76"/>
      <c r="I534" s="76"/>
      <c r="J534" s="76"/>
      <c r="K534" s="76"/>
      <c r="L534" s="76"/>
      <c r="M534" s="76"/>
      <c r="N534" s="76"/>
      <c r="O534" s="76"/>
      <c r="P534" s="76"/>
      <c r="Q534" s="76"/>
      <c r="R534" s="76"/>
      <c r="S534" s="76"/>
      <c r="T534" s="76"/>
      <c r="U534" s="76"/>
      <c r="V534" s="76"/>
      <c r="W534" s="76"/>
      <c r="X534" s="76"/>
      <c r="Y534" s="51"/>
      <c r="Z534" s="51"/>
      <c r="AA534" s="51"/>
      <c r="AB534" s="51"/>
    </row>
    <row r="535" spans="1:28" ht="12.75" customHeight="1">
      <c r="A535" s="76"/>
      <c r="B535" s="78"/>
      <c r="C535" s="78"/>
      <c r="D535" s="76"/>
      <c r="E535" s="76"/>
      <c r="F535" s="76"/>
      <c r="G535" s="76"/>
      <c r="H535" s="76"/>
      <c r="I535" s="76"/>
      <c r="J535" s="76"/>
      <c r="K535" s="76"/>
      <c r="L535" s="76"/>
      <c r="M535" s="76"/>
      <c r="N535" s="76"/>
      <c r="O535" s="76"/>
      <c r="P535" s="76"/>
      <c r="Q535" s="76"/>
      <c r="R535" s="76"/>
      <c r="S535" s="76"/>
      <c r="T535" s="76"/>
      <c r="U535" s="76"/>
      <c r="V535" s="76"/>
      <c r="W535" s="76"/>
      <c r="X535" s="76"/>
      <c r="Y535" s="51"/>
      <c r="Z535" s="51"/>
      <c r="AA535" s="51"/>
      <c r="AB535" s="51"/>
    </row>
    <row r="536" spans="1:28" ht="12.75" customHeight="1">
      <c r="A536" s="76"/>
      <c r="B536" s="78"/>
      <c r="C536" s="78"/>
      <c r="D536" s="76"/>
      <c r="E536" s="76"/>
      <c r="F536" s="76"/>
      <c r="G536" s="76"/>
      <c r="H536" s="76"/>
      <c r="I536" s="76"/>
      <c r="J536" s="76"/>
      <c r="K536" s="76"/>
      <c r="L536" s="76"/>
      <c r="M536" s="76"/>
      <c r="N536" s="76"/>
      <c r="O536" s="76"/>
      <c r="P536" s="76"/>
      <c r="Q536" s="76"/>
      <c r="R536" s="76"/>
      <c r="S536" s="76"/>
      <c r="T536" s="76"/>
      <c r="U536" s="76"/>
      <c r="V536" s="76"/>
      <c r="W536" s="76"/>
      <c r="X536" s="76"/>
      <c r="Y536" s="51"/>
      <c r="Z536" s="51"/>
      <c r="AA536" s="51"/>
      <c r="AB536" s="51"/>
    </row>
    <row r="537" spans="1:28" ht="12.75" customHeight="1">
      <c r="A537" s="76"/>
      <c r="B537" s="78"/>
      <c r="C537" s="78"/>
      <c r="D537" s="76"/>
      <c r="E537" s="76"/>
      <c r="F537" s="76"/>
      <c r="G537" s="76"/>
      <c r="H537" s="76"/>
      <c r="I537" s="76"/>
      <c r="J537" s="76"/>
      <c r="K537" s="76"/>
      <c r="L537" s="76"/>
      <c r="M537" s="76"/>
      <c r="N537" s="76"/>
      <c r="O537" s="76"/>
      <c r="P537" s="76"/>
      <c r="Q537" s="76"/>
      <c r="R537" s="76"/>
      <c r="S537" s="76"/>
      <c r="T537" s="76"/>
      <c r="U537" s="76"/>
      <c r="V537" s="76"/>
      <c r="W537" s="76"/>
      <c r="X537" s="76"/>
      <c r="Y537" s="51"/>
      <c r="Z537" s="51"/>
      <c r="AA537" s="51"/>
      <c r="AB537" s="51"/>
    </row>
    <row r="538" spans="1:28" ht="12.75" customHeight="1">
      <c r="A538" s="76"/>
      <c r="B538" s="78"/>
      <c r="C538" s="78"/>
      <c r="D538" s="76"/>
      <c r="E538" s="76"/>
      <c r="F538" s="76"/>
      <c r="G538" s="76"/>
      <c r="H538" s="76"/>
      <c r="I538" s="76"/>
      <c r="J538" s="76"/>
      <c r="K538" s="76"/>
      <c r="L538" s="76"/>
      <c r="M538" s="76"/>
      <c r="N538" s="76"/>
      <c r="O538" s="76"/>
      <c r="P538" s="76"/>
      <c r="Q538" s="76"/>
      <c r="R538" s="76"/>
      <c r="S538" s="76"/>
      <c r="T538" s="76"/>
      <c r="U538" s="76"/>
      <c r="V538" s="76"/>
      <c r="W538" s="76"/>
      <c r="X538" s="76"/>
      <c r="Y538" s="51"/>
      <c r="Z538" s="51"/>
      <c r="AA538" s="51"/>
      <c r="AB538" s="51"/>
    </row>
    <row r="539" spans="1:28" ht="12.75" customHeight="1">
      <c r="A539" s="76"/>
      <c r="B539" s="78"/>
      <c r="C539" s="78"/>
      <c r="D539" s="76"/>
      <c r="E539" s="76"/>
      <c r="F539" s="76"/>
      <c r="G539" s="76"/>
      <c r="H539" s="76"/>
      <c r="I539" s="76"/>
      <c r="J539" s="76"/>
      <c r="K539" s="76"/>
      <c r="L539" s="76"/>
      <c r="M539" s="76"/>
      <c r="N539" s="76"/>
      <c r="O539" s="76"/>
      <c r="P539" s="76"/>
      <c r="Q539" s="76"/>
      <c r="R539" s="76"/>
      <c r="S539" s="76"/>
      <c r="T539" s="76"/>
      <c r="U539" s="76"/>
      <c r="V539" s="76"/>
      <c r="W539" s="76"/>
      <c r="X539" s="76"/>
      <c r="Y539" s="51"/>
      <c r="Z539" s="51"/>
      <c r="AA539" s="51"/>
      <c r="AB539" s="51"/>
    </row>
    <row r="540" spans="1:28" ht="12.75" customHeight="1">
      <c r="A540" s="76"/>
      <c r="B540" s="78"/>
      <c r="C540" s="78"/>
      <c r="D540" s="76"/>
      <c r="E540" s="76"/>
      <c r="F540" s="76"/>
      <c r="G540" s="76"/>
      <c r="H540" s="76"/>
      <c r="I540" s="76"/>
      <c r="J540" s="76"/>
      <c r="K540" s="76"/>
      <c r="L540" s="76"/>
      <c r="M540" s="76"/>
      <c r="N540" s="76"/>
      <c r="O540" s="76"/>
      <c r="P540" s="76"/>
      <c r="Q540" s="76"/>
      <c r="R540" s="76"/>
      <c r="S540" s="76"/>
      <c r="T540" s="76"/>
      <c r="U540" s="76"/>
      <c r="V540" s="76"/>
      <c r="W540" s="76"/>
      <c r="X540" s="76"/>
      <c r="Y540" s="51"/>
      <c r="Z540" s="51"/>
      <c r="AA540" s="51"/>
      <c r="AB540" s="51"/>
    </row>
    <row r="541" spans="1:28" ht="12.75" customHeight="1">
      <c r="A541" s="76"/>
      <c r="B541" s="78"/>
      <c r="C541" s="78"/>
      <c r="D541" s="76"/>
      <c r="E541" s="76"/>
      <c r="F541" s="76"/>
      <c r="G541" s="76"/>
      <c r="H541" s="76"/>
      <c r="I541" s="76"/>
      <c r="J541" s="76"/>
      <c r="K541" s="76"/>
      <c r="L541" s="76"/>
      <c r="M541" s="76"/>
      <c r="N541" s="76"/>
      <c r="O541" s="76"/>
      <c r="P541" s="76"/>
      <c r="Q541" s="76"/>
      <c r="R541" s="76"/>
      <c r="S541" s="76"/>
      <c r="T541" s="76"/>
      <c r="U541" s="76"/>
      <c r="V541" s="76"/>
      <c r="W541" s="76"/>
      <c r="X541" s="76"/>
      <c r="Y541" s="51"/>
      <c r="Z541" s="51"/>
      <c r="AA541" s="51"/>
      <c r="AB541" s="51"/>
    </row>
    <row r="542" spans="1:28" ht="12.75" customHeight="1">
      <c r="A542" s="76"/>
      <c r="B542" s="78"/>
      <c r="C542" s="78"/>
      <c r="D542" s="76"/>
      <c r="E542" s="76"/>
      <c r="F542" s="76"/>
      <c r="G542" s="76"/>
      <c r="H542" s="76"/>
      <c r="I542" s="76"/>
      <c r="J542" s="76"/>
      <c r="K542" s="76"/>
      <c r="L542" s="76"/>
      <c r="M542" s="76"/>
      <c r="N542" s="76"/>
      <c r="O542" s="76"/>
      <c r="P542" s="76"/>
      <c r="Q542" s="76"/>
      <c r="R542" s="76"/>
      <c r="S542" s="76"/>
      <c r="T542" s="76"/>
      <c r="U542" s="76"/>
      <c r="V542" s="76"/>
      <c r="W542" s="76"/>
      <c r="X542" s="76"/>
      <c r="Y542" s="51"/>
      <c r="Z542" s="51"/>
      <c r="AA542" s="51"/>
      <c r="AB542" s="51"/>
    </row>
    <row r="543" spans="1:28" ht="12.75" customHeight="1">
      <c r="A543" s="76"/>
      <c r="B543" s="78"/>
      <c r="C543" s="78"/>
      <c r="D543" s="76"/>
      <c r="E543" s="76"/>
      <c r="F543" s="76"/>
      <c r="G543" s="76"/>
      <c r="H543" s="76"/>
      <c r="I543" s="76"/>
      <c r="J543" s="76"/>
      <c r="K543" s="76"/>
      <c r="L543" s="76"/>
      <c r="M543" s="76"/>
      <c r="N543" s="76"/>
      <c r="O543" s="76"/>
      <c r="P543" s="76"/>
      <c r="Q543" s="76"/>
      <c r="R543" s="76"/>
      <c r="S543" s="76"/>
      <c r="T543" s="76"/>
      <c r="U543" s="76"/>
      <c r="V543" s="76"/>
      <c r="W543" s="76"/>
      <c r="X543" s="76"/>
      <c r="Y543" s="51"/>
      <c r="Z543" s="51"/>
      <c r="AA543" s="51"/>
      <c r="AB543" s="51"/>
    </row>
    <row r="544" spans="1:28" ht="12.75" customHeight="1">
      <c r="A544" s="76"/>
      <c r="B544" s="78"/>
      <c r="C544" s="78"/>
      <c r="D544" s="76"/>
      <c r="E544" s="76"/>
      <c r="F544" s="76"/>
      <c r="G544" s="76"/>
      <c r="H544" s="76"/>
      <c r="I544" s="76"/>
      <c r="J544" s="76"/>
      <c r="K544" s="76"/>
      <c r="L544" s="76"/>
      <c r="M544" s="76"/>
      <c r="N544" s="76"/>
      <c r="O544" s="76"/>
      <c r="P544" s="76"/>
      <c r="Q544" s="76"/>
      <c r="R544" s="76"/>
      <c r="S544" s="76"/>
      <c r="T544" s="76"/>
      <c r="U544" s="76"/>
      <c r="V544" s="76"/>
      <c r="W544" s="76"/>
      <c r="X544" s="76"/>
      <c r="Y544" s="51"/>
      <c r="Z544" s="51"/>
      <c r="AA544" s="51"/>
      <c r="AB544" s="51"/>
    </row>
    <row r="545" spans="1:28" ht="12.75" customHeight="1">
      <c r="A545" s="76"/>
      <c r="B545" s="78"/>
      <c r="C545" s="78"/>
      <c r="D545" s="76"/>
      <c r="E545" s="76"/>
      <c r="F545" s="76"/>
      <c r="G545" s="76"/>
      <c r="H545" s="76"/>
      <c r="I545" s="76"/>
      <c r="J545" s="76"/>
      <c r="K545" s="76"/>
      <c r="L545" s="76"/>
      <c r="M545" s="76"/>
      <c r="N545" s="76"/>
      <c r="O545" s="76"/>
      <c r="P545" s="76"/>
      <c r="Q545" s="76"/>
      <c r="R545" s="76"/>
      <c r="S545" s="76"/>
      <c r="T545" s="76"/>
      <c r="U545" s="76"/>
      <c r="V545" s="76"/>
      <c r="W545" s="76"/>
      <c r="X545" s="76"/>
      <c r="Y545" s="51"/>
      <c r="Z545" s="51"/>
      <c r="AA545" s="51"/>
      <c r="AB545" s="51"/>
    </row>
    <row r="546" spans="1:28" ht="12.75" customHeight="1">
      <c r="A546" s="76"/>
      <c r="B546" s="78"/>
      <c r="C546" s="78"/>
      <c r="D546" s="76"/>
      <c r="E546" s="76"/>
      <c r="F546" s="76"/>
      <c r="G546" s="76"/>
      <c r="H546" s="76"/>
      <c r="I546" s="76"/>
      <c r="J546" s="76"/>
      <c r="K546" s="76"/>
      <c r="L546" s="76"/>
      <c r="M546" s="76"/>
      <c r="N546" s="76"/>
      <c r="O546" s="76"/>
      <c r="P546" s="76"/>
      <c r="Q546" s="76"/>
      <c r="R546" s="76"/>
      <c r="S546" s="76"/>
      <c r="T546" s="76"/>
      <c r="U546" s="76"/>
      <c r="V546" s="76"/>
      <c r="W546" s="76"/>
      <c r="X546" s="76"/>
      <c r="Y546" s="51"/>
      <c r="Z546" s="51"/>
      <c r="AA546" s="51"/>
      <c r="AB546" s="51"/>
    </row>
    <row r="547" spans="1:28" ht="12.75" customHeight="1">
      <c r="A547" s="76"/>
      <c r="B547" s="78"/>
      <c r="C547" s="78"/>
      <c r="D547" s="76"/>
      <c r="E547" s="76"/>
      <c r="F547" s="76"/>
      <c r="G547" s="76"/>
      <c r="H547" s="76"/>
      <c r="I547" s="76"/>
      <c r="J547" s="76"/>
      <c r="K547" s="76"/>
      <c r="L547" s="76"/>
      <c r="M547" s="76"/>
      <c r="N547" s="76"/>
      <c r="O547" s="76"/>
      <c r="P547" s="76"/>
      <c r="Q547" s="76"/>
      <c r="R547" s="76"/>
      <c r="S547" s="76"/>
      <c r="T547" s="76"/>
      <c r="U547" s="76"/>
      <c r="V547" s="76"/>
      <c r="W547" s="76"/>
      <c r="X547" s="76"/>
      <c r="Y547" s="51"/>
      <c r="Z547" s="51"/>
      <c r="AA547" s="51"/>
      <c r="AB547" s="51"/>
    </row>
    <row r="548" spans="1:28" ht="12.75" customHeight="1">
      <c r="A548" s="76"/>
      <c r="B548" s="78"/>
      <c r="C548" s="78"/>
      <c r="D548" s="76"/>
      <c r="E548" s="76"/>
      <c r="F548" s="76"/>
      <c r="G548" s="76"/>
      <c r="H548" s="76"/>
      <c r="I548" s="76"/>
      <c r="J548" s="76"/>
      <c r="K548" s="76"/>
      <c r="L548" s="76"/>
      <c r="M548" s="76"/>
      <c r="N548" s="76"/>
      <c r="O548" s="76"/>
      <c r="P548" s="76"/>
      <c r="Q548" s="76"/>
      <c r="R548" s="76"/>
      <c r="S548" s="76"/>
      <c r="T548" s="76"/>
      <c r="U548" s="76"/>
      <c r="V548" s="76"/>
      <c r="W548" s="76"/>
      <c r="X548" s="76"/>
      <c r="Y548" s="51"/>
      <c r="Z548" s="51"/>
      <c r="AA548" s="51"/>
      <c r="AB548" s="51"/>
    </row>
    <row r="549" spans="1:28" ht="12.75" customHeight="1">
      <c r="A549" s="76"/>
      <c r="B549" s="78"/>
      <c r="C549" s="78"/>
      <c r="D549" s="76"/>
      <c r="E549" s="76"/>
      <c r="F549" s="76"/>
      <c r="G549" s="76"/>
      <c r="H549" s="76"/>
      <c r="I549" s="76"/>
      <c r="J549" s="76"/>
      <c r="K549" s="76"/>
      <c r="L549" s="76"/>
      <c r="M549" s="76"/>
      <c r="N549" s="76"/>
      <c r="O549" s="76"/>
      <c r="P549" s="76"/>
      <c r="Q549" s="76"/>
      <c r="R549" s="76"/>
      <c r="S549" s="76"/>
      <c r="T549" s="76"/>
      <c r="U549" s="76"/>
      <c r="V549" s="76"/>
      <c r="W549" s="76"/>
      <c r="X549" s="76"/>
      <c r="Y549" s="51"/>
      <c r="Z549" s="51"/>
      <c r="AA549" s="51"/>
      <c r="AB549" s="51"/>
    </row>
    <row r="550" spans="1:28" ht="12.75" customHeight="1">
      <c r="A550" s="76"/>
      <c r="B550" s="78"/>
      <c r="C550" s="78"/>
      <c r="D550" s="76"/>
      <c r="E550" s="76"/>
      <c r="F550" s="76"/>
      <c r="G550" s="76"/>
      <c r="H550" s="76"/>
      <c r="I550" s="76"/>
      <c r="J550" s="76"/>
      <c r="K550" s="76"/>
      <c r="L550" s="76"/>
      <c r="M550" s="76"/>
      <c r="N550" s="76"/>
      <c r="O550" s="76"/>
      <c r="P550" s="76"/>
      <c r="Q550" s="76"/>
      <c r="R550" s="76"/>
      <c r="S550" s="76"/>
      <c r="T550" s="76"/>
      <c r="U550" s="76"/>
      <c r="V550" s="76"/>
      <c r="W550" s="76"/>
      <c r="X550" s="76"/>
      <c r="Y550" s="51"/>
      <c r="Z550" s="51"/>
      <c r="AA550" s="51"/>
      <c r="AB550" s="51"/>
    </row>
    <row r="551" spans="1:28" ht="12.75" customHeight="1">
      <c r="A551" s="76"/>
      <c r="B551" s="78"/>
      <c r="C551" s="78"/>
      <c r="D551" s="76"/>
      <c r="E551" s="76"/>
      <c r="F551" s="76"/>
      <c r="G551" s="76"/>
      <c r="H551" s="76"/>
      <c r="I551" s="76"/>
      <c r="J551" s="76"/>
      <c r="K551" s="76"/>
      <c r="L551" s="76"/>
      <c r="M551" s="76"/>
      <c r="N551" s="76"/>
      <c r="O551" s="76"/>
      <c r="P551" s="76"/>
      <c r="Q551" s="76"/>
      <c r="R551" s="76"/>
      <c r="S551" s="76"/>
      <c r="T551" s="76"/>
      <c r="U551" s="76"/>
      <c r="V551" s="76"/>
      <c r="W551" s="76"/>
      <c r="X551" s="76"/>
      <c r="Y551" s="51"/>
      <c r="Z551" s="51"/>
      <c r="AA551" s="51"/>
      <c r="AB551" s="51"/>
    </row>
    <row r="552" spans="1:28" ht="12.75" customHeight="1">
      <c r="A552" s="76"/>
      <c r="B552" s="78"/>
      <c r="C552" s="78"/>
      <c r="D552" s="76"/>
      <c r="E552" s="76"/>
      <c r="F552" s="76"/>
      <c r="G552" s="76"/>
      <c r="H552" s="76"/>
      <c r="I552" s="76"/>
      <c r="J552" s="76"/>
      <c r="K552" s="76"/>
      <c r="L552" s="76"/>
      <c r="M552" s="76"/>
      <c r="N552" s="76"/>
      <c r="O552" s="76"/>
      <c r="P552" s="76"/>
      <c r="Q552" s="76"/>
      <c r="R552" s="76"/>
      <c r="S552" s="76"/>
      <c r="T552" s="76"/>
      <c r="U552" s="76"/>
      <c r="V552" s="76"/>
      <c r="W552" s="76"/>
      <c r="X552" s="76"/>
      <c r="Y552" s="51"/>
      <c r="Z552" s="51"/>
      <c r="AA552" s="51"/>
      <c r="AB552" s="51"/>
    </row>
    <row r="553" spans="1:28" ht="12.75" customHeight="1">
      <c r="A553" s="76"/>
      <c r="B553" s="78"/>
      <c r="C553" s="78"/>
      <c r="D553" s="76"/>
      <c r="E553" s="76"/>
      <c r="F553" s="76"/>
      <c r="G553" s="76"/>
      <c r="H553" s="76"/>
      <c r="I553" s="76"/>
      <c r="J553" s="76"/>
      <c r="K553" s="76"/>
      <c r="L553" s="76"/>
      <c r="M553" s="76"/>
      <c r="N553" s="76"/>
      <c r="O553" s="76"/>
      <c r="P553" s="76"/>
      <c r="Q553" s="76"/>
      <c r="R553" s="76"/>
      <c r="S553" s="76"/>
      <c r="T553" s="76"/>
      <c r="U553" s="76"/>
      <c r="V553" s="76"/>
      <c r="W553" s="76"/>
      <c r="X553" s="76"/>
      <c r="Y553" s="51"/>
      <c r="Z553" s="51"/>
      <c r="AA553" s="51"/>
      <c r="AB553" s="51"/>
    </row>
    <row r="554" spans="1:28" ht="12.75" customHeight="1">
      <c r="A554" s="76"/>
      <c r="B554" s="78"/>
      <c r="C554" s="78"/>
      <c r="D554" s="76"/>
      <c r="E554" s="76"/>
      <c r="F554" s="76"/>
      <c r="G554" s="76"/>
      <c r="H554" s="76"/>
      <c r="I554" s="76"/>
      <c r="J554" s="76"/>
      <c r="K554" s="76"/>
      <c r="L554" s="76"/>
      <c r="M554" s="76"/>
      <c r="N554" s="76"/>
      <c r="O554" s="76"/>
      <c r="P554" s="76"/>
      <c r="Q554" s="76"/>
      <c r="R554" s="76"/>
      <c r="S554" s="76"/>
      <c r="T554" s="76"/>
      <c r="U554" s="76"/>
      <c r="V554" s="76"/>
      <c r="W554" s="76"/>
      <c r="X554" s="76"/>
      <c r="Y554" s="51"/>
      <c r="Z554" s="51"/>
      <c r="AA554" s="51"/>
      <c r="AB554" s="51"/>
    </row>
    <row r="555" spans="1:28" ht="12.75" customHeight="1">
      <c r="A555" s="76"/>
      <c r="B555" s="78"/>
      <c r="C555" s="78"/>
      <c r="D555" s="76"/>
      <c r="E555" s="76"/>
      <c r="F555" s="76"/>
      <c r="G555" s="76"/>
      <c r="H555" s="76"/>
      <c r="I555" s="76"/>
      <c r="J555" s="76"/>
      <c r="K555" s="76"/>
      <c r="L555" s="76"/>
      <c r="M555" s="76"/>
      <c r="N555" s="76"/>
      <c r="O555" s="76"/>
      <c r="P555" s="76"/>
      <c r="Q555" s="76"/>
      <c r="R555" s="76"/>
      <c r="S555" s="76"/>
      <c r="T555" s="76"/>
      <c r="U555" s="76"/>
      <c r="V555" s="76"/>
      <c r="W555" s="76"/>
      <c r="X555" s="76"/>
      <c r="Y555" s="51"/>
      <c r="Z555" s="51"/>
      <c r="AA555" s="51"/>
      <c r="AB555" s="51"/>
    </row>
    <row r="556" spans="1:28" ht="12.75" customHeight="1">
      <c r="A556" s="76"/>
      <c r="B556" s="78"/>
      <c r="C556" s="78"/>
      <c r="D556" s="76"/>
      <c r="E556" s="76"/>
      <c r="F556" s="76"/>
      <c r="G556" s="76"/>
      <c r="H556" s="76"/>
      <c r="I556" s="76"/>
      <c r="J556" s="76"/>
      <c r="K556" s="76"/>
      <c r="L556" s="76"/>
      <c r="M556" s="76"/>
      <c r="N556" s="76"/>
      <c r="O556" s="76"/>
      <c r="P556" s="76"/>
      <c r="Q556" s="76"/>
      <c r="R556" s="76"/>
      <c r="S556" s="76"/>
      <c r="T556" s="76"/>
      <c r="U556" s="76"/>
      <c r="V556" s="76"/>
      <c r="W556" s="76"/>
      <c r="X556" s="76"/>
      <c r="Y556" s="51"/>
      <c r="Z556" s="51"/>
      <c r="AA556" s="51"/>
      <c r="AB556" s="51"/>
    </row>
    <row r="557" spans="1:28" ht="12.75" customHeight="1">
      <c r="A557" s="76"/>
      <c r="B557" s="78"/>
      <c r="C557" s="78"/>
      <c r="D557" s="76"/>
      <c r="E557" s="76"/>
      <c r="F557" s="76"/>
      <c r="G557" s="76"/>
      <c r="H557" s="76"/>
      <c r="I557" s="76"/>
      <c r="J557" s="76"/>
      <c r="K557" s="76"/>
      <c r="L557" s="76"/>
      <c r="M557" s="76"/>
      <c r="N557" s="76"/>
      <c r="O557" s="76"/>
      <c r="P557" s="76"/>
      <c r="Q557" s="76"/>
      <c r="R557" s="76"/>
      <c r="S557" s="76"/>
      <c r="T557" s="76"/>
      <c r="U557" s="76"/>
      <c r="V557" s="76"/>
      <c r="W557" s="76"/>
      <c r="X557" s="76"/>
      <c r="Y557" s="51"/>
      <c r="Z557" s="51"/>
      <c r="AA557" s="51"/>
      <c r="AB557" s="51"/>
    </row>
    <row r="558" spans="1:28" ht="12.75" customHeight="1">
      <c r="A558" s="76"/>
      <c r="B558" s="78"/>
      <c r="C558" s="78"/>
      <c r="D558" s="76"/>
      <c r="E558" s="76"/>
      <c r="F558" s="76"/>
      <c r="G558" s="76"/>
      <c r="H558" s="76"/>
      <c r="I558" s="76"/>
      <c r="J558" s="76"/>
      <c r="K558" s="76"/>
      <c r="L558" s="76"/>
      <c r="M558" s="76"/>
      <c r="N558" s="76"/>
      <c r="O558" s="76"/>
      <c r="P558" s="76"/>
      <c r="Q558" s="76"/>
      <c r="R558" s="76"/>
      <c r="S558" s="76"/>
      <c r="T558" s="76"/>
      <c r="U558" s="76"/>
      <c r="V558" s="76"/>
      <c r="W558" s="76"/>
      <c r="X558" s="76"/>
      <c r="Y558" s="51"/>
      <c r="Z558" s="51"/>
      <c r="AA558" s="51"/>
      <c r="AB558" s="51"/>
    </row>
    <row r="559" spans="1:28" ht="12.75" customHeight="1">
      <c r="A559" s="76"/>
      <c r="B559" s="78"/>
      <c r="C559" s="78"/>
      <c r="D559" s="76"/>
      <c r="E559" s="76"/>
      <c r="F559" s="76"/>
      <c r="G559" s="76"/>
      <c r="H559" s="76"/>
      <c r="I559" s="76"/>
      <c r="J559" s="76"/>
      <c r="K559" s="76"/>
      <c r="L559" s="76"/>
      <c r="M559" s="76"/>
      <c r="N559" s="76"/>
      <c r="O559" s="76"/>
      <c r="P559" s="76"/>
      <c r="Q559" s="76"/>
      <c r="R559" s="76"/>
      <c r="S559" s="76"/>
      <c r="T559" s="76"/>
      <c r="U559" s="76"/>
      <c r="V559" s="76"/>
      <c r="W559" s="76"/>
      <c r="X559" s="76"/>
      <c r="Y559" s="51"/>
      <c r="Z559" s="51"/>
      <c r="AA559" s="51"/>
      <c r="AB559" s="51"/>
    </row>
    <row r="560" spans="1:28" ht="12.75" customHeight="1">
      <c r="A560" s="76"/>
      <c r="B560" s="78"/>
      <c r="C560" s="78"/>
      <c r="D560" s="76"/>
      <c r="E560" s="76"/>
      <c r="F560" s="76"/>
      <c r="G560" s="76"/>
      <c r="H560" s="76"/>
      <c r="I560" s="76"/>
      <c r="J560" s="76"/>
      <c r="K560" s="76"/>
      <c r="L560" s="76"/>
      <c r="M560" s="76"/>
      <c r="N560" s="76"/>
      <c r="O560" s="76"/>
      <c r="P560" s="76"/>
      <c r="Q560" s="76"/>
      <c r="R560" s="76"/>
      <c r="S560" s="76"/>
      <c r="T560" s="76"/>
      <c r="U560" s="76"/>
      <c r="V560" s="76"/>
      <c r="W560" s="76"/>
      <c r="X560" s="76"/>
      <c r="Y560" s="51"/>
      <c r="Z560" s="51"/>
      <c r="AA560" s="51"/>
      <c r="AB560" s="51"/>
    </row>
    <row r="561" spans="1:28" ht="12.75" customHeight="1">
      <c r="A561" s="76"/>
      <c r="B561" s="78"/>
      <c r="C561" s="78"/>
      <c r="D561" s="76"/>
      <c r="E561" s="76"/>
      <c r="F561" s="76"/>
      <c r="G561" s="76"/>
      <c r="H561" s="76"/>
      <c r="I561" s="76"/>
      <c r="J561" s="76"/>
      <c r="K561" s="76"/>
      <c r="L561" s="76"/>
      <c r="M561" s="76"/>
      <c r="N561" s="76"/>
      <c r="O561" s="76"/>
      <c r="P561" s="76"/>
      <c r="Q561" s="76"/>
      <c r="R561" s="76"/>
      <c r="S561" s="76"/>
      <c r="T561" s="76"/>
      <c r="U561" s="76"/>
      <c r="V561" s="76"/>
      <c r="W561" s="76"/>
      <c r="X561" s="76"/>
      <c r="Y561" s="51"/>
      <c r="Z561" s="51"/>
      <c r="AA561" s="51"/>
      <c r="AB561" s="51"/>
    </row>
    <row r="562" spans="1:28" ht="12.75" customHeight="1">
      <c r="A562" s="76"/>
      <c r="B562" s="78"/>
      <c r="C562" s="78"/>
      <c r="D562" s="76"/>
      <c r="E562" s="76"/>
      <c r="F562" s="76"/>
      <c r="G562" s="76"/>
      <c r="H562" s="76"/>
      <c r="I562" s="76"/>
      <c r="J562" s="76"/>
      <c r="K562" s="76"/>
      <c r="L562" s="76"/>
      <c r="M562" s="76"/>
      <c r="N562" s="76"/>
      <c r="O562" s="76"/>
      <c r="P562" s="76"/>
      <c r="Q562" s="76"/>
      <c r="R562" s="76"/>
      <c r="S562" s="76"/>
      <c r="T562" s="76"/>
      <c r="U562" s="76"/>
      <c r="V562" s="76"/>
      <c r="W562" s="76"/>
      <c r="X562" s="76"/>
      <c r="Y562" s="51"/>
      <c r="Z562" s="51"/>
      <c r="AA562" s="51"/>
      <c r="AB562" s="51"/>
    </row>
    <row r="563" spans="1:28" ht="12.75" customHeight="1">
      <c r="A563" s="76"/>
      <c r="B563" s="78"/>
      <c r="C563" s="78"/>
      <c r="D563" s="76"/>
      <c r="E563" s="76"/>
      <c r="F563" s="76"/>
      <c r="G563" s="76"/>
      <c r="H563" s="76"/>
      <c r="I563" s="76"/>
      <c r="J563" s="76"/>
      <c r="K563" s="76"/>
      <c r="L563" s="76"/>
      <c r="M563" s="76"/>
      <c r="N563" s="76"/>
      <c r="O563" s="76"/>
      <c r="P563" s="76"/>
      <c r="Q563" s="76"/>
      <c r="R563" s="76"/>
      <c r="S563" s="76"/>
      <c r="T563" s="76"/>
      <c r="U563" s="76"/>
      <c r="V563" s="76"/>
      <c r="W563" s="76"/>
      <c r="X563" s="76"/>
      <c r="Y563" s="51"/>
      <c r="Z563" s="51"/>
      <c r="AA563" s="51"/>
      <c r="AB563" s="51"/>
    </row>
    <row r="564" spans="1:28" ht="12.75" customHeight="1">
      <c r="A564" s="76"/>
      <c r="B564" s="78"/>
      <c r="C564" s="78"/>
      <c r="D564" s="76"/>
      <c r="E564" s="76"/>
      <c r="F564" s="76"/>
      <c r="G564" s="76"/>
      <c r="H564" s="76"/>
      <c r="I564" s="76"/>
      <c r="J564" s="76"/>
      <c r="K564" s="76"/>
      <c r="L564" s="76"/>
      <c r="M564" s="76"/>
      <c r="N564" s="76"/>
      <c r="O564" s="76"/>
      <c r="P564" s="76"/>
      <c r="Q564" s="76"/>
      <c r="R564" s="76"/>
      <c r="S564" s="76"/>
      <c r="T564" s="76"/>
      <c r="U564" s="76"/>
      <c r="V564" s="76"/>
      <c r="W564" s="76"/>
      <c r="X564" s="76"/>
      <c r="Y564" s="51"/>
      <c r="Z564" s="51"/>
      <c r="AA564" s="51"/>
      <c r="AB564" s="51"/>
    </row>
    <row r="565" spans="1:28" ht="12.75" customHeight="1">
      <c r="A565" s="76"/>
      <c r="B565" s="78"/>
      <c r="C565" s="78"/>
      <c r="D565" s="76"/>
      <c r="E565" s="76"/>
      <c r="F565" s="76"/>
      <c r="G565" s="76"/>
      <c r="H565" s="76"/>
      <c r="I565" s="76"/>
      <c r="J565" s="76"/>
      <c r="K565" s="76"/>
      <c r="L565" s="76"/>
      <c r="M565" s="76"/>
      <c r="N565" s="76"/>
      <c r="O565" s="76"/>
      <c r="P565" s="76"/>
      <c r="Q565" s="76"/>
      <c r="R565" s="76"/>
      <c r="S565" s="76"/>
      <c r="T565" s="76"/>
      <c r="U565" s="76"/>
      <c r="V565" s="76"/>
      <c r="W565" s="76"/>
      <c r="X565" s="76"/>
      <c r="Y565" s="51"/>
      <c r="Z565" s="51"/>
      <c r="AA565" s="51"/>
      <c r="AB565" s="51"/>
    </row>
    <row r="566" spans="1:28" ht="12.75" customHeight="1">
      <c r="A566" s="76"/>
      <c r="B566" s="78"/>
      <c r="C566" s="78"/>
      <c r="D566" s="76"/>
      <c r="E566" s="76"/>
      <c r="F566" s="76"/>
      <c r="G566" s="76"/>
      <c r="H566" s="76"/>
      <c r="I566" s="76"/>
      <c r="J566" s="76"/>
      <c r="K566" s="76"/>
      <c r="L566" s="76"/>
      <c r="M566" s="76"/>
      <c r="N566" s="76"/>
      <c r="O566" s="76"/>
      <c r="P566" s="76"/>
      <c r="Q566" s="76"/>
      <c r="R566" s="76"/>
      <c r="S566" s="76"/>
      <c r="T566" s="76"/>
      <c r="U566" s="76"/>
      <c r="V566" s="76"/>
      <c r="W566" s="76"/>
      <c r="X566" s="76"/>
      <c r="Y566" s="51"/>
      <c r="Z566" s="51"/>
      <c r="AA566" s="51"/>
      <c r="AB566" s="51"/>
    </row>
    <row r="567" spans="1:28" ht="12.75" customHeight="1">
      <c r="A567" s="76"/>
      <c r="B567" s="78"/>
      <c r="C567" s="78"/>
      <c r="D567" s="76"/>
      <c r="E567" s="76"/>
      <c r="F567" s="76"/>
      <c r="G567" s="76"/>
      <c r="H567" s="76"/>
      <c r="I567" s="76"/>
      <c r="J567" s="76"/>
      <c r="K567" s="76"/>
      <c r="L567" s="76"/>
      <c r="M567" s="76"/>
      <c r="N567" s="76"/>
      <c r="O567" s="76"/>
      <c r="P567" s="76"/>
      <c r="Q567" s="76"/>
      <c r="R567" s="76"/>
      <c r="S567" s="76"/>
      <c r="T567" s="76"/>
      <c r="U567" s="76"/>
      <c r="V567" s="76"/>
      <c r="W567" s="76"/>
      <c r="X567" s="76"/>
      <c r="Y567" s="51"/>
      <c r="Z567" s="51"/>
      <c r="AA567" s="51"/>
      <c r="AB567" s="51"/>
    </row>
    <row r="568" spans="1:28" ht="12.75" customHeight="1">
      <c r="A568" s="76"/>
      <c r="B568" s="78"/>
      <c r="C568" s="78"/>
      <c r="D568" s="76"/>
      <c r="E568" s="76"/>
      <c r="F568" s="76"/>
      <c r="G568" s="76"/>
      <c r="H568" s="76"/>
      <c r="I568" s="76"/>
      <c r="J568" s="76"/>
      <c r="K568" s="76"/>
      <c r="L568" s="76"/>
      <c r="M568" s="76"/>
      <c r="N568" s="76"/>
      <c r="O568" s="76"/>
      <c r="P568" s="76"/>
      <c r="Q568" s="76"/>
      <c r="R568" s="76"/>
      <c r="S568" s="76"/>
      <c r="T568" s="76"/>
      <c r="U568" s="76"/>
      <c r="V568" s="76"/>
      <c r="W568" s="76"/>
      <c r="X568" s="76"/>
      <c r="Y568" s="51"/>
      <c r="Z568" s="51"/>
      <c r="AA568" s="51"/>
      <c r="AB568" s="51"/>
    </row>
    <row r="569" spans="1:28" ht="12.75" customHeight="1">
      <c r="A569" s="76"/>
      <c r="B569" s="78"/>
      <c r="C569" s="78"/>
      <c r="D569" s="76"/>
      <c r="E569" s="76"/>
      <c r="F569" s="76"/>
      <c r="G569" s="76"/>
      <c r="H569" s="76"/>
      <c r="I569" s="76"/>
      <c r="J569" s="76"/>
      <c r="K569" s="76"/>
      <c r="L569" s="76"/>
      <c r="M569" s="76"/>
      <c r="N569" s="76"/>
      <c r="O569" s="76"/>
      <c r="P569" s="76"/>
      <c r="Q569" s="76"/>
      <c r="R569" s="76"/>
      <c r="S569" s="76"/>
      <c r="T569" s="76"/>
      <c r="U569" s="76"/>
      <c r="V569" s="76"/>
      <c r="W569" s="76"/>
      <c r="X569" s="76"/>
      <c r="Y569" s="51"/>
      <c r="Z569" s="51"/>
      <c r="AA569" s="51"/>
      <c r="AB569" s="51"/>
    </row>
    <row r="570" spans="1:28" ht="12.75" customHeight="1">
      <c r="A570" s="76"/>
      <c r="B570" s="78"/>
      <c r="C570" s="78"/>
      <c r="D570" s="76"/>
      <c r="E570" s="76"/>
      <c r="F570" s="76"/>
      <c r="G570" s="76"/>
      <c r="H570" s="76"/>
      <c r="I570" s="76"/>
      <c r="J570" s="76"/>
      <c r="K570" s="76"/>
      <c r="L570" s="76"/>
      <c r="M570" s="76"/>
      <c r="N570" s="76"/>
      <c r="O570" s="76"/>
      <c r="P570" s="76"/>
      <c r="Q570" s="76"/>
      <c r="R570" s="76"/>
      <c r="S570" s="76"/>
      <c r="T570" s="76"/>
      <c r="U570" s="76"/>
      <c r="V570" s="76"/>
      <c r="W570" s="76"/>
      <c r="X570" s="76"/>
      <c r="Y570" s="51"/>
      <c r="Z570" s="51"/>
      <c r="AA570" s="51"/>
      <c r="AB570" s="51"/>
    </row>
    <row r="571" spans="1:28" ht="12.75" customHeight="1">
      <c r="A571" s="76"/>
      <c r="B571" s="78"/>
      <c r="C571" s="78"/>
      <c r="D571" s="76"/>
      <c r="E571" s="76"/>
      <c r="F571" s="76"/>
      <c r="G571" s="76"/>
      <c r="H571" s="76"/>
      <c r="I571" s="76"/>
      <c r="J571" s="76"/>
      <c r="K571" s="76"/>
      <c r="L571" s="76"/>
      <c r="M571" s="76"/>
      <c r="N571" s="76"/>
      <c r="O571" s="76"/>
      <c r="P571" s="76"/>
      <c r="Q571" s="76"/>
      <c r="R571" s="76"/>
      <c r="S571" s="76"/>
      <c r="T571" s="76"/>
      <c r="U571" s="76"/>
      <c r="V571" s="76"/>
      <c r="W571" s="76"/>
      <c r="X571" s="76"/>
      <c r="Y571" s="51"/>
      <c r="Z571" s="51"/>
      <c r="AA571" s="51"/>
      <c r="AB571" s="51"/>
    </row>
    <row r="572" spans="1:28" ht="12.75" customHeight="1">
      <c r="A572" s="76"/>
      <c r="B572" s="78"/>
      <c r="C572" s="78"/>
      <c r="D572" s="76"/>
      <c r="E572" s="76"/>
      <c r="F572" s="76"/>
      <c r="G572" s="76"/>
      <c r="H572" s="76"/>
      <c r="I572" s="76"/>
      <c r="J572" s="76"/>
      <c r="K572" s="76"/>
      <c r="L572" s="76"/>
      <c r="M572" s="76"/>
      <c r="N572" s="76"/>
      <c r="O572" s="76"/>
      <c r="P572" s="76"/>
      <c r="Q572" s="76"/>
      <c r="R572" s="76"/>
      <c r="S572" s="76"/>
      <c r="T572" s="76"/>
      <c r="U572" s="76"/>
      <c r="V572" s="76"/>
      <c r="W572" s="76"/>
      <c r="X572" s="76"/>
      <c r="Y572" s="51"/>
      <c r="Z572" s="51"/>
      <c r="AA572" s="51"/>
      <c r="AB572" s="51"/>
    </row>
    <row r="573" spans="1:28" ht="12.75" customHeight="1">
      <c r="A573" s="76"/>
      <c r="B573" s="78"/>
      <c r="C573" s="78"/>
      <c r="D573" s="76"/>
      <c r="E573" s="76"/>
      <c r="F573" s="76"/>
      <c r="G573" s="76"/>
      <c r="H573" s="76"/>
      <c r="I573" s="76"/>
      <c r="J573" s="76"/>
      <c r="K573" s="76"/>
      <c r="L573" s="76"/>
      <c r="M573" s="76"/>
      <c r="N573" s="76"/>
      <c r="O573" s="76"/>
      <c r="P573" s="76"/>
      <c r="Q573" s="76"/>
      <c r="R573" s="76"/>
      <c r="S573" s="76"/>
      <c r="T573" s="76"/>
      <c r="U573" s="76"/>
      <c r="V573" s="76"/>
      <c r="W573" s="76"/>
      <c r="X573" s="76"/>
      <c r="Y573" s="51"/>
      <c r="Z573" s="51"/>
      <c r="AA573" s="51"/>
      <c r="AB573" s="51"/>
    </row>
    <row r="574" spans="1:28" ht="12.75" customHeight="1">
      <c r="A574" s="76"/>
      <c r="B574" s="78"/>
      <c r="C574" s="78"/>
      <c r="D574" s="76"/>
      <c r="E574" s="76"/>
      <c r="F574" s="76"/>
      <c r="G574" s="76"/>
      <c r="H574" s="76"/>
      <c r="I574" s="76"/>
      <c r="J574" s="76"/>
      <c r="K574" s="76"/>
      <c r="L574" s="76"/>
      <c r="M574" s="76"/>
      <c r="N574" s="76"/>
      <c r="O574" s="76"/>
      <c r="P574" s="76"/>
      <c r="Q574" s="76"/>
      <c r="R574" s="76"/>
      <c r="S574" s="76"/>
      <c r="T574" s="76"/>
      <c r="U574" s="76"/>
      <c r="V574" s="76"/>
      <c r="W574" s="76"/>
      <c r="X574" s="76"/>
      <c r="Y574" s="51"/>
      <c r="Z574" s="51"/>
      <c r="AA574" s="51"/>
      <c r="AB574" s="51"/>
    </row>
    <row r="575" spans="1:28" ht="12.75" customHeight="1">
      <c r="A575" s="76"/>
      <c r="B575" s="78"/>
      <c r="C575" s="78"/>
      <c r="D575" s="76"/>
      <c r="E575" s="76"/>
      <c r="F575" s="76"/>
      <c r="G575" s="76"/>
      <c r="H575" s="76"/>
      <c r="I575" s="76"/>
      <c r="J575" s="76"/>
      <c r="K575" s="76"/>
      <c r="L575" s="76"/>
      <c r="M575" s="76"/>
      <c r="N575" s="76"/>
      <c r="O575" s="76"/>
      <c r="P575" s="76"/>
      <c r="Q575" s="76"/>
      <c r="R575" s="76"/>
      <c r="S575" s="76"/>
      <c r="T575" s="76"/>
      <c r="U575" s="76"/>
      <c r="V575" s="76"/>
      <c r="W575" s="76"/>
      <c r="X575" s="76"/>
      <c r="Y575" s="51"/>
      <c r="Z575" s="51"/>
      <c r="AA575" s="51"/>
      <c r="AB575" s="51"/>
    </row>
    <row r="576" spans="1:28" ht="12.75" customHeight="1">
      <c r="A576" s="76"/>
      <c r="B576" s="78"/>
      <c r="C576" s="78"/>
      <c r="D576" s="76"/>
      <c r="E576" s="76"/>
      <c r="F576" s="76"/>
      <c r="G576" s="76"/>
      <c r="H576" s="76"/>
      <c r="I576" s="76"/>
      <c r="J576" s="76"/>
      <c r="K576" s="76"/>
      <c r="L576" s="76"/>
      <c r="M576" s="76"/>
      <c r="N576" s="76"/>
      <c r="O576" s="76"/>
      <c r="P576" s="76"/>
      <c r="Q576" s="76"/>
      <c r="R576" s="76"/>
      <c r="S576" s="76"/>
      <c r="T576" s="76"/>
      <c r="U576" s="76"/>
      <c r="V576" s="76"/>
      <c r="W576" s="76"/>
      <c r="X576" s="76"/>
      <c r="Y576" s="51"/>
      <c r="Z576" s="51"/>
      <c r="AA576" s="51"/>
      <c r="AB576" s="51"/>
    </row>
    <row r="577" spans="1:28" ht="12.75" customHeight="1">
      <c r="A577" s="76"/>
      <c r="B577" s="78"/>
      <c r="C577" s="78"/>
      <c r="D577" s="76"/>
      <c r="E577" s="76"/>
      <c r="F577" s="76"/>
      <c r="G577" s="76"/>
      <c r="H577" s="76"/>
      <c r="I577" s="76"/>
      <c r="J577" s="76"/>
      <c r="K577" s="76"/>
      <c r="L577" s="76"/>
      <c r="M577" s="76"/>
      <c r="N577" s="76"/>
      <c r="O577" s="76"/>
      <c r="P577" s="76"/>
      <c r="Q577" s="76"/>
      <c r="R577" s="76"/>
      <c r="S577" s="76"/>
      <c r="T577" s="76"/>
      <c r="U577" s="76"/>
      <c r="V577" s="76"/>
      <c r="W577" s="76"/>
      <c r="X577" s="76"/>
      <c r="Y577" s="51"/>
      <c r="Z577" s="51"/>
      <c r="AA577" s="51"/>
      <c r="AB577" s="51"/>
    </row>
    <row r="578" spans="1:28" ht="12.75" customHeight="1">
      <c r="A578" s="76"/>
      <c r="B578" s="78"/>
      <c r="C578" s="78"/>
      <c r="D578" s="76"/>
      <c r="E578" s="76"/>
      <c r="F578" s="76"/>
      <c r="G578" s="76"/>
      <c r="H578" s="76"/>
      <c r="I578" s="76"/>
      <c r="J578" s="76"/>
      <c r="K578" s="76"/>
      <c r="L578" s="76"/>
      <c r="M578" s="76"/>
      <c r="N578" s="76"/>
      <c r="O578" s="76"/>
      <c r="P578" s="76"/>
      <c r="Q578" s="76"/>
      <c r="R578" s="76"/>
      <c r="S578" s="76"/>
      <c r="T578" s="76"/>
      <c r="U578" s="76"/>
      <c r="V578" s="76"/>
      <c r="W578" s="76"/>
      <c r="X578" s="76"/>
      <c r="Y578" s="51"/>
      <c r="Z578" s="51"/>
      <c r="AA578" s="51"/>
      <c r="AB578" s="51"/>
    </row>
    <row r="579" spans="1:28" ht="12.75" customHeight="1">
      <c r="A579" s="76"/>
      <c r="B579" s="78"/>
      <c r="C579" s="78"/>
      <c r="D579" s="76"/>
      <c r="E579" s="76"/>
      <c r="F579" s="76"/>
      <c r="G579" s="76"/>
      <c r="H579" s="76"/>
      <c r="I579" s="76"/>
      <c r="J579" s="76"/>
      <c r="K579" s="76"/>
      <c r="L579" s="76"/>
      <c r="M579" s="76"/>
      <c r="N579" s="76"/>
      <c r="O579" s="76"/>
      <c r="P579" s="76"/>
      <c r="Q579" s="76"/>
      <c r="R579" s="76"/>
      <c r="S579" s="76"/>
      <c r="T579" s="76"/>
      <c r="U579" s="76"/>
      <c r="V579" s="76"/>
      <c r="W579" s="76"/>
      <c r="X579" s="76"/>
      <c r="Y579" s="51"/>
      <c r="Z579" s="51"/>
      <c r="AA579" s="51"/>
      <c r="AB579" s="51"/>
    </row>
    <row r="580" spans="1:28" ht="12.75" customHeight="1">
      <c r="A580" s="76"/>
      <c r="B580" s="78"/>
      <c r="C580" s="78"/>
      <c r="D580" s="76"/>
      <c r="E580" s="76"/>
      <c r="F580" s="76"/>
      <c r="G580" s="76"/>
      <c r="H580" s="76"/>
      <c r="I580" s="76"/>
      <c r="J580" s="76"/>
      <c r="K580" s="76"/>
      <c r="L580" s="76"/>
      <c r="M580" s="76"/>
      <c r="N580" s="76"/>
      <c r="O580" s="76"/>
      <c r="P580" s="76"/>
      <c r="Q580" s="76"/>
      <c r="R580" s="76"/>
      <c r="S580" s="76"/>
      <c r="T580" s="76"/>
      <c r="U580" s="76"/>
      <c r="V580" s="76"/>
      <c r="W580" s="76"/>
      <c r="X580" s="76"/>
      <c r="Y580" s="51"/>
      <c r="Z580" s="51"/>
      <c r="AA580" s="51"/>
      <c r="AB580" s="51"/>
    </row>
    <row r="581" spans="1:28" ht="12.75" customHeight="1">
      <c r="A581" s="76"/>
      <c r="B581" s="78"/>
      <c r="C581" s="78"/>
      <c r="D581" s="76"/>
      <c r="E581" s="76"/>
      <c r="F581" s="76"/>
      <c r="G581" s="76"/>
      <c r="H581" s="76"/>
      <c r="I581" s="76"/>
      <c r="J581" s="76"/>
      <c r="K581" s="76"/>
      <c r="L581" s="76"/>
      <c r="M581" s="76"/>
      <c r="N581" s="76"/>
      <c r="O581" s="76"/>
      <c r="P581" s="76"/>
      <c r="Q581" s="76"/>
      <c r="R581" s="76"/>
      <c r="S581" s="76"/>
      <c r="T581" s="76"/>
      <c r="U581" s="76"/>
      <c r="V581" s="76"/>
      <c r="W581" s="76"/>
      <c r="X581" s="76"/>
      <c r="Y581" s="51"/>
      <c r="Z581" s="51"/>
      <c r="AA581" s="51"/>
      <c r="AB581" s="51"/>
    </row>
    <row r="582" spans="1:28" ht="12.75" customHeight="1">
      <c r="A582" s="76"/>
      <c r="B582" s="78"/>
      <c r="C582" s="78"/>
      <c r="D582" s="76"/>
      <c r="E582" s="76"/>
      <c r="F582" s="76"/>
      <c r="G582" s="76"/>
      <c r="H582" s="76"/>
      <c r="I582" s="76"/>
      <c r="J582" s="76"/>
      <c r="K582" s="76"/>
      <c r="L582" s="76"/>
      <c r="M582" s="76"/>
      <c r="N582" s="76"/>
      <c r="O582" s="76"/>
      <c r="P582" s="76"/>
      <c r="Q582" s="76"/>
      <c r="R582" s="76"/>
      <c r="S582" s="76"/>
      <c r="T582" s="76"/>
      <c r="U582" s="76"/>
      <c r="V582" s="76"/>
      <c r="W582" s="76"/>
      <c r="X582" s="76"/>
      <c r="Y582" s="51"/>
      <c r="Z582" s="51"/>
      <c r="AA582" s="51"/>
      <c r="AB582" s="51"/>
    </row>
    <row r="583" spans="1:28" ht="12.75" customHeight="1">
      <c r="A583" s="76"/>
      <c r="B583" s="78"/>
      <c r="C583" s="78"/>
      <c r="D583" s="76"/>
      <c r="E583" s="76"/>
      <c r="F583" s="76"/>
      <c r="G583" s="76"/>
      <c r="H583" s="76"/>
      <c r="I583" s="76"/>
      <c r="J583" s="76"/>
      <c r="K583" s="76"/>
      <c r="L583" s="76"/>
      <c r="M583" s="76"/>
      <c r="N583" s="76"/>
      <c r="O583" s="76"/>
      <c r="P583" s="76"/>
      <c r="Q583" s="76"/>
      <c r="R583" s="76"/>
      <c r="S583" s="76"/>
      <c r="T583" s="76"/>
      <c r="U583" s="76"/>
      <c r="V583" s="76"/>
      <c r="W583" s="76"/>
      <c r="X583" s="76"/>
      <c r="Y583" s="51"/>
      <c r="Z583" s="51"/>
      <c r="AA583" s="51"/>
      <c r="AB583" s="51"/>
    </row>
    <row r="584" spans="1:28" ht="12.75" customHeight="1">
      <c r="A584" s="76"/>
      <c r="B584" s="78"/>
      <c r="C584" s="78"/>
      <c r="D584" s="76"/>
      <c r="E584" s="76"/>
      <c r="F584" s="76"/>
      <c r="G584" s="76"/>
      <c r="H584" s="76"/>
      <c r="I584" s="76"/>
      <c r="J584" s="76"/>
      <c r="K584" s="76"/>
      <c r="L584" s="76"/>
      <c r="M584" s="76"/>
      <c r="N584" s="76"/>
      <c r="O584" s="76"/>
      <c r="P584" s="76"/>
      <c r="Q584" s="76"/>
      <c r="R584" s="76"/>
      <c r="S584" s="76"/>
      <c r="T584" s="76"/>
      <c r="U584" s="76"/>
      <c r="V584" s="76"/>
      <c r="W584" s="76"/>
      <c r="X584" s="76"/>
      <c r="Y584" s="51"/>
      <c r="Z584" s="51"/>
      <c r="AA584" s="51"/>
      <c r="AB584" s="51"/>
    </row>
    <row r="585" spans="1:28" ht="12.75" customHeight="1">
      <c r="A585" s="76"/>
      <c r="B585" s="78"/>
      <c r="C585" s="78"/>
      <c r="D585" s="76"/>
      <c r="E585" s="76"/>
      <c r="F585" s="76"/>
      <c r="G585" s="76"/>
      <c r="H585" s="76"/>
      <c r="I585" s="76"/>
      <c r="J585" s="76"/>
      <c r="K585" s="76"/>
      <c r="L585" s="76"/>
      <c r="M585" s="76"/>
      <c r="N585" s="76"/>
      <c r="O585" s="76"/>
      <c r="P585" s="76"/>
      <c r="Q585" s="76"/>
      <c r="R585" s="76"/>
      <c r="S585" s="76"/>
      <c r="T585" s="76"/>
      <c r="U585" s="76"/>
      <c r="V585" s="76"/>
      <c r="W585" s="76"/>
      <c r="X585" s="76"/>
      <c r="Y585" s="51"/>
      <c r="Z585" s="51"/>
      <c r="AA585" s="51"/>
      <c r="AB585" s="51"/>
    </row>
    <row r="586" spans="1:28" ht="12.75" customHeight="1">
      <c r="A586" s="76"/>
      <c r="B586" s="78"/>
      <c r="C586" s="78"/>
      <c r="D586" s="76"/>
      <c r="E586" s="76"/>
      <c r="F586" s="76"/>
      <c r="G586" s="76"/>
      <c r="H586" s="76"/>
      <c r="I586" s="76"/>
      <c r="J586" s="76"/>
      <c r="K586" s="76"/>
      <c r="L586" s="76"/>
      <c r="M586" s="76"/>
      <c r="N586" s="76"/>
      <c r="O586" s="76"/>
      <c r="P586" s="76"/>
      <c r="Q586" s="76"/>
      <c r="R586" s="76"/>
      <c r="S586" s="76"/>
      <c r="T586" s="76"/>
      <c r="U586" s="76"/>
      <c r="V586" s="76"/>
      <c r="W586" s="76"/>
      <c r="X586" s="76"/>
      <c r="Y586" s="51"/>
      <c r="Z586" s="51"/>
      <c r="AA586" s="51"/>
      <c r="AB586" s="51"/>
    </row>
    <row r="587" spans="1:28" ht="12.75" customHeight="1">
      <c r="A587" s="76"/>
      <c r="B587" s="78"/>
      <c r="C587" s="78"/>
      <c r="D587" s="76"/>
      <c r="E587" s="76"/>
      <c r="F587" s="76"/>
      <c r="G587" s="76"/>
      <c r="H587" s="76"/>
      <c r="I587" s="76"/>
      <c r="J587" s="76"/>
      <c r="K587" s="76"/>
      <c r="L587" s="76"/>
      <c r="M587" s="76"/>
      <c r="N587" s="76"/>
      <c r="O587" s="76"/>
      <c r="P587" s="76"/>
      <c r="Q587" s="76"/>
      <c r="R587" s="76"/>
      <c r="S587" s="76"/>
      <c r="T587" s="76"/>
      <c r="U587" s="76"/>
      <c r="V587" s="76"/>
      <c r="W587" s="76"/>
      <c r="X587" s="76"/>
      <c r="Y587" s="51"/>
      <c r="Z587" s="51"/>
      <c r="AA587" s="51"/>
      <c r="AB587" s="51"/>
    </row>
    <row r="588" spans="1:28" ht="12.75" customHeight="1">
      <c r="A588" s="76"/>
      <c r="B588" s="78"/>
      <c r="C588" s="78"/>
      <c r="D588" s="76"/>
      <c r="E588" s="76"/>
      <c r="F588" s="76"/>
      <c r="G588" s="76"/>
      <c r="H588" s="76"/>
      <c r="I588" s="76"/>
      <c r="J588" s="76"/>
      <c r="K588" s="76"/>
      <c r="L588" s="76"/>
      <c r="M588" s="76"/>
      <c r="N588" s="76"/>
      <c r="O588" s="76"/>
      <c r="P588" s="76"/>
      <c r="Q588" s="76"/>
      <c r="R588" s="76"/>
      <c r="S588" s="76"/>
      <c r="T588" s="76"/>
      <c r="U588" s="76"/>
      <c r="V588" s="76"/>
      <c r="W588" s="76"/>
      <c r="X588" s="76"/>
      <c r="Y588" s="51"/>
      <c r="Z588" s="51"/>
      <c r="AA588" s="51"/>
      <c r="AB588" s="51"/>
    </row>
    <row r="589" spans="1:28" ht="12.75" customHeight="1">
      <c r="A589" s="76"/>
      <c r="B589" s="78"/>
      <c r="C589" s="78"/>
      <c r="D589" s="76"/>
      <c r="E589" s="76"/>
      <c r="F589" s="76"/>
      <c r="G589" s="76"/>
      <c r="H589" s="76"/>
      <c r="I589" s="76"/>
      <c r="J589" s="76"/>
      <c r="K589" s="76"/>
      <c r="L589" s="76"/>
      <c r="M589" s="76"/>
      <c r="N589" s="76"/>
      <c r="O589" s="76"/>
      <c r="P589" s="76"/>
      <c r="Q589" s="76"/>
      <c r="R589" s="76"/>
      <c r="S589" s="76"/>
      <c r="T589" s="76"/>
      <c r="U589" s="76"/>
      <c r="V589" s="76"/>
      <c r="W589" s="76"/>
      <c r="X589" s="76"/>
      <c r="Y589" s="51"/>
      <c r="Z589" s="51"/>
      <c r="AA589" s="51"/>
      <c r="AB589" s="51"/>
    </row>
    <row r="590" spans="1:28" ht="12.75" customHeight="1">
      <c r="A590" s="76"/>
      <c r="B590" s="78"/>
      <c r="C590" s="78"/>
      <c r="D590" s="76"/>
      <c r="E590" s="76"/>
      <c r="F590" s="76"/>
      <c r="G590" s="76"/>
      <c r="H590" s="76"/>
      <c r="I590" s="76"/>
      <c r="J590" s="76"/>
      <c r="K590" s="76"/>
      <c r="L590" s="76"/>
      <c r="M590" s="76"/>
      <c r="N590" s="76"/>
      <c r="O590" s="76"/>
      <c r="P590" s="76"/>
      <c r="Q590" s="76"/>
      <c r="R590" s="76"/>
      <c r="S590" s="76"/>
      <c r="T590" s="76"/>
      <c r="U590" s="76"/>
      <c r="V590" s="76"/>
      <c r="W590" s="76"/>
      <c r="X590" s="76"/>
      <c r="Y590" s="51"/>
      <c r="Z590" s="51"/>
      <c r="AA590" s="51"/>
      <c r="AB590" s="51"/>
    </row>
    <row r="591" spans="1:28" ht="12.75" customHeight="1">
      <c r="A591" s="76"/>
      <c r="B591" s="78"/>
      <c r="C591" s="78"/>
      <c r="D591" s="76"/>
      <c r="E591" s="76"/>
      <c r="F591" s="76"/>
      <c r="G591" s="76"/>
      <c r="H591" s="76"/>
      <c r="I591" s="76"/>
      <c r="J591" s="76"/>
      <c r="K591" s="76"/>
      <c r="L591" s="76"/>
      <c r="M591" s="76"/>
      <c r="N591" s="76"/>
      <c r="O591" s="76"/>
      <c r="P591" s="76"/>
      <c r="Q591" s="76"/>
      <c r="R591" s="76"/>
      <c r="S591" s="76"/>
      <c r="T591" s="76"/>
      <c r="U591" s="76"/>
      <c r="V591" s="76"/>
      <c r="W591" s="76"/>
      <c r="X591" s="76"/>
      <c r="Y591" s="51"/>
      <c r="Z591" s="51"/>
      <c r="AA591" s="51"/>
      <c r="AB591" s="51"/>
    </row>
    <row r="592" spans="1:28" ht="12.75" customHeight="1">
      <c r="A592" s="76"/>
      <c r="B592" s="78"/>
      <c r="C592" s="78"/>
      <c r="D592" s="76"/>
      <c r="E592" s="76"/>
      <c r="F592" s="76"/>
      <c r="G592" s="76"/>
      <c r="H592" s="76"/>
      <c r="I592" s="76"/>
      <c r="J592" s="76"/>
      <c r="K592" s="76"/>
      <c r="L592" s="76"/>
      <c r="M592" s="76"/>
      <c r="N592" s="76"/>
      <c r="O592" s="76"/>
      <c r="P592" s="76"/>
      <c r="Q592" s="76"/>
      <c r="R592" s="76"/>
      <c r="S592" s="76"/>
      <c r="T592" s="76"/>
      <c r="U592" s="76"/>
      <c r="V592" s="76"/>
      <c r="W592" s="76"/>
      <c r="X592" s="76"/>
      <c r="Y592" s="51"/>
      <c r="Z592" s="51"/>
      <c r="AA592" s="51"/>
      <c r="AB592" s="51"/>
    </row>
    <row r="593" spans="1:28" ht="12.75" customHeight="1">
      <c r="A593" s="76"/>
      <c r="B593" s="78"/>
      <c r="C593" s="78"/>
      <c r="D593" s="76"/>
      <c r="E593" s="76"/>
      <c r="F593" s="76"/>
      <c r="G593" s="76"/>
      <c r="H593" s="76"/>
      <c r="I593" s="76"/>
      <c r="J593" s="76"/>
      <c r="K593" s="76"/>
      <c r="L593" s="76"/>
      <c r="M593" s="76"/>
      <c r="N593" s="76"/>
      <c r="O593" s="76"/>
      <c r="P593" s="76"/>
      <c r="Q593" s="76"/>
      <c r="R593" s="76"/>
      <c r="S593" s="76"/>
      <c r="T593" s="76"/>
      <c r="U593" s="76"/>
      <c r="V593" s="76"/>
      <c r="W593" s="76"/>
      <c r="X593" s="76"/>
      <c r="Y593" s="51"/>
      <c r="Z593" s="51"/>
      <c r="AA593" s="51"/>
      <c r="AB593" s="51"/>
    </row>
    <row r="594" spans="1:28" ht="12.75" customHeight="1">
      <c r="A594" s="76"/>
      <c r="B594" s="78"/>
      <c r="C594" s="78"/>
      <c r="D594" s="76"/>
      <c r="E594" s="76"/>
      <c r="F594" s="76"/>
      <c r="G594" s="76"/>
      <c r="H594" s="76"/>
      <c r="I594" s="76"/>
      <c r="J594" s="76"/>
      <c r="K594" s="76"/>
      <c r="L594" s="76"/>
      <c r="M594" s="76"/>
      <c r="N594" s="76"/>
      <c r="O594" s="76"/>
      <c r="P594" s="76"/>
      <c r="Q594" s="76"/>
      <c r="R594" s="76"/>
      <c r="S594" s="76"/>
      <c r="T594" s="76"/>
      <c r="U594" s="76"/>
      <c r="V594" s="76"/>
      <c r="W594" s="76"/>
      <c r="X594" s="76"/>
      <c r="Y594" s="51"/>
      <c r="Z594" s="51"/>
      <c r="AA594" s="51"/>
      <c r="AB594" s="51"/>
    </row>
    <row r="595" spans="1:28" ht="12.75" customHeight="1">
      <c r="A595" s="76"/>
      <c r="B595" s="78"/>
      <c r="C595" s="78"/>
      <c r="D595" s="76"/>
      <c r="E595" s="76"/>
      <c r="F595" s="76"/>
      <c r="G595" s="76"/>
      <c r="H595" s="76"/>
      <c r="I595" s="76"/>
      <c r="J595" s="76"/>
      <c r="K595" s="76"/>
      <c r="L595" s="76"/>
      <c r="M595" s="76"/>
      <c r="N595" s="76"/>
      <c r="O595" s="76"/>
      <c r="P595" s="76"/>
      <c r="Q595" s="76"/>
      <c r="R595" s="76"/>
      <c r="S595" s="76"/>
      <c r="T595" s="76"/>
      <c r="U595" s="76"/>
      <c r="V595" s="76"/>
      <c r="W595" s="76"/>
      <c r="X595" s="76"/>
      <c r="Y595" s="51"/>
      <c r="Z595" s="51"/>
      <c r="AA595" s="51"/>
      <c r="AB595" s="51"/>
    </row>
    <row r="596" spans="1:28" ht="12.75" customHeight="1">
      <c r="A596" s="76"/>
      <c r="B596" s="78"/>
      <c r="C596" s="78"/>
      <c r="D596" s="76"/>
      <c r="E596" s="76"/>
      <c r="F596" s="76"/>
      <c r="G596" s="76"/>
      <c r="H596" s="76"/>
      <c r="I596" s="76"/>
      <c r="J596" s="76"/>
      <c r="K596" s="76"/>
      <c r="L596" s="76"/>
      <c r="M596" s="76"/>
      <c r="N596" s="76"/>
      <c r="O596" s="76"/>
      <c r="P596" s="76"/>
      <c r="Q596" s="76"/>
      <c r="R596" s="76"/>
      <c r="S596" s="76"/>
      <c r="T596" s="76"/>
      <c r="U596" s="76"/>
      <c r="V596" s="76"/>
      <c r="W596" s="76"/>
      <c r="X596" s="76"/>
      <c r="Y596" s="51"/>
      <c r="Z596" s="51"/>
      <c r="AA596" s="51"/>
      <c r="AB596" s="51"/>
    </row>
    <row r="597" spans="1:28" ht="12.75" customHeight="1">
      <c r="A597" s="76"/>
      <c r="B597" s="78"/>
      <c r="C597" s="78"/>
      <c r="D597" s="76"/>
      <c r="E597" s="76"/>
      <c r="F597" s="76"/>
      <c r="G597" s="76"/>
      <c r="H597" s="76"/>
      <c r="I597" s="76"/>
      <c r="J597" s="76"/>
      <c r="K597" s="76"/>
      <c r="L597" s="76"/>
      <c r="M597" s="76"/>
      <c r="N597" s="76"/>
      <c r="O597" s="76"/>
      <c r="P597" s="76"/>
      <c r="Q597" s="76"/>
      <c r="R597" s="76"/>
      <c r="S597" s="76"/>
      <c r="T597" s="76"/>
      <c r="U597" s="76"/>
      <c r="V597" s="76"/>
      <c r="W597" s="76"/>
      <c r="X597" s="76"/>
      <c r="Y597" s="51"/>
      <c r="Z597" s="51"/>
      <c r="AA597" s="51"/>
      <c r="AB597" s="51"/>
    </row>
    <row r="598" spans="1:28" ht="12.75" customHeight="1">
      <c r="A598" s="76"/>
      <c r="B598" s="78"/>
      <c r="C598" s="78"/>
      <c r="D598" s="76"/>
      <c r="E598" s="76"/>
      <c r="F598" s="76"/>
      <c r="G598" s="76"/>
      <c r="H598" s="76"/>
      <c r="I598" s="76"/>
      <c r="J598" s="76"/>
      <c r="K598" s="76"/>
      <c r="L598" s="76"/>
      <c r="M598" s="76"/>
      <c r="N598" s="76"/>
      <c r="O598" s="76"/>
      <c r="P598" s="76"/>
      <c r="Q598" s="76"/>
      <c r="R598" s="76"/>
      <c r="S598" s="76"/>
      <c r="T598" s="76"/>
      <c r="U598" s="76"/>
      <c r="V598" s="76"/>
      <c r="W598" s="76"/>
      <c r="X598" s="76"/>
      <c r="Y598" s="51"/>
      <c r="Z598" s="51"/>
      <c r="AA598" s="51"/>
      <c r="AB598" s="51"/>
    </row>
    <row r="599" spans="1:28" ht="12.75" customHeight="1">
      <c r="A599" s="76"/>
      <c r="B599" s="78"/>
      <c r="C599" s="78"/>
      <c r="D599" s="76"/>
      <c r="E599" s="76"/>
      <c r="F599" s="76"/>
      <c r="G599" s="76"/>
      <c r="H599" s="76"/>
      <c r="I599" s="76"/>
      <c r="J599" s="76"/>
      <c r="K599" s="76"/>
      <c r="L599" s="76"/>
      <c r="M599" s="76"/>
      <c r="N599" s="76"/>
      <c r="O599" s="76"/>
      <c r="P599" s="76"/>
      <c r="Q599" s="76"/>
      <c r="R599" s="76"/>
      <c r="S599" s="76"/>
      <c r="T599" s="76"/>
      <c r="U599" s="76"/>
      <c r="V599" s="76"/>
      <c r="W599" s="76"/>
      <c r="X599" s="76"/>
      <c r="Y599" s="51"/>
      <c r="Z599" s="51"/>
      <c r="AA599" s="51"/>
      <c r="AB599" s="51"/>
    </row>
    <row r="600" spans="1:28" ht="12.75" customHeight="1">
      <c r="A600" s="76"/>
      <c r="B600" s="78"/>
      <c r="C600" s="78"/>
      <c r="D600" s="76"/>
      <c r="E600" s="76"/>
      <c r="F600" s="76"/>
      <c r="G600" s="76"/>
      <c r="H600" s="76"/>
      <c r="I600" s="76"/>
      <c r="J600" s="76"/>
      <c r="K600" s="76"/>
      <c r="L600" s="76"/>
      <c r="M600" s="76"/>
      <c r="N600" s="76"/>
      <c r="O600" s="76"/>
      <c r="P600" s="76"/>
      <c r="Q600" s="76"/>
      <c r="R600" s="76"/>
      <c r="S600" s="76"/>
      <c r="T600" s="76"/>
      <c r="U600" s="76"/>
      <c r="V600" s="76"/>
      <c r="W600" s="76"/>
      <c r="X600" s="76"/>
      <c r="Y600" s="51"/>
      <c r="Z600" s="51"/>
      <c r="AA600" s="51"/>
      <c r="AB600" s="51"/>
    </row>
    <row r="601" spans="1:28" ht="12.75" customHeight="1">
      <c r="A601" s="76"/>
      <c r="B601" s="78"/>
      <c r="C601" s="78"/>
      <c r="D601" s="76"/>
      <c r="E601" s="76"/>
      <c r="F601" s="76"/>
      <c r="G601" s="76"/>
      <c r="H601" s="76"/>
      <c r="I601" s="76"/>
      <c r="J601" s="76"/>
      <c r="K601" s="76"/>
      <c r="L601" s="76"/>
      <c r="M601" s="76"/>
      <c r="N601" s="76"/>
      <c r="O601" s="76"/>
      <c r="P601" s="76"/>
      <c r="Q601" s="76"/>
      <c r="R601" s="76"/>
      <c r="S601" s="76"/>
      <c r="T601" s="76"/>
      <c r="U601" s="76"/>
      <c r="V601" s="76"/>
      <c r="W601" s="76"/>
      <c r="X601" s="76"/>
      <c r="Y601" s="51"/>
      <c r="Z601" s="51"/>
      <c r="AA601" s="51"/>
      <c r="AB601" s="51"/>
    </row>
    <row r="602" spans="1:28" ht="12.75" customHeight="1">
      <c r="A602" s="76"/>
      <c r="B602" s="78"/>
      <c r="C602" s="78"/>
      <c r="D602" s="76"/>
      <c r="E602" s="76"/>
      <c r="F602" s="76"/>
      <c r="G602" s="76"/>
      <c r="H602" s="76"/>
      <c r="I602" s="76"/>
      <c r="J602" s="76"/>
      <c r="K602" s="76"/>
      <c r="L602" s="76"/>
      <c r="M602" s="76"/>
      <c r="N602" s="76"/>
      <c r="O602" s="76"/>
      <c r="P602" s="76"/>
      <c r="Q602" s="76"/>
      <c r="R602" s="76"/>
      <c r="S602" s="76"/>
      <c r="T602" s="76"/>
      <c r="U602" s="76"/>
      <c r="V602" s="76"/>
      <c r="W602" s="76"/>
      <c r="X602" s="76"/>
      <c r="Y602" s="51"/>
      <c r="Z602" s="51"/>
      <c r="AA602" s="51"/>
      <c r="AB602" s="51"/>
    </row>
    <row r="603" spans="1:28" ht="12.75" customHeight="1">
      <c r="A603" s="76"/>
      <c r="B603" s="78"/>
      <c r="C603" s="78"/>
      <c r="D603" s="76"/>
      <c r="E603" s="76"/>
      <c r="F603" s="76"/>
      <c r="G603" s="76"/>
      <c r="H603" s="76"/>
      <c r="I603" s="76"/>
      <c r="J603" s="76"/>
      <c r="K603" s="76"/>
      <c r="L603" s="76"/>
      <c r="M603" s="76"/>
      <c r="N603" s="76"/>
      <c r="O603" s="76"/>
      <c r="P603" s="76"/>
      <c r="Q603" s="76"/>
      <c r="R603" s="76"/>
      <c r="S603" s="76"/>
      <c r="T603" s="76"/>
      <c r="U603" s="76"/>
      <c r="V603" s="76"/>
      <c r="W603" s="76"/>
      <c r="X603" s="76"/>
      <c r="Y603" s="51"/>
      <c r="Z603" s="51"/>
      <c r="AA603" s="51"/>
      <c r="AB603" s="51"/>
    </row>
    <row r="604" spans="1:28" ht="12.75" customHeight="1">
      <c r="A604" s="76"/>
      <c r="B604" s="78"/>
      <c r="C604" s="78"/>
      <c r="D604" s="76"/>
      <c r="E604" s="76"/>
      <c r="F604" s="76"/>
      <c r="G604" s="76"/>
      <c r="H604" s="76"/>
      <c r="I604" s="76"/>
      <c r="J604" s="76"/>
      <c r="K604" s="76"/>
      <c r="L604" s="76"/>
      <c r="M604" s="76"/>
      <c r="N604" s="76"/>
      <c r="O604" s="76"/>
      <c r="P604" s="76"/>
      <c r="Q604" s="76"/>
      <c r="R604" s="76"/>
      <c r="S604" s="76"/>
      <c r="T604" s="76"/>
      <c r="U604" s="76"/>
      <c r="V604" s="76"/>
      <c r="W604" s="76"/>
      <c r="X604" s="76"/>
      <c r="Y604" s="51"/>
      <c r="Z604" s="51"/>
      <c r="AA604" s="51"/>
      <c r="AB604" s="51"/>
    </row>
    <row r="605" spans="1:28" ht="12.75" customHeight="1">
      <c r="A605" s="76"/>
      <c r="B605" s="78"/>
      <c r="C605" s="78"/>
      <c r="D605" s="76"/>
      <c r="E605" s="76"/>
      <c r="F605" s="76"/>
      <c r="G605" s="76"/>
      <c r="H605" s="76"/>
      <c r="I605" s="76"/>
      <c r="J605" s="76"/>
      <c r="K605" s="76"/>
      <c r="L605" s="76"/>
      <c r="M605" s="76"/>
      <c r="N605" s="76"/>
      <c r="O605" s="76"/>
      <c r="P605" s="76"/>
      <c r="Q605" s="76"/>
      <c r="R605" s="76"/>
      <c r="S605" s="76"/>
      <c r="T605" s="76"/>
      <c r="U605" s="76"/>
      <c r="V605" s="76"/>
      <c r="W605" s="76"/>
      <c r="X605" s="76"/>
      <c r="Y605" s="51"/>
      <c r="Z605" s="51"/>
      <c r="AA605" s="51"/>
      <c r="AB605" s="51"/>
    </row>
    <row r="606" spans="1:28" ht="12.75" customHeight="1">
      <c r="A606" s="76"/>
      <c r="B606" s="78"/>
      <c r="C606" s="78"/>
      <c r="D606" s="76"/>
      <c r="E606" s="76"/>
      <c r="F606" s="76"/>
      <c r="G606" s="76"/>
      <c r="H606" s="76"/>
      <c r="I606" s="76"/>
      <c r="J606" s="76"/>
      <c r="K606" s="76"/>
      <c r="L606" s="76"/>
      <c r="M606" s="76"/>
      <c r="N606" s="76"/>
      <c r="O606" s="76"/>
      <c r="P606" s="76"/>
      <c r="Q606" s="76"/>
      <c r="R606" s="76"/>
      <c r="S606" s="76"/>
      <c r="T606" s="76"/>
      <c r="U606" s="76"/>
      <c r="V606" s="76"/>
      <c r="W606" s="76"/>
      <c r="X606" s="76"/>
      <c r="Y606" s="51"/>
      <c r="Z606" s="51"/>
      <c r="AA606" s="51"/>
      <c r="AB606" s="51"/>
    </row>
    <row r="607" spans="1:28" ht="12.75" customHeight="1">
      <c r="A607" s="76"/>
      <c r="B607" s="78"/>
      <c r="C607" s="78"/>
      <c r="D607" s="76"/>
      <c r="E607" s="76"/>
      <c r="F607" s="76"/>
      <c r="G607" s="76"/>
      <c r="H607" s="76"/>
      <c r="I607" s="76"/>
      <c r="J607" s="76"/>
      <c r="K607" s="76"/>
      <c r="L607" s="76"/>
      <c r="M607" s="76"/>
      <c r="N607" s="76"/>
      <c r="O607" s="76"/>
      <c r="P607" s="76"/>
      <c r="Q607" s="76"/>
      <c r="R607" s="76"/>
      <c r="S607" s="76"/>
      <c r="T607" s="76"/>
      <c r="U607" s="76"/>
      <c r="V607" s="76"/>
      <c r="W607" s="76"/>
      <c r="X607" s="76"/>
      <c r="Y607" s="51"/>
      <c r="Z607" s="51"/>
      <c r="AA607" s="51"/>
      <c r="AB607" s="51"/>
    </row>
    <row r="608" spans="1:28" ht="12.75" customHeight="1">
      <c r="A608" s="76"/>
      <c r="B608" s="78"/>
      <c r="C608" s="78"/>
      <c r="D608" s="76"/>
      <c r="E608" s="76"/>
      <c r="F608" s="76"/>
      <c r="G608" s="76"/>
      <c r="H608" s="76"/>
      <c r="I608" s="76"/>
      <c r="J608" s="76"/>
      <c r="K608" s="76"/>
      <c r="L608" s="76"/>
      <c r="M608" s="76"/>
      <c r="N608" s="76"/>
      <c r="O608" s="76"/>
      <c r="P608" s="76"/>
      <c r="Q608" s="76"/>
      <c r="R608" s="76"/>
      <c r="S608" s="76"/>
      <c r="T608" s="76"/>
      <c r="U608" s="76"/>
      <c r="V608" s="76"/>
      <c r="W608" s="76"/>
      <c r="X608" s="76"/>
      <c r="Y608" s="51"/>
      <c r="Z608" s="51"/>
      <c r="AA608" s="51"/>
      <c r="AB608" s="51"/>
    </row>
    <row r="609" spans="1:28" ht="12.75" customHeight="1">
      <c r="A609" s="76"/>
      <c r="B609" s="78"/>
      <c r="C609" s="78"/>
      <c r="D609" s="76"/>
      <c r="E609" s="76"/>
      <c r="F609" s="76"/>
      <c r="G609" s="76"/>
      <c r="H609" s="76"/>
      <c r="I609" s="76"/>
      <c r="J609" s="76"/>
      <c r="K609" s="76"/>
      <c r="L609" s="76"/>
      <c r="M609" s="76"/>
      <c r="N609" s="76"/>
      <c r="O609" s="76"/>
      <c r="P609" s="76"/>
      <c r="Q609" s="76"/>
      <c r="R609" s="76"/>
      <c r="S609" s="76"/>
      <c r="T609" s="76"/>
      <c r="U609" s="76"/>
      <c r="V609" s="76"/>
      <c r="W609" s="76"/>
      <c r="X609" s="76"/>
      <c r="Y609" s="51"/>
      <c r="Z609" s="51"/>
      <c r="AA609" s="51"/>
      <c r="AB609" s="51"/>
    </row>
    <row r="610" spans="1:28" ht="12.75" customHeight="1">
      <c r="A610" s="76"/>
      <c r="B610" s="78"/>
      <c r="C610" s="78"/>
      <c r="D610" s="76"/>
      <c r="E610" s="76"/>
      <c r="F610" s="76"/>
      <c r="G610" s="76"/>
      <c r="H610" s="76"/>
      <c r="I610" s="76"/>
      <c r="J610" s="76"/>
      <c r="K610" s="76"/>
      <c r="L610" s="76"/>
      <c r="M610" s="76"/>
      <c r="N610" s="76"/>
      <c r="O610" s="76"/>
      <c r="P610" s="76"/>
      <c r="Q610" s="76"/>
      <c r="R610" s="76"/>
      <c r="S610" s="76"/>
      <c r="T610" s="76"/>
      <c r="U610" s="76"/>
      <c r="V610" s="76"/>
      <c r="W610" s="76"/>
      <c r="X610" s="76"/>
      <c r="Y610" s="51"/>
      <c r="Z610" s="51"/>
      <c r="AA610" s="51"/>
      <c r="AB610" s="51"/>
    </row>
    <row r="611" spans="1:28" ht="12.75" customHeight="1">
      <c r="A611" s="76"/>
      <c r="B611" s="78"/>
      <c r="C611" s="78"/>
      <c r="D611" s="76"/>
      <c r="E611" s="76"/>
      <c r="F611" s="76"/>
      <c r="G611" s="76"/>
      <c r="H611" s="76"/>
      <c r="I611" s="76"/>
      <c r="J611" s="76"/>
      <c r="K611" s="76"/>
      <c r="L611" s="76"/>
      <c r="M611" s="76"/>
      <c r="N611" s="76"/>
      <c r="O611" s="76"/>
      <c r="P611" s="76"/>
      <c r="Q611" s="76"/>
      <c r="R611" s="76"/>
      <c r="S611" s="76"/>
      <c r="T611" s="76"/>
      <c r="U611" s="76"/>
      <c r="V611" s="76"/>
      <c r="W611" s="76"/>
      <c r="X611" s="76"/>
      <c r="Y611" s="51"/>
      <c r="Z611" s="51"/>
      <c r="AA611" s="51"/>
      <c r="AB611" s="51"/>
    </row>
    <row r="612" spans="1:28" ht="12.75" customHeight="1">
      <c r="A612" s="76"/>
      <c r="B612" s="78"/>
      <c r="C612" s="78"/>
      <c r="D612" s="76"/>
      <c r="E612" s="76"/>
      <c r="F612" s="76"/>
      <c r="G612" s="76"/>
      <c r="H612" s="76"/>
      <c r="I612" s="76"/>
      <c r="J612" s="76"/>
      <c r="K612" s="76"/>
      <c r="L612" s="76"/>
      <c r="M612" s="76"/>
      <c r="N612" s="76"/>
      <c r="O612" s="76"/>
      <c r="P612" s="76"/>
      <c r="Q612" s="76"/>
      <c r="R612" s="76"/>
      <c r="S612" s="76"/>
      <c r="T612" s="76"/>
      <c r="U612" s="76"/>
      <c r="V612" s="76"/>
      <c r="W612" s="76"/>
      <c r="X612" s="76"/>
      <c r="Y612" s="51"/>
      <c r="Z612" s="51"/>
      <c r="AA612" s="51"/>
      <c r="AB612" s="51"/>
    </row>
    <row r="613" spans="1:28" ht="12.75" customHeight="1">
      <c r="A613" s="76"/>
      <c r="B613" s="78"/>
      <c r="C613" s="78"/>
      <c r="D613" s="76"/>
      <c r="E613" s="76"/>
      <c r="F613" s="76"/>
      <c r="G613" s="76"/>
      <c r="H613" s="76"/>
      <c r="I613" s="76"/>
      <c r="J613" s="76"/>
      <c r="K613" s="76"/>
      <c r="L613" s="76"/>
      <c r="M613" s="76"/>
      <c r="N613" s="76"/>
      <c r="O613" s="76"/>
      <c r="P613" s="76"/>
      <c r="Q613" s="76"/>
      <c r="R613" s="76"/>
      <c r="S613" s="76"/>
      <c r="T613" s="76"/>
      <c r="U613" s="76"/>
      <c r="V613" s="76"/>
      <c r="W613" s="76"/>
      <c r="X613" s="76"/>
      <c r="Y613" s="51"/>
      <c r="Z613" s="51"/>
      <c r="AA613" s="51"/>
      <c r="AB613" s="51"/>
    </row>
    <row r="614" spans="1:28" ht="12.75" customHeight="1">
      <c r="A614" s="76"/>
      <c r="B614" s="78"/>
      <c r="C614" s="78"/>
      <c r="D614" s="76"/>
      <c r="E614" s="76"/>
      <c r="F614" s="76"/>
      <c r="G614" s="76"/>
      <c r="H614" s="76"/>
      <c r="I614" s="76"/>
      <c r="J614" s="76"/>
      <c r="K614" s="76"/>
      <c r="L614" s="76"/>
      <c r="M614" s="76"/>
      <c r="N614" s="76"/>
      <c r="O614" s="76"/>
      <c r="P614" s="76"/>
      <c r="Q614" s="76"/>
      <c r="R614" s="76"/>
      <c r="S614" s="76"/>
      <c r="T614" s="76"/>
      <c r="U614" s="76"/>
      <c r="V614" s="76"/>
      <c r="W614" s="76"/>
      <c r="X614" s="76"/>
      <c r="Y614" s="51"/>
      <c r="Z614" s="51"/>
      <c r="AA614" s="51"/>
      <c r="AB614" s="51"/>
    </row>
    <row r="615" spans="1:28" ht="12.75" customHeight="1">
      <c r="A615" s="76"/>
      <c r="B615" s="78"/>
      <c r="C615" s="78"/>
      <c r="D615" s="76"/>
      <c r="E615" s="76"/>
      <c r="F615" s="76"/>
      <c r="G615" s="76"/>
      <c r="H615" s="76"/>
      <c r="I615" s="76"/>
      <c r="J615" s="76"/>
      <c r="K615" s="76"/>
      <c r="L615" s="76"/>
      <c r="M615" s="76"/>
      <c r="N615" s="76"/>
      <c r="O615" s="76"/>
      <c r="P615" s="76"/>
      <c r="Q615" s="76"/>
      <c r="R615" s="76"/>
      <c r="S615" s="76"/>
      <c r="T615" s="76"/>
      <c r="U615" s="76"/>
      <c r="V615" s="76"/>
      <c r="W615" s="76"/>
      <c r="X615" s="76"/>
      <c r="Y615" s="51"/>
      <c r="Z615" s="51"/>
      <c r="AA615" s="51"/>
      <c r="AB615" s="51"/>
    </row>
    <row r="616" spans="1:28" ht="12.75" customHeight="1">
      <c r="A616" s="76"/>
      <c r="B616" s="78"/>
      <c r="C616" s="78"/>
      <c r="D616" s="76"/>
      <c r="E616" s="76"/>
      <c r="F616" s="76"/>
      <c r="G616" s="76"/>
      <c r="H616" s="76"/>
      <c r="I616" s="76"/>
      <c r="J616" s="76"/>
      <c r="K616" s="76"/>
      <c r="L616" s="76"/>
      <c r="M616" s="76"/>
      <c r="N616" s="76"/>
      <c r="O616" s="76"/>
      <c r="P616" s="76"/>
      <c r="Q616" s="76"/>
      <c r="R616" s="76"/>
      <c r="S616" s="76"/>
      <c r="T616" s="76"/>
      <c r="U616" s="76"/>
      <c r="V616" s="76"/>
      <c r="W616" s="76"/>
      <c r="X616" s="76"/>
      <c r="Y616" s="51"/>
      <c r="Z616" s="51"/>
      <c r="AA616" s="51"/>
      <c r="AB616" s="51"/>
    </row>
    <row r="617" spans="1:28" ht="12.75" customHeight="1">
      <c r="A617" s="76"/>
      <c r="B617" s="78"/>
      <c r="C617" s="78"/>
      <c r="D617" s="76"/>
      <c r="E617" s="76"/>
      <c r="F617" s="76"/>
      <c r="G617" s="76"/>
      <c r="H617" s="76"/>
      <c r="I617" s="76"/>
      <c r="J617" s="76"/>
      <c r="K617" s="76"/>
      <c r="L617" s="76"/>
      <c r="M617" s="76"/>
      <c r="N617" s="76"/>
      <c r="O617" s="76"/>
      <c r="P617" s="76"/>
      <c r="Q617" s="76"/>
      <c r="R617" s="76"/>
      <c r="S617" s="76"/>
      <c r="T617" s="76"/>
      <c r="U617" s="76"/>
      <c r="V617" s="76"/>
      <c r="W617" s="76"/>
      <c r="X617" s="76"/>
      <c r="Y617" s="51"/>
      <c r="Z617" s="51"/>
      <c r="AA617" s="51"/>
      <c r="AB617" s="51"/>
    </row>
    <row r="618" spans="1:28" ht="12.75" customHeight="1">
      <c r="A618" s="76"/>
      <c r="B618" s="78"/>
      <c r="C618" s="78"/>
      <c r="D618" s="76"/>
      <c r="E618" s="76"/>
      <c r="F618" s="76"/>
      <c r="G618" s="76"/>
      <c r="H618" s="76"/>
      <c r="I618" s="76"/>
      <c r="J618" s="76"/>
      <c r="K618" s="76"/>
      <c r="L618" s="76"/>
      <c r="M618" s="76"/>
      <c r="N618" s="76"/>
      <c r="O618" s="76"/>
      <c r="P618" s="76"/>
      <c r="Q618" s="76"/>
      <c r="R618" s="76"/>
      <c r="S618" s="76"/>
      <c r="T618" s="76"/>
      <c r="U618" s="76"/>
      <c r="V618" s="76"/>
      <c r="W618" s="76"/>
      <c r="X618" s="76"/>
      <c r="Y618" s="51"/>
      <c r="Z618" s="51"/>
      <c r="AA618" s="51"/>
      <c r="AB618" s="51"/>
    </row>
    <row r="619" spans="1:28" ht="12.75" customHeight="1">
      <c r="A619" s="76"/>
      <c r="B619" s="78"/>
      <c r="C619" s="78"/>
      <c r="D619" s="76"/>
      <c r="E619" s="76"/>
      <c r="F619" s="76"/>
      <c r="G619" s="76"/>
      <c r="H619" s="76"/>
      <c r="I619" s="76"/>
      <c r="J619" s="76"/>
      <c r="K619" s="76"/>
      <c r="L619" s="76"/>
      <c r="M619" s="76"/>
      <c r="N619" s="76"/>
      <c r="O619" s="76"/>
      <c r="P619" s="76"/>
      <c r="Q619" s="76"/>
      <c r="R619" s="76"/>
      <c r="S619" s="76"/>
      <c r="T619" s="76"/>
      <c r="U619" s="76"/>
      <c r="V619" s="76"/>
      <c r="W619" s="76"/>
      <c r="X619" s="76"/>
      <c r="Y619" s="51"/>
      <c r="Z619" s="51"/>
      <c r="AA619" s="51"/>
      <c r="AB619" s="51"/>
    </row>
    <row r="620" spans="1:28" ht="12.75" customHeight="1">
      <c r="A620" s="76"/>
      <c r="B620" s="78"/>
      <c r="C620" s="78"/>
      <c r="D620" s="76"/>
      <c r="E620" s="76"/>
      <c r="F620" s="76"/>
      <c r="G620" s="76"/>
      <c r="H620" s="76"/>
      <c r="I620" s="76"/>
      <c r="J620" s="76"/>
      <c r="K620" s="76"/>
      <c r="L620" s="76"/>
      <c r="M620" s="76"/>
      <c r="N620" s="76"/>
      <c r="O620" s="76"/>
      <c r="P620" s="76"/>
      <c r="Q620" s="76"/>
      <c r="R620" s="76"/>
      <c r="S620" s="76"/>
      <c r="T620" s="76"/>
      <c r="U620" s="76"/>
      <c r="V620" s="76"/>
      <c r="W620" s="76"/>
      <c r="X620" s="76"/>
      <c r="Y620" s="51"/>
      <c r="Z620" s="51"/>
      <c r="AA620" s="51"/>
      <c r="AB620" s="51"/>
    </row>
    <row r="621" spans="1:28" ht="12.75" customHeight="1">
      <c r="A621" s="76"/>
      <c r="B621" s="78"/>
      <c r="C621" s="78"/>
      <c r="D621" s="76"/>
      <c r="E621" s="76"/>
      <c r="F621" s="76"/>
      <c r="G621" s="76"/>
      <c r="H621" s="76"/>
      <c r="I621" s="76"/>
      <c r="J621" s="76"/>
      <c r="K621" s="76"/>
      <c r="L621" s="76"/>
      <c r="M621" s="76"/>
      <c r="N621" s="76"/>
      <c r="O621" s="76"/>
      <c r="P621" s="76"/>
      <c r="Q621" s="76"/>
      <c r="R621" s="76"/>
      <c r="S621" s="76"/>
      <c r="T621" s="76"/>
      <c r="U621" s="76"/>
      <c r="V621" s="76"/>
      <c r="W621" s="76"/>
      <c r="X621" s="76"/>
      <c r="Y621" s="51"/>
      <c r="Z621" s="51"/>
      <c r="AA621" s="51"/>
      <c r="AB621" s="51"/>
    </row>
    <row r="622" spans="1:28" ht="12.75" customHeight="1">
      <c r="A622" s="76"/>
      <c r="B622" s="78"/>
      <c r="C622" s="78"/>
      <c r="D622" s="76"/>
      <c r="E622" s="76"/>
      <c r="F622" s="76"/>
      <c r="G622" s="76"/>
      <c r="H622" s="76"/>
      <c r="I622" s="76"/>
      <c r="J622" s="76"/>
      <c r="K622" s="76"/>
      <c r="L622" s="76"/>
      <c r="M622" s="76"/>
      <c r="N622" s="76"/>
      <c r="O622" s="76"/>
      <c r="P622" s="76"/>
      <c r="Q622" s="76"/>
      <c r="R622" s="76"/>
      <c r="S622" s="76"/>
      <c r="T622" s="76"/>
      <c r="U622" s="76"/>
      <c r="V622" s="76"/>
      <c r="W622" s="76"/>
      <c r="X622" s="76"/>
      <c r="Y622" s="51"/>
      <c r="Z622" s="51"/>
      <c r="AA622" s="51"/>
      <c r="AB622" s="51"/>
    </row>
    <row r="623" spans="1:28" ht="12.75" customHeight="1">
      <c r="A623" s="76"/>
      <c r="B623" s="78"/>
      <c r="C623" s="78"/>
      <c r="D623" s="76"/>
      <c r="E623" s="76"/>
      <c r="F623" s="76"/>
      <c r="G623" s="76"/>
      <c r="H623" s="76"/>
      <c r="I623" s="76"/>
      <c r="J623" s="76"/>
      <c r="K623" s="76"/>
      <c r="L623" s="76"/>
      <c r="M623" s="76"/>
      <c r="N623" s="76"/>
      <c r="O623" s="76"/>
      <c r="P623" s="76"/>
      <c r="Q623" s="76"/>
      <c r="R623" s="76"/>
      <c r="S623" s="76"/>
      <c r="T623" s="76"/>
      <c r="U623" s="76"/>
      <c r="V623" s="76"/>
      <c r="W623" s="76"/>
      <c r="X623" s="76"/>
      <c r="Y623" s="51"/>
      <c r="Z623" s="51"/>
      <c r="AA623" s="51"/>
      <c r="AB623" s="51"/>
    </row>
    <row r="624" spans="1:28" ht="12.75" customHeight="1">
      <c r="A624" s="76"/>
      <c r="B624" s="78"/>
      <c r="C624" s="78"/>
      <c r="D624" s="76"/>
      <c r="E624" s="76"/>
      <c r="F624" s="76"/>
      <c r="G624" s="76"/>
      <c r="H624" s="76"/>
      <c r="I624" s="76"/>
      <c r="J624" s="76"/>
      <c r="K624" s="76"/>
      <c r="L624" s="76"/>
      <c r="M624" s="76"/>
      <c r="N624" s="76"/>
      <c r="O624" s="76"/>
      <c r="P624" s="76"/>
      <c r="Q624" s="76"/>
      <c r="R624" s="76"/>
      <c r="S624" s="76"/>
      <c r="T624" s="76"/>
      <c r="U624" s="76"/>
      <c r="V624" s="76"/>
      <c r="W624" s="76"/>
      <c r="X624" s="76"/>
      <c r="Y624" s="51"/>
      <c r="Z624" s="51"/>
      <c r="AA624" s="51"/>
      <c r="AB624" s="51"/>
    </row>
    <row r="625" spans="1:28" ht="12.75" customHeight="1">
      <c r="A625" s="76"/>
      <c r="B625" s="78"/>
      <c r="C625" s="78"/>
      <c r="D625" s="76"/>
      <c r="E625" s="76"/>
      <c r="F625" s="76"/>
      <c r="G625" s="76"/>
      <c r="H625" s="76"/>
      <c r="I625" s="76"/>
      <c r="J625" s="76"/>
      <c r="K625" s="76"/>
      <c r="L625" s="76"/>
      <c r="M625" s="76"/>
      <c r="N625" s="76"/>
      <c r="O625" s="76"/>
      <c r="P625" s="76"/>
      <c r="Q625" s="76"/>
      <c r="R625" s="76"/>
      <c r="S625" s="76"/>
      <c r="T625" s="76"/>
      <c r="U625" s="76"/>
      <c r="V625" s="76"/>
      <c r="W625" s="76"/>
      <c r="X625" s="76"/>
      <c r="Y625" s="51"/>
      <c r="Z625" s="51"/>
      <c r="AA625" s="51"/>
      <c r="AB625" s="51"/>
    </row>
    <row r="626" spans="1:28" ht="12.75" customHeight="1">
      <c r="A626" s="76"/>
      <c r="B626" s="78"/>
      <c r="C626" s="78"/>
      <c r="D626" s="76"/>
      <c r="E626" s="76"/>
      <c r="F626" s="76"/>
      <c r="G626" s="76"/>
      <c r="H626" s="76"/>
      <c r="I626" s="76"/>
      <c r="J626" s="76"/>
      <c r="K626" s="76"/>
      <c r="L626" s="76"/>
      <c r="M626" s="76"/>
      <c r="N626" s="76"/>
      <c r="O626" s="76"/>
      <c r="P626" s="76"/>
      <c r="Q626" s="76"/>
      <c r="R626" s="76"/>
      <c r="S626" s="76"/>
      <c r="T626" s="76"/>
      <c r="U626" s="76"/>
      <c r="V626" s="76"/>
      <c r="W626" s="76"/>
      <c r="X626" s="76"/>
      <c r="Y626" s="51"/>
      <c r="Z626" s="51"/>
      <c r="AA626" s="51"/>
      <c r="AB626" s="51"/>
    </row>
    <row r="627" spans="1:28" ht="12.75" customHeight="1">
      <c r="A627" s="76"/>
      <c r="B627" s="78"/>
      <c r="C627" s="78"/>
      <c r="D627" s="76"/>
      <c r="E627" s="76"/>
      <c r="F627" s="76"/>
      <c r="G627" s="76"/>
      <c r="H627" s="76"/>
      <c r="I627" s="76"/>
      <c r="J627" s="76"/>
      <c r="K627" s="76"/>
      <c r="L627" s="76"/>
      <c r="M627" s="76"/>
      <c r="N627" s="76"/>
      <c r="O627" s="76"/>
      <c r="P627" s="76"/>
      <c r="Q627" s="76"/>
      <c r="R627" s="76"/>
      <c r="S627" s="76"/>
      <c r="T627" s="76"/>
      <c r="U627" s="76"/>
      <c r="V627" s="76"/>
      <c r="W627" s="76"/>
      <c r="X627" s="76"/>
      <c r="Y627" s="51"/>
      <c r="Z627" s="51"/>
      <c r="AA627" s="51"/>
      <c r="AB627" s="51"/>
    </row>
    <row r="628" spans="1:28" ht="12.75" customHeight="1">
      <c r="A628" s="76"/>
      <c r="B628" s="78"/>
      <c r="C628" s="78"/>
      <c r="D628" s="76"/>
      <c r="E628" s="76"/>
      <c r="F628" s="76"/>
      <c r="G628" s="76"/>
      <c r="H628" s="76"/>
      <c r="I628" s="76"/>
      <c r="J628" s="76"/>
      <c r="K628" s="76"/>
      <c r="L628" s="76"/>
      <c r="M628" s="76"/>
      <c r="N628" s="76"/>
      <c r="O628" s="76"/>
      <c r="P628" s="76"/>
      <c r="Q628" s="76"/>
      <c r="R628" s="76"/>
      <c r="S628" s="76"/>
      <c r="T628" s="76"/>
      <c r="U628" s="76"/>
      <c r="V628" s="76"/>
      <c r="W628" s="76"/>
      <c r="X628" s="76"/>
      <c r="Y628" s="51"/>
      <c r="Z628" s="51"/>
      <c r="AA628" s="51"/>
      <c r="AB628" s="51"/>
    </row>
    <row r="629" spans="1:28" ht="12.75" customHeight="1">
      <c r="A629" s="76"/>
      <c r="B629" s="78"/>
      <c r="C629" s="78"/>
      <c r="D629" s="76"/>
      <c r="E629" s="76"/>
      <c r="F629" s="76"/>
      <c r="G629" s="76"/>
      <c r="H629" s="76"/>
      <c r="I629" s="76"/>
      <c r="J629" s="76"/>
      <c r="K629" s="76"/>
      <c r="L629" s="76"/>
      <c r="M629" s="76"/>
      <c r="N629" s="76"/>
      <c r="O629" s="76"/>
      <c r="P629" s="76"/>
      <c r="Q629" s="76"/>
      <c r="R629" s="76"/>
      <c r="S629" s="76"/>
      <c r="T629" s="76"/>
      <c r="U629" s="76"/>
      <c r="V629" s="76"/>
      <c r="W629" s="76"/>
      <c r="X629" s="76"/>
      <c r="Y629" s="51"/>
      <c r="Z629" s="51"/>
      <c r="AA629" s="51"/>
      <c r="AB629" s="51"/>
    </row>
    <row r="630" spans="1:28" ht="12.75" customHeight="1">
      <c r="A630" s="76"/>
      <c r="B630" s="78"/>
      <c r="C630" s="78"/>
      <c r="D630" s="76"/>
      <c r="E630" s="76"/>
      <c r="F630" s="76"/>
      <c r="G630" s="76"/>
      <c r="H630" s="76"/>
      <c r="I630" s="76"/>
      <c r="J630" s="76"/>
      <c r="K630" s="76"/>
      <c r="L630" s="76"/>
      <c r="M630" s="76"/>
      <c r="N630" s="76"/>
      <c r="O630" s="76"/>
      <c r="P630" s="76"/>
      <c r="Q630" s="76"/>
      <c r="R630" s="76"/>
      <c r="S630" s="76"/>
      <c r="T630" s="76"/>
      <c r="U630" s="76"/>
      <c r="V630" s="76"/>
      <c r="W630" s="76"/>
      <c r="X630" s="76"/>
      <c r="Y630" s="51"/>
      <c r="Z630" s="51"/>
      <c r="AA630" s="51"/>
      <c r="AB630" s="51"/>
    </row>
    <row r="631" spans="1:28" ht="12.75" customHeight="1">
      <c r="A631" s="76"/>
      <c r="B631" s="78"/>
      <c r="C631" s="78"/>
      <c r="D631" s="76"/>
      <c r="E631" s="76"/>
      <c r="F631" s="76"/>
      <c r="G631" s="76"/>
      <c r="H631" s="76"/>
      <c r="I631" s="76"/>
      <c r="J631" s="76"/>
      <c r="K631" s="76"/>
      <c r="L631" s="76"/>
      <c r="M631" s="76"/>
      <c r="N631" s="76"/>
      <c r="O631" s="76"/>
      <c r="P631" s="76"/>
      <c r="Q631" s="76"/>
      <c r="R631" s="76"/>
      <c r="S631" s="76"/>
      <c r="T631" s="76"/>
      <c r="U631" s="76"/>
      <c r="V631" s="76"/>
      <c r="W631" s="76"/>
      <c r="X631" s="76"/>
      <c r="Y631" s="51"/>
      <c r="Z631" s="51"/>
      <c r="AA631" s="51"/>
      <c r="AB631" s="51"/>
    </row>
    <row r="632" spans="1:28" ht="12.75" customHeight="1">
      <c r="A632" s="76"/>
      <c r="B632" s="78"/>
      <c r="C632" s="78"/>
      <c r="D632" s="76"/>
      <c r="E632" s="76"/>
      <c r="F632" s="76"/>
      <c r="G632" s="76"/>
      <c r="H632" s="76"/>
      <c r="I632" s="76"/>
      <c r="J632" s="76"/>
      <c r="K632" s="76"/>
      <c r="L632" s="76"/>
      <c r="M632" s="76"/>
      <c r="N632" s="76"/>
      <c r="O632" s="76"/>
      <c r="P632" s="76"/>
      <c r="Q632" s="76"/>
      <c r="R632" s="76"/>
      <c r="S632" s="76"/>
      <c r="T632" s="76"/>
      <c r="U632" s="76"/>
      <c r="V632" s="76"/>
      <c r="W632" s="76"/>
      <c r="X632" s="76"/>
      <c r="Y632" s="51"/>
      <c r="Z632" s="51"/>
      <c r="AA632" s="51"/>
      <c r="AB632" s="51"/>
    </row>
    <row r="633" spans="1:28" ht="12.75" customHeight="1">
      <c r="A633" s="76"/>
      <c r="B633" s="78"/>
      <c r="C633" s="78"/>
      <c r="D633" s="76"/>
      <c r="E633" s="76"/>
      <c r="F633" s="76"/>
      <c r="G633" s="76"/>
      <c r="H633" s="76"/>
      <c r="I633" s="76"/>
      <c r="J633" s="76"/>
      <c r="K633" s="76"/>
      <c r="L633" s="76"/>
      <c r="M633" s="76"/>
      <c r="N633" s="76"/>
      <c r="O633" s="76"/>
      <c r="P633" s="76"/>
      <c r="Q633" s="76"/>
      <c r="R633" s="76"/>
      <c r="S633" s="76"/>
      <c r="T633" s="76"/>
      <c r="U633" s="76"/>
      <c r="V633" s="76"/>
      <c r="W633" s="76"/>
      <c r="X633" s="76"/>
      <c r="Y633" s="51"/>
      <c r="Z633" s="51"/>
      <c r="AA633" s="51"/>
      <c r="AB633" s="51"/>
    </row>
    <row r="634" spans="1:28" ht="12.75" customHeight="1">
      <c r="A634" s="76"/>
      <c r="B634" s="78"/>
      <c r="C634" s="78"/>
      <c r="D634" s="76"/>
      <c r="E634" s="76"/>
      <c r="F634" s="76"/>
      <c r="G634" s="76"/>
      <c r="H634" s="76"/>
      <c r="I634" s="76"/>
      <c r="J634" s="76"/>
      <c r="K634" s="76"/>
      <c r="L634" s="76"/>
      <c r="M634" s="76"/>
      <c r="N634" s="76"/>
      <c r="O634" s="76"/>
      <c r="P634" s="76"/>
      <c r="Q634" s="76"/>
      <c r="R634" s="76"/>
      <c r="S634" s="76"/>
      <c r="T634" s="76"/>
      <c r="U634" s="76"/>
      <c r="V634" s="76"/>
      <c r="W634" s="76"/>
      <c r="X634" s="76"/>
      <c r="Y634" s="51"/>
      <c r="Z634" s="51"/>
      <c r="AA634" s="51"/>
      <c r="AB634" s="51"/>
    </row>
    <row r="635" spans="1:28" ht="12.75" customHeight="1">
      <c r="A635" s="76"/>
      <c r="B635" s="78"/>
      <c r="C635" s="78"/>
      <c r="D635" s="76"/>
      <c r="E635" s="76"/>
      <c r="F635" s="76"/>
      <c r="G635" s="76"/>
      <c r="H635" s="76"/>
      <c r="I635" s="76"/>
      <c r="J635" s="76"/>
      <c r="K635" s="76"/>
      <c r="L635" s="76"/>
      <c r="M635" s="76"/>
      <c r="N635" s="76"/>
      <c r="O635" s="76"/>
      <c r="P635" s="76"/>
      <c r="Q635" s="76"/>
      <c r="R635" s="76"/>
      <c r="S635" s="76"/>
      <c r="T635" s="76"/>
      <c r="U635" s="76"/>
      <c r="V635" s="76"/>
      <c r="W635" s="76"/>
      <c r="X635" s="76"/>
      <c r="Y635" s="51"/>
      <c r="Z635" s="51"/>
      <c r="AA635" s="51"/>
      <c r="AB635" s="51"/>
    </row>
    <row r="636" spans="1:28" ht="12.75" customHeight="1">
      <c r="A636" s="76"/>
      <c r="B636" s="78"/>
      <c r="C636" s="78"/>
      <c r="D636" s="76"/>
      <c r="E636" s="76"/>
      <c r="F636" s="76"/>
      <c r="G636" s="76"/>
      <c r="H636" s="76"/>
      <c r="I636" s="76"/>
      <c r="J636" s="76"/>
      <c r="K636" s="76"/>
      <c r="L636" s="76"/>
      <c r="M636" s="76"/>
      <c r="N636" s="76"/>
      <c r="O636" s="76"/>
      <c r="P636" s="76"/>
      <c r="Q636" s="76"/>
      <c r="R636" s="76"/>
      <c r="S636" s="76"/>
      <c r="T636" s="76"/>
      <c r="U636" s="76"/>
      <c r="V636" s="76"/>
      <c r="W636" s="76"/>
      <c r="X636" s="76"/>
      <c r="Y636" s="51"/>
      <c r="Z636" s="51"/>
      <c r="AA636" s="51"/>
      <c r="AB636" s="51"/>
    </row>
    <row r="637" spans="1:28" ht="12.75" customHeight="1">
      <c r="A637" s="76"/>
      <c r="B637" s="78"/>
      <c r="C637" s="78"/>
      <c r="D637" s="76"/>
      <c r="E637" s="76"/>
      <c r="F637" s="76"/>
      <c r="G637" s="76"/>
      <c r="H637" s="76"/>
      <c r="I637" s="76"/>
      <c r="J637" s="76"/>
      <c r="K637" s="76"/>
      <c r="L637" s="76"/>
      <c r="M637" s="76"/>
      <c r="N637" s="76"/>
      <c r="O637" s="76"/>
      <c r="P637" s="76"/>
      <c r="Q637" s="76"/>
      <c r="R637" s="76"/>
      <c r="S637" s="76"/>
      <c r="T637" s="76"/>
      <c r="U637" s="76"/>
      <c r="V637" s="76"/>
      <c r="W637" s="76"/>
      <c r="X637" s="76"/>
      <c r="Y637" s="51"/>
      <c r="Z637" s="51"/>
      <c r="AA637" s="51"/>
      <c r="AB637" s="51"/>
    </row>
    <row r="638" spans="1:28" ht="12.75" customHeight="1">
      <c r="A638" s="76"/>
      <c r="B638" s="78"/>
      <c r="C638" s="78"/>
      <c r="D638" s="76"/>
      <c r="E638" s="76"/>
      <c r="F638" s="76"/>
      <c r="G638" s="76"/>
      <c r="H638" s="76"/>
      <c r="I638" s="76"/>
      <c r="J638" s="76"/>
      <c r="K638" s="76"/>
      <c r="L638" s="76"/>
      <c r="M638" s="76"/>
      <c r="N638" s="76"/>
      <c r="O638" s="76"/>
      <c r="P638" s="76"/>
      <c r="Q638" s="76"/>
      <c r="R638" s="76"/>
      <c r="S638" s="76"/>
      <c r="T638" s="76"/>
      <c r="U638" s="76"/>
      <c r="V638" s="76"/>
      <c r="W638" s="76"/>
      <c r="X638" s="76"/>
      <c r="Y638" s="51"/>
      <c r="Z638" s="51"/>
      <c r="AA638" s="51"/>
      <c r="AB638" s="51"/>
    </row>
    <row r="639" spans="1:28" ht="12.75" customHeight="1">
      <c r="A639" s="76"/>
      <c r="B639" s="78"/>
      <c r="C639" s="78"/>
      <c r="D639" s="76"/>
      <c r="E639" s="76"/>
      <c r="F639" s="76"/>
      <c r="G639" s="76"/>
      <c r="H639" s="76"/>
      <c r="I639" s="76"/>
      <c r="J639" s="76"/>
      <c r="K639" s="76"/>
      <c r="L639" s="76"/>
      <c r="M639" s="76"/>
      <c r="N639" s="76"/>
      <c r="O639" s="76"/>
      <c r="P639" s="76"/>
      <c r="Q639" s="76"/>
      <c r="R639" s="76"/>
      <c r="S639" s="76"/>
      <c r="T639" s="76"/>
      <c r="U639" s="76"/>
      <c r="V639" s="76"/>
      <c r="W639" s="76"/>
      <c r="X639" s="76"/>
      <c r="Y639" s="51"/>
      <c r="Z639" s="51"/>
      <c r="AA639" s="51"/>
      <c r="AB639" s="51"/>
    </row>
    <row r="640" spans="1:28" ht="12.75" customHeight="1">
      <c r="A640" s="76"/>
      <c r="B640" s="78"/>
      <c r="C640" s="78"/>
      <c r="D640" s="76"/>
      <c r="E640" s="76"/>
      <c r="F640" s="76"/>
      <c r="G640" s="76"/>
      <c r="H640" s="76"/>
      <c r="I640" s="76"/>
      <c r="J640" s="76"/>
      <c r="K640" s="76"/>
      <c r="L640" s="76"/>
      <c r="M640" s="76"/>
      <c r="N640" s="76"/>
      <c r="O640" s="76"/>
      <c r="P640" s="76"/>
      <c r="Q640" s="76"/>
      <c r="R640" s="76"/>
      <c r="S640" s="76"/>
      <c r="T640" s="76"/>
      <c r="U640" s="76"/>
      <c r="V640" s="76"/>
      <c r="W640" s="76"/>
      <c r="X640" s="76"/>
      <c r="Y640" s="51"/>
      <c r="Z640" s="51"/>
      <c r="AA640" s="51"/>
      <c r="AB640" s="51"/>
    </row>
    <row r="641" spans="1:28" ht="12.75" customHeight="1">
      <c r="A641" s="76"/>
      <c r="B641" s="78"/>
      <c r="C641" s="78"/>
      <c r="D641" s="76"/>
      <c r="E641" s="76"/>
      <c r="F641" s="76"/>
      <c r="G641" s="76"/>
      <c r="H641" s="76"/>
      <c r="I641" s="76"/>
      <c r="J641" s="76"/>
      <c r="K641" s="76"/>
      <c r="L641" s="76"/>
      <c r="M641" s="76"/>
      <c r="N641" s="76"/>
      <c r="O641" s="76"/>
      <c r="P641" s="76"/>
      <c r="Q641" s="76"/>
      <c r="R641" s="76"/>
      <c r="S641" s="76"/>
      <c r="T641" s="76"/>
      <c r="U641" s="76"/>
      <c r="V641" s="76"/>
      <c r="W641" s="76"/>
      <c r="X641" s="76"/>
      <c r="Y641" s="51"/>
      <c r="Z641" s="51"/>
      <c r="AA641" s="51"/>
      <c r="AB641" s="51"/>
    </row>
    <row r="642" spans="1:28" ht="12.75" customHeight="1">
      <c r="A642" s="76"/>
      <c r="B642" s="78"/>
      <c r="C642" s="78"/>
      <c r="D642" s="76"/>
      <c r="E642" s="76"/>
      <c r="F642" s="76"/>
      <c r="G642" s="76"/>
      <c r="H642" s="76"/>
      <c r="I642" s="76"/>
      <c r="J642" s="76"/>
      <c r="K642" s="76"/>
      <c r="L642" s="76"/>
      <c r="M642" s="76"/>
      <c r="N642" s="76"/>
      <c r="O642" s="76"/>
      <c r="P642" s="76"/>
      <c r="Q642" s="76"/>
      <c r="R642" s="76"/>
      <c r="S642" s="76"/>
      <c r="T642" s="76"/>
      <c r="U642" s="76"/>
      <c r="V642" s="76"/>
      <c r="W642" s="76"/>
      <c r="X642" s="76"/>
      <c r="Y642" s="51"/>
      <c r="Z642" s="51"/>
      <c r="AA642" s="51"/>
      <c r="AB642" s="51"/>
    </row>
    <row r="643" spans="1:28" ht="12.75" customHeight="1">
      <c r="A643" s="76"/>
      <c r="B643" s="78"/>
      <c r="C643" s="78"/>
      <c r="D643" s="76"/>
      <c r="E643" s="76"/>
      <c r="F643" s="76"/>
      <c r="G643" s="76"/>
      <c r="H643" s="76"/>
      <c r="I643" s="76"/>
      <c r="J643" s="76"/>
      <c r="K643" s="76"/>
      <c r="L643" s="76"/>
      <c r="M643" s="76"/>
      <c r="N643" s="76"/>
      <c r="O643" s="76"/>
      <c r="P643" s="76"/>
      <c r="Q643" s="76"/>
      <c r="R643" s="76"/>
      <c r="S643" s="76"/>
      <c r="T643" s="76"/>
      <c r="U643" s="76"/>
      <c r="V643" s="76"/>
      <c r="W643" s="76"/>
      <c r="X643" s="76"/>
      <c r="Y643" s="51"/>
      <c r="Z643" s="51"/>
      <c r="AA643" s="51"/>
      <c r="AB643" s="51"/>
    </row>
    <row r="644" spans="1:28" ht="12.75" customHeight="1">
      <c r="A644" s="76"/>
      <c r="B644" s="78"/>
      <c r="C644" s="78"/>
      <c r="D644" s="76"/>
      <c r="E644" s="76"/>
      <c r="F644" s="76"/>
      <c r="G644" s="76"/>
      <c r="H644" s="76"/>
      <c r="I644" s="76"/>
      <c r="J644" s="76"/>
      <c r="K644" s="76"/>
      <c r="L644" s="76"/>
      <c r="M644" s="76"/>
      <c r="N644" s="76"/>
      <c r="O644" s="76"/>
      <c r="P644" s="76"/>
      <c r="Q644" s="76"/>
      <c r="R644" s="76"/>
      <c r="S644" s="76"/>
      <c r="T644" s="76"/>
      <c r="U644" s="76"/>
      <c r="V644" s="76"/>
      <c r="W644" s="76"/>
      <c r="X644" s="76"/>
      <c r="Y644" s="51"/>
      <c r="Z644" s="51"/>
      <c r="AA644" s="51"/>
      <c r="AB644" s="51"/>
    </row>
    <row r="645" spans="1:28" ht="12.75" customHeight="1">
      <c r="A645" s="76"/>
      <c r="B645" s="78"/>
      <c r="C645" s="78"/>
      <c r="D645" s="76"/>
      <c r="E645" s="76"/>
      <c r="F645" s="76"/>
      <c r="G645" s="76"/>
      <c r="H645" s="76"/>
      <c r="I645" s="76"/>
      <c r="J645" s="76"/>
      <c r="K645" s="76"/>
      <c r="L645" s="76"/>
      <c r="M645" s="76"/>
      <c r="N645" s="76"/>
      <c r="O645" s="76"/>
      <c r="P645" s="76"/>
      <c r="Q645" s="76"/>
      <c r="R645" s="76"/>
      <c r="S645" s="76"/>
      <c r="T645" s="76"/>
      <c r="U645" s="76"/>
      <c r="V645" s="76"/>
      <c r="W645" s="76"/>
      <c r="X645" s="76"/>
      <c r="Y645" s="51"/>
      <c r="Z645" s="51"/>
      <c r="AA645" s="51"/>
      <c r="AB645" s="51"/>
    </row>
    <row r="646" spans="1:28" ht="12.75" customHeight="1">
      <c r="A646" s="76"/>
      <c r="B646" s="78"/>
      <c r="C646" s="78"/>
      <c r="D646" s="76"/>
      <c r="E646" s="76"/>
      <c r="F646" s="76"/>
      <c r="G646" s="76"/>
      <c r="H646" s="76"/>
      <c r="I646" s="76"/>
      <c r="J646" s="76"/>
      <c r="K646" s="76"/>
      <c r="L646" s="76"/>
      <c r="M646" s="76"/>
      <c r="N646" s="76"/>
      <c r="O646" s="76"/>
      <c r="P646" s="76"/>
      <c r="Q646" s="76"/>
      <c r="R646" s="76"/>
      <c r="S646" s="76"/>
      <c r="T646" s="76"/>
      <c r="U646" s="76"/>
      <c r="V646" s="76"/>
      <c r="W646" s="76"/>
      <c r="X646" s="76"/>
      <c r="Y646" s="51"/>
      <c r="Z646" s="51"/>
      <c r="AA646" s="51"/>
      <c r="AB646" s="51"/>
    </row>
    <row r="647" spans="1:28" ht="12.75" customHeight="1">
      <c r="A647" s="76"/>
      <c r="B647" s="78"/>
      <c r="C647" s="78"/>
      <c r="D647" s="76"/>
      <c r="E647" s="76"/>
      <c r="F647" s="76"/>
      <c r="G647" s="76"/>
      <c r="H647" s="76"/>
      <c r="I647" s="76"/>
      <c r="J647" s="76"/>
      <c r="K647" s="76"/>
      <c r="L647" s="76"/>
      <c r="M647" s="76"/>
      <c r="N647" s="76"/>
      <c r="O647" s="76"/>
      <c r="P647" s="76"/>
      <c r="Q647" s="76"/>
      <c r="R647" s="76"/>
      <c r="S647" s="76"/>
      <c r="T647" s="76"/>
      <c r="U647" s="76"/>
      <c r="V647" s="76"/>
      <c r="W647" s="76"/>
      <c r="X647" s="76"/>
      <c r="Y647" s="51"/>
      <c r="Z647" s="51"/>
      <c r="AA647" s="51"/>
      <c r="AB647" s="51"/>
    </row>
    <row r="648" spans="1:28" ht="12.75" customHeight="1">
      <c r="A648" s="76"/>
      <c r="B648" s="78"/>
      <c r="C648" s="78"/>
      <c r="D648" s="76"/>
      <c r="E648" s="76"/>
      <c r="F648" s="76"/>
      <c r="G648" s="76"/>
      <c r="H648" s="76"/>
      <c r="I648" s="76"/>
      <c r="J648" s="76"/>
      <c r="K648" s="76"/>
      <c r="L648" s="76"/>
      <c r="M648" s="76"/>
      <c r="N648" s="76"/>
      <c r="O648" s="76"/>
      <c r="P648" s="76"/>
      <c r="Q648" s="76"/>
      <c r="R648" s="76"/>
      <c r="S648" s="76"/>
      <c r="T648" s="76"/>
      <c r="U648" s="76"/>
      <c r="V648" s="76"/>
      <c r="W648" s="76"/>
      <c r="X648" s="76"/>
      <c r="Y648" s="51"/>
      <c r="Z648" s="51"/>
      <c r="AA648" s="51"/>
      <c r="AB648" s="51"/>
    </row>
    <row r="649" spans="1:28" ht="12.75" customHeight="1">
      <c r="A649" s="76"/>
      <c r="B649" s="78"/>
      <c r="C649" s="78"/>
      <c r="D649" s="76"/>
      <c r="E649" s="76"/>
      <c r="F649" s="76"/>
      <c r="G649" s="76"/>
      <c r="H649" s="76"/>
      <c r="I649" s="76"/>
      <c r="J649" s="76"/>
      <c r="K649" s="76"/>
      <c r="L649" s="76"/>
      <c r="M649" s="76"/>
      <c r="N649" s="76"/>
      <c r="O649" s="76"/>
      <c r="P649" s="76"/>
      <c r="Q649" s="76"/>
      <c r="R649" s="76"/>
      <c r="S649" s="76"/>
      <c r="T649" s="76"/>
      <c r="U649" s="76"/>
      <c r="V649" s="76"/>
      <c r="W649" s="76"/>
      <c r="X649" s="76"/>
      <c r="Y649" s="51"/>
      <c r="Z649" s="51"/>
      <c r="AA649" s="51"/>
      <c r="AB649" s="51"/>
    </row>
    <row r="650" spans="1:28" ht="12.75" customHeight="1">
      <c r="A650" s="76"/>
      <c r="B650" s="78"/>
      <c r="C650" s="78"/>
      <c r="D650" s="76"/>
      <c r="E650" s="76"/>
      <c r="F650" s="76"/>
      <c r="G650" s="76"/>
      <c r="H650" s="76"/>
      <c r="I650" s="76"/>
      <c r="J650" s="76"/>
      <c r="K650" s="76"/>
      <c r="L650" s="76"/>
      <c r="M650" s="76"/>
      <c r="N650" s="76"/>
      <c r="O650" s="76"/>
      <c r="P650" s="76"/>
      <c r="Q650" s="76"/>
      <c r="R650" s="76"/>
      <c r="S650" s="76"/>
      <c r="T650" s="76"/>
      <c r="U650" s="76"/>
      <c r="V650" s="76"/>
      <c r="W650" s="76"/>
      <c r="X650" s="76"/>
      <c r="Y650" s="51"/>
      <c r="Z650" s="51"/>
      <c r="AA650" s="51"/>
      <c r="AB650" s="51"/>
    </row>
    <row r="651" spans="1:28" ht="12.75" customHeight="1">
      <c r="A651" s="76"/>
      <c r="B651" s="78"/>
      <c r="C651" s="78"/>
      <c r="D651" s="76"/>
      <c r="E651" s="76"/>
      <c r="F651" s="76"/>
      <c r="G651" s="76"/>
      <c r="H651" s="76"/>
      <c r="I651" s="76"/>
      <c r="J651" s="76"/>
      <c r="K651" s="76"/>
      <c r="L651" s="76"/>
      <c r="M651" s="76"/>
      <c r="N651" s="76"/>
      <c r="O651" s="76"/>
      <c r="P651" s="76"/>
      <c r="Q651" s="76"/>
      <c r="R651" s="76"/>
      <c r="S651" s="76"/>
      <c r="T651" s="76"/>
      <c r="U651" s="76"/>
      <c r="V651" s="76"/>
      <c r="W651" s="76"/>
      <c r="X651" s="76"/>
      <c r="Y651" s="51"/>
      <c r="Z651" s="51"/>
      <c r="AA651" s="51"/>
      <c r="AB651" s="51"/>
    </row>
    <row r="652" spans="1:28" ht="12.75" customHeight="1">
      <c r="A652" s="76"/>
      <c r="B652" s="78"/>
      <c r="C652" s="78"/>
      <c r="D652" s="76"/>
      <c r="E652" s="76"/>
      <c r="F652" s="76"/>
      <c r="G652" s="76"/>
      <c r="H652" s="76"/>
      <c r="I652" s="76"/>
      <c r="J652" s="76"/>
      <c r="K652" s="76"/>
      <c r="L652" s="76"/>
      <c r="M652" s="76"/>
      <c r="N652" s="76"/>
      <c r="O652" s="76"/>
      <c r="P652" s="76"/>
      <c r="Q652" s="76"/>
      <c r="R652" s="76"/>
      <c r="S652" s="76"/>
      <c r="T652" s="76"/>
      <c r="U652" s="76"/>
      <c r="V652" s="76"/>
      <c r="W652" s="76"/>
      <c r="X652" s="76"/>
      <c r="Y652" s="51"/>
      <c r="Z652" s="51"/>
      <c r="AA652" s="51"/>
      <c r="AB652" s="51"/>
    </row>
    <row r="653" spans="1:28" ht="12.75" customHeight="1">
      <c r="A653" s="76"/>
      <c r="B653" s="78"/>
      <c r="C653" s="78"/>
      <c r="D653" s="76"/>
      <c r="E653" s="76"/>
      <c r="F653" s="76"/>
      <c r="G653" s="76"/>
      <c r="H653" s="76"/>
      <c r="I653" s="76"/>
      <c r="J653" s="76"/>
      <c r="K653" s="76"/>
      <c r="L653" s="76"/>
      <c r="M653" s="76"/>
      <c r="N653" s="76"/>
      <c r="O653" s="76"/>
      <c r="P653" s="76"/>
      <c r="Q653" s="76"/>
      <c r="R653" s="76"/>
      <c r="S653" s="76"/>
      <c r="T653" s="76"/>
      <c r="U653" s="76"/>
      <c r="V653" s="76"/>
      <c r="W653" s="76"/>
      <c r="X653" s="76"/>
      <c r="Y653" s="51"/>
      <c r="Z653" s="51"/>
      <c r="AA653" s="51"/>
      <c r="AB653" s="51"/>
    </row>
    <row r="654" spans="1:28" ht="12.75" customHeight="1">
      <c r="A654" s="76"/>
      <c r="B654" s="78"/>
      <c r="C654" s="78"/>
      <c r="D654" s="76"/>
      <c r="E654" s="76"/>
      <c r="F654" s="76"/>
      <c r="G654" s="76"/>
      <c r="H654" s="76"/>
      <c r="I654" s="76"/>
      <c r="J654" s="76"/>
      <c r="K654" s="76"/>
      <c r="L654" s="76"/>
      <c r="M654" s="76"/>
      <c r="N654" s="76"/>
      <c r="O654" s="76"/>
      <c r="P654" s="76"/>
      <c r="Q654" s="76"/>
      <c r="R654" s="76"/>
      <c r="S654" s="76"/>
      <c r="T654" s="76"/>
      <c r="U654" s="76"/>
      <c r="V654" s="76"/>
      <c r="W654" s="76"/>
      <c r="X654" s="76"/>
      <c r="Y654" s="51"/>
      <c r="Z654" s="51"/>
      <c r="AA654" s="51"/>
      <c r="AB654" s="51"/>
    </row>
    <row r="655" spans="1:28" ht="12.75" customHeight="1">
      <c r="A655" s="76"/>
      <c r="B655" s="78"/>
      <c r="C655" s="78"/>
      <c r="D655" s="76"/>
      <c r="E655" s="76"/>
      <c r="F655" s="76"/>
      <c r="G655" s="76"/>
      <c r="H655" s="76"/>
      <c r="I655" s="76"/>
      <c r="J655" s="76"/>
      <c r="K655" s="76"/>
      <c r="L655" s="76"/>
      <c r="M655" s="76"/>
      <c r="N655" s="76"/>
      <c r="O655" s="76"/>
      <c r="P655" s="76"/>
      <c r="Q655" s="76"/>
      <c r="R655" s="76"/>
      <c r="S655" s="76"/>
      <c r="T655" s="76"/>
      <c r="U655" s="76"/>
      <c r="V655" s="76"/>
      <c r="W655" s="76"/>
      <c r="X655" s="76"/>
      <c r="Y655" s="51"/>
      <c r="Z655" s="51"/>
      <c r="AA655" s="51"/>
      <c r="AB655" s="51"/>
    </row>
    <row r="656" spans="1:28" ht="12.75" customHeight="1">
      <c r="A656" s="76"/>
      <c r="B656" s="78"/>
      <c r="C656" s="78"/>
      <c r="D656" s="76"/>
      <c r="E656" s="76"/>
      <c r="F656" s="76"/>
      <c r="G656" s="76"/>
      <c r="H656" s="76"/>
      <c r="I656" s="76"/>
      <c r="J656" s="76"/>
      <c r="K656" s="76"/>
      <c r="L656" s="76"/>
      <c r="M656" s="76"/>
      <c r="N656" s="76"/>
      <c r="O656" s="76"/>
      <c r="P656" s="76"/>
      <c r="Q656" s="76"/>
      <c r="R656" s="76"/>
      <c r="S656" s="76"/>
      <c r="T656" s="76"/>
      <c r="U656" s="76"/>
      <c r="V656" s="76"/>
      <c r="W656" s="76"/>
      <c r="X656" s="76"/>
      <c r="Y656" s="51"/>
      <c r="Z656" s="51"/>
      <c r="AA656" s="51"/>
      <c r="AB656" s="51"/>
    </row>
    <row r="657" spans="1:28" ht="12.75" customHeight="1">
      <c r="A657" s="76"/>
      <c r="B657" s="78"/>
      <c r="C657" s="78"/>
      <c r="D657" s="76"/>
      <c r="E657" s="76"/>
      <c r="F657" s="76"/>
      <c r="G657" s="76"/>
      <c r="H657" s="76"/>
      <c r="I657" s="76"/>
      <c r="J657" s="76"/>
      <c r="K657" s="76"/>
      <c r="L657" s="76"/>
      <c r="M657" s="76"/>
      <c r="N657" s="76"/>
      <c r="O657" s="76"/>
      <c r="P657" s="76"/>
      <c r="Q657" s="76"/>
      <c r="R657" s="76"/>
      <c r="S657" s="76"/>
      <c r="T657" s="76"/>
      <c r="U657" s="76"/>
      <c r="V657" s="76"/>
      <c r="W657" s="76"/>
      <c r="X657" s="76"/>
      <c r="Y657" s="51"/>
      <c r="Z657" s="51"/>
      <c r="AA657" s="51"/>
      <c r="AB657" s="51"/>
    </row>
    <row r="658" spans="1:28" ht="12.75" customHeight="1">
      <c r="A658" s="76"/>
      <c r="B658" s="78"/>
      <c r="C658" s="78"/>
      <c r="D658" s="76"/>
      <c r="E658" s="76"/>
      <c r="F658" s="76"/>
      <c r="G658" s="76"/>
      <c r="H658" s="76"/>
      <c r="I658" s="76"/>
      <c r="J658" s="76"/>
      <c r="K658" s="76"/>
      <c r="L658" s="76"/>
      <c r="M658" s="76"/>
      <c r="N658" s="76"/>
      <c r="O658" s="76"/>
      <c r="P658" s="76"/>
      <c r="Q658" s="76"/>
      <c r="R658" s="76"/>
      <c r="S658" s="76"/>
      <c r="T658" s="76"/>
      <c r="U658" s="76"/>
      <c r="V658" s="76"/>
      <c r="W658" s="76"/>
      <c r="X658" s="76"/>
      <c r="Y658" s="51"/>
      <c r="Z658" s="51"/>
      <c r="AA658" s="51"/>
      <c r="AB658" s="51"/>
    </row>
    <row r="659" spans="1:28" ht="12.75" customHeight="1">
      <c r="A659" s="76"/>
      <c r="B659" s="78"/>
      <c r="C659" s="78"/>
      <c r="D659" s="76"/>
      <c r="E659" s="76"/>
      <c r="F659" s="76"/>
      <c r="G659" s="76"/>
      <c r="H659" s="76"/>
      <c r="I659" s="76"/>
      <c r="J659" s="76"/>
      <c r="K659" s="76"/>
      <c r="L659" s="76"/>
      <c r="M659" s="76"/>
      <c r="N659" s="76"/>
      <c r="O659" s="76"/>
      <c r="P659" s="76"/>
      <c r="Q659" s="76"/>
      <c r="R659" s="76"/>
      <c r="S659" s="76"/>
      <c r="T659" s="76"/>
      <c r="U659" s="76"/>
      <c r="V659" s="76"/>
      <c r="W659" s="76"/>
      <c r="X659" s="76"/>
      <c r="Y659" s="51"/>
      <c r="Z659" s="51"/>
      <c r="AA659" s="51"/>
      <c r="AB659" s="51"/>
    </row>
    <row r="660" spans="1:28" ht="12.75" customHeight="1">
      <c r="A660" s="76"/>
      <c r="B660" s="78"/>
      <c r="C660" s="78"/>
      <c r="D660" s="76"/>
      <c r="E660" s="76"/>
      <c r="F660" s="76"/>
      <c r="G660" s="76"/>
      <c r="H660" s="76"/>
      <c r="I660" s="76"/>
      <c r="J660" s="76"/>
      <c r="K660" s="76"/>
      <c r="L660" s="76"/>
      <c r="M660" s="76"/>
      <c r="N660" s="76"/>
      <c r="O660" s="76"/>
      <c r="P660" s="76"/>
      <c r="Q660" s="76"/>
      <c r="R660" s="76"/>
      <c r="S660" s="76"/>
      <c r="T660" s="76"/>
      <c r="U660" s="76"/>
      <c r="V660" s="76"/>
      <c r="W660" s="76"/>
      <c r="X660" s="76"/>
      <c r="Y660" s="51"/>
      <c r="Z660" s="51"/>
      <c r="AA660" s="51"/>
      <c r="AB660" s="51"/>
    </row>
    <row r="661" spans="1:28" ht="12.75" customHeight="1">
      <c r="A661" s="76"/>
      <c r="B661" s="78"/>
      <c r="C661" s="78"/>
      <c r="D661" s="76"/>
      <c r="E661" s="76"/>
      <c r="F661" s="76"/>
      <c r="G661" s="76"/>
      <c r="H661" s="76"/>
      <c r="I661" s="76"/>
      <c r="J661" s="76"/>
      <c r="K661" s="76"/>
      <c r="L661" s="76"/>
      <c r="M661" s="76"/>
      <c r="N661" s="76"/>
      <c r="O661" s="76"/>
      <c r="P661" s="76"/>
      <c r="Q661" s="76"/>
      <c r="R661" s="76"/>
      <c r="S661" s="76"/>
      <c r="T661" s="76"/>
      <c r="U661" s="76"/>
      <c r="V661" s="76"/>
      <c r="W661" s="76"/>
      <c r="X661" s="76"/>
      <c r="Y661" s="51"/>
      <c r="Z661" s="51"/>
      <c r="AA661" s="51"/>
      <c r="AB661" s="51"/>
    </row>
    <row r="662" spans="1:28" ht="12.75" customHeight="1">
      <c r="A662" s="76"/>
      <c r="B662" s="78"/>
      <c r="C662" s="78"/>
      <c r="D662" s="76"/>
      <c r="E662" s="76"/>
      <c r="F662" s="76"/>
      <c r="G662" s="76"/>
      <c r="H662" s="76"/>
      <c r="I662" s="76"/>
      <c r="J662" s="76"/>
      <c r="K662" s="76"/>
      <c r="L662" s="76"/>
      <c r="M662" s="76"/>
      <c r="N662" s="76"/>
      <c r="O662" s="76"/>
      <c r="P662" s="76"/>
      <c r="Q662" s="76"/>
      <c r="R662" s="76"/>
      <c r="S662" s="76"/>
      <c r="T662" s="76"/>
      <c r="U662" s="76"/>
      <c r="V662" s="76"/>
      <c r="W662" s="76"/>
      <c r="X662" s="76"/>
      <c r="Y662" s="51"/>
      <c r="Z662" s="51"/>
      <c r="AA662" s="51"/>
      <c r="AB662" s="51"/>
    </row>
    <row r="663" spans="1:28" ht="12.75" customHeight="1">
      <c r="A663" s="76"/>
      <c r="B663" s="78"/>
      <c r="C663" s="78"/>
      <c r="D663" s="76"/>
      <c r="E663" s="76"/>
      <c r="F663" s="76"/>
      <c r="G663" s="76"/>
      <c r="H663" s="76"/>
      <c r="I663" s="76"/>
      <c r="J663" s="76"/>
      <c r="K663" s="76"/>
      <c r="L663" s="76"/>
      <c r="M663" s="76"/>
      <c r="N663" s="76"/>
      <c r="O663" s="76"/>
      <c r="P663" s="76"/>
      <c r="Q663" s="76"/>
      <c r="R663" s="76"/>
      <c r="S663" s="76"/>
      <c r="T663" s="76"/>
      <c r="U663" s="76"/>
      <c r="V663" s="76"/>
      <c r="W663" s="76"/>
      <c r="X663" s="76"/>
      <c r="Y663" s="51"/>
      <c r="Z663" s="51"/>
      <c r="AA663" s="51"/>
      <c r="AB663" s="51"/>
    </row>
    <row r="664" spans="1:28" ht="12.75" customHeight="1">
      <c r="A664" s="76"/>
      <c r="B664" s="78"/>
      <c r="C664" s="78"/>
      <c r="D664" s="76"/>
      <c r="E664" s="76"/>
      <c r="F664" s="76"/>
      <c r="G664" s="76"/>
      <c r="H664" s="76"/>
      <c r="I664" s="76"/>
      <c r="J664" s="76"/>
      <c r="K664" s="76"/>
      <c r="L664" s="76"/>
      <c r="M664" s="76"/>
      <c r="N664" s="76"/>
      <c r="O664" s="76"/>
      <c r="P664" s="76"/>
      <c r="Q664" s="76"/>
      <c r="R664" s="76"/>
      <c r="S664" s="76"/>
      <c r="T664" s="76"/>
      <c r="U664" s="76"/>
      <c r="V664" s="76"/>
      <c r="W664" s="76"/>
      <c r="X664" s="76"/>
      <c r="Y664" s="51"/>
      <c r="Z664" s="51"/>
      <c r="AA664" s="51"/>
      <c r="AB664" s="51"/>
    </row>
    <row r="665" spans="1:28" ht="12.75" customHeight="1">
      <c r="A665" s="76"/>
      <c r="B665" s="78"/>
      <c r="C665" s="78"/>
      <c r="D665" s="76"/>
      <c r="E665" s="76"/>
      <c r="F665" s="76"/>
      <c r="G665" s="76"/>
      <c r="H665" s="76"/>
      <c r="I665" s="76"/>
      <c r="J665" s="76"/>
      <c r="K665" s="76"/>
      <c r="L665" s="76"/>
      <c r="M665" s="76"/>
      <c r="N665" s="76"/>
      <c r="O665" s="76"/>
      <c r="P665" s="76"/>
      <c r="Q665" s="76"/>
      <c r="R665" s="76"/>
      <c r="S665" s="76"/>
      <c r="T665" s="76"/>
      <c r="U665" s="76"/>
      <c r="V665" s="76"/>
      <c r="W665" s="76"/>
      <c r="X665" s="76"/>
      <c r="Y665" s="51"/>
      <c r="Z665" s="51"/>
      <c r="AA665" s="51"/>
      <c r="AB665" s="51"/>
    </row>
    <row r="666" spans="1:28" ht="12.75" customHeight="1">
      <c r="A666" s="76"/>
      <c r="B666" s="78"/>
      <c r="C666" s="78"/>
      <c r="D666" s="76"/>
      <c r="E666" s="76"/>
      <c r="F666" s="76"/>
      <c r="G666" s="76"/>
      <c r="H666" s="76"/>
      <c r="I666" s="76"/>
      <c r="J666" s="76"/>
      <c r="K666" s="76"/>
      <c r="L666" s="76"/>
      <c r="M666" s="76"/>
      <c r="N666" s="76"/>
      <c r="O666" s="76"/>
      <c r="P666" s="76"/>
      <c r="Q666" s="76"/>
      <c r="R666" s="76"/>
      <c r="S666" s="76"/>
      <c r="T666" s="76"/>
      <c r="U666" s="76"/>
      <c r="V666" s="76"/>
      <c r="W666" s="76"/>
      <c r="X666" s="76"/>
      <c r="Y666" s="51"/>
      <c r="Z666" s="51"/>
      <c r="AA666" s="51"/>
      <c r="AB666" s="51"/>
    </row>
    <row r="667" spans="1:28" ht="12.75" customHeight="1">
      <c r="A667" s="76"/>
      <c r="B667" s="78"/>
      <c r="C667" s="78"/>
      <c r="D667" s="76"/>
      <c r="E667" s="76"/>
      <c r="F667" s="76"/>
      <c r="G667" s="76"/>
      <c r="H667" s="76"/>
      <c r="I667" s="76"/>
      <c r="J667" s="76"/>
      <c r="K667" s="76"/>
      <c r="L667" s="76"/>
      <c r="M667" s="76"/>
      <c r="N667" s="76"/>
      <c r="O667" s="76"/>
      <c r="P667" s="76"/>
      <c r="Q667" s="76"/>
      <c r="R667" s="76"/>
      <c r="S667" s="76"/>
      <c r="T667" s="76"/>
      <c r="U667" s="76"/>
      <c r="V667" s="76"/>
      <c r="W667" s="76"/>
      <c r="X667" s="76"/>
      <c r="Y667" s="51"/>
      <c r="Z667" s="51"/>
      <c r="AA667" s="51"/>
      <c r="AB667" s="51"/>
    </row>
    <row r="668" spans="1:28" ht="12.75" customHeight="1">
      <c r="A668" s="76"/>
      <c r="B668" s="78"/>
      <c r="C668" s="78"/>
      <c r="D668" s="76"/>
      <c r="E668" s="76"/>
      <c r="F668" s="76"/>
      <c r="G668" s="76"/>
      <c r="H668" s="76"/>
      <c r="I668" s="76"/>
      <c r="J668" s="76"/>
      <c r="K668" s="76"/>
      <c r="L668" s="76"/>
      <c r="M668" s="76"/>
      <c r="N668" s="76"/>
      <c r="O668" s="76"/>
      <c r="P668" s="76"/>
      <c r="Q668" s="76"/>
      <c r="R668" s="76"/>
      <c r="S668" s="76"/>
      <c r="T668" s="76"/>
      <c r="U668" s="76"/>
      <c r="V668" s="76"/>
      <c r="W668" s="76"/>
      <c r="X668" s="76"/>
      <c r="Y668" s="51"/>
      <c r="Z668" s="51"/>
      <c r="AA668" s="51"/>
      <c r="AB668" s="51"/>
    </row>
    <row r="669" spans="1:28" ht="12.75" customHeight="1">
      <c r="A669" s="76"/>
      <c r="B669" s="78"/>
      <c r="C669" s="78"/>
      <c r="D669" s="76"/>
      <c r="E669" s="76"/>
      <c r="F669" s="76"/>
      <c r="G669" s="76"/>
      <c r="H669" s="76"/>
      <c r="I669" s="76"/>
      <c r="J669" s="76"/>
      <c r="K669" s="76"/>
      <c r="L669" s="76"/>
      <c r="M669" s="76"/>
      <c r="N669" s="76"/>
      <c r="O669" s="76"/>
      <c r="P669" s="76"/>
      <c r="Q669" s="76"/>
      <c r="R669" s="76"/>
      <c r="S669" s="76"/>
      <c r="T669" s="76"/>
      <c r="U669" s="76"/>
      <c r="V669" s="76"/>
      <c r="W669" s="76"/>
      <c r="X669" s="76"/>
      <c r="Y669" s="51"/>
      <c r="Z669" s="51"/>
      <c r="AA669" s="51"/>
      <c r="AB669" s="51"/>
    </row>
    <row r="670" spans="1:28" ht="12.75" customHeight="1">
      <c r="A670" s="76"/>
      <c r="B670" s="78"/>
      <c r="C670" s="78"/>
      <c r="D670" s="76"/>
      <c r="E670" s="76"/>
      <c r="F670" s="76"/>
      <c r="G670" s="76"/>
      <c r="H670" s="76"/>
      <c r="I670" s="76"/>
      <c r="J670" s="76"/>
      <c r="K670" s="76"/>
      <c r="L670" s="76"/>
      <c r="M670" s="76"/>
      <c r="N670" s="76"/>
      <c r="O670" s="76"/>
      <c r="P670" s="76"/>
      <c r="Q670" s="76"/>
      <c r="R670" s="76"/>
      <c r="S670" s="76"/>
      <c r="T670" s="76"/>
      <c r="U670" s="76"/>
      <c r="V670" s="76"/>
      <c r="W670" s="76"/>
      <c r="X670" s="76"/>
      <c r="Y670" s="51"/>
      <c r="Z670" s="51"/>
      <c r="AA670" s="51"/>
      <c r="AB670" s="51"/>
    </row>
    <row r="671" spans="1:28" ht="12.75" customHeight="1">
      <c r="A671" s="76"/>
      <c r="B671" s="78"/>
      <c r="C671" s="78"/>
      <c r="D671" s="76"/>
      <c r="E671" s="76"/>
      <c r="F671" s="76"/>
      <c r="G671" s="76"/>
      <c r="H671" s="76"/>
      <c r="I671" s="76"/>
      <c r="J671" s="76"/>
      <c r="K671" s="76"/>
      <c r="L671" s="76"/>
      <c r="M671" s="76"/>
      <c r="N671" s="76"/>
      <c r="O671" s="76"/>
      <c r="P671" s="76"/>
      <c r="Q671" s="76"/>
      <c r="R671" s="76"/>
      <c r="S671" s="76"/>
      <c r="T671" s="76"/>
      <c r="U671" s="76"/>
      <c r="V671" s="76"/>
      <c r="W671" s="76"/>
      <c r="X671" s="76"/>
      <c r="Y671" s="51"/>
      <c r="Z671" s="51"/>
      <c r="AA671" s="51"/>
      <c r="AB671" s="51"/>
    </row>
    <row r="672" spans="1:28" ht="12.75" customHeight="1">
      <c r="A672" s="76"/>
      <c r="B672" s="78"/>
      <c r="C672" s="78"/>
      <c r="D672" s="76"/>
      <c r="E672" s="76"/>
      <c r="F672" s="76"/>
      <c r="G672" s="76"/>
      <c r="H672" s="76"/>
      <c r="I672" s="76"/>
      <c r="J672" s="76"/>
      <c r="K672" s="76"/>
      <c r="L672" s="76"/>
      <c r="M672" s="76"/>
      <c r="N672" s="76"/>
      <c r="O672" s="76"/>
      <c r="P672" s="76"/>
      <c r="Q672" s="76"/>
      <c r="R672" s="76"/>
      <c r="S672" s="76"/>
      <c r="T672" s="76"/>
      <c r="U672" s="76"/>
      <c r="V672" s="76"/>
      <c r="W672" s="76"/>
      <c r="X672" s="76"/>
      <c r="Y672" s="51"/>
      <c r="Z672" s="51"/>
      <c r="AA672" s="51"/>
      <c r="AB672" s="51"/>
    </row>
    <row r="673" spans="1:28" ht="12.75" customHeight="1">
      <c r="A673" s="76"/>
      <c r="B673" s="78"/>
      <c r="C673" s="78"/>
      <c r="D673" s="76"/>
      <c r="E673" s="76"/>
      <c r="F673" s="76"/>
      <c r="G673" s="76"/>
      <c r="H673" s="76"/>
      <c r="I673" s="76"/>
      <c r="J673" s="76"/>
      <c r="K673" s="76"/>
      <c r="L673" s="76"/>
      <c r="M673" s="76"/>
      <c r="N673" s="76"/>
      <c r="O673" s="76"/>
      <c r="P673" s="76"/>
      <c r="Q673" s="76"/>
      <c r="R673" s="76"/>
      <c r="S673" s="76"/>
      <c r="T673" s="76"/>
      <c r="U673" s="76"/>
      <c r="V673" s="76"/>
      <c r="W673" s="76"/>
      <c r="X673" s="76"/>
      <c r="Y673" s="51"/>
      <c r="Z673" s="51"/>
      <c r="AA673" s="51"/>
      <c r="AB673" s="51"/>
    </row>
    <row r="674" spans="1:28" ht="12.75" customHeight="1">
      <c r="A674" s="76"/>
      <c r="B674" s="78"/>
      <c r="C674" s="78"/>
      <c r="D674" s="76"/>
      <c r="E674" s="76"/>
      <c r="F674" s="76"/>
      <c r="G674" s="76"/>
      <c r="H674" s="76"/>
      <c r="I674" s="76"/>
      <c r="J674" s="76"/>
      <c r="K674" s="76"/>
      <c r="L674" s="76"/>
      <c r="M674" s="76"/>
      <c r="N674" s="76"/>
      <c r="O674" s="76"/>
      <c r="P674" s="76"/>
      <c r="Q674" s="76"/>
      <c r="R674" s="76"/>
      <c r="S674" s="76"/>
      <c r="T674" s="76"/>
      <c r="U674" s="76"/>
      <c r="V674" s="76"/>
      <c r="W674" s="76"/>
      <c r="X674" s="76"/>
      <c r="Y674" s="51"/>
      <c r="Z674" s="51"/>
      <c r="AA674" s="51"/>
      <c r="AB674" s="51"/>
    </row>
    <row r="675" spans="1:28" ht="12.75" customHeight="1">
      <c r="A675" s="76"/>
      <c r="B675" s="78"/>
      <c r="C675" s="78"/>
      <c r="D675" s="76"/>
      <c r="E675" s="76"/>
      <c r="F675" s="76"/>
      <c r="G675" s="76"/>
      <c r="H675" s="76"/>
      <c r="I675" s="76"/>
      <c r="J675" s="76"/>
      <c r="K675" s="76"/>
      <c r="L675" s="76"/>
      <c r="M675" s="76"/>
      <c r="N675" s="76"/>
      <c r="O675" s="76"/>
      <c r="P675" s="76"/>
      <c r="Q675" s="76"/>
      <c r="R675" s="76"/>
      <c r="S675" s="76"/>
      <c r="T675" s="76"/>
      <c r="U675" s="76"/>
      <c r="V675" s="76"/>
      <c r="W675" s="76"/>
      <c r="X675" s="76"/>
      <c r="Y675" s="51"/>
      <c r="Z675" s="51"/>
      <c r="AA675" s="51"/>
      <c r="AB675" s="51"/>
    </row>
    <row r="676" spans="1:28" ht="12.75" customHeight="1">
      <c r="A676" s="76"/>
      <c r="B676" s="78"/>
      <c r="C676" s="78"/>
      <c r="D676" s="76"/>
      <c r="E676" s="76"/>
      <c r="F676" s="76"/>
      <c r="G676" s="76"/>
      <c r="H676" s="76"/>
      <c r="I676" s="76"/>
      <c r="J676" s="76"/>
      <c r="K676" s="76"/>
      <c r="L676" s="76"/>
      <c r="M676" s="76"/>
      <c r="N676" s="76"/>
      <c r="O676" s="76"/>
      <c r="P676" s="76"/>
      <c r="Q676" s="76"/>
      <c r="R676" s="76"/>
      <c r="S676" s="76"/>
      <c r="T676" s="76"/>
      <c r="U676" s="76"/>
      <c r="V676" s="76"/>
      <c r="W676" s="76"/>
      <c r="X676" s="76"/>
      <c r="Y676" s="51"/>
      <c r="Z676" s="51"/>
      <c r="AA676" s="51"/>
      <c r="AB676" s="51"/>
    </row>
    <row r="677" spans="1:28" ht="12.75" customHeight="1">
      <c r="A677" s="76"/>
      <c r="B677" s="78"/>
      <c r="C677" s="78"/>
      <c r="D677" s="76"/>
      <c r="E677" s="76"/>
      <c r="F677" s="76"/>
      <c r="G677" s="76"/>
      <c r="H677" s="76"/>
      <c r="I677" s="76"/>
      <c r="J677" s="76"/>
      <c r="K677" s="76"/>
      <c r="L677" s="76"/>
      <c r="M677" s="76"/>
      <c r="N677" s="76"/>
      <c r="O677" s="76"/>
      <c r="P677" s="76"/>
      <c r="Q677" s="76"/>
      <c r="R677" s="76"/>
      <c r="S677" s="76"/>
      <c r="T677" s="76"/>
      <c r="U677" s="76"/>
      <c r="V677" s="76"/>
      <c r="W677" s="76"/>
      <c r="X677" s="76"/>
      <c r="Y677" s="51"/>
      <c r="Z677" s="51"/>
      <c r="AA677" s="51"/>
      <c r="AB677" s="51"/>
    </row>
    <row r="678" spans="1:28" ht="12.75" customHeight="1">
      <c r="A678" s="76"/>
      <c r="B678" s="78"/>
      <c r="C678" s="78"/>
      <c r="D678" s="76"/>
      <c r="E678" s="76"/>
      <c r="F678" s="76"/>
      <c r="G678" s="76"/>
      <c r="H678" s="76"/>
      <c r="I678" s="76"/>
      <c r="J678" s="76"/>
      <c r="K678" s="76"/>
      <c r="L678" s="76"/>
      <c r="M678" s="76"/>
      <c r="N678" s="76"/>
      <c r="O678" s="76"/>
      <c r="P678" s="76"/>
      <c r="Q678" s="76"/>
      <c r="R678" s="76"/>
      <c r="S678" s="76"/>
      <c r="T678" s="76"/>
      <c r="U678" s="76"/>
      <c r="V678" s="76"/>
      <c r="W678" s="76"/>
      <c r="X678" s="76"/>
      <c r="Y678" s="51"/>
      <c r="Z678" s="51"/>
      <c r="AA678" s="51"/>
      <c r="AB678" s="51"/>
    </row>
    <row r="679" spans="1:28" ht="12.75" customHeight="1">
      <c r="A679" s="76"/>
      <c r="B679" s="78"/>
      <c r="C679" s="78"/>
      <c r="D679" s="76"/>
      <c r="E679" s="76"/>
      <c r="F679" s="76"/>
      <c r="G679" s="76"/>
      <c r="H679" s="76"/>
      <c r="I679" s="76"/>
      <c r="J679" s="76"/>
      <c r="K679" s="76"/>
      <c r="L679" s="76"/>
      <c r="M679" s="76"/>
      <c r="N679" s="76"/>
      <c r="O679" s="76"/>
      <c r="P679" s="76"/>
      <c r="Q679" s="76"/>
      <c r="R679" s="76"/>
      <c r="S679" s="76"/>
      <c r="T679" s="76"/>
      <c r="U679" s="76"/>
      <c r="V679" s="76"/>
      <c r="W679" s="76"/>
      <c r="X679" s="76"/>
      <c r="Y679" s="51"/>
      <c r="Z679" s="51"/>
      <c r="AA679" s="51"/>
      <c r="AB679" s="51"/>
    </row>
    <row r="680" spans="1:28" ht="12.75" customHeight="1">
      <c r="A680" s="76"/>
      <c r="B680" s="78"/>
      <c r="C680" s="78"/>
      <c r="D680" s="76"/>
      <c r="E680" s="76"/>
      <c r="F680" s="76"/>
      <c r="G680" s="76"/>
      <c r="H680" s="76"/>
      <c r="I680" s="76"/>
      <c r="J680" s="76"/>
      <c r="K680" s="76"/>
      <c r="L680" s="76"/>
      <c r="M680" s="76"/>
      <c r="N680" s="76"/>
      <c r="O680" s="76"/>
      <c r="P680" s="76"/>
      <c r="Q680" s="76"/>
      <c r="R680" s="76"/>
      <c r="S680" s="76"/>
      <c r="T680" s="76"/>
      <c r="U680" s="76"/>
      <c r="V680" s="76"/>
      <c r="W680" s="76"/>
      <c r="X680" s="76"/>
      <c r="Y680" s="51"/>
      <c r="Z680" s="51"/>
      <c r="AA680" s="51"/>
      <c r="AB680" s="51"/>
    </row>
    <row r="681" spans="1:28" ht="12.75" customHeight="1">
      <c r="A681" s="76"/>
      <c r="B681" s="78"/>
      <c r="C681" s="78"/>
      <c r="D681" s="76"/>
      <c r="E681" s="76"/>
      <c r="F681" s="76"/>
      <c r="G681" s="76"/>
      <c r="H681" s="76"/>
      <c r="I681" s="76"/>
      <c r="J681" s="76"/>
      <c r="K681" s="76"/>
      <c r="L681" s="76"/>
      <c r="M681" s="76"/>
      <c r="N681" s="76"/>
      <c r="O681" s="76"/>
      <c r="P681" s="76"/>
      <c r="Q681" s="76"/>
      <c r="R681" s="76"/>
      <c r="S681" s="76"/>
      <c r="T681" s="76"/>
      <c r="U681" s="76"/>
      <c r="V681" s="76"/>
      <c r="W681" s="76"/>
      <c r="X681" s="76"/>
      <c r="Y681" s="51"/>
      <c r="Z681" s="51"/>
      <c r="AA681" s="51"/>
      <c r="AB681" s="51"/>
    </row>
    <row r="682" spans="1:28" ht="12.75" customHeight="1">
      <c r="A682" s="76"/>
      <c r="B682" s="78"/>
      <c r="C682" s="78"/>
      <c r="D682" s="76"/>
      <c r="E682" s="76"/>
      <c r="F682" s="76"/>
      <c r="G682" s="76"/>
      <c r="H682" s="76"/>
      <c r="I682" s="76"/>
      <c r="J682" s="76"/>
      <c r="K682" s="76"/>
      <c r="L682" s="76"/>
      <c r="M682" s="76"/>
      <c r="N682" s="76"/>
      <c r="O682" s="76"/>
      <c r="P682" s="76"/>
      <c r="Q682" s="76"/>
      <c r="R682" s="76"/>
      <c r="S682" s="76"/>
      <c r="T682" s="76"/>
      <c r="U682" s="76"/>
      <c r="V682" s="76"/>
      <c r="W682" s="76"/>
      <c r="X682" s="76"/>
      <c r="Y682" s="51"/>
      <c r="Z682" s="51"/>
      <c r="AA682" s="51"/>
      <c r="AB682" s="51"/>
    </row>
    <row r="683" spans="1:28" ht="12.75" customHeight="1">
      <c r="A683" s="76"/>
      <c r="B683" s="78"/>
      <c r="C683" s="78"/>
      <c r="D683" s="76"/>
      <c r="E683" s="76"/>
      <c r="F683" s="76"/>
      <c r="G683" s="76"/>
      <c r="H683" s="76"/>
      <c r="I683" s="76"/>
      <c r="J683" s="76"/>
      <c r="K683" s="76"/>
      <c r="L683" s="76"/>
      <c r="M683" s="76"/>
      <c r="N683" s="76"/>
      <c r="O683" s="76"/>
      <c r="P683" s="76"/>
      <c r="Q683" s="76"/>
      <c r="R683" s="76"/>
      <c r="S683" s="76"/>
      <c r="T683" s="76"/>
      <c r="U683" s="76"/>
      <c r="V683" s="76"/>
      <c r="W683" s="76"/>
      <c r="X683" s="76"/>
      <c r="Y683" s="51"/>
      <c r="Z683" s="51"/>
      <c r="AA683" s="51"/>
      <c r="AB683" s="51"/>
    </row>
    <row r="684" spans="1:28" ht="12.75" customHeight="1">
      <c r="A684" s="76"/>
      <c r="B684" s="78"/>
      <c r="C684" s="78"/>
      <c r="D684" s="76"/>
      <c r="E684" s="76"/>
      <c r="F684" s="76"/>
      <c r="G684" s="76"/>
      <c r="H684" s="76"/>
      <c r="I684" s="76"/>
      <c r="J684" s="76"/>
      <c r="K684" s="76"/>
      <c r="L684" s="76"/>
      <c r="M684" s="76"/>
      <c r="N684" s="76"/>
      <c r="O684" s="76"/>
      <c r="P684" s="76"/>
      <c r="Q684" s="76"/>
      <c r="R684" s="76"/>
      <c r="S684" s="76"/>
      <c r="T684" s="76"/>
      <c r="U684" s="76"/>
      <c r="V684" s="76"/>
      <c r="W684" s="76"/>
      <c r="X684" s="76"/>
      <c r="Y684" s="51"/>
      <c r="Z684" s="51"/>
      <c r="AA684" s="51"/>
      <c r="AB684" s="51"/>
    </row>
    <row r="685" spans="1:28" ht="12.75" customHeight="1">
      <c r="A685" s="76"/>
      <c r="B685" s="78"/>
      <c r="C685" s="78"/>
      <c r="D685" s="76"/>
      <c r="E685" s="76"/>
      <c r="F685" s="76"/>
      <c r="G685" s="76"/>
      <c r="H685" s="76"/>
      <c r="I685" s="76"/>
      <c r="J685" s="76"/>
      <c r="K685" s="76"/>
      <c r="L685" s="76"/>
      <c r="M685" s="76"/>
      <c r="N685" s="76"/>
      <c r="O685" s="76"/>
      <c r="P685" s="76"/>
      <c r="Q685" s="76"/>
      <c r="R685" s="76"/>
      <c r="S685" s="76"/>
      <c r="T685" s="76"/>
      <c r="U685" s="76"/>
      <c r="V685" s="76"/>
      <c r="W685" s="76"/>
      <c r="X685" s="76"/>
      <c r="Y685" s="51"/>
      <c r="Z685" s="51"/>
      <c r="AA685" s="51"/>
      <c r="AB685" s="51"/>
    </row>
    <row r="686" spans="1:28" ht="12.75" customHeight="1">
      <c r="A686" s="76"/>
      <c r="B686" s="78"/>
      <c r="C686" s="78"/>
      <c r="D686" s="76"/>
      <c r="E686" s="76"/>
      <c r="F686" s="76"/>
      <c r="G686" s="76"/>
      <c r="H686" s="76"/>
      <c r="I686" s="76"/>
      <c r="J686" s="76"/>
      <c r="K686" s="76"/>
      <c r="L686" s="76"/>
      <c r="M686" s="76"/>
      <c r="N686" s="76"/>
      <c r="O686" s="76"/>
      <c r="P686" s="76"/>
      <c r="Q686" s="76"/>
      <c r="R686" s="76"/>
      <c r="S686" s="76"/>
      <c r="T686" s="76"/>
      <c r="U686" s="76"/>
      <c r="V686" s="76"/>
      <c r="W686" s="76"/>
      <c r="X686" s="76"/>
      <c r="Y686" s="51"/>
      <c r="Z686" s="51"/>
      <c r="AA686" s="51"/>
      <c r="AB686" s="51"/>
    </row>
    <row r="687" spans="1:28" ht="12.75" customHeight="1">
      <c r="A687" s="76"/>
      <c r="B687" s="78"/>
      <c r="C687" s="78"/>
      <c r="D687" s="76"/>
      <c r="E687" s="76"/>
      <c r="F687" s="76"/>
      <c r="G687" s="76"/>
      <c r="H687" s="76"/>
      <c r="I687" s="76"/>
      <c r="J687" s="76"/>
      <c r="K687" s="76"/>
      <c r="L687" s="76"/>
      <c r="M687" s="76"/>
      <c r="N687" s="76"/>
      <c r="O687" s="76"/>
      <c r="P687" s="76"/>
      <c r="Q687" s="76"/>
      <c r="R687" s="76"/>
      <c r="S687" s="76"/>
      <c r="T687" s="76"/>
      <c r="U687" s="76"/>
      <c r="V687" s="76"/>
      <c r="W687" s="76"/>
      <c r="X687" s="76"/>
      <c r="Y687" s="51"/>
      <c r="Z687" s="51"/>
      <c r="AA687" s="51"/>
      <c r="AB687" s="51"/>
    </row>
    <row r="688" spans="1:28" ht="12.75" customHeight="1">
      <c r="A688" s="76"/>
      <c r="B688" s="78"/>
      <c r="C688" s="78"/>
      <c r="D688" s="76"/>
      <c r="E688" s="76"/>
      <c r="F688" s="76"/>
      <c r="G688" s="76"/>
      <c r="H688" s="76"/>
      <c r="I688" s="76"/>
      <c r="J688" s="76"/>
      <c r="K688" s="76"/>
      <c r="L688" s="76"/>
      <c r="M688" s="76"/>
      <c r="N688" s="76"/>
      <c r="O688" s="76"/>
      <c r="P688" s="76"/>
      <c r="Q688" s="76"/>
      <c r="R688" s="76"/>
      <c r="S688" s="76"/>
      <c r="T688" s="76"/>
      <c r="U688" s="76"/>
      <c r="V688" s="76"/>
      <c r="W688" s="76"/>
      <c r="X688" s="76"/>
      <c r="Y688" s="51"/>
      <c r="Z688" s="51"/>
      <c r="AA688" s="51"/>
      <c r="AB688" s="51"/>
    </row>
    <row r="689" spans="1:28" ht="12.75" customHeight="1">
      <c r="A689" s="76"/>
      <c r="B689" s="78"/>
      <c r="C689" s="78"/>
      <c r="D689" s="76"/>
      <c r="E689" s="76"/>
      <c r="F689" s="76"/>
      <c r="G689" s="76"/>
      <c r="H689" s="76"/>
      <c r="I689" s="76"/>
      <c r="J689" s="76"/>
      <c r="K689" s="76"/>
      <c r="L689" s="76"/>
      <c r="M689" s="76"/>
      <c r="N689" s="76"/>
      <c r="O689" s="76"/>
      <c r="P689" s="76"/>
      <c r="Q689" s="76"/>
      <c r="R689" s="76"/>
      <c r="S689" s="76"/>
      <c r="T689" s="76"/>
      <c r="U689" s="76"/>
      <c r="V689" s="76"/>
      <c r="W689" s="76"/>
      <c r="X689" s="76"/>
      <c r="Y689" s="51"/>
      <c r="Z689" s="51"/>
      <c r="AA689" s="51"/>
      <c r="AB689" s="51"/>
    </row>
    <row r="690" spans="1:28" ht="12.75" customHeight="1">
      <c r="A690" s="76"/>
      <c r="B690" s="78"/>
      <c r="C690" s="78"/>
      <c r="D690" s="76"/>
      <c r="E690" s="76"/>
      <c r="F690" s="76"/>
      <c r="G690" s="76"/>
      <c r="H690" s="76"/>
      <c r="I690" s="76"/>
      <c r="J690" s="76"/>
      <c r="K690" s="76"/>
      <c r="L690" s="76"/>
      <c r="M690" s="76"/>
      <c r="N690" s="76"/>
      <c r="O690" s="76"/>
      <c r="P690" s="76"/>
      <c r="Q690" s="76"/>
      <c r="R690" s="76"/>
      <c r="S690" s="76"/>
      <c r="T690" s="76"/>
      <c r="U690" s="76"/>
      <c r="V690" s="76"/>
      <c r="W690" s="76"/>
      <c r="X690" s="76"/>
      <c r="Y690" s="51"/>
      <c r="Z690" s="51"/>
      <c r="AA690" s="51"/>
      <c r="AB690" s="51"/>
    </row>
    <row r="691" spans="1:28" ht="12.75" customHeight="1">
      <c r="A691" s="76"/>
      <c r="B691" s="78"/>
      <c r="C691" s="78"/>
      <c r="D691" s="76"/>
      <c r="E691" s="76"/>
      <c r="F691" s="76"/>
      <c r="G691" s="76"/>
      <c r="H691" s="76"/>
      <c r="I691" s="76"/>
      <c r="J691" s="76"/>
      <c r="K691" s="76"/>
      <c r="L691" s="76"/>
      <c r="M691" s="76"/>
      <c r="N691" s="76"/>
      <c r="O691" s="76"/>
      <c r="P691" s="76"/>
      <c r="Q691" s="76"/>
      <c r="R691" s="76"/>
      <c r="S691" s="76"/>
      <c r="T691" s="76"/>
      <c r="U691" s="76"/>
      <c r="V691" s="76"/>
      <c r="W691" s="76"/>
      <c r="X691" s="76"/>
      <c r="Y691" s="51"/>
      <c r="Z691" s="51"/>
      <c r="AA691" s="51"/>
      <c r="AB691" s="51"/>
    </row>
    <row r="692" spans="1:28" ht="12.75" customHeight="1">
      <c r="A692" s="76"/>
      <c r="B692" s="78"/>
      <c r="C692" s="78"/>
      <c r="D692" s="76"/>
      <c r="E692" s="76"/>
      <c r="F692" s="76"/>
      <c r="G692" s="76"/>
      <c r="H692" s="76"/>
      <c r="I692" s="76"/>
      <c r="J692" s="76"/>
      <c r="K692" s="76"/>
      <c r="L692" s="76"/>
      <c r="M692" s="76"/>
      <c r="N692" s="76"/>
      <c r="O692" s="76"/>
      <c r="P692" s="76"/>
      <c r="Q692" s="76"/>
      <c r="R692" s="76"/>
      <c r="S692" s="76"/>
      <c r="T692" s="76"/>
      <c r="U692" s="76"/>
      <c r="V692" s="76"/>
      <c r="W692" s="76"/>
      <c r="X692" s="76"/>
      <c r="Y692" s="51"/>
      <c r="Z692" s="51"/>
      <c r="AA692" s="51"/>
      <c r="AB692" s="51"/>
    </row>
    <row r="693" spans="1:28" ht="12.75" customHeight="1">
      <c r="A693" s="76"/>
      <c r="B693" s="78"/>
      <c r="C693" s="78"/>
      <c r="D693" s="76"/>
      <c r="E693" s="76"/>
      <c r="F693" s="76"/>
      <c r="G693" s="76"/>
      <c r="H693" s="76"/>
      <c r="I693" s="76"/>
      <c r="J693" s="76"/>
      <c r="K693" s="76"/>
      <c r="L693" s="76"/>
      <c r="M693" s="76"/>
      <c r="N693" s="76"/>
      <c r="O693" s="76"/>
      <c r="P693" s="76"/>
      <c r="Q693" s="76"/>
      <c r="R693" s="76"/>
      <c r="S693" s="76"/>
      <c r="T693" s="76"/>
      <c r="U693" s="76"/>
      <c r="V693" s="76"/>
      <c r="W693" s="76"/>
      <c r="X693" s="76"/>
      <c r="Y693" s="51"/>
      <c r="Z693" s="51"/>
      <c r="AA693" s="51"/>
      <c r="AB693" s="51"/>
    </row>
    <row r="694" spans="1:28" ht="12.75" customHeight="1">
      <c r="A694" s="76"/>
      <c r="B694" s="78"/>
      <c r="C694" s="78"/>
      <c r="D694" s="76"/>
      <c r="E694" s="76"/>
      <c r="F694" s="76"/>
      <c r="G694" s="76"/>
      <c r="H694" s="76"/>
      <c r="I694" s="76"/>
      <c r="J694" s="76"/>
      <c r="K694" s="76"/>
      <c r="L694" s="76"/>
      <c r="M694" s="76"/>
      <c r="N694" s="76"/>
      <c r="O694" s="76"/>
      <c r="P694" s="76"/>
      <c r="Q694" s="76"/>
      <c r="R694" s="76"/>
      <c r="S694" s="76"/>
      <c r="T694" s="76"/>
      <c r="U694" s="76"/>
      <c r="V694" s="76"/>
      <c r="W694" s="76"/>
      <c r="X694" s="76"/>
      <c r="Y694" s="51"/>
      <c r="Z694" s="51"/>
      <c r="AA694" s="51"/>
      <c r="AB694" s="51"/>
    </row>
    <row r="695" spans="1:28" ht="12.75" customHeight="1">
      <c r="A695" s="76"/>
      <c r="B695" s="78"/>
      <c r="C695" s="78"/>
      <c r="D695" s="76"/>
      <c r="E695" s="76"/>
      <c r="F695" s="76"/>
      <c r="G695" s="76"/>
      <c r="H695" s="76"/>
      <c r="I695" s="76"/>
      <c r="J695" s="76"/>
      <c r="K695" s="76"/>
      <c r="L695" s="76"/>
      <c r="M695" s="76"/>
      <c r="N695" s="76"/>
      <c r="O695" s="76"/>
      <c r="P695" s="76"/>
      <c r="Q695" s="76"/>
      <c r="R695" s="76"/>
      <c r="S695" s="76"/>
      <c r="T695" s="76"/>
      <c r="U695" s="76"/>
      <c r="V695" s="76"/>
      <c r="W695" s="76"/>
      <c r="X695" s="76"/>
      <c r="Y695" s="51"/>
      <c r="Z695" s="51"/>
      <c r="AA695" s="51"/>
      <c r="AB695" s="51"/>
    </row>
    <row r="696" spans="1:28" ht="12.75" customHeight="1">
      <c r="A696" s="76"/>
      <c r="B696" s="78"/>
      <c r="C696" s="78"/>
      <c r="D696" s="76"/>
      <c r="E696" s="76"/>
      <c r="F696" s="76"/>
      <c r="G696" s="76"/>
      <c r="H696" s="76"/>
      <c r="I696" s="76"/>
      <c r="J696" s="76"/>
      <c r="K696" s="76"/>
      <c r="L696" s="76"/>
      <c r="M696" s="76"/>
      <c r="N696" s="76"/>
      <c r="O696" s="76"/>
      <c r="P696" s="76"/>
      <c r="Q696" s="76"/>
      <c r="R696" s="76"/>
      <c r="S696" s="76"/>
      <c r="T696" s="76"/>
      <c r="U696" s="76"/>
      <c r="V696" s="76"/>
      <c r="W696" s="76"/>
      <c r="X696" s="76"/>
      <c r="Y696" s="51"/>
      <c r="Z696" s="51"/>
      <c r="AA696" s="51"/>
      <c r="AB696" s="51"/>
    </row>
    <row r="697" spans="1:28" ht="12.75" customHeight="1">
      <c r="A697" s="76"/>
      <c r="B697" s="78"/>
      <c r="C697" s="78"/>
      <c r="D697" s="76"/>
      <c r="E697" s="76"/>
      <c r="F697" s="76"/>
      <c r="G697" s="76"/>
      <c r="H697" s="76"/>
      <c r="I697" s="76"/>
      <c r="J697" s="76"/>
      <c r="K697" s="76"/>
      <c r="L697" s="76"/>
      <c r="M697" s="76"/>
      <c r="N697" s="76"/>
      <c r="O697" s="76"/>
      <c r="P697" s="76"/>
      <c r="Q697" s="76"/>
      <c r="R697" s="76"/>
      <c r="S697" s="76"/>
      <c r="T697" s="76"/>
      <c r="U697" s="76"/>
      <c r="V697" s="76"/>
      <c r="W697" s="76"/>
      <c r="X697" s="76"/>
      <c r="Y697" s="51"/>
      <c r="Z697" s="51"/>
      <c r="AA697" s="51"/>
      <c r="AB697" s="51"/>
    </row>
    <row r="698" spans="1:28" ht="12.75" customHeight="1">
      <c r="A698" s="76"/>
      <c r="B698" s="78"/>
      <c r="C698" s="78"/>
      <c r="D698" s="76"/>
      <c r="E698" s="76"/>
      <c r="F698" s="76"/>
      <c r="G698" s="76"/>
      <c r="H698" s="76"/>
      <c r="I698" s="76"/>
      <c r="J698" s="76"/>
      <c r="K698" s="76"/>
      <c r="L698" s="76"/>
      <c r="M698" s="76"/>
      <c r="N698" s="76"/>
      <c r="O698" s="76"/>
      <c r="P698" s="76"/>
      <c r="Q698" s="76"/>
      <c r="R698" s="76"/>
      <c r="S698" s="76"/>
      <c r="T698" s="76"/>
      <c r="U698" s="76"/>
      <c r="V698" s="76"/>
      <c r="W698" s="76"/>
      <c r="X698" s="76"/>
      <c r="Y698" s="51"/>
      <c r="Z698" s="51"/>
      <c r="AA698" s="51"/>
      <c r="AB698" s="51"/>
    </row>
    <row r="699" spans="1:28" ht="12.75" customHeight="1">
      <c r="A699" s="76"/>
      <c r="B699" s="78"/>
      <c r="C699" s="78"/>
      <c r="D699" s="76"/>
      <c r="E699" s="76"/>
      <c r="F699" s="76"/>
      <c r="G699" s="76"/>
      <c r="H699" s="76"/>
      <c r="I699" s="76"/>
      <c r="J699" s="76"/>
      <c r="K699" s="76"/>
      <c r="L699" s="76"/>
      <c r="M699" s="76"/>
      <c r="N699" s="76"/>
      <c r="O699" s="76"/>
      <c r="P699" s="76"/>
      <c r="Q699" s="76"/>
      <c r="R699" s="76"/>
      <c r="S699" s="76"/>
      <c r="T699" s="76"/>
      <c r="U699" s="76"/>
      <c r="V699" s="76"/>
      <c r="W699" s="76"/>
      <c r="X699" s="76"/>
      <c r="Y699" s="51"/>
      <c r="Z699" s="51"/>
      <c r="AA699" s="51"/>
      <c r="AB699" s="51"/>
    </row>
    <row r="700" spans="1:28" ht="12.75" customHeight="1">
      <c r="A700" s="76"/>
      <c r="B700" s="78"/>
      <c r="C700" s="78"/>
      <c r="D700" s="76"/>
      <c r="E700" s="76"/>
      <c r="F700" s="76"/>
      <c r="G700" s="76"/>
      <c r="H700" s="76"/>
      <c r="I700" s="76"/>
      <c r="J700" s="76"/>
      <c r="K700" s="76"/>
      <c r="L700" s="76"/>
      <c r="M700" s="76"/>
      <c r="N700" s="76"/>
      <c r="O700" s="76"/>
      <c r="P700" s="76"/>
      <c r="Q700" s="76"/>
      <c r="R700" s="76"/>
      <c r="S700" s="76"/>
      <c r="T700" s="76"/>
      <c r="U700" s="76"/>
      <c r="V700" s="76"/>
      <c r="W700" s="76"/>
      <c r="X700" s="76"/>
      <c r="Y700" s="51"/>
      <c r="Z700" s="51"/>
      <c r="AA700" s="51"/>
      <c r="AB700" s="51"/>
    </row>
    <row r="701" spans="1:28" ht="12.75" customHeight="1">
      <c r="A701" s="76"/>
      <c r="B701" s="78"/>
      <c r="C701" s="78"/>
      <c r="D701" s="76"/>
      <c r="E701" s="76"/>
      <c r="F701" s="76"/>
      <c r="G701" s="76"/>
      <c r="H701" s="76"/>
      <c r="I701" s="76"/>
      <c r="J701" s="76"/>
      <c r="K701" s="76"/>
      <c r="L701" s="76"/>
      <c r="M701" s="76"/>
      <c r="N701" s="76"/>
      <c r="O701" s="76"/>
      <c r="P701" s="76"/>
      <c r="Q701" s="76"/>
      <c r="R701" s="76"/>
      <c r="S701" s="76"/>
      <c r="T701" s="76"/>
      <c r="U701" s="76"/>
      <c r="V701" s="76"/>
      <c r="W701" s="76"/>
      <c r="X701" s="76"/>
      <c r="Y701" s="51"/>
      <c r="Z701" s="51"/>
      <c r="AA701" s="51"/>
      <c r="AB701" s="51"/>
    </row>
    <row r="702" spans="1:28" ht="12.75" customHeight="1">
      <c r="A702" s="76"/>
      <c r="B702" s="78"/>
      <c r="C702" s="78"/>
      <c r="D702" s="76"/>
      <c r="E702" s="76"/>
      <c r="F702" s="76"/>
      <c r="G702" s="76"/>
      <c r="H702" s="76"/>
      <c r="I702" s="76"/>
      <c r="J702" s="76"/>
      <c r="K702" s="76"/>
      <c r="L702" s="76"/>
      <c r="M702" s="76"/>
      <c r="N702" s="76"/>
      <c r="O702" s="76"/>
      <c r="P702" s="76"/>
      <c r="Q702" s="76"/>
      <c r="R702" s="76"/>
      <c r="S702" s="76"/>
      <c r="T702" s="76"/>
      <c r="U702" s="76"/>
      <c r="V702" s="76"/>
      <c r="W702" s="76"/>
      <c r="X702" s="76"/>
      <c r="Y702" s="51"/>
      <c r="Z702" s="51"/>
      <c r="AA702" s="51"/>
      <c r="AB702" s="51"/>
    </row>
    <row r="703" spans="1:28" ht="12.75" customHeight="1">
      <c r="A703" s="76"/>
      <c r="B703" s="78"/>
      <c r="C703" s="78"/>
      <c r="D703" s="76"/>
      <c r="E703" s="76"/>
      <c r="F703" s="76"/>
      <c r="G703" s="76"/>
      <c r="H703" s="76"/>
      <c r="I703" s="76"/>
      <c r="J703" s="76"/>
      <c r="K703" s="76"/>
      <c r="L703" s="76"/>
      <c r="M703" s="76"/>
      <c r="N703" s="76"/>
      <c r="O703" s="76"/>
      <c r="P703" s="76"/>
      <c r="Q703" s="76"/>
      <c r="R703" s="76"/>
      <c r="S703" s="76"/>
      <c r="T703" s="76"/>
      <c r="U703" s="76"/>
      <c r="V703" s="76"/>
      <c r="W703" s="76"/>
      <c r="X703" s="76"/>
      <c r="Y703" s="51"/>
      <c r="Z703" s="51"/>
      <c r="AA703" s="51"/>
      <c r="AB703" s="51"/>
    </row>
    <row r="704" spans="1:28" ht="12.75" customHeight="1">
      <c r="A704" s="76"/>
      <c r="B704" s="78"/>
      <c r="C704" s="78"/>
      <c r="D704" s="76"/>
      <c r="E704" s="76"/>
      <c r="F704" s="76"/>
      <c r="G704" s="76"/>
      <c r="H704" s="76"/>
      <c r="I704" s="76"/>
      <c r="J704" s="76"/>
      <c r="K704" s="76"/>
      <c r="L704" s="76"/>
      <c r="M704" s="76"/>
      <c r="N704" s="76"/>
      <c r="O704" s="76"/>
      <c r="P704" s="76"/>
      <c r="Q704" s="76"/>
      <c r="R704" s="76"/>
      <c r="S704" s="76"/>
      <c r="T704" s="76"/>
      <c r="U704" s="76"/>
      <c r="V704" s="76"/>
      <c r="W704" s="76"/>
      <c r="X704" s="76"/>
      <c r="Y704" s="51"/>
      <c r="Z704" s="51"/>
      <c r="AA704" s="51"/>
      <c r="AB704" s="51"/>
    </row>
    <row r="705" spans="1:28" ht="12.75" customHeight="1">
      <c r="A705" s="76"/>
      <c r="B705" s="78"/>
      <c r="C705" s="78"/>
      <c r="D705" s="76"/>
      <c r="E705" s="76"/>
      <c r="F705" s="76"/>
      <c r="G705" s="76"/>
      <c r="H705" s="76"/>
      <c r="I705" s="76"/>
      <c r="J705" s="76"/>
      <c r="K705" s="76"/>
      <c r="L705" s="76"/>
      <c r="M705" s="76"/>
      <c r="N705" s="76"/>
      <c r="O705" s="76"/>
      <c r="P705" s="76"/>
      <c r="Q705" s="76"/>
      <c r="R705" s="76"/>
      <c r="S705" s="76"/>
      <c r="T705" s="76"/>
      <c r="U705" s="76"/>
      <c r="V705" s="76"/>
      <c r="W705" s="76"/>
      <c r="X705" s="76"/>
      <c r="Y705" s="51"/>
      <c r="Z705" s="51"/>
      <c r="AA705" s="51"/>
      <c r="AB705" s="51"/>
    </row>
    <row r="706" spans="1:28" ht="12.75" customHeight="1">
      <c r="A706" s="76"/>
      <c r="B706" s="78"/>
      <c r="C706" s="78"/>
      <c r="D706" s="76"/>
      <c r="E706" s="76"/>
      <c r="F706" s="76"/>
      <c r="G706" s="76"/>
      <c r="H706" s="76"/>
      <c r="I706" s="76"/>
      <c r="J706" s="76"/>
      <c r="K706" s="76"/>
      <c r="L706" s="76"/>
      <c r="M706" s="76"/>
      <c r="N706" s="76"/>
      <c r="O706" s="76"/>
      <c r="P706" s="76"/>
      <c r="Q706" s="76"/>
      <c r="R706" s="76"/>
      <c r="S706" s="76"/>
      <c r="T706" s="76"/>
      <c r="U706" s="76"/>
      <c r="V706" s="76"/>
      <c r="W706" s="76"/>
      <c r="X706" s="76"/>
      <c r="Y706" s="51"/>
      <c r="Z706" s="51"/>
      <c r="AA706" s="51"/>
      <c r="AB706" s="51"/>
    </row>
    <row r="707" spans="1:28" ht="12.75" customHeight="1">
      <c r="A707" s="76"/>
      <c r="B707" s="78"/>
      <c r="C707" s="78"/>
      <c r="D707" s="76"/>
      <c r="E707" s="76"/>
      <c r="F707" s="76"/>
      <c r="G707" s="76"/>
      <c r="H707" s="76"/>
      <c r="I707" s="76"/>
      <c r="J707" s="76"/>
      <c r="K707" s="76"/>
      <c r="L707" s="76"/>
      <c r="M707" s="76"/>
      <c r="N707" s="76"/>
      <c r="O707" s="76"/>
      <c r="P707" s="76"/>
      <c r="Q707" s="76"/>
      <c r="R707" s="76"/>
      <c r="S707" s="76"/>
      <c r="T707" s="76"/>
      <c r="U707" s="76"/>
      <c r="V707" s="76"/>
      <c r="W707" s="76"/>
      <c r="X707" s="76"/>
      <c r="Y707" s="51"/>
      <c r="Z707" s="51"/>
      <c r="AA707" s="51"/>
      <c r="AB707" s="51"/>
    </row>
    <row r="708" spans="1:28" ht="12.75" customHeight="1">
      <c r="A708" s="76"/>
      <c r="B708" s="78"/>
      <c r="C708" s="78"/>
      <c r="D708" s="76"/>
      <c r="E708" s="76"/>
      <c r="F708" s="76"/>
      <c r="G708" s="76"/>
      <c r="H708" s="76"/>
      <c r="I708" s="76"/>
      <c r="J708" s="76"/>
      <c r="K708" s="76"/>
      <c r="L708" s="76"/>
      <c r="M708" s="76"/>
      <c r="N708" s="76"/>
      <c r="O708" s="76"/>
      <c r="P708" s="76"/>
      <c r="Q708" s="76"/>
      <c r="R708" s="76"/>
      <c r="S708" s="76"/>
      <c r="T708" s="76"/>
      <c r="U708" s="76"/>
      <c r="V708" s="76"/>
      <c r="W708" s="76"/>
      <c r="X708" s="76"/>
      <c r="Y708" s="51"/>
      <c r="Z708" s="51"/>
      <c r="AA708" s="51"/>
      <c r="AB708" s="51"/>
    </row>
    <row r="709" spans="1:28" ht="12.75" customHeight="1">
      <c r="A709" s="76"/>
      <c r="B709" s="78"/>
      <c r="C709" s="78"/>
      <c r="D709" s="76"/>
      <c r="E709" s="76"/>
      <c r="F709" s="76"/>
      <c r="G709" s="76"/>
      <c r="H709" s="76"/>
      <c r="I709" s="76"/>
      <c r="J709" s="76"/>
      <c r="K709" s="76"/>
      <c r="L709" s="76"/>
      <c r="M709" s="76"/>
      <c r="N709" s="76"/>
      <c r="O709" s="76"/>
      <c r="P709" s="76"/>
      <c r="Q709" s="76"/>
      <c r="R709" s="76"/>
      <c r="S709" s="76"/>
      <c r="T709" s="76"/>
      <c r="U709" s="76"/>
      <c r="V709" s="76"/>
      <c r="W709" s="76"/>
      <c r="X709" s="76"/>
      <c r="Y709" s="51"/>
      <c r="Z709" s="51"/>
      <c r="AA709" s="51"/>
      <c r="AB709" s="51"/>
    </row>
    <row r="710" spans="1:28" ht="12.75" customHeight="1">
      <c r="A710" s="76"/>
      <c r="B710" s="78"/>
      <c r="C710" s="78"/>
      <c r="D710" s="76"/>
      <c r="E710" s="76"/>
      <c r="F710" s="76"/>
      <c r="G710" s="76"/>
      <c r="H710" s="76"/>
      <c r="I710" s="76"/>
      <c r="J710" s="76"/>
      <c r="K710" s="76"/>
      <c r="L710" s="76"/>
      <c r="M710" s="76"/>
      <c r="N710" s="76"/>
      <c r="O710" s="76"/>
      <c r="P710" s="76"/>
      <c r="Q710" s="76"/>
      <c r="R710" s="76"/>
      <c r="S710" s="76"/>
      <c r="T710" s="76"/>
      <c r="U710" s="76"/>
      <c r="V710" s="76"/>
      <c r="W710" s="76"/>
      <c r="X710" s="76"/>
      <c r="Y710" s="51"/>
      <c r="Z710" s="51"/>
      <c r="AA710" s="51"/>
      <c r="AB710" s="51"/>
    </row>
    <row r="711" spans="1:28" ht="12.75" customHeight="1">
      <c r="A711" s="76"/>
      <c r="B711" s="78"/>
      <c r="C711" s="78"/>
      <c r="D711" s="76"/>
      <c r="E711" s="76"/>
      <c r="F711" s="76"/>
      <c r="G711" s="76"/>
      <c r="H711" s="76"/>
      <c r="I711" s="76"/>
      <c r="J711" s="76"/>
      <c r="K711" s="76"/>
      <c r="L711" s="76"/>
      <c r="M711" s="76"/>
      <c r="N711" s="76"/>
      <c r="O711" s="76"/>
      <c r="P711" s="76"/>
      <c r="Q711" s="76"/>
      <c r="R711" s="76"/>
      <c r="S711" s="76"/>
      <c r="T711" s="76"/>
      <c r="U711" s="76"/>
      <c r="V711" s="76"/>
      <c r="W711" s="76"/>
      <c r="X711" s="76"/>
      <c r="Y711" s="51"/>
      <c r="Z711" s="51"/>
      <c r="AA711" s="51"/>
      <c r="AB711" s="51"/>
    </row>
    <row r="712" spans="1:28" ht="12.75" customHeight="1">
      <c r="A712" s="76"/>
      <c r="B712" s="78"/>
      <c r="C712" s="78"/>
      <c r="D712" s="76"/>
      <c r="E712" s="76"/>
      <c r="F712" s="76"/>
      <c r="G712" s="76"/>
      <c r="H712" s="76"/>
      <c r="I712" s="76"/>
      <c r="J712" s="76"/>
      <c r="K712" s="76"/>
      <c r="L712" s="76"/>
      <c r="M712" s="76"/>
      <c r="N712" s="76"/>
      <c r="O712" s="76"/>
      <c r="P712" s="76"/>
      <c r="Q712" s="76"/>
      <c r="R712" s="76"/>
      <c r="S712" s="76"/>
      <c r="T712" s="76"/>
      <c r="U712" s="76"/>
      <c r="V712" s="76"/>
      <c r="W712" s="76"/>
      <c r="X712" s="76"/>
      <c r="Y712" s="51"/>
      <c r="Z712" s="51"/>
      <c r="AA712" s="51"/>
      <c r="AB712" s="51"/>
    </row>
    <row r="713" spans="1:28" ht="12.75" customHeight="1">
      <c r="A713" s="76"/>
      <c r="B713" s="78"/>
      <c r="C713" s="78"/>
      <c r="D713" s="76"/>
      <c r="E713" s="76"/>
      <c r="F713" s="76"/>
      <c r="G713" s="76"/>
      <c r="H713" s="76"/>
      <c r="I713" s="76"/>
      <c r="J713" s="76"/>
      <c r="K713" s="76"/>
      <c r="L713" s="76"/>
      <c r="M713" s="76"/>
      <c r="N713" s="76"/>
      <c r="O713" s="76"/>
      <c r="P713" s="76"/>
      <c r="Q713" s="76"/>
      <c r="R713" s="76"/>
      <c r="S713" s="76"/>
      <c r="T713" s="76"/>
      <c r="U713" s="76"/>
      <c r="V713" s="76"/>
      <c r="W713" s="76"/>
      <c r="X713" s="76"/>
      <c r="Y713" s="51"/>
      <c r="Z713" s="51"/>
      <c r="AA713" s="51"/>
      <c r="AB713" s="51"/>
    </row>
    <row r="714" spans="1:28" ht="12.75" customHeight="1">
      <c r="A714" s="76"/>
      <c r="B714" s="78"/>
      <c r="C714" s="78"/>
      <c r="D714" s="76"/>
      <c r="E714" s="76"/>
      <c r="F714" s="76"/>
      <c r="G714" s="76"/>
      <c r="H714" s="76"/>
      <c r="I714" s="76"/>
      <c r="J714" s="76"/>
      <c r="K714" s="76"/>
      <c r="L714" s="76"/>
      <c r="M714" s="76"/>
      <c r="N714" s="76"/>
      <c r="O714" s="76"/>
      <c r="P714" s="76"/>
      <c r="Q714" s="76"/>
      <c r="R714" s="76"/>
      <c r="S714" s="76"/>
      <c r="T714" s="76"/>
      <c r="U714" s="76"/>
      <c r="V714" s="76"/>
      <c r="W714" s="76"/>
      <c r="X714" s="76"/>
      <c r="Y714" s="51"/>
      <c r="Z714" s="51"/>
      <c r="AA714" s="51"/>
      <c r="AB714" s="51"/>
    </row>
    <row r="715" spans="1:28" ht="12.75" customHeight="1">
      <c r="A715" s="76"/>
      <c r="B715" s="78"/>
      <c r="C715" s="78"/>
      <c r="D715" s="76"/>
      <c r="E715" s="76"/>
      <c r="F715" s="76"/>
      <c r="G715" s="76"/>
      <c r="H715" s="76"/>
      <c r="I715" s="76"/>
      <c r="J715" s="76"/>
      <c r="K715" s="76"/>
      <c r="L715" s="76"/>
      <c r="M715" s="76"/>
      <c r="N715" s="76"/>
      <c r="O715" s="76"/>
      <c r="P715" s="76"/>
      <c r="Q715" s="76"/>
      <c r="R715" s="76"/>
      <c r="S715" s="76"/>
      <c r="T715" s="76"/>
      <c r="U715" s="76"/>
      <c r="V715" s="76"/>
      <c r="W715" s="76"/>
      <c r="X715" s="76"/>
      <c r="Y715" s="51"/>
      <c r="Z715" s="51"/>
      <c r="AA715" s="51"/>
      <c r="AB715" s="51"/>
    </row>
    <row r="716" spans="1:28" ht="12.75" customHeight="1">
      <c r="A716" s="76"/>
      <c r="B716" s="78"/>
      <c r="C716" s="78"/>
      <c r="D716" s="76"/>
      <c r="E716" s="76"/>
      <c r="F716" s="76"/>
      <c r="G716" s="76"/>
      <c r="H716" s="76"/>
      <c r="I716" s="76"/>
      <c r="J716" s="76"/>
      <c r="K716" s="76"/>
      <c r="L716" s="76"/>
      <c r="M716" s="76"/>
      <c r="N716" s="76"/>
      <c r="O716" s="76"/>
      <c r="P716" s="76"/>
      <c r="Q716" s="76"/>
      <c r="R716" s="76"/>
      <c r="S716" s="76"/>
      <c r="T716" s="76"/>
      <c r="U716" s="76"/>
      <c r="V716" s="76"/>
      <c r="W716" s="76"/>
      <c r="X716" s="76"/>
      <c r="Y716" s="51"/>
      <c r="Z716" s="51"/>
      <c r="AA716" s="51"/>
      <c r="AB716" s="51"/>
    </row>
    <row r="717" spans="1:28" ht="12.75" customHeight="1">
      <c r="A717" s="76"/>
      <c r="B717" s="78"/>
      <c r="C717" s="78"/>
      <c r="D717" s="76"/>
      <c r="E717" s="76"/>
      <c r="F717" s="76"/>
      <c r="G717" s="76"/>
      <c r="H717" s="76"/>
      <c r="I717" s="76"/>
      <c r="J717" s="76"/>
      <c r="K717" s="76"/>
      <c r="L717" s="76"/>
      <c r="M717" s="76"/>
      <c r="N717" s="76"/>
      <c r="O717" s="76"/>
      <c r="P717" s="76"/>
      <c r="Q717" s="76"/>
      <c r="R717" s="76"/>
      <c r="S717" s="76"/>
      <c r="T717" s="76"/>
      <c r="U717" s="76"/>
      <c r="V717" s="76"/>
      <c r="W717" s="76"/>
      <c r="X717" s="76"/>
      <c r="Y717" s="51"/>
      <c r="Z717" s="51"/>
      <c r="AA717" s="51"/>
      <c r="AB717" s="51"/>
    </row>
    <row r="718" spans="1:28" ht="12.75" customHeight="1">
      <c r="A718" s="76"/>
      <c r="B718" s="78"/>
      <c r="C718" s="78"/>
      <c r="D718" s="76"/>
      <c r="E718" s="76"/>
      <c r="F718" s="76"/>
      <c r="G718" s="76"/>
      <c r="H718" s="76"/>
      <c r="I718" s="76"/>
      <c r="J718" s="76"/>
      <c r="K718" s="76"/>
      <c r="L718" s="76"/>
      <c r="M718" s="76"/>
      <c r="N718" s="76"/>
      <c r="O718" s="76"/>
      <c r="P718" s="76"/>
      <c r="Q718" s="76"/>
      <c r="R718" s="76"/>
      <c r="S718" s="76"/>
      <c r="T718" s="76"/>
      <c r="U718" s="76"/>
      <c r="V718" s="76"/>
      <c r="W718" s="76"/>
      <c r="X718" s="76"/>
      <c r="Y718" s="51"/>
      <c r="Z718" s="51"/>
      <c r="AA718" s="51"/>
      <c r="AB718" s="51"/>
    </row>
    <row r="719" spans="1:28" ht="12.75" customHeight="1">
      <c r="A719" s="76"/>
      <c r="B719" s="78"/>
      <c r="C719" s="78"/>
      <c r="D719" s="76"/>
      <c r="E719" s="76"/>
      <c r="F719" s="76"/>
      <c r="G719" s="76"/>
      <c r="H719" s="76"/>
      <c r="I719" s="76"/>
      <c r="J719" s="76"/>
      <c r="K719" s="76"/>
      <c r="L719" s="76"/>
      <c r="M719" s="76"/>
      <c r="N719" s="76"/>
      <c r="O719" s="76"/>
      <c r="P719" s="76"/>
      <c r="Q719" s="76"/>
      <c r="R719" s="76"/>
      <c r="S719" s="76"/>
      <c r="T719" s="76"/>
      <c r="U719" s="76"/>
      <c r="V719" s="76"/>
      <c r="W719" s="76"/>
      <c r="X719" s="76"/>
      <c r="Y719" s="51"/>
      <c r="Z719" s="51"/>
      <c r="AA719" s="51"/>
      <c r="AB719" s="51"/>
    </row>
    <row r="720" spans="1:28" ht="12.75" customHeight="1">
      <c r="A720" s="76"/>
      <c r="B720" s="78"/>
      <c r="C720" s="78"/>
      <c r="D720" s="76"/>
      <c r="E720" s="76"/>
      <c r="F720" s="76"/>
      <c r="G720" s="76"/>
      <c r="H720" s="76"/>
      <c r="I720" s="76"/>
      <c r="J720" s="76"/>
      <c r="K720" s="76"/>
      <c r="L720" s="76"/>
      <c r="M720" s="76"/>
      <c r="N720" s="76"/>
      <c r="O720" s="76"/>
      <c r="P720" s="76"/>
      <c r="Q720" s="76"/>
      <c r="R720" s="76"/>
      <c r="S720" s="76"/>
      <c r="T720" s="76"/>
      <c r="U720" s="76"/>
      <c r="V720" s="76"/>
      <c r="W720" s="76"/>
      <c r="X720" s="76"/>
      <c r="Y720" s="51"/>
      <c r="Z720" s="51"/>
      <c r="AA720" s="51"/>
      <c r="AB720" s="51"/>
    </row>
    <row r="721" spans="1:28" ht="12.75" customHeight="1">
      <c r="A721" s="76"/>
      <c r="B721" s="78"/>
      <c r="C721" s="78"/>
      <c r="D721" s="76"/>
      <c r="E721" s="76"/>
      <c r="F721" s="76"/>
      <c r="G721" s="76"/>
      <c r="H721" s="76"/>
      <c r="I721" s="76"/>
      <c r="J721" s="76"/>
      <c r="K721" s="76"/>
      <c r="L721" s="76"/>
      <c r="M721" s="76"/>
      <c r="N721" s="76"/>
      <c r="O721" s="76"/>
      <c r="P721" s="76"/>
      <c r="Q721" s="76"/>
      <c r="R721" s="76"/>
      <c r="S721" s="76"/>
      <c r="T721" s="76"/>
      <c r="U721" s="76"/>
      <c r="V721" s="76"/>
      <c r="W721" s="76"/>
      <c r="X721" s="76"/>
      <c r="Y721" s="51"/>
      <c r="Z721" s="51"/>
      <c r="AA721" s="51"/>
      <c r="AB721" s="51"/>
    </row>
    <row r="722" spans="1:28" ht="12.75" customHeight="1">
      <c r="A722" s="76"/>
      <c r="B722" s="78"/>
      <c r="C722" s="78"/>
      <c r="D722" s="76"/>
      <c r="E722" s="76"/>
      <c r="F722" s="76"/>
      <c r="G722" s="76"/>
      <c r="H722" s="76"/>
      <c r="I722" s="76"/>
      <c r="J722" s="76"/>
      <c r="K722" s="76"/>
      <c r="L722" s="76"/>
      <c r="M722" s="76"/>
      <c r="N722" s="76"/>
      <c r="O722" s="76"/>
      <c r="P722" s="76"/>
      <c r="Q722" s="76"/>
      <c r="R722" s="76"/>
      <c r="S722" s="76"/>
      <c r="T722" s="76"/>
      <c r="U722" s="76"/>
      <c r="V722" s="76"/>
      <c r="W722" s="76"/>
      <c r="X722" s="76"/>
      <c r="Y722" s="51"/>
      <c r="Z722" s="51"/>
      <c r="AA722" s="51"/>
      <c r="AB722" s="51"/>
    </row>
    <row r="723" spans="1:28" ht="12.75" customHeight="1">
      <c r="A723" s="76"/>
      <c r="B723" s="78"/>
      <c r="C723" s="78"/>
      <c r="D723" s="76"/>
      <c r="E723" s="76"/>
      <c r="F723" s="76"/>
      <c r="G723" s="76"/>
      <c r="H723" s="76"/>
      <c r="I723" s="76"/>
      <c r="J723" s="76"/>
      <c r="K723" s="76"/>
      <c r="L723" s="76"/>
      <c r="M723" s="76"/>
      <c r="N723" s="76"/>
      <c r="O723" s="76"/>
      <c r="P723" s="76"/>
      <c r="Q723" s="76"/>
      <c r="R723" s="76"/>
      <c r="S723" s="76"/>
      <c r="T723" s="76"/>
      <c r="U723" s="76"/>
      <c r="V723" s="76"/>
      <c r="W723" s="76"/>
      <c r="X723" s="76"/>
      <c r="Y723" s="51"/>
      <c r="Z723" s="51"/>
      <c r="AA723" s="51"/>
      <c r="AB723" s="51"/>
    </row>
    <row r="724" spans="1:28" ht="12.75" customHeight="1">
      <c r="A724" s="76"/>
      <c r="B724" s="78"/>
      <c r="C724" s="78"/>
      <c r="D724" s="76"/>
      <c r="E724" s="76"/>
      <c r="F724" s="76"/>
      <c r="G724" s="76"/>
      <c r="H724" s="76"/>
      <c r="I724" s="76"/>
      <c r="J724" s="76"/>
      <c r="K724" s="76"/>
      <c r="L724" s="76"/>
      <c r="M724" s="76"/>
      <c r="N724" s="76"/>
      <c r="O724" s="76"/>
      <c r="P724" s="76"/>
      <c r="Q724" s="76"/>
      <c r="R724" s="76"/>
      <c r="S724" s="76"/>
      <c r="T724" s="76"/>
      <c r="U724" s="76"/>
      <c r="V724" s="76"/>
      <c r="W724" s="76"/>
      <c r="X724" s="76"/>
      <c r="Y724" s="51"/>
      <c r="Z724" s="51"/>
      <c r="AA724" s="51"/>
      <c r="AB724" s="51"/>
    </row>
    <row r="725" spans="1:28" ht="12.75" customHeight="1">
      <c r="A725" s="76"/>
      <c r="B725" s="78"/>
      <c r="C725" s="78"/>
      <c r="D725" s="76"/>
      <c r="E725" s="76"/>
      <c r="F725" s="76"/>
      <c r="G725" s="76"/>
      <c r="H725" s="76"/>
      <c r="I725" s="76"/>
      <c r="J725" s="76"/>
      <c r="K725" s="76"/>
      <c r="L725" s="76"/>
      <c r="M725" s="76"/>
      <c r="N725" s="76"/>
      <c r="O725" s="76"/>
      <c r="P725" s="76"/>
      <c r="Q725" s="76"/>
      <c r="R725" s="76"/>
      <c r="S725" s="76"/>
      <c r="T725" s="76"/>
      <c r="U725" s="76"/>
      <c r="V725" s="76"/>
      <c r="W725" s="76"/>
      <c r="X725" s="76"/>
      <c r="Y725" s="51"/>
      <c r="Z725" s="51"/>
      <c r="AA725" s="51"/>
      <c r="AB725" s="51"/>
    </row>
    <row r="726" spans="1:28" ht="12.75" customHeight="1">
      <c r="A726" s="76"/>
      <c r="B726" s="78"/>
      <c r="C726" s="78"/>
      <c r="D726" s="76"/>
      <c r="E726" s="76"/>
      <c r="F726" s="76"/>
      <c r="G726" s="76"/>
      <c r="H726" s="76"/>
      <c r="I726" s="76"/>
      <c r="J726" s="76"/>
      <c r="K726" s="76"/>
      <c r="L726" s="76"/>
      <c r="M726" s="76"/>
      <c r="N726" s="76"/>
      <c r="O726" s="76"/>
      <c r="P726" s="76"/>
      <c r="Q726" s="76"/>
      <c r="R726" s="76"/>
      <c r="S726" s="76"/>
      <c r="T726" s="76"/>
      <c r="U726" s="76"/>
      <c r="V726" s="76"/>
      <c r="W726" s="76"/>
      <c r="X726" s="76"/>
      <c r="Y726" s="51"/>
      <c r="Z726" s="51"/>
      <c r="AA726" s="51"/>
      <c r="AB726" s="51"/>
    </row>
    <row r="727" spans="1:28" ht="12.75" customHeight="1">
      <c r="A727" s="76"/>
      <c r="B727" s="78"/>
      <c r="C727" s="78"/>
      <c r="D727" s="76"/>
      <c r="E727" s="76"/>
      <c r="F727" s="76"/>
      <c r="G727" s="76"/>
      <c r="H727" s="76"/>
      <c r="I727" s="76"/>
      <c r="J727" s="76"/>
      <c r="K727" s="76"/>
      <c r="L727" s="76"/>
      <c r="M727" s="76"/>
      <c r="N727" s="76"/>
      <c r="O727" s="76"/>
      <c r="P727" s="76"/>
      <c r="Q727" s="76"/>
      <c r="R727" s="76"/>
      <c r="S727" s="76"/>
      <c r="T727" s="76"/>
      <c r="U727" s="76"/>
      <c r="V727" s="76"/>
      <c r="W727" s="76"/>
      <c r="X727" s="76"/>
      <c r="Y727" s="51"/>
      <c r="Z727" s="51"/>
      <c r="AA727" s="51"/>
      <c r="AB727" s="51"/>
    </row>
    <row r="728" spans="1:28" ht="12.75" customHeight="1">
      <c r="A728" s="76"/>
      <c r="B728" s="78"/>
      <c r="C728" s="78"/>
      <c r="D728" s="76"/>
      <c r="E728" s="76"/>
      <c r="F728" s="76"/>
      <c r="G728" s="76"/>
      <c r="H728" s="76"/>
      <c r="I728" s="76"/>
      <c r="J728" s="76"/>
      <c r="K728" s="76"/>
      <c r="L728" s="76"/>
      <c r="M728" s="76"/>
      <c r="N728" s="76"/>
      <c r="O728" s="76"/>
      <c r="P728" s="76"/>
      <c r="Q728" s="76"/>
      <c r="R728" s="76"/>
      <c r="S728" s="76"/>
      <c r="T728" s="76"/>
      <c r="U728" s="76"/>
      <c r="V728" s="76"/>
      <c r="W728" s="76"/>
      <c r="X728" s="76"/>
      <c r="Y728" s="51"/>
      <c r="Z728" s="51"/>
      <c r="AA728" s="51"/>
      <c r="AB728" s="51"/>
    </row>
    <row r="729" spans="1:28" ht="12.75" customHeight="1">
      <c r="A729" s="76"/>
      <c r="B729" s="78"/>
      <c r="C729" s="78"/>
      <c r="D729" s="76"/>
      <c r="E729" s="76"/>
      <c r="F729" s="76"/>
      <c r="G729" s="76"/>
      <c r="H729" s="76"/>
      <c r="I729" s="76"/>
      <c r="J729" s="76"/>
      <c r="K729" s="76"/>
      <c r="L729" s="76"/>
      <c r="M729" s="76"/>
      <c r="N729" s="76"/>
      <c r="O729" s="76"/>
      <c r="P729" s="76"/>
      <c r="Q729" s="76"/>
      <c r="R729" s="76"/>
      <c r="S729" s="76"/>
      <c r="T729" s="76"/>
      <c r="U729" s="76"/>
      <c r="V729" s="76"/>
      <c r="W729" s="76"/>
      <c r="X729" s="76"/>
      <c r="Y729" s="51"/>
      <c r="Z729" s="51"/>
      <c r="AA729" s="51"/>
      <c r="AB729" s="51"/>
    </row>
    <row r="730" spans="1:28" ht="12.75" customHeight="1">
      <c r="A730" s="76"/>
      <c r="B730" s="78"/>
      <c r="C730" s="78"/>
      <c r="D730" s="76"/>
      <c r="E730" s="76"/>
      <c r="F730" s="76"/>
      <c r="G730" s="76"/>
      <c r="H730" s="76"/>
      <c r="I730" s="76"/>
      <c r="J730" s="76"/>
      <c r="K730" s="76"/>
      <c r="L730" s="76"/>
      <c r="M730" s="76"/>
      <c r="N730" s="76"/>
      <c r="O730" s="76"/>
      <c r="P730" s="76"/>
      <c r="Q730" s="76"/>
      <c r="R730" s="76"/>
      <c r="S730" s="76"/>
      <c r="T730" s="76"/>
      <c r="U730" s="76"/>
      <c r="V730" s="76"/>
      <c r="W730" s="76"/>
      <c r="X730" s="76"/>
      <c r="Y730" s="51"/>
      <c r="Z730" s="51"/>
      <c r="AA730" s="51"/>
      <c r="AB730" s="51"/>
    </row>
    <row r="731" spans="1:28" ht="12.75" customHeight="1">
      <c r="A731" s="76"/>
      <c r="B731" s="78"/>
      <c r="C731" s="78"/>
      <c r="D731" s="76"/>
      <c r="E731" s="76"/>
      <c r="F731" s="76"/>
      <c r="G731" s="76"/>
      <c r="H731" s="76"/>
      <c r="I731" s="76"/>
      <c r="J731" s="76"/>
      <c r="K731" s="76"/>
      <c r="L731" s="76"/>
      <c r="M731" s="76"/>
      <c r="N731" s="76"/>
      <c r="O731" s="76"/>
      <c r="P731" s="76"/>
      <c r="Q731" s="76"/>
      <c r="R731" s="76"/>
      <c r="S731" s="76"/>
      <c r="T731" s="76"/>
      <c r="U731" s="76"/>
      <c r="V731" s="76"/>
      <c r="W731" s="76"/>
      <c r="X731" s="76"/>
      <c r="Y731" s="51"/>
      <c r="Z731" s="51"/>
      <c r="AA731" s="51"/>
      <c r="AB731" s="51"/>
    </row>
    <row r="732" spans="1:28" ht="12.75" customHeight="1">
      <c r="A732" s="76"/>
      <c r="B732" s="78"/>
      <c r="C732" s="78"/>
      <c r="D732" s="76"/>
      <c r="E732" s="76"/>
      <c r="F732" s="76"/>
      <c r="G732" s="76"/>
      <c r="H732" s="76"/>
      <c r="I732" s="76"/>
      <c r="J732" s="76"/>
      <c r="K732" s="76"/>
      <c r="L732" s="76"/>
      <c r="M732" s="76"/>
      <c r="N732" s="76"/>
      <c r="O732" s="76"/>
      <c r="P732" s="76"/>
      <c r="Q732" s="76"/>
      <c r="R732" s="76"/>
      <c r="S732" s="76"/>
      <c r="T732" s="76"/>
      <c r="U732" s="76"/>
      <c r="V732" s="76"/>
      <c r="W732" s="76"/>
      <c r="X732" s="76"/>
      <c r="Y732" s="51"/>
      <c r="Z732" s="51"/>
      <c r="AA732" s="51"/>
      <c r="AB732" s="51"/>
    </row>
    <row r="733" spans="1:28" ht="12.75" customHeight="1">
      <c r="A733" s="76"/>
      <c r="B733" s="78"/>
      <c r="C733" s="78"/>
      <c r="D733" s="76"/>
      <c r="E733" s="76"/>
      <c r="F733" s="76"/>
      <c r="G733" s="76"/>
      <c r="H733" s="76"/>
      <c r="I733" s="76"/>
      <c r="J733" s="76"/>
      <c r="K733" s="76"/>
      <c r="L733" s="76"/>
      <c r="M733" s="76"/>
      <c r="N733" s="76"/>
      <c r="O733" s="76"/>
      <c r="P733" s="76"/>
      <c r="Q733" s="76"/>
      <c r="R733" s="76"/>
      <c r="S733" s="76"/>
      <c r="T733" s="76"/>
      <c r="U733" s="76"/>
      <c r="V733" s="76"/>
      <c r="W733" s="76"/>
      <c r="X733" s="76"/>
      <c r="Y733" s="51"/>
      <c r="Z733" s="51"/>
      <c r="AA733" s="51"/>
      <c r="AB733" s="51"/>
    </row>
    <row r="734" spans="1:28" ht="12.75" customHeight="1">
      <c r="A734" s="76"/>
      <c r="B734" s="78"/>
      <c r="C734" s="78"/>
      <c r="D734" s="76"/>
      <c r="E734" s="76"/>
      <c r="F734" s="76"/>
      <c r="G734" s="76"/>
      <c r="H734" s="76"/>
      <c r="I734" s="76"/>
      <c r="J734" s="76"/>
      <c r="K734" s="76"/>
      <c r="L734" s="76"/>
      <c r="M734" s="76"/>
      <c r="N734" s="76"/>
      <c r="O734" s="76"/>
      <c r="P734" s="76"/>
      <c r="Q734" s="76"/>
      <c r="R734" s="76"/>
      <c r="S734" s="76"/>
      <c r="T734" s="76"/>
      <c r="U734" s="76"/>
      <c r="V734" s="76"/>
      <c r="W734" s="76"/>
      <c r="X734" s="76"/>
      <c r="Y734" s="51"/>
      <c r="Z734" s="51"/>
      <c r="AA734" s="51"/>
      <c r="AB734" s="51"/>
    </row>
    <row r="735" spans="1:28" ht="12.75" customHeight="1">
      <c r="A735" s="76"/>
      <c r="B735" s="78"/>
      <c r="C735" s="78"/>
      <c r="D735" s="76"/>
      <c r="E735" s="76"/>
      <c r="F735" s="76"/>
      <c r="G735" s="76"/>
      <c r="H735" s="76"/>
      <c r="I735" s="76"/>
      <c r="J735" s="76"/>
      <c r="K735" s="76"/>
      <c r="L735" s="76"/>
      <c r="M735" s="76"/>
      <c r="N735" s="76"/>
      <c r="O735" s="76"/>
      <c r="P735" s="76"/>
      <c r="Q735" s="76"/>
      <c r="R735" s="76"/>
      <c r="S735" s="76"/>
      <c r="T735" s="76"/>
      <c r="U735" s="76"/>
      <c r="V735" s="76"/>
      <c r="W735" s="76"/>
      <c r="X735" s="76"/>
      <c r="Y735" s="51"/>
      <c r="Z735" s="51"/>
      <c r="AA735" s="51"/>
      <c r="AB735" s="51"/>
    </row>
    <row r="736" spans="1:28" ht="12.75" customHeight="1">
      <c r="A736" s="76"/>
      <c r="B736" s="78"/>
      <c r="C736" s="78"/>
      <c r="D736" s="76"/>
      <c r="E736" s="76"/>
      <c r="F736" s="76"/>
      <c r="G736" s="76"/>
      <c r="H736" s="76"/>
      <c r="I736" s="76"/>
      <c r="J736" s="76"/>
      <c r="K736" s="76"/>
      <c r="L736" s="76"/>
      <c r="M736" s="76"/>
      <c r="N736" s="76"/>
      <c r="O736" s="76"/>
      <c r="P736" s="76"/>
      <c r="Q736" s="76"/>
      <c r="R736" s="76"/>
      <c r="S736" s="76"/>
      <c r="T736" s="76"/>
      <c r="U736" s="76"/>
      <c r="V736" s="76"/>
      <c r="W736" s="76"/>
      <c r="X736" s="76"/>
      <c r="Y736" s="51"/>
      <c r="Z736" s="51"/>
      <c r="AA736" s="51"/>
      <c r="AB736" s="51"/>
    </row>
    <row r="737" spans="1:28" ht="12.75" customHeight="1">
      <c r="A737" s="76"/>
      <c r="B737" s="78"/>
      <c r="C737" s="78"/>
      <c r="D737" s="76"/>
      <c r="E737" s="76"/>
      <c r="F737" s="76"/>
      <c r="G737" s="76"/>
      <c r="H737" s="76"/>
      <c r="I737" s="76"/>
      <c r="J737" s="76"/>
      <c r="K737" s="76"/>
      <c r="L737" s="76"/>
      <c r="M737" s="76"/>
      <c r="N737" s="76"/>
      <c r="O737" s="76"/>
      <c r="P737" s="76"/>
      <c r="Q737" s="76"/>
      <c r="R737" s="76"/>
      <c r="S737" s="76"/>
      <c r="T737" s="76"/>
      <c r="U737" s="76"/>
      <c r="V737" s="76"/>
      <c r="W737" s="76"/>
      <c r="X737" s="76"/>
      <c r="Y737" s="51"/>
      <c r="Z737" s="51"/>
      <c r="AA737" s="51"/>
      <c r="AB737" s="51"/>
    </row>
    <row r="738" spans="1:28" ht="12.75" customHeight="1">
      <c r="A738" s="76"/>
      <c r="B738" s="78"/>
      <c r="C738" s="78"/>
      <c r="D738" s="76"/>
      <c r="E738" s="76"/>
      <c r="F738" s="76"/>
      <c r="G738" s="76"/>
      <c r="H738" s="76"/>
      <c r="I738" s="76"/>
      <c r="J738" s="76"/>
      <c r="K738" s="76"/>
      <c r="L738" s="76"/>
      <c r="M738" s="76"/>
      <c r="N738" s="76"/>
      <c r="O738" s="76"/>
      <c r="P738" s="76"/>
      <c r="Q738" s="76"/>
      <c r="R738" s="76"/>
      <c r="S738" s="76"/>
      <c r="T738" s="76"/>
      <c r="U738" s="76"/>
      <c r="V738" s="76"/>
      <c r="W738" s="76"/>
      <c r="X738" s="76"/>
      <c r="Y738" s="51"/>
      <c r="Z738" s="51"/>
      <c r="AA738" s="51"/>
      <c r="AB738" s="51"/>
    </row>
    <row r="739" spans="1:28" ht="12.75" customHeight="1">
      <c r="A739" s="76"/>
      <c r="B739" s="78"/>
      <c r="C739" s="78"/>
      <c r="D739" s="76"/>
      <c r="E739" s="76"/>
      <c r="F739" s="76"/>
      <c r="G739" s="76"/>
      <c r="H739" s="76"/>
      <c r="I739" s="76"/>
      <c r="J739" s="76"/>
      <c r="K739" s="76"/>
      <c r="L739" s="76"/>
      <c r="M739" s="76"/>
      <c r="N739" s="76"/>
      <c r="O739" s="76"/>
      <c r="P739" s="76"/>
      <c r="Q739" s="76"/>
      <c r="R739" s="76"/>
      <c r="S739" s="76"/>
      <c r="T739" s="76"/>
      <c r="U739" s="76"/>
      <c r="V739" s="76"/>
      <c r="W739" s="76"/>
      <c r="X739" s="76"/>
      <c r="Y739" s="51"/>
      <c r="Z739" s="51"/>
      <c r="AA739" s="51"/>
      <c r="AB739" s="51"/>
    </row>
    <row r="740" spans="1:28" ht="12.75" customHeight="1">
      <c r="A740" s="76"/>
      <c r="B740" s="78"/>
      <c r="C740" s="78"/>
      <c r="D740" s="76"/>
      <c r="E740" s="76"/>
      <c r="F740" s="76"/>
      <c r="G740" s="76"/>
      <c r="H740" s="76"/>
      <c r="I740" s="76"/>
      <c r="J740" s="76"/>
      <c r="K740" s="76"/>
      <c r="L740" s="76"/>
      <c r="M740" s="76"/>
      <c r="N740" s="76"/>
      <c r="O740" s="76"/>
      <c r="P740" s="76"/>
      <c r="Q740" s="76"/>
      <c r="R740" s="76"/>
      <c r="S740" s="76"/>
      <c r="T740" s="76"/>
      <c r="U740" s="76"/>
      <c r="V740" s="76"/>
      <c r="W740" s="76"/>
      <c r="X740" s="76"/>
      <c r="Y740" s="51"/>
      <c r="Z740" s="51"/>
      <c r="AA740" s="51"/>
      <c r="AB740" s="51"/>
    </row>
    <row r="741" spans="1:28" ht="12.75" customHeight="1">
      <c r="A741" s="76"/>
      <c r="B741" s="78"/>
      <c r="C741" s="78"/>
      <c r="D741" s="76"/>
      <c r="E741" s="76"/>
      <c r="F741" s="76"/>
      <c r="G741" s="76"/>
      <c r="H741" s="76"/>
      <c r="I741" s="76"/>
      <c r="J741" s="76"/>
      <c r="K741" s="76"/>
      <c r="L741" s="76"/>
      <c r="M741" s="76"/>
      <c r="N741" s="76"/>
      <c r="O741" s="76"/>
      <c r="P741" s="76"/>
      <c r="Q741" s="76"/>
      <c r="R741" s="76"/>
      <c r="S741" s="76"/>
      <c r="T741" s="76"/>
      <c r="U741" s="76"/>
      <c r="V741" s="76"/>
      <c r="W741" s="76"/>
      <c r="X741" s="76"/>
      <c r="Y741" s="51"/>
      <c r="Z741" s="51"/>
      <c r="AA741" s="51"/>
      <c r="AB741" s="51"/>
    </row>
    <row r="742" spans="1:28" ht="12.75" customHeight="1">
      <c r="A742" s="76"/>
      <c r="B742" s="78"/>
      <c r="C742" s="78"/>
      <c r="D742" s="76"/>
      <c r="E742" s="76"/>
      <c r="F742" s="76"/>
      <c r="G742" s="76"/>
      <c r="H742" s="76"/>
      <c r="I742" s="76"/>
      <c r="J742" s="76"/>
      <c r="K742" s="76"/>
      <c r="L742" s="76"/>
      <c r="M742" s="76"/>
      <c r="N742" s="76"/>
      <c r="O742" s="76"/>
      <c r="P742" s="76"/>
      <c r="Q742" s="76"/>
      <c r="R742" s="76"/>
      <c r="S742" s="76"/>
      <c r="T742" s="76"/>
      <c r="U742" s="76"/>
      <c r="V742" s="76"/>
      <c r="W742" s="76"/>
      <c r="X742" s="76"/>
      <c r="Y742" s="51"/>
      <c r="Z742" s="51"/>
      <c r="AA742" s="51"/>
      <c r="AB742" s="51"/>
    </row>
    <row r="743" spans="1:28" ht="12.75" customHeight="1">
      <c r="A743" s="76"/>
      <c r="B743" s="78"/>
      <c r="C743" s="78"/>
      <c r="D743" s="76"/>
      <c r="E743" s="76"/>
      <c r="F743" s="76"/>
      <c r="G743" s="76"/>
      <c r="H743" s="76"/>
      <c r="I743" s="76"/>
      <c r="J743" s="76"/>
      <c r="K743" s="76"/>
      <c r="L743" s="76"/>
      <c r="M743" s="76"/>
      <c r="N743" s="76"/>
      <c r="O743" s="76"/>
      <c r="P743" s="76"/>
      <c r="Q743" s="76"/>
      <c r="R743" s="76"/>
      <c r="S743" s="76"/>
      <c r="T743" s="76"/>
      <c r="U743" s="76"/>
      <c r="V743" s="76"/>
      <c r="W743" s="76"/>
      <c r="X743" s="76"/>
      <c r="Y743" s="51"/>
      <c r="Z743" s="51"/>
      <c r="AA743" s="51"/>
      <c r="AB743" s="51"/>
    </row>
    <row r="744" spans="1:28" ht="12.75" customHeight="1">
      <c r="A744" s="76"/>
      <c r="B744" s="78"/>
      <c r="C744" s="78"/>
      <c r="D744" s="76"/>
      <c r="E744" s="76"/>
      <c r="F744" s="76"/>
      <c r="G744" s="76"/>
      <c r="H744" s="76"/>
      <c r="I744" s="76"/>
      <c r="J744" s="76"/>
      <c r="K744" s="76"/>
      <c r="L744" s="76"/>
      <c r="M744" s="76"/>
      <c r="N744" s="76"/>
      <c r="O744" s="76"/>
      <c r="P744" s="76"/>
      <c r="Q744" s="76"/>
      <c r="R744" s="76"/>
      <c r="S744" s="76"/>
      <c r="T744" s="76"/>
      <c r="U744" s="76"/>
      <c r="V744" s="76"/>
      <c r="W744" s="76"/>
      <c r="X744" s="76"/>
      <c r="Y744" s="51"/>
      <c r="Z744" s="51"/>
      <c r="AA744" s="51"/>
      <c r="AB744" s="51"/>
    </row>
    <row r="745" spans="1:28" ht="12.75" customHeight="1">
      <c r="A745" s="76"/>
      <c r="B745" s="78"/>
      <c r="C745" s="78"/>
      <c r="D745" s="76"/>
      <c r="E745" s="76"/>
      <c r="F745" s="76"/>
      <c r="G745" s="76"/>
      <c r="H745" s="76"/>
      <c r="I745" s="76"/>
      <c r="J745" s="76"/>
      <c r="K745" s="76"/>
      <c r="L745" s="76"/>
      <c r="M745" s="76"/>
      <c r="N745" s="76"/>
      <c r="O745" s="76"/>
      <c r="P745" s="76"/>
      <c r="Q745" s="76"/>
      <c r="R745" s="76"/>
      <c r="S745" s="76"/>
      <c r="T745" s="76"/>
      <c r="U745" s="76"/>
      <c r="V745" s="76"/>
      <c r="W745" s="76"/>
      <c r="X745" s="76"/>
      <c r="Y745" s="51"/>
      <c r="Z745" s="51"/>
      <c r="AA745" s="51"/>
      <c r="AB745" s="51"/>
    </row>
    <row r="746" spans="1:28" ht="12.75" customHeight="1">
      <c r="A746" s="76"/>
      <c r="B746" s="78"/>
      <c r="C746" s="78"/>
      <c r="D746" s="76"/>
      <c r="E746" s="76"/>
      <c r="F746" s="76"/>
      <c r="G746" s="76"/>
      <c r="H746" s="76"/>
      <c r="I746" s="76"/>
      <c r="J746" s="76"/>
      <c r="K746" s="76"/>
      <c r="L746" s="76"/>
      <c r="M746" s="76"/>
      <c r="N746" s="76"/>
      <c r="O746" s="76"/>
      <c r="P746" s="76"/>
      <c r="Q746" s="76"/>
      <c r="R746" s="76"/>
      <c r="S746" s="76"/>
      <c r="T746" s="76"/>
      <c r="U746" s="76"/>
      <c r="V746" s="76"/>
      <c r="W746" s="76"/>
      <c r="X746" s="76"/>
      <c r="Y746" s="51"/>
      <c r="Z746" s="51"/>
      <c r="AA746" s="51"/>
      <c r="AB746" s="51"/>
    </row>
    <row r="747" spans="1:28" ht="12.75" customHeight="1">
      <c r="A747" s="76"/>
      <c r="B747" s="78"/>
      <c r="C747" s="78"/>
      <c r="D747" s="76"/>
      <c r="E747" s="76"/>
      <c r="F747" s="76"/>
      <c r="G747" s="76"/>
      <c r="H747" s="76"/>
      <c r="I747" s="76"/>
      <c r="J747" s="76"/>
      <c r="K747" s="76"/>
      <c r="L747" s="76"/>
      <c r="M747" s="76"/>
      <c r="N747" s="76"/>
      <c r="O747" s="76"/>
      <c r="P747" s="76"/>
      <c r="Q747" s="76"/>
      <c r="R747" s="76"/>
      <c r="S747" s="76"/>
      <c r="T747" s="76"/>
      <c r="U747" s="76"/>
      <c r="V747" s="76"/>
      <c r="W747" s="76"/>
      <c r="X747" s="76"/>
      <c r="Y747" s="51"/>
      <c r="Z747" s="51"/>
      <c r="AA747" s="51"/>
      <c r="AB747" s="51"/>
    </row>
    <row r="748" spans="1:28" ht="12.75" customHeight="1">
      <c r="A748" s="76"/>
      <c r="B748" s="78"/>
      <c r="C748" s="78"/>
      <c r="D748" s="76"/>
      <c r="E748" s="76"/>
      <c r="F748" s="76"/>
      <c r="G748" s="76"/>
      <c r="H748" s="76"/>
      <c r="I748" s="76"/>
      <c r="J748" s="76"/>
      <c r="K748" s="76"/>
      <c r="L748" s="76"/>
      <c r="M748" s="76"/>
      <c r="N748" s="76"/>
      <c r="O748" s="76"/>
      <c r="P748" s="76"/>
      <c r="Q748" s="76"/>
      <c r="R748" s="76"/>
      <c r="S748" s="76"/>
      <c r="T748" s="76"/>
      <c r="U748" s="76"/>
      <c r="V748" s="76"/>
      <c r="W748" s="76"/>
      <c r="X748" s="76"/>
      <c r="Y748" s="51"/>
      <c r="Z748" s="51"/>
      <c r="AA748" s="51"/>
      <c r="AB748" s="51"/>
    </row>
    <row r="749" spans="1:28" ht="12.75" customHeight="1">
      <c r="A749" s="76"/>
      <c r="B749" s="78"/>
      <c r="C749" s="78"/>
      <c r="D749" s="76"/>
      <c r="E749" s="76"/>
      <c r="F749" s="76"/>
      <c r="G749" s="76"/>
      <c r="H749" s="76"/>
      <c r="I749" s="76"/>
      <c r="J749" s="76"/>
      <c r="K749" s="76"/>
      <c r="L749" s="76"/>
      <c r="M749" s="76"/>
      <c r="N749" s="76"/>
      <c r="O749" s="76"/>
      <c r="P749" s="76"/>
      <c r="Q749" s="76"/>
      <c r="R749" s="76"/>
      <c r="S749" s="76"/>
      <c r="T749" s="76"/>
      <c r="U749" s="76"/>
      <c r="V749" s="76"/>
      <c r="W749" s="76"/>
      <c r="X749" s="76"/>
      <c r="Y749" s="51"/>
      <c r="Z749" s="51"/>
      <c r="AA749" s="51"/>
      <c r="AB749" s="51"/>
    </row>
    <row r="750" spans="1:28" ht="12.75" customHeight="1">
      <c r="A750" s="76"/>
      <c r="B750" s="78"/>
      <c r="C750" s="78"/>
      <c r="D750" s="76"/>
      <c r="E750" s="76"/>
      <c r="F750" s="76"/>
      <c r="G750" s="76"/>
      <c r="H750" s="76"/>
      <c r="I750" s="76"/>
      <c r="J750" s="76"/>
      <c r="K750" s="76"/>
      <c r="L750" s="76"/>
      <c r="M750" s="76"/>
      <c r="N750" s="76"/>
      <c r="O750" s="76"/>
      <c r="P750" s="76"/>
      <c r="Q750" s="76"/>
      <c r="R750" s="76"/>
      <c r="S750" s="76"/>
      <c r="T750" s="76"/>
      <c r="U750" s="76"/>
      <c r="V750" s="76"/>
      <c r="W750" s="76"/>
      <c r="X750" s="76"/>
      <c r="Y750" s="51"/>
      <c r="Z750" s="51"/>
      <c r="AA750" s="51"/>
      <c r="AB750" s="51"/>
    </row>
    <row r="751" spans="1:28" ht="12.75" customHeight="1">
      <c r="A751" s="76"/>
      <c r="B751" s="78"/>
      <c r="C751" s="78"/>
      <c r="D751" s="76"/>
      <c r="E751" s="76"/>
      <c r="F751" s="76"/>
      <c r="G751" s="76"/>
      <c r="H751" s="76"/>
      <c r="I751" s="76"/>
      <c r="J751" s="76"/>
      <c r="K751" s="76"/>
      <c r="L751" s="76"/>
      <c r="M751" s="76"/>
      <c r="N751" s="76"/>
      <c r="O751" s="76"/>
      <c r="P751" s="76"/>
      <c r="Q751" s="76"/>
      <c r="R751" s="76"/>
      <c r="S751" s="76"/>
      <c r="T751" s="76"/>
      <c r="U751" s="76"/>
      <c r="V751" s="76"/>
      <c r="W751" s="76"/>
      <c r="X751" s="76"/>
      <c r="Y751" s="51"/>
      <c r="Z751" s="51"/>
      <c r="AA751" s="51"/>
      <c r="AB751" s="51"/>
    </row>
    <row r="752" spans="1:28" ht="12.75" customHeight="1">
      <c r="A752" s="76"/>
      <c r="B752" s="78"/>
      <c r="C752" s="78"/>
      <c r="D752" s="76"/>
      <c r="E752" s="76"/>
      <c r="F752" s="76"/>
      <c r="G752" s="76"/>
      <c r="H752" s="76"/>
      <c r="I752" s="76"/>
      <c r="J752" s="76"/>
      <c r="K752" s="76"/>
      <c r="L752" s="76"/>
      <c r="M752" s="76"/>
      <c r="N752" s="76"/>
      <c r="O752" s="76"/>
      <c r="P752" s="76"/>
      <c r="Q752" s="76"/>
      <c r="R752" s="76"/>
      <c r="S752" s="76"/>
      <c r="T752" s="76"/>
      <c r="U752" s="76"/>
      <c r="V752" s="76"/>
      <c r="W752" s="76"/>
      <c r="X752" s="76"/>
      <c r="Y752" s="51"/>
      <c r="Z752" s="51"/>
      <c r="AA752" s="51"/>
      <c r="AB752" s="51"/>
    </row>
    <row r="753" spans="1:28" ht="12.75" customHeight="1">
      <c r="A753" s="76"/>
      <c r="B753" s="78"/>
      <c r="C753" s="78"/>
      <c r="D753" s="76"/>
      <c r="E753" s="76"/>
      <c r="F753" s="76"/>
      <c r="G753" s="76"/>
      <c r="H753" s="76"/>
      <c r="I753" s="76"/>
      <c r="J753" s="76"/>
      <c r="K753" s="76"/>
      <c r="L753" s="76"/>
      <c r="M753" s="76"/>
      <c r="N753" s="76"/>
      <c r="O753" s="76"/>
      <c r="P753" s="76"/>
      <c r="Q753" s="76"/>
      <c r="R753" s="76"/>
      <c r="S753" s="76"/>
      <c r="T753" s="76"/>
      <c r="U753" s="76"/>
      <c r="V753" s="76"/>
      <c r="W753" s="76"/>
      <c r="X753" s="76"/>
      <c r="Y753" s="51"/>
      <c r="Z753" s="51"/>
      <c r="AA753" s="51"/>
      <c r="AB753" s="51"/>
    </row>
    <row r="754" spans="1:28" ht="12.75" customHeight="1">
      <c r="A754" s="76"/>
      <c r="B754" s="78"/>
      <c r="C754" s="78"/>
      <c r="D754" s="76"/>
      <c r="E754" s="76"/>
      <c r="F754" s="76"/>
      <c r="G754" s="76"/>
      <c r="H754" s="76"/>
      <c r="I754" s="76"/>
      <c r="J754" s="76"/>
      <c r="K754" s="76"/>
      <c r="L754" s="76"/>
      <c r="M754" s="76"/>
      <c r="N754" s="76"/>
      <c r="O754" s="76"/>
      <c r="P754" s="76"/>
      <c r="Q754" s="76"/>
      <c r="R754" s="76"/>
      <c r="S754" s="76"/>
      <c r="T754" s="76"/>
      <c r="U754" s="76"/>
      <c r="V754" s="76"/>
      <c r="W754" s="76"/>
      <c r="X754" s="76"/>
      <c r="Y754" s="51"/>
      <c r="Z754" s="51"/>
      <c r="AA754" s="51"/>
      <c r="AB754" s="51"/>
    </row>
    <row r="755" spans="1:28" ht="12.75" customHeight="1">
      <c r="A755" s="76"/>
      <c r="B755" s="78"/>
      <c r="C755" s="78"/>
      <c r="D755" s="76"/>
      <c r="E755" s="76"/>
      <c r="F755" s="76"/>
      <c r="G755" s="76"/>
      <c r="H755" s="76"/>
      <c r="I755" s="76"/>
      <c r="J755" s="76"/>
      <c r="K755" s="76"/>
      <c r="L755" s="76"/>
      <c r="M755" s="76"/>
      <c r="N755" s="76"/>
      <c r="O755" s="76"/>
      <c r="P755" s="76"/>
      <c r="Q755" s="76"/>
      <c r="R755" s="76"/>
      <c r="S755" s="76"/>
      <c r="T755" s="76"/>
      <c r="U755" s="76"/>
      <c r="V755" s="76"/>
      <c r="W755" s="76"/>
      <c r="X755" s="76"/>
      <c r="Y755" s="51"/>
      <c r="Z755" s="51"/>
      <c r="AA755" s="51"/>
      <c r="AB755" s="51"/>
    </row>
    <row r="756" spans="1:28" ht="12.75" customHeight="1">
      <c r="A756" s="76"/>
      <c r="B756" s="78"/>
      <c r="C756" s="78"/>
      <c r="D756" s="76"/>
      <c r="E756" s="76"/>
      <c r="F756" s="76"/>
      <c r="G756" s="76"/>
      <c r="H756" s="76"/>
      <c r="I756" s="76"/>
      <c r="J756" s="76"/>
      <c r="K756" s="76"/>
      <c r="L756" s="76"/>
      <c r="M756" s="76"/>
      <c r="N756" s="76"/>
      <c r="O756" s="76"/>
      <c r="P756" s="76"/>
      <c r="Q756" s="76"/>
      <c r="R756" s="76"/>
      <c r="S756" s="76"/>
      <c r="T756" s="76"/>
      <c r="U756" s="76"/>
      <c r="V756" s="76"/>
      <c r="W756" s="76"/>
      <c r="X756" s="76"/>
      <c r="Y756" s="51"/>
      <c r="Z756" s="51"/>
      <c r="AA756" s="51"/>
      <c r="AB756" s="51"/>
    </row>
    <row r="757" spans="1:28" ht="12.75" customHeight="1">
      <c r="A757" s="76"/>
      <c r="B757" s="78"/>
      <c r="C757" s="78"/>
      <c r="D757" s="76"/>
      <c r="E757" s="76"/>
      <c r="F757" s="76"/>
      <c r="G757" s="76"/>
      <c r="H757" s="76"/>
      <c r="I757" s="76"/>
      <c r="J757" s="76"/>
      <c r="K757" s="76"/>
      <c r="L757" s="76"/>
      <c r="M757" s="76"/>
      <c r="N757" s="76"/>
      <c r="O757" s="76"/>
      <c r="P757" s="76"/>
      <c r="Q757" s="76"/>
      <c r="R757" s="76"/>
      <c r="S757" s="76"/>
      <c r="T757" s="76"/>
      <c r="U757" s="76"/>
      <c r="V757" s="76"/>
      <c r="W757" s="76"/>
      <c r="X757" s="76"/>
      <c r="Y757" s="51"/>
      <c r="Z757" s="51"/>
      <c r="AA757" s="51"/>
      <c r="AB757" s="51"/>
    </row>
    <row r="758" spans="1:28" ht="12.75" customHeight="1">
      <c r="A758" s="76"/>
      <c r="B758" s="78"/>
      <c r="C758" s="78"/>
      <c r="D758" s="76"/>
      <c r="E758" s="76"/>
      <c r="F758" s="76"/>
      <c r="G758" s="76"/>
      <c r="H758" s="76"/>
      <c r="I758" s="76"/>
      <c r="J758" s="76"/>
      <c r="K758" s="76"/>
      <c r="L758" s="76"/>
      <c r="M758" s="76"/>
      <c r="N758" s="76"/>
      <c r="O758" s="76"/>
      <c r="P758" s="76"/>
      <c r="Q758" s="76"/>
      <c r="R758" s="76"/>
      <c r="S758" s="76"/>
      <c r="T758" s="76"/>
      <c r="U758" s="76"/>
      <c r="V758" s="76"/>
      <c r="W758" s="76"/>
      <c r="X758" s="76"/>
      <c r="Y758" s="51"/>
      <c r="Z758" s="51"/>
      <c r="AA758" s="51"/>
      <c r="AB758" s="51"/>
    </row>
    <row r="759" spans="1:28" ht="12.75" customHeight="1">
      <c r="A759" s="76"/>
      <c r="B759" s="78"/>
      <c r="C759" s="78"/>
      <c r="D759" s="76"/>
      <c r="E759" s="76"/>
      <c r="F759" s="76"/>
      <c r="G759" s="76"/>
      <c r="H759" s="76"/>
      <c r="I759" s="76"/>
      <c r="J759" s="76"/>
      <c r="K759" s="76"/>
      <c r="L759" s="76"/>
      <c r="M759" s="76"/>
      <c r="N759" s="76"/>
      <c r="O759" s="76"/>
      <c r="P759" s="76"/>
      <c r="Q759" s="76"/>
      <c r="R759" s="76"/>
      <c r="S759" s="76"/>
      <c r="T759" s="76"/>
      <c r="U759" s="76"/>
      <c r="V759" s="76"/>
      <c r="W759" s="76"/>
      <c r="X759" s="76"/>
      <c r="Y759" s="51"/>
      <c r="Z759" s="51"/>
      <c r="AA759" s="51"/>
      <c r="AB759" s="51"/>
    </row>
    <row r="760" spans="1:28" ht="12.75" customHeight="1">
      <c r="A760" s="76"/>
      <c r="B760" s="78"/>
      <c r="C760" s="78"/>
      <c r="D760" s="76"/>
      <c r="E760" s="76"/>
      <c r="F760" s="76"/>
      <c r="G760" s="76"/>
      <c r="H760" s="76"/>
      <c r="I760" s="76"/>
      <c r="J760" s="76"/>
      <c r="K760" s="76"/>
      <c r="L760" s="76"/>
      <c r="M760" s="76"/>
      <c r="N760" s="76"/>
      <c r="O760" s="76"/>
      <c r="P760" s="76"/>
      <c r="Q760" s="76"/>
      <c r="R760" s="76"/>
      <c r="S760" s="76"/>
      <c r="T760" s="76"/>
      <c r="U760" s="76"/>
      <c r="V760" s="76"/>
      <c r="W760" s="76"/>
      <c r="X760" s="76"/>
      <c r="Y760" s="51"/>
      <c r="Z760" s="51"/>
      <c r="AA760" s="51"/>
      <c r="AB760" s="51"/>
    </row>
    <row r="761" spans="1:28" ht="12.75" customHeight="1">
      <c r="A761" s="76"/>
      <c r="B761" s="78"/>
      <c r="C761" s="78"/>
      <c r="D761" s="76"/>
      <c r="E761" s="76"/>
      <c r="F761" s="76"/>
      <c r="G761" s="76"/>
      <c r="H761" s="76"/>
      <c r="I761" s="76"/>
      <c r="J761" s="76"/>
      <c r="K761" s="76"/>
      <c r="L761" s="76"/>
      <c r="M761" s="76"/>
      <c r="N761" s="76"/>
      <c r="O761" s="76"/>
      <c r="P761" s="76"/>
      <c r="Q761" s="76"/>
      <c r="R761" s="76"/>
      <c r="S761" s="76"/>
      <c r="T761" s="76"/>
      <c r="U761" s="76"/>
      <c r="V761" s="76"/>
      <c r="W761" s="76"/>
      <c r="X761" s="76"/>
      <c r="Y761" s="51"/>
      <c r="Z761" s="51"/>
      <c r="AA761" s="51"/>
      <c r="AB761" s="51"/>
    </row>
    <row r="762" spans="1:28" ht="12.75" customHeight="1">
      <c r="A762" s="76"/>
      <c r="B762" s="78"/>
      <c r="C762" s="78"/>
      <c r="D762" s="76"/>
      <c r="E762" s="76"/>
      <c r="F762" s="76"/>
      <c r="G762" s="76"/>
      <c r="H762" s="76"/>
      <c r="I762" s="76"/>
      <c r="J762" s="76"/>
      <c r="K762" s="76"/>
      <c r="L762" s="76"/>
      <c r="M762" s="76"/>
      <c r="N762" s="76"/>
      <c r="O762" s="76"/>
      <c r="P762" s="76"/>
      <c r="Q762" s="76"/>
      <c r="R762" s="76"/>
      <c r="S762" s="76"/>
      <c r="T762" s="76"/>
      <c r="U762" s="76"/>
      <c r="V762" s="76"/>
      <c r="W762" s="76"/>
      <c r="X762" s="76"/>
      <c r="Y762" s="51"/>
      <c r="Z762" s="51"/>
      <c r="AA762" s="51"/>
      <c r="AB762" s="51"/>
    </row>
    <row r="763" spans="1:28" ht="12.75" customHeight="1">
      <c r="A763" s="76"/>
      <c r="B763" s="78"/>
      <c r="C763" s="78"/>
      <c r="D763" s="76"/>
      <c r="E763" s="76"/>
      <c r="F763" s="76"/>
      <c r="G763" s="76"/>
      <c r="H763" s="76"/>
      <c r="I763" s="76"/>
      <c r="J763" s="76"/>
      <c r="K763" s="76"/>
      <c r="L763" s="76"/>
      <c r="M763" s="76"/>
      <c r="N763" s="76"/>
      <c r="O763" s="76"/>
      <c r="P763" s="76"/>
      <c r="Q763" s="76"/>
      <c r="R763" s="76"/>
      <c r="S763" s="76"/>
      <c r="T763" s="76"/>
      <c r="U763" s="76"/>
      <c r="V763" s="76"/>
      <c r="W763" s="76"/>
      <c r="X763" s="76"/>
      <c r="Y763" s="51"/>
      <c r="Z763" s="51"/>
      <c r="AA763" s="51"/>
      <c r="AB763" s="51"/>
    </row>
    <row r="764" spans="1:28" ht="12.75" customHeight="1">
      <c r="A764" s="76"/>
      <c r="B764" s="78"/>
      <c r="C764" s="78"/>
      <c r="D764" s="76"/>
      <c r="E764" s="76"/>
      <c r="F764" s="76"/>
      <c r="G764" s="76"/>
      <c r="H764" s="76"/>
      <c r="I764" s="76"/>
      <c r="J764" s="76"/>
      <c r="K764" s="76"/>
      <c r="L764" s="76"/>
      <c r="M764" s="76"/>
      <c r="N764" s="76"/>
      <c r="O764" s="76"/>
      <c r="P764" s="76"/>
      <c r="Q764" s="76"/>
      <c r="R764" s="76"/>
      <c r="S764" s="76"/>
      <c r="T764" s="76"/>
      <c r="U764" s="76"/>
      <c r="V764" s="76"/>
      <c r="W764" s="76"/>
      <c r="X764" s="76"/>
      <c r="Y764" s="51"/>
      <c r="Z764" s="51"/>
      <c r="AA764" s="51"/>
      <c r="AB764" s="51"/>
    </row>
    <row r="765" spans="1:28" ht="12.75" customHeight="1">
      <c r="A765" s="76"/>
      <c r="B765" s="78"/>
      <c r="C765" s="78"/>
      <c r="D765" s="76"/>
      <c r="E765" s="76"/>
      <c r="F765" s="76"/>
      <c r="G765" s="76"/>
      <c r="H765" s="76"/>
      <c r="I765" s="76"/>
      <c r="J765" s="76"/>
      <c r="K765" s="76"/>
      <c r="L765" s="76"/>
      <c r="M765" s="76"/>
      <c r="N765" s="76"/>
      <c r="O765" s="76"/>
      <c r="P765" s="76"/>
      <c r="Q765" s="76"/>
      <c r="R765" s="76"/>
      <c r="S765" s="76"/>
      <c r="T765" s="76"/>
      <c r="U765" s="76"/>
      <c r="V765" s="76"/>
      <c r="W765" s="76"/>
      <c r="X765" s="76"/>
      <c r="Y765" s="51"/>
      <c r="Z765" s="51"/>
      <c r="AA765" s="51"/>
      <c r="AB765" s="51"/>
    </row>
    <row r="766" spans="1:28" ht="12.75" customHeight="1">
      <c r="A766" s="76"/>
      <c r="B766" s="78"/>
      <c r="C766" s="78"/>
      <c r="D766" s="76"/>
      <c r="E766" s="76"/>
      <c r="F766" s="76"/>
      <c r="G766" s="76"/>
      <c r="H766" s="76"/>
      <c r="I766" s="76"/>
      <c r="J766" s="76"/>
      <c r="K766" s="76"/>
      <c r="L766" s="76"/>
      <c r="M766" s="76"/>
      <c r="N766" s="76"/>
      <c r="O766" s="76"/>
      <c r="P766" s="76"/>
      <c r="Q766" s="76"/>
      <c r="R766" s="76"/>
      <c r="S766" s="76"/>
      <c r="T766" s="76"/>
      <c r="U766" s="76"/>
      <c r="V766" s="76"/>
      <c r="W766" s="76"/>
      <c r="X766" s="76"/>
      <c r="Y766" s="51"/>
      <c r="Z766" s="51"/>
      <c r="AA766" s="51"/>
      <c r="AB766" s="51"/>
    </row>
    <row r="767" spans="1:28" ht="12.75" customHeight="1">
      <c r="A767" s="76"/>
      <c r="B767" s="78"/>
      <c r="C767" s="78"/>
      <c r="D767" s="76"/>
      <c r="E767" s="76"/>
      <c r="F767" s="76"/>
      <c r="G767" s="76"/>
      <c r="H767" s="76"/>
      <c r="I767" s="76"/>
      <c r="J767" s="76"/>
      <c r="K767" s="76"/>
      <c r="L767" s="76"/>
      <c r="M767" s="76"/>
      <c r="N767" s="76"/>
      <c r="O767" s="76"/>
      <c r="P767" s="76"/>
      <c r="Q767" s="76"/>
      <c r="R767" s="76"/>
      <c r="S767" s="76"/>
      <c r="T767" s="76"/>
      <c r="U767" s="76"/>
      <c r="V767" s="76"/>
      <c r="W767" s="76"/>
      <c r="X767" s="76"/>
      <c r="Y767" s="51"/>
      <c r="Z767" s="51"/>
      <c r="AA767" s="51"/>
      <c r="AB767" s="51"/>
    </row>
    <row r="768" spans="1:28" ht="12.75" customHeight="1">
      <c r="A768" s="76"/>
      <c r="B768" s="78"/>
      <c r="C768" s="78"/>
      <c r="D768" s="76"/>
      <c r="E768" s="76"/>
      <c r="F768" s="76"/>
      <c r="G768" s="76"/>
      <c r="H768" s="76"/>
      <c r="I768" s="76"/>
      <c r="J768" s="76"/>
      <c r="K768" s="76"/>
      <c r="L768" s="76"/>
      <c r="M768" s="76"/>
      <c r="N768" s="76"/>
      <c r="O768" s="76"/>
      <c r="P768" s="76"/>
      <c r="Q768" s="76"/>
      <c r="R768" s="76"/>
      <c r="S768" s="76"/>
      <c r="T768" s="76"/>
      <c r="U768" s="76"/>
      <c r="V768" s="76"/>
      <c r="W768" s="76"/>
      <c r="X768" s="76"/>
      <c r="Y768" s="51"/>
      <c r="Z768" s="51"/>
      <c r="AA768" s="51"/>
      <c r="AB768" s="51"/>
    </row>
    <row r="769" spans="1:28" ht="12.75" customHeight="1">
      <c r="A769" s="76"/>
      <c r="B769" s="78"/>
      <c r="C769" s="78"/>
      <c r="D769" s="76"/>
      <c r="E769" s="76"/>
      <c r="F769" s="76"/>
      <c r="G769" s="76"/>
      <c r="H769" s="76"/>
      <c r="I769" s="76"/>
      <c r="J769" s="76"/>
      <c r="K769" s="76"/>
      <c r="L769" s="76"/>
      <c r="M769" s="76"/>
      <c r="N769" s="76"/>
      <c r="O769" s="76"/>
      <c r="P769" s="76"/>
      <c r="Q769" s="76"/>
      <c r="R769" s="76"/>
      <c r="S769" s="76"/>
      <c r="T769" s="76"/>
      <c r="U769" s="76"/>
      <c r="V769" s="76"/>
      <c r="W769" s="76"/>
      <c r="X769" s="76"/>
      <c r="Y769" s="51"/>
      <c r="Z769" s="51"/>
      <c r="AA769" s="51"/>
      <c r="AB769" s="51"/>
    </row>
    <row r="770" spans="1:28" ht="12.75" customHeight="1">
      <c r="A770" s="76"/>
      <c r="B770" s="78"/>
      <c r="C770" s="78"/>
      <c r="D770" s="76"/>
      <c r="E770" s="76"/>
      <c r="F770" s="76"/>
      <c r="G770" s="76"/>
      <c r="H770" s="76"/>
      <c r="I770" s="76"/>
      <c r="J770" s="76"/>
      <c r="K770" s="76"/>
      <c r="L770" s="76"/>
      <c r="M770" s="76"/>
      <c r="N770" s="76"/>
      <c r="O770" s="76"/>
      <c r="P770" s="76"/>
      <c r="Q770" s="76"/>
      <c r="R770" s="76"/>
      <c r="S770" s="76"/>
      <c r="T770" s="76"/>
      <c r="U770" s="76"/>
      <c r="V770" s="76"/>
      <c r="W770" s="76"/>
      <c r="X770" s="76"/>
      <c r="Y770" s="51"/>
      <c r="Z770" s="51"/>
      <c r="AA770" s="51"/>
      <c r="AB770" s="51"/>
    </row>
    <row r="771" spans="1:28" ht="12.75" customHeight="1">
      <c r="A771" s="76"/>
      <c r="B771" s="78"/>
      <c r="C771" s="78"/>
      <c r="D771" s="76"/>
      <c r="E771" s="76"/>
      <c r="F771" s="76"/>
      <c r="G771" s="76"/>
      <c r="H771" s="76"/>
      <c r="I771" s="76"/>
      <c r="J771" s="76"/>
      <c r="K771" s="76"/>
      <c r="L771" s="76"/>
      <c r="M771" s="76"/>
      <c r="N771" s="76"/>
      <c r="O771" s="76"/>
      <c r="P771" s="76"/>
      <c r="Q771" s="76"/>
      <c r="R771" s="76"/>
      <c r="S771" s="76"/>
      <c r="T771" s="76"/>
      <c r="U771" s="76"/>
      <c r="V771" s="76"/>
      <c r="W771" s="76"/>
      <c r="X771" s="76"/>
      <c r="Y771" s="51"/>
      <c r="Z771" s="51"/>
      <c r="AA771" s="51"/>
      <c r="AB771" s="51"/>
    </row>
    <row r="772" spans="1:28" ht="12.75" customHeight="1">
      <c r="A772" s="76"/>
      <c r="B772" s="78"/>
      <c r="C772" s="78"/>
      <c r="D772" s="76"/>
      <c r="E772" s="76"/>
      <c r="F772" s="76"/>
      <c r="G772" s="76"/>
      <c r="H772" s="76"/>
      <c r="I772" s="76"/>
      <c r="J772" s="76"/>
      <c r="K772" s="76"/>
      <c r="L772" s="76"/>
      <c r="M772" s="76"/>
      <c r="N772" s="76"/>
      <c r="O772" s="76"/>
      <c r="P772" s="76"/>
      <c r="Q772" s="76"/>
      <c r="R772" s="76"/>
      <c r="S772" s="76"/>
      <c r="T772" s="76"/>
      <c r="U772" s="76"/>
      <c r="V772" s="76"/>
      <c r="W772" s="76"/>
      <c r="X772" s="76"/>
      <c r="Y772" s="51"/>
      <c r="Z772" s="51"/>
      <c r="AA772" s="51"/>
      <c r="AB772" s="51"/>
    </row>
    <row r="773" spans="1:28" ht="12.75" customHeight="1">
      <c r="A773" s="76"/>
      <c r="B773" s="78"/>
      <c r="C773" s="78"/>
      <c r="D773" s="76"/>
      <c r="E773" s="76"/>
      <c r="F773" s="76"/>
      <c r="G773" s="76"/>
      <c r="H773" s="76"/>
      <c r="I773" s="76"/>
      <c r="J773" s="76"/>
      <c r="K773" s="76"/>
      <c r="L773" s="76"/>
      <c r="M773" s="76"/>
      <c r="N773" s="76"/>
      <c r="O773" s="76"/>
      <c r="P773" s="76"/>
      <c r="Q773" s="76"/>
      <c r="R773" s="76"/>
      <c r="S773" s="76"/>
      <c r="T773" s="76"/>
      <c r="U773" s="76"/>
      <c r="V773" s="76"/>
      <c r="W773" s="76"/>
      <c r="X773" s="76"/>
      <c r="Y773" s="51"/>
      <c r="Z773" s="51"/>
      <c r="AA773" s="51"/>
      <c r="AB773" s="51"/>
    </row>
    <row r="774" spans="1:28" ht="12.75" customHeight="1">
      <c r="A774" s="76"/>
      <c r="B774" s="78"/>
      <c r="C774" s="78"/>
      <c r="D774" s="76"/>
      <c r="E774" s="76"/>
      <c r="F774" s="76"/>
      <c r="G774" s="76"/>
      <c r="H774" s="76"/>
      <c r="I774" s="76"/>
      <c r="J774" s="76"/>
      <c r="K774" s="76"/>
      <c r="L774" s="76"/>
      <c r="M774" s="76"/>
      <c r="N774" s="76"/>
      <c r="O774" s="76"/>
      <c r="P774" s="76"/>
      <c r="Q774" s="76"/>
      <c r="R774" s="76"/>
      <c r="S774" s="76"/>
      <c r="T774" s="76"/>
      <c r="U774" s="76"/>
      <c r="V774" s="76"/>
      <c r="W774" s="76"/>
      <c r="X774" s="76"/>
      <c r="Y774" s="51"/>
      <c r="Z774" s="51"/>
      <c r="AA774" s="51"/>
      <c r="AB774" s="51"/>
    </row>
    <row r="775" spans="1:28" ht="12.75" customHeight="1">
      <c r="A775" s="76"/>
      <c r="B775" s="78"/>
      <c r="C775" s="78"/>
      <c r="D775" s="76"/>
      <c r="E775" s="76"/>
      <c r="F775" s="76"/>
      <c r="G775" s="76"/>
      <c r="H775" s="76"/>
      <c r="I775" s="76"/>
      <c r="J775" s="76"/>
      <c r="K775" s="76"/>
      <c r="L775" s="76"/>
      <c r="M775" s="76"/>
      <c r="N775" s="76"/>
      <c r="O775" s="76"/>
      <c r="P775" s="76"/>
      <c r="Q775" s="76"/>
      <c r="R775" s="76"/>
      <c r="S775" s="76"/>
      <c r="T775" s="76"/>
      <c r="U775" s="76"/>
      <c r="V775" s="76"/>
      <c r="W775" s="76"/>
      <c r="X775" s="76"/>
      <c r="Y775" s="51"/>
      <c r="Z775" s="51"/>
      <c r="AA775" s="51"/>
      <c r="AB775" s="51"/>
    </row>
    <row r="776" spans="1:28" ht="12.75" customHeight="1">
      <c r="A776" s="76"/>
      <c r="B776" s="78"/>
      <c r="C776" s="78"/>
      <c r="D776" s="76"/>
      <c r="E776" s="76"/>
      <c r="F776" s="76"/>
      <c r="G776" s="76"/>
      <c r="H776" s="76"/>
      <c r="I776" s="76"/>
      <c r="J776" s="76"/>
      <c r="K776" s="76"/>
      <c r="L776" s="76"/>
      <c r="M776" s="76"/>
      <c r="N776" s="76"/>
      <c r="O776" s="76"/>
      <c r="P776" s="76"/>
      <c r="Q776" s="76"/>
      <c r="R776" s="76"/>
      <c r="S776" s="76"/>
      <c r="T776" s="76"/>
      <c r="U776" s="76"/>
      <c r="V776" s="76"/>
      <c r="W776" s="76"/>
      <c r="X776" s="76"/>
      <c r="Y776" s="51"/>
      <c r="Z776" s="51"/>
      <c r="AA776" s="51"/>
      <c r="AB776" s="51"/>
    </row>
    <row r="777" spans="1:28" ht="12.75" customHeight="1">
      <c r="A777" s="76"/>
      <c r="B777" s="78"/>
      <c r="C777" s="78"/>
      <c r="D777" s="76"/>
      <c r="E777" s="76"/>
      <c r="F777" s="76"/>
      <c r="G777" s="76"/>
      <c r="H777" s="76"/>
      <c r="I777" s="76"/>
      <c r="J777" s="76"/>
      <c r="K777" s="76"/>
      <c r="L777" s="76"/>
      <c r="M777" s="76"/>
      <c r="N777" s="76"/>
      <c r="O777" s="76"/>
      <c r="P777" s="76"/>
      <c r="Q777" s="76"/>
      <c r="R777" s="76"/>
      <c r="S777" s="76"/>
      <c r="T777" s="76"/>
      <c r="U777" s="76"/>
      <c r="V777" s="76"/>
      <c r="W777" s="76"/>
      <c r="X777" s="76"/>
      <c r="Y777" s="51"/>
      <c r="Z777" s="51"/>
      <c r="AA777" s="51"/>
      <c r="AB777" s="51"/>
    </row>
    <row r="778" spans="1:28" ht="12.75" customHeight="1">
      <c r="A778" s="76"/>
      <c r="B778" s="78"/>
      <c r="C778" s="78"/>
      <c r="D778" s="76"/>
      <c r="E778" s="76"/>
      <c r="F778" s="76"/>
      <c r="G778" s="76"/>
      <c r="H778" s="76"/>
      <c r="I778" s="76"/>
      <c r="J778" s="76"/>
      <c r="K778" s="76"/>
      <c r="L778" s="76"/>
      <c r="M778" s="76"/>
      <c r="N778" s="76"/>
      <c r="O778" s="76"/>
      <c r="P778" s="76"/>
      <c r="Q778" s="76"/>
      <c r="R778" s="76"/>
      <c r="S778" s="76"/>
      <c r="T778" s="76"/>
      <c r="U778" s="76"/>
      <c r="V778" s="76"/>
      <c r="W778" s="76"/>
      <c r="X778" s="76"/>
      <c r="Y778" s="51"/>
      <c r="Z778" s="51"/>
      <c r="AA778" s="51"/>
      <c r="AB778" s="51"/>
    </row>
    <row r="779" spans="1:28" ht="12.75" customHeight="1">
      <c r="A779" s="76"/>
      <c r="B779" s="78"/>
      <c r="C779" s="78"/>
      <c r="D779" s="76"/>
      <c r="E779" s="76"/>
      <c r="F779" s="76"/>
      <c r="G779" s="76"/>
      <c r="H779" s="76"/>
      <c r="I779" s="76"/>
      <c r="J779" s="76"/>
      <c r="K779" s="76"/>
      <c r="L779" s="76"/>
      <c r="M779" s="76"/>
      <c r="N779" s="76"/>
      <c r="O779" s="76"/>
      <c r="P779" s="76"/>
      <c r="Q779" s="76"/>
      <c r="R779" s="76"/>
      <c r="S779" s="76"/>
      <c r="T779" s="76"/>
      <c r="U779" s="76"/>
      <c r="V779" s="76"/>
      <c r="W779" s="76"/>
      <c r="X779" s="76"/>
      <c r="Y779" s="51"/>
      <c r="Z779" s="51"/>
      <c r="AA779" s="51"/>
      <c r="AB779" s="51"/>
    </row>
    <row r="780" spans="1:28" ht="12.75" customHeight="1">
      <c r="A780" s="76"/>
      <c r="B780" s="78"/>
      <c r="C780" s="78"/>
      <c r="D780" s="76"/>
      <c r="E780" s="76"/>
      <c r="F780" s="76"/>
      <c r="G780" s="76"/>
      <c r="H780" s="76"/>
      <c r="I780" s="76"/>
      <c r="J780" s="76"/>
      <c r="K780" s="76"/>
      <c r="L780" s="76"/>
      <c r="M780" s="76"/>
      <c r="N780" s="76"/>
      <c r="O780" s="76"/>
      <c r="P780" s="76"/>
      <c r="Q780" s="76"/>
      <c r="R780" s="76"/>
      <c r="S780" s="76"/>
      <c r="T780" s="76"/>
      <c r="U780" s="76"/>
      <c r="V780" s="76"/>
      <c r="W780" s="76"/>
      <c r="X780" s="76"/>
      <c r="Y780" s="51"/>
      <c r="Z780" s="51"/>
      <c r="AA780" s="51"/>
      <c r="AB780" s="51"/>
    </row>
    <row r="781" spans="1:28" ht="12.75" customHeight="1">
      <c r="A781" s="76"/>
      <c r="B781" s="78"/>
      <c r="C781" s="78"/>
      <c r="D781" s="76"/>
      <c r="E781" s="76"/>
      <c r="F781" s="76"/>
      <c r="G781" s="76"/>
      <c r="H781" s="76"/>
      <c r="I781" s="76"/>
      <c r="J781" s="76"/>
      <c r="K781" s="76"/>
      <c r="L781" s="76"/>
      <c r="M781" s="76"/>
      <c r="N781" s="76"/>
      <c r="O781" s="76"/>
      <c r="P781" s="76"/>
      <c r="Q781" s="76"/>
      <c r="R781" s="76"/>
      <c r="S781" s="76"/>
      <c r="T781" s="76"/>
      <c r="U781" s="76"/>
      <c r="V781" s="76"/>
      <c r="W781" s="76"/>
      <c r="X781" s="76"/>
      <c r="Y781" s="51"/>
      <c r="Z781" s="51"/>
      <c r="AA781" s="51"/>
      <c r="AB781" s="51"/>
    </row>
    <row r="782" spans="1:28" ht="12.75" customHeight="1">
      <c r="A782" s="76"/>
      <c r="B782" s="78"/>
      <c r="C782" s="78"/>
      <c r="D782" s="76"/>
      <c r="E782" s="76"/>
      <c r="F782" s="76"/>
      <c r="G782" s="76"/>
      <c r="H782" s="76"/>
      <c r="I782" s="76"/>
      <c r="J782" s="76"/>
      <c r="K782" s="76"/>
      <c r="L782" s="76"/>
      <c r="M782" s="76"/>
      <c r="N782" s="76"/>
      <c r="O782" s="76"/>
      <c r="P782" s="76"/>
      <c r="Q782" s="76"/>
      <c r="R782" s="76"/>
      <c r="S782" s="76"/>
      <c r="T782" s="76"/>
      <c r="U782" s="76"/>
      <c r="V782" s="76"/>
      <c r="W782" s="76"/>
      <c r="X782" s="76"/>
      <c r="Y782" s="51"/>
      <c r="Z782" s="51"/>
      <c r="AA782" s="51"/>
      <c r="AB782" s="51"/>
    </row>
    <row r="783" spans="1:28" ht="12.75" customHeight="1">
      <c r="A783" s="76"/>
      <c r="B783" s="78"/>
      <c r="C783" s="78"/>
      <c r="D783" s="76"/>
      <c r="E783" s="76"/>
      <c r="F783" s="76"/>
      <c r="G783" s="76"/>
      <c r="H783" s="76"/>
      <c r="I783" s="76"/>
      <c r="J783" s="76"/>
      <c r="K783" s="76"/>
      <c r="L783" s="76"/>
      <c r="M783" s="76"/>
      <c r="N783" s="76"/>
      <c r="O783" s="76"/>
      <c r="P783" s="76"/>
      <c r="Q783" s="76"/>
      <c r="R783" s="76"/>
      <c r="S783" s="76"/>
      <c r="T783" s="76"/>
      <c r="U783" s="76"/>
      <c r="V783" s="76"/>
      <c r="W783" s="76"/>
      <c r="X783" s="76"/>
      <c r="Y783" s="51"/>
      <c r="Z783" s="51"/>
      <c r="AA783" s="51"/>
      <c r="AB783" s="51"/>
    </row>
    <row r="784" spans="1:28" ht="12.75" customHeight="1">
      <c r="A784" s="76"/>
      <c r="B784" s="78"/>
      <c r="C784" s="78"/>
      <c r="D784" s="76"/>
      <c r="E784" s="76"/>
      <c r="F784" s="76"/>
      <c r="G784" s="76"/>
      <c r="H784" s="76"/>
      <c r="I784" s="76"/>
      <c r="J784" s="76"/>
      <c r="K784" s="76"/>
      <c r="L784" s="76"/>
      <c r="M784" s="76"/>
      <c r="N784" s="76"/>
      <c r="O784" s="76"/>
      <c r="P784" s="76"/>
      <c r="Q784" s="76"/>
      <c r="R784" s="76"/>
      <c r="S784" s="76"/>
      <c r="T784" s="76"/>
      <c r="U784" s="76"/>
      <c r="V784" s="76"/>
      <c r="W784" s="76"/>
      <c r="X784" s="76"/>
      <c r="Y784" s="51"/>
      <c r="Z784" s="51"/>
      <c r="AA784" s="51"/>
      <c r="AB784" s="51"/>
    </row>
    <row r="785" spans="1:28" ht="12.75" customHeight="1">
      <c r="A785" s="76"/>
      <c r="B785" s="78"/>
      <c r="C785" s="78"/>
      <c r="D785" s="76"/>
      <c r="E785" s="76"/>
      <c r="F785" s="76"/>
      <c r="G785" s="76"/>
      <c r="H785" s="76"/>
      <c r="I785" s="76"/>
      <c r="J785" s="76"/>
      <c r="K785" s="76"/>
      <c r="L785" s="76"/>
      <c r="M785" s="76"/>
      <c r="N785" s="76"/>
      <c r="O785" s="76"/>
      <c r="P785" s="76"/>
      <c r="Q785" s="76"/>
      <c r="R785" s="76"/>
      <c r="S785" s="76"/>
      <c r="T785" s="76"/>
      <c r="U785" s="76"/>
      <c r="V785" s="76"/>
      <c r="W785" s="76"/>
      <c r="X785" s="76"/>
      <c r="Y785" s="51"/>
      <c r="Z785" s="51"/>
      <c r="AA785" s="51"/>
      <c r="AB785" s="51"/>
    </row>
    <row r="786" spans="1:28" ht="12.75" customHeight="1">
      <c r="A786" s="76"/>
      <c r="B786" s="78"/>
      <c r="C786" s="78"/>
      <c r="D786" s="76"/>
      <c r="E786" s="76"/>
      <c r="F786" s="76"/>
      <c r="G786" s="76"/>
      <c r="H786" s="76"/>
      <c r="I786" s="76"/>
      <c r="J786" s="76"/>
      <c r="K786" s="76"/>
      <c r="L786" s="76"/>
      <c r="M786" s="76"/>
      <c r="N786" s="76"/>
      <c r="O786" s="76"/>
      <c r="P786" s="76"/>
      <c r="Q786" s="76"/>
      <c r="R786" s="76"/>
      <c r="S786" s="76"/>
      <c r="T786" s="76"/>
      <c r="U786" s="76"/>
      <c r="V786" s="76"/>
      <c r="W786" s="76"/>
      <c r="X786" s="76"/>
      <c r="Y786" s="51"/>
      <c r="Z786" s="51"/>
      <c r="AA786" s="51"/>
      <c r="AB786" s="51"/>
    </row>
    <row r="787" spans="1:28" ht="12.75" customHeight="1">
      <c r="A787" s="76"/>
      <c r="B787" s="78"/>
      <c r="C787" s="78"/>
      <c r="D787" s="76"/>
      <c r="E787" s="76"/>
      <c r="F787" s="76"/>
      <c r="G787" s="76"/>
      <c r="H787" s="76"/>
      <c r="I787" s="76"/>
      <c r="J787" s="76"/>
      <c r="K787" s="76"/>
      <c r="L787" s="76"/>
      <c r="M787" s="76"/>
      <c r="N787" s="76"/>
      <c r="O787" s="76"/>
      <c r="P787" s="76"/>
      <c r="Q787" s="76"/>
      <c r="R787" s="76"/>
      <c r="S787" s="76"/>
      <c r="T787" s="76"/>
      <c r="U787" s="76"/>
      <c r="V787" s="76"/>
      <c r="W787" s="76"/>
      <c r="X787" s="76"/>
      <c r="Y787" s="51"/>
      <c r="Z787" s="51"/>
      <c r="AA787" s="51"/>
      <c r="AB787" s="51"/>
    </row>
    <row r="788" spans="1:28" ht="12.75" customHeight="1">
      <c r="A788" s="76"/>
      <c r="B788" s="78"/>
      <c r="C788" s="78"/>
      <c r="D788" s="76"/>
      <c r="E788" s="76"/>
      <c r="F788" s="76"/>
      <c r="G788" s="76"/>
      <c r="H788" s="76"/>
      <c r="I788" s="76"/>
      <c r="J788" s="76"/>
      <c r="K788" s="76"/>
      <c r="L788" s="76"/>
      <c r="M788" s="76"/>
      <c r="N788" s="76"/>
      <c r="O788" s="76"/>
      <c r="P788" s="76"/>
      <c r="Q788" s="76"/>
      <c r="R788" s="76"/>
      <c r="S788" s="76"/>
      <c r="T788" s="76"/>
      <c r="U788" s="76"/>
      <c r="V788" s="76"/>
      <c r="W788" s="76"/>
      <c r="X788" s="76"/>
      <c r="Y788" s="51"/>
      <c r="Z788" s="51"/>
      <c r="AA788" s="51"/>
      <c r="AB788" s="51"/>
    </row>
    <row r="789" spans="1:28" ht="12.75" customHeight="1">
      <c r="A789" s="76"/>
      <c r="B789" s="78"/>
      <c r="C789" s="78"/>
      <c r="D789" s="76"/>
      <c r="E789" s="76"/>
      <c r="F789" s="76"/>
      <c r="G789" s="76"/>
      <c r="H789" s="76"/>
      <c r="I789" s="76"/>
      <c r="J789" s="76"/>
      <c r="K789" s="76"/>
      <c r="L789" s="76"/>
      <c r="M789" s="76"/>
      <c r="N789" s="76"/>
      <c r="O789" s="76"/>
      <c r="P789" s="76"/>
      <c r="Q789" s="76"/>
      <c r="R789" s="76"/>
      <c r="S789" s="76"/>
      <c r="T789" s="76"/>
      <c r="U789" s="76"/>
      <c r="V789" s="76"/>
      <c r="W789" s="76"/>
      <c r="X789" s="76"/>
      <c r="Y789" s="51"/>
      <c r="Z789" s="51"/>
      <c r="AA789" s="51"/>
      <c r="AB789" s="51"/>
    </row>
    <row r="790" spans="1:28" ht="12.75" customHeight="1">
      <c r="A790" s="76"/>
      <c r="B790" s="78"/>
      <c r="C790" s="78"/>
      <c r="D790" s="76"/>
      <c r="E790" s="76"/>
      <c r="F790" s="76"/>
      <c r="G790" s="76"/>
      <c r="H790" s="76"/>
      <c r="I790" s="76"/>
      <c r="J790" s="76"/>
      <c r="K790" s="76"/>
      <c r="L790" s="76"/>
      <c r="M790" s="76"/>
      <c r="N790" s="76"/>
      <c r="O790" s="76"/>
      <c r="P790" s="76"/>
      <c r="Q790" s="76"/>
      <c r="R790" s="76"/>
      <c r="S790" s="76"/>
      <c r="T790" s="76"/>
      <c r="U790" s="76"/>
      <c r="V790" s="76"/>
      <c r="W790" s="76"/>
      <c r="X790" s="76"/>
      <c r="Y790" s="51"/>
      <c r="Z790" s="51"/>
      <c r="AA790" s="51"/>
      <c r="AB790" s="51"/>
    </row>
    <row r="791" spans="1:28" ht="12.75" customHeight="1">
      <c r="A791" s="76"/>
      <c r="B791" s="78"/>
      <c r="C791" s="78"/>
      <c r="D791" s="76"/>
      <c r="E791" s="76"/>
      <c r="F791" s="76"/>
      <c r="G791" s="76"/>
      <c r="H791" s="76"/>
      <c r="I791" s="76"/>
      <c r="J791" s="76"/>
      <c r="K791" s="76"/>
      <c r="L791" s="76"/>
      <c r="M791" s="76"/>
      <c r="N791" s="76"/>
      <c r="O791" s="76"/>
      <c r="P791" s="76"/>
      <c r="Q791" s="76"/>
      <c r="R791" s="76"/>
      <c r="S791" s="76"/>
      <c r="T791" s="76"/>
      <c r="U791" s="76"/>
      <c r="V791" s="76"/>
      <c r="W791" s="76"/>
      <c r="X791" s="76"/>
      <c r="Y791" s="51"/>
      <c r="Z791" s="51"/>
      <c r="AA791" s="51"/>
      <c r="AB791" s="51"/>
    </row>
    <row r="792" spans="1:28" ht="12.75" customHeight="1">
      <c r="A792" s="76"/>
      <c r="B792" s="78"/>
      <c r="C792" s="78"/>
      <c r="D792" s="76"/>
      <c r="E792" s="76"/>
      <c r="F792" s="76"/>
      <c r="G792" s="76"/>
      <c r="H792" s="76"/>
      <c r="I792" s="76"/>
      <c r="J792" s="76"/>
      <c r="K792" s="76"/>
      <c r="L792" s="76"/>
      <c r="M792" s="76"/>
      <c r="N792" s="76"/>
      <c r="O792" s="76"/>
      <c r="P792" s="76"/>
      <c r="Q792" s="76"/>
      <c r="R792" s="76"/>
      <c r="S792" s="76"/>
      <c r="T792" s="76"/>
      <c r="U792" s="76"/>
      <c r="V792" s="76"/>
      <c r="W792" s="76"/>
      <c r="X792" s="76"/>
      <c r="Y792" s="51"/>
      <c r="Z792" s="51"/>
      <c r="AA792" s="51"/>
      <c r="AB792" s="51"/>
    </row>
    <row r="793" spans="1:28" ht="12.75" customHeight="1">
      <c r="A793" s="76"/>
      <c r="B793" s="78"/>
      <c r="C793" s="78"/>
      <c r="D793" s="76"/>
      <c r="E793" s="76"/>
      <c r="F793" s="76"/>
      <c r="G793" s="76"/>
      <c r="H793" s="76"/>
      <c r="I793" s="76"/>
      <c r="J793" s="76"/>
      <c r="K793" s="76"/>
      <c r="L793" s="76"/>
      <c r="M793" s="76"/>
      <c r="N793" s="76"/>
      <c r="O793" s="76"/>
      <c r="P793" s="76"/>
      <c r="Q793" s="76"/>
      <c r="R793" s="76"/>
      <c r="S793" s="76"/>
      <c r="T793" s="76"/>
      <c r="U793" s="76"/>
      <c r="V793" s="76"/>
      <c r="W793" s="76"/>
      <c r="X793" s="76"/>
      <c r="Y793" s="51"/>
      <c r="Z793" s="51"/>
      <c r="AA793" s="51"/>
      <c r="AB793" s="51"/>
    </row>
    <row r="794" spans="1:28" ht="12.75" customHeight="1">
      <c r="A794" s="76"/>
      <c r="B794" s="78"/>
      <c r="C794" s="78"/>
      <c r="D794" s="76"/>
      <c r="E794" s="76"/>
      <c r="F794" s="76"/>
      <c r="G794" s="76"/>
      <c r="H794" s="76"/>
      <c r="I794" s="76"/>
      <c r="J794" s="76"/>
      <c r="K794" s="76"/>
      <c r="L794" s="76"/>
      <c r="M794" s="76"/>
      <c r="N794" s="76"/>
      <c r="O794" s="76"/>
      <c r="P794" s="76"/>
      <c r="Q794" s="76"/>
      <c r="R794" s="76"/>
      <c r="S794" s="76"/>
      <c r="T794" s="76"/>
      <c r="U794" s="76"/>
      <c r="V794" s="76"/>
      <c r="W794" s="76"/>
      <c r="X794" s="76"/>
      <c r="Y794" s="51"/>
      <c r="Z794" s="51"/>
      <c r="AA794" s="51"/>
      <c r="AB794" s="51"/>
    </row>
    <row r="795" spans="1:28" ht="12.75" customHeight="1">
      <c r="A795" s="76"/>
      <c r="B795" s="78"/>
      <c r="C795" s="78"/>
      <c r="D795" s="76"/>
      <c r="E795" s="76"/>
      <c r="F795" s="76"/>
      <c r="G795" s="76"/>
      <c r="H795" s="76"/>
      <c r="I795" s="76"/>
      <c r="J795" s="76"/>
      <c r="K795" s="76"/>
      <c r="L795" s="76"/>
      <c r="M795" s="76"/>
      <c r="N795" s="76"/>
      <c r="O795" s="76"/>
      <c r="P795" s="76"/>
      <c r="Q795" s="76"/>
      <c r="R795" s="76"/>
      <c r="S795" s="76"/>
      <c r="T795" s="76"/>
      <c r="U795" s="76"/>
      <c r="V795" s="76"/>
      <c r="W795" s="76"/>
      <c r="X795" s="76"/>
      <c r="Y795" s="51"/>
      <c r="Z795" s="51"/>
      <c r="AA795" s="51"/>
      <c r="AB795" s="51"/>
    </row>
    <row r="796" spans="1:28" ht="12.75" customHeight="1">
      <c r="A796" s="76"/>
      <c r="B796" s="78"/>
      <c r="C796" s="78"/>
      <c r="D796" s="76"/>
      <c r="E796" s="76"/>
      <c r="F796" s="76"/>
      <c r="G796" s="76"/>
      <c r="H796" s="76"/>
      <c r="I796" s="76"/>
      <c r="J796" s="76"/>
      <c r="K796" s="76"/>
      <c r="L796" s="76"/>
      <c r="M796" s="76"/>
      <c r="N796" s="76"/>
      <c r="O796" s="76"/>
      <c r="P796" s="76"/>
      <c r="Q796" s="76"/>
      <c r="R796" s="76"/>
      <c r="S796" s="76"/>
      <c r="T796" s="76"/>
      <c r="U796" s="76"/>
      <c r="V796" s="76"/>
      <c r="W796" s="76"/>
      <c r="X796" s="76"/>
      <c r="Y796" s="51"/>
      <c r="Z796" s="51"/>
      <c r="AA796" s="51"/>
      <c r="AB796" s="51"/>
    </row>
    <row r="797" spans="1:28" ht="12.75" customHeight="1">
      <c r="A797" s="76"/>
      <c r="B797" s="78"/>
      <c r="C797" s="78"/>
      <c r="D797" s="76"/>
      <c r="E797" s="76"/>
      <c r="F797" s="76"/>
      <c r="G797" s="76"/>
      <c r="H797" s="76"/>
      <c r="I797" s="76"/>
      <c r="J797" s="76"/>
      <c r="K797" s="76"/>
      <c r="L797" s="76"/>
      <c r="M797" s="76"/>
      <c r="N797" s="76"/>
      <c r="O797" s="76"/>
      <c r="P797" s="76"/>
      <c r="Q797" s="76"/>
      <c r="R797" s="76"/>
      <c r="S797" s="76"/>
      <c r="T797" s="76"/>
      <c r="U797" s="76"/>
      <c r="V797" s="76"/>
      <c r="W797" s="76"/>
      <c r="X797" s="76"/>
      <c r="Y797" s="51"/>
      <c r="Z797" s="51"/>
      <c r="AA797" s="51"/>
      <c r="AB797" s="51"/>
    </row>
    <row r="798" spans="1:28" ht="12.75" customHeight="1">
      <c r="A798" s="76"/>
      <c r="B798" s="78"/>
      <c r="C798" s="78"/>
      <c r="D798" s="76"/>
      <c r="E798" s="76"/>
      <c r="F798" s="76"/>
      <c r="G798" s="76"/>
      <c r="H798" s="76"/>
      <c r="I798" s="76"/>
      <c r="J798" s="76"/>
      <c r="K798" s="76"/>
      <c r="L798" s="76"/>
      <c r="M798" s="76"/>
      <c r="N798" s="76"/>
      <c r="O798" s="76"/>
      <c r="P798" s="76"/>
      <c r="Q798" s="76"/>
      <c r="R798" s="76"/>
      <c r="S798" s="76"/>
      <c r="T798" s="76"/>
      <c r="U798" s="76"/>
      <c r="V798" s="76"/>
      <c r="W798" s="76"/>
      <c r="X798" s="76"/>
      <c r="Y798" s="51"/>
      <c r="Z798" s="51"/>
      <c r="AA798" s="51"/>
      <c r="AB798" s="51"/>
    </row>
    <row r="799" spans="1:28" ht="12.75" customHeight="1">
      <c r="A799" s="76"/>
      <c r="B799" s="78"/>
      <c r="C799" s="78"/>
      <c r="D799" s="76"/>
      <c r="E799" s="76"/>
      <c r="F799" s="76"/>
      <c r="G799" s="76"/>
      <c r="H799" s="76"/>
      <c r="I799" s="76"/>
      <c r="J799" s="76"/>
      <c r="K799" s="76"/>
      <c r="L799" s="76"/>
      <c r="M799" s="76"/>
      <c r="N799" s="76"/>
      <c r="O799" s="76"/>
      <c r="P799" s="76"/>
      <c r="Q799" s="76"/>
      <c r="R799" s="76"/>
      <c r="S799" s="76"/>
      <c r="T799" s="76"/>
      <c r="U799" s="76"/>
      <c r="V799" s="76"/>
      <c r="W799" s="76"/>
      <c r="X799" s="76"/>
      <c r="Y799" s="51"/>
      <c r="Z799" s="51"/>
      <c r="AA799" s="51"/>
      <c r="AB799" s="51"/>
    </row>
    <row r="800" spans="1:28" ht="12.75" customHeight="1">
      <c r="A800" s="76"/>
      <c r="B800" s="78"/>
      <c r="C800" s="78"/>
      <c r="D800" s="76"/>
      <c r="E800" s="76"/>
      <c r="F800" s="76"/>
      <c r="G800" s="76"/>
      <c r="H800" s="76"/>
      <c r="I800" s="76"/>
      <c r="J800" s="76"/>
      <c r="K800" s="76"/>
      <c r="L800" s="76"/>
      <c r="M800" s="76"/>
      <c r="N800" s="76"/>
      <c r="O800" s="76"/>
      <c r="P800" s="76"/>
      <c r="Q800" s="76"/>
      <c r="R800" s="76"/>
      <c r="S800" s="76"/>
      <c r="T800" s="76"/>
      <c r="U800" s="76"/>
      <c r="V800" s="76"/>
      <c r="W800" s="76"/>
      <c r="X800" s="76"/>
      <c r="Y800" s="51"/>
      <c r="Z800" s="51"/>
      <c r="AA800" s="51"/>
      <c r="AB800" s="51"/>
    </row>
    <row r="801" spans="1:28" ht="12.75" customHeight="1">
      <c r="A801" s="76"/>
      <c r="B801" s="78"/>
      <c r="C801" s="78"/>
      <c r="D801" s="76"/>
      <c r="E801" s="76"/>
      <c r="F801" s="76"/>
      <c r="G801" s="76"/>
      <c r="H801" s="76"/>
      <c r="I801" s="76"/>
      <c r="J801" s="76"/>
      <c r="K801" s="76"/>
      <c r="L801" s="76"/>
      <c r="M801" s="76"/>
      <c r="N801" s="76"/>
      <c r="O801" s="76"/>
      <c r="P801" s="76"/>
      <c r="Q801" s="76"/>
      <c r="R801" s="76"/>
      <c r="S801" s="76"/>
      <c r="T801" s="76"/>
      <c r="U801" s="76"/>
      <c r="V801" s="76"/>
      <c r="W801" s="76"/>
      <c r="X801" s="76"/>
      <c r="Y801" s="51"/>
      <c r="Z801" s="51"/>
      <c r="AA801" s="51"/>
      <c r="AB801" s="51"/>
    </row>
    <row r="802" spans="1:28" ht="12.75" customHeight="1">
      <c r="A802" s="76"/>
      <c r="B802" s="78"/>
      <c r="C802" s="78"/>
      <c r="D802" s="76"/>
      <c r="E802" s="76"/>
      <c r="F802" s="76"/>
      <c r="G802" s="76"/>
      <c r="H802" s="76"/>
      <c r="I802" s="76"/>
      <c r="J802" s="76"/>
      <c r="K802" s="76"/>
      <c r="L802" s="76"/>
      <c r="M802" s="76"/>
      <c r="N802" s="76"/>
      <c r="O802" s="76"/>
      <c r="P802" s="76"/>
      <c r="Q802" s="76"/>
      <c r="R802" s="76"/>
      <c r="S802" s="76"/>
      <c r="T802" s="76"/>
      <c r="U802" s="76"/>
      <c r="V802" s="76"/>
      <c r="W802" s="76"/>
      <c r="X802" s="76"/>
      <c r="Y802" s="51"/>
      <c r="Z802" s="51"/>
      <c r="AA802" s="51"/>
      <c r="AB802" s="51"/>
    </row>
    <row r="803" spans="1:28" ht="12.75" customHeight="1">
      <c r="A803" s="76"/>
      <c r="B803" s="78"/>
      <c r="C803" s="78"/>
      <c r="D803" s="76"/>
      <c r="E803" s="76"/>
      <c r="F803" s="76"/>
      <c r="G803" s="76"/>
      <c r="H803" s="76"/>
      <c r="I803" s="76"/>
      <c r="J803" s="76"/>
      <c r="K803" s="76"/>
      <c r="L803" s="76"/>
      <c r="M803" s="76"/>
      <c r="N803" s="76"/>
      <c r="O803" s="76"/>
      <c r="P803" s="76"/>
      <c r="Q803" s="76"/>
      <c r="R803" s="76"/>
      <c r="S803" s="76"/>
      <c r="T803" s="76"/>
      <c r="U803" s="76"/>
      <c r="V803" s="76"/>
      <c r="W803" s="76"/>
      <c r="X803" s="76"/>
      <c r="Y803" s="51"/>
      <c r="Z803" s="51"/>
      <c r="AA803" s="51"/>
      <c r="AB803" s="51"/>
    </row>
    <row r="804" spans="1:28" ht="12.75" customHeight="1">
      <c r="A804" s="76"/>
      <c r="B804" s="78"/>
      <c r="C804" s="78"/>
      <c r="D804" s="76"/>
      <c r="E804" s="76"/>
      <c r="F804" s="76"/>
      <c r="G804" s="76"/>
      <c r="H804" s="76"/>
      <c r="I804" s="76"/>
      <c r="J804" s="76"/>
      <c r="K804" s="76"/>
      <c r="L804" s="76"/>
      <c r="M804" s="76"/>
      <c r="N804" s="76"/>
      <c r="O804" s="76"/>
      <c r="P804" s="76"/>
      <c r="Q804" s="76"/>
      <c r="R804" s="76"/>
      <c r="S804" s="76"/>
      <c r="T804" s="76"/>
      <c r="U804" s="76"/>
      <c r="V804" s="76"/>
      <c r="W804" s="76"/>
      <c r="X804" s="76"/>
      <c r="Y804" s="51"/>
      <c r="Z804" s="51"/>
      <c r="AA804" s="51"/>
      <c r="AB804" s="51"/>
    </row>
    <row r="805" spans="1:28" ht="12.75" customHeight="1">
      <c r="A805" s="76"/>
      <c r="B805" s="78"/>
      <c r="C805" s="78"/>
      <c r="D805" s="76"/>
      <c r="E805" s="76"/>
      <c r="F805" s="76"/>
      <c r="G805" s="76"/>
      <c r="H805" s="76"/>
      <c r="I805" s="76"/>
      <c r="J805" s="76"/>
      <c r="K805" s="76"/>
      <c r="L805" s="76"/>
      <c r="M805" s="76"/>
      <c r="N805" s="76"/>
      <c r="O805" s="76"/>
      <c r="P805" s="76"/>
      <c r="Q805" s="76"/>
      <c r="R805" s="76"/>
      <c r="S805" s="76"/>
      <c r="T805" s="76"/>
      <c r="U805" s="76"/>
      <c r="V805" s="76"/>
      <c r="W805" s="76"/>
      <c r="X805" s="76"/>
      <c r="Y805" s="51"/>
      <c r="Z805" s="51"/>
      <c r="AA805" s="51"/>
      <c r="AB805" s="51"/>
    </row>
    <row r="806" spans="1:28" ht="12.75" customHeight="1">
      <c r="A806" s="76"/>
      <c r="B806" s="78"/>
      <c r="C806" s="78"/>
      <c r="D806" s="76"/>
      <c r="E806" s="76"/>
      <c r="F806" s="76"/>
      <c r="G806" s="76"/>
      <c r="H806" s="76"/>
      <c r="I806" s="76"/>
      <c r="J806" s="76"/>
      <c r="K806" s="76"/>
      <c r="L806" s="76"/>
      <c r="M806" s="76"/>
      <c r="N806" s="76"/>
      <c r="O806" s="76"/>
      <c r="P806" s="76"/>
      <c r="Q806" s="76"/>
      <c r="R806" s="76"/>
      <c r="S806" s="76"/>
      <c r="T806" s="76"/>
      <c r="U806" s="76"/>
      <c r="V806" s="76"/>
      <c r="W806" s="76"/>
      <c r="X806" s="76"/>
      <c r="Y806" s="51"/>
      <c r="Z806" s="51"/>
      <c r="AA806" s="51"/>
      <c r="AB806" s="51"/>
    </row>
    <row r="807" spans="1:28" ht="12.75" customHeight="1">
      <c r="A807" s="76"/>
      <c r="B807" s="78"/>
      <c r="C807" s="78"/>
      <c r="D807" s="76"/>
      <c r="E807" s="76"/>
      <c r="F807" s="76"/>
      <c r="G807" s="76"/>
      <c r="H807" s="76"/>
      <c r="I807" s="76"/>
      <c r="J807" s="76"/>
      <c r="K807" s="76"/>
      <c r="L807" s="76"/>
      <c r="M807" s="76"/>
      <c r="N807" s="76"/>
      <c r="O807" s="76"/>
      <c r="P807" s="76"/>
      <c r="Q807" s="76"/>
      <c r="R807" s="76"/>
      <c r="S807" s="76"/>
      <c r="T807" s="76"/>
      <c r="U807" s="76"/>
      <c r="V807" s="76"/>
      <c r="W807" s="76"/>
      <c r="X807" s="76"/>
      <c r="Y807" s="51"/>
      <c r="Z807" s="51"/>
      <c r="AA807" s="51"/>
      <c r="AB807" s="51"/>
    </row>
    <row r="808" spans="1:28" ht="12.75" customHeight="1">
      <c r="A808" s="76"/>
      <c r="B808" s="78"/>
      <c r="C808" s="78"/>
      <c r="D808" s="76"/>
      <c r="E808" s="76"/>
      <c r="F808" s="76"/>
      <c r="G808" s="76"/>
      <c r="H808" s="76"/>
      <c r="I808" s="76"/>
      <c r="J808" s="76"/>
      <c r="K808" s="76"/>
      <c r="L808" s="76"/>
      <c r="M808" s="76"/>
      <c r="N808" s="76"/>
      <c r="O808" s="76"/>
      <c r="P808" s="76"/>
      <c r="Q808" s="76"/>
      <c r="R808" s="76"/>
      <c r="S808" s="76"/>
      <c r="T808" s="76"/>
      <c r="U808" s="76"/>
      <c r="V808" s="76"/>
      <c r="W808" s="76"/>
      <c r="X808" s="76"/>
      <c r="Y808" s="51"/>
      <c r="Z808" s="51"/>
      <c r="AA808" s="51"/>
      <c r="AB808" s="51"/>
    </row>
    <row r="809" spans="1:28" ht="12.75" customHeight="1">
      <c r="A809" s="76"/>
      <c r="B809" s="78"/>
      <c r="C809" s="78"/>
      <c r="D809" s="76"/>
      <c r="E809" s="76"/>
      <c r="F809" s="76"/>
      <c r="G809" s="76"/>
      <c r="H809" s="76"/>
      <c r="I809" s="76"/>
      <c r="J809" s="76"/>
      <c r="K809" s="76"/>
      <c r="L809" s="76"/>
      <c r="M809" s="76"/>
      <c r="N809" s="76"/>
      <c r="O809" s="76"/>
      <c r="P809" s="76"/>
      <c r="Q809" s="76"/>
      <c r="R809" s="76"/>
      <c r="S809" s="76"/>
      <c r="T809" s="76"/>
      <c r="U809" s="76"/>
      <c r="V809" s="76"/>
      <c r="W809" s="76"/>
      <c r="X809" s="76"/>
      <c r="Y809" s="51"/>
      <c r="Z809" s="51"/>
      <c r="AA809" s="51"/>
      <c r="AB809" s="51"/>
    </row>
    <row r="810" spans="1:28" ht="12.75" customHeight="1">
      <c r="A810" s="76"/>
      <c r="B810" s="78"/>
      <c r="C810" s="78"/>
      <c r="D810" s="76"/>
      <c r="E810" s="76"/>
      <c r="F810" s="76"/>
      <c r="G810" s="76"/>
      <c r="H810" s="76"/>
      <c r="I810" s="76"/>
      <c r="J810" s="76"/>
      <c r="K810" s="76"/>
      <c r="L810" s="76"/>
      <c r="M810" s="76"/>
      <c r="N810" s="76"/>
      <c r="O810" s="76"/>
      <c r="P810" s="76"/>
      <c r="Q810" s="76"/>
      <c r="R810" s="76"/>
      <c r="S810" s="76"/>
      <c r="T810" s="76"/>
      <c r="U810" s="76"/>
      <c r="V810" s="76"/>
      <c r="W810" s="76"/>
      <c r="X810" s="76"/>
      <c r="Y810" s="51"/>
      <c r="Z810" s="51"/>
      <c r="AA810" s="51"/>
      <c r="AB810" s="51"/>
    </row>
    <row r="811" spans="1:28" ht="12.75" customHeight="1">
      <c r="A811" s="76"/>
      <c r="B811" s="78"/>
      <c r="C811" s="78"/>
      <c r="D811" s="76"/>
      <c r="E811" s="76"/>
      <c r="F811" s="76"/>
      <c r="G811" s="76"/>
      <c r="H811" s="76"/>
      <c r="I811" s="76"/>
      <c r="J811" s="76"/>
      <c r="K811" s="76"/>
      <c r="L811" s="76"/>
      <c r="M811" s="76"/>
      <c r="N811" s="76"/>
      <c r="O811" s="76"/>
      <c r="P811" s="76"/>
      <c r="Q811" s="76"/>
      <c r="R811" s="76"/>
      <c r="S811" s="76"/>
      <c r="T811" s="76"/>
      <c r="U811" s="76"/>
      <c r="V811" s="76"/>
      <c r="W811" s="76"/>
      <c r="X811" s="76"/>
      <c r="Y811" s="51"/>
      <c r="Z811" s="51"/>
      <c r="AA811" s="51"/>
      <c r="AB811" s="51"/>
    </row>
    <row r="812" spans="1:28" ht="12.75" customHeight="1">
      <c r="A812" s="76"/>
      <c r="B812" s="78"/>
      <c r="C812" s="78"/>
      <c r="D812" s="76"/>
      <c r="E812" s="76"/>
      <c r="F812" s="76"/>
      <c r="G812" s="76"/>
      <c r="H812" s="76"/>
      <c r="I812" s="76"/>
      <c r="J812" s="76"/>
      <c r="K812" s="76"/>
      <c r="L812" s="76"/>
      <c r="M812" s="76"/>
      <c r="N812" s="76"/>
      <c r="O812" s="76"/>
      <c r="P812" s="76"/>
      <c r="Q812" s="76"/>
      <c r="R812" s="76"/>
      <c r="S812" s="76"/>
      <c r="T812" s="76"/>
      <c r="U812" s="76"/>
      <c r="V812" s="76"/>
      <c r="W812" s="76"/>
      <c r="X812" s="76"/>
      <c r="Y812" s="51"/>
      <c r="Z812" s="51"/>
      <c r="AA812" s="51"/>
      <c r="AB812" s="51"/>
    </row>
    <row r="813" spans="1:28" ht="12.75" customHeight="1">
      <c r="A813" s="76"/>
      <c r="B813" s="78"/>
      <c r="C813" s="78"/>
      <c r="D813" s="76"/>
      <c r="E813" s="76"/>
      <c r="F813" s="76"/>
      <c r="G813" s="76"/>
      <c r="H813" s="76"/>
      <c r="I813" s="76"/>
      <c r="J813" s="76"/>
      <c r="K813" s="76"/>
      <c r="L813" s="76"/>
      <c r="M813" s="76"/>
      <c r="N813" s="76"/>
      <c r="O813" s="76"/>
      <c r="P813" s="76"/>
      <c r="Q813" s="76"/>
      <c r="R813" s="76"/>
      <c r="S813" s="76"/>
      <c r="T813" s="76"/>
      <c r="U813" s="76"/>
      <c r="V813" s="76"/>
      <c r="W813" s="76"/>
      <c r="X813" s="76"/>
      <c r="Y813" s="51"/>
      <c r="Z813" s="51"/>
      <c r="AA813" s="51"/>
      <c r="AB813" s="51"/>
    </row>
    <row r="814" spans="1:28" ht="12.75" customHeight="1">
      <c r="A814" s="76"/>
      <c r="B814" s="78"/>
      <c r="C814" s="78"/>
      <c r="D814" s="76"/>
      <c r="E814" s="76"/>
      <c r="F814" s="76"/>
      <c r="G814" s="76"/>
      <c r="H814" s="76"/>
      <c r="I814" s="76"/>
      <c r="J814" s="76"/>
      <c r="K814" s="76"/>
      <c r="L814" s="76"/>
      <c r="M814" s="76"/>
      <c r="N814" s="76"/>
      <c r="O814" s="76"/>
      <c r="P814" s="76"/>
      <c r="Q814" s="76"/>
      <c r="R814" s="76"/>
      <c r="S814" s="76"/>
      <c r="T814" s="76"/>
      <c r="U814" s="76"/>
      <c r="V814" s="76"/>
      <c r="W814" s="76"/>
      <c r="X814" s="76"/>
      <c r="Y814" s="51"/>
      <c r="Z814" s="51"/>
      <c r="AA814" s="51"/>
      <c r="AB814" s="51"/>
    </row>
    <row r="815" spans="1:28" ht="12.75" customHeight="1">
      <c r="A815" s="76"/>
      <c r="B815" s="78"/>
      <c r="C815" s="78"/>
      <c r="D815" s="76"/>
      <c r="E815" s="76"/>
      <c r="F815" s="76"/>
      <c r="G815" s="76"/>
      <c r="H815" s="76"/>
      <c r="I815" s="76"/>
      <c r="J815" s="76"/>
      <c r="K815" s="76"/>
      <c r="L815" s="76"/>
      <c r="M815" s="76"/>
      <c r="N815" s="76"/>
      <c r="O815" s="76"/>
      <c r="P815" s="76"/>
      <c r="Q815" s="76"/>
      <c r="R815" s="76"/>
      <c r="S815" s="76"/>
      <c r="T815" s="76"/>
      <c r="U815" s="76"/>
      <c r="V815" s="76"/>
      <c r="W815" s="76"/>
      <c r="X815" s="76"/>
      <c r="Y815" s="51"/>
      <c r="Z815" s="51"/>
      <c r="AA815" s="51"/>
      <c r="AB815" s="51"/>
    </row>
    <row r="816" spans="1:28" ht="12.75" customHeight="1">
      <c r="A816" s="76"/>
      <c r="B816" s="78"/>
      <c r="C816" s="78"/>
      <c r="D816" s="76"/>
      <c r="E816" s="76"/>
      <c r="F816" s="76"/>
      <c r="G816" s="76"/>
      <c r="H816" s="76"/>
      <c r="I816" s="76"/>
      <c r="J816" s="76"/>
      <c r="K816" s="76"/>
      <c r="L816" s="76"/>
      <c r="M816" s="76"/>
      <c r="N816" s="76"/>
      <c r="O816" s="76"/>
      <c r="P816" s="76"/>
      <c r="Q816" s="76"/>
      <c r="R816" s="76"/>
      <c r="S816" s="76"/>
      <c r="T816" s="76"/>
      <c r="U816" s="76"/>
      <c r="V816" s="76"/>
      <c r="W816" s="76"/>
      <c r="X816" s="76"/>
      <c r="Y816" s="51"/>
      <c r="Z816" s="51"/>
      <c r="AA816" s="51"/>
      <c r="AB816" s="51"/>
    </row>
    <row r="817" spans="1:28" ht="12.75" customHeight="1">
      <c r="A817" s="76"/>
      <c r="B817" s="78"/>
      <c r="C817" s="78"/>
      <c r="D817" s="76"/>
      <c r="E817" s="76"/>
      <c r="F817" s="76"/>
      <c r="G817" s="76"/>
      <c r="H817" s="76"/>
      <c r="I817" s="76"/>
      <c r="J817" s="76"/>
      <c r="K817" s="76"/>
      <c r="L817" s="76"/>
      <c r="M817" s="76"/>
      <c r="N817" s="76"/>
      <c r="O817" s="76"/>
      <c r="P817" s="76"/>
      <c r="Q817" s="76"/>
      <c r="R817" s="76"/>
      <c r="S817" s="76"/>
      <c r="T817" s="76"/>
      <c r="U817" s="76"/>
      <c r="V817" s="76"/>
      <c r="W817" s="76"/>
      <c r="X817" s="76"/>
      <c r="Y817" s="51"/>
      <c r="Z817" s="51"/>
      <c r="AA817" s="51"/>
      <c r="AB817" s="51"/>
    </row>
    <row r="818" spans="1:28" ht="12.75" customHeight="1">
      <c r="A818" s="76"/>
      <c r="B818" s="78"/>
      <c r="C818" s="78"/>
      <c r="D818" s="76"/>
      <c r="E818" s="76"/>
      <c r="F818" s="76"/>
      <c r="G818" s="76"/>
      <c r="H818" s="76"/>
      <c r="I818" s="76"/>
      <c r="J818" s="76"/>
      <c r="K818" s="76"/>
      <c r="L818" s="76"/>
      <c r="M818" s="76"/>
      <c r="N818" s="76"/>
      <c r="O818" s="76"/>
      <c r="P818" s="76"/>
      <c r="Q818" s="76"/>
      <c r="R818" s="76"/>
      <c r="S818" s="76"/>
      <c r="T818" s="76"/>
      <c r="U818" s="76"/>
      <c r="V818" s="76"/>
      <c r="W818" s="76"/>
      <c r="X818" s="76"/>
      <c r="Y818" s="51"/>
      <c r="Z818" s="51"/>
      <c r="AA818" s="51"/>
      <c r="AB818" s="51"/>
    </row>
    <row r="819" spans="1:28" ht="12.75" customHeight="1">
      <c r="A819" s="76"/>
      <c r="B819" s="78"/>
      <c r="C819" s="78"/>
      <c r="D819" s="76"/>
      <c r="E819" s="76"/>
      <c r="F819" s="76"/>
      <c r="G819" s="76"/>
      <c r="H819" s="76"/>
      <c r="I819" s="76"/>
      <c r="J819" s="76"/>
      <c r="K819" s="76"/>
      <c r="L819" s="76"/>
      <c r="M819" s="76"/>
      <c r="N819" s="76"/>
      <c r="O819" s="76"/>
      <c r="P819" s="76"/>
      <c r="Q819" s="76"/>
      <c r="R819" s="76"/>
      <c r="S819" s="76"/>
      <c r="T819" s="76"/>
      <c r="U819" s="76"/>
      <c r="V819" s="76"/>
      <c r="W819" s="76"/>
      <c r="X819" s="76"/>
      <c r="Y819" s="51"/>
      <c r="Z819" s="51"/>
      <c r="AA819" s="51"/>
      <c r="AB819" s="51"/>
    </row>
    <row r="820" spans="1:28" ht="12.75" customHeight="1">
      <c r="A820" s="76"/>
      <c r="B820" s="78"/>
      <c r="C820" s="78"/>
      <c r="D820" s="76"/>
      <c r="E820" s="76"/>
      <c r="F820" s="76"/>
      <c r="G820" s="76"/>
      <c r="H820" s="76"/>
      <c r="I820" s="76"/>
      <c r="J820" s="76"/>
      <c r="K820" s="76"/>
      <c r="L820" s="76"/>
      <c r="M820" s="76"/>
      <c r="N820" s="76"/>
      <c r="O820" s="76"/>
      <c r="P820" s="76"/>
      <c r="Q820" s="76"/>
      <c r="R820" s="76"/>
      <c r="S820" s="76"/>
      <c r="T820" s="76"/>
      <c r="U820" s="76"/>
      <c r="V820" s="76"/>
      <c r="W820" s="76"/>
      <c r="X820" s="76"/>
      <c r="Y820" s="51"/>
      <c r="Z820" s="51"/>
      <c r="AA820" s="51"/>
      <c r="AB820" s="51"/>
    </row>
    <row r="821" spans="1:28" ht="12.75" customHeight="1">
      <c r="A821" s="76"/>
      <c r="B821" s="78"/>
      <c r="C821" s="78"/>
      <c r="D821" s="76"/>
      <c r="E821" s="76"/>
      <c r="F821" s="76"/>
      <c r="G821" s="76"/>
      <c r="H821" s="76"/>
      <c r="I821" s="76"/>
      <c r="J821" s="76"/>
      <c r="K821" s="76"/>
      <c r="L821" s="76"/>
      <c r="M821" s="76"/>
      <c r="N821" s="76"/>
      <c r="O821" s="76"/>
      <c r="P821" s="76"/>
      <c r="Q821" s="76"/>
      <c r="R821" s="76"/>
      <c r="S821" s="76"/>
      <c r="T821" s="76"/>
      <c r="U821" s="76"/>
      <c r="V821" s="76"/>
      <c r="W821" s="76"/>
      <c r="X821" s="76"/>
      <c r="Y821" s="51"/>
      <c r="Z821" s="51"/>
      <c r="AA821" s="51"/>
      <c r="AB821" s="51"/>
    </row>
    <row r="822" spans="1:28" ht="12.75" customHeight="1">
      <c r="A822" s="76"/>
      <c r="B822" s="78"/>
      <c r="C822" s="78"/>
      <c r="D822" s="76"/>
      <c r="E822" s="76"/>
      <c r="F822" s="76"/>
      <c r="G822" s="76"/>
      <c r="H822" s="76"/>
      <c r="I822" s="76"/>
      <c r="J822" s="76"/>
      <c r="K822" s="76"/>
      <c r="L822" s="76"/>
      <c r="M822" s="76"/>
      <c r="N822" s="76"/>
      <c r="O822" s="76"/>
      <c r="P822" s="76"/>
      <c r="Q822" s="76"/>
      <c r="R822" s="76"/>
      <c r="S822" s="76"/>
      <c r="T822" s="76"/>
      <c r="U822" s="76"/>
      <c r="V822" s="76"/>
      <c r="W822" s="76"/>
      <c r="X822" s="76"/>
      <c r="Y822" s="51"/>
      <c r="Z822" s="51"/>
      <c r="AA822" s="51"/>
      <c r="AB822" s="51"/>
    </row>
    <row r="823" spans="1:28" ht="12.75" customHeight="1">
      <c r="A823" s="76"/>
      <c r="B823" s="78"/>
      <c r="C823" s="78"/>
      <c r="D823" s="76"/>
      <c r="E823" s="76"/>
      <c r="F823" s="76"/>
      <c r="G823" s="76"/>
      <c r="H823" s="76"/>
      <c r="I823" s="76"/>
      <c r="J823" s="76"/>
      <c r="K823" s="76"/>
      <c r="L823" s="76"/>
      <c r="M823" s="76"/>
      <c r="N823" s="76"/>
      <c r="O823" s="76"/>
      <c r="P823" s="76"/>
      <c r="Q823" s="76"/>
      <c r="R823" s="76"/>
      <c r="S823" s="76"/>
      <c r="T823" s="76"/>
      <c r="U823" s="76"/>
      <c r="V823" s="76"/>
      <c r="W823" s="76"/>
      <c r="X823" s="76"/>
      <c r="Y823" s="51"/>
      <c r="Z823" s="51"/>
      <c r="AA823" s="51"/>
      <c r="AB823" s="51"/>
    </row>
    <row r="824" spans="1:28" ht="12.75" customHeight="1">
      <c r="A824" s="76"/>
      <c r="B824" s="78"/>
      <c r="C824" s="78"/>
      <c r="D824" s="76"/>
      <c r="E824" s="76"/>
      <c r="F824" s="76"/>
      <c r="G824" s="76"/>
      <c r="H824" s="76"/>
      <c r="I824" s="76"/>
      <c r="J824" s="76"/>
      <c r="K824" s="76"/>
      <c r="L824" s="76"/>
      <c r="M824" s="76"/>
      <c r="N824" s="76"/>
      <c r="O824" s="76"/>
      <c r="P824" s="76"/>
      <c r="Q824" s="76"/>
      <c r="R824" s="76"/>
      <c r="S824" s="76"/>
      <c r="T824" s="76"/>
      <c r="U824" s="76"/>
      <c r="V824" s="76"/>
      <c r="W824" s="76"/>
      <c r="X824" s="76"/>
      <c r="Y824" s="51"/>
      <c r="Z824" s="51"/>
      <c r="AA824" s="51"/>
      <c r="AB824" s="51"/>
    </row>
    <row r="825" spans="1:28" ht="12.75" customHeight="1">
      <c r="A825" s="76"/>
      <c r="B825" s="78"/>
      <c r="C825" s="78"/>
      <c r="D825" s="76"/>
      <c r="E825" s="76"/>
      <c r="F825" s="76"/>
      <c r="G825" s="76"/>
      <c r="H825" s="76"/>
      <c r="I825" s="76"/>
      <c r="J825" s="76"/>
      <c r="K825" s="76"/>
      <c r="L825" s="76"/>
      <c r="M825" s="76"/>
      <c r="N825" s="76"/>
      <c r="O825" s="76"/>
      <c r="P825" s="76"/>
      <c r="Q825" s="76"/>
      <c r="R825" s="76"/>
      <c r="S825" s="76"/>
      <c r="T825" s="76"/>
      <c r="U825" s="76"/>
      <c r="V825" s="76"/>
      <c r="W825" s="76"/>
      <c r="X825" s="76"/>
      <c r="Y825" s="51"/>
      <c r="Z825" s="51"/>
      <c r="AA825" s="51"/>
      <c r="AB825" s="51"/>
    </row>
    <row r="826" spans="1:28" ht="12.75" customHeight="1">
      <c r="A826" s="76"/>
      <c r="B826" s="78"/>
      <c r="C826" s="78"/>
      <c r="D826" s="76"/>
      <c r="E826" s="76"/>
      <c r="F826" s="76"/>
      <c r="G826" s="76"/>
      <c r="H826" s="76"/>
      <c r="I826" s="76"/>
      <c r="J826" s="76"/>
      <c r="K826" s="76"/>
      <c r="L826" s="76"/>
      <c r="M826" s="76"/>
      <c r="N826" s="76"/>
      <c r="O826" s="76"/>
      <c r="P826" s="76"/>
      <c r="Q826" s="76"/>
      <c r="R826" s="76"/>
      <c r="S826" s="76"/>
      <c r="T826" s="76"/>
      <c r="U826" s="76"/>
      <c r="V826" s="76"/>
      <c r="W826" s="76"/>
      <c r="X826" s="76"/>
      <c r="Y826" s="51"/>
      <c r="Z826" s="51"/>
      <c r="AA826" s="51"/>
      <c r="AB826" s="51"/>
    </row>
    <row r="827" spans="1:28" ht="12.75" customHeight="1">
      <c r="A827" s="76"/>
      <c r="B827" s="78"/>
      <c r="C827" s="78"/>
      <c r="D827" s="76"/>
      <c r="E827" s="76"/>
      <c r="F827" s="76"/>
      <c r="G827" s="76"/>
      <c r="H827" s="76"/>
      <c r="I827" s="76"/>
      <c r="J827" s="76"/>
      <c r="K827" s="76"/>
      <c r="L827" s="76"/>
      <c r="M827" s="76"/>
      <c r="N827" s="76"/>
      <c r="O827" s="76"/>
      <c r="P827" s="76"/>
      <c r="Q827" s="76"/>
      <c r="R827" s="76"/>
      <c r="S827" s="76"/>
      <c r="T827" s="76"/>
      <c r="U827" s="76"/>
      <c r="V827" s="76"/>
      <c r="W827" s="76"/>
      <c r="X827" s="76"/>
      <c r="Y827" s="51"/>
      <c r="Z827" s="51"/>
      <c r="AA827" s="51"/>
      <c r="AB827" s="51"/>
    </row>
    <row r="828" spans="1:28" ht="12.75" customHeight="1">
      <c r="A828" s="76"/>
      <c r="B828" s="78"/>
      <c r="C828" s="78"/>
      <c r="D828" s="76"/>
      <c r="E828" s="76"/>
      <c r="F828" s="76"/>
      <c r="G828" s="76"/>
      <c r="H828" s="76"/>
      <c r="I828" s="76"/>
      <c r="J828" s="76"/>
      <c r="K828" s="76"/>
      <c r="L828" s="76"/>
      <c r="M828" s="76"/>
      <c r="N828" s="76"/>
      <c r="O828" s="76"/>
      <c r="P828" s="76"/>
      <c r="Q828" s="76"/>
      <c r="R828" s="76"/>
      <c r="S828" s="76"/>
      <c r="T828" s="76"/>
      <c r="U828" s="76"/>
      <c r="V828" s="76"/>
      <c r="W828" s="76"/>
      <c r="X828" s="76"/>
      <c r="Y828" s="51"/>
      <c r="Z828" s="51"/>
      <c r="AA828" s="51"/>
      <c r="AB828" s="51"/>
    </row>
    <row r="829" spans="1:28" ht="12.75" customHeight="1">
      <c r="A829" s="76"/>
      <c r="B829" s="78"/>
      <c r="C829" s="78"/>
      <c r="D829" s="76"/>
      <c r="E829" s="76"/>
      <c r="F829" s="76"/>
      <c r="G829" s="76"/>
      <c r="H829" s="76"/>
      <c r="I829" s="76"/>
      <c r="J829" s="76"/>
      <c r="K829" s="76"/>
      <c r="L829" s="76"/>
      <c r="M829" s="76"/>
      <c r="N829" s="76"/>
      <c r="O829" s="76"/>
      <c r="P829" s="76"/>
      <c r="Q829" s="76"/>
      <c r="R829" s="76"/>
      <c r="S829" s="76"/>
      <c r="T829" s="76"/>
      <c r="U829" s="76"/>
      <c r="V829" s="76"/>
      <c r="W829" s="76"/>
      <c r="X829" s="76"/>
      <c r="Y829" s="51"/>
      <c r="Z829" s="51"/>
      <c r="AA829" s="51"/>
      <c r="AB829" s="51"/>
    </row>
    <row r="830" spans="1:28" ht="12.75" customHeight="1">
      <c r="A830" s="76"/>
      <c r="B830" s="78"/>
      <c r="C830" s="78"/>
      <c r="D830" s="76"/>
      <c r="E830" s="76"/>
      <c r="F830" s="76"/>
      <c r="G830" s="76"/>
      <c r="H830" s="76"/>
      <c r="I830" s="76"/>
      <c r="J830" s="76"/>
      <c r="K830" s="76"/>
      <c r="L830" s="76"/>
      <c r="M830" s="76"/>
      <c r="N830" s="76"/>
      <c r="O830" s="76"/>
      <c r="P830" s="76"/>
      <c r="Q830" s="76"/>
      <c r="R830" s="76"/>
      <c r="S830" s="76"/>
      <c r="T830" s="76"/>
      <c r="U830" s="76"/>
      <c r="V830" s="76"/>
      <c r="W830" s="76"/>
      <c r="X830" s="76"/>
      <c r="Y830" s="51"/>
      <c r="Z830" s="51"/>
      <c r="AA830" s="51"/>
      <c r="AB830" s="51"/>
    </row>
    <row r="831" spans="1:28" ht="12.75" customHeight="1">
      <c r="A831" s="76"/>
      <c r="B831" s="78"/>
      <c r="C831" s="78"/>
      <c r="D831" s="76"/>
      <c r="E831" s="76"/>
      <c r="F831" s="76"/>
      <c r="G831" s="76"/>
      <c r="H831" s="76"/>
      <c r="I831" s="76"/>
      <c r="J831" s="76"/>
      <c r="K831" s="76"/>
      <c r="L831" s="76"/>
      <c r="M831" s="76"/>
      <c r="N831" s="76"/>
      <c r="O831" s="76"/>
      <c r="P831" s="76"/>
      <c r="Q831" s="76"/>
      <c r="R831" s="76"/>
      <c r="S831" s="76"/>
      <c r="T831" s="76"/>
      <c r="U831" s="76"/>
      <c r="V831" s="76"/>
      <c r="W831" s="76"/>
      <c r="X831" s="76"/>
      <c r="Y831" s="51"/>
      <c r="Z831" s="51"/>
      <c r="AA831" s="51"/>
      <c r="AB831" s="51"/>
    </row>
    <row r="832" spans="1:28" ht="12.75" customHeight="1">
      <c r="A832" s="76"/>
      <c r="B832" s="78"/>
      <c r="C832" s="78"/>
      <c r="D832" s="76"/>
      <c r="E832" s="76"/>
      <c r="F832" s="76"/>
      <c r="G832" s="76"/>
      <c r="H832" s="76"/>
      <c r="I832" s="76"/>
      <c r="J832" s="76"/>
      <c r="K832" s="76"/>
      <c r="L832" s="76"/>
      <c r="M832" s="76"/>
      <c r="N832" s="76"/>
      <c r="O832" s="76"/>
      <c r="P832" s="76"/>
      <c r="Q832" s="76"/>
      <c r="R832" s="76"/>
      <c r="S832" s="76"/>
      <c r="T832" s="76"/>
      <c r="U832" s="76"/>
      <c r="V832" s="76"/>
      <c r="W832" s="76"/>
      <c r="X832" s="76"/>
      <c r="Y832" s="51"/>
      <c r="Z832" s="51"/>
      <c r="AA832" s="51"/>
      <c r="AB832" s="51"/>
    </row>
    <row r="833" spans="1:28" ht="12.75" customHeight="1">
      <c r="A833" s="76"/>
      <c r="B833" s="78"/>
      <c r="C833" s="78"/>
      <c r="D833" s="76"/>
      <c r="E833" s="76"/>
      <c r="F833" s="76"/>
      <c r="G833" s="76"/>
      <c r="H833" s="76"/>
      <c r="I833" s="76"/>
      <c r="J833" s="76"/>
      <c r="K833" s="76"/>
      <c r="L833" s="76"/>
      <c r="M833" s="76"/>
      <c r="N833" s="76"/>
      <c r="O833" s="76"/>
      <c r="P833" s="76"/>
      <c r="Q833" s="76"/>
      <c r="R833" s="76"/>
      <c r="S833" s="76"/>
      <c r="T833" s="76"/>
      <c r="U833" s="76"/>
      <c r="V833" s="76"/>
      <c r="W833" s="76"/>
      <c r="X833" s="76"/>
      <c r="Y833" s="51"/>
      <c r="Z833" s="51"/>
      <c r="AA833" s="51"/>
      <c r="AB833" s="51"/>
    </row>
    <row r="834" spans="1:28" ht="12.75" customHeight="1">
      <c r="A834" s="76"/>
      <c r="B834" s="78"/>
      <c r="C834" s="78"/>
      <c r="D834" s="76"/>
      <c r="E834" s="76"/>
      <c r="F834" s="76"/>
      <c r="G834" s="76"/>
      <c r="H834" s="76"/>
      <c r="I834" s="76"/>
      <c r="J834" s="76"/>
      <c r="K834" s="76"/>
      <c r="L834" s="76"/>
      <c r="M834" s="76"/>
      <c r="N834" s="76"/>
      <c r="O834" s="76"/>
      <c r="P834" s="76"/>
      <c r="Q834" s="76"/>
      <c r="R834" s="76"/>
      <c r="S834" s="76"/>
      <c r="T834" s="76"/>
      <c r="U834" s="76"/>
      <c r="V834" s="76"/>
      <c r="W834" s="76"/>
      <c r="X834" s="76"/>
      <c r="Y834" s="51"/>
      <c r="Z834" s="51"/>
      <c r="AA834" s="51"/>
      <c r="AB834" s="51"/>
    </row>
    <row r="835" spans="1:28" ht="12.75" customHeight="1">
      <c r="A835" s="76"/>
      <c r="B835" s="78"/>
      <c r="C835" s="78"/>
      <c r="D835" s="76"/>
      <c r="E835" s="76"/>
      <c r="F835" s="76"/>
      <c r="G835" s="76"/>
      <c r="H835" s="76"/>
      <c r="I835" s="76"/>
      <c r="J835" s="76"/>
      <c r="K835" s="76"/>
      <c r="L835" s="76"/>
      <c r="M835" s="76"/>
      <c r="N835" s="76"/>
      <c r="O835" s="76"/>
      <c r="P835" s="76"/>
      <c r="Q835" s="76"/>
      <c r="R835" s="76"/>
      <c r="S835" s="76"/>
      <c r="T835" s="76"/>
      <c r="U835" s="76"/>
      <c r="V835" s="76"/>
      <c r="W835" s="76"/>
      <c r="X835" s="76"/>
      <c r="Y835" s="51"/>
      <c r="Z835" s="51"/>
      <c r="AA835" s="51"/>
      <c r="AB835" s="51"/>
    </row>
    <row r="836" spans="1:28" ht="12.75" customHeight="1">
      <c r="A836" s="76"/>
      <c r="B836" s="78"/>
      <c r="C836" s="78"/>
      <c r="D836" s="76"/>
      <c r="E836" s="76"/>
      <c r="F836" s="76"/>
      <c r="G836" s="76"/>
      <c r="H836" s="76"/>
      <c r="I836" s="76"/>
      <c r="J836" s="76"/>
      <c r="K836" s="76"/>
      <c r="L836" s="76"/>
      <c r="M836" s="76"/>
      <c r="N836" s="76"/>
      <c r="O836" s="76"/>
      <c r="P836" s="76"/>
      <c r="Q836" s="76"/>
      <c r="R836" s="76"/>
      <c r="S836" s="76"/>
      <c r="T836" s="76"/>
      <c r="U836" s="76"/>
      <c r="V836" s="76"/>
      <c r="W836" s="76"/>
      <c r="X836" s="76"/>
      <c r="Y836" s="51"/>
      <c r="Z836" s="51"/>
      <c r="AA836" s="51"/>
      <c r="AB836" s="51"/>
    </row>
    <row r="837" spans="1:28" ht="12.75" customHeight="1">
      <c r="A837" s="76"/>
      <c r="B837" s="78"/>
      <c r="C837" s="78"/>
      <c r="D837" s="76"/>
      <c r="E837" s="76"/>
      <c r="F837" s="76"/>
      <c r="G837" s="76"/>
      <c r="H837" s="76"/>
      <c r="I837" s="76"/>
      <c r="J837" s="76"/>
      <c r="K837" s="76"/>
      <c r="L837" s="76"/>
      <c r="M837" s="76"/>
      <c r="N837" s="76"/>
      <c r="O837" s="76"/>
      <c r="P837" s="76"/>
      <c r="Q837" s="76"/>
      <c r="R837" s="76"/>
      <c r="S837" s="76"/>
      <c r="T837" s="76"/>
      <c r="U837" s="76"/>
      <c r="V837" s="76"/>
      <c r="W837" s="76"/>
      <c r="X837" s="76"/>
      <c r="Y837" s="51"/>
      <c r="Z837" s="51"/>
      <c r="AA837" s="51"/>
      <c r="AB837" s="51"/>
    </row>
    <row r="838" spans="1:28" ht="12.75" customHeight="1">
      <c r="A838" s="76"/>
      <c r="B838" s="78"/>
      <c r="C838" s="78"/>
      <c r="D838" s="76"/>
      <c r="E838" s="76"/>
      <c r="F838" s="76"/>
      <c r="G838" s="76"/>
      <c r="H838" s="76"/>
      <c r="I838" s="76"/>
      <c r="J838" s="76"/>
      <c r="K838" s="76"/>
      <c r="L838" s="76"/>
      <c r="M838" s="76"/>
      <c r="N838" s="76"/>
      <c r="O838" s="76"/>
      <c r="P838" s="76"/>
      <c r="Q838" s="76"/>
      <c r="R838" s="76"/>
      <c r="S838" s="76"/>
      <c r="T838" s="76"/>
      <c r="U838" s="76"/>
      <c r="V838" s="76"/>
      <c r="W838" s="76"/>
      <c r="X838" s="76"/>
      <c r="Y838" s="51"/>
      <c r="Z838" s="51"/>
      <c r="AA838" s="51"/>
      <c r="AB838" s="51"/>
    </row>
    <row r="839" spans="1:28" ht="12.75" customHeight="1">
      <c r="A839" s="76"/>
      <c r="B839" s="78"/>
      <c r="C839" s="78"/>
      <c r="D839" s="76"/>
      <c r="E839" s="76"/>
      <c r="F839" s="76"/>
      <c r="G839" s="76"/>
      <c r="H839" s="76"/>
      <c r="I839" s="76"/>
      <c r="J839" s="76"/>
      <c r="K839" s="76"/>
      <c r="L839" s="76"/>
      <c r="M839" s="76"/>
      <c r="N839" s="76"/>
      <c r="O839" s="76"/>
      <c r="P839" s="76"/>
      <c r="Q839" s="76"/>
      <c r="R839" s="76"/>
      <c r="S839" s="76"/>
      <c r="T839" s="76"/>
      <c r="U839" s="76"/>
      <c r="V839" s="76"/>
      <c r="W839" s="76"/>
      <c r="X839" s="76"/>
      <c r="Y839" s="51"/>
      <c r="Z839" s="51"/>
      <c r="AA839" s="51"/>
      <c r="AB839" s="51"/>
    </row>
    <row r="840" spans="1:28" ht="12.75" customHeight="1">
      <c r="A840" s="76"/>
      <c r="B840" s="78"/>
      <c r="C840" s="78"/>
      <c r="D840" s="76"/>
      <c r="E840" s="76"/>
      <c r="F840" s="76"/>
      <c r="G840" s="76"/>
      <c r="H840" s="76"/>
      <c r="I840" s="76"/>
      <c r="J840" s="76"/>
      <c r="K840" s="76"/>
      <c r="L840" s="76"/>
      <c r="M840" s="76"/>
      <c r="N840" s="76"/>
      <c r="O840" s="76"/>
      <c r="P840" s="76"/>
      <c r="Q840" s="76"/>
      <c r="R840" s="76"/>
      <c r="S840" s="76"/>
      <c r="T840" s="76"/>
      <c r="U840" s="76"/>
      <c r="V840" s="76"/>
      <c r="W840" s="76"/>
      <c r="X840" s="76"/>
      <c r="Y840" s="51"/>
      <c r="Z840" s="51"/>
      <c r="AA840" s="51"/>
      <c r="AB840" s="51"/>
    </row>
    <row r="841" spans="1:28" ht="12.75" customHeight="1">
      <c r="A841" s="76"/>
      <c r="B841" s="78"/>
      <c r="C841" s="78"/>
      <c r="D841" s="76"/>
      <c r="E841" s="76"/>
      <c r="F841" s="76"/>
      <c r="G841" s="76"/>
      <c r="H841" s="76"/>
      <c r="I841" s="76"/>
      <c r="J841" s="76"/>
      <c r="K841" s="76"/>
      <c r="L841" s="76"/>
      <c r="M841" s="76"/>
      <c r="N841" s="76"/>
      <c r="O841" s="76"/>
      <c r="P841" s="76"/>
      <c r="Q841" s="76"/>
      <c r="R841" s="76"/>
      <c r="S841" s="76"/>
      <c r="T841" s="76"/>
      <c r="U841" s="76"/>
      <c r="V841" s="76"/>
      <c r="W841" s="76"/>
      <c r="X841" s="76"/>
      <c r="Y841" s="51"/>
      <c r="Z841" s="51"/>
      <c r="AA841" s="51"/>
      <c r="AB841" s="51"/>
    </row>
    <row r="842" spans="1:28" ht="12.75" customHeight="1">
      <c r="A842" s="76"/>
      <c r="B842" s="78"/>
      <c r="C842" s="78"/>
      <c r="D842" s="76"/>
      <c r="E842" s="76"/>
      <c r="F842" s="76"/>
      <c r="G842" s="76"/>
      <c r="H842" s="76"/>
      <c r="I842" s="76"/>
      <c r="J842" s="76"/>
      <c r="K842" s="76"/>
      <c r="L842" s="76"/>
      <c r="M842" s="76"/>
      <c r="N842" s="76"/>
      <c r="O842" s="76"/>
      <c r="P842" s="76"/>
      <c r="Q842" s="76"/>
      <c r="R842" s="76"/>
      <c r="S842" s="76"/>
      <c r="T842" s="76"/>
      <c r="U842" s="76"/>
      <c r="V842" s="76"/>
      <c r="W842" s="76"/>
      <c r="X842" s="76"/>
      <c r="Y842" s="51"/>
      <c r="Z842" s="51"/>
      <c r="AA842" s="51"/>
      <c r="AB842" s="51"/>
    </row>
    <row r="843" spans="1:28" ht="12.75" customHeight="1">
      <c r="A843" s="76"/>
      <c r="B843" s="78"/>
      <c r="C843" s="78"/>
      <c r="D843" s="76"/>
      <c r="E843" s="76"/>
      <c r="F843" s="76"/>
      <c r="G843" s="76"/>
      <c r="H843" s="76"/>
      <c r="I843" s="76"/>
      <c r="J843" s="76"/>
      <c r="K843" s="76"/>
      <c r="L843" s="76"/>
      <c r="M843" s="76"/>
      <c r="N843" s="76"/>
      <c r="O843" s="76"/>
      <c r="P843" s="76"/>
      <c r="Q843" s="76"/>
      <c r="R843" s="76"/>
      <c r="S843" s="76"/>
      <c r="T843" s="76"/>
      <c r="U843" s="76"/>
      <c r="V843" s="76"/>
      <c r="W843" s="76"/>
      <c r="X843" s="76"/>
      <c r="Y843" s="51"/>
      <c r="Z843" s="51"/>
      <c r="AA843" s="51"/>
      <c r="AB843" s="51"/>
    </row>
    <row r="844" spans="1:28" ht="12.75" customHeight="1">
      <c r="A844" s="76"/>
      <c r="B844" s="78"/>
      <c r="C844" s="78"/>
      <c r="D844" s="76"/>
      <c r="E844" s="76"/>
      <c r="F844" s="76"/>
      <c r="G844" s="76"/>
      <c r="H844" s="76"/>
      <c r="I844" s="76"/>
      <c r="J844" s="76"/>
      <c r="K844" s="76"/>
      <c r="L844" s="76"/>
      <c r="M844" s="76"/>
      <c r="N844" s="76"/>
      <c r="O844" s="76"/>
      <c r="P844" s="76"/>
      <c r="Q844" s="76"/>
      <c r="R844" s="76"/>
      <c r="S844" s="76"/>
      <c r="T844" s="76"/>
      <c r="U844" s="76"/>
      <c r="V844" s="76"/>
      <c r="W844" s="76"/>
      <c r="X844" s="76"/>
      <c r="Y844" s="51"/>
      <c r="Z844" s="51"/>
      <c r="AA844" s="51"/>
      <c r="AB844" s="51"/>
    </row>
    <row r="845" spans="1:28" ht="12.75" customHeight="1">
      <c r="A845" s="76"/>
      <c r="B845" s="78"/>
      <c r="C845" s="78"/>
      <c r="D845" s="76"/>
      <c r="E845" s="76"/>
      <c r="F845" s="76"/>
      <c r="G845" s="76"/>
      <c r="H845" s="76"/>
      <c r="I845" s="76"/>
      <c r="J845" s="76"/>
      <c r="K845" s="76"/>
      <c r="L845" s="76"/>
      <c r="M845" s="76"/>
      <c r="N845" s="76"/>
      <c r="O845" s="76"/>
      <c r="P845" s="76"/>
      <c r="Q845" s="76"/>
      <c r="R845" s="76"/>
      <c r="S845" s="76"/>
      <c r="T845" s="76"/>
      <c r="U845" s="76"/>
      <c r="V845" s="76"/>
      <c r="W845" s="76"/>
      <c r="X845" s="76"/>
      <c r="Y845" s="51"/>
      <c r="Z845" s="51"/>
      <c r="AA845" s="51"/>
      <c r="AB845" s="51"/>
    </row>
    <row r="846" spans="1:28" ht="12.75" customHeight="1">
      <c r="A846" s="76"/>
      <c r="B846" s="78"/>
      <c r="C846" s="78"/>
      <c r="D846" s="76"/>
      <c r="E846" s="76"/>
      <c r="F846" s="76"/>
      <c r="G846" s="76"/>
      <c r="H846" s="76"/>
      <c r="I846" s="76"/>
      <c r="J846" s="76"/>
      <c r="K846" s="76"/>
      <c r="L846" s="76"/>
      <c r="M846" s="76"/>
      <c r="N846" s="76"/>
      <c r="O846" s="76"/>
      <c r="P846" s="76"/>
      <c r="Q846" s="76"/>
      <c r="R846" s="76"/>
      <c r="S846" s="76"/>
      <c r="T846" s="76"/>
      <c r="U846" s="76"/>
      <c r="V846" s="76"/>
      <c r="W846" s="76"/>
      <c r="X846" s="76"/>
      <c r="Y846" s="51"/>
      <c r="Z846" s="51"/>
      <c r="AA846" s="51"/>
      <c r="AB846" s="51"/>
    </row>
    <row r="847" spans="1:28" ht="12.75" customHeight="1">
      <c r="A847" s="76"/>
      <c r="B847" s="78"/>
      <c r="C847" s="78"/>
      <c r="D847" s="76"/>
      <c r="E847" s="76"/>
      <c r="F847" s="76"/>
      <c r="G847" s="76"/>
      <c r="H847" s="76"/>
      <c r="I847" s="76"/>
      <c r="J847" s="76"/>
      <c r="K847" s="76"/>
      <c r="L847" s="76"/>
      <c r="M847" s="76"/>
      <c r="N847" s="76"/>
      <c r="O847" s="76"/>
      <c r="P847" s="76"/>
      <c r="Q847" s="76"/>
      <c r="R847" s="76"/>
      <c r="S847" s="76"/>
      <c r="T847" s="76"/>
      <c r="U847" s="76"/>
      <c r="V847" s="76"/>
      <c r="W847" s="76"/>
      <c r="X847" s="76"/>
      <c r="Y847" s="51"/>
      <c r="Z847" s="51"/>
      <c r="AA847" s="51"/>
      <c r="AB847" s="51"/>
    </row>
    <row r="848" spans="1:28" ht="12.75" customHeight="1">
      <c r="A848" s="76"/>
      <c r="B848" s="78"/>
      <c r="C848" s="78"/>
      <c r="D848" s="76"/>
      <c r="E848" s="76"/>
      <c r="F848" s="76"/>
      <c r="G848" s="76"/>
      <c r="H848" s="76"/>
      <c r="I848" s="76"/>
      <c r="J848" s="76"/>
      <c r="K848" s="76"/>
      <c r="L848" s="76"/>
      <c r="M848" s="76"/>
      <c r="N848" s="76"/>
      <c r="O848" s="76"/>
      <c r="P848" s="76"/>
      <c r="Q848" s="76"/>
      <c r="R848" s="76"/>
      <c r="S848" s="76"/>
      <c r="T848" s="76"/>
      <c r="U848" s="76"/>
      <c r="V848" s="76"/>
      <c r="W848" s="76"/>
      <c r="X848" s="76"/>
      <c r="Y848" s="51"/>
      <c r="Z848" s="51"/>
      <c r="AA848" s="51"/>
      <c r="AB848" s="51"/>
    </row>
    <row r="849" spans="1:28" ht="12.75" customHeight="1">
      <c r="A849" s="76"/>
      <c r="B849" s="78"/>
      <c r="C849" s="78"/>
      <c r="D849" s="76"/>
      <c r="E849" s="76"/>
      <c r="F849" s="76"/>
      <c r="G849" s="76"/>
      <c r="H849" s="76"/>
      <c r="I849" s="76"/>
      <c r="J849" s="76"/>
      <c r="K849" s="76"/>
      <c r="L849" s="76"/>
      <c r="M849" s="76"/>
      <c r="N849" s="76"/>
      <c r="O849" s="76"/>
      <c r="P849" s="76"/>
      <c r="Q849" s="76"/>
      <c r="R849" s="76"/>
      <c r="S849" s="76"/>
      <c r="T849" s="76"/>
      <c r="U849" s="76"/>
      <c r="V849" s="76"/>
      <c r="W849" s="76"/>
      <c r="X849" s="76"/>
      <c r="Y849" s="51"/>
      <c r="Z849" s="51"/>
      <c r="AA849" s="51"/>
      <c r="AB849" s="51"/>
    </row>
    <row r="850" spans="1:28" ht="12.75" customHeight="1">
      <c r="A850" s="76"/>
      <c r="B850" s="78"/>
      <c r="C850" s="78"/>
      <c r="D850" s="76"/>
      <c r="E850" s="76"/>
      <c r="F850" s="76"/>
      <c r="G850" s="76"/>
      <c r="H850" s="76"/>
      <c r="I850" s="76"/>
      <c r="J850" s="76"/>
      <c r="K850" s="76"/>
      <c r="L850" s="76"/>
      <c r="M850" s="76"/>
      <c r="N850" s="76"/>
      <c r="O850" s="76"/>
      <c r="P850" s="76"/>
      <c r="Q850" s="76"/>
      <c r="R850" s="76"/>
      <c r="S850" s="76"/>
      <c r="T850" s="76"/>
      <c r="U850" s="76"/>
      <c r="V850" s="76"/>
      <c r="W850" s="76"/>
      <c r="X850" s="76"/>
      <c r="Y850" s="51"/>
      <c r="Z850" s="51"/>
      <c r="AA850" s="51"/>
      <c r="AB850" s="51"/>
    </row>
    <row r="851" spans="1:28" ht="12.75" customHeight="1">
      <c r="A851" s="76"/>
      <c r="B851" s="78"/>
      <c r="C851" s="78"/>
      <c r="D851" s="76"/>
      <c r="E851" s="76"/>
      <c r="F851" s="76"/>
      <c r="G851" s="76"/>
      <c r="H851" s="76"/>
      <c r="I851" s="76"/>
      <c r="J851" s="76"/>
      <c r="K851" s="76"/>
      <c r="L851" s="76"/>
      <c r="M851" s="76"/>
      <c r="N851" s="76"/>
      <c r="O851" s="76"/>
      <c r="P851" s="76"/>
      <c r="Q851" s="76"/>
      <c r="R851" s="76"/>
      <c r="S851" s="76"/>
      <c r="T851" s="76"/>
      <c r="U851" s="76"/>
      <c r="V851" s="76"/>
      <c r="W851" s="76"/>
      <c r="X851" s="76"/>
      <c r="Y851" s="51"/>
      <c r="Z851" s="51"/>
      <c r="AA851" s="51"/>
      <c r="AB851" s="51"/>
    </row>
    <row r="852" spans="1:28" ht="12.75" customHeight="1">
      <c r="A852" s="76"/>
      <c r="B852" s="78"/>
      <c r="C852" s="78"/>
      <c r="D852" s="76"/>
      <c r="E852" s="76"/>
      <c r="F852" s="76"/>
      <c r="G852" s="76"/>
      <c r="H852" s="76"/>
      <c r="I852" s="76"/>
      <c r="J852" s="76"/>
      <c r="K852" s="76"/>
      <c r="L852" s="76"/>
      <c r="M852" s="76"/>
      <c r="N852" s="76"/>
      <c r="O852" s="76"/>
      <c r="P852" s="76"/>
      <c r="Q852" s="76"/>
      <c r="R852" s="76"/>
      <c r="S852" s="76"/>
      <c r="T852" s="76"/>
      <c r="U852" s="76"/>
      <c r="V852" s="76"/>
      <c r="W852" s="76"/>
      <c r="X852" s="76"/>
      <c r="Y852" s="51"/>
      <c r="Z852" s="51"/>
      <c r="AA852" s="51"/>
      <c r="AB852" s="51"/>
    </row>
    <row r="853" spans="1:28" ht="12.75" customHeight="1">
      <c r="A853" s="76"/>
      <c r="B853" s="78"/>
      <c r="C853" s="78"/>
      <c r="D853" s="76"/>
      <c r="E853" s="76"/>
      <c r="F853" s="76"/>
      <c r="G853" s="76"/>
      <c r="H853" s="76"/>
      <c r="I853" s="76"/>
      <c r="J853" s="76"/>
      <c r="K853" s="76"/>
      <c r="L853" s="76"/>
      <c r="M853" s="76"/>
      <c r="N853" s="76"/>
      <c r="O853" s="76"/>
      <c r="P853" s="76"/>
      <c r="Q853" s="76"/>
      <c r="R853" s="76"/>
      <c r="S853" s="76"/>
      <c r="T853" s="76"/>
      <c r="U853" s="76"/>
      <c r="V853" s="76"/>
      <c r="W853" s="76"/>
      <c r="X853" s="76"/>
      <c r="Y853" s="51"/>
      <c r="Z853" s="51"/>
      <c r="AA853" s="51"/>
      <c r="AB853" s="51"/>
    </row>
    <row r="854" spans="1:28" ht="12.75" customHeight="1">
      <c r="A854" s="76"/>
      <c r="B854" s="78"/>
      <c r="C854" s="78"/>
      <c r="D854" s="76"/>
      <c r="E854" s="76"/>
      <c r="F854" s="76"/>
      <c r="G854" s="76"/>
      <c r="H854" s="76"/>
      <c r="I854" s="76"/>
      <c r="J854" s="76"/>
      <c r="K854" s="76"/>
      <c r="L854" s="76"/>
      <c r="M854" s="76"/>
      <c r="N854" s="76"/>
      <c r="O854" s="76"/>
      <c r="P854" s="76"/>
      <c r="Q854" s="76"/>
      <c r="R854" s="76"/>
      <c r="S854" s="76"/>
      <c r="T854" s="76"/>
      <c r="U854" s="76"/>
      <c r="V854" s="76"/>
      <c r="W854" s="76"/>
      <c r="X854" s="76"/>
      <c r="Y854" s="51"/>
      <c r="Z854" s="51"/>
      <c r="AA854" s="51"/>
      <c r="AB854" s="51"/>
    </row>
    <row r="855" spans="1:28" ht="12.75" customHeight="1">
      <c r="A855" s="76"/>
      <c r="B855" s="78"/>
      <c r="C855" s="78"/>
      <c r="D855" s="76"/>
      <c r="E855" s="76"/>
      <c r="F855" s="76"/>
      <c r="G855" s="76"/>
      <c r="H855" s="76"/>
      <c r="I855" s="76"/>
      <c r="J855" s="76"/>
      <c r="K855" s="76"/>
      <c r="L855" s="76"/>
      <c r="M855" s="76"/>
      <c r="N855" s="76"/>
      <c r="O855" s="76"/>
      <c r="P855" s="76"/>
      <c r="Q855" s="76"/>
      <c r="R855" s="76"/>
      <c r="S855" s="76"/>
      <c r="T855" s="76"/>
      <c r="U855" s="76"/>
      <c r="V855" s="76"/>
      <c r="W855" s="76"/>
      <c r="X855" s="76"/>
      <c r="Y855" s="51"/>
      <c r="Z855" s="51"/>
      <c r="AA855" s="51"/>
      <c r="AB855" s="51"/>
    </row>
    <row r="856" spans="1:28" ht="12.75" customHeight="1">
      <c r="A856" s="76"/>
      <c r="B856" s="78"/>
      <c r="C856" s="78"/>
      <c r="D856" s="76"/>
      <c r="E856" s="76"/>
      <c r="F856" s="76"/>
      <c r="G856" s="76"/>
      <c r="H856" s="76"/>
      <c r="I856" s="76"/>
      <c r="J856" s="76"/>
      <c r="K856" s="76"/>
      <c r="L856" s="76"/>
      <c r="M856" s="76"/>
      <c r="N856" s="76"/>
      <c r="O856" s="76"/>
      <c r="P856" s="76"/>
      <c r="Q856" s="76"/>
      <c r="R856" s="76"/>
      <c r="S856" s="76"/>
      <c r="T856" s="76"/>
      <c r="U856" s="76"/>
      <c r="V856" s="76"/>
      <c r="W856" s="76"/>
      <c r="X856" s="76"/>
      <c r="Y856" s="51"/>
      <c r="Z856" s="51"/>
      <c r="AA856" s="51"/>
      <c r="AB856" s="51"/>
    </row>
    <row r="857" spans="1:28" ht="12.75" customHeight="1">
      <c r="A857" s="76"/>
      <c r="B857" s="78"/>
      <c r="C857" s="78"/>
      <c r="D857" s="76"/>
      <c r="E857" s="76"/>
      <c r="F857" s="76"/>
      <c r="G857" s="76"/>
      <c r="H857" s="76"/>
      <c r="I857" s="76"/>
      <c r="J857" s="76"/>
      <c r="K857" s="76"/>
      <c r="L857" s="76"/>
      <c r="M857" s="76"/>
      <c r="N857" s="76"/>
      <c r="O857" s="76"/>
      <c r="P857" s="76"/>
      <c r="Q857" s="76"/>
      <c r="R857" s="76"/>
      <c r="S857" s="76"/>
      <c r="T857" s="76"/>
      <c r="U857" s="76"/>
      <c r="V857" s="76"/>
      <c r="W857" s="76"/>
      <c r="X857" s="76"/>
      <c r="Y857" s="51"/>
      <c r="Z857" s="51"/>
      <c r="AA857" s="51"/>
      <c r="AB857" s="51"/>
    </row>
    <row r="858" spans="1:28" ht="12.75" customHeight="1">
      <c r="A858" s="76"/>
      <c r="B858" s="78"/>
      <c r="C858" s="78"/>
      <c r="D858" s="76"/>
      <c r="E858" s="76"/>
      <c r="F858" s="76"/>
      <c r="G858" s="76"/>
      <c r="H858" s="76"/>
      <c r="I858" s="76"/>
      <c r="J858" s="76"/>
      <c r="K858" s="76"/>
      <c r="L858" s="76"/>
      <c r="M858" s="76"/>
      <c r="N858" s="76"/>
      <c r="O858" s="76"/>
      <c r="P858" s="76"/>
      <c r="Q858" s="76"/>
      <c r="R858" s="76"/>
      <c r="S858" s="76"/>
      <c r="T858" s="76"/>
      <c r="U858" s="76"/>
      <c r="V858" s="76"/>
      <c r="W858" s="76"/>
      <c r="X858" s="76"/>
      <c r="Y858" s="51"/>
      <c r="Z858" s="51"/>
      <c r="AA858" s="51"/>
      <c r="AB858" s="51"/>
    </row>
    <row r="859" spans="1:28" ht="12.75" customHeight="1">
      <c r="A859" s="76"/>
      <c r="B859" s="78"/>
      <c r="C859" s="78"/>
      <c r="D859" s="76"/>
      <c r="E859" s="76"/>
      <c r="F859" s="76"/>
      <c r="G859" s="76"/>
      <c r="H859" s="76"/>
      <c r="I859" s="76"/>
      <c r="J859" s="76"/>
      <c r="K859" s="76"/>
      <c r="L859" s="76"/>
      <c r="M859" s="76"/>
      <c r="N859" s="76"/>
      <c r="O859" s="76"/>
      <c r="P859" s="76"/>
      <c r="Q859" s="76"/>
      <c r="R859" s="76"/>
      <c r="S859" s="76"/>
      <c r="T859" s="76"/>
      <c r="U859" s="76"/>
      <c r="V859" s="76"/>
      <c r="W859" s="76"/>
      <c r="X859" s="76"/>
      <c r="Y859" s="51"/>
      <c r="Z859" s="51"/>
      <c r="AA859" s="51"/>
      <c r="AB859" s="51"/>
    </row>
    <row r="860" spans="1:28" ht="12.75" customHeight="1">
      <c r="A860" s="76"/>
      <c r="B860" s="78"/>
      <c r="C860" s="78"/>
      <c r="D860" s="76"/>
      <c r="E860" s="76"/>
      <c r="F860" s="76"/>
      <c r="G860" s="76"/>
      <c r="H860" s="76"/>
      <c r="I860" s="76"/>
      <c r="J860" s="76"/>
      <c r="K860" s="76"/>
      <c r="L860" s="76"/>
      <c r="M860" s="76"/>
      <c r="N860" s="76"/>
      <c r="O860" s="76"/>
      <c r="P860" s="76"/>
      <c r="Q860" s="76"/>
      <c r="R860" s="76"/>
      <c r="S860" s="76"/>
      <c r="T860" s="76"/>
      <c r="U860" s="76"/>
      <c r="V860" s="76"/>
      <c r="W860" s="76"/>
      <c r="X860" s="76"/>
      <c r="Y860" s="51"/>
      <c r="Z860" s="51"/>
      <c r="AA860" s="51"/>
      <c r="AB860" s="51"/>
    </row>
    <row r="861" spans="1:28" ht="12.75" customHeight="1">
      <c r="A861" s="76"/>
      <c r="B861" s="78"/>
      <c r="C861" s="78"/>
      <c r="D861" s="76"/>
      <c r="E861" s="76"/>
      <c r="F861" s="76"/>
      <c r="G861" s="76"/>
      <c r="H861" s="76"/>
      <c r="I861" s="76"/>
      <c r="J861" s="76"/>
      <c r="K861" s="76"/>
      <c r="L861" s="76"/>
      <c r="M861" s="76"/>
      <c r="N861" s="76"/>
      <c r="O861" s="76"/>
      <c r="P861" s="76"/>
      <c r="Q861" s="76"/>
      <c r="R861" s="76"/>
      <c r="S861" s="76"/>
      <c r="T861" s="76"/>
      <c r="U861" s="76"/>
      <c r="V861" s="76"/>
      <c r="W861" s="76"/>
      <c r="X861" s="76"/>
      <c r="Y861" s="51"/>
      <c r="Z861" s="51"/>
      <c r="AA861" s="51"/>
      <c r="AB861" s="51"/>
    </row>
    <row r="862" spans="1:28" ht="12.75" customHeight="1">
      <c r="A862" s="76"/>
      <c r="B862" s="78"/>
      <c r="C862" s="78"/>
      <c r="D862" s="76"/>
      <c r="E862" s="76"/>
      <c r="F862" s="76"/>
      <c r="G862" s="76"/>
      <c r="H862" s="76"/>
      <c r="I862" s="76"/>
      <c r="J862" s="76"/>
      <c r="K862" s="76"/>
      <c r="L862" s="76"/>
      <c r="M862" s="76"/>
      <c r="N862" s="76"/>
      <c r="O862" s="76"/>
      <c r="P862" s="76"/>
      <c r="Q862" s="76"/>
      <c r="R862" s="76"/>
      <c r="S862" s="76"/>
      <c r="T862" s="76"/>
      <c r="U862" s="76"/>
      <c r="V862" s="76"/>
      <c r="W862" s="76"/>
      <c r="X862" s="76"/>
      <c r="Y862" s="51"/>
      <c r="Z862" s="51"/>
      <c r="AA862" s="51"/>
      <c r="AB862" s="51"/>
    </row>
    <row r="863" spans="1:28" ht="12.75" customHeight="1">
      <c r="A863" s="76"/>
      <c r="B863" s="78"/>
      <c r="C863" s="78"/>
      <c r="D863" s="76"/>
      <c r="E863" s="76"/>
      <c r="F863" s="76"/>
      <c r="G863" s="76"/>
      <c r="H863" s="76"/>
      <c r="I863" s="76"/>
      <c r="J863" s="76"/>
      <c r="K863" s="76"/>
      <c r="L863" s="76"/>
      <c r="M863" s="76"/>
      <c r="N863" s="76"/>
      <c r="O863" s="76"/>
      <c r="P863" s="76"/>
      <c r="Q863" s="76"/>
      <c r="R863" s="76"/>
      <c r="S863" s="76"/>
      <c r="T863" s="76"/>
      <c r="U863" s="76"/>
      <c r="V863" s="76"/>
      <c r="W863" s="76"/>
      <c r="X863" s="76"/>
      <c r="Y863" s="51"/>
      <c r="Z863" s="51"/>
      <c r="AA863" s="51"/>
      <c r="AB863" s="51"/>
    </row>
    <row r="864" spans="1:28" ht="12.75" customHeight="1">
      <c r="A864" s="76"/>
      <c r="B864" s="78"/>
      <c r="C864" s="78"/>
      <c r="D864" s="76"/>
      <c r="E864" s="76"/>
      <c r="F864" s="76"/>
      <c r="G864" s="76"/>
      <c r="H864" s="76"/>
      <c r="I864" s="76"/>
      <c r="J864" s="76"/>
      <c r="K864" s="76"/>
      <c r="L864" s="76"/>
      <c r="M864" s="76"/>
      <c r="N864" s="76"/>
      <c r="O864" s="76"/>
      <c r="P864" s="76"/>
      <c r="Q864" s="76"/>
      <c r="R864" s="76"/>
      <c r="S864" s="76"/>
      <c r="T864" s="76"/>
      <c r="U864" s="76"/>
      <c r="V864" s="76"/>
      <c r="W864" s="76"/>
      <c r="X864" s="76"/>
      <c r="Y864" s="51"/>
      <c r="Z864" s="51"/>
      <c r="AA864" s="51"/>
      <c r="AB864" s="51"/>
    </row>
    <row r="865" spans="1:28" ht="12.75" customHeight="1">
      <c r="A865" s="76"/>
      <c r="B865" s="78"/>
      <c r="C865" s="78"/>
      <c r="D865" s="76"/>
      <c r="E865" s="76"/>
      <c r="F865" s="76"/>
      <c r="G865" s="76"/>
      <c r="H865" s="76"/>
      <c r="I865" s="76"/>
      <c r="J865" s="76"/>
      <c r="K865" s="76"/>
      <c r="L865" s="76"/>
      <c r="M865" s="76"/>
      <c r="N865" s="76"/>
      <c r="O865" s="76"/>
      <c r="P865" s="76"/>
      <c r="Q865" s="76"/>
      <c r="R865" s="76"/>
      <c r="S865" s="76"/>
      <c r="T865" s="76"/>
      <c r="U865" s="76"/>
      <c r="V865" s="76"/>
      <c r="W865" s="76"/>
      <c r="X865" s="76"/>
      <c r="Y865" s="51"/>
      <c r="Z865" s="51"/>
      <c r="AA865" s="51"/>
      <c r="AB865" s="51"/>
    </row>
    <row r="866" spans="1:28" ht="12.75" customHeight="1">
      <c r="A866" s="76"/>
      <c r="B866" s="78"/>
      <c r="C866" s="78"/>
      <c r="D866" s="76"/>
      <c r="E866" s="76"/>
      <c r="F866" s="76"/>
      <c r="G866" s="76"/>
      <c r="H866" s="76"/>
      <c r="I866" s="76"/>
      <c r="J866" s="76"/>
      <c r="K866" s="76"/>
      <c r="L866" s="76"/>
      <c r="M866" s="76"/>
      <c r="N866" s="76"/>
      <c r="O866" s="76"/>
      <c r="P866" s="76"/>
      <c r="Q866" s="76"/>
      <c r="R866" s="76"/>
      <c r="S866" s="76"/>
      <c r="T866" s="76"/>
      <c r="U866" s="76"/>
      <c r="V866" s="76"/>
      <c r="W866" s="76"/>
      <c r="X866" s="76"/>
      <c r="Y866" s="51"/>
      <c r="Z866" s="51"/>
      <c r="AA866" s="51"/>
      <c r="AB866" s="51"/>
    </row>
    <row r="867" spans="1:28" ht="12.75" customHeight="1">
      <c r="A867" s="76"/>
      <c r="B867" s="78"/>
      <c r="C867" s="78"/>
      <c r="D867" s="76"/>
      <c r="E867" s="76"/>
      <c r="F867" s="76"/>
      <c r="G867" s="76"/>
      <c r="H867" s="76"/>
      <c r="I867" s="76"/>
      <c r="J867" s="76"/>
      <c r="K867" s="76"/>
      <c r="L867" s="76"/>
      <c r="M867" s="76"/>
      <c r="N867" s="76"/>
      <c r="O867" s="76"/>
      <c r="P867" s="76"/>
      <c r="Q867" s="76"/>
      <c r="R867" s="76"/>
      <c r="S867" s="76"/>
      <c r="T867" s="76"/>
      <c r="U867" s="76"/>
      <c r="V867" s="76"/>
      <c r="W867" s="76"/>
      <c r="X867" s="76"/>
      <c r="Y867" s="51"/>
      <c r="Z867" s="51"/>
      <c r="AA867" s="51"/>
      <c r="AB867" s="51"/>
    </row>
    <row r="868" spans="1:28" ht="12.75" customHeight="1">
      <c r="A868" s="76"/>
      <c r="B868" s="78"/>
      <c r="C868" s="78"/>
      <c r="D868" s="76"/>
      <c r="E868" s="76"/>
      <c r="F868" s="76"/>
      <c r="G868" s="76"/>
      <c r="H868" s="76"/>
      <c r="I868" s="76"/>
      <c r="J868" s="76"/>
      <c r="K868" s="76"/>
      <c r="L868" s="76"/>
      <c r="M868" s="76"/>
      <c r="N868" s="76"/>
      <c r="O868" s="76"/>
      <c r="P868" s="76"/>
      <c r="Q868" s="76"/>
      <c r="R868" s="76"/>
      <c r="S868" s="76"/>
      <c r="T868" s="76"/>
      <c r="U868" s="76"/>
      <c r="V868" s="76"/>
      <c r="W868" s="76"/>
      <c r="X868" s="76"/>
      <c r="Y868" s="51"/>
      <c r="Z868" s="51"/>
      <c r="AA868" s="51"/>
      <c r="AB868" s="51"/>
    </row>
    <row r="869" spans="1:28" ht="12.75" customHeight="1">
      <c r="A869" s="76"/>
      <c r="B869" s="78"/>
      <c r="C869" s="78"/>
      <c r="D869" s="76"/>
      <c r="E869" s="76"/>
      <c r="F869" s="76"/>
      <c r="G869" s="76"/>
      <c r="H869" s="76"/>
      <c r="I869" s="76"/>
      <c r="J869" s="76"/>
      <c r="K869" s="76"/>
      <c r="L869" s="76"/>
      <c r="M869" s="76"/>
      <c r="N869" s="76"/>
      <c r="O869" s="76"/>
      <c r="P869" s="76"/>
      <c r="Q869" s="76"/>
      <c r="R869" s="76"/>
      <c r="S869" s="76"/>
      <c r="T869" s="76"/>
      <c r="U869" s="76"/>
      <c r="V869" s="76"/>
      <c r="W869" s="76"/>
      <c r="X869" s="76"/>
      <c r="Y869" s="51"/>
      <c r="Z869" s="51"/>
      <c r="AA869" s="51"/>
      <c r="AB869" s="51"/>
    </row>
    <row r="870" spans="1:28" ht="12.75" customHeight="1">
      <c r="A870" s="76"/>
      <c r="B870" s="78"/>
      <c r="C870" s="78"/>
      <c r="D870" s="76"/>
      <c r="E870" s="76"/>
      <c r="F870" s="76"/>
      <c r="G870" s="76"/>
      <c r="H870" s="76"/>
      <c r="I870" s="76"/>
      <c r="J870" s="76"/>
      <c r="K870" s="76"/>
      <c r="L870" s="76"/>
      <c r="M870" s="76"/>
      <c r="N870" s="76"/>
      <c r="O870" s="76"/>
      <c r="P870" s="76"/>
      <c r="Q870" s="76"/>
      <c r="R870" s="76"/>
      <c r="S870" s="76"/>
      <c r="T870" s="76"/>
      <c r="U870" s="76"/>
      <c r="V870" s="76"/>
      <c r="W870" s="76"/>
      <c r="X870" s="76"/>
      <c r="Y870" s="51"/>
      <c r="Z870" s="51"/>
      <c r="AA870" s="51"/>
      <c r="AB870" s="51"/>
    </row>
    <row r="871" spans="1:28" ht="12.75" customHeight="1">
      <c r="A871" s="76"/>
      <c r="B871" s="78"/>
      <c r="C871" s="78"/>
      <c r="D871" s="76"/>
      <c r="E871" s="76"/>
      <c r="F871" s="76"/>
      <c r="G871" s="76"/>
      <c r="H871" s="76"/>
      <c r="I871" s="76"/>
      <c r="J871" s="76"/>
      <c r="K871" s="76"/>
      <c r="L871" s="76"/>
      <c r="M871" s="76"/>
      <c r="N871" s="76"/>
      <c r="O871" s="76"/>
      <c r="P871" s="76"/>
      <c r="Q871" s="76"/>
      <c r="R871" s="76"/>
      <c r="S871" s="76"/>
      <c r="T871" s="76"/>
      <c r="U871" s="76"/>
      <c r="V871" s="76"/>
      <c r="W871" s="76"/>
      <c r="X871" s="76"/>
      <c r="Y871" s="51"/>
      <c r="Z871" s="51"/>
      <c r="AA871" s="51"/>
      <c r="AB871" s="51"/>
    </row>
    <row r="872" spans="1:28" ht="12.75" customHeight="1">
      <c r="A872" s="76"/>
      <c r="B872" s="78"/>
      <c r="C872" s="78"/>
      <c r="D872" s="76"/>
      <c r="E872" s="76"/>
      <c r="F872" s="76"/>
      <c r="G872" s="76"/>
      <c r="H872" s="76"/>
      <c r="I872" s="76"/>
      <c r="J872" s="76"/>
      <c r="K872" s="76"/>
      <c r="L872" s="76"/>
      <c r="M872" s="76"/>
      <c r="N872" s="76"/>
      <c r="O872" s="76"/>
      <c r="P872" s="76"/>
      <c r="Q872" s="76"/>
      <c r="R872" s="76"/>
      <c r="S872" s="76"/>
      <c r="T872" s="76"/>
      <c r="U872" s="76"/>
      <c r="V872" s="76"/>
      <c r="W872" s="76"/>
      <c r="X872" s="76"/>
      <c r="Y872" s="51"/>
      <c r="Z872" s="51"/>
      <c r="AA872" s="51"/>
      <c r="AB872" s="51"/>
    </row>
    <row r="873" spans="1:28" ht="12.75" customHeight="1">
      <c r="A873" s="76"/>
      <c r="B873" s="78"/>
      <c r="C873" s="78"/>
      <c r="D873" s="76"/>
      <c r="E873" s="76"/>
      <c r="F873" s="76"/>
      <c r="G873" s="76"/>
      <c r="H873" s="76"/>
      <c r="I873" s="76"/>
      <c r="J873" s="76"/>
      <c r="K873" s="76"/>
      <c r="L873" s="76"/>
      <c r="M873" s="76"/>
      <c r="N873" s="76"/>
      <c r="O873" s="76"/>
      <c r="P873" s="76"/>
      <c r="Q873" s="76"/>
      <c r="R873" s="76"/>
      <c r="S873" s="76"/>
      <c r="T873" s="76"/>
      <c r="U873" s="76"/>
      <c r="V873" s="76"/>
      <c r="W873" s="76"/>
      <c r="X873" s="76"/>
      <c r="Y873" s="51"/>
      <c r="Z873" s="51"/>
      <c r="AA873" s="51"/>
      <c r="AB873" s="51"/>
    </row>
    <row r="874" spans="1:28" ht="12.75" customHeight="1">
      <c r="A874" s="76"/>
      <c r="B874" s="78"/>
      <c r="C874" s="78"/>
      <c r="D874" s="76"/>
      <c r="E874" s="76"/>
      <c r="F874" s="76"/>
      <c r="G874" s="76"/>
      <c r="H874" s="76"/>
      <c r="I874" s="76"/>
      <c r="J874" s="76"/>
      <c r="K874" s="76"/>
      <c r="L874" s="76"/>
      <c r="M874" s="76"/>
      <c r="N874" s="76"/>
      <c r="O874" s="76"/>
      <c r="P874" s="76"/>
      <c r="Q874" s="76"/>
      <c r="R874" s="76"/>
      <c r="S874" s="76"/>
      <c r="T874" s="76"/>
      <c r="U874" s="76"/>
      <c r="V874" s="76"/>
      <c r="W874" s="76"/>
      <c r="X874" s="76"/>
      <c r="Y874" s="51"/>
      <c r="Z874" s="51"/>
      <c r="AA874" s="51"/>
      <c r="AB874" s="51"/>
    </row>
    <row r="875" spans="1:28" ht="12.75" customHeight="1">
      <c r="A875" s="76"/>
      <c r="B875" s="78"/>
      <c r="C875" s="78"/>
      <c r="D875" s="76"/>
      <c r="E875" s="76"/>
      <c r="F875" s="76"/>
      <c r="G875" s="76"/>
      <c r="H875" s="76"/>
      <c r="I875" s="76"/>
      <c r="J875" s="76"/>
      <c r="K875" s="76"/>
      <c r="L875" s="76"/>
      <c r="M875" s="76"/>
      <c r="N875" s="76"/>
      <c r="O875" s="76"/>
      <c r="P875" s="76"/>
      <c r="Q875" s="76"/>
      <c r="R875" s="76"/>
      <c r="S875" s="76"/>
      <c r="T875" s="76"/>
      <c r="U875" s="76"/>
      <c r="V875" s="76"/>
      <c r="W875" s="76"/>
      <c r="X875" s="76"/>
      <c r="Y875" s="51"/>
      <c r="Z875" s="51"/>
      <c r="AA875" s="51"/>
      <c r="AB875" s="51"/>
    </row>
    <row r="876" spans="1:28" ht="12.75" customHeight="1">
      <c r="A876" s="76"/>
      <c r="B876" s="78"/>
      <c r="C876" s="78"/>
      <c r="D876" s="76"/>
      <c r="E876" s="76"/>
      <c r="F876" s="76"/>
      <c r="G876" s="76"/>
      <c r="H876" s="76"/>
      <c r="I876" s="76"/>
      <c r="J876" s="76"/>
      <c r="K876" s="76"/>
      <c r="L876" s="76"/>
      <c r="M876" s="76"/>
      <c r="N876" s="76"/>
      <c r="O876" s="76"/>
      <c r="P876" s="76"/>
      <c r="Q876" s="76"/>
      <c r="R876" s="76"/>
      <c r="S876" s="76"/>
      <c r="T876" s="76"/>
      <c r="U876" s="76"/>
      <c r="V876" s="76"/>
      <c r="W876" s="76"/>
      <c r="X876" s="76"/>
      <c r="Y876" s="51"/>
      <c r="Z876" s="51"/>
      <c r="AA876" s="51"/>
      <c r="AB876" s="51"/>
    </row>
    <row r="877" spans="1:28" ht="12.75" customHeight="1">
      <c r="A877" s="76"/>
      <c r="B877" s="78"/>
      <c r="C877" s="78"/>
      <c r="D877" s="76"/>
      <c r="E877" s="76"/>
      <c r="F877" s="76"/>
      <c r="G877" s="76"/>
      <c r="H877" s="76"/>
      <c r="I877" s="76"/>
      <c r="J877" s="76"/>
      <c r="K877" s="76"/>
      <c r="L877" s="76"/>
      <c r="M877" s="76"/>
      <c r="N877" s="76"/>
      <c r="O877" s="76"/>
      <c r="P877" s="76"/>
      <c r="Q877" s="76"/>
      <c r="R877" s="76"/>
      <c r="S877" s="76"/>
      <c r="T877" s="76"/>
      <c r="U877" s="76"/>
      <c r="V877" s="76"/>
      <c r="W877" s="76"/>
      <c r="X877" s="76"/>
      <c r="Y877" s="51"/>
      <c r="Z877" s="51"/>
      <c r="AA877" s="51"/>
      <c r="AB877" s="51"/>
    </row>
    <row r="878" spans="1:28" ht="12.75" customHeight="1">
      <c r="A878" s="76"/>
      <c r="B878" s="78"/>
      <c r="C878" s="78"/>
      <c r="D878" s="76"/>
      <c r="E878" s="76"/>
      <c r="F878" s="76"/>
      <c r="G878" s="76"/>
      <c r="H878" s="76"/>
      <c r="I878" s="76"/>
      <c r="J878" s="76"/>
      <c r="K878" s="76"/>
      <c r="L878" s="76"/>
      <c r="M878" s="76"/>
      <c r="N878" s="76"/>
      <c r="O878" s="76"/>
      <c r="P878" s="76"/>
      <c r="Q878" s="76"/>
      <c r="R878" s="76"/>
      <c r="S878" s="76"/>
      <c r="T878" s="76"/>
      <c r="U878" s="76"/>
      <c r="V878" s="76"/>
      <c r="W878" s="76"/>
      <c r="X878" s="76"/>
      <c r="Y878" s="51"/>
      <c r="Z878" s="51"/>
      <c r="AA878" s="51"/>
      <c r="AB878" s="51"/>
    </row>
    <row r="879" spans="1:28" ht="12.75" customHeight="1">
      <c r="A879" s="76"/>
      <c r="B879" s="78"/>
      <c r="C879" s="78"/>
      <c r="D879" s="76"/>
      <c r="E879" s="76"/>
      <c r="F879" s="76"/>
      <c r="G879" s="76"/>
      <c r="H879" s="76"/>
      <c r="I879" s="76"/>
      <c r="J879" s="76"/>
      <c r="K879" s="76"/>
      <c r="L879" s="76"/>
      <c r="M879" s="76"/>
      <c r="N879" s="76"/>
      <c r="O879" s="76"/>
      <c r="P879" s="76"/>
      <c r="Q879" s="76"/>
      <c r="R879" s="76"/>
      <c r="S879" s="76"/>
      <c r="T879" s="76"/>
      <c r="U879" s="76"/>
      <c r="V879" s="76"/>
      <c r="W879" s="76"/>
      <c r="X879" s="76"/>
      <c r="Y879" s="51"/>
      <c r="Z879" s="51"/>
      <c r="AA879" s="51"/>
      <c r="AB879" s="51"/>
    </row>
    <row r="880" spans="1:28" ht="12.75" customHeight="1">
      <c r="A880" s="76"/>
      <c r="B880" s="78"/>
      <c r="C880" s="78"/>
      <c r="D880" s="76"/>
      <c r="E880" s="76"/>
      <c r="F880" s="76"/>
      <c r="G880" s="76"/>
      <c r="H880" s="76"/>
      <c r="I880" s="76"/>
      <c r="J880" s="76"/>
      <c r="K880" s="76"/>
      <c r="L880" s="76"/>
      <c r="M880" s="76"/>
      <c r="N880" s="76"/>
      <c r="O880" s="76"/>
      <c r="P880" s="76"/>
      <c r="Q880" s="76"/>
      <c r="R880" s="76"/>
      <c r="S880" s="76"/>
      <c r="T880" s="76"/>
      <c r="U880" s="76"/>
      <c r="V880" s="76"/>
      <c r="W880" s="76"/>
      <c r="X880" s="76"/>
      <c r="Y880" s="51"/>
      <c r="Z880" s="51"/>
      <c r="AA880" s="51"/>
      <c r="AB880" s="51"/>
    </row>
    <row r="881" spans="1:28" ht="12.75" customHeight="1">
      <c r="A881" s="76"/>
      <c r="B881" s="78"/>
      <c r="C881" s="78"/>
      <c r="D881" s="76"/>
      <c r="E881" s="76"/>
      <c r="F881" s="76"/>
      <c r="G881" s="76"/>
      <c r="H881" s="76"/>
      <c r="I881" s="76"/>
      <c r="J881" s="76"/>
      <c r="K881" s="76"/>
      <c r="L881" s="76"/>
      <c r="M881" s="76"/>
      <c r="N881" s="76"/>
      <c r="O881" s="76"/>
      <c r="P881" s="76"/>
      <c r="Q881" s="76"/>
      <c r="R881" s="76"/>
      <c r="S881" s="76"/>
      <c r="T881" s="76"/>
      <c r="U881" s="76"/>
      <c r="V881" s="76"/>
      <c r="W881" s="76"/>
      <c r="X881" s="76"/>
      <c r="Y881" s="51"/>
      <c r="Z881" s="51"/>
      <c r="AA881" s="51"/>
      <c r="AB881" s="51"/>
    </row>
    <row r="882" spans="1:28" ht="12.75" customHeight="1">
      <c r="A882" s="76"/>
      <c r="B882" s="78"/>
      <c r="C882" s="78"/>
      <c r="D882" s="76"/>
      <c r="E882" s="76"/>
      <c r="F882" s="76"/>
      <c r="G882" s="76"/>
      <c r="H882" s="76"/>
      <c r="I882" s="76"/>
      <c r="J882" s="76"/>
      <c r="K882" s="76"/>
      <c r="L882" s="76"/>
      <c r="M882" s="76"/>
      <c r="N882" s="76"/>
      <c r="O882" s="76"/>
      <c r="P882" s="76"/>
      <c r="Q882" s="76"/>
      <c r="R882" s="76"/>
      <c r="S882" s="76"/>
      <c r="T882" s="76"/>
      <c r="U882" s="76"/>
      <c r="V882" s="76"/>
      <c r="W882" s="76"/>
      <c r="X882" s="76"/>
      <c r="Y882" s="51"/>
      <c r="Z882" s="51"/>
      <c r="AA882" s="51"/>
      <c r="AB882" s="51"/>
    </row>
    <row r="883" spans="1:28" ht="12.75" customHeight="1">
      <c r="A883" s="76"/>
      <c r="B883" s="78"/>
      <c r="C883" s="78"/>
      <c r="D883" s="76"/>
      <c r="E883" s="76"/>
      <c r="F883" s="76"/>
      <c r="G883" s="76"/>
      <c r="H883" s="76"/>
      <c r="I883" s="76"/>
      <c r="J883" s="76"/>
      <c r="K883" s="76"/>
      <c r="L883" s="76"/>
      <c r="M883" s="76"/>
      <c r="N883" s="76"/>
      <c r="O883" s="76"/>
      <c r="P883" s="76"/>
      <c r="Q883" s="76"/>
      <c r="R883" s="76"/>
      <c r="S883" s="76"/>
      <c r="T883" s="76"/>
      <c r="U883" s="76"/>
      <c r="V883" s="76"/>
      <c r="W883" s="76"/>
      <c r="X883" s="76"/>
      <c r="Y883" s="51"/>
      <c r="Z883" s="51"/>
      <c r="AA883" s="51"/>
      <c r="AB883" s="51"/>
    </row>
    <row r="884" spans="1:28" ht="12.75" customHeight="1">
      <c r="A884" s="76"/>
      <c r="B884" s="78"/>
      <c r="C884" s="78"/>
      <c r="D884" s="76"/>
      <c r="E884" s="76"/>
      <c r="F884" s="76"/>
      <c r="G884" s="76"/>
      <c r="H884" s="76"/>
      <c r="I884" s="76"/>
      <c r="J884" s="76"/>
      <c r="K884" s="76"/>
      <c r="L884" s="76"/>
      <c r="M884" s="76"/>
      <c r="N884" s="76"/>
      <c r="O884" s="76"/>
      <c r="P884" s="76"/>
      <c r="Q884" s="76"/>
      <c r="R884" s="76"/>
      <c r="S884" s="76"/>
      <c r="T884" s="76"/>
      <c r="U884" s="76"/>
      <c r="V884" s="76"/>
      <c r="W884" s="76"/>
      <c r="X884" s="76"/>
      <c r="Y884" s="51"/>
      <c r="Z884" s="51"/>
      <c r="AA884" s="51"/>
      <c r="AB884" s="51"/>
    </row>
    <row r="885" spans="1:28" ht="12.75" customHeight="1">
      <c r="A885" s="76"/>
      <c r="B885" s="78"/>
      <c r="C885" s="78"/>
      <c r="D885" s="76"/>
      <c r="E885" s="76"/>
      <c r="F885" s="76"/>
      <c r="G885" s="76"/>
      <c r="H885" s="76"/>
      <c r="I885" s="76"/>
      <c r="J885" s="76"/>
      <c r="K885" s="76"/>
      <c r="L885" s="76"/>
      <c r="M885" s="76"/>
      <c r="N885" s="76"/>
      <c r="O885" s="76"/>
      <c r="P885" s="76"/>
      <c r="Q885" s="76"/>
      <c r="R885" s="76"/>
      <c r="S885" s="76"/>
      <c r="T885" s="76"/>
      <c r="U885" s="76"/>
      <c r="V885" s="76"/>
      <c r="W885" s="76"/>
      <c r="X885" s="76"/>
      <c r="Y885" s="51"/>
      <c r="Z885" s="51"/>
      <c r="AA885" s="51"/>
      <c r="AB885" s="51"/>
    </row>
    <row r="886" spans="1:28" ht="12.75" customHeight="1">
      <c r="A886" s="76"/>
      <c r="B886" s="78"/>
      <c r="C886" s="78"/>
      <c r="D886" s="76"/>
      <c r="E886" s="76"/>
      <c r="F886" s="76"/>
      <c r="G886" s="76"/>
      <c r="H886" s="76"/>
      <c r="I886" s="76"/>
      <c r="J886" s="76"/>
      <c r="K886" s="76"/>
      <c r="L886" s="76"/>
      <c r="M886" s="76"/>
      <c r="N886" s="76"/>
      <c r="O886" s="76"/>
      <c r="P886" s="76"/>
      <c r="Q886" s="76"/>
      <c r="R886" s="76"/>
      <c r="S886" s="76"/>
      <c r="T886" s="76"/>
      <c r="U886" s="76"/>
      <c r="V886" s="76"/>
      <c r="W886" s="76"/>
      <c r="X886" s="76"/>
      <c r="Y886" s="51"/>
      <c r="Z886" s="51"/>
      <c r="AA886" s="51"/>
      <c r="AB886" s="51"/>
    </row>
    <row r="887" spans="1:28" ht="12.75" customHeight="1">
      <c r="A887" s="76"/>
      <c r="B887" s="78"/>
      <c r="C887" s="78"/>
      <c r="D887" s="76"/>
      <c r="E887" s="76"/>
      <c r="F887" s="76"/>
      <c r="G887" s="76"/>
      <c r="H887" s="76"/>
      <c r="I887" s="76"/>
      <c r="J887" s="76"/>
      <c r="K887" s="76"/>
      <c r="L887" s="76"/>
      <c r="M887" s="76"/>
      <c r="N887" s="76"/>
      <c r="O887" s="76"/>
      <c r="P887" s="76"/>
      <c r="Q887" s="76"/>
      <c r="R887" s="76"/>
      <c r="S887" s="76"/>
      <c r="T887" s="76"/>
      <c r="U887" s="76"/>
      <c r="V887" s="76"/>
      <c r="W887" s="76"/>
      <c r="X887" s="76"/>
      <c r="Y887" s="51"/>
      <c r="Z887" s="51"/>
      <c r="AA887" s="51"/>
      <c r="AB887" s="51"/>
    </row>
    <row r="888" spans="1:28" ht="12.75" customHeight="1">
      <c r="A888" s="76"/>
      <c r="B888" s="78"/>
      <c r="C888" s="78"/>
      <c r="D888" s="76"/>
      <c r="E888" s="76"/>
      <c r="F888" s="76"/>
      <c r="G888" s="76"/>
      <c r="H888" s="76"/>
      <c r="I888" s="76"/>
      <c r="J888" s="76"/>
      <c r="K888" s="76"/>
      <c r="L888" s="76"/>
      <c r="M888" s="76"/>
      <c r="N888" s="76"/>
      <c r="O888" s="76"/>
      <c r="P888" s="76"/>
      <c r="Q888" s="76"/>
      <c r="R888" s="76"/>
      <c r="S888" s="76"/>
      <c r="T888" s="76"/>
      <c r="U888" s="76"/>
      <c r="V888" s="76"/>
      <c r="W888" s="76"/>
      <c r="X888" s="76"/>
      <c r="Y888" s="51"/>
      <c r="Z888" s="51"/>
      <c r="AA888" s="51"/>
      <c r="AB888" s="51"/>
    </row>
    <row r="889" spans="1:28" ht="12.75" customHeight="1">
      <c r="A889" s="76"/>
      <c r="B889" s="78"/>
      <c r="C889" s="78"/>
      <c r="D889" s="76"/>
      <c r="E889" s="76"/>
      <c r="F889" s="76"/>
      <c r="G889" s="76"/>
      <c r="H889" s="76"/>
      <c r="I889" s="76"/>
      <c r="J889" s="76"/>
      <c r="K889" s="76"/>
      <c r="L889" s="76"/>
      <c r="M889" s="76"/>
      <c r="N889" s="76"/>
      <c r="O889" s="76"/>
      <c r="P889" s="76"/>
      <c r="Q889" s="76"/>
      <c r="R889" s="76"/>
      <c r="S889" s="76"/>
      <c r="T889" s="76"/>
      <c r="U889" s="76"/>
      <c r="V889" s="76"/>
      <c r="W889" s="76"/>
      <c r="X889" s="76"/>
      <c r="Y889" s="51"/>
      <c r="Z889" s="51"/>
      <c r="AA889" s="51"/>
      <c r="AB889" s="51"/>
    </row>
    <row r="890" spans="1:28" ht="12.75" customHeight="1">
      <c r="A890" s="76"/>
      <c r="B890" s="78"/>
      <c r="C890" s="78"/>
      <c r="D890" s="76"/>
      <c r="E890" s="76"/>
      <c r="F890" s="76"/>
      <c r="G890" s="76"/>
      <c r="H890" s="76"/>
      <c r="I890" s="76"/>
      <c r="J890" s="76"/>
      <c r="K890" s="76"/>
      <c r="L890" s="76"/>
      <c r="M890" s="76"/>
      <c r="N890" s="76"/>
      <c r="O890" s="76"/>
      <c r="P890" s="76"/>
      <c r="Q890" s="76"/>
      <c r="R890" s="76"/>
      <c r="S890" s="76"/>
      <c r="T890" s="76"/>
      <c r="U890" s="76"/>
      <c r="V890" s="76"/>
      <c r="W890" s="76"/>
      <c r="X890" s="76"/>
      <c r="Y890" s="51"/>
      <c r="Z890" s="51"/>
      <c r="AA890" s="51"/>
      <c r="AB890" s="51"/>
    </row>
    <row r="891" spans="1:28" ht="12.75" customHeight="1">
      <c r="A891" s="76"/>
      <c r="B891" s="78"/>
      <c r="C891" s="78"/>
      <c r="D891" s="76"/>
      <c r="E891" s="76"/>
      <c r="F891" s="76"/>
      <c r="G891" s="76"/>
      <c r="H891" s="76"/>
      <c r="I891" s="76"/>
      <c r="J891" s="76"/>
      <c r="K891" s="76"/>
      <c r="L891" s="76"/>
      <c r="M891" s="76"/>
      <c r="N891" s="76"/>
      <c r="O891" s="76"/>
      <c r="P891" s="76"/>
      <c r="Q891" s="76"/>
      <c r="R891" s="76"/>
      <c r="S891" s="76"/>
      <c r="T891" s="76"/>
      <c r="U891" s="76"/>
      <c r="V891" s="76"/>
      <c r="W891" s="76"/>
      <c r="X891" s="76"/>
      <c r="Y891" s="51"/>
      <c r="Z891" s="51"/>
      <c r="AA891" s="51"/>
      <c r="AB891" s="51"/>
    </row>
    <row r="892" spans="1:28" ht="12.75" customHeight="1">
      <c r="A892" s="76"/>
      <c r="B892" s="78"/>
      <c r="C892" s="78"/>
      <c r="D892" s="76"/>
      <c r="E892" s="76"/>
      <c r="F892" s="76"/>
      <c r="G892" s="76"/>
      <c r="H892" s="76"/>
      <c r="I892" s="76"/>
      <c r="J892" s="76"/>
      <c r="K892" s="76"/>
      <c r="L892" s="76"/>
      <c r="M892" s="76"/>
      <c r="N892" s="76"/>
      <c r="O892" s="76"/>
      <c r="P892" s="76"/>
      <c r="Q892" s="76"/>
      <c r="R892" s="76"/>
      <c r="S892" s="76"/>
      <c r="T892" s="76"/>
      <c r="U892" s="76"/>
      <c r="V892" s="76"/>
      <c r="W892" s="76"/>
      <c r="X892" s="76"/>
      <c r="Y892" s="51"/>
      <c r="Z892" s="51"/>
      <c r="AA892" s="51"/>
      <c r="AB892" s="51"/>
    </row>
    <row r="893" spans="1:28" ht="12.75" customHeight="1">
      <c r="A893" s="76"/>
      <c r="B893" s="78"/>
      <c r="C893" s="78"/>
      <c r="D893" s="76"/>
      <c r="E893" s="76"/>
      <c r="F893" s="76"/>
      <c r="G893" s="76"/>
      <c r="H893" s="76"/>
      <c r="I893" s="76"/>
      <c r="J893" s="76"/>
      <c r="K893" s="76"/>
      <c r="L893" s="76"/>
      <c r="M893" s="76"/>
      <c r="N893" s="76"/>
      <c r="O893" s="76"/>
      <c r="P893" s="76"/>
      <c r="Q893" s="76"/>
      <c r="R893" s="76"/>
      <c r="S893" s="76"/>
      <c r="T893" s="76"/>
      <c r="U893" s="76"/>
      <c r="V893" s="76"/>
      <c r="W893" s="76"/>
      <c r="X893" s="76"/>
      <c r="Y893" s="51"/>
      <c r="Z893" s="51"/>
      <c r="AA893" s="51"/>
      <c r="AB893" s="51"/>
    </row>
    <row r="894" spans="1:28" ht="12.75" customHeight="1">
      <c r="A894" s="76"/>
      <c r="B894" s="78"/>
      <c r="C894" s="78"/>
      <c r="D894" s="76"/>
      <c r="E894" s="76"/>
      <c r="F894" s="76"/>
      <c r="G894" s="76"/>
      <c r="H894" s="76"/>
      <c r="I894" s="76"/>
      <c r="J894" s="76"/>
      <c r="K894" s="76"/>
      <c r="L894" s="76"/>
      <c r="M894" s="76"/>
      <c r="N894" s="76"/>
      <c r="O894" s="76"/>
      <c r="P894" s="76"/>
      <c r="Q894" s="76"/>
      <c r="R894" s="76"/>
      <c r="S894" s="76"/>
      <c r="T894" s="76"/>
      <c r="U894" s="76"/>
      <c r="V894" s="76"/>
      <c r="W894" s="76"/>
      <c r="X894" s="76"/>
      <c r="Y894" s="51"/>
      <c r="Z894" s="51"/>
      <c r="AA894" s="51"/>
      <c r="AB894" s="51"/>
    </row>
    <row r="895" spans="1:28" ht="12.75" customHeight="1">
      <c r="A895" s="76"/>
      <c r="B895" s="78"/>
      <c r="C895" s="78"/>
      <c r="D895" s="76"/>
      <c r="E895" s="76"/>
      <c r="F895" s="76"/>
      <c r="G895" s="76"/>
      <c r="H895" s="76"/>
      <c r="I895" s="76"/>
      <c r="J895" s="76"/>
      <c r="K895" s="76"/>
      <c r="L895" s="76"/>
      <c r="M895" s="76"/>
      <c r="N895" s="76"/>
      <c r="O895" s="76"/>
      <c r="P895" s="76"/>
      <c r="Q895" s="76"/>
      <c r="R895" s="76"/>
      <c r="S895" s="76"/>
      <c r="T895" s="76"/>
      <c r="U895" s="76"/>
      <c r="V895" s="76"/>
      <c r="W895" s="76"/>
      <c r="X895" s="76"/>
      <c r="Y895" s="51"/>
      <c r="Z895" s="51"/>
      <c r="AA895" s="51"/>
      <c r="AB895" s="51"/>
    </row>
    <row r="896" spans="1:28" ht="12.75" customHeight="1">
      <c r="A896" s="76"/>
      <c r="B896" s="78"/>
      <c r="C896" s="78"/>
      <c r="D896" s="76"/>
      <c r="E896" s="76"/>
      <c r="F896" s="76"/>
      <c r="G896" s="76"/>
      <c r="H896" s="76"/>
      <c r="I896" s="76"/>
      <c r="J896" s="76"/>
      <c r="K896" s="76"/>
      <c r="L896" s="76"/>
      <c r="M896" s="76"/>
      <c r="N896" s="76"/>
      <c r="O896" s="76"/>
      <c r="P896" s="76"/>
      <c r="Q896" s="76"/>
      <c r="R896" s="76"/>
      <c r="S896" s="76"/>
      <c r="T896" s="76"/>
      <c r="U896" s="76"/>
      <c r="V896" s="76"/>
      <c r="W896" s="76"/>
      <c r="X896" s="76"/>
      <c r="Y896" s="51"/>
      <c r="Z896" s="51"/>
      <c r="AA896" s="51"/>
      <c r="AB896" s="51"/>
    </row>
    <row r="897" spans="1:28" ht="12.75" customHeight="1">
      <c r="A897" s="76"/>
      <c r="B897" s="78"/>
      <c r="C897" s="78"/>
      <c r="D897" s="76"/>
      <c r="E897" s="76"/>
      <c r="F897" s="76"/>
      <c r="G897" s="76"/>
      <c r="H897" s="76"/>
      <c r="I897" s="76"/>
      <c r="J897" s="76"/>
      <c r="K897" s="76"/>
      <c r="L897" s="76"/>
      <c r="M897" s="76"/>
      <c r="N897" s="76"/>
      <c r="O897" s="76"/>
      <c r="P897" s="76"/>
      <c r="Q897" s="76"/>
      <c r="R897" s="76"/>
      <c r="S897" s="76"/>
      <c r="T897" s="76"/>
      <c r="U897" s="76"/>
      <c r="V897" s="76"/>
      <c r="W897" s="76"/>
      <c r="X897" s="76"/>
      <c r="Y897" s="51"/>
      <c r="Z897" s="51"/>
      <c r="AA897" s="51"/>
      <c r="AB897" s="51"/>
    </row>
    <row r="898" spans="1:28" ht="12.75" customHeight="1">
      <c r="A898" s="76"/>
      <c r="B898" s="78"/>
      <c r="C898" s="78"/>
      <c r="D898" s="76"/>
      <c r="E898" s="76"/>
      <c r="F898" s="76"/>
      <c r="G898" s="76"/>
      <c r="H898" s="76"/>
      <c r="I898" s="76"/>
      <c r="J898" s="76"/>
      <c r="K898" s="76"/>
      <c r="L898" s="76"/>
      <c r="M898" s="76"/>
      <c r="N898" s="76"/>
      <c r="O898" s="76"/>
      <c r="P898" s="76"/>
      <c r="Q898" s="76"/>
      <c r="R898" s="76"/>
      <c r="S898" s="76"/>
      <c r="T898" s="76"/>
      <c r="U898" s="76"/>
      <c r="V898" s="76"/>
      <c r="W898" s="76"/>
      <c r="X898" s="76"/>
      <c r="Y898" s="51"/>
      <c r="Z898" s="51"/>
      <c r="AA898" s="51"/>
      <c r="AB898" s="51"/>
    </row>
    <row r="899" spans="1:28" ht="12.75" customHeight="1">
      <c r="A899" s="76"/>
      <c r="B899" s="78"/>
      <c r="C899" s="78"/>
      <c r="D899" s="76"/>
      <c r="E899" s="76"/>
      <c r="F899" s="76"/>
      <c r="G899" s="76"/>
      <c r="H899" s="76"/>
      <c r="I899" s="76"/>
      <c r="J899" s="76"/>
      <c r="K899" s="76"/>
      <c r="L899" s="76"/>
      <c r="M899" s="76"/>
      <c r="N899" s="76"/>
      <c r="O899" s="76"/>
      <c r="P899" s="76"/>
      <c r="Q899" s="76"/>
      <c r="R899" s="76"/>
      <c r="S899" s="76"/>
      <c r="T899" s="76"/>
      <c r="U899" s="76"/>
      <c r="V899" s="76"/>
      <c r="W899" s="76"/>
      <c r="X899" s="76"/>
      <c r="Y899" s="51"/>
      <c r="Z899" s="51"/>
      <c r="AA899" s="51"/>
      <c r="AB899" s="51"/>
    </row>
    <row r="900" spans="1:28" ht="12.75" customHeight="1">
      <c r="A900" s="76"/>
      <c r="B900" s="78"/>
      <c r="C900" s="78"/>
      <c r="D900" s="76"/>
      <c r="E900" s="76"/>
      <c r="F900" s="76"/>
      <c r="G900" s="76"/>
      <c r="H900" s="76"/>
      <c r="I900" s="76"/>
      <c r="J900" s="76"/>
      <c r="K900" s="76"/>
      <c r="L900" s="76"/>
      <c r="M900" s="76"/>
      <c r="N900" s="76"/>
      <c r="O900" s="76"/>
      <c r="P900" s="76"/>
      <c r="Q900" s="76"/>
      <c r="R900" s="76"/>
      <c r="S900" s="76"/>
      <c r="T900" s="76"/>
      <c r="U900" s="76"/>
      <c r="V900" s="76"/>
      <c r="W900" s="76"/>
      <c r="X900" s="76"/>
      <c r="Y900" s="51"/>
      <c r="Z900" s="51"/>
      <c r="AA900" s="51"/>
      <c r="AB900" s="51"/>
    </row>
    <row r="901" spans="1:28" ht="12.75" customHeight="1">
      <c r="A901" s="76"/>
      <c r="B901" s="78"/>
      <c r="C901" s="78"/>
      <c r="D901" s="76"/>
      <c r="E901" s="76"/>
      <c r="F901" s="76"/>
      <c r="G901" s="76"/>
      <c r="H901" s="76"/>
      <c r="I901" s="76"/>
      <c r="J901" s="76"/>
      <c r="K901" s="76"/>
      <c r="L901" s="76"/>
      <c r="M901" s="76"/>
      <c r="N901" s="76"/>
      <c r="O901" s="76"/>
      <c r="P901" s="76"/>
      <c r="Q901" s="76"/>
      <c r="R901" s="76"/>
      <c r="S901" s="76"/>
      <c r="T901" s="76"/>
      <c r="U901" s="76"/>
      <c r="V901" s="76"/>
      <c r="W901" s="76"/>
      <c r="X901" s="76"/>
      <c r="Y901" s="51"/>
      <c r="Z901" s="51"/>
      <c r="AA901" s="51"/>
      <c r="AB901" s="51"/>
    </row>
    <row r="902" spans="1:28" ht="12.75" customHeight="1">
      <c r="A902" s="76"/>
      <c r="B902" s="78"/>
      <c r="C902" s="78"/>
      <c r="D902" s="76"/>
      <c r="E902" s="76"/>
      <c r="F902" s="76"/>
      <c r="G902" s="76"/>
      <c r="H902" s="76"/>
      <c r="I902" s="76"/>
      <c r="J902" s="76"/>
      <c r="K902" s="76"/>
      <c r="L902" s="76"/>
      <c r="M902" s="76"/>
      <c r="N902" s="76"/>
      <c r="O902" s="76"/>
      <c r="P902" s="76"/>
      <c r="Q902" s="76"/>
      <c r="R902" s="76"/>
      <c r="S902" s="76"/>
      <c r="T902" s="76"/>
      <c r="U902" s="76"/>
      <c r="V902" s="76"/>
      <c r="W902" s="76"/>
      <c r="X902" s="76"/>
      <c r="Y902" s="51"/>
      <c r="Z902" s="51"/>
      <c r="AA902" s="51"/>
      <c r="AB902" s="51"/>
    </row>
    <row r="903" spans="1:28" ht="12.75" customHeight="1">
      <c r="A903" s="76"/>
      <c r="B903" s="78"/>
      <c r="C903" s="78"/>
      <c r="D903" s="76"/>
      <c r="E903" s="76"/>
      <c r="F903" s="76"/>
      <c r="G903" s="76"/>
      <c r="H903" s="76"/>
      <c r="I903" s="76"/>
      <c r="J903" s="76"/>
      <c r="K903" s="76"/>
      <c r="L903" s="76"/>
      <c r="M903" s="76"/>
      <c r="N903" s="76"/>
      <c r="O903" s="76"/>
      <c r="P903" s="76"/>
      <c r="Q903" s="76"/>
      <c r="R903" s="76"/>
      <c r="S903" s="76"/>
      <c r="T903" s="76"/>
      <c r="U903" s="76"/>
      <c r="V903" s="76"/>
      <c r="W903" s="76"/>
      <c r="X903" s="76"/>
      <c r="Y903" s="51"/>
      <c r="Z903" s="51"/>
      <c r="AA903" s="51"/>
      <c r="AB903" s="51"/>
    </row>
    <row r="904" spans="1:28" ht="12.75" customHeight="1">
      <c r="A904" s="76"/>
      <c r="B904" s="78"/>
      <c r="C904" s="78"/>
      <c r="D904" s="76"/>
      <c r="E904" s="76"/>
      <c r="F904" s="76"/>
      <c r="G904" s="76"/>
      <c r="H904" s="76"/>
      <c r="I904" s="76"/>
      <c r="J904" s="76"/>
      <c r="K904" s="76"/>
      <c r="L904" s="76"/>
      <c r="M904" s="76"/>
      <c r="N904" s="76"/>
      <c r="O904" s="76"/>
      <c r="P904" s="76"/>
      <c r="Q904" s="76"/>
      <c r="R904" s="76"/>
      <c r="S904" s="76"/>
      <c r="T904" s="76"/>
      <c r="U904" s="76"/>
      <c r="V904" s="76"/>
      <c r="W904" s="76"/>
      <c r="X904" s="76"/>
      <c r="Y904" s="51"/>
      <c r="Z904" s="51"/>
      <c r="AA904" s="51"/>
      <c r="AB904" s="51"/>
    </row>
    <row r="905" spans="1:28" ht="12.75" customHeight="1">
      <c r="A905" s="76"/>
      <c r="B905" s="78"/>
      <c r="C905" s="78"/>
      <c r="D905" s="76"/>
      <c r="E905" s="76"/>
      <c r="F905" s="76"/>
      <c r="G905" s="76"/>
      <c r="H905" s="76"/>
      <c r="I905" s="76"/>
      <c r="J905" s="76"/>
      <c r="K905" s="76"/>
      <c r="L905" s="76"/>
      <c r="M905" s="76"/>
      <c r="N905" s="76"/>
      <c r="O905" s="76"/>
      <c r="P905" s="76"/>
      <c r="Q905" s="76"/>
      <c r="R905" s="76"/>
      <c r="S905" s="76"/>
      <c r="T905" s="76"/>
      <c r="U905" s="76"/>
      <c r="V905" s="76"/>
      <c r="W905" s="76"/>
      <c r="X905" s="76"/>
      <c r="Y905" s="51"/>
      <c r="Z905" s="51"/>
      <c r="AA905" s="51"/>
      <c r="AB905" s="51"/>
    </row>
    <row r="906" spans="1:28" ht="12.75" customHeight="1">
      <c r="A906" s="76"/>
      <c r="B906" s="78"/>
      <c r="C906" s="78"/>
      <c r="D906" s="76"/>
      <c r="E906" s="76"/>
      <c r="F906" s="76"/>
      <c r="G906" s="76"/>
      <c r="H906" s="76"/>
      <c r="I906" s="76"/>
      <c r="J906" s="76"/>
      <c r="K906" s="76"/>
      <c r="L906" s="76"/>
      <c r="M906" s="76"/>
      <c r="N906" s="76"/>
      <c r="O906" s="76"/>
      <c r="P906" s="76"/>
      <c r="Q906" s="76"/>
      <c r="R906" s="76"/>
      <c r="S906" s="76"/>
      <c r="T906" s="76"/>
      <c r="U906" s="76"/>
      <c r="V906" s="76"/>
      <c r="W906" s="76"/>
      <c r="X906" s="76"/>
      <c r="Y906" s="51"/>
      <c r="Z906" s="51"/>
      <c r="AA906" s="51"/>
      <c r="AB906" s="51"/>
    </row>
    <row r="907" spans="1:28" ht="12.75" customHeight="1">
      <c r="A907" s="76"/>
      <c r="B907" s="78"/>
      <c r="C907" s="78"/>
      <c r="D907" s="76"/>
      <c r="E907" s="76"/>
      <c r="F907" s="76"/>
      <c r="G907" s="76"/>
      <c r="H907" s="76"/>
      <c r="I907" s="76"/>
      <c r="J907" s="76"/>
      <c r="K907" s="76"/>
      <c r="L907" s="76"/>
      <c r="M907" s="76"/>
      <c r="N907" s="76"/>
      <c r="O907" s="76"/>
      <c r="P907" s="76"/>
      <c r="Q907" s="76"/>
      <c r="R907" s="76"/>
      <c r="S907" s="76"/>
      <c r="T907" s="76"/>
      <c r="U907" s="76"/>
      <c r="V907" s="76"/>
      <c r="W907" s="76"/>
      <c r="X907" s="76"/>
      <c r="Y907" s="51"/>
      <c r="Z907" s="51"/>
      <c r="AA907" s="51"/>
      <c r="AB907" s="51"/>
    </row>
    <row r="908" spans="1:28" ht="12.75" customHeight="1">
      <c r="A908" s="76"/>
      <c r="B908" s="78"/>
      <c r="C908" s="78"/>
      <c r="D908" s="76"/>
      <c r="E908" s="76"/>
      <c r="F908" s="76"/>
      <c r="G908" s="76"/>
      <c r="H908" s="76"/>
      <c r="I908" s="76"/>
      <c r="J908" s="76"/>
      <c r="K908" s="76"/>
      <c r="L908" s="76"/>
      <c r="M908" s="76"/>
      <c r="N908" s="76"/>
      <c r="O908" s="76"/>
      <c r="P908" s="76"/>
      <c r="Q908" s="76"/>
      <c r="R908" s="76"/>
      <c r="S908" s="76"/>
      <c r="T908" s="76"/>
      <c r="U908" s="76"/>
      <c r="V908" s="76"/>
      <c r="W908" s="76"/>
      <c r="X908" s="76"/>
      <c r="Y908" s="51"/>
      <c r="Z908" s="51"/>
      <c r="AA908" s="51"/>
      <c r="AB908" s="51"/>
    </row>
    <row r="909" spans="1:28" ht="12.75" customHeight="1">
      <c r="A909" s="76"/>
      <c r="B909" s="78"/>
      <c r="C909" s="78"/>
      <c r="D909" s="76"/>
      <c r="E909" s="76"/>
      <c r="F909" s="76"/>
      <c r="G909" s="76"/>
      <c r="H909" s="76"/>
      <c r="I909" s="76"/>
      <c r="J909" s="76"/>
      <c r="K909" s="76"/>
      <c r="L909" s="76"/>
      <c r="M909" s="76"/>
      <c r="N909" s="76"/>
      <c r="O909" s="76"/>
      <c r="P909" s="76"/>
      <c r="Q909" s="76"/>
      <c r="R909" s="76"/>
      <c r="S909" s="76"/>
      <c r="T909" s="76"/>
      <c r="U909" s="76"/>
      <c r="V909" s="76"/>
      <c r="W909" s="76"/>
      <c r="X909" s="76"/>
      <c r="Y909" s="51"/>
      <c r="Z909" s="51"/>
      <c r="AA909" s="51"/>
      <c r="AB909" s="51"/>
    </row>
    <row r="910" spans="1:28" ht="12.75" customHeight="1">
      <c r="A910" s="76"/>
      <c r="B910" s="78"/>
      <c r="C910" s="78"/>
      <c r="D910" s="76"/>
      <c r="E910" s="76"/>
      <c r="F910" s="76"/>
      <c r="G910" s="76"/>
      <c r="H910" s="76"/>
      <c r="I910" s="76"/>
      <c r="J910" s="76"/>
      <c r="K910" s="76"/>
      <c r="L910" s="76"/>
      <c r="M910" s="76"/>
      <c r="N910" s="76"/>
      <c r="O910" s="76"/>
      <c r="P910" s="76"/>
      <c r="Q910" s="76"/>
      <c r="R910" s="76"/>
      <c r="S910" s="76"/>
      <c r="T910" s="76"/>
      <c r="U910" s="76"/>
      <c r="V910" s="76"/>
      <c r="W910" s="76"/>
      <c r="X910" s="76"/>
      <c r="Y910" s="51"/>
      <c r="Z910" s="51"/>
      <c r="AA910" s="51"/>
      <c r="AB910" s="51"/>
    </row>
    <row r="911" spans="1:28" ht="12.75" customHeight="1">
      <c r="A911" s="76"/>
      <c r="B911" s="78"/>
      <c r="C911" s="78"/>
      <c r="D911" s="76"/>
      <c r="E911" s="76"/>
      <c r="F911" s="76"/>
      <c r="G911" s="76"/>
      <c r="H911" s="76"/>
      <c r="I911" s="76"/>
      <c r="J911" s="76"/>
      <c r="K911" s="76"/>
      <c r="L911" s="76"/>
      <c r="M911" s="76"/>
      <c r="N911" s="76"/>
      <c r="O911" s="76"/>
      <c r="P911" s="76"/>
      <c r="Q911" s="76"/>
      <c r="R911" s="76"/>
      <c r="S911" s="76"/>
      <c r="T911" s="76"/>
      <c r="U911" s="76"/>
      <c r="V911" s="76"/>
      <c r="W911" s="76"/>
      <c r="X911" s="76"/>
      <c r="Y911" s="51"/>
      <c r="Z911" s="51"/>
      <c r="AA911" s="51"/>
      <c r="AB911" s="51"/>
    </row>
    <row r="912" spans="1:28" ht="12.75" customHeight="1">
      <c r="A912" s="76"/>
      <c r="B912" s="78"/>
      <c r="C912" s="78"/>
      <c r="D912" s="76"/>
      <c r="E912" s="76"/>
      <c r="F912" s="76"/>
      <c r="G912" s="76"/>
      <c r="H912" s="76"/>
      <c r="I912" s="76"/>
      <c r="J912" s="76"/>
      <c r="K912" s="76"/>
      <c r="L912" s="76"/>
      <c r="M912" s="76"/>
      <c r="N912" s="76"/>
      <c r="O912" s="76"/>
      <c r="P912" s="76"/>
      <c r="Q912" s="76"/>
      <c r="R912" s="76"/>
      <c r="S912" s="76"/>
      <c r="T912" s="76"/>
      <c r="U912" s="76"/>
      <c r="V912" s="76"/>
      <c r="W912" s="76"/>
      <c r="X912" s="76"/>
      <c r="Y912" s="51"/>
      <c r="Z912" s="51"/>
      <c r="AA912" s="51"/>
      <c r="AB912" s="51"/>
    </row>
    <row r="913" spans="1:28" ht="12.75" customHeight="1">
      <c r="A913" s="76"/>
      <c r="B913" s="78"/>
      <c r="C913" s="78"/>
      <c r="D913" s="76"/>
      <c r="E913" s="76"/>
      <c r="F913" s="76"/>
      <c r="G913" s="76"/>
      <c r="H913" s="76"/>
      <c r="I913" s="76"/>
      <c r="J913" s="76"/>
      <c r="K913" s="76"/>
      <c r="L913" s="76"/>
      <c r="M913" s="76"/>
      <c r="N913" s="76"/>
      <c r="O913" s="76"/>
      <c r="P913" s="76"/>
      <c r="Q913" s="76"/>
      <c r="R913" s="76"/>
      <c r="S913" s="76"/>
      <c r="T913" s="76"/>
      <c r="U913" s="76"/>
      <c r="V913" s="76"/>
      <c r="W913" s="76"/>
      <c r="X913" s="76"/>
      <c r="Y913" s="51"/>
      <c r="Z913" s="51"/>
      <c r="AA913" s="51"/>
      <c r="AB913" s="51"/>
    </row>
    <row r="914" spans="1:28" ht="12.75" customHeight="1">
      <c r="A914" s="76"/>
      <c r="B914" s="78"/>
      <c r="C914" s="78"/>
      <c r="D914" s="76"/>
      <c r="E914" s="76"/>
      <c r="F914" s="76"/>
      <c r="G914" s="76"/>
      <c r="H914" s="76"/>
      <c r="I914" s="76"/>
      <c r="J914" s="76"/>
      <c r="K914" s="76"/>
      <c r="L914" s="76"/>
      <c r="M914" s="76"/>
      <c r="N914" s="76"/>
      <c r="O914" s="76"/>
      <c r="P914" s="76"/>
      <c r="Q914" s="76"/>
      <c r="R914" s="76"/>
      <c r="S914" s="76"/>
      <c r="T914" s="76"/>
      <c r="U914" s="76"/>
      <c r="V914" s="76"/>
      <c r="W914" s="76"/>
      <c r="X914" s="76"/>
      <c r="Y914" s="51"/>
      <c r="Z914" s="51"/>
      <c r="AA914" s="51"/>
      <c r="AB914" s="51"/>
    </row>
    <row r="915" spans="1:28" ht="12.75" customHeight="1">
      <c r="A915" s="76"/>
      <c r="B915" s="78"/>
      <c r="C915" s="78"/>
      <c r="D915" s="76"/>
      <c r="E915" s="76"/>
      <c r="F915" s="76"/>
      <c r="G915" s="76"/>
      <c r="H915" s="76"/>
      <c r="I915" s="76"/>
      <c r="J915" s="76"/>
      <c r="K915" s="76"/>
      <c r="L915" s="76"/>
      <c r="M915" s="76"/>
      <c r="N915" s="76"/>
      <c r="O915" s="76"/>
      <c r="P915" s="76"/>
      <c r="Q915" s="76"/>
      <c r="R915" s="76"/>
      <c r="S915" s="76"/>
      <c r="T915" s="76"/>
      <c r="U915" s="76"/>
      <c r="V915" s="76"/>
      <c r="W915" s="76"/>
      <c r="X915" s="76"/>
      <c r="Y915" s="51"/>
      <c r="Z915" s="51"/>
      <c r="AA915" s="51"/>
      <c r="AB915" s="51"/>
    </row>
    <row r="916" spans="1:28" ht="12.75" customHeight="1">
      <c r="A916" s="76"/>
      <c r="B916" s="78"/>
      <c r="C916" s="78"/>
      <c r="D916" s="76"/>
      <c r="E916" s="76"/>
      <c r="F916" s="76"/>
      <c r="G916" s="76"/>
      <c r="H916" s="76"/>
      <c r="I916" s="76"/>
      <c r="J916" s="76"/>
      <c r="K916" s="76"/>
      <c r="L916" s="76"/>
      <c r="M916" s="76"/>
      <c r="N916" s="76"/>
      <c r="O916" s="76"/>
      <c r="P916" s="76"/>
      <c r="Q916" s="76"/>
      <c r="R916" s="76"/>
      <c r="S916" s="76"/>
      <c r="T916" s="76"/>
      <c r="U916" s="76"/>
      <c r="V916" s="76"/>
      <c r="W916" s="76"/>
      <c r="X916" s="76"/>
      <c r="Y916" s="51"/>
      <c r="Z916" s="51"/>
      <c r="AA916" s="51"/>
      <c r="AB916" s="51"/>
    </row>
    <row r="917" spans="1:28" ht="12.75" customHeight="1">
      <c r="A917" s="76"/>
      <c r="B917" s="78"/>
      <c r="C917" s="78"/>
      <c r="D917" s="76"/>
      <c r="E917" s="76"/>
      <c r="F917" s="76"/>
      <c r="G917" s="76"/>
      <c r="H917" s="76"/>
      <c r="I917" s="76"/>
      <c r="J917" s="76"/>
      <c r="K917" s="76"/>
      <c r="L917" s="76"/>
      <c r="M917" s="76"/>
      <c r="N917" s="76"/>
      <c r="O917" s="76"/>
      <c r="P917" s="76"/>
      <c r="Q917" s="76"/>
      <c r="R917" s="76"/>
      <c r="S917" s="76"/>
      <c r="T917" s="76"/>
      <c r="U917" s="76"/>
      <c r="V917" s="76"/>
      <c r="W917" s="76"/>
      <c r="X917" s="76"/>
      <c r="Y917" s="51"/>
      <c r="Z917" s="51"/>
      <c r="AA917" s="51"/>
      <c r="AB917" s="51"/>
    </row>
    <row r="918" spans="1:28" ht="12.75" customHeight="1">
      <c r="A918" s="76"/>
      <c r="B918" s="78"/>
      <c r="C918" s="78"/>
      <c r="D918" s="76"/>
      <c r="E918" s="76"/>
      <c r="F918" s="76"/>
      <c r="G918" s="76"/>
      <c r="H918" s="76"/>
      <c r="I918" s="76"/>
      <c r="J918" s="76"/>
      <c r="K918" s="76"/>
      <c r="L918" s="76"/>
      <c r="M918" s="76"/>
      <c r="N918" s="76"/>
      <c r="O918" s="76"/>
      <c r="P918" s="76"/>
      <c r="Q918" s="76"/>
      <c r="R918" s="76"/>
      <c r="S918" s="76"/>
      <c r="T918" s="76"/>
      <c r="U918" s="76"/>
      <c r="V918" s="76"/>
      <c r="W918" s="76"/>
      <c r="X918" s="76"/>
      <c r="Y918" s="51"/>
      <c r="Z918" s="51"/>
      <c r="AA918" s="51"/>
      <c r="AB918" s="51"/>
    </row>
    <row r="919" spans="1:28" ht="12.75" customHeight="1">
      <c r="A919" s="76"/>
      <c r="B919" s="78"/>
      <c r="C919" s="78"/>
      <c r="D919" s="76"/>
      <c r="E919" s="76"/>
      <c r="F919" s="76"/>
      <c r="G919" s="76"/>
      <c r="H919" s="76"/>
      <c r="I919" s="76"/>
      <c r="J919" s="76"/>
      <c r="K919" s="76"/>
      <c r="L919" s="76"/>
      <c r="M919" s="76"/>
      <c r="N919" s="76"/>
      <c r="O919" s="76"/>
      <c r="P919" s="76"/>
      <c r="Q919" s="76"/>
      <c r="R919" s="76"/>
      <c r="S919" s="76"/>
      <c r="T919" s="76"/>
      <c r="U919" s="76"/>
      <c r="V919" s="76"/>
      <c r="W919" s="76"/>
      <c r="X919" s="76"/>
      <c r="Y919" s="51"/>
      <c r="Z919" s="51"/>
      <c r="AA919" s="51"/>
      <c r="AB919" s="51"/>
    </row>
    <row r="920" spans="1:28" ht="12.75" customHeight="1">
      <c r="A920" s="76"/>
      <c r="B920" s="78"/>
      <c r="C920" s="78"/>
      <c r="D920" s="76"/>
      <c r="E920" s="76"/>
      <c r="F920" s="76"/>
      <c r="G920" s="76"/>
      <c r="H920" s="76"/>
      <c r="I920" s="76"/>
      <c r="J920" s="76"/>
      <c r="K920" s="76"/>
      <c r="L920" s="76"/>
      <c r="M920" s="76"/>
      <c r="N920" s="76"/>
      <c r="O920" s="76"/>
      <c r="P920" s="76"/>
      <c r="Q920" s="76"/>
      <c r="R920" s="76"/>
      <c r="S920" s="76"/>
      <c r="T920" s="76"/>
      <c r="U920" s="76"/>
      <c r="V920" s="76"/>
      <c r="W920" s="76"/>
      <c r="X920" s="76"/>
      <c r="Y920" s="51"/>
      <c r="Z920" s="51"/>
      <c r="AA920" s="51"/>
      <c r="AB920" s="51"/>
    </row>
    <row r="921" spans="1:28" ht="12.75" customHeight="1">
      <c r="A921" s="76"/>
      <c r="B921" s="78"/>
      <c r="C921" s="78"/>
      <c r="D921" s="76"/>
      <c r="E921" s="76"/>
      <c r="F921" s="76"/>
      <c r="G921" s="76"/>
      <c r="H921" s="76"/>
      <c r="I921" s="76"/>
      <c r="J921" s="76"/>
      <c r="K921" s="76"/>
      <c r="L921" s="76"/>
      <c r="M921" s="76"/>
      <c r="N921" s="76"/>
      <c r="O921" s="76"/>
      <c r="P921" s="76"/>
      <c r="Q921" s="76"/>
      <c r="R921" s="76"/>
      <c r="S921" s="76"/>
      <c r="T921" s="76"/>
      <c r="U921" s="76"/>
      <c r="V921" s="76"/>
      <c r="W921" s="76"/>
      <c r="X921" s="76"/>
      <c r="Y921" s="51"/>
      <c r="Z921" s="51"/>
      <c r="AA921" s="51"/>
      <c r="AB921" s="51"/>
    </row>
    <row r="922" spans="1:28" ht="12.75" customHeight="1">
      <c r="A922" s="76"/>
      <c r="B922" s="78"/>
      <c r="C922" s="78"/>
      <c r="D922" s="76"/>
      <c r="E922" s="76"/>
      <c r="F922" s="76"/>
      <c r="G922" s="76"/>
      <c r="H922" s="76"/>
      <c r="I922" s="76"/>
      <c r="J922" s="76"/>
      <c r="K922" s="76"/>
      <c r="L922" s="76"/>
      <c r="M922" s="76"/>
      <c r="N922" s="76"/>
      <c r="O922" s="76"/>
      <c r="P922" s="76"/>
      <c r="Q922" s="76"/>
      <c r="R922" s="76"/>
      <c r="S922" s="76"/>
      <c r="T922" s="76"/>
      <c r="U922" s="76"/>
      <c r="V922" s="76"/>
      <c r="W922" s="76"/>
      <c r="X922" s="76"/>
      <c r="Y922" s="51"/>
      <c r="Z922" s="51"/>
      <c r="AA922" s="51"/>
      <c r="AB922" s="51"/>
    </row>
    <row r="923" spans="1:28" ht="12.75" customHeight="1">
      <c r="A923" s="76"/>
      <c r="B923" s="78"/>
      <c r="C923" s="78"/>
      <c r="D923" s="76"/>
      <c r="E923" s="76"/>
      <c r="F923" s="76"/>
      <c r="G923" s="76"/>
      <c r="H923" s="76"/>
      <c r="I923" s="76"/>
      <c r="J923" s="76"/>
      <c r="K923" s="76"/>
      <c r="L923" s="76"/>
      <c r="M923" s="76"/>
      <c r="N923" s="76"/>
      <c r="O923" s="76"/>
      <c r="P923" s="76"/>
      <c r="Q923" s="76"/>
      <c r="R923" s="76"/>
      <c r="S923" s="76"/>
      <c r="T923" s="76"/>
      <c r="U923" s="76"/>
      <c r="V923" s="76"/>
      <c r="W923" s="76"/>
      <c r="X923" s="76"/>
      <c r="Y923" s="51"/>
      <c r="Z923" s="51"/>
      <c r="AA923" s="51"/>
      <c r="AB923" s="51"/>
    </row>
    <row r="924" spans="1:28" ht="12.75" customHeight="1">
      <c r="A924" s="76"/>
      <c r="B924" s="78"/>
      <c r="C924" s="78"/>
      <c r="D924" s="76"/>
      <c r="E924" s="76"/>
      <c r="F924" s="76"/>
      <c r="G924" s="76"/>
      <c r="H924" s="76"/>
      <c r="I924" s="76"/>
      <c r="J924" s="76"/>
      <c r="K924" s="76"/>
      <c r="L924" s="76"/>
      <c r="M924" s="76"/>
      <c r="N924" s="76"/>
      <c r="O924" s="76"/>
      <c r="P924" s="76"/>
      <c r="Q924" s="76"/>
      <c r="R924" s="76"/>
      <c r="S924" s="76"/>
      <c r="T924" s="76"/>
      <c r="U924" s="76"/>
      <c r="V924" s="76"/>
      <c r="W924" s="76"/>
      <c r="X924" s="76"/>
      <c r="Y924" s="51"/>
      <c r="Z924" s="51"/>
      <c r="AA924" s="51"/>
      <c r="AB924" s="51"/>
    </row>
    <row r="925" spans="1:28" ht="12.75" customHeight="1">
      <c r="A925" s="76"/>
      <c r="B925" s="78"/>
      <c r="C925" s="78"/>
      <c r="D925" s="76"/>
      <c r="E925" s="76"/>
      <c r="F925" s="76"/>
      <c r="G925" s="76"/>
      <c r="H925" s="76"/>
      <c r="I925" s="76"/>
      <c r="J925" s="76"/>
      <c r="K925" s="76"/>
      <c r="L925" s="76"/>
      <c r="M925" s="76"/>
      <c r="N925" s="76"/>
      <c r="O925" s="76"/>
      <c r="P925" s="76"/>
      <c r="Q925" s="76"/>
      <c r="R925" s="76"/>
      <c r="S925" s="76"/>
      <c r="T925" s="76"/>
      <c r="U925" s="76"/>
      <c r="V925" s="76"/>
      <c r="W925" s="76"/>
      <c r="X925" s="76"/>
      <c r="Y925" s="51"/>
      <c r="Z925" s="51"/>
      <c r="AA925" s="51"/>
      <c r="AB925" s="51"/>
    </row>
    <row r="926" spans="1:28" ht="12.75" customHeight="1">
      <c r="A926" s="76"/>
      <c r="B926" s="78"/>
      <c r="C926" s="78"/>
      <c r="D926" s="76"/>
      <c r="E926" s="76"/>
      <c r="F926" s="76"/>
      <c r="G926" s="76"/>
      <c r="H926" s="76"/>
      <c r="I926" s="76"/>
      <c r="J926" s="76"/>
      <c r="K926" s="76"/>
      <c r="L926" s="76"/>
      <c r="M926" s="76"/>
      <c r="N926" s="76"/>
      <c r="O926" s="76"/>
      <c r="P926" s="76"/>
      <c r="Q926" s="76"/>
      <c r="R926" s="76"/>
      <c r="S926" s="76"/>
      <c r="T926" s="76"/>
      <c r="U926" s="76"/>
      <c r="V926" s="76"/>
      <c r="W926" s="76"/>
      <c r="X926" s="76"/>
      <c r="Y926" s="51"/>
      <c r="Z926" s="51"/>
      <c r="AA926" s="51"/>
      <c r="AB926" s="51"/>
    </row>
    <row r="927" spans="1:28" ht="12.75" customHeight="1">
      <c r="A927" s="76"/>
      <c r="B927" s="78"/>
      <c r="C927" s="78"/>
      <c r="D927" s="76"/>
      <c r="E927" s="76"/>
      <c r="F927" s="76"/>
      <c r="G927" s="76"/>
      <c r="H927" s="76"/>
      <c r="I927" s="76"/>
      <c r="J927" s="76"/>
      <c r="K927" s="76"/>
      <c r="L927" s="76"/>
      <c r="M927" s="76"/>
      <c r="N927" s="76"/>
      <c r="O927" s="76"/>
      <c r="P927" s="76"/>
      <c r="Q927" s="76"/>
      <c r="R927" s="76"/>
      <c r="S927" s="76"/>
      <c r="T927" s="76"/>
      <c r="U927" s="76"/>
      <c r="V927" s="76"/>
      <c r="W927" s="76"/>
      <c r="X927" s="76"/>
      <c r="Y927" s="51"/>
      <c r="Z927" s="51"/>
      <c r="AA927" s="51"/>
      <c r="AB927" s="51"/>
    </row>
    <row r="928" spans="1:28" ht="12.75" customHeight="1">
      <c r="A928" s="76"/>
      <c r="B928" s="78"/>
      <c r="C928" s="78"/>
      <c r="D928" s="76"/>
      <c r="E928" s="76"/>
      <c r="F928" s="76"/>
      <c r="G928" s="76"/>
      <c r="H928" s="76"/>
      <c r="I928" s="76"/>
      <c r="J928" s="76"/>
      <c r="K928" s="76"/>
      <c r="L928" s="76"/>
      <c r="M928" s="76"/>
      <c r="N928" s="76"/>
      <c r="O928" s="76"/>
      <c r="P928" s="76"/>
      <c r="Q928" s="76"/>
      <c r="R928" s="76"/>
      <c r="S928" s="76"/>
      <c r="T928" s="76"/>
      <c r="U928" s="76"/>
      <c r="V928" s="76"/>
      <c r="W928" s="76"/>
      <c r="X928" s="76"/>
      <c r="Y928" s="51"/>
      <c r="Z928" s="51"/>
      <c r="AA928" s="51"/>
      <c r="AB928" s="51"/>
    </row>
    <row r="929" spans="1:28" ht="12.75" customHeight="1">
      <c r="A929" s="76"/>
      <c r="B929" s="78"/>
      <c r="C929" s="78"/>
      <c r="D929" s="76"/>
      <c r="E929" s="76"/>
      <c r="F929" s="76"/>
      <c r="G929" s="76"/>
      <c r="H929" s="76"/>
      <c r="I929" s="76"/>
      <c r="J929" s="76"/>
      <c r="K929" s="76"/>
      <c r="L929" s="76"/>
      <c r="M929" s="76"/>
      <c r="N929" s="76"/>
      <c r="O929" s="76"/>
      <c r="P929" s="76"/>
      <c r="Q929" s="76"/>
      <c r="R929" s="76"/>
      <c r="S929" s="76"/>
      <c r="T929" s="76"/>
      <c r="U929" s="76"/>
      <c r="V929" s="76"/>
      <c r="W929" s="76"/>
      <c r="X929" s="76"/>
      <c r="Y929" s="51"/>
      <c r="Z929" s="51"/>
      <c r="AA929" s="51"/>
      <c r="AB929" s="51"/>
    </row>
    <row r="930" spans="1:28" ht="12.75" customHeight="1">
      <c r="A930" s="76"/>
      <c r="B930" s="78"/>
      <c r="C930" s="78"/>
      <c r="D930" s="76"/>
      <c r="E930" s="76"/>
      <c r="F930" s="76"/>
      <c r="G930" s="76"/>
      <c r="H930" s="76"/>
      <c r="I930" s="76"/>
      <c r="J930" s="76"/>
      <c r="K930" s="76"/>
      <c r="L930" s="76"/>
      <c r="M930" s="76"/>
      <c r="N930" s="76"/>
      <c r="O930" s="76"/>
      <c r="P930" s="76"/>
      <c r="Q930" s="76"/>
      <c r="R930" s="76"/>
      <c r="S930" s="76"/>
      <c r="T930" s="76"/>
      <c r="U930" s="76"/>
      <c r="V930" s="76"/>
      <c r="W930" s="76"/>
      <c r="X930" s="76"/>
      <c r="Y930" s="51"/>
      <c r="Z930" s="51"/>
      <c r="AA930" s="51"/>
      <c r="AB930" s="51"/>
    </row>
    <row r="931" spans="1:28" ht="12.75" customHeight="1">
      <c r="A931" s="76"/>
      <c r="B931" s="78"/>
      <c r="C931" s="78"/>
      <c r="D931" s="76"/>
      <c r="E931" s="76"/>
      <c r="F931" s="76"/>
      <c r="G931" s="76"/>
      <c r="H931" s="76"/>
      <c r="I931" s="76"/>
      <c r="J931" s="76"/>
      <c r="K931" s="76"/>
      <c r="L931" s="76"/>
      <c r="M931" s="76"/>
      <c r="N931" s="76"/>
      <c r="O931" s="76"/>
      <c r="P931" s="76"/>
      <c r="Q931" s="76"/>
      <c r="R931" s="76"/>
      <c r="S931" s="76"/>
      <c r="T931" s="76"/>
      <c r="U931" s="76"/>
      <c r="V931" s="76"/>
      <c r="W931" s="76"/>
      <c r="X931" s="76"/>
      <c r="Y931" s="51"/>
      <c r="Z931" s="51"/>
      <c r="AA931" s="51"/>
      <c r="AB931" s="51"/>
    </row>
    <row r="932" spans="1:28" ht="12.75" customHeight="1">
      <c r="A932" s="76"/>
      <c r="B932" s="78"/>
      <c r="C932" s="78"/>
      <c r="D932" s="76"/>
      <c r="E932" s="76"/>
      <c r="F932" s="76"/>
      <c r="G932" s="76"/>
      <c r="H932" s="76"/>
      <c r="I932" s="76"/>
      <c r="J932" s="76"/>
      <c r="K932" s="76"/>
      <c r="L932" s="76"/>
      <c r="M932" s="76"/>
      <c r="N932" s="76"/>
      <c r="O932" s="76"/>
      <c r="P932" s="76"/>
      <c r="Q932" s="76"/>
      <c r="R932" s="76"/>
      <c r="S932" s="76"/>
      <c r="T932" s="76"/>
      <c r="U932" s="76"/>
      <c r="V932" s="76"/>
      <c r="W932" s="76"/>
      <c r="X932" s="76"/>
      <c r="Y932" s="51"/>
      <c r="Z932" s="51"/>
      <c r="AA932" s="51"/>
      <c r="AB932" s="51"/>
    </row>
    <row r="933" spans="1:28" ht="12.75" customHeight="1">
      <c r="A933" s="76"/>
      <c r="B933" s="78"/>
      <c r="C933" s="78"/>
      <c r="D933" s="76"/>
      <c r="E933" s="76"/>
      <c r="F933" s="76"/>
      <c r="G933" s="76"/>
      <c r="H933" s="76"/>
      <c r="I933" s="76"/>
      <c r="J933" s="76"/>
      <c r="K933" s="76"/>
      <c r="L933" s="76"/>
      <c r="M933" s="76"/>
      <c r="N933" s="76"/>
      <c r="O933" s="76"/>
      <c r="P933" s="76"/>
      <c r="Q933" s="76"/>
      <c r="R933" s="76"/>
      <c r="S933" s="76"/>
      <c r="T933" s="76"/>
      <c r="U933" s="76"/>
      <c r="V933" s="76"/>
      <c r="W933" s="76"/>
      <c r="X933" s="76"/>
      <c r="Y933" s="51"/>
      <c r="Z933" s="51"/>
      <c r="AA933" s="51"/>
      <c r="AB933" s="51"/>
    </row>
    <row r="934" spans="1:28" ht="12.75" customHeight="1">
      <c r="A934" s="76"/>
      <c r="B934" s="78"/>
      <c r="C934" s="78"/>
      <c r="D934" s="76"/>
      <c r="E934" s="76"/>
      <c r="F934" s="76"/>
      <c r="G934" s="76"/>
      <c r="H934" s="76"/>
      <c r="I934" s="76"/>
      <c r="J934" s="76"/>
      <c r="K934" s="76"/>
      <c r="L934" s="76"/>
      <c r="M934" s="76"/>
      <c r="N934" s="76"/>
      <c r="O934" s="76"/>
      <c r="P934" s="76"/>
      <c r="Q934" s="76"/>
      <c r="R934" s="76"/>
      <c r="S934" s="76"/>
      <c r="T934" s="76"/>
      <c r="U934" s="76"/>
      <c r="V934" s="76"/>
      <c r="W934" s="76"/>
      <c r="X934" s="76"/>
      <c r="Y934" s="51"/>
      <c r="Z934" s="51"/>
      <c r="AA934" s="51"/>
      <c r="AB934" s="51"/>
    </row>
    <row r="935" spans="1:28" ht="12.75" customHeight="1">
      <c r="A935" s="76"/>
      <c r="B935" s="78"/>
      <c r="C935" s="78"/>
      <c r="D935" s="76"/>
      <c r="E935" s="76"/>
      <c r="F935" s="76"/>
      <c r="G935" s="76"/>
      <c r="H935" s="76"/>
      <c r="I935" s="76"/>
      <c r="J935" s="76"/>
      <c r="K935" s="76"/>
      <c r="L935" s="76"/>
      <c r="M935" s="76"/>
      <c r="N935" s="76"/>
      <c r="O935" s="76"/>
      <c r="P935" s="76"/>
      <c r="Q935" s="76"/>
      <c r="R935" s="76"/>
      <c r="S935" s="76"/>
      <c r="T935" s="76"/>
      <c r="U935" s="76"/>
      <c r="V935" s="76"/>
      <c r="W935" s="76"/>
      <c r="X935" s="76"/>
      <c r="Y935" s="51"/>
      <c r="Z935" s="51"/>
      <c r="AA935" s="51"/>
      <c r="AB935" s="51"/>
    </row>
    <row r="936" spans="1:28" ht="12.75" customHeight="1">
      <c r="A936" s="76"/>
      <c r="B936" s="78"/>
      <c r="C936" s="78"/>
      <c r="D936" s="76"/>
      <c r="E936" s="76"/>
      <c r="F936" s="76"/>
      <c r="G936" s="76"/>
      <c r="H936" s="76"/>
      <c r="I936" s="76"/>
      <c r="J936" s="76"/>
      <c r="K936" s="76"/>
      <c r="L936" s="76"/>
      <c r="M936" s="76"/>
      <c r="N936" s="76"/>
      <c r="O936" s="76"/>
      <c r="P936" s="76"/>
      <c r="Q936" s="76"/>
      <c r="R936" s="76"/>
      <c r="S936" s="76"/>
      <c r="T936" s="76"/>
      <c r="U936" s="76"/>
      <c r="V936" s="76"/>
      <c r="W936" s="76"/>
      <c r="X936" s="76"/>
      <c r="Y936" s="51"/>
      <c r="Z936" s="51"/>
      <c r="AA936" s="51"/>
      <c r="AB936" s="51"/>
    </row>
    <row r="937" spans="1:28" ht="12.75" customHeight="1">
      <c r="A937" s="76"/>
      <c r="B937" s="78"/>
      <c r="C937" s="78"/>
      <c r="D937" s="76"/>
      <c r="E937" s="76"/>
      <c r="F937" s="76"/>
      <c r="G937" s="76"/>
      <c r="H937" s="76"/>
      <c r="I937" s="76"/>
      <c r="J937" s="76"/>
      <c r="K937" s="76"/>
      <c r="L937" s="76"/>
      <c r="M937" s="76"/>
      <c r="N937" s="76"/>
      <c r="O937" s="76"/>
      <c r="P937" s="76"/>
      <c r="Q937" s="76"/>
      <c r="R937" s="76"/>
      <c r="S937" s="76"/>
      <c r="T937" s="76"/>
      <c r="U937" s="76"/>
      <c r="V937" s="76"/>
      <c r="W937" s="76"/>
      <c r="X937" s="76"/>
      <c r="Y937" s="51"/>
      <c r="Z937" s="51"/>
      <c r="AA937" s="51"/>
      <c r="AB937" s="51"/>
    </row>
    <row r="938" spans="1:28" ht="12.75" customHeight="1">
      <c r="A938" s="76"/>
      <c r="B938" s="78"/>
      <c r="C938" s="78"/>
      <c r="D938" s="76"/>
      <c r="E938" s="76"/>
      <c r="F938" s="76"/>
      <c r="G938" s="76"/>
      <c r="H938" s="76"/>
      <c r="I938" s="76"/>
      <c r="J938" s="76"/>
      <c r="K938" s="76"/>
      <c r="L938" s="76"/>
      <c r="M938" s="76"/>
      <c r="N938" s="76"/>
      <c r="O938" s="76"/>
      <c r="P938" s="76"/>
      <c r="Q938" s="76"/>
      <c r="R938" s="76"/>
      <c r="S938" s="76"/>
      <c r="T938" s="76"/>
      <c r="U938" s="76"/>
      <c r="V938" s="76"/>
      <c r="W938" s="76"/>
      <c r="X938" s="76"/>
      <c r="Y938" s="51"/>
      <c r="Z938" s="51"/>
      <c r="AA938" s="51"/>
      <c r="AB938" s="51"/>
    </row>
    <row r="939" spans="1:28" ht="12.75" customHeight="1">
      <c r="A939" s="76"/>
      <c r="B939" s="78"/>
      <c r="C939" s="78"/>
      <c r="D939" s="76"/>
      <c r="E939" s="76"/>
      <c r="F939" s="76"/>
      <c r="G939" s="76"/>
      <c r="H939" s="76"/>
      <c r="I939" s="76"/>
      <c r="J939" s="76"/>
      <c r="K939" s="76"/>
      <c r="L939" s="76"/>
      <c r="M939" s="76"/>
      <c r="N939" s="76"/>
      <c r="O939" s="76"/>
      <c r="P939" s="76"/>
      <c r="Q939" s="76"/>
      <c r="R939" s="76"/>
      <c r="S939" s="76"/>
      <c r="T939" s="76"/>
      <c r="U939" s="76"/>
      <c r="V939" s="76"/>
      <c r="W939" s="76"/>
      <c r="X939" s="76"/>
      <c r="Y939" s="51"/>
      <c r="Z939" s="51"/>
      <c r="AA939" s="51"/>
      <c r="AB939" s="51"/>
    </row>
    <row r="940" spans="1:28" ht="12.75" customHeight="1">
      <c r="A940" s="76"/>
      <c r="B940" s="78"/>
      <c r="C940" s="78"/>
      <c r="D940" s="76"/>
      <c r="E940" s="76"/>
      <c r="F940" s="76"/>
      <c r="G940" s="76"/>
      <c r="H940" s="76"/>
      <c r="I940" s="76"/>
      <c r="J940" s="76"/>
      <c r="K940" s="76"/>
      <c r="L940" s="76"/>
      <c r="M940" s="76"/>
      <c r="N940" s="76"/>
      <c r="O940" s="76"/>
      <c r="P940" s="76"/>
      <c r="Q940" s="76"/>
      <c r="R940" s="76"/>
      <c r="S940" s="76"/>
      <c r="T940" s="76"/>
      <c r="U940" s="76"/>
      <c r="V940" s="76"/>
      <c r="W940" s="76"/>
      <c r="X940" s="76"/>
      <c r="Y940" s="51"/>
      <c r="Z940" s="51"/>
      <c r="AA940" s="51"/>
      <c r="AB940" s="51"/>
    </row>
    <row r="941" spans="1:28" ht="12.75" customHeight="1">
      <c r="A941" s="76"/>
      <c r="B941" s="78"/>
      <c r="C941" s="78"/>
      <c r="D941" s="76"/>
      <c r="E941" s="76"/>
      <c r="F941" s="76"/>
      <c r="G941" s="76"/>
      <c r="H941" s="76"/>
      <c r="I941" s="76"/>
      <c r="J941" s="76"/>
      <c r="K941" s="76"/>
      <c r="L941" s="76"/>
      <c r="M941" s="76"/>
      <c r="N941" s="76"/>
      <c r="O941" s="76"/>
      <c r="P941" s="76"/>
      <c r="Q941" s="76"/>
      <c r="R941" s="76"/>
      <c r="S941" s="76"/>
      <c r="T941" s="76"/>
      <c r="U941" s="76"/>
      <c r="V941" s="76"/>
      <c r="W941" s="76"/>
      <c r="X941" s="76"/>
      <c r="Y941" s="51"/>
      <c r="Z941" s="51"/>
      <c r="AA941" s="51"/>
      <c r="AB941" s="51"/>
    </row>
    <row r="942" spans="1:28" ht="12.75" customHeight="1">
      <c r="A942" s="76"/>
      <c r="B942" s="78"/>
      <c r="C942" s="78"/>
      <c r="D942" s="76"/>
      <c r="E942" s="76"/>
      <c r="F942" s="76"/>
      <c r="G942" s="76"/>
      <c r="H942" s="76"/>
      <c r="I942" s="76"/>
      <c r="J942" s="76"/>
      <c r="K942" s="76"/>
      <c r="L942" s="76"/>
      <c r="M942" s="76"/>
      <c r="N942" s="76"/>
      <c r="O942" s="76"/>
      <c r="P942" s="76"/>
      <c r="Q942" s="76"/>
      <c r="R942" s="76"/>
      <c r="S942" s="76"/>
      <c r="T942" s="76"/>
      <c r="U942" s="76"/>
      <c r="V942" s="76"/>
      <c r="W942" s="76"/>
      <c r="X942" s="76"/>
      <c r="Y942" s="51"/>
      <c r="Z942" s="51"/>
      <c r="AA942" s="51"/>
      <c r="AB942" s="51"/>
    </row>
    <row r="943" spans="1:28" ht="12.75" customHeight="1">
      <c r="A943" s="76"/>
      <c r="B943" s="78"/>
      <c r="C943" s="78"/>
      <c r="D943" s="76"/>
      <c r="E943" s="76"/>
      <c r="F943" s="76"/>
      <c r="G943" s="76"/>
      <c r="H943" s="76"/>
      <c r="I943" s="76"/>
      <c r="J943" s="76"/>
      <c r="K943" s="76"/>
      <c r="L943" s="76"/>
      <c r="M943" s="76"/>
      <c r="N943" s="76"/>
      <c r="O943" s="76"/>
      <c r="P943" s="76"/>
      <c r="Q943" s="76"/>
      <c r="R943" s="76"/>
      <c r="S943" s="76"/>
      <c r="T943" s="76"/>
      <c r="U943" s="76"/>
      <c r="V943" s="76"/>
      <c r="W943" s="76"/>
      <c r="X943" s="76"/>
      <c r="Y943" s="51"/>
      <c r="Z943" s="51"/>
      <c r="AA943" s="51"/>
      <c r="AB943" s="51"/>
    </row>
    <row r="944" spans="1:28" ht="12.75" customHeight="1">
      <c r="A944" s="76"/>
      <c r="B944" s="78"/>
      <c r="C944" s="78"/>
      <c r="D944" s="76"/>
      <c r="E944" s="76"/>
      <c r="F944" s="76"/>
      <c r="G944" s="76"/>
      <c r="H944" s="76"/>
      <c r="I944" s="76"/>
      <c r="J944" s="76"/>
      <c r="K944" s="76"/>
      <c r="L944" s="76"/>
      <c r="M944" s="76"/>
      <c r="N944" s="76"/>
      <c r="O944" s="76"/>
      <c r="P944" s="76"/>
      <c r="Q944" s="76"/>
      <c r="R944" s="76"/>
      <c r="S944" s="76"/>
      <c r="T944" s="76"/>
      <c r="U944" s="76"/>
      <c r="V944" s="76"/>
      <c r="W944" s="76"/>
      <c r="X944" s="76"/>
      <c r="Y944" s="51"/>
      <c r="Z944" s="51"/>
      <c r="AA944" s="51"/>
      <c r="AB944" s="51"/>
    </row>
    <row r="945" spans="1:28" ht="12.75" customHeight="1">
      <c r="A945" s="76"/>
      <c r="B945" s="78"/>
      <c r="C945" s="78"/>
      <c r="D945" s="76"/>
      <c r="E945" s="76"/>
      <c r="F945" s="76"/>
      <c r="G945" s="76"/>
      <c r="H945" s="76"/>
      <c r="I945" s="76"/>
      <c r="J945" s="76"/>
      <c r="K945" s="76"/>
      <c r="L945" s="76"/>
      <c r="M945" s="76"/>
      <c r="N945" s="76"/>
      <c r="O945" s="76"/>
      <c r="P945" s="76"/>
      <c r="Q945" s="76"/>
      <c r="R945" s="76"/>
      <c r="S945" s="76"/>
      <c r="T945" s="76"/>
      <c r="U945" s="76"/>
      <c r="V945" s="76"/>
      <c r="W945" s="76"/>
      <c r="X945" s="76"/>
      <c r="Y945" s="51"/>
      <c r="Z945" s="51"/>
      <c r="AA945" s="51"/>
      <c r="AB945" s="51"/>
    </row>
    <row r="946" spans="1:28" ht="12.75" customHeight="1">
      <c r="A946" s="76"/>
      <c r="B946" s="78"/>
      <c r="C946" s="78"/>
      <c r="D946" s="76"/>
      <c r="E946" s="76"/>
      <c r="F946" s="76"/>
      <c r="G946" s="76"/>
      <c r="H946" s="76"/>
      <c r="I946" s="76"/>
      <c r="J946" s="76"/>
      <c r="K946" s="76"/>
      <c r="L946" s="76"/>
      <c r="M946" s="76"/>
      <c r="N946" s="76"/>
      <c r="O946" s="76"/>
      <c r="P946" s="76"/>
      <c r="Q946" s="76"/>
      <c r="R946" s="76"/>
      <c r="S946" s="76"/>
      <c r="T946" s="76"/>
      <c r="U946" s="76"/>
      <c r="V946" s="76"/>
      <c r="W946" s="76"/>
      <c r="X946" s="76"/>
      <c r="Y946" s="51"/>
      <c r="Z946" s="51"/>
      <c r="AA946" s="51"/>
      <c r="AB946" s="51"/>
    </row>
    <row r="947" spans="1:28" ht="12.75" customHeight="1">
      <c r="A947" s="76"/>
      <c r="B947" s="78"/>
      <c r="C947" s="78"/>
      <c r="D947" s="76"/>
      <c r="E947" s="76"/>
      <c r="F947" s="76"/>
      <c r="G947" s="76"/>
      <c r="H947" s="76"/>
      <c r="I947" s="76"/>
      <c r="J947" s="76"/>
      <c r="K947" s="76"/>
      <c r="L947" s="76"/>
      <c r="M947" s="76"/>
      <c r="N947" s="76"/>
      <c r="O947" s="76"/>
      <c r="P947" s="76"/>
      <c r="Q947" s="76"/>
      <c r="R947" s="76"/>
      <c r="S947" s="76"/>
      <c r="T947" s="76"/>
      <c r="U947" s="76"/>
      <c r="V947" s="76"/>
      <c r="W947" s="76"/>
      <c r="X947" s="76"/>
      <c r="Y947" s="51"/>
      <c r="Z947" s="51"/>
      <c r="AA947" s="51"/>
      <c r="AB947" s="51"/>
    </row>
    <row r="948" spans="1:28" ht="12.75" customHeight="1">
      <c r="A948" s="76"/>
      <c r="B948" s="78"/>
      <c r="C948" s="78"/>
      <c r="D948" s="76"/>
      <c r="E948" s="76"/>
      <c r="F948" s="76"/>
      <c r="G948" s="76"/>
      <c r="H948" s="76"/>
      <c r="I948" s="76"/>
      <c r="J948" s="76"/>
      <c r="K948" s="76"/>
      <c r="L948" s="76"/>
      <c r="M948" s="76"/>
      <c r="N948" s="76"/>
      <c r="O948" s="76"/>
      <c r="P948" s="76"/>
      <c r="Q948" s="76"/>
      <c r="R948" s="76"/>
      <c r="S948" s="76"/>
      <c r="T948" s="76"/>
      <c r="U948" s="76"/>
      <c r="V948" s="76"/>
      <c r="W948" s="76"/>
      <c r="X948" s="76"/>
      <c r="Y948" s="51"/>
      <c r="Z948" s="51"/>
      <c r="AA948" s="51"/>
      <c r="AB948" s="51"/>
    </row>
    <row r="949" spans="1:28" ht="12.75" customHeight="1">
      <c r="A949" s="76"/>
      <c r="B949" s="78"/>
      <c r="C949" s="78"/>
      <c r="D949" s="76"/>
      <c r="E949" s="76"/>
      <c r="F949" s="76"/>
      <c r="G949" s="76"/>
      <c r="H949" s="76"/>
      <c r="I949" s="76"/>
      <c r="J949" s="76"/>
      <c r="K949" s="76"/>
      <c r="L949" s="76"/>
      <c r="M949" s="76"/>
      <c r="N949" s="76"/>
      <c r="O949" s="76"/>
      <c r="P949" s="76"/>
      <c r="Q949" s="76"/>
      <c r="R949" s="76"/>
      <c r="S949" s="76"/>
      <c r="T949" s="76"/>
      <c r="U949" s="76"/>
      <c r="V949" s="76"/>
      <c r="W949" s="76"/>
      <c r="X949" s="76"/>
      <c r="Y949" s="51"/>
      <c r="Z949" s="51"/>
      <c r="AA949" s="51"/>
      <c r="AB949" s="51"/>
    </row>
    <row r="950" spans="1:28" ht="12.75" customHeight="1">
      <c r="A950" s="76"/>
      <c r="B950" s="78"/>
      <c r="C950" s="78"/>
      <c r="D950" s="76"/>
      <c r="E950" s="76"/>
      <c r="F950" s="76"/>
      <c r="G950" s="76"/>
      <c r="H950" s="76"/>
      <c r="I950" s="76"/>
      <c r="J950" s="76"/>
      <c r="K950" s="76"/>
      <c r="L950" s="76"/>
      <c r="M950" s="76"/>
      <c r="N950" s="76"/>
      <c r="O950" s="76"/>
      <c r="P950" s="76"/>
      <c r="Q950" s="76"/>
      <c r="R950" s="76"/>
      <c r="S950" s="76"/>
      <c r="T950" s="76"/>
      <c r="U950" s="76"/>
      <c r="V950" s="76"/>
      <c r="W950" s="76"/>
      <c r="X950" s="76"/>
      <c r="Y950" s="51"/>
      <c r="Z950" s="51"/>
      <c r="AA950" s="51"/>
      <c r="AB950" s="51"/>
    </row>
    <row r="951" spans="1:28" ht="12.75" customHeight="1">
      <c r="A951" s="76"/>
      <c r="B951" s="78"/>
      <c r="C951" s="78"/>
      <c r="D951" s="76"/>
      <c r="E951" s="76"/>
      <c r="F951" s="76"/>
      <c r="G951" s="76"/>
      <c r="H951" s="76"/>
      <c r="I951" s="76"/>
      <c r="J951" s="76"/>
      <c r="K951" s="76"/>
      <c r="L951" s="76"/>
      <c r="M951" s="76"/>
      <c r="N951" s="76"/>
      <c r="O951" s="76"/>
      <c r="P951" s="76"/>
      <c r="Q951" s="76"/>
      <c r="R951" s="76"/>
      <c r="S951" s="76"/>
      <c r="T951" s="76"/>
      <c r="U951" s="76"/>
      <c r="V951" s="76"/>
      <c r="W951" s="76"/>
      <c r="X951" s="76"/>
      <c r="Y951" s="51"/>
      <c r="Z951" s="51"/>
      <c r="AA951" s="51"/>
      <c r="AB951" s="51"/>
    </row>
    <row r="952" spans="1:28" ht="12.75" customHeight="1">
      <c r="A952" s="76"/>
      <c r="B952" s="78"/>
      <c r="C952" s="78"/>
      <c r="D952" s="76"/>
      <c r="E952" s="76"/>
      <c r="F952" s="76"/>
      <c r="G952" s="76"/>
      <c r="H952" s="76"/>
      <c r="I952" s="76"/>
      <c r="J952" s="76"/>
      <c r="K952" s="76"/>
      <c r="L952" s="76"/>
      <c r="M952" s="76"/>
      <c r="N952" s="76"/>
      <c r="O952" s="76"/>
      <c r="P952" s="76"/>
      <c r="Q952" s="76"/>
      <c r="R952" s="76"/>
      <c r="S952" s="76"/>
      <c r="T952" s="76"/>
      <c r="U952" s="76"/>
      <c r="V952" s="76"/>
      <c r="W952" s="76"/>
      <c r="X952" s="76"/>
      <c r="Y952" s="51"/>
      <c r="Z952" s="51"/>
      <c r="AA952" s="51"/>
      <c r="AB952" s="51"/>
    </row>
    <row r="953" spans="1:28" ht="12.75" customHeight="1">
      <c r="A953" s="76"/>
      <c r="B953" s="78"/>
      <c r="C953" s="78"/>
      <c r="D953" s="76"/>
      <c r="E953" s="76"/>
      <c r="F953" s="76"/>
      <c r="G953" s="76"/>
      <c r="H953" s="76"/>
      <c r="I953" s="76"/>
      <c r="J953" s="76"/>
      <c r="K953" s="76"/>
      <c r="L953" s="76"/>
      <c r="M953" s="76"/>
      <c r="N953" s="76"/>
      <c r="O953" s="76"/>
      <c r="P953" s="76"/>
      <c r="Q953" s="76"/>
      <c r="R953" s="76"/>
      <c r="S953" s="76"/>
      <c r="T953" s="76"/>
      <c r="U953" s="76"/>
      <c r="V953" s="76"/>
      <c r="W953" s="76"/>
      <c r="X953" s="76"/>
      <c r="Y953" s="51"/>
      <c r="Z953" s="51"/>
      <c r="AA953" s="51"/>
      <c r="AB953" s="51"/>
    </row>
    <row r="954" spans="1:28" ht="12.75" customHeight="1">
      <c r="A954" s="76"/>
      <c r="B954" s="78"/>
      <c r="C954" s="78"/>
      <c r="D954" s="76"/>
      <c r="E954" s="76"/>
      <c r="F954" s="76"/>
      <c r="G954" s="76"/>
      <c r="H954" s="76"/>
      <c r="I954" s="76"/>
      <c r="J954" s="76"/>
      <c r="K954" s="76"/>
      <c r="L954" s="76"/>
      <c r="M954" s="76"/>
      <c r="N954" s="76"/>
      <c r="O954" s="76"/>
      <c r="P954" s="76"/>
      <c r="Q954" s="76"/>
      <c r="R954" s="76"/>
      <c r="S954" s="76"/>
      <c r="T954" s="76"/>
      <c r="U954" s="76"/>
      <c r="V954" s="76"/>
      <c r="W954" s="76"/>
      <c r="X954" s="76"/>
      <c r="Y954" s="51"/>
      <c r="Z954" s="51"/>
      <c r="AA954" s="51"/>
      <c r="AB954" s="51"/>
    </row>
    <row r="955" spans="1:28" ht="12.75" customHeight="1">
      <c r="A955" s="76"/>
      <c r="B955" s="78"/>
      <c r="C955" s="78"/>
      <c r="D955" s="76"/>
      <c r="E955" s="76"/>
      <c r="F955" s="76"/>
      <c r="G955" s="76"/>
      <c r="H955" s="76"/>
      <c r="I955" s="76"/>
      <c r="J955" s="76"/>
      <c r="K955" s="76"/>
      <c r="L955" s="76"/>
      <c r="M955" s="76"/>
      <c r="N955" s="76"/>
      <c r="O955" s="76"/>
      <c r="P955" s="76"/>
      <c r="Q955" s="76"/>
      <c r="R955" s="76"/>
      <c r="S955" s="76"/>
      <c r="T955" s="76"/>
      <c r="U955" s="76"/>
      <c r="V955" s="76"/>
      <c r="W955" s="76"/>
      <c r="X955" s="76"/>
      <c r="Y955" s="51"/>
      <c r="Z955" s="51"/>
      <c r="AA955" s="51"/>
      <c r="AB955" s="51"/>
    </row>
    <row r="956" spans="1:28" ht="12.75" customHeight="1">
      <c r="A956" s="76"/>
      <c r="B956" s="78"/>
      <c r="C956" s="78"/>
      <c r="D956" s="76"/>
      <c r="E956" s="76"/>
      <c r="F956" s="76"/>
      <c r="G956" s="76"/>
      <c r="H956" s="76"/>
      <c r="I956" s="76"/>
      <c r="J956" s="76"/>
      <c r="K956" s="76"/>
      <c r="L956" s="76"/>
      <c r="M956" s="76"/>
      <c r="N956" s="76"/>
      <c r="O956" s="76"/>
      <c r="P956" s="76"/>
      <c r="Q956" s="76"/>
      <c r="R956" s="76"/>
      <c r="S956" s="76"/>
      <c r="T956" s="76"/>
      <c r="U956" s="76"/>
      <c r="V956" s="76"/>
      <c r="W956" s="76"/>
      <c r="X956" s="76"/>
      <c r="Y956" s="51"/>
      <c r="Z956" s="51"/>
      <c r="AA956" s="51"/>
      <c r="AB956" s="51"/>
    </row>
    <row r="957" spans="1:28" ht="12.75" customHeight="1">
      <c r="A957" s="76"/>
      <c r="B957" s="78"/>
      <c r="C957" s="78"/>
      <c r="D957" s="76"/>
      <c r="E957" s="76"/>
      <c r="F957" s="76"/>
      <c r="G957" s="76"/>
      <c r="H957" s="76"/>
      <c r="I957" s="76"/>
      <c r="J957" s="76"/>
      <c r="K957" s="76"/>
      <c r="L957" s="76"/>
      <c r="M957" s="76"/>
      <c r="N957" s="76"/>
      <c r="O957" s="76"/>
      <c r="P957" s="76"/>
      <c r="Q957" s="76"/>
      <c r="R957" s="76"/>
      <c r="S957" s="76"/>
      <c r="T957" s="76"/>
      <c r="U957" s="76"/>
      <c r="V957" s="76"/>
      <c r="W957" s="76"/>
      <c r="X957" s="76"/>
      <c r="Y957" s="51"/>
      <c r="Z957" s="51"/>
      <c r="AA957" s="51"/>
      <c r="AB957" s="51"/>
    </row>
    <row r="958" spans="1:28" ht="12.75" customHeight="1">
      <c r="A958" s="76"/>
      <c r="B958" s="78"/>
      <c r="C958" s="78"/>
      <c r="D958" s="76"/>
      <c r="E958" s="76"/>
      <c r="F958" s="76"/>
      <c r="G958" s="76"/>
      <c r="H958" s="76"/>
      <c r="I958" s="76"/>
      <c r="J958" s="76"/>
      <c r="K958" s="76"/>
      <c r="L958" s="76"/>
      <c r="M958" s="76"/>
      <c r="N958" s="76"/>
      <c r="O958" s="76"/>
      <c r="P958" s="76"/>
      <c r="Q958" s="76"/>
      <c r="R958" s="76"/>
      <c r="S958" s="76"/>
      <c r="T958" s="76"/>
      <c r="U958" s="76"/>
      <c r="V958" s="76"/>
      <c r="W958" s="76"/>
      <c r="X958" s="76"/>
      <c r="Y958" s="51"/>
      <c r="Z958" s="51"/>
      <c r="AA958" s="51"/>
      <c r="AB958" s="51"/>
    </row>
    <row r="959" spans="1:28" ht="12.75" customHeight="1">
      <c r="A959" s="76"/>
      <c r="B959" s="78"/>
      <c r="C959" s="78"/>
      <c r="D959" s="76"/>
      <c r="E959" s="76"/>
      <c r="F959" s="76"/>
      <c r="G959" s="76"/>
      <c r="H959" s="76"/>
      <c r="I959" s="76"/>
      <c r="J959" s="76"/>
      <c r="K959" s="76"/>
      <c r="L959" s="76"/>
      <c r="M959" s="76"/>
      <c r="N959" s="76"/>
      <c r="O959" s="76"/>
      <c r="P959" s="76"/>
      <c r="Q959" s="76"/>
      <c r="R959" s="76"/>
      <c r="S959" s="76"/>
      <c r="T959" s="76"/>
      <c r="U959" s="76"/>
      <c r="V959" s="76"/>
      <c r="W959" s="76"/>
      <c r="X959" s="76"/>
      <c r="Y959" s="51"/>
      <c r="Z959" s="51"/>
      <c r="AA959" s="51"/>
      <c r="AB959" s="51"/>
    </row>
    <row r="960" spans="1:28" ht="12.75" customHeight="1">
      <c r="A960" s="76"/>
      <c r="B960" s="78"/>
      <c r="C960" s="78"/>
      <c r="D960" s="76"/>
      <c r="E960" s="76"/>
      <c r="F960" s="76"/>
      <c r="G960" s="76"/>
      <c r="H960" s="76"/>
      <c r="I960" s="76"/>
      <c r="J960" s="76"/>
      <c r="K960" s="76"/>
      <c r="L960" s="76"/>
      <c r="M960" s="76"/>
      <c r="N960" s="76"/>
      <c r="O960" s="76"/>
      <c r="P960" s="76"/>
      <c r="Q960" s="76"/>
      <c r="R960" s="76"/>
      <c r="S960" s="76"/>
      <c r="T960" s="76"/>
      <c r="U960" s="76"/>
      <c r="V960" s="76"/>
      <c r="W960" s="76"/>
      <c r="X960" s="76"/>
      <c r="Y960" s="51"/>
      <c r="Z960" s="51"/>
      <c r="AA960" s="51"/>
      <c r="AB960" s="51"/>
    </row>
    <row r="961" spans="1:28" ht="12.75" customHeight="1">
      <c r="A961" s="76"/>
      <c r="B961" s="78"/>
      <c r="C961" s="78"/>
      <c r="D961" s="76"/>
      <c r="E961" s="76"/>
      <c r="F961" s="76"/>
      <c r="G961" s="76"/>
      <c r="H961" s="76"/>
      <c r="I961" s="76"/>
      <c r="J961" s="76"/>
      <c r="K961" s="76"/>
      <c r="L961" s="76"/>
      <c r="M961" s="76"/>
      <c r="N961" s="76"/>
      <c r="O961" s="76"/>
      <c r="P961" s="76"/>
      <c r="Q961" s="76"/>
      <c r="R961" s="76"/>
      <c r="S961" s="76"/>
      <c r="T961" s="76"/>
      <c r="U961" s="76"/>
      <c r="V961" s="76"/>
      <c r="W961" s="76"/>
      <c r="X961" s="76"/>
      <c r="Y961" s="51"/>
      <c r="Z961" s="51"/>
      <c r="AA961" s="51"/>
      <c r="AB961" s="51"/>
    </row>
    <row r="962" spans="1:28" ht="12.75" customHeight="1">
      <c r="A962" s="76"/>
      <c r="B962" s="78"/>
      <c r="C962" s="78"/>
      <c r="D962" s="76"/>
      <c r="E962" s="76"/>
      <c r="F962" s="76"/>
      <c r="G962" s="76"/>
      <c r="H962" s="76"/>
      <c r="I962" s="76"/>
      <c r="J962" s="76"/>
      <c r="K962" s="76"/>
      <c r="L962" s="76"/>
      <c r="M962" s="76"/>
      <c r="N962" s="76"/>
      <c r="O962" s="76"/>
      <c r="P962" s="76"/>
      <c r="Q962" s="76"/>
      <c r="R962" s="76"/>
      <c r="S962" s="76"/>
      <c r="T962" s="76"/>
      <c r="U962" s="76"/>
      <c r="V962" s="76"/>
      <c r="W962" s="76"/>
      <c r="X962" s="76"/>
      <c r="Y962" s="51"/>
      <c r="Z962" s="51"/>
      <c r="AA962" s="51"/>
      <c r="AB962" s="51"/>
    </row>
    <row r="963" spans="1:28" ht="12.75" customHeight="1">
      <c r="A963" s="76"/>
      <c r="B963" s="78"/>
      <c r="C963" s="78"/>
      <c r="D963" s="76"/>
      <c r="E963" s="76"/>
      <c r="F963" s="76"/>
      <c r="G963" s="76"/>
      <c r="H963" s="76"/>
      <c r="I963" s="76"/>
      <c r="J963" s="76"/>
      <c r="K963" s="76"/>
      <c r="L963" s="76"/>
      <c r="M963" s="76"/>
      <c r="N963" s="76"/>
      <c r="O963" s="76"/>
      <c r="P963" s="76"/>
      <c r="Q963" s="76"/>
      <c r="R963" s="76"/>
      <c r="S963" s="76"/>
      <c r="T963" s="76"/>
      <c r="U963" s="76"/>
      <c r="V963" s="76"/>
      <c r="W963" s="76"/>
      <c r="X963" s="76"/>
      <c r="Y963" s="51"/>
      <c r="Z963" s="51"/>
      <c r="AA963" s="51"/>
      <c r="AB963" s="51"/>
    </row>
    <row r="964" spans="1:28" ht="12.75" customHeight="1">
      <c r="A964" s="76"/>
      <c r="B964" s="78"/>
      <c r="C964" s="78"/>
      <c r="D964" s="76"/>
      <c r="E964" s="76"/>
      <c r="F964" s="76"/>
      <c r="G964" s="76"/>
      <c r="H964" s="76"/>
      <c r="I964" s="76"/>
      <c r="J964" s="76"/>
      <c r="K964" s="76"/>
      <c r="L964" s="76"/>
      <c r="M964" s="76"/>
      <c r="N964" s="76"/>
      <c r="O964" s="76"/>
      <c r="P964" s="76"/>
      <c r="Q964" s="76"/>
      <c r="R964" s="76"/>
      <c r="S964" s="76"/>
      <c r="T964" s="76"/>
      <c r="U964" s="76"/>
      <c r="V964" s="76"/>
      <c r="W964" s="76"/>
      <c r="X964" s="76"/>
      <c r="Y964" s="51"/>
      <c r="Z964" s="51"/>
      <c r="AA964" s="51"/>
      <c r="AB964" s="51"/>
    </row>
    <row r="965" spans="1:28" ht="12.75" customHeight="1">
      <c r="A965" s="76"/>
      <c r="B965" s="78"/>
      <c r="C965" s="78"/>
      <c r="D965" s="76"/>
      <c r="E965" s="76"/>
      <c r="F965" s="76"/>
      <c r="G965" s="76"/>
      <c r="H965" s="76"/>
      <c r="I965" s="76"/>
      <c r="J965" s="76"/>
      <c r="K965" s="76"/>
      <c r="L965" s="76"/>
      <c r="M965" s="76"/>
      <c r="N965" s="76"/>
      <c r="O965" s="76"/>
      <c r="P965" s="76"/>
      <c r="Q965" s="76"/>
      <c r="R965" s="76"/>
      <c r="S965" s="76"/>
      <c r="T965" s="76"/>
      <c r="U965" s="76"/>
      <c r="V965" s="76"/>
      <c r="W965" s="76"/>
      <c r="X965" s="76"/>
      <c r="Y965" s="51"/>
      <c r="Z965" s="51"/>
      <c r="AA965" s="51"/>
      <c r="AB965" s="51"/>
    </row>
    <row r="966" spans="1:28" ht="12.75" customHeight="1">
      <c r="A966" s="76"/>
      <c r="B966" s="78"/>
      <c r="C966" s="78"/>
      <c r="D966" s="76"/>
      <c r="E966" s="76"/>
      <c r="F966" s="76"/>
      <c r="G966" s="76"/>
      <c r="H966" s="76"/>
      <c r="I966" s="76"/>
      <c r="J966" s="76"/>
      <c r="K966" s="76"/>
      <c r="L966" s="76"/>
      <c r="M966" s="76"/>
      <c r="N966" s="76"/>
      <c r="O966" s="76"/>
      <c r="P966" s="76"/>
      <c r="Q966" s="76"/>
      <c r="R966" s="76"/>
      <c r="S966" s="76"/>
      <c r="T966" s="76"/>
      <c r="U966" s="76"/>
      <c r="V966" s="76"/>
      <c r="W966" s="76"/>
      <c r="X966" s="76"/>
      <c r="Y966" s="51"/>
      <c r="Z966" s="51"/>
      <c r="AA966" s="51"/>
      <c r="AB966" s="51"/>
    </row>
    <row r="967" spans="1:28" ht="12.75" customHeight="1">
      <c r="A967" s="76"/>
      <c r="B967" s="78"/>
      <c r="C967" s="78"/>
      <c r="D967" s="76"/>
      <c r="E967" s="76"/>
      <c r="F967" s="76"/>
      <c r="G967" s="76"/>
      <c r="H967" s="76"/>
      <c r="I967" s="76"/>
      <c r="J967" s="76"/>
      <c r="K967" s="76"/>
      <c r="L967" s="76"/>
      <c r="M967" s="76"/>
      <c r="N967" s="76"/>
      <c r="O967" s="76"/>
      <c r="P967" s="76"/>
      <c r="Q967" s="76"/>
      <c r="R967" s="76"/>
      <c r="S967" s="76"/>
      <c r="T967" s="76"/>
      <c r="U967" s="76"/>
      <c r="V967" s="76"/>
      <c r="W967" s="76"/>
      <c r="X967" s="76"/>
      <c r="Y967" s="51"/>
      <c r="Z967" s="51"/>
      <c r="AA967" s="51"/>
      <c r="AB967" s="51"/>
    </row>
    <row r="968" spans="1:28" ht="12.75" customHeight="1">
      <c r="A968" s="76"/>
      <c r="B968" s="78"/>
      <c r="C968" s="78"/>
      <c r="D968" s="76"/>
      <c r="E968" s="76"/>
      <c r="F968" s="76"/>
      <c r="G968" s="76"/>
      <c r="H968" s="76"/>
      <c r="I968" s="76"/>
      <c r="J968" s="76"/>
      <c r="K968" s="76"/>
      <c r="L968" s="76"/>
      <c r="M968" s="76"/>
      <c r="N968" s="76"/>
      <c r="O968" s="76"/>
      <c r="P968" s="76"/>
      <c r="Q968" s="76"/>
      <c r="R968" s="76"/>
      <c r="S968" s="76"/>
      <c r="T968" s="76"/>
      <c r="U968" s="76"/>
      <c r="V968" s="76"/>
      <c r="W968" s="76"/>
      <c r="X968" s="76"/>
      <c r="Y968" s="51"/>
      <c r="Z968" s="51"/>
      <c r="AA968" s="51"/>
      <c r="AB968" s="51"/>
    </row>
    <row r="969" spans="1:28" ht="12.75" customHeight="1">
      <c r="A969" s="76"/>
      <c r="B969" s="78"/>
      <c r="C969" s="78"/>
      <c r="D969" s="76"/>
      <c r="E969" s="76"/>
      <c r="F969" s="76"/>
      <c r="G969" s="76"/>
      <c r="H969" s="76"/>
      <c r="I969" s="76"/>
      <c r="J969" s="76"/>
      <c r="K969" s="76"/>
      <c r="L969" s="76"/>
      <c r="M969" s="76"/>
      <c r="N969" s="76"/>
      <c r="O969" s="76"/>
      <c r="P969" s="76"/>
      <c r="Q969" s="76"/>
      <c r="R969" s="76"/>
      <c r="S969" s="76"/>
      <c r="T969" s="76"/>
      <c r="U969" s="76"/>
      <c r="V969" s="76"/>
      <c r="W969" s="76"/>
      <c r="X969" s="76"/>
      <c r="Y969" s="51"/>
      <c r="Z969" s="51"/>
      <c r="AA969" s="51"/>
      <c r="AB969" s="51"/>
    </row>
    <row r="970" spans="1:28" ht="12.75" customHeight="1">
      <c r="A970" s="76"/>
      <c r="B970" s="78"/>
      <c r="C970" s="78"/>
      <c r="D970" s="76"/>
      <c r="E970" s="76"/>
      <c r="F970" s="76"/>
      <c r="G970" s="76"/>
      <c r="H970" s="76"/>
      <c r="I970" s="76"/>
      <c r="J970" s="76"/>
      <c r="K970" s="76"/>
      <c r="L970" s="76"/>
      <c r="M970" s="76"/>
      <c r="N970" s="76"/>
      <c r="O970" s="76"/>
      <c r="P970" s="76"/>
      <c r="Q970" s="76"/>
      <c r="R970" s="76"/>
      <c r="S970" s="76"/>
      <c r="T970" s="76"/>
      <c r="U970" s="76"/>
      <c r="V970" s="76"/>
      <c r="W970" s="76"/>
      <c r="X970" s="76"/>
      <c r="Y970" s="51"/>
      <c r="Z970" s="51"/>
      <c r="AA970" s="51"/>
      <c r="AB970" s="51"/>
    </row>
    <row r="971" spans="1:28" ht="12.75" customHeight="1">
      <c r="A971" s="76"/>
      <c r="B971" s="78"/>
      <c r="C971" s="78"/>
      <c r="D971" s="76"/>
      <c r="E971" s="76"/>
      <c r="F971" s="76"/>
      <c r="G971" s="76"/>
      <c r="H971" s="76"/>
      <c r="I971" s="76"/>
      <c r="J971" s="76"/>
      <c r="K971" s="76"/>
      <c r="L971" s="76"/>
      <c r="M971" s="76"/>
      <c r="N971" s="76"/>
      <c r="O971" s="76"/>
      <c r="P971" s="76"/>
      <c r="Q971" s="76"/>
      <c r="R971" s="76"/>
      <c r="S971" s="76"/>
      <c r="T971" s="76"/>
      <c r="U971" s="76"/>
      <c r="V971" s="76"/>
      <c r="W971" s="76"/>
      <c r="X971" s="76"/>
      <c r="Y971" s="51"/>
      <c r="Z971" s="51"/>
      <c r="AA971" s="51"/>
      <c r="AB971" s="51"/>
    </row>
    <row r="972" spans="1:28" ht="12.75" customHeight="1">
      <c r="A972" s="76"/>
      <c r="B972" s="78"/>
      <c r="C972" s="78"/>
      <c r="D972" s="76"/>
      <c r="E972" s="76"/>
      <c r="F972" s="76"/>
      <c r="G972" s="76"/>
      <c r="H972" s="76"/>
      <c r="I972" s="76"/>
      <c r="J972" s="76"/>
      <c r="K972" s="76"/>
      <c r="L972" s="76"/>
      <c r="M972" s="76"/>
      <c r="N972" s="76"/>
      <c r="O972" s="76"/>
      <c r="P972" s="76"/>
      <c r="Q972" s="76"/>
      <c r="R972" s="76"/>
      <c r="S972" s="76"/>
      <c r="T972" s="76"/>
      <c r="U972" s="76"/>
      <c r="V972" s="76"/>
      <c r="W972" s="76"/>
      <c r="X972" s="76"/>
      <c r="Y972" s="51"/>
      <c r="Z972" s="51"/>
      <c r="AA972" s="51"/>
      <c r="AB972" s="51"/>
    </row>
    <row r="973" spans="1:28" ht="12.75" customHeight="1">
      <c r="A973" s="76"/>
      <c r="B973" s="78"/>
      <c r="C973" s="78"/>
      <c r="D973" s="76"/>
      <c r="E973" s="76"/>
      <c r="F973" s="76"/>
      <c r="G973" s="76"/>
      <c r="H973" s="76"/>
      <c r="I973" s="76"/>
      <c r="J973" s="76"/>
      <c r="K973" s="76"/>
      <c r="L973" s="76"/>
      <c r="M973" s="76"/>
      <c r="N973" s="76"/>
      <c r="O973" s="76"/>
      <c r="P973" s="76"/>
      <c r="Q973" s="76"/>
      <c r="R973" s="76"/>
      <c r="S973" s="76"/>
      <c r="T973" s="76"/>
      <c r="U973" s="76"/>
      <c r="V973" s="76"/>
      <c r="W973" s="76"/>
      <c r="X973" s="76"/>
      <c r="Y973" s="51"/>
      <c r="Z973" s="51"/>
      <c r="AA973" s="51"/>
      <c r="AB973" s="51"/>
    </row>
    <row r="974" spans="1:28" ht="12.75" customHeight="1">
      <c r="A974" s="76"/>
      <c r="B974" s="78"/>
      <c r="C974" s="78"/>
      <c r="D974" s="76"/>
      <c r="E974" s="76"/>
      <c r="F974" s="76"/>
      <c r="G974" s="76"/>
      <c r="H974" s="76"/>
      <c r="I974" s="76"/>
      <c r="J974" s="76"/>
      <c r="K974" s="76"/>
      <c r="L974" s="76"/>
      <c r="M974" s="76"/>
      <c r="N974" s="76"/>
      <c r="O974" s="76"/>
      <c r="P974" s="76"/>
      <c r="Q974" s="76"/>
      <c r="R974" s="76"/>
      <c r="S974" s="76"/>
      <c r="T974" s="76"/>
      <c r="U974" s="76"/>
      <c r="V974" s="76"/>
      <c r="W974" s="76"/>
      <c r="X974" s="76"/>
      <c r="Y974" s="51"/>
      <c r="Z974" s="51"/>
      <c r="AA974" s="51"/>
      <c r="AB974" s="51"/>
    </row>
    <row r="975" spans="1:28" ht="12.75" customHeight="1">
      <c r="A975" s="76"/>
      <c r="B975" s="78"/>
      <c r="C975" s="78"/>
      <c r="D975" s="76"/>
      <c r="E975" s="76"/>
      <c r="F975" s="76"/>
      <c r="G975" s="76"/>
      <c r="H975" s="76"/>
      <c r="I975" s="76"/>
      <c r="J975" s="76"/>
      <c r="K975" s="76"/>
      <c r="L975" s="76"/>
      <c r="M975" s="76"/>
      <c r="N975" s="76"/>
      <c r="O975" s="76"/>
      <c r="P975" s="76"/>
      <c r="Q975" s="76"/>
      <c r="R975" s="76"/>
      <c r="S975" s="76"/>
      <c r="T975" s="76"/>
      <c r="U975" s="76"/>
      <c r="V975" s="76"/>
      <c r="W975" s="76"/>
      <c r="X975" s="76"/>
      <c r="Y975" s="51"/>
      <c r="Z975" s="51"/>
      <c r="AA975" s="51"/>
      <c r="AB975" s="51"/>
    </row>
    <row r="976" spans="1:28" ht="12.75" customHeight="1">
      <c r="A976" s="76"/>
      <c r="B976" s="78"/>
      <c r="C976" s="78"/>
      <c r="D976" s="76"/>
      <c r="E976" s="76"/>
      <c r="F976" s="76"/>
      <c r="G976" s="76"/>
      <c r="H976" s="76"/>
      <c r="I976" s="76"/>
      <c r="J976" s="76"/>
      <c r="K976" s="76"/>
      <c r="L976" s="76"/>
      <c r="M976" s="76"/>
      <c r="N976" s="76"/>
      <c r="O976" s="76"/>
      <c r="P976" s="76"/>
      <c r="Q976" s="76"/>
      <c r="R976" s="76"/>
      <c r="S976" s="76"/>
      <c r="T976" s="76"/>
      <c r="U976" s="76"/>
      <c r="V976" s="76"/>
      <c r="W976" s="76"/>
      <c r="X976" s="76"/>
      <c r="Y976" s="51"/>
      <c r="Z976" s="51"/>
      <c r="AA976" s="51"/>
      <c r="AB976" s="51"/>
    </row>
    <row r="977" spans="1:28" ht="12.75" customHeight="1">
      <c r="A977" s="76"/>
      <c r="B977" s="78"/>
      <c r="C977" s="78"/>
      <c r="D977" s="76"/>
      <c r="E977" s="76"/>
      <c r="F977" s="76"/>
      <c r="G977" s="76"/>
      <c r="H977" s="76"/>
      <c r="I977" s="76"/>
      <c r="J977" s="76"/>
      <c r="K977" s="76"/>
      <c r="L977" s="76"/>
      <c r="M977" s="76"/>
      <c r="N977" s="76"/>
      <c r="O977" s="76"/>
      <c r="P977" s="76"/>
      <c r="Q977" s="76"/>
      <c r="R977" s="76"/>
      <c r="S977" s="76"/>
      <c r="T977" s="76"/>
      <c r="U977" s="76"/>
      <c r="V977" s="76"/>
      <c r="W977" s="76"/>
      <c r="X977" s="76"/>
      <c r="Y977" s="51"/>
      <c r="Z977" s="51"/>
      <c r="AA977" s="51"/>
      <c r="AB977" s="51"/>
    </row>
    <row r="978" spans="1:28" ht="12.75" customHeight="1">
      <c r="A978" s="76"/>
      <c r="B978" s="78"/>
      <c r="C978" s="78"/>
      <c r="D978" s="76"/>
      <c r="E978" s="76"/>
      <c r="F978" s="76"/>
      <c r="G978" s="76"/>
      <c r="H978" s="76"/>
      <c r="I978" s="76"/>
      <c r="J978" s="76"/>
      <c r="K978" s="76"/>
      <c r="L978" s="76"/>
      <c r="M978" s="76"/>
      <c r="N978" s="76"/>
      <c r="O978" s="76"/>
      <c r="P978" s="76"/>
      <c r="Q978" s="76"/>
      <c r="R978" s="76"/>
      <c r="S978" s="76"/>
      <c r="T978" s="76"/>
      <c r="U978" s="76"/>
      <c r="V978" s="76"/>
      <c r="W978" s="76"/>
      <c r="X978" s="76"/>
      <c r="Y978" s="51"/>
      <c r="Z978" s="51"/>
      <c r="AA978" s="51"/>
      <c r="AB978" s="51"/>
    </row>
    <row r="979" spans="1:28" ht="12.75" customHeight="1">
      <c r="A979" s="76"/>
      <c r="B979" s="78"/>
      <c r="C979" s="78"/>
      <c r="D979" s="76"/>
      <c r="E979" s="76"/>
      <c r="F979" s="76"/>
      <c r="G979" s="76"/>
      <c r="H979" s="76"/>
      <c r="I979" s="76"/>
      <c r="J979" s="76"/>
      <c r="K979" s="76"/>
      <c r="L979" s="76"/>
      <c r="M979" s="76"/>
      <c r="N979" s="76"/>
      <c r="O979" s="76"/>
      <c r="P979" s="76"/>
      <c r="Q979" s="76"/>
      <c r="R979" s="76"/>
      <c r="S979" s="76"/>
      <c r="T979" s="76"/>
      <c r="U979" s="76"/>
      <c r="V979" s="76"/>
      <c r="W979" s="76"/>
      <c r="X979" s="76"/>
      <c r="Y979" s="51"/>
      <c r="Z979" s="51"/>
      <c r="AA979" s="51"/>
      <c r="AB979" s="51"/>
    </row>
    <row r="980" spans="1:28" ht="12.75" customHeight="1">
      <c r="A980" s="76"/>
      <c r="B980" s="78"/>
      <c r="C980" s="78"/>
      <c r="D980" s="76"/>
      <c r="E980" s="76"/>
      <c r="F980" s="76"/>
      <c r="G980" s="76"/>
      <c r="H980" s="76"/>
      <c r="I980" s="76"/>
      <c r="J980" s="76"/>
      <c r="K980" s="76"/>
      <c r="L980" s="76"/>
      <c r="M980" s="76"/>
      <c r="N980" s="76"/>
      <c r="O980" s="76"/>
      <c r="P980" s="76"/>
      <c r="Q980" s="76"/>
      <c r="R980" s="76"/>
      <c r="S980" s="76"/>
      <c r="T980" s="76"/>
      <c r="U980" s="76"/>
      <c r="V980" s="76"/>
      <c r="W980" s="76"/>
      <c r="X980" s="76"/>
      <c r="Y980" s="51"/>
      <c r="Z980" s="51"/>
      <c r="AA980" s="51"/>
      <c r="AB980" s="51"/>
    </row>
    <row r="981" spans="1:28" ht="12.75" customHeight="1">
      <c r="A981" s="76"/>
      <c r="B981" s="78"/>
      <c r="C981" s="78"/>
      <c r="D981" s="76"/>
      <c r="E981" s="76"/>
      <c r="F981" s="76"/>
      <c r="G981" s="76"/>
      <c r="H981" s="76"/>
      <c r="I981" s="76"/>
      <c r="J981" s="76"/>
      <c r="K981" s="76"/>
      <c r="L981" s="76"/>
      <c r="M981" s="76"/>
      <c r="N981" s="76"/>
      <c r="O981" s="76"/>
      <c r="P981" s="76"/>
      <c r="Q981" s="76"/>
      <c r="R981" s="76"/>
      <c r="S981" s="76"/>
      <c r="T981" s="76"/>
      <c r="U981" s="76"/>
      <c r="V981" s="76"/>
      <c r="W981" s="76"/>
      <c r="X981" s="76"/>
      <c r="Y981" s="51"/>
      <c r="Z981" s="51"/>
      <c r="AA981" s="51"/>
      <c r="AB981" s="51"/>
    </row>
    <row r="982" spans="1:28" ht="12.75" customHeight="1">
      <c r="A982" s="76"/>
      <c r="B982" s="78"/>
      <c r="C982" s="78"/>
      <c r="D982" s="76"/>
      <c r="E982" s="76"/>
      <c r="F982" s="76"/>
      <c r="G982" s="76"/>
      <c r="H982" s="76"/>
      <c r="I982" s="76"/>
      <c r="J982" s="76"/>
      <c r="K982" s="76"/>
      <c r="L982" s="76"/>
      <c r="M982" s="76"/>
      <c r="N982" s="76"/>
      <c r="O982" s="76"/>
      <c r="P982" s="76"/>
      <c r="Q982" s="76"/>
      <c r="R982" s="76"/>
      <c r="S982" s="76"/>
      <c r="T982" s="76"/>
      <c r="U982" s="76"/>
      <c r="V982" s="76"/>
      <c r="W982" s="76"/>
      <c r="X982" s="76"/>
      <c r="Y982" s="51"/>
      <c r="Z982" s="51"/>
      <c r="AA982" s="51"/>
      <c r="AB982" s="51"/>
    </row>
    <row r="983" spans="1:28" ht="12.75" customHeight="1">
      <c r="A983" s="76"/>
      <c r="B983" s="78"/>
      <c r="C983" s="78"/>
      <c r="D983" s="76"/>
      <c r="E983" s="76"/>
      <c r="F983" s="76"/>
      <c r="G983" s="76"/>
      <c r="H983" s="76"/>
      <c r="I983" s="76"/>
      <c r="J983" s="76"/>
      <c r="K983" s="76"/>
      <c r="L983" s="76"/>
      <c r="M983" s="76"/>
      <c r="N983" s="76"/>
      <c r="O983" s="76"/>
      <c r="P983" s="76"/>
      <c r="Q983" s="76"/>
      <c r="R983" s="76"/>
      <c r="S983" s="76"/>
      <c r="T983" s="76"/>
      <c r="U983" s="76"/>
      <c r="V983" s="76"/>
      <c r="W983" s="76"/>
      <c r="X983" s="76"/>
      <c r="Y983" s="51"/>
      <c r="Z983" s="51"/>
      <c r="AA983" s="51"/>
      <c r="AB983" s="51"/>
    </row>
    <row r="984" spans="1:28" ht="12.75" customHeight="1">
      <c r="A984" s="76"/>
      <c r="B984" s="78"/>
      <c r="C984" s="78"/>
      <c r="D984" s="76"/>
      <c r="E984" s="76"/>
      <c r="F984" s="76"/>
      <c r="G984" s="76"/>
      <c r="H984" s="76"/>
      <c r="I984" s="76"/>
      <c r="J984" s="76"/>
      <c r="K984" s="76"/>
      <c r="L984" s="76"/>
      <c r="M984" s="76"/>
      <c r="N984" s="76"/>
      <c r="O984" s="76"/>
      <c r="P984" s="76"/>
      <c r="Q984" s="76"/>
      <c r="R984" s="76"/>
      <c r="S984" s="76"/>
      <c r="T984" s="76"/>
      <c r="U984" s="76"/>
      <c r="V984" s="76"/>
      <c r="W984" s="76"/>
      <c r="X984" s="76"/>
      <c r="Y984" s="51"/>
      <c r="Z984" s="51"/>
      <c r="AA984" s="51"/>
      <c r="AB984" s="51"/>
    </row>
    <row r="985" spans="1:28" ht="12.75" customHeight="1">
      <c r="A985" s="76"/>
      <c r="B985" s="78"/>
      <c r="C985" s="78"/>
      <c r="D985" s="76"/>
      <c r="E985" s="76"/>
      <c r="F985" s="76"/>
      <c r="G985" s="76"/>
      <c r="H985" s="76"/>
      <c r="I985" s="76"/>
      <c r="J985" s="76"/>
      <c r="K985" s="76"/>
      <c r="L985" s="76"/>
      <c r="M985" s="76"/>
      <c r="N985" s="76"/>
      <c r="O985" s="76"/>
      <c r="P985" s="76"/>
      <c r="Q985" s="76"/>
      <c r="R985" s="76"/>
      <c r="S985" s="76"/>
      <c r="T985" s="76"/>
      <c r="U985" s="76"/>
      <c r="V985" s="76"/>
      <c r="W985" s="76"/>
      <c r="X985" s="76"/>
      <c r="Y985" s="51"/>
      <c r="Z985" s="51"/>
      <c r="AA985" s="51"/>
      <c r="AB985" s="51"/>
    </row>
    <row r="986" spans="1:28" ht="12.75" customHeight="1">
      <c r="A986" s="76"/>
      <c r="B986" s="78"/>
      <c r="C986" s="78"/>
      <c r="D986" s="76"/>
      <c r="E986" s="76"/>
      <c r="F986" s="76"/>
      <c r="G986" s="76"/>
      <c r="H986" s="76"/>
      <c r="I986" s="76"/>
      <c r="J986" s="76"/>
      <c r="K986" s="76"/>
      <c r="L986" s="76"/>
      <c r="M986" s="76"/>
      <c r="N986" s="76"/>
      <c r="O986" s="76"/>
      <c r="P986" s="76"/>
      <c r="Q986" s="76"/>
      <c r="R986" s="76"/>
      <c r="S986" s="76"/>
      <c r="T986" s="76"/>
      <c r="U986" s="76"/>
      <c r="V986" s="76"/>
      <c r="W986" s="76"/>
      <c r="X986" s="76"/>
      <c r="Y986" s="51"/>
      <c r="Z986" s="51"/>
      <c r="AA986" s="51"/>
      <c r="AB986" s="51"/>
    </row>
    <row r="987" spans="1:28" ht="12.75" customHeight="1">
      <c r="A987" s="76"/>
      <c r="B987" s="78"/>
      <c r="C987" s="78"/>
      <c r="D987" s="76"/>
      <c r="E987" s="76"/>
      <c r="F987" s="76"/>
      <c r="G987" s="76"/>
      <c r="H987" s="76"/>
      <c r="I987" s="76"/>
      <c r="J987" s="76"/>
      <c r="K987" s="76"/>
      <c r="L987" s="76"/>
      <c r="M987" s="76"/>
      <c r="N987" s="76"/>
      <c r="O987" s="76"/>
      <c r="P987" s="76"/>
      <c r="Q987" s="76"/>
      <c r="R987" s="76"/>
      <c r="S987" s="76"/>
      <c r="T987" s="76"/>
      <c r="U987" s="76"/>
      <c r="V987" s="76"/>
      <c r="W987" s="76"/>
      <c r="X987" s="76"/>
      <c r="Y987" s="51"/>
      <c r="Z987" s="51"/>
      <c r="AA987" s="51"/>
      <c r="AB987" s="51"/>
    </row>
    <row r="988" spans="1:28" ht="12.75" customHeight="1">
      <c r="A988" s="76"/>
      <c r="B988" s="78"/>
      <c r="C988" s="78"/>
      <c r="D988" s="76"/>
      <c r="E988" s="76"/>
      <c r="F988" s="76"/>
      <c r="G988" s="76"/>
      <c r="H988" s="76"/>
      <c r="I988" s="76"/>
      <c r="J988" s="76"/>
      <c r="K988" s="76"/>
      <c r="L988" s="76"/>
      <c r="M988" s="76"/>
      <c r="N988" s="76"/>
      <c r="O988" s="76"/>
      <c r="P988" s="76"/>
      <c r="Q988" s="76"/>
      <c r="R988" s="76"/>
      <c r="S988" s="76"/>
      <c r="T988" s="76"/>
      <c r="U988" s="76"/>
      <c r="V988" s="76"/>
      <c r="W988" s="76"/>
      <c r="X988" s="76"/>
      <c r="Y988" s="51"/>
      <c r="Z988" s="51"/>
      <c r="AA988" s="51"/>
      <c r="AB988" s="51"/>
    </row>
    <row r="989" spans="1:28" ht="12.75" customHeight="1">
      <c r="A989" s="76"/>
      <c r="B989" s="78"/>
      <c r="C989" s="78"/>
      <c r="D989" s="76"/>
      <c r="E989" s="76"/>
      <c r="F989" s="76"/>
      <c r="G989" s="76"/>
      <c r="H989" s="76"/>
      <c r="I989" s="76"/>
      <c r="J989" s="76"/>
      <c r="K989" s="76"/>
      <c r="L989" s="76"/>
      <c r="M989" s="76"/>
      <c r="N989" s="76"/>
      <c r="O989" s="76"/>
      <c r="P989" s="76"/>
      <c r="Q989" s="76"/>
      <c r="R989" s="76"/>
      <c r="S989" s="76"/>
      <c r="T989" s="76"/>
      <c r="U989" s="76"/>
      <c r="V989" s="76"/>
      <c r="W989" s="76"/>
      <c r="X989" s="76"/>
      <c r="Y989" s="51"/>
      <c r="Z989" s="51"/>
      <c r="AA989" s="51"/>
      <c r="AB989" s="51"/>
    </row>
    <row r="990" spans="1:28" ht="12.75" customHeight="1">
      <c r="A990" s="76"/>
      <c r="B990" s="78"/>
      <c r="C990" s="78"/>
      <c r="D990" s="76"/>
      <c r="E990" s="76"/>
      <c r="F990" s="76"/>
      <c r="G990" s="76"/>
      <c r="H990" s="76"/>
      <c r="I990" s="76"/>
      <c r="J990" s="76"/>
      <c r="K990" s="76"/>
      <c r="L990" s="76"/>
      <c r="M990" s="76"/>
      <c r="N990" s="76"/>
      <c r="O990" s="76"/>
      <c r="P990" s="76"/>
      <c r="Q990" s="76"/>
      <c r="R990" s="76"/>
      <c r="S990" s="76"/>
      <c r="T990" s="76"/>
      <c r="U990" s="76"/>
      <c r="V990" s="76"/>
      <c r="W990" s="76"/>
      <c r="X990" s="76"/>
      <c r="Y990" s="51"/>
      <c r="Z990" s="51"/>
      <c r="AA990" s="51"/>
      <c r="AB990" s="51"/>
    </row>
    <row r="991" spans="1:28" ht="12.75" customHeight="1">
      <c r="A991" s="76"/>
      <c r="B991" s="78"/>
      <c r="C991" s="78"/>
      <c r="D991" s="76"/>
      <c r="E991" s="76"/>
      <c r="F991" s="76"/>
      <c r="G991" s="76"/>
      <c r="H991" s="76"/>
      <c r="I991" s="76"/>
      <c r="J991" s="76"/>
      <c r="K991" s="76"/>
      <c r="L991" s="76"/>
      <c r="M991" s="76"/>
      <c r="N991" s="76"/>
      <c r="O991" s="76"/>
      <c r="P991" s="76"/>
      <c r="Q991" s="76"/>
      <c r="R991" s="76"/>
      <c r="S991" s="76"/>
      <c r="T991" s="76"/>
      <c r="U991" s="76"/>
      <c r="V991" s="76"/>
      <c r="W991" s="76"/>
      <c r="X991" s="76"/>
      <c r="Y991" s="51"/>
      <c r="Z991" s="51"/>
      <c r="AA991" s="51"/>
      <c r="AB991" s="51"/>
    </row>
    <row r="992" spans="1:28" ht="12.75" customHeight="1">
      <c r="A992" s="76"/>
      <c r="B992" s="78"/>
      <c r="C992" s="78"/>
      <c r="D992" s="76"/>
      <c r="E992" s="76"/>
      <c r="F992" s="76"/>
      <c r="G992" s="76"/>
      <c r="H992" s="76"/>
      <c r="I992" s="76"/>
      <c r="J992" s="76"/>
      <c r="K992" s="76"/>
      <c r="L992" s="76"/>
      <c r="M992" s="76"/>
      <c r="N992" s="76"/>
      <c r="O992" s="76"/>
      <c r="P992" s="76"/>
      <c r="Q992" s="76"/>
      <c r="R992" s="76"/>
      <c r="S992" s="76"/>
      <c r="T992" s="76"/>
      <c r="U992" s="76"/>
      <c r="V992" s="76"/>
      <c r="W992" s="76"/>
      <c r="X992" s="76"/>
      <c r="Y992" s="51"/>
      <c r="Z992" s="51"/>
      <c r="AA992" s="51"/>
      <c r="AB992" s="51"/>
    </row>
    <row r="993" spans="1:28" ht="12.75" customHeight="1">
      <c r="A993" s="76"/>
      <c r="B993" s="78"/>
      <c r="C993" s="78"/>
      <c r="D993" s="76"/>
      <c r="E993" s="76"/>
      <c r="F993" s="76"/>
      <c r="G993" s="76"/>
      <c r="H993" s="76"/>
      <c r="I993" s="76"/>
      <c r="J993" s="76"/>
      <c r="K993" s="76"/>
      <c r="L993" s="76"/>
      <c r="M993" s="76"/>
      <c r="N993" s="76"/>
      <c r="O993" s="76"/>
      <c r="P993" s="76"/>
      <c r="Q993" s="76"/>
      <c r="R993" s="76"/>
      <c r="S993" s="76"/>
      <c r="T993" s="76"/>
      <c r="U993" s="76"/>
      <c r="V993" s="76"/>
      <c r="W993" s="76"/>
      <c r="X993" s="76"/>
      <c r="Y993" s="51"/>
      <c r="Z993" s="51"/>
      <c r="AA993" s="51"/>
      <c r="AB993" s="51"/>
    </row>
    <row r="994" spans="1:28" ht="12.75" customHeight="1">
      <c r="A994" s="76"/>
      <c r="B994" s="78"/>
      <c r="C994" s="78"/>
      <c r="D994" s="76"/>
      <c r="E994" s="76"/>
      <c r="F994" s="76"/>
      <c r="G994" s="76"/>
      <c r="H994" s="76"/>
      <c r="I994" s="76"/>
      <c r="J994" s="76"/>
      <c r="K994" s="76"/>
      <c r="L994" s="76"/>
      <c r="M994" s="76"/>
      <c r="N994" s="76"/>
      <c r="O994" s="76"/>
      <c r="P994" s="76"/>
      <c r="Q994" s="76"/>
      <c r="R994" s="76"/>
      <c r="S994" s="76"/>
      <c r="T994" s="76"/>
      <c r="U994" s="76"/>
      <c r="V994" s="76"/>
      <c r="W994" s="76"/>
      <c r="X994" s="76"/>
      <c r="Y994" s="51"/>
      <c r="Z994" s="51"/>
      <c r="AA994" s="51"/>
      <c r="AB994" s="51"/>
    </row>
    <row r="995" spans="1:28" ht="12.75" customHeight="1">
      <c r="A995" s="76"/>
      <c r="B995" s="78"/>
      <c r="C995" s="78"/>
      <c r="D995" s="76"/>
      <c r="E995" s="76"/>
      <c r="F995" s="76"/>
      <c r="G995" s="76"/>
      <c r="H995" s="76"/>
      <c r="I995" s="76"/>
      <c r="J995" s="76"/>
      <c r="K995" s="76"/>
      <c r="L995" s="76"/>
      <c r="M995" s="76"/>
      <c r="N995" s="76"/>
      <c r="O995" s="76"/>
      <c r="P995" s="76"/>
      <c r="Q995" s="76"/>
      <c r="R995" s="76"/>
      <c r="S995" s="76"/>
      <c r="T995" s="76"/>
      <c r="U995" s="76"/>
      <c r="V995" s="76"/>
      <c r="W995" s="76"/>
      <c r="X995" s="76"/>
      <c r="Y995" s="51"/>
      <c r="Z995" s="51"/>
      <c r="AA995" s="51"/>
      <c r="AB995" s="51"/>
    </row>
    <row r="996" spans="1:28" ht="12.75" customHeight="1">
      <c r="A996" s="76"/>
      <c r="B996" s="78"/>
      <c r="C996" s="78"/>
      <c r="D996" s="76"/>
      <c r="E996" s="76"/>
      <c r="F996" s="76"/>
      <c r="G996" s="76"/>
      <c r="H996" s="76"/>
      <c r="I996" s="76"/>
      <c r="J996" s="76"/>
      <c r="K996" s="76"/>
      <c r="L996" s="76"/>
      <c r="M996" s="76"/>
      <c r="N996" s="76"/>
      <c r="O996" s="76"/>
      <c r="P996" s="76"/>
      <c r="Q996" s="76"/>
      <c r="R996" s="76"/>
      <c r="S996" s="76"/>
      <c r="T996" s="76"/>
      <c r="U996" s="76"/>
      <c r="V996" s="76"/>
      <c r="W996" s="76"/>
      <c r="X996" s="76"/>
      <c r="Y996" s="51"/>
      <c r="Z996" s="51"/>
      <c r="AA996" s="51"/>
      <c r="AB996" s="51"/>
    </row>
    <row r="997" spans="1:28" ht="12.75" customHeight="1">
      <c r="A997" s="76"/>
      <c r="B997" s="78"/>
      <c r="C997" s="78"/>
      <c r="D997" s="76"/>
      <c r="E997" s="76"/>
      <c r="F997" s="76"/>
      <c r="G997" s="76"/>
      <c r="H997" s="76"/>
      <c r="I997" s="76"/>
      <c r="J997" s="76"/>
      <c r="K997" s="76"/>
      <c r="L997" s="76"/>
      <c r="M997" s="76"/>
      <c r="N997" s="76"/>
      <c r="O997" s="76"/>
      <c r="P997" s="76"/>
      <c r="Q997" s="76"/>
      <c r="R997" s="76"/>
      <c r="S997" s="76"/>
      <c r="T997" s="76"/>
      <c r="U997" s="76"/>
      <c r="V997" s="76"/>
      <c r="W997" s="76"/>
      <c r="X997" s="76"/>
      <c r="Y997" s="51"/>
      <c r="Z997" s="51"/>
      <c r="AA997" s="51"/>
      <c r="AB997" s="51"/>
    </row>
    <row r="998" spans="1:28" ht="12.75" customHeight="1">
      <c r="A998" s="76"/>
      <c r="B998" s="78"/>
      <c r="C998" s="78"/>
      <c r="D998" s="76"/>
      <c r="E998" s="76"/>
      <c r="F998" s="76"/>
      <c r="G998" s="76"/>
      <c r="H998" s="76"/>
      <c r="I998" s="76"/>
      <c r="J998" s="76"/>
      <c r="K998" s="76"/>
      <c r="L998" s="76"/>
      <c r="M998" s="76"/>
      <c r="N998" s="76"/>
      <c r="O998" s="76"/>
      <c r="P998" s="76"/>
      <c r="Q998" s="76"/>
      <c r="R998" s="76"/>
      <c r="S998" s="76"/>
      <c r="T998" s="76"/>
      <c r="U998" s="76"/>
      <c r="V998" s="76"/>
      <c r="W998" s="76"/>
      <c r="X998" s="76"/>
      <c r="Y998" s="51"/>
      <c r="Z998" s="51"/>
      <c r="AA998" s="51"/>
      <c r="AB998" s="51"/>
    </row>
    <row r="999" spans="1:28" ht="12.75" customHeight="1">
      <c r="A999" s="76"/>
      <c r="B999" s="78"/>
      <c r="C999" s="78"/>
      <c r="D999" s="76"/>
      <c r="E999" s="76"/>
      <c r="F999" s="76"/>
      <c r="G999" s="76"/>
      <c r="H999" s="76"/>
      <c r="I999" s="76"/>
      <c r="J999" s="76"/>
      <c r="K999" s="76"/>
      <c r="L999" s="76"/>
      <c r="M999" s="76"/>
      <c r="N999" s="76"/>
      <c r="O999" s="76"/>
      <c r="P999" s="76"/>
      <c r="Q999" s="76"/>
      <c r="R999" s="76"/>
      <c r="S999" s="76"/>
      <c r="T999" s="76"/>
      <c r="U999" s="76"/>
      <c r="V999" s="76"/>
      <c r="W999" s="76"/>
      <c r="X999" s="76"/>
      <c r="Y999" s="51"/>
      <c r="Z999" s="51"/>
      <c r="AA999" s="51"/>
      <c r="AB999" s="51"/>
    </row>
    <row r="1000" spans="1:28" ht="12.75" customHeight="1">
      <c r="A1000" s="76"/>
      <c r="B1000" s="78"/>
      <c r="C1000" s="78"/>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51"/>
      <c r="Z1000" s="51"/>
      <c r="AA1000" s="51"/>
      <c r="AB1000" s="51"/>
    </row>
  </sheetData>
  <mergeCells count="86">
    <mergeCell ref="H59:N59"/>
    <mergeCell ref="H60:N60"/>
    <mergeCell ref="H61:N61"/>
    <mergeCell ref="H62:N62"/>
    <mergeCell ref="H63:N63"/>
    <mergeCell ref="V34:W34"/>
    <mergeCell ref="AA34:AB34"/>
    <mergeCell ref="A22:V22"/>
    <mergeCell ref="A24:V24"/>
    <mergeCell ref="D25:L25"/>
    <mergeCell ref="A28:A32"/>
    <mergeCell ref="B28:B32"/>
    <mergeCell ref="C28:C32"/>
    <mergeCell ref="G28:G32"/>
    <mergeCell ref="H31:I31"/>
    <mergeCell ref="J31:M31"/>
    <mergeCell ref="A34:D34"/>
    <mergeCell ref="A35:D35"/>
    <mergeCell ref="A36:D36"/>
    <mergeCell ref="D26:L26"/>
    <mergeCell ref="H28:AB28"/>
    <mergeCell ref="W29:AB29"/>
    <mergeCell ref="H29:V29"/>
    <mergeCell ref="H30:M30"/>
    <mergeCell ref="N30:R30"/>
    <mergeCell ref="U30:Y30"/>
    <mergeCell ref="Z30:AB30"/>
    <mergeCell ref="N31:O31"/>
    <mergeCell ref="Q31:R31"/>
    <mergeCell ref="U31:W31"/>
    <mergeCell ref="X31:Y31"/>
    <mergeCell ref="Z31:AB31"/>
    <mergeCell ref="A20:V20"/>
    <mergeCell ref="A21:V21"/>
    <mergeCell ref="D28:D32"/>
    <mergeCell ref="F28:F32"/>
    <mergeCell ref="A33:D33"/>
    <mergeCell ref="A15:V15"/>
    <mergeCell ref="A16:V16"/>
    <mergeCell ref="A17:V17"/>
    <mergeCell ref="A18:V18"/>
    <mergeCell ref="A19:V19"/>
    <mergeCell ref="A95:X95"/>
    <mergeCell ref="A96:X96"/>
    <mergeCell ref="J89:M89"/>
    <mergeCell ref="N89:O89"/>
    <mergeCell ref="J90:M90"/>
    <mergeCell ref="N90:O90"/>
    <mergeCell ref="J91:M91"/>
    <mergeCell ref="N91:O91"/>
    <mergeCell ref="N92:O92"/>
    <mergeCell ref="Q89:R89"/>
    <mergeCell ref="Q90:R90"/>
    <mergeCell ref="Q91:R91"/>
    <mergeCell ref="Q92:R92"/>
    <mergeCell ref="J86:M86"/>
    <mergeCell ref="N86:O86"/>
    <mergeCell ref="Q86:R86"/>
    <mergeCell ref="J87:M87"/>
    <mergeCell ref="N87:O87"/>
    <mergeCell ref="J88:M88"/>
    <mergeCell ref="N88:O88"/>
    <mergeCell ref="J92:M92"/>
    <mergeCell ref="J85:M85"/>
    <mergeCell ref="N85:O85"/>
    <mergeCell ref="Q85:R85"/>
    <mergeCell ref="Q87:R87"/>
    <mergeCell ref="Q88:R88"/>
    <mergeCell ref="N83:O83"/>
    <mergeCell ref="Q83:R83"/>
    <mergeCell ref="J83:M83"/>
    <mergeCell ref="J84:M84"/>
    <mergeCell ref="N84:O84"/>
    <mergeCell ref="Q84:R84"/>
    <mergeCell ref="A75:V75"/>
    <mergeCell ref="A76:V76"/>
    <mergeCell ref="A77:V77"/>
    <mergeCell ref="A78:V78"/>
    <mergeCell ref="J82:M82"/>
    <mergeCell ref="N82:O82"/>
    <mergeCell ref="Q82:R82"/>
    <mergeCell ref="H64:N64"/>
    <mergeCell ref="H65:N65"/>
    <mergeCell ref="H66:N66"/>
    <mergeCell ref="H67:N67"/>
    <mergeCell ref="A74:V74"/>
  </mergeCells>
  <conditionalFormatting sqref="G37:L37 N37:S37 U37:W37 Z37:AA37">
    <cfRule type="cellIs" dxfId="1" priority="1" operator="greaterThan">
      <formula>0</formula>
    </cfRule>
  </conditionalFormatting>
  <conditionalFormatting sqref="G37:L37 N37:S37 U37:W37 Z37:AA37">
    <cfRule type="cellIs" dxfId="0" priority="2" operator="lessThan">
      <formula>0</formula>
    </cfRule>
  </conditionalFormatting>
  <hyperlinks>
    <hyperlink ref="B23" r:id="rId1" xr:uid="{00000000-0004-0000-0B00-000000000000}"/>
    <hyperlink ref="D25" r:id="rId2" xr:uid="{00000000-0004-0000-0B00-000001000000}"/>
    <hyperlink ref="D26" r:id="rId3" xr:uid="{00000000-0004-0000-0B00-000002000000}"/>
    <hyperlink ref="C39" r:id="rId4" xr:uid="{00000000-0004-0000-0B00-000003000000}"/>
    <hyperlink ref="C40" r:id="rId5" xr:uid="{00000000-0004-0000-0B00-000004000000}"/>
    <hyperlink ref="C41" r:id="rId6" xr:uid="{00000000-0004-0000-0B00-000005000000}"/>
    <hyperlink ref="C42" r:id="rId7" xr:uid="{00000000-0004-0000-0B00-000006000000}"/>
    <hyperlink ref="C45" r:id="rId8" xr:uid="{00000000-0004-0000-0B00-000007000000}"/>
    <hyperlink ref="C46" r:id="rId9" xr:uid="{00000000-0004-0000-0B00-000008000000}"/>
    <hyperlink ref="C49" r:id="rId10" xr:uid="{00000000-0004-0000-0B00-000009000000}"/>
    <hyperlink ref="C50" r:id="rId11" xr:uid="{00000000-0004-0000-0B00-00000A000000}"/>
    <hyperlink ref="C51" r:id="rId12" xr:uid="{00000000-0004-0000-0B00-00000B000000}"/>
    <hyperlink ref="C54" r:id="rId13" xr:uid="{00000000-0004-0000-0B00-00000C000000}"/>
    <hyperlink ref="C55" r:id="rId14" xr:uid="{00000000-0004-0000-0B00-00000D000000}"/>
    <hyperlink ref="C59" r:id="rId15" xr:uid="{00000000-0004-0000-0B00-00000E000000}"/>
    <hyperlink ref="C60" r:id="rId16" xr:uid="{00000000-0004-0000-0B00-00000F000000}"/>
    <hyperlink ref="C61" r:id="rId17" xr:uid="{00000000-0004-0000-0B00-000010000000}"/>
    <hyperlink ref="C62" r:id="rId18" xr:uid="{00000000-0004-0000-0B00-000011000000}"/>
    <hyperlink ref="C63" r:id="rId19" xr:uid="{00000000-0004-0000-0B00-000012000000}"/>
    <hyperlink ref="C64" r:id="rId20" xr:uid="{00000000-0004-0000-0B00-000013000000}"/>
    <hyperlink ref="C65" r:id="rId21" xr:uid="{00000000-0004-0000-0B00-000014000000}"/>
    <hyperlink ref="C66" r:id="rId22" xr:uid="{00000000-0004-0000-0B00-000015000000}"/>
    <hyperlink ref="C67" r:id="rId23" xr:uid="{00000000-0004-0000-0B00-000016000000}"/>
    <hyperlink ref="B79" r:id="rId24" xr:uid="{00000000-0004-0000-0B00-000017000000}"/>
  </hyperlinks>
  <pageMargins left="0.7" right="0.7" top="0.75" bottom="0.75" header="0" footer="0"/>
  <pageSetup orientation="landscape"/>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C99"/>
  </sheetPr>
  <dimension ref="A1:Z1000"/>
  <sheetViews>
    <sheetView workbookViewId="0"/>
  </sheetViews>
  <sheetFormatPr defaultColWidth="12.5703125" defaultRowHeight="15" customHeight="1"/>
  <cols>
    <col min="1" max="1" width="22.85546875" customWidth="1"/>
    <col min="2" max="2" width="75" customWidth="1"/>
    <col min="3" max="3" width="5.7109375" customWidth="1"/>
    <col min="4" max="4" width="5.7109375" hidden="1" customWidth="1"/>
    <col min="5" max="5" width="6.5703125" customWidth="1"/>
    <col min="6" max="6" width="9.140625" customWidth="1"/>
    <col min="7" max="26" width="8" customWidth="1"/>
  </cols>
  <sheetData>
    <row r="1" spans="1:26" ht="15.75" customHeight="1">
      <c r="A1" s="12" t="s">
        <v>2589</v>
      </c>
      <c r="B1" s="27"/>
      <c r="C1" s="27"/>
      <c r="D1" s="27"/>
      <c r="E1" s="51"/>
      <c r="F1" s="30"/>
      <c r="G1" s="30"/>
      <c r="H1" s="30"/>
      <c r="I1" s="30"/>
      <c r="J1" s="30"/>
      <c r="K1" s="30"/>
      <c r="L1" s="30"/>
      <c r="M1" s="30"/>
      <c r="N1" s="30"/>
      <c r="O1" s="30"/>
      <c r="P1" s="30"/>
      <c r="Q1" s="30"/>
      <c r="R1" s="30"/>
      <c r="S1" s="30"/>
      <c r="T1" s="30"/>
      <c r="U1" s="30"/>
      <c r="V1" s="30"/>
      <c r="W1" s="30"/>
      <c r="X1" s="30"/>
      <c r="Y1" s="30"/>
      <c r="Z1" s="30"/>
    </row>
    <row r="2" spans="1:26" ht="15.75" customHeight="1">
      <c r="A2" s="12" t="s">
        <v>2590</v>
      </c>
      <c r="B2" s="27"/>
      <c r="C2" s="27"/>
      <c r="D2" s="27"/>
      <c r="E2" s="51"/>
      <c r="F2" s="30"/>
      <c r="G2" s="30"/>
      <c r="H2" s="30"/>
      <c r="I2" s="30"/>
      <c r="J2" s="30"/>
      <c r="K2" s="30"/>
      <c r="L2" s="30"/>
      <c r="M2" s="30"/>
      <c r="N2" s="30"/>
      <c r="O2" s="30"/>
      <c r="P2" s="30"/>
      <c r="Q2" s="30"/>
      <c r="R2" s="30"/>
      <c r="S2" s="30"/>
      <c r="T2" s="30"/>
      <c r="U2" s="30"/>
      <c r="V2" s="30"/>
      <c r="W2" s="30"/>
      <c r="X2" s="30"/>
      <c r="Y2" s="30"/>
      <c r="Z2" s="30"/>
    </row>
    <row r="3" spans="1:26" ht="15.75" customHeight="1">
      <c r="A3" s="12" t="s">
        <v>159</v>
      </c>
      <c r="B3" s="27"/>
      <c r="C3" s="27"/>
      <c r="D3" s="27"/>
      <c r="E3" s="51"/>
      <c r="F3" s="30"/>
      <c r="G3" s="30"/>
      <c r="H3" s="30"/>
      <c r="I3" s="30"/>
      <c r="J3" s="30"/>
      <c r="K3" s="30"/>
      <c r="L3" s="30"/>
      <c r="M3" s="30"/>
      <c r="N3" s="30"/>
      <c r="O3" s="30"/>
      <c r="P3" s="30"/>
      <c r="Q3" s="30"/>
      <c r="R3" s="30"/>
      <c r="S3" s="30"/>
      <c r="T3" s="30"/>
      <c r="U3" s="30"/>
      <c r="V3" s="30"/>
      <c r="W3" s="30"/>
      <c r="X3" s="30"/>
      <c r="Y3" s="30"/>
      <c r="Z3" s="30"/>
    </row>
    <row r="4" spans="1:26" ht="12.75" customHeight="1">
      <c r="A4" s="6" t="s">
        <v>160</v>
      </c>
      <c r="B4" s="27"/>
      <c r="C4" s="27"/>
      <c r="D4" s="27"/>
      <c r="E4" s="51"/>
      <c r="F4" s="30"/>
      <c r="G4" s="30"/>
      <c r="H4" s="30"/>
      <c r="I4" s="30"/>
      <c r="J4" s="30"/>
      <c r="K4" s="30"/>
      <c r="L4" s="30"/>
      <c r="M4" s="30"/>
      <c r="N4" s="30"/>
      <c r="O4" s="30"/>
      <c r="P4" s="30"/>
      <c r="Q4" s="30"/>
      <c r="R4" s="30"/>
      <c r="S4" s="30"/>
      <c r="T4" s="30"/>
      <c r="U4" s="30"/>
      <c r="V4" s="30"/>
      <c r="W4" s="30"/>
      <c r="X4" s="30"/>
      <c r="Y4" s="30"/>
      <c r="Z4" s="30"/>
    </row>
    <row r="5" spans="1:26" ht="12" customHeight="1">
      <c r="A5" s="11" t="s">
        <v>161</v>
      </c>
      <c r="B5" s="31"/>
      <c r="C5" s="31"/>
      <c r="D5" s="31"/>
      <c r="E5" s="51"/>
      <c r="F5" s="30"/>
      <c r="G5" s="30"/>
      <c r="H5" s="30"/>
      <c r="I5" s="30"/>
      <c r="J5" s="30"/>
      <c r="K5" s="30"/>
      <c r="L5" s="30"/>
      <c r="M5" s="30"/>
      <c r="N5" s="30"/>
      <c r="O5" s="30"/>
      <c r="P5" s="30"/>
      <c r="Q5" s="30"/>
      <c r="R5" s="30"/>
      <c r="S5" s="30"/>
      <c r="T5" s="30"/>
      <c r="U5" s="30"/>
      <c r="V5" s="30"/>
      <c r="W5" s="30"/>
      <c r="X5" s="30"/>
      <c r="Y5" s="30"/>
      <c r="Z5" s="30"/>
    </row>
    <row r="6" spans="1:26" ht="12" customHeight="1">
      <c r="A6" s="24" t="s">
        <v>2591</v>
      </c>
      <c r="B6" s="31"/>
      <c r="C6" s="31"/>
      <c r="D6" s="31"/>
      <c r="E6" s="51"/>
      <c r="F6" s="30"/>
      <c r="G6" s="30"/>
      <c r="H6" s="30"/>
      <c r="I6" s="30"/>
      <c r="J6" s="30"/>
      <c r="K6" s="30"/>
      <c r="L6" s="30"/>
      <c r="M6" s="30"/>
      <c r="N6" s="30"/>
      <c r="O6" s="30"/>
      <c r="P6" s="30"/>
      <c r="Q6" s="30"/>
      <c r="R6" s="30"/>
      <c r="S6" s="30"/>
      <c r="T6" s="30"/>
      <c r="U6" s="30"/>
      <c r="V6" s="30"/>
      <c r="W6" s="30"/>
      <c r="X6" s="30"/>
      <c r="Y6" s="30"/>
      <c r="Z6" s="30"/>
    </row>
    <row r="7" spans="1:26" ht="12" customHeight="1">
      <c r="A7" s="2" t="s">
        <v>2592</v>
      </c>
      <c r="B7" s="31"/>
      <c r="C7" s="31"/>
      <c r="D7" s="31"/>
      <c r="E7" s="51"/>
      <c r="F7" s="30"/>
      <c r="G7" s="30"/>
      <c r="H7" s="30"/>
      <c r="I7" s="30"/>
      <c r="J7" s="30"/>
      <c r="K7" s="30"/>
      <c r="L7" s="30"/>
      <c r="M7" s="30"/>
      <c r="N7" s="30"/>
      <c r="O7" s="30"/>
      <c r="P7" s="30"/>
      <c r="Q7" s="30"/>
      <c r="R7" s="30"/>
      <c r="S7" s="30"/>
      <c r="T7" s="30"/>
      <c r="U7" s="30"/>
      <c r="V7" s="30"/>
      <c r="W7" s="30"/>
      <c r="X7" s="30"/>
      <c r="Y7" s="30"/>
      <c r="Z7" s="30"/>
    </row>
    <row r="8" spans="1:26" ht="12" customHeight="1">
      <c r="A8" s="2" t="s">
        <v>2593</v>
      </c>
      <c r="B8" s="31"/>
      <c r="C8" s="31"/>
      <c r="D8" s="31"/>
      <c r="E8" s="51"/>
      <c r="F8" s="30"/>
      <c r="G8" s="30"/>
      <c r="H8" s="30"/>
      <c r="I8" s="30"/>
      <c r="J8" s="30"/>
      <c r="K8" s="30"/>
      <c r="L8" s="30"/>
      <c r="M8" s="30"/>
      <c r="N8" s="30"/>
      <c r="O8" s="30"/>
      <c r="P8" s="30"/>
      <c r="Q8" s="30"/>
      <c r="R8" s="30"/>
      <c r="S8" s="30"/>
      <c r="T8" s="30"/>
      <c r="U8" s="30"/>
      <c r="V8" s="30"/>
      <c r="W8" s="30"/>
      <c r="X8" s="30"/>
      <c r="Y8" s="30"/>
      <c r="Z8" s="30"/>
    </row>
    <row r="9" spans="1:26" ht="12" customHeight="1">
      <c r="A9" s="2"/>
      <c r="B9" s="31"/>
      <c r="C9" s="31"/>
      <c r="D9" s="31"/>
      <c r="E9" s="51"/>
      <c r="F9" s="30"/>
      <c r="G9" s="30"/>
      <c r="H9" s="30"/>
      <c r="I9" s="30"/>
      <c r="J9" s="30"/>
      <c r="K9" s="30"/>
      <c r="L9" s="30"/>
      <c r="M9" s="30"/>
      <c r="N9" s="30"/>
      <c r="O9" s="30"/>
      <c r="P9" s="30"/>
      <c r="Q9" s="30"/>
      <c r="R9" s="30"/>
      <c r="S9" s="30"/>
      <c r="T9" s="30"/>
      <c r="U9" s="30"/>
      <c r="V9" s="30"/>
      <c r="W9" s="30"/>
      <c r="X9" s="30"/>
      <c r="Y9" s="30"/>
      <c r="Z9" s="30"/>
    </row>
    <row r="10" spans="1:26" ht="12" customHeight="1">
      <c r="A10" s="24" t="s">
        <v>2594</v>
      </c>
      <c r="B10" s="31"/>
      <c r="C10" s="31"/>
      <c r="D10" s="31"/>
      <c r="E10" s="51"/>
      <c r="F10" s="30"/>
      <c r="G10" s="30"/>
      <c r="H10" s="30"/>
      <c r="I10" s="30"/>
      <c r="J10" s="30"/>
      <c r="K10" s="30"/>
      <c r="L10" s="30"/>
      <c r="M10" s="30"/>
      <c r="N10" s="30"/>
      <c r="O10" s="30"/>
      <c r="P10" s="30"/>
      <c r="Q10" s="30"/>
      <c r="R10" s="30"/>
      <c r="S10" s="30"/>
      <c r="T10" s="30"/>
      <c r="U10" s="30"/>
      <c r="V10" s="30"/>
      <c r="W10" s="30"/>
      <c r="X10" s="30"/>
      <c r="Y10" s="30"/>
      <c r="Z10" s="30"/>
    </row>
    <row r="11" spans="1:26" ht="12" customHeight="1">
      <c r="A11" s="30" t="s">
        <v>2595</v>
      </c>
      <c r="B11" s="31"/>
      <c r="C11" s="31"/>
      <c r="D11" s="31"/>
      <c r="E11" s="51"/>
      <c r="F11" s="30"/>
      <c r="G11" s="30"/>
      <c r="H11" s="30"/>
      <c r="I11" s="30"/>
      <c r="J11" s="30"/>
      <c r="K11" s="30"/>
      <c r="L11" s="30"/>
      <c r="M11" s="30"/>
      <c r="N11" s="30"/>
      <c r="O11" s="30"/>
      <c r="P11" s="30"/>
      <c r="Q11" s="30"/>
      <c r="R11" s="30"/>
      <c r="S11" s="30"/>
      <c r="T11" s="30"/>
      <c r="U11" s="30"/>
      <c r="V11" s="30"/>
      <c r="W11" s="30"/>
      <c r="X11" s="30"/>
      <c r="Y11" s="30"/>
      <c r="Z11" s="30"/>
    </row>
    <row r="12" spans="1:26" ht="12" customHeight="1">
      <c r="A12" s="24" t="s">
        <v>2596</v>
      </c>
      <c r="B12" s="31"/>
      <c r="C12" s="31"/>
      <c r="D12" s="31"/>
      <c r="E12" s="51"/>
      <c r="F12" s="30"/>
      <c r="G12" s="30"/>
      <c r="H12" s="30"/>
      <c r="I12" s="30"/>
      <c r="J12" s="30"/>
      <c r="K12" s="30"/>
      <c r="L12" s="30"/>
      <c r="M12" s="30"/>
      <c r="N12" s="30"/>
      <c r="O12" s="30"/>
      <c r="P12" s="30"/>
      <c r="Q12" s="30"/>
      <c r="R12" s="30"/>
      <c r="S12" s="30"/>
      <c r="T12" s="30"/>
      <c r="U12" s="30"/>
      <c r="V12" s="30"/>
      <c r="W12" s="30"/>
      <c r="X12" s="30"/>
      <c r="Y12" s="30"/>
      <c r="Z12" s="30"/>
    </row>
    <row r="13" spans="1:26" ht="12" customHeight="1">
      <c r="A13" s="24" t="s">
        <v>2597</v>
      </c>
      <c r="B13" s="31"/>
      <c r="C13" s="31"/>
      <c r="D13" s="31"/>
      <c r="E13" s="51"/>
      <c r="F13" s="30"/>
      <c r="G13" s="30"/>
      <c r="H13" s="30"/>
      <c r="I13" s="30"/>
      <c r="J13" s="30"/>
      <c r="K13" s="30"/>
      <c r="L13" s="30"/>
      <c r="M13" s="30"/>
      <c r="N13" s="30"/>
      <c r="O13" s="30"/>
      <c r="P13" s="30"/>
      <c r="Q13" s="30"/>
      <c r="R13" s="30"/>
      <c r="S13" s="30"/>
      <c r="T13" s="30"/>
      <c r="U13" s="30"/>
      <c r="V13" s="30"/>
      <c r="W13" s="30"/>
      <c r="X13" s="30"/>
      <c r="Y13" s="30"/>
      <c r="Z13" s="30"/>
    </row>
    <row r="14" spans="1:26" ht="12" customHeight="1">
      <c r="A14" s="24" t="s">
        <v>2598</v>
      </c>
      <c r="B14" s="27"/>
      <c r="C14" s="3" t="s">
        <v>164</v>
      </c>
      <c r="D14" s="37"/>
      <c r="E14" s="38">
        <v>0</v>
      </c>
      <c r="F14" s="30"/>
      <c r="G14" s="30"/>
      <c r="H14" s="30"/>
      <c r="I14" s="30"/>
      <c r="J14" s="30"/>
      <c r="K14" s="30"/>
      <c r="L14" s="30"/>
      <c r="M14" s="30"/>
      <c r="N14" s="30"/>
      <c r="O14" s="30"/>
      <c r="P14" s="30"/>
      <c r="Q14" s="30"/>
      <c r="R14" s="30"/>
      <c r="S14" s="30"/>
      <c r="T14" s="30"/>
      <c r="U14" s="30"/>
      <c r="V14" s="30"/>
      <c r="W14" s="30"/>
      <c r="X14" s="30"/>
      <c r="Y14" s="30"/>
      <c r="Z14" s="30"/>
    </row>
    <row r="15" spans="1:26" ht="12" customHeight="1">
      <c r="A15" s="2"/>
      <c r="B15" s="27"/>
      <c r="C15" s="40" t="s">
        <v>165</v>
      </c>
      <c r="D15" s="40"/>
      <c r="E15" s="41">
        <v>0</v>
      </c>
      <c r="F15" s="30"/>
      <c r="G15" s="30"/>
      <c r="H15" s="30"/>
      <c r="I15" s="30"/>
      <c r="J15" s="30"/>
      <c r="K15" s="30"/>
      <c r="L15" s="30"/>
      <c r="M15" s="30"/>
      <c r="N15" s="30"/>
      <c r="O15" s="30"/>
      <c r="P15" s="30"/>
      <c r="Q15" s="30"/>
      <c r="R15" s="30"/>
      <c r="S15" s="30"/>
      <c r="T15" s="30"/>
      <c r="U15" s="30"/>
      <c r="V15" s="30"/>
      <c r="W15" s="30"/>
      <c r="X15" s="30"/>
      <c r="Y15" s="30"/>
      <c r="Z15" s="30"/>
    </row>
    <row r="16" spans="1:26" ht="15" customHeight="1">
      <c r="A16" s="13" t="s">
        <v>2599</v>
      </c>
      <c r="B16" s="32"/>
      <c r="C16" s="32"/>
      <c r="D16" s="32"/>
      <c r="E16" s="337"/>
      <c r="F16" s="30"/>
      <c r="G16" s="30"/>
      <c r="H16" s="30"/>
      <c r="I16" s="30"/>
      <c r="J16" s="30"/>
      <c r="K16" s="30"/>
      <c r="L16" s="30"/>
      <c r="M16" s="30"/>
      <c r="N16" s="30"/>
      <c r="O16" s="30"/>
      <c r="P16" s="30"/>
      <c r="Q16" s="30"/>
      <c r="R16" s="30"/>
      <c r="S16" s="30"/>
      <c r="T16" s="30"/>
      <c r="U16" s="30"/>
      <c r="V16" s="30"/>
      <c r="W16" s="30"/>
      <c r="X16" s="30"/>
      <c r="Y16" s="30"/>
      <c r="Z16" s="30"/>
    </row>
    <row r="17" spans="1:26" ht="12" customHeight="1">
      <c r="A17" s="35"/>
      <c r="B17" s="36"/>
      <c r="C17" s="36"/>
      <c r="D17" s="36"/>
      <c r="E17" s="37"/>
      <c r="F17" s="30"/>
      <c r="G17" s="30"/>
      <c r="H17" s="30"/>
      <c r="I17" s="30"/>
      <c r="J17" s="30"/>
      <c r="K17" s="30"/>
      <c r="L17" s="30"/>
      <c r="M17" s="30"/>
      <c r="N17" s="30"/>
      <c r="O17" s="30"/>
      <c r="P17" s="30"/>
      <c r="Q17" s="30"/>
      <c r="R17" s="30"/>
      <c r="S17" s="30"/>
      <c r="T17" s="30"/>
      <c r="U17" s="30"/>
      <c r="V17" s="30"/>
      <c r="W17" s="30"/>
      <c r="X17" s="30"/>
      <c r="Y17" s="30"/>
      <c r="Z17" s="30"/>
    </row>
    <row r="18" spans="1:26" ht="12.75" customHeight="1">
      <c r="A18" s="338" t="s">
        <v>2600</v>
      </c>
      <c r="B18" s="339"/>
      <c r="C18" s="339"/>
      <c r="D18" s="339"/>
      <c r="E18" s="340"/>
      <c r="F18" s="30"/>
      <c r="G18" s="30"/>
      <c r="H18" s="30"/>
      <c r="I18" s="30"/>
      <c r="J18" s="30"/>
      <c r="K18" s="30"/>
      <c r="L18" s="30"/>
      <c r="M18" s="30"/>
      <c r="N18" s="30"/>
      <c r="O18" s="30"/>
      <c r="P18" s="30"/>
      <c r="Q18" s="30"/>
      <c r="R18" s="30"/>
      <c r="S18" s="30"/>
      <c r="T18" s="30"/>
      <c r="U18" s="30"/>
      <c r="V18" s="30"/>
      <c r="W18" s="30"/>
      <c r="X18" s="30"/>
      <c r="Y18" s="30"/>
      <c r="Z18" s="30"/>
    </row>
    <row r="19" spans="1:26" ht="12" customHeight="1">
      <c r="A19" s="341" t="s">
        <v>2601</v>
      </c>
      <c r="B19" s="342" t="s">
        <v>2602</v>
      </c>
      <c r="C19" s="343"/>
      <c r="D19" s="343"/>
      <c r="E19" s="344"/>
      <c r="F19" s="30"/>
      <c r="G19" s="30"/>
      <c r="H19" s="30"/>
      <c r="I19" s="30"/>
      <c r="J19" s="30"/>
      <c r="K19" s="30"/>
      <c r="L19" s="30"/>
      <c r="M19" s="30"/>
      <c r="N19" s="30"/>
      <c r="O19" s="30"/>
      <c r="P19" s="30"/>
      <c r="Q19" s="30"/>
      <c r="R19" s="30"/>
      <c r="S19" s="30"/>
      <c r="T19" s="30"/>
      <c r="U19" s="30"/>
      <c r="V19" s="30"/>
      <c r="W19" s="30"/>
      <c r="X19" s="30"/>
      <c r="Y19" s="30"/>
      <c r="Z19" s="30"/>
    </row>
    <row r="20" spans="1:26" ht="12" customHeight="1">
      <c r="A20" s="345" t="s">
        <v>2603</v>
      </c>
      <c r="B20" s="346" t="s">
        <v>2604</v>
      </c>
      <c r="C20" s="347"/>
      <c r="D20" s="347"/>
      <c r="E20" s="348"/>
      <c r="F20" s="30"/>
      <c r="G20" s="30"/>
      <c r="H20" s="30"/>
      <c r="I20" s="30"/>
      <c r="J20" s="30"/>
      <c r="K20" s="30"/>
      <c r="L20" s="30"/>
      <c r="M20" s="30"/>
      <c r="N20" s="30"/>
      <c r="O20" s="30"/>
      <c r="P20" s="30"/>
      <c r="Q20" s="30"/>
      <c r="R20" s="30"/>
      <c r="S20" s="30"/>
      <c r="T20" s="30"/>
      <c r="U20" s="30"/>
      <c r="V20" s="30"/>
      <c r="W20" s="30"/>
      <c r="X20" s="30"/>
      <c r="Y20" s="30"/>
      <c r="Z20" s="30"/>
    </row>
    <row r="21" spans="1:26" ht="12" customHeight="1">
      <c r="A21" s="349"/>
      <c r="B21" s="350" t="s">
        <v>2605</v>
      </c>
      <c r="C21" s="36"/>
      <c r="D21" s="36"/>
      <c r="E21" s="351"/>
      <c r="F21" s="30"/>
      <c r="G21" s="30"/>
      <c r="H21" s="30"/>
      <c r="I21" s="30"/>
      <c r="J21" s="30"/>
      <c r="K21" s="30"/>
      <c r="L21" s="30"/>
      <c r="M21" s="30"/>
      <c r="N21" s="30"/>
      <c r="O21" s="30"/>
      <c r="P21" s="30"/>
      <c r="Q21" s="30"/>
      <c r="R21" s="30"/>
      <c r="S21" s="30"/>
      <c r="T21" s="30"/>
      <c r="U21" s="30"/>
      <c r="V21" s="30"/>
      <c r="W21" s="30"/>
      <c r="X21" s="30"/>
      <c r="Y21" s="30"/>
      <c r="Z21" s="30"/>
    </row>
    <row r="22" spans="1:26" ht="12" customHeight="1">
      <c r="A22" s="349"/>
      <c r="B22" s="350" t="s">
        <v>2606</v>
      </c>
      <c r="C22" s="36"/>
      <c r="D22" s="36"/>
      <c r="E22" s="351"/>
      <c r="F22" s="30"/>
      <c r="G22" s="30"/>
      <c r="H22" s="30"/>
      <c r="I22" s="30"/>
      <c r="J22" s="30"/>
      <c r="K22" s="30"/>
      <c r="L22" s="30"/>
      <c r="M22" s="30"/>
      <c r="N22" s="30"/>
      <c r="O22" s="30"/>
      <c r="P22" s="30"/>
      <c r="Q22" s="30"/>
      <c r="R22" s="30"/>
      <c r="S22" s="30"/>
      <c r="T22" s="30"/>
      <c r="U22" s="30"/>
      <c r="V22" s="30"/>
      <c r="W22" s="30"/>
      <c r="X22" s="30"/>
      <c r="Y22" s="30"/>
      <c r="Z22" s="30"/>
    </row>
    <row r="23" spans="1:26" ht="12" customHeight="1">
      <c r="A23" s="352"/>
      <c r="B23" s="353" t="s">
        <v>2607</v>
      </c>
      <c r="C23" s="354"/>
      <c r="D23" s="354"/>
      <c r="E23" s="355"/>
      <c r="F23" s="30"/>
      <c r="G23" s="30"/>
      <c r="H23" s="30"/>
      <c r="I23" s="30"/>
      <c r="J23" s="30"/>
      <c r="K23" s="30"/>
      <c r="L23" s="30"/>
      <c r="M23" s="30"/>
      <c r="N23" s="30"/>
      <c r="O23" s="30"/>
      <c r="P23" s="30"/>
      <c r="Q23" s="30"/>
      <c r="R23" s="30"/>
      <c r="S23" s="30"/>
      <c r="T23" s="30"/>
      <c r="U23" s="30"/>
      <c r="V23" s="30"/>
      <c r="W23" s="30"/>
      <c r="X23" s="30"/>
      <c r="Y23" s="30"/>
      <c r="Z23" s="30"/>
    </row>
    <row r="24" spans="1:26" ht="12" customHeight="1">
      <c r="A24" s="356" t="s">
        <v>2608</v>
      </c>
      <c r="B24" s="347"/>
      <c r="C24" s="347"/>
      <c r="D24" s="347"/>
      <c r="E24" s="348"/>
      <c r="F24" s="30"/>
      <c r="G24" s="30"/>
      <c r="H24" s="30"/>
      <c r="I24" s="30"/>
      <c r="J24" s="30"/>
      <c r="K24" s="30"/>
      <c r="L24" s="30"/>
      <c r="M24" s="30"/>
      <c r="N24" s="30"/>
      <c r="O24" s="30"/>
      <c r="P24" s="30"/>
      <c r="Q24" s="30"/>
      <c r="R24" s="30"/>
      <c r="S24" s="30"/>
      <c r="T24" s="30"/>
      <c r="U24" s="30"/>
      <c r="V24" s="30"/>
      <c r="W24" s="30"/>
      <c r="X24" s="30"/>
      <c r="Y24" s="30"/>
      <c r="Z24" s="30"/>
    </row>
    <row r="25" spans="1:26" ht="12" customHeight="1">
      <c r="A25" s="357" t="s">
        <v>2609</v>
      </c>
      <c r="B25" s="354"/>
      <c r="C25" s="354"/>
      <c r="D25" s="354"/>
      <c r="E25" s="355"/>
      <c r="F25" s="30"/>
      <c r="G25" s="30"/>
      <c r="H25" s="30"/>
      <c r="I25" s="30"/>
      <c r="J25" s="30"/>
      <c r="K25" s="30"/>
      <c r="L25" s="30"/>
      <c r="M25" s="30"/>
      <c r="N25" s="30"/>
      <c r="O25" s="30"/>
      <c r="P25" s="30"/>
      <c r="Q25" s="30"/>
      <c r="R25" s="30"/>
      <c r="S25" s="30"/>
      <c r="T25" s="30"/>
      <c r="U25" s="30"/>
      <c r="V25" s="30"/>
      <c r="W25" s="30"/>
      <c r="X25" s="30"/>
      <c r="Y25" s="30"/>
      <c r="Z25" s="30"/>
    </row>
    <row r="26" spans="1:26" ht="12" customHeight="1">
      <c r="A26" s="6"/>
      <c r="B26" s="36"/>
      <c r="C26" s="36"/>
      <c r="D26" s="36"/>
      <c r="E26" s="37"/>
      <c r="F26" s="36"/>
      <c r="G26" s="36"/>
      <c r="H26" s="36"/>
      <c r="I26" s="36"/>
      <c r="J26" s="36"/>
      <c r="K26" s="36"/>
      <c r="L26" s="36"/>
      <c r="M26" s="36"/>
      <c r="N26" s="36"/>
      <c r="O26" s="36"/>
      <c r="P26" s="36"/>
      <c r="Q26" s="36"/>
      <c r="R26" s="36"/>
      <c r="S26" s="36"/>
      <c r="T26" s="36"/>
      <c r="U26" s="36"/>
      <c r="V26" s="36"/>
      <c r="W26" s="36"/>
      <c r="X26" s="36"/>
      <c r="Y26" s="36"/>
      <c r="Z26" s="36"/>
    </row>
    <row r="27" spans="1:26" ht="12.75" customHeight="1">
      <c r="A27" s="2"/>
      <c r="B27" s="31"/>
      <c r="C27" s="31"/>
      <c r="D27" s="31"/>
      <c r="E27" s="51"/>
      <c r="F27" s="36"/>
      <c r="G27" s="36"/>
      <c r="H27" s="36"/>
      <c r="I27" s="36"/>
      <c r="J27" s="36"/>
      <c r="K27" s="36"/>
      <c r="L27" s="36"/>
      <c r="M27" s="36"/>
      <c r="N27" s="36"/>
      <c r="O27" s="36"/>
      <c r="P27" s="36"/>
      <c r="Q27" s="36"/>
      <c r="R27" s="36"/>
      <c r="S27" s="36"/>
      <c r="T27" s="36"/>
      <c r="U27" s="36"/>
      <c r="V27" s="36"/>
      <c r="W27" s="36"/>
      <c r="X27" s="36"/>
      <c r="Y27" s="36"/>
      <c r="Z27" s="36"/>
    </row>
    <row r="28" spans="1:26" ht="12" customHeight="1">
      <c r="A28" s="47" t="s">
        <v>2610</v>
      </c>
      <c r="B28" s="43" t="s">
        <v>2611</v>
      </c>
      <c r="C28" s="358" t="s">
        <v>2612</v>
      </c>
      <c r="D28" s="48">
        <v>176</v>
      </c>
      <c r="E28" s="48">
        <f t="shared" ref="E28:E42" si="0">D28*(1+$E$15)*(1-$E$14)</f>
        <v>176</v>
      </c>
      <c r="F28" s="30"/>
      <c r="G28" s="30"/>
      <c r="H28" s="30"/>
      <c r="I28" s="30"/>
      <c r="J28" s="30"/>
      <c r="K28" s="30"/>
      <c r="L28" s="30"/>
      <c r="M28" s="30"/>
      <c r="N28" s="30"/>
      <c r="O28" s="30"/>
      <c r="P28" s="30"/>
      <c r="Q28" s="30"/>
      <c r="R28" s="30"/>
      <c r="S28" s="30"/>
      <c r="T28" s="30"/>
      <c r="U28" s="30"/>
      <c r="V28" s="30"/>
      <c r="W28" s="30"/>
      <c r="X28" s="30"/>
      <c r="Y28" s="30"/>
      <c r="Z28" s="30"/>
    </row>
    <row r="29" spans="1:26" ht="12" customHeight="1">
      <c r="A29" s="47" t="s">
        <v>2613</v>
      </c>
      <c r="B29" s="43" t="s">
        <v>2614</v>
      </c>
      <c r="C29" s="358" t="s">
        <v>2615</v>
      </c>
      <c r="D29" s="48">
        <v>176</v>
      </c>
      <c r="E29" s="48">
        <f t="shared" si="0"/>
        <v>176</v>
      </c>
      <c r="F29" s="30"/>
      <c r="G29" s="30"/>
      <c r="H29" s="30"/>
      <c r="I29" s="30"/>
      <c r="J29" s="30"/>
      <c r="K29" s="30"/>
      <c r="L29" s="30"/>
      <c r="M29" s="30"/>
      <c r="N29" s="30"/>
      <c r="O29" s="30"/>
      <c r="P29" s="30"/>
      <c r="Q29" s="30"/>
      <c r="R29" s="30"/>
      <c r="S29" s="30"/>
      <c r="T29" s="30"/>
      <c r="U29" s="30"/>
      <c r="V29" s="30"/>
      <c r="W29" s="30"/>
      <c r="X29" s="30"/>
      <c r="Y29" s="30"/>
      <c r="Z29" s="30"/>
    </row>
    <row r="30" spans="1:26" ht="12" customHeight="1">
      <c r="A30" s="47" t="s">
        <v>2616</v>
      </c>
      <c r="B30" s="43" t="s">
        <v>2617</v>
      </c>
      <c r="C30" s="358" t="s">
        <v>2618</v>
      </c>
      <c r="D30" s="48">
        <v>254</v>
      </c>
      <c r="E30" s="48">
        <f t="shared" si="0"/>
        <v>254</v>
      </c>
      <c r="F30" s="30"/>
      <c r="G30" s="30"/>
      <c r="H30" s="30"/>
      <c r="I30" s="30"/>
      <c r="J30" s="30"/>
      <c r="K30" s="30"/>
      <c r="L30" s="30"/>
      <c r="M30" s="30"/>
      <c r="N30" s="30"/>
      <c r="O30" s="30"/>
      <c r="P30" s="30"/>
      <c r="Q30" s="30"/>
      <c r="R30" s="30"/>
      <c r="S30" s="30"/>
      <c r="T30" s="30"/>
      <c r="U30" s="30"/>
      <c r="V30" s="30"/>
      <c r="W30" s="30"/>
      <c r="X30" s="30"/>
      <c r="Y30" s="30"/>
      <c r="Z30" s="30"/>
    </row>
    <row r="31" spans="1:26" ht="12" customHeight="1">
      <c r="A31" s="47" t="s">
        <v>2619</v>
      </c>
      <c r="B31" s="43" t="s">
        <v>2620</v>
      </c>
      <c r="C31" s="358" t="s">
        <v>2621</v>
      </c>
      <c r="D31" s="48">
        <v>264</v>
      </c>
      <c r="E31" s="48">
        <f t="shared" si="0"/>
        <v>264</v>
      </c>
      <c r="F31" s="30"/>
      <c r="G31" s="30"/>
      <c r="H31" s="30"/>
      <c r="I31" s="30"/>
      <c r="J31" s="30"/>
      <c r="K31" s="30"/>
      <c r="L31" s="30"/>
      <c r="M31" s="30"/>
      <c r="N31" s="30"/>
      <c r="O31" s="30"/>
      <c r="P31" s="30"/>
      <c r="Q31" s="30"/>
      <c r="R31" s="30"/>
      <c r="S31" s="30"/>
      <c r="T31" s="30"/>
      <c r="U31" s="30"/>
      <c r="V31" s="30"/>
      <c r="W31" s="30"/>
      <c r="X31" s="30"/>
      <c r="Y31" s="30"/>
      <c r="Z31" s="30"/>
    </row>
    <row r="32" spans="1:26" ht="12" customHeight="1">
      <c r="A32" s="47" t="s">
        <v>2622</v>
      </c>
      <c r="B32" s="43" t="s">
        <v>2623</v>
      </c>
      <c r="C32" s="358" t="s">
        <v>2624</v>
      </c>
      <c r="D32" s="48">
        <v>11</v>
      </c>
      <c r="E32" s="48">
        <f t="shared" si="0"/>
        <v>11</v>
      </c>
      <c r="F32" s="30"/>
      <c r="G32" s="30"/>
      <c r="H32" s="30"/>
      <c r="I32" s="30"/>
      <c r="J32" s="30"/>
      <c r="K32" s="30"/>
      <c r="L32" s="30"/>
      <c r="M32" s="30"/>
      <c r="N32" s="30"/>
      <c r="O32" s="30"/>
      <c r="P32" s="30"/>
      <c r="Q32" s="30"/>
      <c r="R32" s="30"/>
      <c r="S32" s="30"/>
      <c r="T32" s="30"/>
      <c r="U32" s="30"/>
      <c r="V32" s="30"/>
      <c r="W32" s="30"/>
      <c r="X32" s="30"/>
      <c r="Y32" s="30"/>
      <c r="Z32" s="30"/>
    </row>
    <row r="33" spans="1:26" ht="12" customHeight="1">
      <c r="A33" s="47" t="s">
        <v>2625</v>
      </c>
      <c r="B33" s="43" t="s">
        <v>2626</v>
      </c>
      <c r="C33" s="358" t="s">
        <v>51</v>
      </c>
      <c r="D33" s="48">
        <v>26</v>
      </c>
      <c r="E33" s="48">
        <f t="shared" si="0"/>
        <v>26</v>
      </c>
      <c r="F33" s="30"/>
      <c r="G33" s="30"/>
      <c r="H33" s="30"/>
      <c r="I33" s="30"/>
      <c r="J33" s="30"/>
      <c r="K33" s="30"/>
      <c r="L33" s="30"/>
      <c r="M33" s="30"/>
      <c r="N33" s="30"/>
      <c r="O33" s="30"/>
      <c r="P33" s="30"/>
      <c r="Q33" s="30"/>
      <c r="R33" s="30"/>
      <c r="S33" s="30"/>
      <c r="T33" s="30"/>
      <c r="U33" s="30"/>
      <c r="V33" s="30"/>
      <c r="W33" s="30"/>
      <c r="X33" s="30"/>
      <c r="Y33" s="30"/>
      <c r="Z33" s="30"/>
    </row>
    <row r="34" spans="1:26" ht="12" customHeight="1">
      <c r="A34" s="47" t="s">
        <v>2627</v>
      </c>
      <c r="B34" s="43" t="s">
        <v>2628</v>
      </c>
      <c r="C34" s="358" t="s">
        <v>2629</v>
      </c>
      <c r="D34" s="48">
        <v>27</v>
      </c>
      <c r="E34" s="48">
        <f t="shared" si="0"/>
        <v>27</v>
      </c>
      <c r="F34" s="30"/>
      <c r="G34" s="30"/>
      <c r="H34" s="30"/>
      <c r="I34" s="30"/>
      <c r="J34" s="30"/>
      <c r="K34" s="30"/>
      <c r="L34" s="30"/>
      <c r="M34" s="30"/>
      <c r="N34" s="30"/>
      <c r="O34" s="30"/>
      <c r="P34" s="30"/>
      <c r="Q34" s="30"/>
      <c r="R34" s="30"/>
      <c r="S34" s="30"/>
      <c r="T34" s="30"/>
      <c r="U34" s="30"/>
      <c r="V34" s="30"/>
      <c r="W34" s="30"/>
      <c r="X34" s="30"/>
      <c r="Y34" s="30"/>
      <c r="Z34" s="30"/>
    </row>
    <row r="35" spans="1:26" ht="12" customHeight="1">
      <c r="A35" s="42" t="s">
        <v>2630</v>
      </c>
      <c r="B35" s="359" t="s">
        <v>2631</v>
      </c>
      <c r="C35" s="358" t="s">
        <v>2632</v>
      </c>
      <c r="D35" s="45">
        <v>12</v>
      </c>
      <c r="E35" s="45">
        <f t="shared" si="0"/>
        <v>12</v>
      </c>
      <c r="F35" s="30"/>
      <c r="G35" s="30"/>
      <c r="H35" s="30"/>
      <c r="I35" s="30"/>
      <c r="J35" s="30"/>
      <c r="K35" s="30"/>
      <c r="L35" s="30"/>
      <c r="M35" s="30"/>
      <c r="N35" s="30"/>
      <c r="O35" s="30"/>
      <c r="P35" s="30"/>
      <c r="Q35" s="30"/>
      <c r="R35" s="30"/>
      <c r="S35" s="30"/>
      <c r="T35" s="30"/>
      <c r="U35" s="30"/>
      <c r="V35" s="30"/>
      <c r="W35" s="30"/>
      <c r="X35" s="30"/>
      <c r="Y35" s="30"/>
      <c r="Z35" s="30"/>
    </row>
    <row r="36" spans="1:26" ht="12" customHeight="1">
      <c r="A36" s="42" t="s">
        <v>2633</v>
      </c>
      <c r="B36" s="359" t="s">
        <v>2634</v>
      </c>
      <c r="C36" s="358" t="s">
        <v>2635</v>
      </c>
      <c r="D36" s="45">
        <v>5</v>
      </c>
      <c r="E36" s="45">
        <f t="shared" si="0"/>
        <v>5</v>
      </c>
      <c r="F36" s="30"/>
      <c r="G36" s="30"/>
      <c r="H36" s="30"/>
      <c r="I36" s="30"/>
      <c r="J36" s="30"/>
      <c r="K36" s="30"/>
      <c r="L36" s="30"/>
      <c r="M36" s="30"/>
      <c r="N36" s="30"/>
      <c r="O36" s="30"/>
      <c r="P36" s="30"/>
      <c r="Q36" s="30"/>
      <c r="R36" s="30"/>
      <c r="S36" s="30"/>
      <c r="T36" s="30"/>
      <c r="U36" s="30"/>
      <c r="V36" s="30"/>
      <c r="W36" s="30"/>
      <c r="X36" s="30"/>
      <c r="Y36" s="30"/>
      <c r="Z36" s="30"/>
    </row>
    <row r="37" spans="1:26" ht="12" customHeight="1">
      <c r="A37" s="42" t="s">
        <v>2636</v>
      </c>
      <c r="B37" s="359" t="s">
        <v>2637</v>
      </c>
      <c r="C37" s="358" t="s">
        <v>2638</v>
      </c>
      <c r="D37" s="45">
        <v>5</v>
      </c>
      <c r="E37" s="45">
        <f t="shared" si="0"/>
        <v>5</v>
      </c>
      <c r="F37" s="30"/>
      <c r="G37" s="30"/>
      <c r="H37" s="30"/>
      <c r="I37" s="30"/>
      <c r="J37" s="30"/>
      <c r="K37" s="30"/>
      <c r="L37" s="30"/>
      <c r="M37" s="30"/>
      <c r="N37" s="30"/>
      <c r="O37" s="30"/>
      <c r="P37" s="30"/>
      <c r="Q37" s="30"/>
      <c r="R37" s="30"/>
      <c r="S37" s="30"/>
      <c r="T37" s="30"/>
      <c r="U37" s="30"/>
      <c r="V37" s="30"/>
      <c r="W37" s="30"/>
      <c r="X37" s="30"/>
      <c r="Y37" s="30"/>
      <c r="Z37" s="30"/>
    </row>
    <row r="38" spans="1:26" ht="12" customHeight="1">
      <c r="A38" s="42" t="s">
        <v>2639</v>
      </c>
      <c r="B38" s="359" t="s">
        <v>2640</v>
      </c>
      <c r="C38" s="358" t="s">
        <v>2641</v>
      </c>
      <c r="D38" s="45">
        <v>6</v>
      </c>
      <c r="E38" s="45">
        <f t="shared" si="0"/>
        <v>6</v>
      </c>
      <c r="F38" s="30"/>
      <c r="G38" s="30"/>
      <c r="H38" s="30"/>
      <c r="I38" s="30"/>
      <c r="J38" s="30"/>
      <c r="K38" s="30"/>
      <c r="L38" s="30"/>
      <c r="M38" s="30"/>
      <c r="N38" s="30"/>
      <c r="O38" s="30"/>
      <c r="P38" s="30"/>
      <c r="Q38" s="30"/>
      <c r="R38" s="30"/>
      <c r="S38" s="30"/>
      <c r="T38" s="30"/>
      <c r="U38" s="30"/>
      <c r="V38" s="30"/>
      <c r="W38" s="30"/>
      <c r="X38" s="30"/>
      <c r="Y38" s="30"/>
      <c r="Z38" s="30"/>
    </row>
    <row r="39" spans="1:26" ht="12" customHeight="1">
      <c r="A39" s="42" t="s">
        <v>2642</v>
      </c>
      <c r="B39" s="359" t="s">
        <v>2643</v>
      </c>
      <c r="C39" s="358" t="s">
        <v>2644</v>
      </c>
      <c r="D39" s="45">
        <v>6</v>
      </c>
      <c r="E39" s="45">
        <f t="shared" si="0"/>
        <v>6</v>
      </c>
      <c r="F39" s="30"/>
      <c r="G39" s="30"/>
      <c r="H39" s="30"/>
      <c r="I39" s="30"/>
      <c r="J39" s="30"/>
      <c r="K39" s="30"/>
      <c r="L39" s="30"/>
      <c r="M39" s="30"/>
      <c r="N39" s="30"/>
      <c r="O39" s="30"/>
      <c r="P39" s="30"/>
      <c r="Q39" s="30"/>
      <c r="R39" s="30"/>
      <c r="S39" s="30"/>
      <c r="T39" s="30"/>
      <c r="U39" s="30"/>
      <c r="V39" s="30"/>
      <c r="W39" s="30"/>
      <c r="X39" s="30"/>
      <c r="Y39" s="30"/>
      <c r="Z39" s="30"/>
    </row>
    <row r="40" spans="1:26" ht="12" customHeight="1">
      <c r="A40" s="42" t="s">
        <v>2645</v>
      </c>
      <c r="B40" s="359" t="s">
        <v>2646</v>
      </c>
      <c r="C40" s="358" t="s">
        <v>2647</v>
      </c>
      <c r="D40" s="45">
        <v>15</v>
      </c>
      <c r="E40" s="45">
        <f t="shared" si="0"/>
        <v>15</v>
      </c>
      <c r="F40" s="30"/>
      <c r="G40" s="30"/>
      <c r="H40" s="30"/>
      <c r="I40" s="30"/>
      <c r="J40" s="30"/>
      <c r="K40" s="30"/>
      <c r="L40" s="30"/>
      <c r="M40" s="30"/>
      <c r="N40" s="30"/>
      <c r="O40" s="30"/>
      <c r="P40" s="30"/>
      <c r="Q40" s="30"/>
      <c r="R40" s="30"/>
      <c r="S40" s="30"/>
      <c r="T40" s="30"/>
      <c r="U40" s="30"/>
      <c r="V40" s="30"/>
      <c r="W40" s="30"/>
      <c r="X40" s="30"/>
      <c r="Y40" s="30"/>
      <c r="Z40" s="30"/>
    </row>
    <row r="41" spans="1:26" ht="12" customHeight="1">
      <c r="A41" s="42" t="s">
        <v>2648</v>
      </c>
      <c r="B41" s="359" t="s">
        <v>2649</v>
      </c>
      <c r="C41" s="358" t="s">
        <v>2650</v>
      </c>
      <c r="D41" s="45">
        <v>42</v>
      </c>
      <c r="E41" s="45">
        <f t="shared" si="0"/>
        <v>42</v>
      </c>
      <c r="F41" s="30"/>
      <c r="G41" s="30"/>
      <c r="H41" s="30"/>
      <c r="I41" s="30"/>
      <c r="J41" s="30"/>
      <c r="K41" s="30"/>
      <c r="L41" s="30"/>
      <c r="M41" s="30"/>
      <c r="N41" s="30"/>
      <c r="O41" s="30"/>
      <c r="P41" s="30"/>
      <c r="Q41" s="30"/>
      <c r="R41" s="30"/>
      <c r="S41" s="30"/>
      <c r="T41" s="30"/>
      <c r="U41" s="30"/>
      <c r="V41" s="30"/>
      <c r="W41" s="30"/>
      <c r="X41" s="30"/>
      <c r="Y41" s="30"/>
      <c r="Z41" s="30"/>
    </row>
    <row r="42" spans="1:26" ht="12" customHeight="1">
      <c r="A42" s="42" t="s">
        <v>2651</v>
      </c>
      <c r="B42" s="43" t="s">
        <v>2652</v>
      </c>
      <c r="C42" s="358" t="s">
        <v>2653</v>
      </c>
      <c r="D42" s="45">
        <v>11</v>
      </c>
      <c r="E42" s="45">
        <f t="shared" si="0"/>
        <v>11</v>
      </c>
      <c r="F42" s="30"/>
      <c r="G42" s="30"/>
      <c r="H42" s="30"/>
      <c r="I42" s="30"/>
      <c r="J42" s="30"/>
      <c r="K42" s="30"/>
      <c r="L42" s="30"/>
      <c r="M42" s="30"/>
      <c r="N42" s="30"/>
      <c r="O42" s="30"/>
      <c r="P42" s="30"/>
      <c r="Q42" s="30"/>
      <c r="R42" s="30"/>
      <c r="S42" s="30"/>
      <c r="T42" s="30"/>
      <c r="U42" s="30"/>
      <c r="V42" s="30"/>
      <c r="W42" s="30"/>
      <c r="X42" s="30"/>
      <c r="Y42" s="30"/>
      <c r="Z42" s="30"/>
    </row>
    <row r="43" spans="1:26" ht="12" customHeight="1">
      <c r="A43" s="36"/>
      <c r="B43" s="56"/>
      <c r="C43" s="56"/>
      <c r="D43" s="56"/>
      <c r="E43" s="51"/>
      <c r="F43" s="30"/>
      <c r="G43" s="30"/>
      <c r="H43" s="30"/>
      <c r="I43" s="30"/>
      <c r="J43" s="30"/>
      <c r="K43" s="30"/>
      <c r="L43" s="30"/>
      <c r="M43" s="30"/>
      <c r="N43" s="30"/>
      <c r="O43" s="30"/>
      <c r="P43" s="30"/>
      <c r="Q43" s="30"/>
      <c r="R43" s="30"/>
      <c r="S43" s="30"/>
      <c r="T43" s="30"/>
      <c r="U43" s="30"/>
      <c r="V43" s="30"/>
      <c r="W43" s="30"/>
      <c r="X43" s="30"/>
      <c r="Y43" s="30"/>
      <c r="Z43" s="30"/>
    </row>
    <row r="44" spans="1:26" ht="12" customHeight="1">
      <c r="A44" s="36"/>
      <c r="B44" s="56"/>
      <c r="C44" s="56"/>
      <c r="D44" s="56"/>
      <c r="E44" s="51"/>
      <c r="F44" s="30"/>
      <c r="G44" s="30"/>
      <c r="H44" s="30"/>
      <c r="I44" s="30"/>
      <c r="J44" s="30"/>
      <c r="K44" s="30"/>
      <c r="L44" s="30"/>
      <c r="M44" s="30"/>
      <c r="N44" s="30"/>
      <c r="O44" s="30"/>
      <c r="P44" s="30"/>
      <c r="Q44" s="30"/>
      <c r="R44" s="30"/>
      <c r="S44" s="30"/>
      <c r="T44" s="30"/>
      <c r="U44" s="30"/>
      <c r="V44" s="30"/>
      <c r="W44" s="30"/>
      <c r="X44" s="30"/>
      <c r="Y44" s="30"/>
      <c r="Z44" s="30"/>
    </row>
    <row r="45" spans="1:26" ht="12" customHeight="1">
      <c r="A45" s="36"/>
      <c r="B45" s="56"/>
      <c r="C45" s="56"/>
      <c r="D45" s="56"/>
      <c r="E45" s="51"/>
      <c r="F45" s="30"/>
      <c r="G45" s="30"/>
      <c r="H45" s="30"/>
      <c r="I45" s="30"/>
      <c r="J45" s="30"/>
      <c r="K45" s="30"/>
      <c r="L45" s="30"/>
      <c r="M45" s="30"/>
      <c r="N45" s="30"/>
      <c r="O45" s="30"/>
      <c r="P45" s="30"/>
      <c r="Q45" s="30"/>
      <c r="R45" s="30"/>
      <c r="S45" s="30"/>
      <c r="T45" s="30"/>
      <c r="U45" s="30"/>
      <c r="V45" s="30"/>
      <c r="W45" s="30"/>
      <c r="X45" s="30"/>
      <c r="Y45" s="30"/>
      <c r="Z45" s="30"/>
    </row>
    <row r="46" spans="1:26" ht="15" customHeight="1">
      <c r="A46" s="13" t="s">
        <v>2654</v>
      </c>
      <c r="B46" s="30"/>
      <c r="C46" s="29"/>
      <c r="D46" s="29"/>
      <c r="E46" s="51"/>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2"/>
      <c r="B47" s="30"/>
      <c r="C47" s="29"/>
      <c r="D47" s="29"/>
      <c r="E47" s="51"/>
      <c r="F47" s="30"/>
      <c r="G47" s="30"/>
      <c r="H47" s="30"/>
      <c r="I47" s="30"/>
      <c r="J47" s="30"/>
      <c r="K47" s="30"/>
      <c r="L47" s="30"/>
      <c r="M47" s="30"/>
      <c r="N47" s="30"/>
      <c r="O47" s="30"/>
      <c r="P47" s="30"/>
      <c r="Q47" s="30"/>
      <c r="R47" s="30"/>
      <c r="S47" s="30"/>
      <c r="T47" s="30"/>
      <c r="U47" s="30"/>
      <c r="V47" s="30"/>
      <c r="W47" s="30"/>
      <c r="X47" s="30"/>
      <c r="Y47" s="30"/>
      <c r="Z47" s="30"/>
    </row>
    <row r="48" spans="1:26" ht="12.75" customHeight="1">
      <c r="A48" s="338" t="s">
        <v>2655</v>
      </c>
      <c r="B48" s="360"/>
      <c r="C48" s="360"/>
      <c r="D48" s="360"/>
      <c r="E48" s="361"/>
      <c r="F48" s="36"/>
      <c r="G48" s="36"/>
      <c r="H48" s="36"/>
      <c r="I48" s="36"/>
      <c r="J48" s="36"/>
      <c r="K48" s="36"/>
      <c r="L48" s="36"/>
      <c r="M48" s="36"/>
      <c r="N48" s="36"/>
      <c r="O48" s="36"/>
      <c r="P48" s="36"/>
      <c r="Q48" s="36"/>
      <c r="R48" s="36"/>
      <c r="S48" s="36"/>
      <c r="T48" s="36"/>
      <c r="U48" s="36"/>
      <c r="V48" s="36"/>
      <c r="W48" s="36"/>
      <c r="X48" s="36"/>
      <c r="Y48" s="36"/>
      <c r="Z48" s="36"/>
    </row>
    <row r="49" spans="1:26" ht="12" customHeight="1">
      <c r="A49" s="42" t="s">
        <v>2656</v>
      </c>
      <c r="B49" s="43" t="s">
        <v>2657</v>
      </c>
      <c r="C49" s="358" t="s">
        <v>2658</v>
      </c>
      <c r="D49" s="45">
        <v>170</v>
      </c>
      <c r="E49" s="45">
        <f t="shared" ref="E49:E51" si="1">D49*(1+$E$15)*(1-$E$14)</f>
        <v>170</v>
      </c>
      <c r="F49" s="30"/>
      <c r="G49" s="30"/>
      <c r="H49" s="30"/>
      <c r="I49" s="30"/>
      <c r="J49" s="30"/>
      <c r="K49" s="30"/>
      <c r="L49" s="30"/>
      <c r="M49" s="30"/>
      <c r="N49" s="30"/>
      <c r="O49" s="30"/>
      <c r="P49" s="30"/>
      <c r="Q49" s="30"/>
      <c r="R49" s="30"/>
      <c r="S49" s="30"/>
      <c r="T49" s="30"/>
      <c r="U49" s="30"/>
      <c r="V49" s="30"/>
      <c r="W49" s="30"/>
      <c r="X49" s="30"/>
      <c r="Y49" s="30"/>
      <c r="Z49" s="30"/>
    </row>
    <row r="50" spans="1:26" ht="12" customHeight="1">
      <c r="A50" s="47" t="s">
        <v>2659</v>
      </c>
      <c r="B50" s="43" t="s">
        <v>2660</v>
      </c>
      <c r="C50" s="358" t="s">
        <v>2661</v>
      </c>
      <c r="D50" s="48">
        <v>170</v>
      </c>
      <c r="E50" s="48">
        <f t="shared" si="1"/>
        <v>170</v>
      </c>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47" t="s">
        <v>2662</v>
      </c>
      <c r="B51" s="43" t="s">
        <v>2663</v>
      </c>
      <c r="C51" s="358" t="s">
        <v>2664</v>
      </c>
      <c r="D51" s="48">
        <v>241</v>
      </c>
      <c r="E51" s="48">
        <f t="shared" si="1"/>
        <v>241</v>
      </c>
      <c r="F51" s="30"/>
      <c r="G51" s="30"/>
      <c r="H51" s="30"/>
      <c r="I51" s="30"/>
      <c r="J51" s="30"/>
      <c r="K51" s="30"/>
      <c r="L51" s="30"/>
      <c r="M51" s="30"/>
      <c r="N51" s="30"/>
      <c r="O51" s="30"/>
      <c r="P51" s="30"/>
      <c r="Q51" s="30"/>
      <c r="R51" s="30"/>
      <c r="S51" s="30"/>
      <c r="T51" s="30"/>
      <c r="U51" s="30"/>
      <c r="V51" s="30"/>
      <c r="W51" s="30"/>
      <c r="X51" s="30"/>
      <c r="Y51" s="30"/>
      <c r="Z51" s="30"/>
    </row>
    <row r="52" spans="1:26" ht="12" customHeight="1">
      <c r="A52" s="36"/>
      <c r="B52" s="56"/>
      <c r="C52" s="362"/>
      <c r="D52" s="362"/>
      <c r="E52" s="51"/>
      <c r="F52" s="30"/>
      <c r="G52" s="30"/>
      <c r="H52" s="30"/>
      <c r="I52" s="30"/>
      <c r="J52" s="30"/>
      <c r="K52" s="30"/>
      <c r="L52" s="30"/>
      <c r="M52" s="30"/>
      <c r="N52" s="30"/>
      <c r="O52" s="30"/>
      <c r="P52" s="30"/>
      <c r="Q52" s="30"/>
      <c r="R52" s="30"/>
      <c r="S52" s="30"/>
      <c r="T52" s="30"/>
      <c r="U52" s="30"/>
      <c r="V52" s="30"/>
      <c r="W52" s="30"/>
      <c r="X52" s="30"/>
      <c r="Y52" s="30"/>
      <c r="Z52" s="30"/>
    </row>
    <row r="53" spans="1:26" ht="12.75" customHeight="1">
      <c r="A53" s="338" t="s">
        <v>2665</v>
      </c>
      <c r="B53" s="360"/>
      <c r="C53" s="360"/>
      <c r="D53" s="360"/>
      <c r="E53" s="363"/>
      <c r="F53" s="36"/>
      <c r="G53" s="36"/>
      <c r="H53" s="36"/>
      <c r="I53" s="36"/>
      <c r="J53" s="36"/>
      <c r="K53" s="36"/>
      <c r="L53" s="36"/>
      <c r="M53" s="36"/>
      <c r="N53" s="36"/>
      <c r="O53" s="36"/>
      <c r="P53" s="36"/>
      <c r="Q53" s="36"/>
      <c r="R53" s="36"/>
      <c r="S53" s="36"/>
      <c r="T53" s="36"/>
      <c r="U53" s="36"/>
      <c r="V53" s="36"/>
      <c r="W53" s="36"/>
      <c r="X53" s="36"/>
      <c r="Y53" s="36"/>
      <c r="Z53" s="36"/>
    </row>
    <row r="54" spans="1:26" ht="12" customHeight="1">
      <c r="A54" s="42" t="s">
        <v>2666</v>
      </c>
      <c r="B54" s="43" t="s">
        <v>2657</v>
      </c>
      <c r="C54" s="358" t="s">
        <v>2667</v>
      </c>
      <c r="D54" s="45">
        <v>171</v>
      </c>
      <c r="E54" s="45">
        <f t="shared" ref="E54:E56" si="2">D54*(1+$E$15)*(1-$E$14)</f>
        <v>171</v>
      </c>
      <c r="F54" s="30"/>
      <c r="G54" s="30"/>
      <c r="H54" s="30"/>
      <c r="I54" s="30"/>
      <c r="J54" s="30"/>
      <c r="K54" s="30"/>
      <c r="L54" s="30"/>
      <c r="M54" s="30"/>
      <c r="N54" s="30"/>
      <c r="O54" s="30"/>
      <c r="P54" s="30"/>
      <c r="Q54" s="30"/>
      <c r="R54" s="30"/>
      <c r="S54" s="30"/>
      <c r="T54" s="30"/>
      <c r="U54" s="30"/>
      <c r="V54" s="30"/>
      <c r="W54" s="30"/>
      <c r="X54" s="30"/>
      <c r="Y54" s="30"/>
      <c r="Z54" s="30"/>
    </row>
    <row r="55" spans="1:26" ht="12" customHeight="1">
      <c r="A55" s="42" t="s">
        <v>2668</v>
      </c>
      <c r="B55" s="43" t="s">
        <v>2660</v>
      </c>
      <c r="C55" s="358" t="s">
        <v>2669</v>
      </c>
      <c r="D55" s="45">
        <v>168</v>
      </c>
      <c r="E55" s="45">
        <f t="shared" si="2"/>
        <v>168</v>
      </c>
      <c r="F55" s="30"/>
      <c r="G55" s="30"/>
      <c r="H55" s="30"/>
      <c r="I55" s="30"/>
      <c r="J55" s="30"/>
      <c r="K55" s="30"/>
      <c r="L55" s="30"/>
      <c r="M55" s="30"/>
      <c r="N55" s="30"/>
      <c r="O55" s="30"/>
      <c r="P55" s="30"/>
      <c r="Q55" s="30"/>
      <c r="R55" s="30"/>
      <c r="S55" s="30"/>
      <c r="T55" s="30"/>
      <c r="U55" s="30"/>
      <c r="V55" s="30"/>
      <c r="W55" s="30"/>
      <c r="X55" s="30"/>
      <c r="Y55" s="30"/>
      <c r="Z55" s="30"/>
    </row>
    <row r="56" spans="1:26" ht="12" customHeight="1">
      <c r="A56" s="42" t="s">
        <v>2670</v>
      </c>
      <c r="B56" s="43" t="s">
        <v>2663</v>
      </c>
      <c r="C56" s="358" t="s">
        <v>2671</v>
      </c>
      <c r="D56" s="45">
        <v>234</v>
      </c>
      <c r="E56" s="45">
        <f t="shared" si="2"/>
        <v>234</v>
      </c>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36"/>
      <c r="B57" s="56"/>
      <c r="C57" s="362"/>
      <c r="D57" s="362"/>
      <c r="E57" s="51"/>
      <c r="F57" s="30"/>
      <c r="G57" s="30"/>
      <c r="H57" s="30"/>
      <c r="I57" s="30"/>
      <c r="J57" s="30"/>
      <c r="K57" s="30"/>
      <c r="L57" s="30"/>
      <c r="M57" s="30"/>
      <c r="N57" s="30"/>
      <c r="O57" s="30"/>
      <c r="P57" s="30"/>
      <c r="Q57" s="30"/>
      <c r="R57" s="30"/>
      <c r="S57" s="30"/>
      <c r="T57" s="30"/>
      <c r="U57" s="30"/>
      <c r="V57" s="30"/>
      <c r="W57" s="30"/>
      <c r="X57" s="30"/>
      <c r="Y57" s="30"/>
      <c r="Z57" s="30"/>
    </row>
    <row r="58" spans="1:26" ht="12" customHeight="1">
      <c r="A58" s="36"/>
      <c r="B58" s="56"/>
      <c r="C58" s="362"/>
      <c r="D58" s="362"/>
      <c r="E58" s="51"/>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36"/>
      <c r="B59" s="56"/>
      <c r="C59" s="362"/>
      <c r="D59" s="362"/>
      <c r="E59" s="51"/>
      <c r="F59" s="30"/>
      <c r="G59" s="30"/>
      <c r="H59" s="30"/>
      <c r="I59" s="30"/>
      <c r="J59" s="30"/>
      <c r="K59" s="30"/>
      <c r="L59" s="30"/>
      <c r="M59" s="30"/>
      <c r="N59" s="30"/>
      <c r="O59" s="30"/>
      <c r="P59" s="30"/>
      <c r="Q59" s="30"/>
      <c r="R59" s="30"/>
      <c r="S59" s="30"/>
      <c r="T59" s="30"/>
      <c r="U59" s="30"/>
      <c r="V59" s="30"/>
      <c r="W59" s="30"/>
      <c r="X59" s="30"/>
      <c r="Y59" s="30"/>
      <c r="Z59" s="30"/>
    </row>
    <row r="60" spans="1:26" ht="15" customHeight="1">
      <c r="A60" s="13" t="s">
        <v>2672</v>
      </c>
      <c r="B60" s="56"/>
      <c r="C60" s="362"/>
      <c r="D60" s="362"/>
      <c r="E60" s="51"/>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36"/>
      <c r="B61" s="56"/>
      <c r="C61" s="362"/>
      <c r="D61" s="362"/>
      <c r="E61" s="51"/>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36" t="s">
        <v>2673</v>
      </c>
      <c r="B62" s="56"/>
      <c r="C62" s="362"/>
      <c r="D62" s="362"/>
      <c r="E62" s="51"/>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68" t="s">
        <v>2674</v>
      </c>
      <c r="B63" s="56"/>
      <c r="C63" s="362"/>
      <c r="D63" s="362"/>
      <c r="E63" s="51"/>
      <c r="F63" s="30"/>
      <c r="G63" s="30"/>
      <c r="H63" s="30"/>
      <c r="I63" s="30"/>
      <c r="J63" s="30"/>
      <c r="K63" s="30"/>
      <c r="L63" s="30"/>
      <c r="M63" s="30"/>
      <c r="N63" s="30"/>
      <c r="O63" s="30"/>
      <c r="P63" s="30"/>
      <c r="Q63" s="30"/>
      <c r="R63" s="30"/>
      <c r="S63" s="30"/>
      <c r="T63" s="30"/>
      <c r="U63" s="30"/>
      <c r="V63" s="30"/>
      <c r="W63" s="30"/>
      <c r="X63" s="30"/>
      <c r="Y63" s="30"/>
      <c r="Z63" s="30"/>
    </row>
    <row r="64" spans="1:26" ht="12" customHeight="1">
      <c r="A64" s="36"/>
      <c r="B64" s="56"/>
      <c r="C64" s="362"/>
      <c r="D64" s="362"/>
      <c r="E64" s="51"/>
      <c r="F64" s="30"/>
      <c r="G64" s="30"/>
      <c r="H64" s="30"/>
      <c r="I64" s="30"/>
      <c r="J64" s="30"/>
      <c r="K64" s="30"/>
      <c r="L64" s="30"/>
      <c r="M64" s="30"/>
      <c r="N64" s="30"/>
      <c r="O64" s="30"/>
      <c r="P64" s="30"/>
      <c r="Q64" s="30"/>
      <c r="R64" s="30"/>
      <c r="S64" s="30"/>
      <c r="T64" s="30"/>
      <c r="U64" s="30"/>
      <c r="V64" s="30"/>
      <c r="W64" s="30"/>
      <c r="X64" s="30"/>
      <c r="Y64" s="30"/>
      <c r="Z64" s="30"/>
    </row>
    <row r="65" spans="1:26" ht="12.75" customHeight="1">
      <c r="A65" s="338" t="s">
        <v>2600</v>
      </c>
      <c r="B65" s="364"/>
      <c r="C65" s="364"/>
      <c r="D65" s="364"/>
      <c r="E65" s="365"/>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366" t="s">
        <v>2601</v>
      </c>
      <c r="B66" s="367" t="s">
        <v>2675</v>
      </c>
      <c r="C66" s="368"/>
      <c r="D66" s="368"/>
      <c r="E66" s="369"/>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370"/>
      <c r="B67" s="371" t="s">
        <v>2676</v>
      </c>
      <c r="C67" s="6"/>
      <c r="D67" s="6"/>
      <c r="E67" s="372"/>
      <c r="F67" s="30"/>
      <c r="G67" s="30"/>
      <c r="H67" s="30"/>
      <c r="I67" s="30"/>
      <c r="J67" s="30"/>
      <c r="K67" s="30"/>
      <c r="L67" s="30"/>
      <c r="M67" s="30"/>
      <c r="N67" s="30"/>
      <c r="O67" s="30"/>
      <c r="P67" s="30"/>
      <c r="Q67" s="30"/>
      <c r="R67" s="30"/>
      <c r="S67" s="30"/>
      <c r="T67" s="30"/>
      <c r="U67" s="30"/>
      <c r="V67" s="30"/>
      <c r="W67" s="30"/>
      <c r="X67" s="30"/>
      <c r="Y67" s="30"/>
      <c r="Z67" s="30"/>
    </row>
    <row r="68" spans="1:26" ht="12" customHeight="1">
      <c r="A68" s="373"/>
      <c r="B68" s="357" t="s">
        <v>2677</v>
      </c>
      <c r="C68" s="374"/>
      <c r="D68" s="374"/>
      <c r="E68" s="375"/>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345" t="s">
        <v>2678</v>
      </c>
      <c r="B69" s="371" t="s">
        <v>2679</v>
      </c>
      <c r="C69" s="6"/>
      <c r="D69" s="6"/>
      <c r="E69" s="372"/>
      <c r="F69" s="30"/>
      <c r="G69" s="30"/>
      <c r="H69" s="30"/>
      <c r="I69" s="30"/>
      <c r="J69" s="30"/>
      <c r="K69" s="30"/>
      <c r="L69" s="30"/>
      <c r="M69" s="30"/>
      <c r="N69" s="30"/>
      <c r="O69" s="30"/>
      <c r="P69" s="30"/>
      <c r="Q69" s="30"/>
      <c r="R69" s="30"/>
      <c r="S69" s="30"/>
      <c r="T69" s="30"/>
      <c r="U69" s="30"/>
      <c r="V69" s="30"/>
      <c r="W69" s="30"/>
      <c r="X69" s="30"/>
      <c r="Y69" s="30"/>
      <c r="Z69" s="30"/>
    </row>
    <row r="70" spans="1:26" ht="12" customHeight="1">
      <c r="A70" s="349"/>
      <c r="B70" s="371" t="s">
        <v>2680</v>
      </c>
      <c r="C70" s="6"/>
      <c r="D70" s="6"/>
      <c r="E70" s="372"/>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366" t="s">
        <v>2681</v>
      </c>
      <c r="B71" s="356" t="s">
        <v>2682</v>
      </c>
      <c r="C71" s="368"/>
      <c r="D71" s="368"/>
      <c r="E71" s="369"/>
      <c r="F71" s="30"/>
      <c r="G71" s="30"/>
      <c r="H71" s="30"/>
      <c r="I71" s="30"/>
      <c r="J71" s="30"/>
      <c r="K71" s="30"/>
      <c r="L71" s="30"/>
      <c r="M71" s="30"/>
      <c r="N71" s="30"/>
      <c r="O71" s="30"/>
      <c r="P71" s="30"/>
      <c r="Q71" s="30"/>
      <c r="R71" s="30"/>
      <c r="S71" s="30"/>
      <c r="T71" s="30"/>
      <c r="U71" s="30"/>
      <c r="V71" s="30"/>
      <c r="W71" s="30"/>
      <c r="X71" s="30"/>
      <c r="Y71" s="30"/>
      <c r="Z71" s="30"/>
    </row>
    <row r="72" spans="1:26" ht="12" customHeight="1">
      <c r="A72" s="370"/>
      <c r="B72" s="371" t="s">
        <v>2683</v>
      </c>
      <c r="C72" s="6"/>
      <c r="D72" s="6"/>
      <c r="E72" s="372"/>
      <c r="F72" s="30"/>
      <c r="G72" s="30"/>
      <c r="H72" s="30"/>
      <c r="I72" s="30"/>
      <c r="J72" s="30"/>
      <c r="K72" s="30"/>
      <c r="L72" s="30"/>
      <c r="M72" s="30"/>
      <c r="N72" s="30"/>
      <c r="O72" s="30"/>
      <c r="P72" s="30"/>
      <c r="Q72" s="30"/>
      <c r="R72" s="30"/>
      <c r="S72" s="30"/>
      <c r="T72" s="30"/>
      <c r="U72" s="30"/>
      <c r="V72" s="30"/>
      <c r="W72" s="30"/>
      <c r="X72" s="30"/>
      <c r="Y72" s="30"/>
      <c r="Z72" s="30"/>
    </row>
    <row r="73" spans="1:26" ht="12" customHeight="1">
      <c r="A73" s="370"/>
      <c r="B73" s="371" t="s">
        <v>2684</v>
      </c>
      <c r="C73" s="6"/>
      <c r="D73" s="6"/>
      <c r="E73" s="372"/>
      <c r="F73" s="30"/>
      <c r="G73" s="30"/>
      <c r="H73" s="30"/>
      <c r="I73" s="30"/>
      <c r="J73" s="30"/>
      <c r="K73" s="30"/>
      <c r="L73" s="30"/>
      <c r="M73" s="30"/>
      <c r="N73" s="30"/>
      <c r="O73" s="30"/>
      <c r="P73" s="30"/>
      <c r="Q73" s="30"/>
      <c r="R73" s="30"/>
      <c r="S73" s="30"/>
      <c r="T73" s="30"/>
      <c r="U73" s="30"/>
      <c r="V73" s="30"/>
      <c r="W73" s="30"/>
      <c r="X73" s="30"/>
      <c r="Y73" s="30"/>
      <c r="Z73" s="30"/>
    </row>
    <row r="74" spans="1:26" ht="12" customHeight="1">
      <c r="A74" s="370"/>
      <c r="B74" s="371" t="s">
        <v>2685</v>
      </c>
      <c r="C74" s="6"/>
      <c r="D74" s="6"/>
      <c r="E74" s="372"/>
      <c r="F74" s="30"/>
      <c r="G74" s="30"/>
      <c r="H74" s="30"/>
      <c r="I74" s="30"/>
      <c r="J74" s="30"/>
      <c r="K74" s="30"/>
      <c r="L74" s="30"/>
      <c r="M74" s="30"/>
      <c r="N74" s="30"/>
      <c r="O74" s="30"/>
      <c r="P74" s="30"/>
      <c r="Q74" s="30"/>
      <c r="R74" s="30"/>
      <c r="S74" s="30"/>
      <c r="T74" s="30"/>
      <c r="U74" s="30"/>
      <c r="V74" s="30"/>
      <c r="W74" s="30"/>
      <c r="X74" s="30"/>
      <c r="Y74" s="30"/>
      <c r="Z74" s="30"/>
    </row>
    <row r="75" spans="1:26" ht="12" customHeight="1">
      <c r="A75" s="345" t="s">
        <v>2686</v>
      </c>
      <c r="B75" s="356" t="s">
        <v>2687</v>
      </c>
      <c r="C75" s="368"/>
      <c r="D75" s="368"/>
      <c r="E75" s="369"/>
      <c r="F75" s="30"/>
      <c r="G75" s="30"/>
      <c r="H75" s="30"/>
      <c r="I75" s="30"/>
      <c r="J75" s="30"/>
      <c r="K75" s="30"/>
      <c r="L75" s="30"/>
      <c r="M75" s="30"/>
      <c r="N75" s="30"/>
      <c r="O75" s="30"/>
      <c r="P75" s="30"/>
      <c r="Q75" s="30"/>
      <c r="R75" s="30"/>
      <c r="S75" s="30"/>
      <c r="T75" s="30"/>
      <c r="U75" s="30"/>
      <c r="V75" s="30"/>
      <c r="W75" s="30"/>
      <c r="X75" s="30"/>
      <c r="Y75" s="30"/>
      <c r="Z75" s="30"/>
    </row>
    <row r="76" spans="1:26" ht="12" customHeight="1">
      <c r="A76" s="349"/>
      <c r="B76" s="371" t="s">
        <v>2688</v>
      </c>
      <c r="C76" s="6"/>
      <c r="D76" s="6"/>
      <c r="E76" s="372"/>
      <c r="F76" s="30"/>
      <c r="G76" s="30"/>
      <c r="H76" s="30"/>
      <c r="I76" s="30"/>
      <c r="J76" s="30"/>
      <c r="K76" s="30"/>
      <c r="L76" s="30"/>
      <c r="M76" s="30"/>
      <c r="N76" s="30"/>
      <c r="O76" s="30"/>
      <c r="P76" s="30"/>
      <c r="Q76" s="30"/>
      <c r="R76" s="30"/>
      <c r="S76" s="30"/>
      <c r="T76" s="30"/>
      <c r="U76" s="30"/>
      <c r="V76" s="30"/>
      <c r="W76" s="30"/>
      <c r="X76" s="30"/>
      <c r="Y76" s="30"/>
      <c r="Z76" s="30"/>
    </row>
    <row r="77" spans="1:26" ht="12" customHeight="1">
      <c r="A77" s="349"/>
      <c r="B77" s="371" t="s">
        <v>2689</v>
      </c>
      <c r="C77" s="6"/>
      <c r="D77" s="6"/>
      <c r="E77" s="372"/>
      <c r="F77" s="30"/>
      <c r="G77" s="30"/>
      <c r="H77" s="30"/>
      <c r="I77" s="30"/>
      <c r="J77" s="30"/>
      <c r="K77" s="30"/>
      <c r="L77" s="30"/>
      <c r="M77" s="30"/>
      <c r="N77" s="30"/>
      <c r="O77" s="30"/>
      <c r="P77" s="30"/>
      <c r="Q77" s="30"/>
      <c r="R77" s="30"/>
      <c r="S77" s="30"/>
      <c r="T77" s="30"/>
      <c r="U77" s="30"/>
      <c r="V77" s="30"/>
      <c r="W77" s="30"/>
      <c r="X77" s="30"/>
      <c r="Y77" s="30"/>
      <c r="Z77" s="30"/>
    </row>
    <row r="78" spans="1:26" ht="12" customHeight="1">
      <c r="A78" s="349"/>
      <c r="B78" s="371" t="s">
        <v>2690</v>
      </c>
      <c r="C78" s="6"/>
      <c r="D78" s="6"/>
      <c r="E78" s="372"/>
      <c r="F78" s="30"/>
      <c r="G78" s="30"/>
      <c r="H78" s="30"/>
      <c r="I78" s="30"/>
      <c r="J78" s="30"/>
      <c r="K78" s="30"/>
      <c r="L78" s="30"/>
      <c r="M78" s="30"/>
      <c r="N78" s="30"/>
      <c r="O78" s="30"/>
      <c r="P78" s="30"/>
      <c r="Q78" s="30"/>
      <c r="R78" s="30"/>
      <c r="S78" s="30"/>
      <c r="T78" s="30"/>
      <c r="U78" s="30"/>
      <c r="V78" s="30"/>
      <c r="W78" s="30"/>
      <c r="X78" s="30"/>
      <c r="Y78" s="30"/>
      <c r="Z78" s="30"/>
    </row>
    <row r="79" spans="1:26" ht="12" customHeight="1">
      <c r="A79" s="352"/>
      <c r="B79" s="357" t="s">
        <v>2691</v>
      </c>
      <c r="C79" s="374"/>
      <c r="D79" s="374"/>
      <c r="E79" s="375"/>
      <c r="F79" s="30"/>
      <c r="G79" s="30"/>
      <c r="H79" s="30"/>
      <c r="I79" s="30"/>
      <c r="J79" s="30"/>
      <c r="K79" s="30"/>
      <c r="L79" s="30"/>
      <c r="M79" s="30"/>
      <c r="N79" s="30"/>
      <c r="O79" s="30"/>
      <c r="P79" s="30"/>
      <c r="Q79" s="30"/>
      <c r="R79" s="30"/>
      <c r="S79" s="30"/>
      <c r="T79" s="30"/>
      <c r="U79" s="30"/>
      <c r="V79" s="30"/>
      <c r="W79" s="30"/>
      <c r="X79" s="30"/>
      <c r="Y79" s="30"/>
      <c r="Z79" s="30"/>
    </row>
    <row r="80" spans="1:26" ht="12" customHeight="1">
      <c r="A80" s="352" t="s">
        <v>2692</v>
      </c>
      <c r="B80" s="357" t="s">
        <v>2693</v>
      </c>
      <c r="C80" s="374"/>
      <c r="D80" s="374"/>
      <c r="E80" s="375"/>
      <c r="F80" s="30"/>
      <c r="G80" s="30"/>
      <c r="H80" s="30"/>
      <c r="I80" s="30"/>
      <c r="J80" s="30"/>
      <c r="K80" s="30"/>
      <c r="L80" s="30"/>
      <c r="M80" s="30"/>
      <c r="N80" s="30"/>
      <c r="O80" s="30"/>
      <c r="P80" s="30"/>
      <c r="Q80" s="30"/>
      <c r="R80" s="30"/>
      <c r="S80" s="30"/>
      <c r="T80" s="30"/>
      <c r="U80" s="30"/>
      <c r="V80" s="30"/>
      <c r="W80" s="30"/>
      <c r="X80" s="30"/>
      <c r="Y80" s="30"/>
      <c r="Z80" s="30"/>
    </row>
    <row r="81" spans="1:26" ht="12" customHeight="1">
      <c r="A81" s="341" t="s">
        <v>2694</v>
      </c>
      <c r="B81" s="17" t="s">
        <v>2695</v>
      </c>
      <c r="C81" s="21"/>
      <c r="D81" s="21"/>
      <c r="E81" s="22"/>
      <c r="F81" s="30"/>
      <c r="G81" s="30"/>
      <c r="H81" s="30"/>
      <c r="I81" s="30"/>
      <c r="J81" s="30"/>
      <c r="K81" s="30"/>
      <c r="L81" s="30"/>
      <c r="M81" s="30"/>
      <c r="N81" s="30"/>
      <c r="O81" s="30"/>
      <c r="P81" s="30"/>
      <c r="Q81" s="30"/>
      <c r="R81" s="30"/>
      <c r="S81" s="30"/>
      <c r="T81" s="30"/>
      <c r="U81" s="30"/>
      <c r="V81" s="30"/>
      <c r="W81" s="30"/>
      <c r="X81" s="30"/>
      <c r="Y81" s="30"/>
      <c r="Z81" s="30"/>
    </row>
    <row r="82" spans="1:26" ht="12" customHeight="1">
      <c r="A82" s="345" t="s">
        <v>2696</v>
      </c>
      <c r="B82" s="356" t="s">
        <v>2697</v>
      </c>
      <c r="C82" s="368"/>
      <c r="D82" s="368"/>
      <c r="E82" s="369"/>
      <c r="F82" s="30"/>
      <c r="G82" s="30"/>
      <c r="H82" s="30"/>
      <c r="I82" s="30"/>
      <c r="J82" s="30"/>
      <c r="K82" s="30"/>
      <c r="L82" s="30"/>
      <c r="M82" s="30"/>
      <c r="N82" s="30"/>
      <c r="O82" s="30"/>
      <c r="P82" s="30"/>
      <c r="Q82" s="30"/>
      <c r="R82" s="30"/>
      <c r="S82" s="30"/>
      <c r="T82" s="30"/>
      <c r="U82" s="30"/>
      <c r="V82" s="30"/>
      <c r="W82" s="30"/>
      <c r="X82" s="30"/>
      <c r="Y82" s="30"/>
      <c r="Z82" s="30"/>
    </row>
    <row r="83" spans="1:26" ht="12" customHeight="1">
      <c r="A83" s="349"/>
      <c r="B83" s="371" t="s">
        <v>2698</v>
      </c>
      <c r="C83" s="6"/>
      <c r="D83" s="6"/>
      <c r="E83" s="372"/>
      <c r="F83" s="30"/>
      <c r="G83" s="30"/>
      <c r="H83" s="30"/>
      <c r="I83" s="30"/>
      <c r="J83" s="30"/>
      <c r="K83" s="30"/>
      <c r="L83" s="30"/>
      <c r="M83" s="30"/>
      <c r="N83" s="30"/>
      <c r="O83" s="30"/>
      <c r="P83" s="30"/>
      <c r="Q83" s="30"/>
      <c r="R83" s="30"/>
      <c r="S83" s="30"/>
      <c r="T83" s="30"/>
      <c r="U83" s="30"/>
      <c r="V83" s="30"/>
      <c r="W83" s="30"/>
      <c r="X83" s="30"/>
      <c r="Y83" s="30"/>
      <c r="Z83" s="30"/>
    </row>
    <row r="84" spans="1:26" ht="12" customHeight="1">
      <c r="A84" s="349"/>
      <c r="B84" s="371" t="s">
        <v>2699</v>
      </c>
      <c r="C84" s="6"/>
      <c r="D84" s="6"/>
      <c r="E84" s="372"/>
      <c r="F84" s="30"/>
      <c r="G84" s="30"/>
      <c r="H84" s="30"/>
      <c r="I84" s="30"/>
      <c r="J84" s="30"/>
      <c r="K84" s="30"/>
      <c r="L84" s="30"/>
      <c r="M84" s="30"/>
      <c r="N84" s="30"/>
      <c r="O84" s="30"/>
      <c r="P84" s="30"/>
      <c r="Q84" s="30"/>
      <c r="R84" s="30"/>
      <c r="S84" s="30"/>
      <c r="T84" s="30"/>
      <c r="U84" s="30"/>
      <c r="V84" s="30"/>
      <c r="W84" s="30"/>
      <c r="X84" s="30"/>
      <c r="Y84" s="30"/>
      <c r="Z84" s="30"/>
    </row>
    <row r="85" spans="1:26" ht="12" customHeight="1">
      <c r="A85" s="349"/>
      <c r="B85" s="371" t="s">
        <v>2700</v>
      </c>
      <c r="C85" s="6"/>
      <c r="D85" s="6"/>
      <c r="E85" s="372"/>
      <c r="F85" s="30"/>
      <c r="G85" s="30"/>
      <c r="H85" s="30"/>
      <c r="I85" s="30"/>
      <c r="J85" s="30"/>
      <c r="K85" s="30"/>
      <c r="L85" s="30"/>
      <c r="M85" s="30"/>
      <c r="N85" s="30"/>
      <c r="O85" s="30"/>
      <c r="P85" s="30"/>
      <c r="Q85" s="30"/>
      <c r="R85" s="30"/>
      <c r="S85" s="30"/>
      <c r="T85" s="30"/>
      <c r="U85" s="30"/>
      <c r="V85" s="30"/>
      <c r="W85" s="30"/>
      <c r="X85" s="30"/>
      <c r="Y85" s="30"/>
      <c r="Z85" s="30"/>
    </row>
    <row r="86" spans="1:26" ht="12" customHeight="1">
      <c r="A86" s="352"/>
      <c r="B86" s="357" t="s">
        <v>2701</v>
      </c>
      <c r="C86" s="374"/>
      <c r="D86" s="374"/>
      <c r="E86" s="375"/>
      <c r="F86" s="30"/>
      <c r="G86" s="30"/>
      <c r="H86" s="30"/>
      <c r="I86" s="30"/>
      <c r="J86" s="30"/>
      <c r="K86" s="30"/>
      <c r="L86" s="30"/>
      <c r="M86" s="30"/>
      <c r="N86" s="30"/>
      <c r="O86" s="30"/>
      <c r="P86" s="30"/>
      <c r="Q86" s="30"/>
      <c r="R86" s="30"/>
      <c r="S86" s="30"/>
      <c r="T86" s="30"/>
      <c r="U86" s="30"/>
      <c r="V86" s="30"/>
      <c r="W86" s="30"/>
      <c r="X86" s="30"/>
      <c r="Y86" s="30"/>
      <c r="Z86" s="30"/>
    </row>
    <row r="87" spans="1:26" ht="12" customHeight="1">
      <c r="A87" s="345" t="s">
        <v>2702</v>
      </c>
      <c r="B87" s="356" t="s">
        <v>2703</v>
      </c>
      <c r="C87" s="368"/>
      <c r="D87" s="368"/>
      <c r="E87" s="369"/>
      <c r="F87" s="30"/>
      <c r="G87" s="30"/>
      <c r="H87" s="30"/>
      <c r="I87" s="30"/>
      <c r="J87" s="30"/>
      <c r="K87" s="30"/>
      <c r="L87" s="30"/>
      <c r="M87" s="30"/>
      <c r="N87" s="30"/>
      <c r="O87" s="30"/>
      <c r="P87" s="30"/>
      <c r="Q87" s="30"/>
      <c r="R87" s="30"/>
      <c r="S87" s="30"/>
      <c r="T87" s="30"/>
      <c r="U87" s="30"/>
      <c r="V87" s="30"/>
      <c r="W87" s="30"/>
      <c r="X87" s="30"/>
      <c r="Y87" s="30"/>
      <c r="Z87" s="30"/>
    </row>
    <row r="88" spans="1:26" ht="12" customHeight="1">
      <c r="A88" s="349"/>
      <c r="B88" s="371" t="s">
        <v>2704</v>
      </c>
      <c r="C88" s="6"/>
      <c r="D88" s="6"/>
      <c r="E88" s="372"/>
      <c r="F88" s="30"/>
      <c r="G88" s="30"/>
      <c r="H88" s="30"/>
      <c r="I88" s="30"/>
      <c r="J88" s="30"/>
      <c r="K88" s="30"/>
      <c r="L88" s="30"/>
      <c r="M88" s="30"/>
      <c r="N88" s="30"/>
      <c r="O88" s="30"/>
      <c r="P88" s="30"/>
      <c r="Q88" s="30"/>
      <c r="R88" s="30"/>
      <c r="S88" s="30"/>
      <c r="T88" s="30"/>
      <c r="U88" s="30"/>
      <c r="V88" s="30"/>
      <c r="W88" s="30"/>
      <c r="X88" s="30"/>
      <c r="Y88" s="30"/>
      <c r="Z88" s="30"/>
    </row>
    <row r="89" spans="1:26" ht="12" customHeight="1">
      <c r="A89" s="349"/>
      <c r="B89" s="371" t="s">
        <v>2705</v>
      </c>
      <c r="C89" s="6"/>
      <c r="D89" s="6"/>
      <c r="E89" s="372"/>
      <c r="F89" s="30"/>
      <c r="G89" s="30"/>
      <c r="H89" s="30"/>
      <c r="I89" s="30"/>
      <c r="J89" s="30"/>
      <c r="K89" s="30"/>
      <c r="L89" s="30"/>
      <c r="M89" s="30"/>
      <c r="N89" s="30"/>
      <c r="O89" s="30"/>
      <c r="P89" s="30"/>
      <c r="Q89" s="30"/>
      <c r="R89" s="30"/>
      <c r="S89" s="30"/>
      <c r="T89" s="30"/>
      <c r="U89" s="30"/>
      <c r="V89" s="30"/>
      <c r="W89" s="30"/>
      <c r="X89" s="30"/>
      <c r="Y89" s="30"/>
      <c r="Z89" s="30"/>
    </row>
    <row r="90" spans="1:26" ht="12" customHeight="1">
      <c r="A90" s="352"/>
      <c r="B90" s="357" t="s">
        <v>2706</v>
      </c>
      <c r="C90" s="374"/>
      <c r="D90" s="374"/>
      <c r="E90" s="375"/>
      <c r="F90" s="30"/>
      <c r="G90" s="30"/>
      <c r="H90" s="30"/>
      <c r="I90" s="30"/>
      <c r="J90" s="30"/>
      <c r="K90" s="30"/>
      <c r="L90" s="30"/>
      <c r="M90" s="30"/>
      <c r="N90" s="30"/>
      <c r="O90" s="30"/>
      <c r="P90" s="30"/>
      <c r="Q90" s="30"/>
      <c r="R90" s="30"/>
      <c r="S90" s="30"/>
      <c r="T90" s="30"/>
      <c r="U90" s="30"/>
      <c r="V90" s="30"/>
      <c r="W90" s="30"/>
      <c r="X90" s="30"/>
      <c r="Y90" s="30"/>
      <c r="Z90" s="30"/>
    </row>
    <row r="91" spans="1:26" ht="12" customHeight="1">
      <c r="A91" s="341" t="s">
        <v>2707</v>
      </c>
      <c r="B91" s="17" t="s">
        <v>2708</v>
      </c>
      <c r="C91" s="21"/>
      <c r="D91" s="21"/>
      <c r="E91" s="22"/>
      <c r="F91" s="30"/>
      <c r="G91" s="30"/>
      <c r="H91" s="30"/>
      <c r="I91" s="30"/>
      <c r="J91" s="30"/>
      <c r="K91" s="30"/>
      <c r="L91" s="30"/>
      <c r="M91" s="30"/>
      <c r="N91" s="30"/>
      <c r="O91" s="30"/>
      <c r="P91" s="30"/>
      <c r="Q91" s="30"/>
      <c r="R91" s="30"/>
      <c r="S91" s="30"/>
      <c r="T91" s="30"/>
      <c r="U91" s="30"/>
      <c r="V91" s="30"/>
      <c r="W91" s="30"/>
      <c r="X91" s="30"/>
      <c r="Y91" s="30"/>
      <c r="Z91" s="30"/>
    </row>
    <row r="92" spans="1:26" ht="12" customHeight="1">
      <c r="A92" s="356" t="s">
        <v>2709</v>
      </c>
      <c r="B92" s="368"/>
      <c r="C92" s="368"/>
      <c r="D92" s="368"/>
      <c r="E92" s="369"/>
      <c r="F92" s="30"/>
      <c r="G92" s="30"/>
      <c r="H92" s="30"/>
      <c r="I92" s="30"/>
      <c r="J92" s="30"/>
      <c r="K92" s="30"/>
      <c r="L92" s="30"/>
      <c r="M92" s="30"/>
      <c r="N92" s="30"/>
      <c r="O92" s="30"/>
      <c r="P92" s="30"/>
      <c r="Q92" s="30"/>
      <c r="R92" s="30"/>
      <c r="S92" s="30"/>
      <c r="T92" s="30"/>
      <c r="U92" s="30"/>
      <c r="V92" s="30"/>
      <c r="W92" s="30"/>
      <c r="X92" s="30"/>
      <c r="Y92" s="30"/>
      <c r="Z92" s="30"/>
    </row>
    <row r="93" spans="1:26" ht="12" customHeight="1">
      <c r="A93" s="357" t="s">
        <v>2710</v>
      </c>
      <c r="B93" s="374"/>
      <c r="C93" s="374"/>
      <c r="D93" s="374"/>
      <c r="E93" s="375"/>
      <c r="F93" s="30"/>
      <c r="G93" s="30"/>
      <c r="H93" s="30"/>
      <c r="I93" s="30"/>
      <c r="J93" s="30"/>
      <c r="K93" s="30"/>
      <c r="L93" s="30"/>
      <c r="M93" s="30"/>
      <c r="N93" s="30"/>
      <c r="O93" s="30"/>
      <c r="P93" s="30"/>
      <c r="Q93" s="30"/>
      <c r="R93" s="30"/>
      <c r="S93" s="30"/>
      <c r="T93" s="30"/>
      <c r="U93" s="30"/>
      <c r="V93" s="30"/>
      <c r="W93" s="30"/>
      <c r="X93" s="30"/>
      <c r="Y93" s="30"/>
      <c r="Z93" s="30"/>
    </row>
    <row r="94" spans="1:26" ht="12" customHeight="1">
      <c r="A94" s="6"/>
      <c r="B94" s="6"/>
      <c r="C94" s="6"/>
      <c r="D94" s="6"/>
      <c r="E94" s="6"/>
      <c r="F94" s="30"/>
      <c r="G94" s="30"/>
      <c r="H94" s="30"/>
      <c r="I94" s="30"/>
      <c r="J94" s="30"/>
      <c r="K94" s="30"/>
      <c r="L94" s="30"/>
      <c r="M94" s="30"/>
      <c r="N94" s="30"/>
      <c r="O94" s="30"/>
      <c r="P94" s="30"/>
      <c r="Q94" s="30"/>
      <c r="R94" s="30"/>
      <c r="S94" s="30"/>
      <c r="T94" s="30"/>
      <c r="U94" s="30"/>
      <c r="V94" s="30"/>
      <c r="W94" s="30"/>
      <c r="X94" s="30"/>
      <c r="Y94" s="30"/>
      <c r="Z94" s="30"/>
    </row>
    <row r="95" spans="1:26" ht="12" customHeight="1">
      <c r="A95" s="6"/>
      <c r="B95" s="6"/>
      <c r="C95" s="6"/>
      <c r="D95" s="6"/>
      <c r="E95" s="6"/>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47" t="s">
        <v>2711</v>
      </c>
      <c r="B96" s="43"/>
      <c r="C96" s="358"/>
      <c r="D96" s="45"/>
      <c r="E96" s="45"/>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376" t="s">
        <v>2712</v>
      </c>
      <c r="B97" s="43" t="s">
        <v>2713</v>
      </c>
      <c r="C97" s="358" t="s">
        <v>51</v>
      </c>
      <c r="D97" s="45">
        <v>375</v>
      </c>
      <c r="E97" s="45">
        <f t="shared" ref="E97:E100" si="3">D97*(1+$E$15)*(1-$E$14)</f>
        <v>375</v>
      </c>
      <c r="F97" s="30"/>
      <c r="G97" s="30"/>
      <c r="H97" s="30"/>
      <c r="I97" s="30"/>
      <c r="J97" s="30"/>
      <c r="K97" s="30"/>
      <c r="L97" s="30"/>
      <c r="M97" s="30"/>
      <c r="N97" s="30"/>
      <c r="O97" s="30"/>
      <c r="P97" s="30"/>
      <c r="Q97" s="30"/>
      <c r="R97" s="30"/>
      <c r="S97" s="30"/>
      <c r="T97" s="30"/>
      <c r="U97" s="30"/>
      <c r="V97" s="30"/>
      <c r="W97" s="30"/>
      <c r="X97" s="30"/>
      <c r="Y97" s="30"/>
      <c r="Z97" s="30"/>
    </row>
    <row r="98" spans="1:26" ht="12" customHeight="1">
      <c r="A98" s="376" t="s">
        <v>2714</v>
      </c>
      <c r="B98" s="43" t="s">
        <v>2715</v>
      </c>
      <c r="C98" s="358" t="s">
        <v>51</v>
      </c>
      <c r="D98" s="45">
        <v>375</v>
      </c>
      <c r="E98" s="45">
        <f t="shared" si="3"/>
        <v>375</v>
      </c>
      <c r="F98" s="30"/>
      <c r="G98" s="30"/>
      <c r="H98" s="30"/>
      <c r="I98" s="30"/>
      <c r="J98" s="30"/>
      <c r="K98" s="30"/>
      <c r="L98" s="30"/>
      <c r="M98" s="30"/>
      <c r="N98" s="30"/>
      <c r="O98" s="30"/>
      <c r="P98" s="30"/>
      <c r="Q98" s="30"/>
      <c r="R98" s="30"/>
      <c r="S98" s="30"/>
      <c r="T98" s="30"/>
      <c r="U98" s="30"/>
      <c r="V98" s="30"/>
      <c r="W98" s="30"/>
      <c r="X98" s="30"/>
      <c r="Y98" s="30"/>
      <c r="Z98" s="30"/>
    </row>
    <row r="99" spans="1:26" ht="12" customHeight="1">
      <c r="A99" s="376" t="s">
        <v>2716</v>
      </c>
      <c r="B99" s="43" t="s">
        <v>2717</v>
      </c>
      <c r="C99" s="358" t="s">
        <v>51</v>
      </c>
      <c r="D99" s="45">
        <v>388</v>
      </c>
      <c r="E99" s="45">
        <f t="shared" si="3"/>
        <v>388</v>
      </c>
      <c r="F99" s="30"/>
      <c r="G99" s="30"/>
      <c r="H99" s="30"/>
      <c r="I99" s="30"/>
      <c r="J99" s="30"/>
      <c r="K99" s="30"/>
      <c r="L99" s="30"/>
      <c r="M99" s="30"/>
      <c r="N99" s="30"/>
      <c r="O99" s="30"/>
      <c r="P99" s="30"/>
      <c r="Q99" s="30"/>
      <c r="R99" s="30"/>
      <c r="S99" s="30"/>
      <c r="T99" s="30"/>
      <c r="U99" s="30"/>
      <c r="V99" s="30"/>
      <c r="W99" s="30"/>
      <c r="X99" s="30"/>
      <c r="Y99" s="30"/>
      <c r="Z99" s="30"/>
    </row>
    <row r="100" spans="1:26" ht="12" customHeight="1">
      <c r="A100" s="376" t="s">
        <v>2718</v>
      </c>
      <c r="B100" s="43" t="s">
        <v>2719</v>
      </c>
      <c r="C100" s="358" t="s">
        <v>51</v>
      </c>
      <c r="D100" s="45">
        <v>454</v>
      </c>
      <c r="E100" s="45">
        <f t="shared" si="3"/>
        <v>454</v>
      </c>
      <c r="F100" s="30"/>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7" t="s">
        <v>2720</v>
      </c>
      <c r="B101" s="43"/>
      <c r="C101" s="358"/>
      <c r="D101" s="45"/>
      <c r="E101" s="45"/>
      <c r="F101" s="30"/>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376" t="s">
        <v>2721</v>
      </c>
      <c r="B102" s="43" t="s">
        <v>2722</v>
      </c>
      <c r="C102" s="358" t="s">
        <v>51</v>
      </c>
      <c r="D102" s="45">
        <v>586</v>
      </c>
      <c r="E102" s="45">
        <f t="shared" ref="E102:E105" si="4">D102*(1+$E$15)*(1-$E$14)</f>
        <v>586</v>
      </c>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376" t="s">
        <v>2723</v>
      </c>
      <c r="B103" s="43" t="s">
        <v>2724</v>
      </c>
      <c r="C103" s="358" t="s">
        <v>51</v>
      </c>
      <c r="D103" s="45">
        <v>586</v>
      </c>
      <c r="E103" s="45">
        <f t="shared" si="4"/>
        <v>586</v>
      </c>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376" t="s">
        <v>2725</v>
      </c>
      <c r="B104" s="43" t="s">
        <v>2726</v>
      </c>
      <c r="C104" s="358" t="s">
        <v>51</v>
      </c>
      <c r="D104" s="45">
        <v>612</v>
      </c>
      <c r="E104" s="45">
        <f t="shared" si="4"/>
        <v>612</v>
      </c>
      <c r="F104" s="30"/>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376" t="s">
        <v>2727</v>
      </c>
      <c r="B105" s="43" t="s">
        <v>2728</v>
      </c>
      <c r="C105" s="358" t="s">
        <v>51</v>
      </c>
      <c r="D105" s="45">
        <v>669</v>
      </c>
      <c r="E105" s="45">
        <f t="shared" si="4"/>
        <v>669</v>
      </c>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7" t="s">
        <v>2729</v>
      </c>
      <c r="B106" s="43"/>
      <c r="C106" s="358"/>
      <c r="D106" s="45"/>
      <c r="E106" s="45"/>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2" t="s">
        <v>2730</v>
      </c>
      <c r="B107" s="43" t="s">
        <v>2731</v>
      </c>
      <c r="C107" s="358" t="s">
        <v>2732</v>
      </c>
      <c r="D107" s="45">
        <v>462</v>
      </c>
      <c r="E107" s="45">
        <f t="shared" ref="E107:E112" si="5">D107*(1+$E$15)*(1-$E$14)</f>
        <v>462</v>
      </c>
      <c r="F107" s="30"/>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2" t="s">
        <v>2733</v>
      </c>
      <c r="B108" s="43" t="s">
        <v>2734</v>
      </c>
      <c r="C108" s="358" t="s">
        <v>2735</v>
      </c>
      <c r="D108" s="45">
        <v>497</v>
      </c>
      <c r="E108" s="45">
        <f t="shared" si="5"/>
        <v>497</v>
      </c>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2" t="s">
        <v>2736</v>
      </c>
      <c r="B109" s="43" t="s">
        <v>2737</v>
      </c>
      <c r="C109" s="358" t="s">
        <v>2738</v>
      </c>
      <c r="D109" s="45">
        <v>462</v>
      </c>
      <c r="E109" s="45">
        <f t="shared" si="5"/>
        <v>462</v>
      </c>
      <c r="F109" s="30"/>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2" t="s">
        <v>2739</v>
      </c>
      <c r="B110" s="43" t="s">
        <v>2740</v>
      </c>
      <c r="C110" s="358" t="s">
        <v>2741</v>
      </c>
      <c r="D110" s="45">
        <v>487</v>
      </c>
      <c r="E110" s="45">
        <f t="shared" si="5"/>
        <v>487</v>
      </c>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2" t="s">
        <v>2742</v>
      </c>
      <c r="B111" s="43" t="s">
        <v>2743</v>
      </c>
      <c r="C111" s="358" t="s">
        <v>2744</v>
      </c>
      <c r="D111" s="45">
        <v>492</v>
      </c>
      <c r="E111" s="45">
        <f t="shared" si="5"/>
        <v>492</v>
      </c>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2" t="s">
        <v>2745</v>
      </c>
      <c r="B112" s="43" t="s">
        <v>2746</v>
      </c>
      <c r="C112" s="358" t="s">
        <v>2747</v>
      </c>
      <c r="D112" s="45">
        <v>520</v>
      </c>
      <c r="E112" s="45">
        <f t="shared" si="5"/>
        <v>520</v>
      </c>
      <c r="F112" s="30"/>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7" t="s">
        <v>2748</v>
      </c>
      <c r="B113" s="43"/>
      <c r="C113" s="358"/>
      <c r="D113" s="45"/>
      <c r="E113" s="45"/>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2" t="s">
        <v>2749</v>
      </c>
      <c r="B114" s="43" t="s">
        <v>2750</v>
      </c>
      <c r="C114" s="358" t="s">
        <v>2751</v>
      </c>
      <c r="D114" s="45">
        <v>691</v>
      </c>
      <c r="E114" s="45">
        <f t="shared" ref="E114:E118" si="6">D114*(1+$E$15)*(1-$E$14)</f>
        <v>691</v>
      </c>
      <c r="F114" s="30"/>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2" t="s">
        <v>2752</v>
      </c>
      <c r="B115" s="43" t="s">
        <v>2753</v>
      </c>
      <c r="C115" s="358" t="s">
        <v>2754</v>
      </c>
      <c r="D115" s="45">
        <v>691</v>
      </c>
      <c r="E115" s="45">
        <f t="shared" si="6"/>
        <v>691</v>
      </c>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376" t="s">
        <v>2755</v>
      </c>
      <c r="B116" s="43" t="s">
        <v>2756</v>
      </c>
      <c r="C116" s="358" t="s">
        <v>2757</v>
      </c>
      <c r="D116" s="45">
        <v>691</v>
      </c>
      <c r="E116" s="45">
        <f t="shared" si="6"/>
        <v>691</v>
      </c>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2" t="s">
        <v>2758</v>
      </c>
      <c r="B117" s="43" t="s">
        <v>2759</v>
      </c>
      <c r="C117" s="358" t="s">
        <v>2760</v>
      </c>
      <c r="D117" s="45">
        <v>732</v>
      </c>
      <c r="E117" s="45">
        <f t="shared" si="6"/>
        <v>732</v>
      </c>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2" t="s">
        <v>2761</v>
      </c>
      <c r="B118" s="43" t="s">
        <v>2762</v>
      </c>
      <c r="C118" s="358" t="s">
        <v>2763</v>
      </c>
      <c r="D118" s="45">
        <v>779</v>
      </c>
      <c r="E118" s="45">
        <f t="shared" si="6"/>
        <v>779</v>
      </c>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7" t="s">
        <v>2764</v>
      </c>
      <c r="B119" s="43"/>
      <c r="C119" s="358"/>
      <c r="D119" s="45"/>
      <c r="E119" s="45"/>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2" t="s">
        <v>2765</v>
      </c>
      <c r="B120" s="43" t="s">
        <v>2766</v>
      </c>
      <c r="C120" s="358" t="s">
        <v>2767</v>
      </c>
      <c r="D120" s="45">
        <v>593</v>
      </c>
      <c r="E120" s="45">
        <f t="shared" ref="E120:E126" si="7">D120*(1+$E$15)*(1-$E$14)</f>
        <v>593</v>
      </c>
      <c r="F120" s="30"/>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2" t="s">
        <v>2768</v>
      </c>
      <c r="B121" s="43" t="s">
        <v>2769</v>
      </c>
      <c r="C121" s="358" t="s">
        <v>2770</v>
      </c>
      <c r="D121" s="45">
        <v>634</v>
      </c>
      <c r="E121" s="45">
        <f t="shared" si="7"/>
        <v>634</v>
      </c>
      <c r="F121" s="30"/>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2" t="s">
        <v>2771</v>
      </c>
      <c r="B122" s="43" t="s">
        <v>2772</v>
      </c>
      <c r="C122" s="358" t="s">
        <v>2773</v>
      </c>
      <c r="D122" s="45">
        <v>593</v>
      </c>
      <c r="E122" s="45">
        <f t="shared" si="7"/>
        <v>593</v>
      </c>
      <c r="F122" s="30"/>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2" t="s">
        <v>2774</v>
      </c>
      <c r="B123" s="43" t="s">
        <v>2775</v>
      </c>
      <c r="C123" s="358" t="s">
        <v>2776</v>
      </c>
      <c r="D123" s="45">
        <v>634</v>
      </c>
      <c r="E123" s="45">
        <f t="shared" si="7"/>
        <v>634</v>
      </c>
      <c r="F123" s="30"/>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2" t="s">
        <v>2777</v>
      </c>
      <c r="B124" s="43" t="s">
        <v>2778</v>
      </c>
      <c r="C124" s="358" t="s">
        <v>2779</v>
      </c>
      <c r="D124" s="45">
        <v>627</v>
      </c>
      <c r="E124" s="45">
        <f t="shared" si="7"/>
        <v>627</v>
      </c>
      <c r="F124" s="30"/>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2" t="s">
        <v>2780</v>
      </c>
      <c r="B125" s="43" t="s">
        <v>2781</v>
      </c>
      <c r="C125" s="358" t="s">
        <v>2782</v>
      </c>
      <c r="D125" s="45">
        <v>664</v>
      </c>
      <c r="E125" s="45">
        <f t="shared" si="7"/>
        <v>664</v>
      </c>
      <c r="F125" s="30"/>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2" t="s">
        <v>2783</v>
      </c>
      <c r="B126" s="43" t="s">
        <v>2784</v>
      </c>
      <c r="C126" s="358" t="s">
        <v>2785</v>
      </c>
      <c r="D126" s="45">
        <v>41</v>
      </c>
      <c r="E126" s="45">
        <f t="shared" si="7"/>
        <v>41</v>
      </c>
      <c r="F126" s="30"/>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6"/>
      <c r="B127" s="6"/>
      <c r="C127" s="6"/>
      <c r="D127" s="6"/>
      <c r="E127" s="6"/>
      <c r="F127" s="30"/>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6"/>
      <c r="B128" s="6"/>
      <c r="C128" s="6"/>
      <c r="D128" s="6"/>
      <c r="E128" s="6"/>
      <c r="F128" s="30"/>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6"/>
      <c r="B129" s="6"/>
      <c r="C129" s="6"/>
      <c r="D129" s="6"/>
      <c r="E129" s="6"/>
      <c r="F129" s="30"/>
      <c r="G129" s="30"/>
      <c r="H129" s="30"/>
      <c r="I129" s="30"/>
      <c r="J129" s="30"/>
      <c r="K129" s="30"/>
      <c r="L129" s="30"/>
      <c r="M129" s="30"/>
      <c r="N129" s="30"/>
      <c r="O129" s="30"/>
      <c r="P129" s="30"/>
      <c r="Q129" s="30"/>
      <c r="R129" s="30"/>
      <c r="S129" s="30"/>
      <c r="T129" s="30"/>
      <c r="U129" s="30"/>
      <c r="V129" s="30"/>
      <c r="W129" s="30"/>
      <c r="X129" s="30"/>
      <c r="Y129" s="30"/>
      <c r="Z129" s="30"/>
    </row>
    <row r="130" spans="1:26" ht="15" customHeight="1">
      <c r="A130" s="13" t="s">
        <v>2786</v>
      </c>
      <c r="B130" s="56"/>
      <c r="C130" s="362"/>
      <c r="D130" s="362"/>
      <c r="E130" s="51"/>
      <c r="F130" s="30"/>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36"/>
      <c r="B131" s="56"/>
      <c r="C131" s="362"/>
      <c r="D131" s="362"/>
      <c r="E131" s="51"/>
      <c r="F131" s="30"/>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36" t="s">
        <v>2787</v>
      </c>
      <c r="B132" s="56"/>
      <c r="C132" s="362"/>
      <c r="D132" s="362"/>
      <c r="E132" s="51"/>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36" t="s">
        <v>2788</v>
      </c>
      <c r="B133" s="56"/>
      <c r="C133" s="362"/>
      <c r="D133" s="362"/>
      <c r="E133" s="51"/>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36" t="s">
        <v>2789</v>
      </c>
      <c r="B134" s="56"/>
      <c r="C134" s="362"/>
      <c r="D134" s="362"/>
      <c r="E134" s="51"/>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36"/>
      <c r="B135" s="56"/>
      <c r="C135" s="362"/>
      <c r="D135" s="362"/>
      <c r="E135" s="51"/>
      <c r="F135" s="30"/>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36" t="s">
        <v>2790</v>
      </c>
      <c r="B136" s="56"/>
      <c r="C136" s="362"/>
      <c r="D136" s="362"/>
      <c r="E136" s="51"/>
      <c r="F136" s="30"/>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68" t="s">
        <v>2791</v>
      </c>
      <c r="B137" s="56"/>
      <c r="C137" s="362"/>
      <c r="D137" s="362"/>
      <c r="E137" s="51"/>
      <c r="F137" s="30"/>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36"/>
      <c r="B138" s="56"/>
      <c r="C138" s="362"/>
      <c r="D138" s="362"/>
      <c r="E138" s="51"/>
      <c r="F138" s="30"/>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377" t="s">
        <v>2600</v>
      </c>
      <c r="B139" s="364"/>
      <c r="C139" s="364"/>
      <c r="D139" s="364"/>
      <c r="E139" s="365"/>
      <c r="F139" s="30"/>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366" t="s">
        <v>2601</v>
      </c>
      <c r="B140" s="367" t="s">
        <v>2792</v>
      </c>
      <c r="C140" s="368"/>
      <c r="D140" s="368"/>
      <c r="E140" s="369"/>
      <c r="F140" s="30"/>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373"/>
      <c r="B141" s="357" t="s">
        <v>2793</v>
      </c>
      <c r="C141" s="374"/>
      <c r="D141" s="374"/>
      <c r="E141" s="375"/>
      <c r="F141" s="30"/>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349" t="s">
        <v>2678</v>
      </c>
      <c r="B142" s="371" t="s">
        <v>2794</v>
      </c>
      <c r="C142" s="6"/>
      <c r="D142" s="6"/>
      <c r="E142" s="372"/>
      <c r="F142" s="30"/>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345" t="s">
        <v>2686</v>
      </c>
      <c r="B143" s="356" t="s">
        <v>2795</v>
      </c>
      <c r="C143" s="368"/>
      <c r="D143" s="368"/>
      <c r="E143" s="369"/>
      <c r="F143" s="30"/>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349"/>
      <c r="B144" s="371" t="s">
        <v>2796</v>
      </c>
      <c r="C144" s="6"/>
      <c r="D144" s="6"/>
      <c r="E144" s="372"/>
      <c r="F144" s="30"/>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349"/>
      <c r="B145" s="371" t="s">
        <v>2797</v>
      </c>
      <c r="C145" s="6"/>
      <c r="D145" s="6"/>
      <c r="E145" s="372"/>
      <c r="F145" s="30"/>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341" t="s">
        <v>2798</v>
      </c>
      <c r="B146" s="17" t="s">
        <v>2799</v>
      </c>
      <c r="C146" s="21"/>
      <c r="D146" s="21"/>
      <c r="E146" s="22"/>
      <c r="F146" s="30"/>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345" t="s">
        <v>2696</v>
      </c>
      <c r="B147" s="356" t="s">
        <v>2800</v>
      </c>
      <c r="C147" s="368"/>
      <c r="D147" s="368"/>
      <c r="E147" s="369"/>
      <c r="F147" s="30"/>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349"/>
      <c r="B148" s="371" t="s">
        <v>2801</v>
      </c>
      <c r="C148" s="6"/>
      <c r="D148" s="6"/>
      <c r="E148" s="372"/>
      <c r="F148" s="30"/>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349"/>
      <c r="B149" s="371" t="s">
        <v>2802</v>
      </c>
      <c r="C149" s="6"/>
      <c r="D149" s="6"/>
      <c r="E149" s="372"/>
      <c r="F149" s="30"/>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349"/>
      <c r="B150" s="371" t="s">
        <v>2803</v>
      </c>
      <c r="C150" s="6"/>
      <c r="D150" s="6"/>
      <c r="E150" s="372"/>
      <c r="F150" s="30"/>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349"/>
      <c r="B151" s="371" t="s">
        <v>2804</v>
      </c>
      <c r="C151" s="6"/>
      <c r="D151" s="6"/>
      <c r="E151" s="372"/>
      <c r="F151" s="30"/>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352"/>
      <c r="B152" s="357" t="s">
        <v>2805</v>
      </c>
      <c r="C152" s="374"/>
      <c r="D152" s="374"/>
      <c r="E152" s="375"/>
      <c r="F152" s="30"/>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349" t="s">
        <v>2806</v>
      </c>
      <c r="B153" s="371" t="s">
        <v>2807</v>
      </c>
      <c r="C153" s="6"/>
      <c r="D153" s="6"/>
      <c r="E153" s="372"/>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345" t="s">
        <v>2702</v>
      </c>
      <c r="B154" s="356" t="s">
        <v>2808</v>
      </c>
      <c r="C154" s="368"/>
      <c r="D154" s="368"/>
      <c r="E154" s="369"/>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349"/>
      <c r="B155" s="371" t="s">
        <v>2809</v>
      </c>
      <c r="C155" s="6"/>
      <c r="D155" s="6"/>
      <c r="E155" s="372"/>
      <c r="F155" s="30"/>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349"/>
      <c r="B156" s="371" t="s">
        <v>2810</v>
      </c>
      <c r="C156" s="6"/>
      <c r="D156" s="6"/>
      <c r="E156" s="372"/>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341" t="s">
        <v>2707</v>
      </c>
      <c r="B157" s="17" t="s">
        <v>2811</v>
      </c>
      <c r="C157" s="21"/>
      <c r="D157" s="21"/>
      <c r="E157" s="22"/>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6"/>
      <c r="B158" s="6"/>
      <c r="C158" s="6"/>
      <c r="D158" s="6"/>
      <c r="E158" s="6"/>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6"/>
      <c r="B159" s="6"/>
      <c r="C159" s="6"/>
      <c r="D159" s="6"/>
      <c r="E159" s="6"/>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2" t="s">
        <v>2812</v>
      </c>
      <c r="B160" s="43" t="s">
        <v>2813</v>
      </c>
      <c r="C160" s="358" t="s">
        <v>2814</v>
      </c>
      <c r="D160" s="45">
        <v>1384</v>
      </c>
      <c r="E160" s="45">
        <f t="shared" ref="E160:E172" si="8">D160*(1+$E$15)*(1-$E$14)</f>
        <v>1384</v>
      </c>
      <c r="F160" s="30"/>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2" t="s">
        <v>2815</v>
      </c>
      <c r="B161" s="43" t="s">
        <v>2816</v>
      </c>
      <c r="C161" s="358" t="s">
        <v>2817</v>
      </c>
      <c r="D161" s="45">
        <v>1384</v>
      </c>
      <c r="E161" s="45">
        <f t="shared" si="8"/>
        <v>1384</v>
      </c>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2" t="s">
        <v>2818</v>
      </c>
      <c r="B162" s="43" t="s">
        <v>2819</v>
      </c>
      <c r="C162" s="358" t="s">
        <v>2820</v>
      </c>
      <c r="D162" s="45">
        <v>1550</v>
      </c>
      <c r="E162" s="45">
        <f t="shared" si="8"/>
        <v>1550</v>
      </c>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2" t="s">
        <v>2821</v>
      </c>
      <c r="B163" s="43" t="s">
        <v>2822</v>
      </c>
      <c r="C163" s="358" t="s">
        <v>2823</v>
      </c>
      <c r="D163" s="45">
        <v>918</v>
      </c>
      <c r="E163" s="45">
        <f t="shared" si="8"/>
        <v>918</v>
      </c>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2" t="s">
        <v>2824</v>
      </c>
      <c r="B164" s="43" t="s">
        <v>2825</v>
      </c>
      <c r="C164" s="358" t="s">
        <v>2826</v>
      </c>
      <c r="D164" s="45">
        <v>977</v>
      </c>
      <c r="E164" s="45">
        <f t="shared" si="8"/>
        <v>977</v>
      </c>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2" t="s">
        <v>2827</v>
      </c>
      <c r="B165" s="43" t="s">
        <v>2828</v>
      </c>
      <c r="C165" s="358" t="s">
        <v>2829</v>
      </c>
      <c r="D165" s="45">
        <v>980</v>
      </c>
      <c r="E165" s="45">
        <f t="shared" si="8"/>
        <v>980</v>
      </c>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2" t="s">
        <v>2830</v>
      </c>
      <c r="B166" s="43" t="s">
        <v>2831</v>
      </c>
      <c r="C166" s="358" t="s">
        <v>2832</v>
      </c>
      <c r="D166" s="45">
        <v>980</v>
      </c>
      <c r="E166" s="45">
        <f t="shared" si="8"/>
        <v>980</v>
      </c>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2" t="s">
        <v>2833</v>
      </c>
      <c r="B167" s="43" t="s">
        <v>2834</v>
      </c>
      <c r="C167" s="358" t="s">
        <v>2835</v>
      </c>
      <c r="D167" s="45">
        <v>1045</v>
      </c>
      <c r="E167" s="45">
        <f t="shared" si="8"/>
        <v>1045</v>
      </c>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2" t="s">
        <v>2836</v>
      </c>
      <c r="B168" s="43" t="s">
        <v>2837</v>
      </c>
      <c r="C168" s="358" t="s">
        <v>2838</v>
      </c>
      <c r="D168" s="45">
        <v>1130</v>
      </c>
      <c r="E168" s="45">
        <f t="shared" si="8"/>
        <v>1130</v>
      </c>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2" t="s">
        <v>2839</v>
      </c>
      <c r="B169" s="43" t="s">
        <v>2840</v>
      </c>
      <c r="C169" s="358" t="s">
        <v>2841</v>
      </c>
      <c r="D169" s="45">
        <v>1325</v>
      </c>
      <c r="E169" s="45">
        <f t="shared" si="8"/>
        <v>1325</v>
      </c>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2" t="s">
        <v>2842</v>
      </c>
      <c r="B170" s="43" t="s">
        <v>2843</v>
      </c>
      <c r="C170" s="358" t="s">
        <v>2844</v>
      </c>
      <c r="D170" s="45">
        <v>45</v>
      </c>
      <c r="E170" s="45">
        <f t="shared" si="8"/>
        <v>45</v>
      </c>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2" t="s">
        <v>2845</v>
      </c>
      <c r="B171" s="43" t="s">
        <v>2846</v>
      </c>
      <c r="C171" s="358" t="s">
        <v>2847</v>
      </c>
      <c r="D171" s="45">
        <v>42</v>
      </c>
      <c r="E171" s="45">
        <f t="shared" si="8"/>
        <v>42</v>
      </c>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2" t="s">
        <v>2848</v>
      </c>
      <c r="B172" s="43" t="s">
        <v>2849</v>
      </c>
      <c r="C172" s="358" t="s">
        <v>2850</v>
      </c>
      <c r="D172" s="45">
        <v>21</v>
      </c>
      <c r="E172" s="45">
        <f t="shared" si="8"/>
        <v>21</v>
      </c>
      <c r="F172" s="30"/>
      <c r="G172" s="30"/>
      <c r="H172" s="30"/>
      <c r="I172" s="30"/>
      <c r="J172" s="30"/>
      <c r="K172" s="30"/>
      <c r="L172" s="30"/>
      <c r="M172" s="30"/>
      <c r="N172" s="30"/>
      <c r="O172" s="30"/>
      <c r="P172" s="30"/>
      <c r="Q172" s="30"/>
      <c r="R172" s="30"/>
      <c r="S172" s="30"/>
      <c r="T172" s="30"/>
      <c r="U172" s="30"/>
      <c r="V172" s="30"/>
      <c r="W172" s="30"/>
      <c r="X172" s="30"/>
      <c r="Y172" s="30"/>
      <c r="Z172" s="30"/>
    </row>
    <row r="173" spans="1:26" ht="12.75" customHeight="1">
      <c r="A173" s="4"/>
      <c r="B173" s="27"/>
      <c r="C173" s="27"/>
      <c r="D173" s="27"/>
      <c r="E173" s="51"/>
      <c r="F173" s="30"/>
      <c r="G173" s="30"/>
      <c r="H173" s="30"/>
      <c r="I173" s="30"/>
      <c r="J173" s="30"/>
      <c r="K173" s="30"/>
      <c r="L173" s="30"/>
      <c r="M173" s="30"/>
      <c r="N173" s="30"/>
      <c r="O173" s="30"/>
      <c r="P173" s="30"/>
      <c r="Q173" s="30"/>
      <c r="R173" s="30"/>
      <c r="S173" s="30"/>
      <c r="T173" s="30"/>
      <c r="U173" s="30"/>
      <c r="V173" s="30"/>
      <c r="W173" s="30"/>
      <c r="X173" s="30"/>
      <c r="Y173" s="30"/>
      <c r="Z173" s="30"/>
    </row>
    <row r="174" spans="1:26" ht="12.75" customHeight="1">
      <c r="A174" s="4"/>
      <c r="B174" s="27"/>
      <c r="C174" s="27"/>
      <c r="D174" s="27"/>
      <c r="E174" s="51"/>
      <c r="F174" s="30"/>
      <c r="G174" s="30"/>
      <c r="H174" s="30"/>
      <c r="I174" s="30"/>
      <c r="J174" s="30"/>
      <c r="K174" s="30"/>
      <c r="L174" s="30"/>
      <c r="M174" s="30"/>
      <c r="N174" s="30"/>
      <c r="O174" s="30"/>
      <c r="P174" s="30"/>
      <c r="Q174" s="30"/>
      <c r="R174" s="30"/>
      <c r="S174" s="30"/>
      <c r="T174" s="30"/>
      <c r="U174" s="30"/>
      <c r="V174" s="30"/>
      <c r="W174" s="30"/>
      <c r="X174" s="30"/>
      <c r="Y174" s="30"/>
      <c r="Z174" s="30"/>
    </row>
    <row r="175" spans="1:26" ht="12.75" customHeight="1">
      <c r="A175" s="64" t="s">
        <v>617</v>
      </c>
      <c r="B175" s="65"/>
      <c r="C175" s="65"/>
      <c r="D175" s="65"/>
      <c r="E175" s="262"/>
      <c r="F175" s="30"/>
      <c r="G175" s="30"/>
      <c r="H175" s="30"/>
      <c r="I175" s="30"/>
      <c r="J175" s="30"/>
      <c r="K175" s="30"/>
      <c r="L175" s="30"/>
      <c r="M175" s="30"/>
      <c r="N175" s="30"/>
      <c r="O175" s="30"/>
      <c r="P175" s="30"/>
      <c r="Q175" s="30"/>
      <c r="R175" s="30"/>
      <c r="S175" s="30"/>
      <c r="T175" s="30"/>
      <c r="U175" s="30"/>
      <c r="V175" s="30"/>
      <c r="W175" s="30"/>
      <c r="X175" s="30"/>
      <c r="Y175" s="30"/>
      <c r="Z175" s="30"/>
    </row>
    <row r="176" spans="1:26" ht="12.75" customHeight="1">
      <c r="A176" s="6"/>
      <c r="B176" s="27"/>
      <c r="C176" s="27"/>
      <c r="D176" s="27"/>
      <c r="E176" s="51"/>
      <c r="F176" s="30"/>
      <c r="G176" s="30"/>
      <c r="H176" s="30"/>
      <c r="I176" s="30"/>
      <c r="J176" s="30"/>
      <c r="K176" s="30"/>
      <c r="L176" s="30"/>
      <c r="M176" s="30"/>
      <c r="N176" s="30"/>
      <c r="O176" s="30"/>
      <c r="P176" s="30"/>
      <c r="Q176" s="30"/>
      <c r="R176" s="30"/>
      <c r="S176" s="30"/>
      <c r="T176" s="30"/>
      <c r="U176" s="30"/>
      <c r="V176" s="30"/>
      <c r="W176" s="30"/>
      <c r="X176" s="30"/>
      <c r="Y176" s="30"/>
      <c r="Z176" s="30"/>
    </row>
    <row r="177" spans="1:26" ht="12.75" customHeight="1">
      <c r="A177" s="6" t="s">
        <v>2851</v>
      </c>
      <c r="B177" s="27"/>
      <c r="C177" s="27"/>
      <c r="D177" s="27"/>
      <c r="E177" s="51"/>
      <c r="F177" s="30"/>
      <c r="G177" s="30"/>
      <c r="H177" s="30"/>
      <c r="I177" s="30"/>
      <c r="J177" s="30"/>
      <c r="K177" s="30"/>
      <c r="L177" s="30"/>
      <c r="M177" s="30"/>
      <c r="N177" s="30"/>
      <c r="O177" s="30"/>
      <c r="P177" s="30"/>
      <c r="Q177" s="30"/>
      <c r="R177" s="30"/>
      <c r="S177" s="30"/>
      <c r="T177" s="30"/>
      <c r="U177" s="30"/>
      <c r="V177" s="30"/>
      <c r="W177" s="30"/>
      <c r="X177" s="30"/>
      <c r="Y177" s="30"/>
      <c r="Z177" s="30"/>
    </row>
    <row r="178" spans="1:26" ht="12.75" customHeight="1">
      <c r="A178" s="6" t="s">
        <v>2852</v>
      </c>
      <c r="B178" s="27"/>
      <c r="C178" s="27"/>
      <c r="D178" s="27"/>
      <c r="E178" s="51"/>
      <c r="F178" s="30"/>
      <c r="G178" s="30"/>
      <c r="H178" s="30"/>
      <c r="I178" s="30"/>
      <c r="J178" s="30"/>
      <c r="K178" s="30"/>
      <c r="L178" s="30"/>
      <c r="M178" s="30"/>
      <c r="N178" s="30"/>
      <c r="O178" s="30"/>
      <c r="P178" s="30"/>
      <c r="Q178" s="30"/>
      <c r="R178" s="30"/>
      <c r="S178" s="30"/>
      <c r="T178" s="30"/>
      <c r="U178" s="30"/>
      <c r="V178" s="30"/>
      <c r="W178" s="30"/>
      <c r="X178" s="30"/>
      <c r="Y178" s="30"/>
      <c r="Z178" s="30"/>
    </row>
    <row r="179" spans="1:26" ht="12.75" customHeight="1">
      <c r="A179" s="6"/>
      <c r="B179" s="27"/>
      <c r="C179" s="27"/>
      <c r="D179" s="27"/>
      <c r="E179" s="51"/>
      <c r="F179" s="30"/>
      <c r="G179" s="30"/>
      <c r="H179" s="30"/>
      <c r="I179" s="30"/>
      <c r="J179" s="30"/>
      <c r="K179" s="30"/>
      <c r="L179" s="30"/>
      <c r="M179" s="30"/>
      <c r="N179" s="30"/>
      <c r="O179" s="30"/>
      <c r="P179" s="30"/>
      <c r="Q179" s="30"/>
      <c r="R179" s="30"/>
      <c r="S179" s="30"/>
      <c r="T179" s="30"/>
      <c r="U179" s="30"/>
      <c r="V179" s="30"/>
      <c r="W179" s="30"/>
      <c r="X179" s="30"/>
      <c r="Y179" s="30"/>
      <c r="Z179" s="30"/>
    </row>
    <row r="180" spans="1:26" ht="12.75" customHeight="1">
      <c r="A180" s="6" t="s">
        <v>2853</v>
      </c>
      <c r="B180" s="27"/>
      <c r="C180" s="27"/>
      <c r="D180" s="27"/>
      <c r="E180" s="51"/>
      <c r="F180" s="30"/>
      <c r="G180" s="30"/>
      <c r="H180" s="30"/>
      <c r="I180" s="30"/>
      <c r="J180" s="30"/>
      <c r="K180" s="30"/>
      <c r="L180" s="30"/>
      <c r="M180" s="30"/>
      <c r="N180" s="30"/>
      <c r="O180" s="30"/>
      <c r="P180" s="30"/>
      <c r="Q180" s="30"/>
      <c r="R180" s="30"/>
      <c r="S180" s="30"/>
      <c r="T180" s="30"/>
      <c r="U180" s="30"/>
      <c r="V180" s="30"/>
      <c r="W180" s="30"/>
      <c r="X180" s="30"/>
      <c r="Y180" s="30"/>
      <c r="Z180" s="30"/>
    </row>
    <row r="181" spans="1:26" ht="12.75" customHeight="1">
      <c r="A181" s="6" t="s">
        <v>2854</v>
      </c>
      <c r="B181" s="27"/>
      <c r="C181" s="27"/>
      <c r="D181" s="27"/>
      <c r="E181" s="51"/>
      <c r="F181" s="30"/>
      <c r="G181" s="30"/>
      <c r="H181" s="30"/>
      <c r="I181" s="30"/>
      <c r="J181" s="30"/>
      <c r="K181" s="30"/>
      <c r="L181" s="30"/>
      <c r="M181" s="30"/>
      <c r="N181" s="30"/>
      <c r="O181" s="30"/>
      <c r="P181" s="30"/>
      <c r="Q181" s="30"/>
      <c r="R181" s="30"/>
      <c r="S181" s="30"/>
      <c r="T181" s="30"/>
      <c r="U181" s="30"/>
      <c r="V181" s="30"/>
      <c r="W181" s="30"/>
      <c r="X181" s="30"/>
      <c r="Y181" s="30"/>
      <c r="Z181" s="30"/>
    </row>
    <row r="182" spans="1:26" ht="12.75" customHeight="1">
      <c r="A182" s="6" t="s">
        <v>2855</v>
      </c>
      <c r="B182" s="27"/>
      <c r="C182" s="27"/>
      <c r="D182" s="27"/>
      <c r="E182" s="51"/>
      <c r="F182" s="30"/>
      <c r="G182" s="30"/>
      <c r="H182" s="30"/>
      <c r="I182" s="30"/>
      <c r="J182" s="30"/>
      <c r="K182" s="30"/>
      <c r="L182" s="30"/>
      <c r="M182" s="30"/>
      <c r="N182" s="30"/>
      <c r="O182" s="30"/>
      <c r="P182" s="30"/>
      <c r="Q182" s="30"/>
      <c r="R182" s="30"/>
      <c r="S182" s="30"/>
      <c r="T182" s="30"/>
      <c r="U182" s="30"/>
      <c r="V182" s="30"/>
      <c r="W182" s="30"/>
      <c r="X182" s="30"/>
      <c r="Y182" s="30"/>
      <c r="Z182" s="30"/>
    </row>
    <row r="183" spans="1:26" ht="12.75" customHeight="1">
      <c r="A183" s="6" t="s">
        <v>2856</v>
      </c>
      <c r="B183" s="27"/>
      <c r="C183" s="27"/>
      <c r="D183" s="27"/>
      <c r="E183" s="51"/>
      <c r="F183" s="30"/>
      <c r="G183" s="30"/>
      <c r="H183" s="30"/>
      <c r="I183" s="30"/>
      <c r="J183" s="30"/>
      <c r="K183" s="30"/>
      <c r="L183" s="30"/>
      <c r="M183" s="30"/>
      <c r="N183" s="30"/>
      <c r="O183" s="30"/>
      <c r="P183" s="30"/>
      <c r="Q183" s="30"/>
      <c r="R183" s="30"/>
      <c r="S183" s="30"/>
      <c r="T183" s="30"/>
      <c r="U183" s="30"/>
      <c r="V183" s="30"/>
      <c r="W183" s="30"/>
      <c r="X183" s="30"/>
      <c r="Y183" s="30"/>
      <c r="Z183" s="30"/>
    </row>
    <row r="184" spans="1:26" ht="12.75" customHeight="1">
      <c r="A184" s="8" t="s">
        <v>2857</v>
      </c>
      <c r="B184" s="27"/>
      <c r="C184" s="27"/>
      <c r="D184" s="27"/>
      <c r="E184" s="51"/>
      <c r="F184" s="30"/>
      <c r="G184" s="30"/>
      <c r="H184" s="30"/>
      <c r="I184" s="30"/>
      <c r="J184" s="30"/>
      <c r="K184" s="30"/>
      <c r="L184" s="30"/>
      <c r="M184" s="30"/>
      <c r="N184" s="30"/>
      <c r="O184" s="30"/>
      <c r="P184" s="30"/>
      <c r="Q184" s="30"/>
      <c r="R184" s="30"/>
      <c r="S184" s="30"/>
      <c r="T184" s="30"/>
      <c r="U184" s="30"/>
      <c r="V184" s="30"/>
      <c r="W184" s="30"/>
      <c r="X184" s="30"/>
      <c r="Y184" s="30"/>
      <c r="Z184" s="30"/>
    </row>
    <row r="185" spans="1:26" ht="12.75" customHeight="1">
      <c r="A185" s="6"/>
      <c r="B185" s="27"/>
      <c r="C185" s="27"/>
      <c r="D185" s="27"/>
      <c r="E185" s="51"/>
      <c r="F185" s="30"/>
      <c r="G185" s="30"/>
      <c r="H185" s="30"/>
      <c r="I185" s="30"/>
      <c r="J185" s="30"/>
      <c r="K185" s="30"/>
      <c r="L185" s="30"/>
      <c r="M185" s="30"/>
      <c r="N185" s="30"/>
      <c r="O185" s="30"/>
      <c r="P185" s="30"/>
      <c r="Q185" s="30"/>
      <c r="R185" s="30"/>
      <c r="S185" s="30"/>
      <c r="T185" s="30"/>
      <c r="U185" s="30"/>
      <c r="V185" s="30"/>
      <c r="W185" s="30"/>
      <c r="X185" s="30"/>
      <c r="Y185" s="30"/>
      <c r="Z185" s="30"/>
    </row>
    <row r="186" spans="1:26" ht="12.75" customHeight="1">
      <c r="A186" s="6" t="s">
        <v>2858</v>
      </c>
      <c r="B186" s="27"/>
      <c r="C186" s="27"/>
      <c r="D186" s="27"/>
      <c r="E186" s="51"/>
      <c r="F186" s="30"/>
      <c r="G186" s="30"/>
      <c r="H186" s="30"/>
      <c r="I186" s="30"/>
      <c r="J186" s="30"/>
      <c r="K186" s="30"/>
      <c r="L186" s="30"/>
      <c r="M186" s="30"/>
      <c r="N186" s="30"/>
      <c r="O186" s="30"/>
      <c r="P186" s="30"/>
      <c r="Q186" s="30"/>
      <c r="R186" s="30"/>
      <c r="S186" s="30"/>
      <c r="T186" s="30"/>
      <c r="U186" s="30"/>
      <c r="V186" s="30"/>
      <c r="W186" s="30"/>
      <c r="X186" s="30"/>
      <c r="Y186" s="30"/>
      <c r="Z186" s="30"/>
    </row>
    <row r="187" spans="1:26" ht="12.75" customHeight="1">
      <c r="A187" s="6" t="s">
        <v>2859</v>
      </c>
      <c r="B187" s="27"/>
      <c r="C187" s="27"/>
      <c r="D187" s="27"/>
      <c r="E187" s="51"/>
      <c r="F187" s="30"/>
      <c r="G187" s="30"/>
      <c r="H187" s="30"/>
      <c r="I187" s="30"/>
      <c r="J187" s="30"/>
      <c r="K187" s="30"/>
      <c r="L187" s="30"/>
      <c r="M187" s="30"/>
      <c r="N187" s="30"/>
      <c r="O187" s="30"/>
      <c r="P187" s="30"/>
      <c r="Q187" s="30"/>
      <c r="R187" s="30"/>
      <c r="S187" s="30"/>
      <c r="T187" s="30"/>
      <c r="U187" s="30"/>
      <c r="V187" s="30"/>
      <c r="W187" s="30"/>
      <c r="X187" s="30"/>
      <c r="Y187" s="30"/>
      <c r="Z187" s="30"/>
    </row>
    <row r="188" spans="1:26" ht="12.75" customHeight="1">
      <c r="A188" s="6" t="s">
        <v>2860</v>
      </c>
      <c r="B188" s="27"/>
      <c r="C188" s="27"/>
      <c r="D188" s="27"/>
      <c r="E188" s="51"/>
      <c r="F188" s="30"/>
      <c r="G188" s="30"/>
      <c r="H188" s="30"/>
      <c r="I188" s="30"/>
      <c r="J188" s="30"/>
      <c r="K188" s="30"/>
      <c r="L188" s="30"/>
      <c r="M188" s="30"/>
      <c r="N188" s="30"/>
      <c r="O188" s="30"/>
      <c r="P188" s="30"/>
      <c r="Q188" s="30"/>
      <c r="R188" s="30"/>
      <c r="S188" s="30"/>
      <c r="T188" s="30"/>
      <c r="U188" s="30"/>
      <c r="V188" s="30"/>
      <c r="W188" s="30"/>
      <c r="X188" s="30"/>
      <c r="Y188" s="30"/>
      <c r="Z188" s="30"/>
    </row>
    <row r="189" spans="1:26" ht="12.75" customHeight="1">
      <c r="A189" s="6"/>
      <c r="B189" s="27"/>
      <c r="C189" s="27"/>
      <c r="D189" s="27"/>
      <c r="E189" s="51"/>
      <c r="F189" s="30"/>
      <c r="G189" s="30"/>
      <c r="H189" s="30"/>
      <c r="I189" s="30"/>
      <c r="J189" s="30"/>
      <c r="K189" s="30"/>
      <c r="L189" s="30"/>
      <c r="M189" s="30"/>
      <c r="N189" s="30"/>
      <c r="O189" s="30"/>
      <c r="P189" s="30"/>
      <c r="Q189" s="30"/>
      <c r="R189" s="30"/>
      <c r="S189" s="30"/>
      <c r="T189" s="30"/>
      <c r="U189" s="30"/>
      <c r="V189" s="30"/>
      <c r="W189" s="30"/>
      <c r="X189" s="30"/>
      <c r="Y189" s="30"/>
      <c r="Z189" s="30"/>
    </row>
    <row r="190" spans="1:26" ht="12.75" customHeight="1">
      <c r="A190" s="6" t="s">
        <v>2861</v>
      </c>
      <c r="B190" s="27"/>
      <c r="C190" s="27"/>
      <c r="D190" s="27"/>
      <c r="E190" s="51"/>
      <c r="F190" s="30"/>
      <c r="G190" s="30"/>
      <c r="H190" s="30"/>
      <c r="I190" s="30"/>
      <c r="J190" s="30"/>
      <c r="K190" s="30"/>
      <c r="L190" s="30"/>
      <c r="M190" s="30"/>
      <c r="N190" s="30"/>
      <c r="O190" s="30"/>
      <c r="P190" s="30"/>
      <c r="Q190" s="30"/>
      <c r="R190" s="30"/>
      <c r="S190" s="30"/>
      <c r="T190" s="30"/>
      <c r="U190" s="30"/>
      <c r="V190" s="30"/>
      <c r="W190" s="30"/>
      <c r="X190" s="30"/>
      <c r="Y190" s="30"/>
      <c r="Z190" s="30"/>
    </row>
    <row r="191" spans="1:26" ht="12.75" customHeight="1">
      <c r="A191" s="6"/>
      <c r="B191" s="27"/>
      <c r="C191" s="27"/>
      <c r="D191" s="27"/>
      <c r="E191" s="51"/>
      <c r="F191" s="30"/>
      <c r="G191" s="30"/>
      <c r="H191" s="30"/>
      <c r="I191" s="30"/>
      <c r="J191" s="30"/>
      <c r="K191" s="30"/>
      <c r="L191" s="30"/>
      <c r="M191" s="30"/>
      <c r="N191" s="30"/>
      <c r="O191" s="30"/>
      <c r="P191" s="30"/>
      <c r="Q191" s="30"/>
      <c r="R191" s="30"/>
      <c r="S191" s="30"/>
      <c r="T191" s="30"/>
      <c r="U191" s="30"/>
      <c r="V191" s="30"/>
      <c r="W191" s="30"/>
      <c r="X191" s="30"/>
      <c r="Y191" s="30"/>
      <c r="Z191" s="30"/>
    </row>
    <row r="192" spans="1:26" ht="12.75" customHeight="1">
      <c r="A192" s="473" t="s">
        <v>85</v>
      </c>
      <c r="B192" s="474"/>
      <c r="C192" s="474"/>
      <c r="D192" s="474"/>
      <c r="E192" s="474"/>
      <c r="F192" s="72"/>
      <c r="G192" s="72"/>
      <c r="H192" s="72"/>
      <c r="I192" s="72"/>
      <c r="J192" s="72"/>
      <c r="K192" s="72"/>
      <c r="L192" s="72"/>
      <c r="M192" s="72"/>
      <c r="N192" s="72"/>
      <c r="O192" s="72"/>
      <c r="P192" s="72"/>
      <c r="Q192" s="72"/>
      <c r="R192" s="72"/>
      <c r="S192" s="72"/>
      <c r="T192" s="72"/>
      <c r="U192" s="72"/>
      <c r="V192" s="72"/>
      <c r="W192" s="72"/>
      <c r="X192" s="72"/>
      <c r="Y192" s="72"/>
      <c r="Z192" s="72"/>
    </row>
    <row r="193" spans="1:26" ht="12.75" customHeight="1">
      <c r="A193" s="473" t="s">
        <v>86</v>
      </c>
      <c r="B193" s="474"/>
      <c r="C193" s="474"/>
      <c r="D193" s="474"/>
      <c r="E193" s="474"/>
      <c r="F193" s="72"/>
      <c r="G193" s="72"/>
      <c r="H193" s="72"/>
      <c r="I193" s="72"/>
      <c r="J193" s="72"/>
      <c r="K193" s="72"/>
      <c r="L193" s="72"/>
      <c r="M193" s="72"/>
      <c r="N193" s="72"/>
      <c r="O193" s="72"/>
      <c r="P193" s="72"/>
      <c r="Q193" s="72"/>
      <c r="R193" s="72"/>
      <c r="S193" s="72"/>
      <c r="T193" s="72"/>
      <c r="U193" s="72"/>
      <c r="V193" s="72"/>
      <c r="W193" s="72"/>
      <c r="X193" s="72"/>
      <c r="Y193" s="72"/>
      <c r="Z193" s="72"/>
    </row>
    <row r="194" spans="1:26" ht="12" customHeight="1">
      <c r="A194" s="2"/>
      <c r="B194" s="27"/>
      <c r="C194" s="27"/>
      <c r="D194" s="27"/>
      <c r="E194" s="51"/>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2"/>
      <c r="B195" s="27"/>
      <c r="C195" s="27"/>
      <c r="D195" s="27"/>
      <c r="E195" s="51"/>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2"/>
      <c r="B196" s="27"/>
      <c r="C196" s="27"/>
      <c r="D196" s="27"/>
      <c r="E196" s="51"/>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2"/>
      <c r="B197" s="27"/>
      <c r="C197" s="27"/>
      <c r="D197" s="27"/>
      <c r="E197" s="51"/>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2"/>
      <c r="B198" s="27"/>
      <c r="C198" s="27"/>
      <c r="D198" s="27"/>
      <c r="E198" s="51"/>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2"/>
      <c r="B199" s="27"/>
      <c r="C199" s="27"/>
      <c r="D199" s="27"/>
      <c r="E199" s="51"/>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2"/>
      <c r="B200" s="27"/>
      <c r="C200" s="27"/>
      <c r="D200" s="27"/>
      <c r="E200" s="51"/>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2"/>
      <c r="B201" s="27"/>
      <c r="C201" s="27"/>
      <c r="D201" s="27"/>
      <c r="E201" s="51"/>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2"/>
      <c r="B202" s="27"/>
      <c r="C202" s="27"/>
      <c r="D202" s="27"/>
      <c r="E202" s="51"/>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2"/>
      <c r="B203" s="27"/>
      <c r="C203" s="27"/>
      <c r="D203" s="27"/>
      <c r="E203" s="51"/>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2"/>
      <c r="B204" s="27"/>
      <c r="C204" s="27"/>
      <c r="D204" s="27"/>
      <c r="E204" s="51"/>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2"/>
      <c r="B205" s="27"/>
      <c r="C205" s="27"/>
      <c r="D205" s="27"/>
      <c r="E205" s="51"/>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2"/>
      <c r="B206" s="27"/>
      <c r="C206" s="27"/>
      <c r="D206" s="27"/>
      <c r="E206" s="51"/>
      <c r="F206" s="30"/>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2"/>
      <c r="B207" s="27"/>
      <c r="C207" s="27"/>
      <c r="D207" s="27"/>
      <c r="E207" s="51"/>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2"/>
      <c r="B208" s="27"/>
      <c r="C208" s="27"/>
      <c r="D208" s="27"/>
      <c r="E208" s="51"/>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2"/>
      <c r="B209" s="27"/>
      <c r="C209" s="27"/>
      <c r="D209" s="27"/>
      <c r="E209" s="51"/>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2"/>
      <c r="B210" s="27"/>
      <c r="C210" s="27"/>
      <c r="D210" s="27"/>
      <c r="E210" s="51"/>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2"/>
      <c r="B211" s="27"/>
      <c r="C211" s="27"/>
      <c r="D211" s="27"/>
      <c r="E211" s="51"/>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2"/>
      <c r="B212" s="27"/>
      <c r="C212" s="27"/>
      <c r="D212" s="27"/>
      <c r="E212" s="51"/>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2"/>
      <c r="B213" s="27"/>
      <c r="C213" s="27"/>
      <c r="D213" s="27"/>
      <c r="E213" s="51"/>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2"/>
      <c r="B214" s="27"/>
      <c r="C214" s="27"/>
      <c r="D214" s="27"/>
      <c r="E214" s="51"/>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2"/>
      <c r="B215" s="27"/>
      <c r="C215" s="27"/>
      <c r="D215" s="27"/>
      <c r="E215" s="51"/>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2"/>
      <c r="B216" s="27"/>
      <c r="C216" s="27"/>
      <c r="D216" s="27"/>
      <c r="E216" s="51"/>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2"/>
      <c r="B217" s="27"/>
      <c r="C217" s="27"/>
      <c r="D217" s="27"/>
      <c r="E217" s="51"/>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2"/>
      <c r="B218" s="27"/>
      <c r="C218" s="27"/>
      <c r="D218" s="27"/>
      <c r="E218" s="51"/>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2"/>
      <c r="B219" s="27"/>
      <c r="C219" s="27"/>
      <c r="D219" s="27"/>
      <c r="E219" s="51"/>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2"/>
      <c r="B220" s="27"/>
      <c r="C220" s="27"/>
      <c r="D220" s="27"/>
      <c r="E220" s="51"/>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2"/>
      <c r="B221" s="27"/>
      <c r="C221" s="27"/>
      <c r="D221" s="27"/>
      <c r="E221" s="51"/>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2"/>
      <c r="B222" s="27"/>
      <c r="C222" s="27"/>
      <c r="D222" s="27"/>
      <c r="E222" s="51"/>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2"/>
      <c r="B223" s="27"/>
      <c r="C223" s="27"/>
      <c r="D223" s="27"/>
      <c r="E223" s="51"/>
      <c r="F223" s="30"/>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2"/>
      <c r="B224" s="27"/>
      <c r="C224" s="27"/>
      <c r="D224" s="27"/>
      <c r="E224" s="51"/>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2"/>
      <c r="B225" s="27"/>
      <c r="C225" s="27"/>
      <c r="D225" s="27"/>
      <c r="E225" s="51"/>
      <c r="F225" s="30"/>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2"/>
      <c r="B226" s="27"/>
      <c r="C226" s="27"/>
      <c r="D226" s="27"/>
      <c r="E226" s="51"/>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2"/>
      <c r="B227" s="27"/>
      <c r="C227" s="27"/>
      <c r="D227" s="27"/>
      <c r="E227" s="51"/>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2"/>
      <c r="B228" s="27"/>
      <c r="C228" s="27"/>
      <c r="D228" s="27"/>
      <c r="E228" s="51"/>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2"/>
      <c r="B229" s="27"/>
      <c r="C229" s="27"/>
      <c r="D229" s="27"/>
      <c r="E229" s="51"/>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2"/>
      <c r="B230" s="27"/>
      <c r="C230" s="27"/>
      <c r="D230" s="27"/>
      <c r="E230" s="51"/>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2"/>
      <c r="B231" s="27"/>
      <c r="C231" s="27"/>
      <c r="D231" s="27"/>
      <c r="E231" s="51"/>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2"/>
      <c r="B232" s="27"/>
      <c r="C232" s="27"/>
      <c r="D232" s="27"/>
      <c r="E232" s="51"/>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2"/>
      <c r="B233" s="27"/>
      <c r="C233" s="27"/>
      <c r="D233" s="27"/>
      <c r="E233" s="51"/>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2"/>
      <c r="B234" s="27"/>
      <c r="C234" s="27"/>
      <c r="D234" s="27"/>
      <c r="E234" s="51"/>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2"/>
      <c r="B235" s="27"/>
      <c r="C235" s="27"/>
      <c r="D235" s="27"/>
      <c r="E235" s="51"/>
      <c r="F235" s="30"/>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2"/>
      <c r="B236" s="27"/>
      <c r="C236" s="27"/>
      <c r="D236" s="27"/>
      <c r="E236" s="51"/>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2"/>
      <c r="B237" s="27"/>
      <c r="C237" s="27"/>
      <c r="D237" s="27"/>
      <c r="E237" s="51"/>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2"/>
      <c r="B238" s="27"/>
      <c r="C238" s="27"/>
      <c r="D238" s="27"/>
      <c r="E238" s="51"/>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2"/>
      <c r="B239" s="27"/>
      <c r="C239" s="27"/>
      <c r="D239" s="27"/>
      <c r="E239" s="51"/>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2"/>
      <c r="B240" s="27"/>
      <c r="C240" s="27"/>
      <c r="D240" s="27"/>
      <c r="E240" s="51"/>
      <c r="F240" s="30"/>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2"/>
      <c r="B241" s="27"/>
      <c r="C241" s="27"/>
      <c r="D241" s="27"/>
      <c r="E241" s="51"/>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2"/>
      <c r="B242" s="27"/>
      <c r="C242" s="27"/>
      <c r="D242" s="27"/>
      <c r="E242" s="51"/>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2"/>
      <c r="B243" s="27"/>
      <c r="C243" s="27"/>
      <c r="D243" s="27"/>
      <c r="E243" s="51"/>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2"/>
      <c r="B244" s="27"/>
      <c r="C244" s="27"/>
      <c r="D244" s="27"/>
      <c r="E244" s="51"/>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2"/>
      <c r="B245" s="27"/>
      <c r="C245" s="27"/>
      <c r="D245" s="27"/>
      <c r="E245" s="51"/>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2"/>
      <c r="B246" s="27"/>
      <c r="C246" s="27"/>
      <c r="D246" s="27"/>
      <c r="E246" s="51"/>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2"/>
      <c r="B247" s="27"/>
      <c r="C247" s="27"/>
      <c r="D247" s="27"/>
      <c r="E247" s="51"/>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2"/>
      <c r="B248" s="27"/>
      <c r="C248" s="27"/>
      <c r="D248" s="27"/>
      <c r="E248" s="51"/>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2"/>
      <c r="B249" s="27"/>
      <c r="C249" s="27"/>
      <c r="D249" s="27"/>
      <c r="E249" s="51"/>
      <c r="F249" s="30"/>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2"/>
      <c r="B250" s="27"/>
      <c r="C250" s="27"/>
      <c r="D250" s="27"/>
      <c r="E250" s="51"/>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2"/>
      <c r="B251" s="27"/>
      <c r="C251" s="27"/>
      <c r="D251" s="27"/>
      <c r="E251" s="51"/>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2"/>
      <c r="B252" s="27"/>
      <c r="C252" s="27"/>
      <c r="D252" s="27"/>
      <c r="E252" s="51"/>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2"/>
      <c r="B253" s="27"/>
      <c r="C253" s="27"/>
      <c r="D253" s="27"/>
      <c r="E253" s="51"/>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2"/>
      <c r="B254" s="27"/>
      <c r="C254" s="27"/>
      <c r="D254" s="27"/>
      <c r="E254" s="51"/>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2"/>
      <c r="B255" s="27"/>
      <c r="C255" s="27"/>
      <c r="D255" s="27"/>
      <c r="E255" s="51"/>
      <c r="F255" s="30"/>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2"/>
      <c r="B256" s="27"/>
      <c r="C256" s="27"/>
      <c r="D256" s="27"/>
      <c r="E256" s="51"/>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2"/>
      <c r="B257" s="27"/>
      <c r="C257" s="27"/>
      <c r="D257" s="27"/>
      <c r="E257" s="51"/>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2"/>
      <c r="B258" s="27"/>
      <c r="C258" s="27"/>
      <c r="D258" s="27"/>
      <c r="E258" s="51"/>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2"/>
      <c r="B259" s="27"/>
      <c r="C259" s="27"/>
      <c r="D259" s="27"/>
      <c r="E259" s="51"/>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2"/>
      <c r="B260" s="27"/>
      <c r="C260" s="27"/>
      <c r="D260" s="27"/>
      <c r="E260" s="51"/>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2"/>
      <c r="B261" s="27"/>
      <c r="C261" s="27"/>
      <c r="D261" s="27"/>
      <c r="E261" s="51"/>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2"/>
      <c r="B262" s="27"/>
      <c r="C262" s="27"/>
      <c r="D262" s="27"/>
      <c r="E262" s="51"/>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2"/>
      <c r="B263" s="27"/>
      <c r="C263" s="27"/>
      <c r="D263" s="27"/>
      <c r="E263" s="51"/>
      <c r="F263" s="30"/>
      <c r="G263" s="30"/>
      <c r="H263" s="30"/>
      <c r="I263" s="30"/>
      <c r="J263" s="30"/>
      <c r="K263" s="30"/>
      <c r="L263" s="30"/>
      <c r="M263" s="30"/>
      <c r="N263" s="30"/>
      <c r="O263" s="30"/>
      <c r="P263" s="30"/>
      <c r="Q263" s="30"/>
      <c r="R263" s="30"/>
      <c r="S263" s="30"/>
      <c r="T263" s="30"/>
      <c r="U263" s="30"/>
      <c r="V263" s="30"/>
      <c r="W263" s="30"/>
      <c r="X263" s="30"/>
      <c r="Y263" s="30"/>
      <c r="Z263" s="30"/>
    </row>
    <row r="264" spans="1:26" ht="12" customHeight="1">
      <c r="A264" s="2"/>
      <c r="B264" s="27"/>
      <c r="C264" s="27"/>
      <c r="D264" s="27"/>
      <c r="E264" s="51"/>
      <c r="F264" s="30"/>
      <c r="G264" s="30"/>
      <c r="H264" s="30"/>
      <c r="I264" s="30"/>
      <c r="J264" s="30"/>
      <c r="K264" s="30"/>
      <c r="L264" s="30"/>
      <c r="M264" s="30"/>
      <c r="N264" s="30"/>
      <c r="O264" s="30"/>
      <c r="P264" s="30"/>
      <c r="Q264" s="30"/>
      <c r="R264" s="30"/>
      <c r="S264" s="30"/>
      <c r="T264" s="30"/>
      <c r="U264" s="30"/>
      <c r="V264" s="30"/>
      <c r="W264" s="30"/>
      <c r="X264" s="30"/>
      <c r="Y264" s="30"/>
      <c r="Z264" s="30"/>
    </row>
    <row r="265" spans="1:26" ht="12" customHeight="1">
      <c r="A265" s="2"/>
      <c r="B265" s="27"/>
      <c r="C265" s="27"/>
      <c r="D265" s="27"/>
      <c r="E265" s="51"/>
      <c r="F265" s="30"/>
      <c r="G265" s="30"/>
      <c r="H265" s="30"/>
      <c r="I265" s="30"/>
      <c r="J265" s="30"/>
      <c r="K265" s="30"/>
      <c r="L265" s="30"/>
      <c r="M265" s="30"/>
      <c r="N265" s="30"/>
      <c r="O265" s="30"/>
      <c r="P265" s="30"/>
      <c r="Q265" s="30"/>
      <c r="R265" s="30"/>
      <c r="S265" s="30"/>
      <c r="T265" s="30"/>
      <c r="U265" s="30"/>
      <c r="V265" s="30"/>
      <c r="W265" s="30"/>
      <c r="X265" s="30"/>
      <c r="Y265" s="30"/>
      <c r="Z265" s="30"/>
    </row>
    <row r="266" spans="1:26" ht="12" customHeight="1">
      <c r="A266" s="2"/>
      <c r="B266" s="27"/>
      <c r="C266" s="27"/>
      <c r="D266" s="27"/>
      <c r="E266" s="51"/>
      <c r="F266" s="30"/>
      <c r="G266" s="30"/>
      <c r="H266" s="30"/>
      <c r="I266" s="30"/>
      <c r="J266" s="30"/>
      <c r="K266" s="30"/>
      <c r="L266" s="30"/>
      <c r="M266" s="30"/>
      <c r="N266" s="30"/>
      <c r="O266" s="30"/>
      <c r="P266" s="30"/>
      <c r="Q266" s="30"/>
      <c r="R266" s="30"/>
      <c r="S266" s="30"/>
      <c r="T266" s="30"/>
      <c r="U266" s="30"/>
      <c r="V266" s="30"/>
      <c r="W266" s="30"/>
      <c r="X266" s="30"/>
      <c r="Y266" s="30"/>
      <c r="Z266" s="30"/>
    </row>
    <row r="267" spans="1:26" ht="12" customHeight="1">
      <c r="A267" s="2"/>
      <c r="B267" s="27"/>
      <c r="C267" s="27"/>
      <c r="D267" s="27"/>
      <c r="E267" s="51"/>
      <c r="F267" s="30"/>
      <c r="G267" s="30"/>
      <c r="H267" s="30"/>
      <c r="I267" s="30"/>
      <c r="J267" s="30"/>
      <c r="K267" s="30"/>
      <c r="L267" s="30"/>
      <c r="M267" s="30"/>
      <c r="N267" s="30"/>
      <c r="O267" s="30"/>
      <c r="P267" s="30"/>
      <c r="Q267" s="30"/>
      <c r="R267" s="30"/>
      <c r="S267" s="30"/>
      <c r="T267" s="30"/>
      <c r="U267" s="30"/>
      <c r="V267" s="30"/>
      <c r="W267" s="30"/>
      <c r="X267" s="30"/>
      <c r="Y267" s="30"/>
      <c r="Z267" s="30"/>
    </row>
    <row r="268" spans="1:26" ht="12" customHeight="1">
      <c r="A268" s="2"/>
      <c r="B268" s="27"/>
      <c r="C268" s="27"/>
      <c r="D268" s="27"/>
      <c r="E268" s="51"/>
      <c r="F268" s="30"/>
      <c r="G268" s="30"/>
      <c r="H268" s="30"/>
      <c r="I268" s="30"/>
      <c r="J268" s="30"/>
      <c r="K268" s="30"/>
      <c r="L268" s="30"/>
      <c r="M268" s="30"/>
      <c r="N268" s="30"/>
      <c r="O268" s="30"/>
      <c r="P268" s="30"/>
      <c r="Q268" s="30"/>
      <c r="R268" s="30"/>
      <c r="S268" s="30"/>
      <c r="T268" s="30"/>
      <c r="U268" s="30"/>
      <c r="V268" s="30"/>
      <c r="W268" s="30"/>
      <c r="X268" s="30"/>
      <c r="Y268" s="30"/>
      <c r="Z268" s="30"/>
    </row>
    <row r="269" spans="1:26" ht="12" customHeight="1">
      <c r="A269" s="2"/>
      <c r="B269" s="27"/>
      <c r="C269" s="27"/>
      <c r="D269" s="27"/>
      <c r="E269" s="51"/>
      <c r="F269" s="30"/>
      <c r="G269" s="30"/>
      <c r="H269" s="30"/>
      <c r="I269" s="30"/>
      <c r="J269" s="30"/>
      <c r="K269" s="30"/>
      <c r="L269" s="30"/>
      <c r="M269" s="30"/>
      <c r="N269" s="30"/>
      <c r="O269" s="30"/>
      <c r="P269" s="30"/>
      <c r="Q269" s="30"/>
      <c r="R269" s="30"/>
      <c r="S269" s="30"/>
      <c r="T269" s="30"/>
      <c r="U269" s="30"/>
      <c r="V269" s="30"/>
      <c r="W269" s="30"/>
      <c r="X269" s="30"/>
      <c r="Y269" s="30"/>
      <c r="Z269" s="30"/>
    </row>
    <row r="270" spans="1:26" ht="12" customHeight="1">
      <c r="A270" s="2"/>
      <c r="B270" s="27"/>
      <c r="C270" s="27"/>
      <c r="D270" s="27"/>
      <c r="E270" s="51"/>
      <c r="F270" s="30"/>
      <c r="G270" s="30"/>
      <c r="H270" s="30"/>
      <c r="I270" s="30"/>
      <c r="J270" s="30"/>
      <c r="K270" s="30"/>
      <c r="L270" s="30"/>
      <c r="M270" s="30"/>
      <c r="N270" s="30"/>
      <c r="O270" s="30"/>
      <c r="P270" s="30"/>
      <c r="Q270" s="30"/>
      <c r="R270" s="30"/>
      <c r="S270" s="30"/>
      <c r="T270" s="30"/>
      <c r="U270" s="30"/>
      <c r="V270" s="30"/>
      <c r="W270" s="30"/>
      <c r="X270" s="30"/>
      <c r="Y270" s="30"/>
      <c r="Z270" s="30"/>
    </row>
    <row r="271" spans="1:26" ht="12" customHeight="1">
      <c r="A271" s="2"/>
      <c r="B271" s="27"/>
      <c r="C271" s="27"/>
      <c r="D271" s="27"/>
      <c r="E271" s="51"/>
      <c r="F271" s="30"/>
      <c r="G271" s="30"/>
      <c r="H271" s="30"/>
      <c r="I271" s="30"/>
      <c r="J271" s="30"/>
      <c r="K271" s="30"/>
      <c r="L271" s="30"/>
      <c r="M271" s="30"/>
      <c r="N271" s="30"/>
      <c r="O271" s="30"/>
      <c r="P271" s="30"/>
      <c r="Q271" s="30"/>
      <c r="R271" s="30"/>
      <c r="S271" s="30"/>
      <c r="T271" s="30"/>
      <c r="U271" s="30"/>
      <c r="V271" s="30"/>
      <c r="W271" s="30"/>
      <c r="X271" s="30"/>
      <c r="Y271" s="30"/>
      <c r="Z271" s="30"/>
    </row>
    <row r="272" spans="1:26" ht="12" customHeight="1">
      <c r="A272" s="2"/>
      <c r="B272" s="27"/>
      <c r="C272" s="27"/>
      <c r="D272" s="27"/>
      <c r="E272" s="51"/>
      <c r="F272" s="30"/>
      <c r="G272" s="30"/>
      <c r="H272" s="30"/>
      <c r="I272" s="30"/>
      <c r="J272" s="30"/>
      <c r="K272" s="30"/>
      <c r="L272" s="30"/>
      <c r="M272" s="30"/>
      <c r="N272" s="30"/>
      <c r="O272" s="30"/>
      <c r="P272" s="30"/>
      <c r="Q272" s="30"/>
      <c r="R272" s="30"/>
      <c r="S272" s="30"/>
      <c r="T272" s="30"/>
      <c r="U272" s="30"/>
      <c r="V272" s="30"/>
      <c r="W272" s="30"/>
      <c r="X272" s="30"/>
      <c r="Y272" s="30"/>
      <c r="Z272" s="30"/>
    </row>
    <row r="273" spans="1:26" ht="12" customHeight="1">
      <c r="A273" s="2"/>
      <c r="B273" s="27"/>
      <c r="C273" s="27"/>
      <c r="D273" s="27"/>
      <c r="E273" s="51"/>
      <c r="F273" s="30"/>
      <c r="G273" s="30"/>
      <c r="H273" s="30"/>
      <c r="I273" s="30"/>
      <c r="J273" s="30"/>
      <c r="K273" s="30"/>
      <c r="L273" s="30"/>
      <c r="M273" s="30"/>
      <c r="N273" s="30"/>
      <c r="O273" s="30"/>
      <c r="P273" s="30"/>
      <c r="Q273" s="30"/>
      <c r="R273" s="30"/>
      <c r="S273" s="30"/>
      <c r="T273" s="30"/>
      <c r="U273" s="30"/>
      <c r="V273" s="30"/>
      <c r="W273" s="30"/>
      <c r="X273" s="30"/>
      <c r="Y273" s="30"/>
      <c r="Z273" s="30"/>
    </row>
    <row r="274" spans="1:26" ht="12" customHeight="1">
      <c r="A274" s="2"/>
      <c r="B274" s="27"/>
      <c r="C274" s="27"/>
      <c r="D274" s="27"/>
      <c r="E274" s="51"/>
      <c r="F274" s="30"/>
      <c r="G274" s="30"/>
      <c r="H274" s="30"/>
      <c r="I274" s="30"/>
      <c r="J274" s="30"/>
      <c r="K274" s="30"/>
      <c r="L274" s="30"/>
      <c r="M274" s="30"/>
      <c r="N274" s="30"/>
      <c r="O274" s="30"/>
      <c r="P274" s="30"/>
      <c r="Q274" s="30"/>
      <c r="R274" s="30"/>
      <c r="S274" s="30"/>
      <c r="T274" s="30"/>
      <c r="U274" s="30"/>
      <c r="V274" s="30"/>
      <c r="W274" s="30"/>
      <c r="X274" s="30"/>
      <c r="Y274" s="30"/>
      <c r="Z274" s="30"/>
    </row>
    <row r="275" spans="1:26" ht="12" customHeight="1">
      <c r="A275" s="2"/>
      <c r="B275" s="27"/>
      <c r="C275" s="27"/>
      <c r="D275" s="27"/>
      <c r="E275" s="51"/>
      <c r="F275" s="30"/>
      <c r="G275" s="30"/>
      <c r="H275" s="30"/>
      <c r="I275" s="30"/>
      <c r="J275" s="30"/>
      <c r="K275" s="30"/>
      <c r="L275" s="30"/>
      <c r="M275" s="30"/>
      <c r="N275" s="30"/>
      <c r="O275" s="30"/>
      <c r="P275" s="30"/>
      <c r="Q275" s="30"/>
      <c r="R275" s="30"/>
      <c r="S275" s="30"/>
      <c r="T275" s="30"/>
      <c r="U275" s="30"/>
      <c r="V275" s="30"/>
      <c r="W275" s="30"/>
      <c r="X275" s="30"/>
      <c r="Y275" s="30"/>
      <c r="Z275" s="30"/>
    </row>
    <row r="276" spans="1:26" ht="12" customHeight="1">
      <c r="A276" s="2"/>
      <c r="B276" s="27"/>
      <c r="C276" s="27"/>
      <c r="D276" s="27"/>
      <c r="E276" s="51"/>
      <c r="F276" s="30"/>
      <c r="G276" s="30"/>
      <c r="H276" s="30"/>
      <c r="I276" s="30"/>
      <c r="J276" s="30"/>
      <c r="K276" s="30"/>
      <c r="L276" s="30"/>
      <c r="M276" s="30"/>
      <c r="N276" s="30"/>
      <c r="O276" s="30"/>
      <c r="P276" s="30"/>
      <c r="Q276" s="30"/>
      <c r="R276" s="30"/>
      <c r="S276" s="30"/>
      <c r="T276" s="30"/>
      <c r="U276" s="30"/>
      <c r="V276" s="30"/>
      <c r="W276" s="30"/>
      <c r="X276" s="30"/>
      <c r="Y276" s="30"/>
      <c r="Z276" s="30"/>
    </row>
    <row r="277" spans="1:26" ht="12" customHeight="1">
      <c r="A277" s="2"/>
      <c r="B277" s="27"/>
      <c r="C277" s="27"/>
      <c r="D277" s="27"/>
      <c r="E277" s="51"/>
      <c r="F277" s="30"/>
      <c r="G277" s="30"/>
      <c r="H277" s="30"/>
      <c r="I277" s="30"/>
      <c r="J277" s="30"/>
      <c r="K277" s="30"/>
      <c r="L277" s="30"/>
      <c r="M277" s="30"/>
      <c r="N277" s="30"/>
      <c r="O277" s="30"/>
      <c r="P277" s="30"/>
      <c r="Q277" s="30"/>
      <c r="R277" s="30"/>
      <c r="S277" s="30"/>
      <c r="T277" s="30"/>
      <c r="U277" s="30"/>
      <c r="V277" s="30"/>
      <c r="W277" s="30"/>
      <c r="X277" s="30"/>
      <c r="Y277" s="30"/>
      <c r="Z277" s="30"/>
    </row>
    <row r="278" spans="1:26" ht="12" customHeight="1">
      <c r="A278" s="2"/>
      <c r="B278" s="27"/>
      <c r="C278" s="27"/>
      <c r="D278" s="27"/>
      <c r="E278" s="51"/>
      <c r="F278" s="30"/>
      <c r="G278" s="30"/>
      <c r="H278" s="30"/>
      <c r="I278" s="30"/>
      <c r="J278" s="30"/>
      <c r="K278" s="30"/>
      <c r="L278" s="30"/>
      <c r="M278" s="30"/>
      <c r="N278" s="30"/>
      <c r="O278" s="30"/>
      <c r="P278" s="30"/>
      <c r="Q278" s="30"/>
      <c r="R278" s="30"/>
      <c r="S278" s="30"/>
      <c r="T278" s="30"/>
      <c r="U278" s="30"/>
      <c r="V278" s="30"/>
      <c r="W278" s="30"/>
      <c r="X278" s="30"/>
      <c r="Y278" s="30"/>
      <c r="Z278" s="30"/>
    </row>
    <row r="279" spans="1:26" ht="12" customHeight="1">
      <c r="A279" s="2"/>
      <c r="B279" s="27"/>
      <c r="C279" s="27"/>
      <c r="D279" s="27"/>
      <c r="E279" s="51"/>
      <c r="F279" s="30"/>
      <c r="G279" s="30"/>
      <c r="H279" s="30"/>
      <c r="I279" s="30"/>
      <c r="J279" s="30"/>
      <c r="K279" s="30"/>
      <c r="L279" s="30"/>
      <c r="M279" s="30"/>
      <c r="N279" s="30"/>
      <c r="O279" s="30"/>
      <c r="P279" s="30"/>
      <c r="Q279" s="30"/>
      <c r="R279" s="30"/>
      <c r="S279" s="30"/>
      <c r="T279" s="30"/>
      <c r="U279" s="30"/>
      <c r="V279" s="30"/>
      <c r="W279" s="30"/>
      <c r="X279" s="30"/>
      <c r="Y279" s="30"/>
      <c r="Z279" s="30"/>
    </row>
    <row r="280" spans="1:26" ht="12" customHeight="1">
      <c r="A280" s="2"/>
      <c r="B280" s="27"/>
      <c r="C280" s="27"/>
      <c r="D280" s="27"/>
      <c r="E280" s="51"/>
      <c r="F280" s="30"/>
      <c r="G280" s="30"/>
      <c r="H280" s="30"/>
      <c r="I280" s="30"/>
      <c r="J280" s="30"/>
      <c r="K280" s="30"/>
      <c r="L280" s="30"/>
      <c r="M280" s="30"/>
      <c r="N280" s="30"/>
      <c r="O280" s="30"/>
      <c r="P280" s="30"/>
      <c r="Q280" s="30"/>
      <c r="R280" s="30"/>
      <c r="S280" s="30"/>
      <c r="T280" s="30"/>
      <c r="U280" s="30"/>
      <c r="V280" s="30"/>
      <c r="W280" s="30"/>
      <c r="X280" s="30"/>
      <c r="Y280" s="30"/>
      <c r="Z280" s="30"/>
    </row>
    <row r="281" spans="1:26" ht="12" customHeight="1">
      <c r="A281" s="2"/>
      <c r="B281" s="27"/>
      <c r="C281" s="27"/>
      <c r="D281" s="27"/>
      <c r="E281" s="51"/>
      <c r="F281" s="30"/>
      <c r="G281" s="30"/>
      <c r="H281" s="30"/>
      <c r="I281" s="30"/>
      <c r="J281" s="30"/>
      <c r="K281" s="30"/>
      <c r="L281" s="30"/>
      <c r="M281" s="30"/>
      <c r="N281" s="30"/>
      <c r="O281" s="30"/>
      <c r="P281" s="30"/>
      <c r="Q281" s="30"/>
      <c r="R281" s="30"/>
      <c r="S281" s="30"/>
      <c r="T281" s="30"/>
      <c r="U281" s="30"/>
      <c r="V281" s="30"/>
      <c r="W281" s="30"/>
      <c r="X281" s="30"/>
      <c r="Y281" s="30"/>
      <c r="Z281" s="30"/>
    </row>
    <row r="282" spans="1:26" ht="12" customHeight="1">
      <c r="A282" s="2"/>
      <c r="B282" s="27"/>
      <c r="C282" s="27"/>
      <c r="D282" s="27"/>
      <c r="E282" s="51"/>
      <c r="F282" s="30"/>
      <c r="G282" s="30"/>
      <c r="H282" s="30"/>
      <c r="I282" s="30"/>
      <c r="J282" s="30"/>
      <c r="K282" s="30"/>
      <c r="L282" s="30"/>
      <c r="M282" s="30"/>
      <c r="N282" s="30"/>
      <c r="O282" s="30"/>
      <c r="P282" s="30"/>
      <c r="Q282" s="30"/>
      <c r="R282" s="30"/>
      <c r="S282" s="30"/>
      <c r="T282" s="30"/>
      <c r="U282" s="30"/>
      <c r="V282" s="30"/>
      <c r="W282" s="30"/>
      <c r="X282" s="30"/>
      <c r="Y282" s="30"/>
      <c r="Z282" s="30"/>
    </row>
    <row r="283" spans="1:26" ht="12" customHeight="1">
      <c r="A283" s="2"/>
      <c r="B283" s="27"/>
      <c r="C283" s="27"/>
      <c r="D283" s="27"/>
      <c r="E283" s="51"/>
      <c r="F283" s="30"/>
      <c r="G283" s="30"/>
      <c r="H283" s="30"/>
      <c r="I283" s="30"/>
      <c r="J283" s="30"/>
      <c r="K283" s="30"/>
      <c r="L283" s="30"/>
      <c r="M283" s="30"/>
      <c r="N283" s="30"/>
      <c r="O283" s="30"/>
      <c r="P283" s="30"/>
      <c r="Q283" s="30"/>
      <c r="R283" s="30"/>
      <c r="S283" s="30"/>
      <c r="T283" s="30"/>
      <c r="U283" s="30"/>
      <c r="V283" s="30"/>
      <c r="W283" s="30"/>
      <c r="X283" s="30"/>
      <c r="Y283" s="30"/>
      <c r="Z283" s="30"/>
    </row>
    <row r="284" spans="1:26" ht="12" customHeight="1">
      <c r="A284" s="2"/>
      <c r="B284" s="27"/>
      <c r="C284" s="27"/>
      <c r="D284" s="27"/>
      <c r="E284" s="51"/>
      <c r="F284" s="30"/>
      <c r="G284" s="30"/>
      <c r="H284" s="30"/>
      <c r="I284" s="30"/>
      <c r="J284" s="30"/>
      <c r="K284" s="30"/>
      <c r="L284" s="30"/>
      <c r="M284" s="30"/>
      <c r="N284" s="30"/>
      <c r="O284" s="30"/>
      <c r="P284" s="30"/>
      <c r="Q284" s="30"/>
      <c r="R284" s="30"/>
      <c r="S284" s="30"/>
      <c r="T284" s="30"/>
      <c r="U284" s="30"/>
      <c r="V284" s="30"/>
      <c r="W284" s="30"/>
      <c r="X284" s="30"/>
      <c r="Y284" s="30"/>
      <c r="Z284" s="30"/>
    </row>
    <row r="285" spans="1:26" ht="12" customHeight="1">
      <c r="A285" s="2"/>
      <c r="B285" s="27"/>
      <c r="C285" s="27"/>
      <c r="D285" s="27"/>
      <c r="E285" s="51"/>
      <c r="F285" s="30"/>
      <c r="G285" s="30"/>
      <c r="H285" s="30"/>
      <c r="I285" s="30"/>
      <c r="J285" s="30"/>
      <c r="K285" s="30"/>
      <c r="L285" s="30"/>
      <c r="M285" s="30"/>
      <c r="N285" s="30"/>
      <c r="O285" s="30"/>
      <c r="P285" s="30"/>
      <c r="Q285" s="30"/>
      <c r="R285" s="30"/>
      <c r="S285" s="30"/>
      <c r="T285" s="30"/>
      <c r="U285" s="30"/>
      <c r="V285" s="30"/>
      <c r="W285" s="30"/>
      <c r="X285" s="30"/>
      <c r="Y285" s="30"/>
      <c r="Z285" s="30"/>
    </row>
    <row r="286" spans="1:26" ht="12" customHeight="1">
      <c r="A286" s="2"/>
      <c r="B286" s="27"/>
      <c r="C286" s="27"/>
      <c r="D286" s="27"/>
      <c r="E286" s="51"/>
      <c r="F286" s="30"/>
      <c r="G286" s="30"/>
      <c r="H286" s="30"/>
      <c r="I286" s="30"/>
      <c r="J286" s="30"/>
      <c r="K286" s="30"/>
      <c r="L286" s="30"/>
      <c r="M286" s="30"/>
      <c r="N286" s="30"/>
      <c r="O286" s="30"/>
      <c r="P286" s="30"/>
      <c r="Q286" s="30"/>
      <c r="R286" s="30"/>
      <c r="S286" s="30"/>
      <c r="T286" s="30"/>
      <c r="U286" s="30"/>
      <c r="V286" s="30"/>
      <c r="W286" s="30"/>
      <c r="X286" s="30"/>
      <c r="Y286" s="30"/>
      <c r="Z286" s="30"/>
    </row>
    <row r="287" spans="1:26" ht="12" customHeight="1">
      <c r="A287" s="2"/>
      <c r="B287" s="27"/>
      <c r="C287" s="27"/>
      <c r="D287" s="27"/>
      <c r="E287" s="51"/>
      <c r="F287" s="30"/>
      <c r="G287" s="30"/>
      <c r="H287" s="30"/>
      <c r="I287" s="30"/>
      <c r="J287" s="30"/>
      <c r="K287" s="30"/>
      <c r="L287" s="30"/>
      <c r="M287" s="30"/>
      <c r="N287" s="30"/>
      <c r="O287" s="30"/>
      <c r="P287" s="30"/>
      <c r="Q287" s="30"/>
      <c r="R287" s="30"/>
      <c r="S287" s="30"/>
      <c r="T287" s="30"/>
      <c r="U287" s="30"/>
      <c r="V287" s="30"/>
      <c r="W287" s="30"/>
      <c r="X287" s="30"/>
      <c r="Y287" s="30"/>
      <c r="Z287" s="30"/>
    </row>
    <row r="288" spans="1:26" ht="12" customHeight="1">
      <c r="A288" s="2"/>
      <c r="B288" s="27"/>
      <c r="C288" s="27"/>
      <c r="D288" s="27"/>
      <c r="E288" s="51"/>
      <c r="F288" s="30"/>
      <c r="G288" s="30"/>
      <c r="H288" s="30"/>
      <c r="I288" s="30"/>
      <c r="J288" s="30"/>
      <c r="K288" s="30"/>
      <c r="L288" s="30"/>
      <c r="M288" s="30"/>
      <c r="N288" s="30"/>
      <c r="O288" s="30"/>
      <c r="P288" s="30"/>
      <c r="Q288" s="30"/>
      <c r="R288" s="30"/>
      <c r="S288" s="30"/>
      <c r="T288" s="30"/>
      <c r="U288" s="30"/>
      <c r="V288" s="30"/>
      <c r="W288" s="30"/>
      <c r="X288" s="30"/>
      <c r="Y288" s="30"/>
      <c r="Z288" s="30"/>
    </row>
    <row r="289" spans="1:26" ht="12" customHeight="1">
      <c r="A289" s="2"/>
      <c r="B289" s="27"/>
      <c r="C289" s="27"/>
      <c r="D289" s="27"/>
      <c r="E289" s="51"/>
      <c r="F289" s="30"/>
      <c r="G289" s="30"/>
      <c r="H289" s="30"/>
      <c r="I289" s="30"/>
      <c r="J289" s="30"/>
      <c r="K289" s="30"/>
      <c r="L289" s="30"/>
      <c r="M289" s="30"/>
      <c r="N289" s="30"/>
      <c r="O289" s="30"/>
      <c r="P289" s="30"/>
      <c r="Q289" s="30"/>
      <c r="R289" s="30"/>
      <c r="S289" s="30"/>
      <c r="T289" s="30"/>
      <c r="U289" s="30"/>
      <c r="V289" s="30"/>
      <c r="W289" s="30"/>
      <c r="X289" s="30"/>
      <c r="Y289" s="30"/>
      <c r="Z289" s="30"/>
    </row>
    <row r="290" spans="1:26" ht="12" customHeight="1">
      <c r="A290" s="2"/>
      <c r="B290" s="27"/>
      <c r="C290" s="27"/>
      <c r="D290" s="27"/>
      <c r="E290" s="51"/>
      <c r="F290" s="30"/>
      <c r="G290" s="30"/>
      <c r="H290" s="30"/>
      <c r="I290" s="30"/>
      <c r="J290" s="30"/>
      <c r="K290" s="30"/>
      <c r="L290" s="30"/>
      <c r="M290" s="30"/>
      <c r="N290" s="30"/>
      <c r="O290" s="30"/>
      <c r="P290" s="30"/>
      <c r="Q290" s="30"/>
      <c r="R290" s="30"/>
      <c r="S290" s="30"/>
      <c r="T290" s="30"/>
      <c r="U290" s="30"/>
      <c r="V290" s="30"/>
      <c r="W290" s="30"/>
      <c r="X290" s="30"/>
      <c r="Y290" s="30"/>
      <c r="Z290" s="30"/>
    </row>
    <row r="291" spans="1:26" ht="12" customHeight="1">
      <c r="A291" s="2"/>
      <c r="B291" s="27"/>
      <c r="C291" s="27"/>
      <c r="D291" s="27"/>
      <c r="E291" s="51"/>
      <c r="F291" s="30"/>
      <c r="G291" s="30"/>
      <c r="H291" s="30"/>
      <c r="I291" s="30"/>
      <c r="J291" s="30"/>
      <c r="K291" s="30"/>
      <c r="L291" s="30"/>
      <c r="M291" s="30"/>
      <c r="N291" s="30"/>
      <c r="O291" s="30"/>
      <c r="P291" s="30"/>
      <c r="Q291" s="30"/>
      <c r="R291" s="30"/>
      <c r="S291" s="30"/>
      <c r="T291" s="30"/>
      <c r="U291" s="30"/>
      <c r="V291" s="30"/>
      <c r="W291" s="30"/>
      <c r="X291" s="30"/>
      <c r="Y291" s="30"/>
      <c r="Z291" s="30"/>
    </row>
    <row r="292" spans="1:26" ht="12" customHeight="1">
      <c r="A292" s="2"/>
      <c r="B292" s="27"/>
      <c r="C292" s="27"/>
      <c r="D292" s="27"/>
      <c r="E292" s="51"/>
      <c r="F292" s="30"/>
      <c r="G292" s="30"/>
      <c r="H292" s="30"/>
      <c r="I292" s="30"/>
      <c r="J292" s="30"/>
      <c r="K292" s="30"/>
      <c r="L292" s="30"/>
      <c r="M292" s="30"/>
      <c r="N292" s="30"/>
      <c r="O292" s="30"/>
      <c r="P292" s="30"/>
      <c r="Q292" s="30"/>
      <c r="R292" s="30"/>
      <c r="S292" s="30"/>
      <c r="T292" s="30"/>
      <c r="U292" s="30"/>
      <c r="V292" s="30"/>
      <c r="W292" s="30"/>
      <c r="X292" s="30"/>
      <c r="Y292" s="30"/>
      <c r="Z292" s="30"/>
    </row>
    <row r="293" spans="1:26" ht="12" customHeight="1">
      <c r="A293" s="2"/>
      <c r="B293" s="27"/>
      <c r="C293" s="27"/>
      <c r="D293" s="27"/>
      <c r="E293" s="51"/>
      <c r="F293" s="30"/>
      <c r="G293" s="30"/>
      <c r="H293" s="30"/>
      <c r="I293" s="30"/>
      <c r="J293" s="30"/>
      <c r="K293" s="30"/>
      <c r="L293" s="30"/>
      <c r="M293" s="30"/>
      <c r="N293" s="30"/>
      <c r="O293" s="30"/>
      <c r="P293" s="30"/>
      <c r="Q293" s="30"/>
      <c r="R293" s="30"/>
      <c r="S293" s="30"/>
      <c r="T293" s="30"/>
      <c r="U293" s="30"/>
      <c r="V293" s="30"/>
      <c r="W293" s="30"/>
      <c r="X293" s="30"/>
      <c r="Y293" s="30"/>
      <c r="Z293" s="30"/>
    </row>
    <row r="294" spans="1:26" ht="12" customHeight="1">
      <c r="A294" s="2"/>
      <c r="B294" s="27"/>
      <c r="C294" s="27"/>
      <c r="D294" s="27"/>
      <c r="E294" s="51"/>
      <c r="F294" s="30"/>
      <c r="G294" s="30"/>
      <c r="H294" s="30"/>
      <c r="I294" s="30"/>
      <c r="J294" s="30"/>
      <c r="K294" s="30"/>
      <c r="L294" s="30"/>
      <c r="M294" s="30"/>
      <c r="N294" s="30"/>
      <c r="O294" s="30"/>
      <c r="P294" s="30"/>
      <c r="Q294" s="30"/>
      <c r="R294" s="30"/>
      <c r="S294" s="30"/>
      <c r="T294" s="30"/>
      <c r="U294" s="30"/>
      <c r="V294" s="30"/>
      <c r="W294" s="30"/>
      <c r="X294" s="30"/>
      <c r="Y294" s="30"/>
      <c r="Z294" s="30"/>
    </row>
    <row r="295" spans="1:26" ht="12" customHeight="1">
      <c r="A295" s="2"/>
      <c r="B295" s="27"/>
      <c r="C295" s="27"/>
      <c r="D295" s="27"/>
      <c r="E295" s="51"/>
      <c r="F295" s="30"/>
      <c r="G295" s="30"/>
      <c r="H295" s="30"/>
      <c r="I295" s="30"/>
      <c r="J295" s="30"/>
      <c r="K295" s="30"/>
      <c r="L295" s="30"/>
      <c r="M295" s="30"/>
      <c r="N295" s="30"/>
      <c r="O295" s="30"/>
      <c r="P295" s="30"/>
      <c r="Q295" s="30"/>
      <c r="R295" s="30"/>
      <c r="S295" s="30"/>
      <c r="T295" s="30"/>
      <c r="U295" s="30"/>
      <c r="V295" s="30"/>
      <c r="W295" s="30"/>
      <c r="X295" s="30"/>
      <c r="Y295" s="30"/>
      <c r="Z295" s="30"/>
    </row>
    <row r="296" spans="1:26" ht="12" customHeight="1">
      <c r="A296" s="2"/>
      <c r="B296" s="27"/>
      <c r="C296" s="27"/>
      <c r="D296" s="27"/>
      <c r="E296" s="51"/>
      <c r="F296" s="30"/>
      <c r="G296" s="30"/>
      <c r="H296" s="30"/>
      <c r="I296" s="30"/>
      <c r="J296" s="30"/>
      <c r="K296" s="30"/>
      <c r="L296" s="30"/>
      <c r="M296" s="30"/>
      <c r="N296" s="30"/>
      <c r="O296" s="30"/>
      <c r="P296" s="30"/>
      <c r="Q296" s="30"/>
      <c r="R296" s="30"/>
      <c r="S296" s="30"/>
      <c r="T296" s="30"/>
      <c r="U296" s="30"/>
      <c r="V296" s="30"/>
      <c r="W296" s="30"/>
      <c r="X296" s="30"/>
      <c r="Y296" s="30"/>
      <c r="Z296" s="30"/>
    </row>
    <row r="297" spans="1:26" ht="12" customHeight="1">
      <c r="A297" s="2"/>
      <c r="B297" s="27"/>
      <c r="C297" s="27"/>
      <c r="D297" s="27"/>
      <c r="E297" s="51"/>
      <c r="F297" s="30"/>
      <c r="G297" s="30"/>
      <c r="H297" s="30"/>
      <c r="I297" s="30"/>
      <c r="J297" s="30"/>
      <c r="K297" s="30"/>
      <c r="L297" s="30"/>
      <c r="M297" s="30"/>
      <c r="N297" s="30"/>
      <c r="O297" s="30"/>
      <c r="P297" s="30"/>
      <c r="Q297" s="30"/>
      <c r="R297" s="30"/>
      <c r="S297" s="30"/>
      <c r="T297" s="30"/>
      <c r="U297" s="30"/>
      <c r="V297" s="30"/>
      <c r="W297" s="30"/>
      <c r="X297" s="30"/>
      <c r="Y297" s="30"/>
      <c r="Z297" s="30"/>
    </row>
    <row r="298" spans="1:26" ht="12" customHeight="1">
      <c r="A298" s="2"/>
      <c r="B298" s="27"/>
      <c r="C298" s="27"/>
      <c r="D298" s="27"/>
      <c r="E298" s="51"/>
      <c r="F298" s="30"/>
      <c r="G298" s="30"/>
      <c r="H298" s="30"/>
      <c r="I298" s="30"/>
      <c r="J298" s="30"/>
      <c r="K298" s="30"/>
      <c r="L298" s="30"/>
      <c r="M298" s="30"/>
      <c r="N298" s="30"/>
      <c r="O298" s="30"/>
      <c r="P298" s="30"/>
      <c r="Q298" s="30"/>
      <c r="R298" s="30"/>
      <c r="S298" s="30"/>
      <c r="T298" s="30"/>
      <c r="U298" s="30"/>
      <c r="V298" s="30"/>
      <c r="W298" s="30"/>
      <c r="X298" s="30"/>
      <c r="Y298" s="30"/>
      <c r="Z298" s="30"/>
    </row>
    <row r="299" spans="1:26" ht="12" customHeight="1">
      <c r="A299" s="2"/>
      <c r="B299" s="27"/>
      <c r="C299" s="27"/>
      <c r="D299" s="27"/>
      <c r="E299" s="51"/>
      <c r="F299" s="30"/>
      <c r="G299" s="30"/>
      <c r="H299" s="30"/>
      <c r="I299" s="30"/>
      <c r="J299" s="30"/>
      <c r="K299" s="30"/>
      <c r="L299" s="30"/>
      <c r="M299" s="30"/>
      <c r="N299" s="30"/>
      <c r="O299" s="30"/>
      <c r="P299" s="30"/>
      <c r="Q299" s="30"/>
      <c r="R299" s="30"/>
      <c r="S299" s="30"/>
      <c r="T299" s="30"/>
      <c r="U299" s="30"/>
      <c r="V299" s="30"/>
      <c r="W299" s="30"/>
      <c r="X299" s="30"/>
      <c r="Y299" s="30"/>
      <c r="Z299" s="30"/>
    </row>
    <row r="300" spans="1:26" ht="12" customHeight="1">
      <c r="A300" s="2"/>
      <c r="B300" s="27"/>
      <c r="C300" s="27"/>
      <c r="D300" s="27"/>
      <c r="E300" s="51"/>
      <c r="F300" s="30"/>
      <c r="G300" s="30"/>
      <c r="H300" s="30"/>
      <c r="I300" s="30"/>
      <c r="J300" s="30"/>
      <c r="K300" s="30"/>
      <c r="L300" s="30"/>
      <c r="M300" s="30"/>
      <c r="N300" s="30"/>
      <c r="O300" s="30"/>
      <c r="P300" s="30"/>
      <c r="Q300" s="30"/>
      <c r="R300" s="30"/>
      <c r="S300" s="30"/>
      <c r="T300" s="30"/>
      <c r="U300" s="30"/>
      <c r="V300" s="30"/>
      <c r="W300" s="30"/>
      <c r="X300" s="30"/>
      <c r="Y300" s="30"/>
      <c r="Z300" s="30"/>
    </row>
    <row r="301" spans="1:26" ht="12" customHeight="1">
      <c r="A301" s="2"/>
      <c r="B301" s="27"/>
      <c r="C301" s="27"/>
      <c r="D301" s="27"/>
      <c r="E301" s="51"/>
      <c r="F301" s="30"/>
      <c r="G301" s="30"/>
      <c r="H301" s="30"/>
      <c r="I301" s="30"/>
      <c r="J301" s="30"/>
      <c r="K301" s="30"/>
      <c r="L301" s="30"/>
      <c r="M301" s="30"/>
      <c r="N301" s="30"/>
      <c r="O301" s="30"/>
      <c r="P301" s="30"/>
      <c r="Q301" s="30"/>
      <c r="R301" s="30"/>
      <c r="S301" s="30"/>
      <c r="T301" s="30"/>
      <c r="U301" s="30"/>
      <c r="V301" s="30"/>
      <c r="W301" s="30"/>
      <c r="X301" s="30"/>
      <c r="Y301" s="30"/>
      <c r="Z301" s="30"/>
    </row>
    <row r="302" spans="1:26" ht="12" customHeight="1">
      <c r="A302" s="2"/>
      <c r="B302" s="27"/>
      <c r="C302" s="27"/>
      <c r="D302" s="27"/>
      <c r="E302" s="51"/>
      <c r="F302" s="30"/>
      <c r="G302" s="30"/>
      <c r="H302" s="30"/>
      <c r="I302" s="30"/>
      <c r="J302" s="30"/>
      <c r="K302" s="30"/>
      <c r="L302" s="30"/>
      <c r="M302" s="30"/>
      <c r="N302" s="30"/>
      <c r="O302" s="30"/>
      <c r="P302" s="30"/>
      <c r="Q302" s="30"/>
      <c r="R302" s="30"/>
      <c r="S302" s="30"/>
      <c r="T302" s="30"/>
      <c r="U302" s="30"/>
      <c r="V302" s="30"/>
      <c r="W302" s="30"/>
      <c r="X302" s="30"/>
      <c r="Y302" s="30"/>
      <c r="Z302" s="30"/>
    </row>
    <row r="303" spans="1:26" ht="12" customHeight="1">
      <c r="A303" s="2"/>
      <c r="B303" s="27"/>
      <c r="C303" s="27"/>
      <c r="D303" s="27"/>
      <c r="E303" s="51"/>
      <c r="F303" s="30"/>
      <c r="G303" s="30"/>
      <c r="H303" s="30"/>
      <c r="I303" s="30"/>
      <c r="J303" s="30"/>
      <c r="K303" s="30"/>
      <c r="L303" s="30"/>
      <c r="M303" s="30"/>
      <c r="N303" s="30"/>
      <c r="O303" s="30"/>
      <c r="P303" s="30"/>
      <c r="Q303" s="30"/>
      <c r="R303" s="30"/>
      <c r="S303" s="30"/>
      <c r="T303" s="30"/>
      <c r="U303" s="30"/>
      <c r="V303" s="30"/>
      <c r="W303" s="30"/>
      <c r="X303" s="30"/>
      <c r="Y303" s="30"/>
      <c r="Z303" s="30"/>
    </row>
    <row r="304" spans="1:26" ht="12" customHeight="1">
      <c r="A304" s="2"/>
      <c r="B304" s="27"/>
      <c r="C304" s="27"/>
      <c r="D304" s="27"/>
      <c r="E304" s="51"/>
      <c r="F304" s="30"/>
      <c r="G304" s="30"/>
      <c r="H304" s="30"/>
      <c r="I304" s="30"/>
      <c r="J304" s="30"/>
      <c r="K304" s="30"/>
      <c r="L304" s="30"/>
      <c r="M304" s="30"/>
      <c r="N304" s="30"/>
      <c r="O304" s="30"/>
      <c r="P304" s="30"/>
      <c r="Q304" s="30"/>
      <c r="R304" s="30"/>
      <c r="S304" s="30"/>
      <c r="T304" s="30"/>
      <c r="U304" s="30"/>
      <c r="V304" s="30"/>
      <c r="W304" s="30"/>
      <c r="X304" s="30"/>
      <c r="Y304" s="30"/>
      <c r="Z304" s="30"/>
    </row>
    <row r="305" spans="1:26" ht="12" customHeight="1">
      <c r="A305" s="2"/>
      <c r="B305" s="27"/>
      <c r="C305" s="27"/>
      <c r="D305" s="27"/>
      <c r="E305" s="51"/>
      <c r="F305" s="30"/>
      <c r="G305" s="30"/>
      <c r="H305" s="30"/>
      <c r="I305" s="30"/>
      <c r="J305" s="30"/>
      <c r="K305" s="30"/>
      <c r="L305" s="30"/>
      <c r="M305" s="30"/>
      <c r="N305" s="30"/>
      <c r="O305" s="30"/>
      <c r="P305" s="30"/>
      <c r="Q305" s="30"/>
      <c r="R305" s="30"/>
      <c r="S305" s="30"/>
      <c r="T305" s="30"/>
      <c r="U305" s="30"/>
      <c r="V305" s="30"/>
      <c r="W305" s="30"/>
      <c r="X305" s="30"/>
      <c r="Y305" s="30"/>
      <c r="Z305" s="30"/>
    </row>
    <row r="306" spans="1:26" ht="12" customHeight="1">
      <c r="A306" s="2"/>
      <c r="B306" s="27"/>
      <c r="C306" s="27"/>
      <c r="D306" s="27"/>
      <c r="E306" s="51"/>
      <c r="F306" s="30"/>
      <c r="G306" s="30"/>
      <c r="H306" s="30"/>
      <c r="I306" s="30"/>
      <c r="J306" s="30"/>
      <c r="K306" s="30"/>
      <c r="L306" s="30"/>
      <c r="M306" s="30"/>
      <c r="N306" s="30"/>
      <c r="O306" s="30"/>
      <c r="P306" s="30"/>
      <c r="Q306" s="30"/>
      <c r="R306" s="30"/>
      <c r="S306" s="30"/>
      <c r="T306" s="30"/>
      <c r="U306" s="30"/>
      <c r="V306" s="30"/>
      <c r="W306" s="30"/>
      <c r="X306" s="30"/>
      <c r="Y306" s="30"/>
      <c r="Z306" s="30"/>
    </row>
    <row r="307" spans="1:26" ht="12" customHeight="1">
      <c r="A307" s="2"/>
      <c r="B307" s="27"/>
      <c r="C307" s="27"/>
      <c r="D307" s="27"/>
      <c r="E307" s="51"/>
      <c r="F307" s="30"/>
      <c r="G307" s="30"/>
      <c r="H307" s="30"/>
      <c r="I307" s="30"/>
      <c r="J307" s="30"/>
      <c r="K307" s="30"/>
      <c r="L307" s="30"/>
      <c r="M307" s="30"/>
      <c r="N307" s="30"/>
      <c r="O307" s="30"/>
      <c r="P307" s="30"/>
      <c r="Q307" s="30"/>
      <c r="R307" s="30"/>
      <c r="S307" s="30"/>
      <c r="T307" s="30"/>
      <c r="U307" s="30"/>
      <c r="V307" s="30"/>
      <c r="W307" s="30"/>
      <c r="X307" s="30"/>
      <c r="Y307" s="30"/>
      <c r="Z307" s="30"/>
    </row>
    <row r="308" spans="1:26" ht="12" customHeight="1">
      <c r="A308" s="2"/>
      <c r="B308" s="27"/>
      <c r="C308" s="27"/>
      <c r="D308" s="27"/>
      <c r="E308" s="51"/>
      <c r="F308" s="30"/>
      <c r="G308" s="30"/>
      <c r="H308" s="30"/>
      <c r="I308" s="30"/>
      <c r="J308" s="30"/>
      <c r="K308" s="30"/>
      <c r="L308" s="30"/>
      <c r="M308" s="30"/>
      <c r="N308" s="30"/>
      <c r="O308" s="30"/>
      <c r="P308" s="30"/>
      <c r="Q308" s="30"/>
      <c r="R308" s="30"/>
      <c r="S308" s="30"/>
      <c r="T308" s="30"/>
      <c r="U308" s="30"/>
      <c r="V308" s="30"/>
      <c r="W308" s="30"/>
      <c r="X308" s="30"/>
      <c r="Y308" s="30"/>
      <c r="Z308" s="30"/>
    </row>
    <row r="309" spans="1:26" ht="12" customHeight="1">
      <c r="A309" s="2"/>
      <c r="B309" s="27"/>
      <c r="C309" s="27"/>
      <c r="D309" s="27"/>
      <c r="E309" s="51"/>
      <c r="F309" s="30"/>
      <c r="G309" s="30"/>
      <c r="H309" s="30"/>
      <c r="I309" s="30"/>
      <c r="J309" s="30"/>
      <c r="K309" s="30"/>
      <c r="L309" s="30"/>
      <c r="M309" s="30"/>
      <c r="N309" s="30"/>
      <c r="O309" s="30"/>
      <c r="P309" s="30"/>
      <c r="Q309" s="30"/>
      <c r="R309" s="30"/>
      <c r="S309" s="30"/>
      <c r="T309" s="30"/>
      <c r="U309" s="30"/>
      <c r="V309" s="30"/>
      <c r="W309" s="30"/>
      <c r="X309" s="30"/>
      <c r="Y309" s="30"/>
      <c r="Z309" s="30"/>
    </row>
    <row r="310" spans="1:26" ht="12" customHeight="1">
      <c r="A310" s="2"/>
      <c r="B310" s="27"/>
      <c r="C310" s="27"/>
      <c r="D310" s="27"/>
      <c r="E310" s="51"/>
      <c r="F310" s="30"/>
      <c r="G310" s="30"/>
      <c r="H310" s="30"/>
      <c r="I310" s="30"/>
      <c r="J310" s="30"/>
      <c r="K310" s="30"/>
      <c r="L310" s="30"/>
      <c r="M310" s="30"/>
      <c r="N310" s="30"/>
      <c r="O310" s="30"/>
      <c r="P310" s="30"/>
      <c r="Q310" s="30"/>
      <c r="R310" s="30"/>
      <c r="S310" s="30"/>
      <c r="T310" s="30"/>
      <c r="U310" s="30"/>
      <c r="V310" s="30"/>
      <c r="W310" s="30"/>
      <c r="X310" s="30"/>
      <c r="Y310" s="30"/>
      <c r="Z310" s="30"/>
    </row>
    <row r="311" spans="1:26" ht="12" customHeight="1">
      <c r="A311" s="2"/>
      <c r="B311" s="27"/>
      <c r="C311" s="27"/>
      <c r="D311" s="27"/>
      <c r="E311" s="51"/>
      <c r="F311" s="30"/>
      <c r="G311" s="30"/>
      <c r="H311" s="30"/>
      <c r="I311" s="30"/>
      <c r="J311" s="30"/>
      <c r="K311" s="30"/>
      <c r="L311" s="30"/>
      <c r="M311" s="30"/>
      <c r="N311" s="30"/>
      <c r="O311" s="30"/>
      <c r="P311" s="30"/>
      <c r="Q311" s="30"/>
      <c r="R311" s="30"/>
      <c r="S311" s="30"/>
      <c r="T311" s="30"/>
      <c r="U311" s="30"/>
      <c r="V311" s="30"/>
      <c r="W311" s="30"/>
      <c r="X311" s="30"/>
      <c r="Y311" s="30"/>
      <c r="Z311" s="30"/>
    </row>
    <row r="312" spans="1:26" ht="12" customHeight="1">
      <c r="A312" s="2"/>
      <c r="B312" s="27"/>
      <c r="C312" s="27"/>
      <c r="D312" s="27"/>
      <c r="E312" s="51"/>
      <c r="F312" s="30"/>
      <c r="G312" s="30"/>
      <c r="H312" s="30"/>
      <c r="I312" s="30"/>
      <c r="J312" s="30"/>
      <c r="K312" s="30"/>
      <c r="L312" s="30"/>
      <c r="M312" s="30"/>
      <c r="N312" s="30"/>
      <c r="O312" s="30"/>
      <c r="P312" s="30"/>
      <c r="Q312" s="30"/>
      <c r="R312" s="30"/>
      <c r="S312" s="30"/>
      <c r="T312" s="30"/>
      <c r="U312" s="30"/>
      <c r="V312" s="30"/>
      <c r="W312" s="30"/>
      <c r="X312" s="30"/>
      <c r="Y312" s="30"/>
      <c r="Z312" s="30"/>
    </row>
    <row r="313" spans="1:26" ht="12" customHeight="1">
      <c r="A313" s="2"/>
      <c r="B313" s="27"/>
      <c r="C313" s="27"/>
      <c r="D313" s="27"/>
      <c r="E313" s="51"/>
      <c r="F313" s="30"/>
      <c r="G313" s="30"/>
      <c r="H313" s="30"/>
      <c r="I313" s="30"/>
      <c r="J313" s="30"/>
      <c r="K313" s="30"/>
      <c r="L313" s="30"/>
      <c r="M313" s="30"/>
      <c r="N313" s="30"/>
      <c r="O313" s="30"/>
      <c r="P313" s="30"/>
      <c r="Q313" s="30"/>
      <c r="R313" s="30"/>
      <c r="S313" s="30"/>
      <c r="T313" s="30"/>
      <c r="U313" s="30"/>
      <c r="V313" s="30"/>
      <c r="W313" s="30"/>
      <c r="X313" s="30"/>
      <c r="Y313" s="30"/>
      <c r="Z313" s="30"/>
    </row>
    <row r="314" spans="1:26" ht="12" customHeight="1">
      <c r="A314" s="2"/>
      <c r="B314" s="27"/>
      <c r="C314" s="27"/>
      <c r="D314" s="27"/>
      <c r="E314" s="51"/>
      <c r="F314" s="30"/>
      <c r="G314" s="30"/>
      <c r="H314" s="30"/>
      <c r="I314" s="30"/>
      <c r="J314" s="30"/>
      <c r="K314" s="30"/>
      <c r="L314" s="30"/>
      <c r="M314" s="30"/>
      <c r="N314" s="30"/>
      <c r="O314" s="30"/>
      <c r="P314" s="30"/>
      <c r="Q314" s="30"/>
      <c r="R314" s="30"/>
      <c r="S314" s="30"/>
      <c r="T314" s="30"/>
      <c r="U314" s="30"/>
      <c r="V314" s="30"/>
      <c r="W314" s="30"/>
      <c r="X314" s="30"/>
      <c r="Y314" s="30"/>
      <c r="Z314" s="30"/>
    </row>
    <row r="315" spans="1:26" ht="12" customHeight="1">
      <c r="A315" s="2"/>
      <c r="B315" s="27"/>
      <c r="C315" s="27"/>
      <c r="D315" s="27"/>
      <c r="E315" s="51"/>
      <c r="F315" s="30"/>
      <c r="G315" s="30"/>
      <c r="H315" s="30"/>
      <c r="I315" s="30"/>
      <c r="J315" s="30"/>
      <c r="K315" s="30"/>
      <c r="L315" s="30"/>
      <c r="M315" s="30"/>
      <c r="N315" s="30"/>
      <c r="O315" s="30"/>
      <c r="P315" s="30"/>
      <c r="Q315" s="30"/>
      <c r="R315" s="30"/>
      <c r="S315" s="30"/>
      <c r="T315" s="30"/>
      <c r="U315" s="30"/>
      <c r="V315" s="30"/>
      <c r="W315" s="30"/>
      <c r="X315" s="30"/>
      <c r="Y315" s="30"/>
      <c r="Z315" s="30"/>
    </row>
    <row r="316" spans="1:26" ht="12" customHeight="1">
      <c r="A316" s="2"/>
      <c r="B316" s="27"/>
      <c r="C316" s="27"/>
      <c r="D316" s="27"/>
      <c r="E316" s="51"/>
      <c r="F316" s="30"/>
      <c r="G316" s="30"/>
      <c r="H316" s="30"/>
      <c r="I316" s="30"/>
      <c r="J316" s="30"/>
      <c r="K316" s="30"/>
      <c r="L316" s="30"/>
      <c r="M316" s="30"/>
      <c r="N316" s="30"/>
      <c r="O316" s="30"/>
      <c r="P316" s="30"/>
      <c r="Q316" s="30"/>
      <c r="R316" s="30"/>
      <c r="S316" s="30"/>
      <c r="T316" s="30"/>
      <c r="U316" s="30"/>
      <c r="V316" s="30"/>
      <c r="W316" s="30"/>
      <c r="X316" s="30"/>
      <c r="Y316" s="30"/>
      <c r="Z316" s="30"/>
    </row>
    <row r="317" spans="1:26" ht="12" customHeight="1">
      <c r="A317" s="2"/>
      <c r="B317" s="27"/>
      <c r="C317" s="27"/>
      <c r="D317" s="27"/>
      <c r="E317" s="51"/>
      <c r="F317" s="30"/>
      <c r="G317" s="30"/>
      <c r="H317" s="30"/>
      <c r="I317" s="30"/>
      <c r="J317" s="30"/>
      <c r="K317" s="30"/>
      <c r="L317" s="30"/>
      <c r="M317" s="30"/>
      <c r="N317" s="30"/>
      <c r="O317" s="30"/>
      <c r="P317" s="30"/>
      <c r="Q317" s="30"/>
      <c r="R317" s="30"/>
      <c r="S317" s="30"/>
      <c r="T317" s="30"/>
      <c r="U317" s="30"/>
      <c r="V317" s="30"/>
      <c r="W317" s="30"/>
      <c r="X317" s="30"/>
      <c r="Y317" s="30"/>
      <c r="Z317" s="30"/>
    </row>
    <row r="318" spans="1:26" ht="12" customHeight="1">
      <c r="A318" s="2"/>
      <c r="B318" s="27"/>
      <c r="C318" s="27"/>
      <c r="D318" s="27"/>
      <c r="E318" s="51"/>
      <c r="F318" s="30"/>
      <c r="G318" s="30"/>
      <c r="H318" s="30"/>
      <c r="I318" s="30"/>
      <c r="J318" s="30"/>
      <c r="K318" s="30"/>
      <c r="L318" s="30"/>
      <c r="M318" s="30"/>
      <c r="N318" s="30"/>
      <c r="O318" s="30"/>
      <c r="P318" s="30"/>
      <c r="Q318" s="30"/>
      <c r="R318" s="30"/>
      <c r="S318" s="30"/>
      <c r="T318" s="30"/>
      <c r="U318" s="30"/>
      <c r="V318" s="30"/>
      <c r="W318" s="30"/>
      <c r="X318" s="30"/>
      <c r="Y318" s="30"/>
      <c r="Z318" s="30"/>
    </row>
    <row r="319" spans="1:26" ht="12" customHeight="1">
      <c r="A319" s="2"/>
      <c r="B319" s="27"/>
      <c r="C319" s="27"/>
      <c r="D319" s="27"/>
      <c r="E319" s="51"/>
      <c r="F319" s="30"/>
      <c r="G319" s="30"/>
      <c r="H319" s="30"/>
      <c r="I319" s="30"/>
      <c r="J319" s="30"/>
      <c r="K319" s="30"/>
      <c r="L319" s="30"/>
      <c r="M319" s="30"/>
      <c r="N319" s="30"/>
      <c r="O319" s="30"/>
      <c r="P319" s="30"/>
      <c r="Q319" s="30"/>
      <c r="R319" s="30"/>
      <c r="S319" s="30"/>
      <c r="T319" s="30"/>
      <c r="U319" s="30"/>
      <c r="V319" s="30"/>
      <c r="W319" s="30"/>
      <c r="X319" s="30"/>
      <c r="Y319" s="30"/>
      <c r="Z319" s="30"/>
    </row>
    <row r="320" spans="1:26" ht="12" customHeight="1">
      <c r="A320" s="2"/>
      <c r="B320" s="27"/>
      <c r="C320" s="27"/>
      <c r="D320" s="27"/>
      <c r="E320" s="51"/>
      <c r="F320" s="30"/>
      <c r="G320" s="30"/>
      <c r="H320" s="30"/>
      <c r="I320" s="30"/>
      <c r="J320" s="30"/>
      <c r="K320" s="30"/>
      <c r="L320" s="30"/>
      <c r="M320" s="30"/>
      <c r="N320" s="30"/>
      <c r="O320" s="30"/>
      <c r="P320" s="30"/>
      <c r="Q320" s="30"/>
      <c r="R320" s="30"/>
      <c r="S320" s="30"/>
      <c r="T320" s="30"/>
      <c r="U320" s="30"/>
      <c r="V320" s="30"/>
      <c r="W320" s="30"/>
      <c r="X320" s="30"/>
      <c r="Y320" s="30"/>
      <c r="Z320" s="30"/>
    </row>
    <row r="321" spans="1:26" ht="12" customHeight="1">
      <c r="A321" s="2"/>
      <c r="B321" s="27"/>
      <c r="C321" s="27"/>
      <c r="D321" s="27"/>
      <c r="E321" s="51"/>
      <c r="F321" s="30"/>
      <c r="G321" s="30"/>
      <c r="H321" s="30"/>
      <c r="I321" s="30"/>
      <c r="J321" s="30"/>
      <c r="K321" s="30"/>
      <c r="L321" s="30"/>
      <c r="M321" s="30"/>
      <c r="N321" s="30"/>
      <c r="O321" s="30"/>
      <c r="P321" s="30"/>
      <c r="Q321" s="30"/>
      <c r="R321" s="30"/>
      <c r="S321" s="30"/>
      <c r="T321" s="30"/>
      <c r="U321" s="30"/>
      <c r="V321" s="30"/>
      <c r="W321" s="30"/>
      <c r="X321" s="30"/>
      <c r="Y321" s="30"/>
      <c r="Z321" s="30"/>
    </row>
    <row r="322" spans="1:26" ht="12" customHeight="1">
      <c r="A322" s="2"/>
      <c r="B322" s="27"/>
      <c r="C322" s="27"/>
      <c r="D322" s="27"/>
      <c r="E322" s="51"/>
      <c r="F322" s="30"/>
      <c r="G322" s="30"/>
      <c r="H322" s="30"/>
      <c r="I322" s="30"/>
      <c r="J322" s="30"/>
      <c r="K322" s="30"/>
      <c r="L322" s="30"/>
      <c r="M322" s="30"/>
      <c r="N322" s="30"/>
      <c r="O322" s="30"/>
      <c r="P322" s="30"/>
      <c r="Q322" s="30"/>
      <c r="R322" s="30"/>
      <c r="S322" s="30"/>
      <c r="T322" s="30"/>
      <c r="U322" s="30"/>
      <c r="V322" s="30"/>
      <c r="W322" s="30"/>
      <c r="X322" s="30"/>
      <c r="Y322" s="30"/>
      <c r="Z322" s="30"/>
    </row>
    <row r="323" spans="1:26" ht="12" customHeight="1">
      <c r="A323" s="2"/>
      <c r="B323" s="27"/>
      <c r="C323" s="27"/>
      <c r="D323" s="27"/>
      <c r="E323" s="51"/>
      <c r="F323" s="30"/>
      <c r="G323" s="30"/>
      <c r="H323" s="30"/>
      <c r="I323" s="30"/>
      <c r="J323" s="30"/>
      <c r="K323" s="30"/>
      <c r="L323" s="30"/>
      <c r="M323" s="30"/>
      <c r="N323" s="30"/>
      <c r="O323" s="30"/>
      <c r="P323" s="30"/>
      <c r="Q323" s="30"/>
      <c r="R323" s="30"/>
      <c r="S323" s="30"/>
      <c r="T323" s="30"/>
      <c r="U323" s="30"/>
      <c r="V323" s="30"/>
      <c r="W323" s="30"/>
      <c r="X323" s="30"/>
      <c r="Y323" s="30"/>
      <c r="Z323" s="30"/>
    </row>
    <row r="324" spans="1:26" ht="12" customHeight="1">
      <c r="A324" s="2"/>
      <c r="B324" s="27"/>
      <c r="C324" s="27"/>
      <c r="D324" s="27"/>
      <c r="E324" s="51"/>
      <c r="F324" s="30"/>
      <c r="G324" s="30"/>
      <c r="H324" s="30"/>
      <c r="I324" s="30"/>
      <c r="J324" s="30"/>
      <c r="K324" s="30"/>
      <c r="L324" s="30"/>
      <c r="M324" s="30"/>
      <c r="N324" s="30"/>
      <c r="O324" s="30"/>
      <c r="P324" s="30"/>
      <c r="Q324" s="30"/>
      <c r="R324" s="30"/>
      <c r="S324" s="30"/>
      <c r="T324" s="30"/>
      <c r="U324" s="30"/>
      <c r="V324" s="30"/>
      <c r="W324" s="30"/>
      <c r="X324" s="30"/>
      <c r="Y324" s="30"/>
      <c r="Z324" s="30"/>
    </row>
    <row r="325" spans="1:26" ht="12" customHeight="1">
      <c r="A325" s="2"/>
      <c r="B325" s="27"/>
      <c r="C325" s="27"/>
      <c r="D325" s="27"/>
      <c r="E325" s="51"/>
      <c r="F325" s="30"/>
      <c r="G325" s="30"/>
      <c r="H325" s="30"/>
      <c r="I325" s="30"/>
      <c r="J325" s="30"/>
      <c r="K325" s="30"/>
      <c r="L325" s="30"/>
      <c r="M325" s="30"/>
      <c r="N325" s="30"/>
      <c r="O325" s="30"/>
      <c r="P325" s="30"/>
      <c r="Q325" s="30"/>
      <c r="R325" s="30"/>
      <c r="S325" s="30"/>
      <c r="T325" s="30"/>
      <c r="U325" s="30"/>
      <c r="V325" s="30"/>
      <c r="W325" s="30"/>
      <c r="X325" s="30"/>
      <c r="Y325" s="30"/>
      <c r="Z325" s="30"/>
    </row>
    <row r="326" spans="1:26" ht="12" customHeight="1">
      <c r="A326" s="2"/>
      <c r="B326" s="27"/>
      <c r="C326" s="27"/>
      <c r="D326" s="27"/>
      <c r="E326" s="51"/>
      <c r="F326" s="30"/>
      <c r="G326" s="30"/>
      <c r="H326" s="30"/>
      <c r="I326" s="30"/>
      <c r="J326" s="30"/>
      <c r="K326" s="30"/>
      <c r="L326" s="30"/>
      <c r="M326" s="30"/>
      <c r="N326" s="30"/>
      <c r="O326" s="30"/>
      <c r="P326" s="30"/>
      <c r="Q326" s="30"/>
      <c r="R326" s="30"/>
      <c r="S326" s="30"/>
      <c r="T326" s="30"/>
      <c r="U326" s="30"/>
      <c r="V326" s="30"/>
      <c r="W326" s="30"/>
      <c r="X326" s="30"/>
      <c r="Y326" s="30"/>
      <c r="Z326" s="30"/>
    </row>
    <row r="327" spans="1:26" ht="12" customHeight="1">
      <c r="A327" s="2"/>
      <c r="B327" s="27"/>
      <c r="C327" s="27"/>
      <c r="D327" s="27"/>
      <c r="E327" s="51"/>
      <c r="F327" s="30"/>
      <c r="G327" s="30"/>
      <c r="H327" s="30"/>
      <c r="I327" s="30"/>
      <c r="J327" s="30"/>
      <c r="K327" s="30"/>
      <c r="L327" s="30"/>
      <c r="M327" s="30"/>
      <c r="N327" s="30"/>
      <c r="O327" s="30"/>
      <c r="P327" s="30"/>
      <c r="Q327" s="30"/>
      <c r="R327" s="30"/>
      <c r="S327" s="30"/>
      <c r="T327" s="30"/>
      <c r="U327" s="30"/>
      <c r="V327" s="30"/>
      <c r="W327" s="30"/>
      <c r="X327" s="30"/>
      <c r="Y327" s="30"/>
      <c r="Z327" s="30"/>
    </row>
    <row r="328" spans="1:26" ht="12" customHeight="1">
      <c r="A328" s="2"/>
      <c r="B328" s="27"/>
      <c r="C328" s="27"/>
      <c r="D328" s="27"/>
      <c r="E328" s="51"/>
      <c r="F328" s="30"/>
      <c r="G328" s="30"/>
      <c r="H328" s="30"/>
      <c r="I328" s="30"/>
      <c r="J328" s="30"/>
      <c r="K328" s="30"/>
      <c r="L328" s="30"/>
      <c r="M328" s="30"/>
      <c r="N328" s="30"/>
      <c r="O328" s="30"/>
      <c r="P328" s="30"/>
      <c r="Q328" s="30"/>
      <c r="R328" s="30"/>
      <c r="S328" s="30"/>
      <c r="T328" s="30"/>
      <c r="U328" s="30"/>
      <c r="V328" s="30"/>
      <c r="W328" s="30"/>
      <c r="X328" s="30"/>
      <c r="Y328" s="30"/>
      <c r="Z328" s="30"/>
    </row>
    <row r="329" spans="1:26" ht="12" customHeight="1">
      <c r="A329" s="2"/>
      <c r="B329" s="27"/>
      <c r="C329" s="27"/>
      <c r="D329" s="27"/>
      <c r="E329" s="51"/>
      <c r="F329" s="30"/>
      <c r="G329" s="30"/>
      <c r="H329" s="30"/>
      <c r="I329" s="30"/>
      <c r="J329" s="30"/>
      <c r="K329" s="30"/>
      <c r="L329" s="30"/>
      <c r="M329" s="30"/>
      <c r="N329" s="30"/>
      <c r="O329" s="30"/>
      <c r="P329" s="30"/>
      <c r="Q329" s="30"/>
      <c r="R329" s="30"/>
      <c r="S329" s="30"/>
      <c r="T329" s="30"/>
      <c r="U329" s="30"/>
      <c r="V329" s="30"/>
      <c r="W329" s="30"/>
      <c r="X329" s="30"/>
      <c r="Y329" s="30"/>
      <c r="Z329" s="30"/>
    </row>
    <row r="330" spans="1:26" ht="12" customHeight="1">
      <c r="A330" s="2"/>
      <c r="B330" s="27"/>
      <c r="C330" s="27"/>
      <c r="D330" s="27"/>
      <c r="E330" s="51"/>
      <c r="F330" s="30"/>
      <c r="G330" s="30"/>
      <c r="H330" s="30"/>
      <c r="I330" s="30"/>
      <c r="J330" s="30"/>
      <c r="K330" s="30"/>
      <c r="L330" s="30"/>
      <c r="M330" s="30"/>
      <c r="N330" s="30"/>
      <c r="O330" s="30"/>
      <c r="P330" s="30"/>
      <c r="Q330" s="30"/>
      <c r="R330" s="30"/>
      <c r="S330" s="30"/>
      <c r="T330" s="30"/>
      <c r="U330" s="30"/>
      <c r="V330" s="30"/>
      <c r="W330" s="30"/>
      <c r="X330" s="30"/>
      <c r="Y330" s="30"/>
      <c r="Z330" s="30"/>
    </row>
    <row r="331" spans="1:26" ht="12" customHeight="1">
      <c r="A331" s="2"/>
      <c r="B331" s="27"/>
      <c r="C331" s="27"/>
      <c r="D331" s="27"/>
      <c r="E331" s="51"/>
      <c r="F331" s="30"/>
      <c r="G331" s="30"/>
      <c r="H331" s="30"/>
      <c r="I331" s="30"/>
      <c r="J331" s="30"/>
      <c r="K331" s="30"/>
      <c r="L331" s="30"/>
      <c r="M331" s="30"/>
      <c r="N331" s="30"/>
      <c r="O331" s="30"/>
      <c r="P331" s="30"/>
      <c r="Q331" s="30"/>
      <c r="R331" s="30"/>
      <c r="S331" s="30"/>
      <c r="T331" s="30"/>
      <c r="U331" s="30"/>
      <c r="V331" s="30"/>
      <c r="W331" s="30"/>
      <c r="X331" s="30"/>
      <c r="Y331" s="30"/>
      <c r="Z331" s="30"/>
    </row>
    <row r="332" spans="1:26" ht="12" customHeight="1">
      <c r="A332" s="2"/>
      <c r="B332" s="27"/>
      <c r="C332" s="27"/>
      <c r="D332" s="27"/>
      <c r="E332" s="51"/>
      <c r="F332" s="30"/>
      <c r="G332" s="30"/>
      <c r="H332" s="30"/>
      <c r="I332" s="30"/>
      <c r="J332" s="30"/>
      <c r="K332" s="30"/>
      <c r="L332" s="30"/>
      <c r="M332" s="30"/>
      <c r="N332" s="30"/>
      <c r="O332" s="30"/>
      <c r="P332" s="30"/>
      <c r="Q332" s="30"/>
      <c r="R332" s="30"/>
      <c r="S332" s="30"/>
      <c r="T332" s="30"/>
      <c r="U332" s="30"/>
      <c r="V332" s="30"/>
      <c r="W332" s="30"/>
      <c r="X332" s="30"/>
      <c r="Y332" s="30"/>
      <c r="Z332" s="30"/>
    </row>
    <row r="333" spans="1:26" ht="12" customHeight="1">
      <c r="A333" s="2"/>
      <c r="B333" s="27"/>
      <c r="C333" s="27"/>
      <c r="D333" s="27"/>
      <c r="E333" s="51"/>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7"/>
      <c r="D334" s="27"/>
      <c r="E334" s="51"/>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7"/>
      <c r="D335" s="27"/>
      <c r="E335" s="51"/>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7"/>
      <c r="D336" s="27"/>
      <c r="E336" s="51"/>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7"/>
      <c r="D337" s="27"/>
      <c r="E337" s="51"/>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7"/>
      <c r="D338" s="27"/>
      <c r="E338" s="51"/>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7"/>
      <c r="D339" s="27"/>
      <c r="E339" s="51"/>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7"/>
      <c r="D340" s="27"/>
      <c r="E340" s="51"/>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7"/>
      <c r="D341" s="27"/>
      <c r="E341" s="51"/>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7"/>
      <c r="D342" s="27"/>
      <c r="E342" s="51"/>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7"/>
      <c r="D343" s="27"/>
      <c r="E343" s="51"/>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7"/>
      <c r="D344" s="27"/>
      <c r="E344" s="51"/>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7"/>
      <c r="D345" s="27"/>
      <c r="E345" s="51"/>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7"/>
      <c r="D346" s="27"/>
      <c r="E346" s="51"/>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7"/>
      <c r="D347" s="27"/>
      <c r="E347" s="51"/>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7"/>
      <c r="D348" s="27"/>
      <c r="E348" s="51"/>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7"/>
      <c r="D349" s="27"/>
      <c r="E349" s="51"/>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7"/>
      <c r="D350" s="27"/>
      <c r="E350" s="51"/>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7"/>
      <c r="D351" s="27"/>
      <c r="E351" s="51"/>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7"/>
      <c r="D352" s="27"/>
      <c r="E352" s="51"/>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7"/>
      <c r="D353" s="27"/>
      <c r="E353" s="51"/>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7"/>
      <c r="D354" s="27"/>
      <c r="E354" s="51"/>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7"/>
      <c r="D355" s="27"/>
      <c r="E355" s="51"/>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7"/>
      <c r="D356" s="27"/>
      <c r="E356" s="51"/>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7"/>
      <c r="D357" s="27"/>
      <c r="E357" s="51"/>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7"/>
      <c r="D358" s="27"/>
      <c r="E358" s="51"/>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7"/>
      <c r="D359" s="27"/>
      <c r="E359" s="51"/>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7"/>
      <c r="D360" s="27"/>
      <c r="E360" s="51"/>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7"/>
      <c r="D361" s="27"/>
      <c r="E361" s="51"/>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7"/>
      <c r="D362" s="27"/>
      <c r="E362" s="51"/>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7"/>
      <c r="D363" s="27"/>
      <c r="E363" s="51"/>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7"/>
      <c r="D364" s="27"/>
      <c r="E364" s="51"/>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7"/>
      <c r="D365" s="27"/>
      <c r="E365" s="51"/>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7"/>
      <c r="D366" s="27"/>
      <c r="E366" s="51"/>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7"/>
      <c r="D367" s="27"/>
      <c r="E367" s="51"/>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7"/>
      <c r="D368" s="27"/>
      <c r="E368" s="51"/>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7"/>
      <c r="D369" s="27"/>
      <c r="E369" s="51"/>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7"/>
      <c r="D370" s="27"/>
      <c r="E370" s="51"/>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7"/>
      <c r="D371" s="27"/>
      <c r="E371" s="51"/>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7"/>
      <c r="D372" s="27"/>
      <c r="E372" s="51"/>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7"/>
      <c r="D373" s="27"/>
      <c r="E373" s="51"/>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7"/>
      <c r="D374" s="27"/>
      <c r="E374" s="51"/>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7"/>
      <c r="D375" s="27"/>
      <c r="E375" s="51"/>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7"/>
      <c r="D376" s="27"/>
      <c r="E376" s="51"/>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7"/>
      <c r="D377" s="27"/>
      <c r="E377" s="51"/>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7"/>
      <c r="D378" s="27"/>
      <c r="E378" s="51"/>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7"/>
      <c r="D379" s="27"/>
      <c r="E379" s="51"/>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7"/>
      <c r="D380" s="27"/>
      <c r="E380" s="51"/>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7"/>
      <c r="D381" s="27"/>
      <c r="E381" s="51"/>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7"/>
      <c r="D382" s="27"/>
      <c r="E382" s="51"/>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7"/>
      <c r="D383" s="27"/>
      <c r="E383" s="51"/>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7"/>
      <c r="D384" s="27"/>
      <c r="E384" s="51"/>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7"/>
      <c r="D385" s="27"/>
      <c r="E385" s="51"/>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7"/>
      <c r="D386" s="27"/>
      <c r="E386" s="51"/>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7"/>
      <c r="D387" s="27"/>
      <c r="E387" s="51"/>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7"/>
      <c r="D388" s="27"/>
      <c r="E388" s="51"/>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7"/>
      <c r="D389" s="27"/>
      <c r="E389" s="51"/>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7"/>
      <c r="D390" s="27"/>
      <c r="E390" s="51"/>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7"/>
      <c r="D391" s="27"/>
      <c r="E391" s="51"/>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7"/>
      <c r="D392" s="27"/>
      <c r="E392" s="51"/>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7"/>
      <c r="D393" s="27"/>
      <c r="E393" s="51"/>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7"/>
      <c r="D394" s="27"/>
      <c r="E394" s="51"/>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7"/>
      <c r="D395" s="27"/>
      <c r="E395" s="51"/>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7"/>
      <c r="D396" s="27"/>
      <c r="E396" s="51"/>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7"/>
      <c r="D397" s="27"/>
      <c r="E397" s="51"/>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7"/>
      <c r="D398" s="27"/>
      <c r="E398" s="51"/>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7"/>
      <c r="D399" s="27"/>
      <c r="E399" s="51"/>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7"/>
      <c r="D400" s="27"/>
      <c r="E400" s="51"/>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7"/>
      <c r="D401" s="27"/>
      <c r="E401" s="51"/>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7"/>
      <c r="D402" s="27"/>
      <c r="E402" s="51"/>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7"/>
      <c r="D403" s="27"/>
      <c r="E403" s="51"/>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7"/>
      <c r="D404" s="27"/>
      <c r="E404" s="51"/>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7"/>
      <c r="D405" s="27"/>
      <c r="E405" s="51"/>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7"/>
      <c r="D406" s="27"/>
      <c r="E406" s="51"/>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7"/>
      <c r="D407" s="27"/>
      <c r="E407" s="51"/>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7"/>
      <c r="D408" s="27"/>
      <c r="E408" s="51"/>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7"/>
      <c r="D409" s="27"/>
      <c r="E409" s="51"/>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7"/>
      <c r="D410" s="27"/>
      <c r="E410" s="51"/>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7"/>
      <c r="D411" s="27"/>
      <c r="E411" s="51"/>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7"/>
      <c r="D412" s="27"/>
      <c r="E412" s="51"/>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7"/>
      <c r="D413" s="27"/>
      <c r="E413" s="51"/>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7"/>
      <c r="D414" s="27"/>
      <c r="E414" s="51"/>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7"/>
      <c r="D415" s="27"/>
      <c r="E415" s="51"/>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7"/>
      <c r="D416" s="27"/>
      <c r="E416" s="51"/>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7"/>
      <c r="D417" s="27"/>
      <c r="E417" s="51"/>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7"/>
      <c r="D418" s="27"/>
      <c r="E418" s="51"/>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7"/>
      <c r="D419" s="27"/>
      <c r="E419" s="51"/>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7"/>
      <c r="D420" s="27"/>
      <c r="E420" s="51"/>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7"/>
      <c r="D421" s="27"/>
      <c r="E421" s="51"/>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7"/>
      <c r="D422" s="27"/>
      <c r="E422" s="51"/>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7"/>
      <c r="D423" s="27"/>
      <c r="E423" s="51"/>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7"/>
      <c r="D424" s="27"/>
      <c r="E424" s="51"/>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7"/>
      <c r="D425" s="27"/>
      <c r="E425" s="51"/>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7"/>
      <c r="D426" s="27"/>
      <c r="E426" s="51"/>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7"/>
      <c r="D427" s="27"/>
      <c r="E427" s="51"/>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7"/>
      <c r="D428" s="27"/>
      <c r="E428" s="51"/>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7"/>
      <c r="D429" s="27"/>
      <c r="E429" s="51"/>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7"/>
      <c r="D430" s="27"/>
      <c r="E430" s="51"/>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7"/>
      <c r="D431" s="27"/>
      <c r="E431" s="51"/>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7"/>
      <c r="D432" s="27"/>
      <c r="E432" s="51"/>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7"/>
      <c r="D433" s="27"/>
      <c r="E433" s="51"/>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7"/>
      <c r="D434" s="27"/>
      <c r="E434" s="51"/>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7"/>
      <c r="D435" s="27"/>
      <c r="E435" s="51"/>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7"/>
      <c r="D436" s="27"/>
      <c r="E436" s="51"/>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7"/>
      <c r="D437" s="27"/>
      <c r="E437" s="51"/>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7"/>
      <c r="D438" s="27"/>
      <c r="E438" s="51"/>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7"/>
      <c r="D439" s="27"/>
      <c r="E439" s="51"/>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7"/>
      <c r="D440" s="27"/>
      <c r="E440" s="51"/>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7"/>
      <c r="D441" s="27"/>
      <c r="E441" s="51"/>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7"/>
      <c r="D442" s="27"/>
      <c r="E442" s="51"/>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7"/>
      <c r="D443" s="27"/>
      <c r="E443" s="51"/>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7"/>
      <c r="D444" s="27"/>
      <c r="E444" s="51"/>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7"/>
      <c r="D445" s="27"/>
      <c r="E445" s="51"/>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7"/>
      <c r="D446" s="27"/>
      <c r="E446" s="51"/>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7"/>
      <c r="D447" s="27"/>
      <c r="E447" s="51"/>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7"/>
      <c r="D448" s="27"/>
      <c r="E448" s="51"/>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7"/>
      <c r="D449" s="27"/>
      <c r="E449" s="51"/>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7"/>
      <c r="D450" s="27"/>
      <c r="E450" s="51"/>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7"/>
      <c r="D451" s="27"/>
      <c r="E451" s="51"/>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7"/>
      <c r="D452" s="27"/>
      <c r="E452" s="51"/>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7"/>
      <c r="D453" s="27"/>
      <c r="E453" s="51"/>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7"/>
      <c r="D454" s="27"/>
      <c r="E454" s="51"/>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7"/>
      <c r="D455" s="27"/>
      <c r="E455" s="51"/>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7"/>
      <c r="D456" s="27"/>
      <c r="E456" s="51"/>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7"/>
      <c r="D457" s="27"/>
      <c r="E457" s="51"/>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7"/>
      <c r="D458" s="27"/>
      <c r="E458" s="51"/>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7"/>
      <c r="D459" s="27"/>
      <c r="E459" s="51"/>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7"/>
      <c r="D460" s="27"/>
      <c r="E460" s="51"/>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7"/>
      <c r="D461" s="27"/>
      <c r="E461" s="51"/>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7"/>
      <c r="D462" s="27"/>
      <c r="E462" s="51"/>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7"/>
      <c r="D463" s="27"/>
      <c r="E463" s="51"/>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7"/>
      <c r="D464" s="27"/>
      <c r="E464" s="51"/>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7"/>
      <c r="D465" s="27"/>
      <c r="E465" s="51"/>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7"/>
      <c r="D466" s="27"/>
      <c r="E466" s="51"/>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7"/>
      <c r="D467" s="27"/>
      <c r="E467" s="51"/>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7"/>
      <c r="D468" s="27"/>
      <c r="E468" s="51"/>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7"/>
      <c r="D469" s="27"/>
      <c r="E469" s="51"/>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7"/>
      <c r="D470" s="27"/>
      <c r="E470" s="51"/>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7"/>
      <c r="D471" s="27"/>
      <c r="E471" s="51"/>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7"/>
      <c r="D472" s="27"/>
      <c r="E472" s="51"/>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7"/>
      <c r="D473" s="27"/>
      <c r="E473" s="51"/>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7"/>
      <c r="D474" s="27"/>
      <c r="E474" s="51"/>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7"/>
      <c r="D475" s="27"/>
      <c r="E475" s="51"/>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7"/>
      <c r="D476" s="27"/>
      <c r="E476" s="51"/>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7"/>
      <c r="D477" s="27"/>
      <c r="E477" s="51"/>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7"/>
      <c r="D478" s="27"/>
      <c r="E478" s="51"/>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7"/>
      <c r="D479" s="27"/>
      <c r="E479" s="51"/>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7"/>
      <c r="D480" s="27"/>
      <c r="E480" s="51"/>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7"/>
      <c r="D481" s="27"/>
      <c r="E481" s="51"/>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7"/>
      <c r="D482" s="27"/>
      <c r="E482" s="51"/>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7"/>
      <c r="D483" s="27"/>
      <c r="E483" s="51"/>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7"/>
      <c r="D484" s="27"/>
      <c r="E484" s="51"/>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7"/>
      <c r="D485" s="27"/>
      <c r="E485" s="51"/>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7"/>
      <c r="D486" s="27"/>
      <c r="E486" s="51"/>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7"/>
      <c r="D487" s="27"/>
      <c r="E487" s="51"/>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7"/>
      <c r="D488" s="27"/>
      <c r="E488" s="51"/>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7"/>
      <c r="D489" s="27"/>
      <c r="E489" s="51"/>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7"/>
      <c r="D490" s="27"/>
      <c r="E490" s="51"/>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7"/>
      <c r="D491" s="27"/>
      <c r="E491" s="51"/>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7"/>
      <c r="D492" s="27"/>
      <c r="E492" s="51"/>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7"/>
      <c r="D493" s="27"/>
      <c r="E493" s="51"/>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7"/>
      <c r="D494" s="27"/>
      <c r="E494" s="51"/>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7"/>
      <c r="D495" s="27"/>
      <c r="E495" s="51"/>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7"/>
      <c r="D496" s="27"/>
      <c r="E496" s="51"/>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7"/>
      <c r="D497" s="27"/>
      <c r="E497" s="51"/>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7"/>
      <c r="D498" s="27"/>
      <c r="E498" s="51"/>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7"/>
      <c r="D499" s="27"/>
      <c r="E499" s="51"/>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7"/>
      <c r="D500" s="27"/>
      <c r="E500" s="51"/>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7"/>
      <c r="D501" s="27"/>
      <c r="E501" s="51"/>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7"/>
      <c r="D502" s="27"/>
      <c r="E502" s="51"/>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7"/>
      <c r="D503" s="27"/>
      <c r="E503" s="51"/>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7"/>
      <c r="D504" s="27"/>
      <c r="E504" s="51"/>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7"/>
      <c r="D505" s="27"/>
      <c r="E505" s="51"/>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7"/>
      <c r="D506" s="27"/>
      <c r="E506" s="51"/>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7"/>
      <c r="D507" s="27"/>
      <c r="E507" s="51"/>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7"/>
      <c r="D508" s="27"/>
      <c r="E508" s="51"/>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7"/>
      <c r="D509" s="27"/>
      <c r="E509" s="51"/>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7"/>
      <c r="D510" s="27"/>
      <c r="E510" s="51"/>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7"/>
      <c r="D511" s="27"/>
      <c r="E511" s="51"/>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7"/>
      <c r="D512" s="27"/>
      <c r="E512" s="51"/>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7"/>
      <c r="D513" s="27"/>
      <c r="E513" s="51"/>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7"/>
      <c r="D514" s="27"/>
      <c r="E514" s="51"/>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7"/>
      <c r="D515" s="27"/>
      <c r="E515" s="51"/>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7"/>
      <c r="D516" s="27"/>
      <c r="E516" s="51"/>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7"/>
      <c r="D517" s="27"/>
      <c r="E517" s="51"/>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7"/>
      <c r="D518" s="27"/>
      <c r="E518" s="51"/>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7"/>
      <c r="D519" s="27"/>
      <c r="E519" s="51"/>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7"/>
      <c r="D520" s="27"/>
      <c r="E520" s="51"/>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7"/>
      <c r="D521" s="27"/>
      <c r="E521" s="51"/>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7"/>
      <c r="D522" s="27"/>
      <c r="E522" s="51"/>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7"/>
      <c r="D523" s="27"/>
      <c r="E523" s="51"/>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7"/>
      <c r="D524" s="27"/>
      <c r="E524" s="51"/>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7"/>
      <c r="D525" s="27"/>
      <c r="E525" s="51"/>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7"/>
      <c r="D526" s="27"/>
      <c r="E526" s="51"/>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7"/>
      <c r="D527" s="27"/>
      <c r="E527" s="51"/>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7"/>
      <c r="D528" s="27"/>
      <c r="E528" s="51"/>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7"/>
      <c r="D529" s="27"/>
      <c r="E529" s="51"/>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7"/>
      <c r="D530" s="27"/>
      <c r="E530" s="51"/>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7"/>
      <c r="D531" s="27"/>
      <c r="E531" s="51"/>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7"/>
      <c r="D532" s="27"/>
      <c r="E532" s="51"/>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7"/>
      <c r="D533" s="27"/>
      <c r="E533" s="51"/>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7"/>
      <c r="D534" s="27"/>
      <c r="E534" s="51"/>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7"/>
      <c r="D535" s="27"/>
      <c r="E535" s="51"/>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7"/>
      <c r="D536" s="27"/>
      <c r="E536" s="51"/>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7"/>
      <c r="D537" s="27"/>
      <c r="E537" s="51"/>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7"/>
      <c r="D538" s="27"/>
      <c r="E538" s="51"/>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7"/>
      <c r="D539" s="27"/>
      <c r="E539" s="51"/>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7"/>
      <c r="D540" s="27"/>
      <c r="E540" s="51"/>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7"/>
      <c r="D541" s="27"/>
      <c r="E541" s="51"/>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7"/>
      <c r="D542" s="27"/>
      <c r="E542" s="51"/>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7"/>
      <c r="D543" s="27"/>
      <c r="E543" s="51"/>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7"/>
      <c r="D544" s="27"/>
      <c r="E544" s="51"/>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7"/>
      <c r="D545" s="27"/>
      <c r="E545" s="51"/>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7"/>
      <c r="D546" s="27"/>
      <c r="E546" s="51"/>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7"/>
      <c r="D547" s="27"/>
      <c r="E547" s="51"/>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7"/>
      <c r="D548" s="27"/>
      <c r="E548" s="51"/>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7"/>
      <c r="D549" s="27"/>
      <c r="E549" s="51"/>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7"/>
      <c r="D550" s="27"/>
      <c r="E550" s="51"/>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7"/>
      <c r="D551" s="27"/>
      <c r="E551" s="51"/>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7"/>
      <c r="D552" s="27"/>
      <c r="E552" s="51"/>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7"/>
      <c r="D553" s="27"/>
      <c r="E553" s="51"/>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7"/>
      <c r="D554" s="27"/>
      <c r="E554" s="51"/>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7"/>
      <c r="D555" s="27"/>
      <c r="E555" s="51"/>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7"/>
      <c r="D556" s="27"/>
      <c r="E556" s="51"/>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7"/>
      <c r="D557" s="27"/>
      <c r="E557" s="51"/>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7"/>
      <c r="D558" s="27"/>
      <c r="E558" s="51"/>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7"/>
      <c r="D559" s="27"/>
      <c r="E559" s="51"/>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7"/>
      <c r="D560" s="27"/>
      <c r="E560" s="51"/>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7"/>
      <c r="D561" s="27"/>
      <c r="E561" s="51"/>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7"/>
      <c r="D562" s="27"/>
      <c r="E562" s="51"/>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7"/>
      <c r="D563" s="27"/>
      <c r="E563" s="51"/>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7"/>
      <c r="D564" s="27"/>
      <c r="E564" s="51"/>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7"/>
      <c r="D565" s="27"/>
      <c r="E565" s="51"/>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7"/>
      <c r="D566" s="27"/>
      <c r="E566" s="51"/>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7"/>
      <c r="D567" s="27"/>
      <c r="E567" s="51"/>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7"/>
      <c r="D568" s="27"/>
      <c r="E568" s="51"/>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7"/>
      <c r="D569" s="27"/>
      <c r="E569" s="51"/>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7"/>
      <c r="D570" s="27"/>
      <c r="E570" s="51"/>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7"/>
      <c r="D571" s="27"/>
      <c r="E571" s="51"/>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7"/>
      <c r="D572" s="27"/>
      <c r="E572" s="51"/>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7"/>
      <c r="D573" s="27"/>
      <c r="E573" s="51"/>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7"/>
      <c r="D574" s="27"/>
      <c r="E574" s="51"/>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7"/>
      <c r="D575" s="27"/>
      <c r="E575" s="51"/>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7"/>
      <c r="D576" s="27"/>
      <c r="E576" s="51"/>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7"/>
      <c r="D577" s="27"/>
      <c r="E577" s="51"/>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7"/>
      <c r="D578" s="27"/>
      <c r="E578" s="51"/>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7"/>
      <c r="D579" s="27"/>
      <c r="E579" s="51"/>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7"/>
      <c r="D580" s="27"/>
      <c r="E580" s="51"/>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7"/>
      <c r="D581" s="27"/>
      <c r="E581" s="51"/>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7"/>
      <c r="D582" s="27"/>
      <c r="E582" s="51"/>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7"/>
      <c r="D583" s="27"/>
      <c r="E583" s="51"/>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7"/>
      <c r="D584" s="27"/>
      <c r="E584" s="51"/>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7"/>
      <c r="D585" s="27"/>
      <c r="E585" s="51"/>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7"/>
      <c r="D586" s="27"/>
      <c r="E586" s="51"/>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7"/>
      <c r="D587" s="27"/>
      <c r="E587" s="51"/>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7"/>
      <c r="D588" s="27"/>
      <c r="E588" s="51"/>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7"/>
      <c r="D589" s="27"/>
      <c r="E589" s="51"/>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7"/>
      <c r="D590" s="27"/>
      <c r="E590" s="51"/>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7"/>
      <c r="D591" s="27"/>
      <c r="E591" s="51"/>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7"/>
      <c r="D592" s="27"/>
      <c r="E592" s="51"/>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7"/>
      <c r="D593" s="27"/>
      <c r="E593" s="51"/>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7"/>
      <c r="D594" s="27"/>
      <c r="E594" s="51"/>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7"/>
      <c r="D595" s="27"/>
      <c r="E595" s="51"/>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7"/>
      <c r="D596" s="27"/>
      <c r="E596" s="51"/>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7"/>
      <c r="D597" s="27"/>
      <c r="E597" s="51"/>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7"/>
      <c r="D598" s="27"/>
      <c r="E598" s="51"/>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7"/>
      <c r="D599" s="27"/>
      <c r="E599" s="51"/>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7"/>
      <c r="D600" s="27"/>
      <c r="E600" s="51"/>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7"/>
      <c r="D601" s="27"/>
      <c r="E601" s="51"/>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7"/>
      <c r="D602" s="27"/>
      <c r="E602" s="51"/>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7"/>
      <c r="D603" s="27"/>
      <c r="E603" s="51"/>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7"/>
      <c r="D604" s="27"/>
      <c r="E604" s="51"/>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7"/>
      <c r="D605" s="27"/>
      <c r="E605" s="51"/>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7"/>
      <c r="D606" s="27"/>
      <c r="E606" s="51"/>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7"/>
      <c r="D607" s="27"/>
      <c r="E607" s="51"/>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7"/>
      <c r="D608" s="27"/>
      <c r="E608" s="51"/>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7"/>
      <c r="D609" s="27"/>
      <c r="E609" s="51"/>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7"/>
      <c r="D610" s="27"/>
      <c r="E610" s="51"/>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7"/>
      <c r="D611" s="27"/>
      <c r="E611" s="51"/>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7"/>
      <c r="D612" s="27"/>
      <c r="E612" s="51"/>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7"/>
      <c r="D613" s="27"/>
      <c r="E613" s="51"/>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7"/>
      <c r="D614" s="27"/>
      <c r="E614" s="51"/>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7"/>
      <c r="D615" s="27"/>
      <c r="E615" s="51"/>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7"/>
      <c r="D616" s="27"/>
      <c r="E616" s="51"/>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7"/>
      <c r="D617" s="27"/>
      <c r="E617" s="51"/>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7"/>
      <c r="D618" s="27"/>
      <c r="E618" s="51"/>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7"/>
      <c r="D619" s="27"/>
      <c r="E619" s="51"/>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7"/>
      <c r="D620" s="27"/>
      <c r="E620" s="51"/>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7"/>
      <c r="D621" s="27"/>
      <c r="E621" s="51"/>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7"/>
      <c r="D622" s="27"/>
      <c r="E622" s="51"/>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7"/>
      <c r="D623" s="27"/>
      <c r="E623" s="51"/>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7"/>
      <c r="D624" s="27"/>
      <c r="E624" s="51"/>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7"/>
      <c r="D625" s="27"/>
      <c r="E625" s="51"/>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7"/>
      <c r="D626" s="27"/>
      <c r="E626" s="51"/>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7"/>
      <c r="D627" s="27"/>
      <c r="E627" s="51"/>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7"/>
      <c r="D628" s="27"/>
      <c r="E628" s="51"/>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7"/>
      <c r="D629" s="27"/>
      <c r="E629" s="51"/>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7"/>
      <c r="D630" s="27"/>
      <c r="E630" s="51"/>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7"/>
      <c r="D631" s="27"/>
      <c r="E631" s="51"/>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7"/>
      <c r="D632" s="27"/>
      <c r="E632" s="51"/>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7"/>
      <c r="D633" s="27"/>
      <c r="E633" s="51"/>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7"/>
      <c r="D634" s="27"/>
      <c r="E634" s="51"/>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7"/>
      <c r="D635" s="27"/>
      <c r="E635" s="51"/>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7"/>
      <c r="D636" s="27"/>
      <c r="E636" s="51"/>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7"/>
      <c r="D637" s="27"/>
      <c r="E637" s="51"/>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7"/>
      <c r="D638" s="27"/>
      <c r="E638" s="51"/>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7"/>
      <c r="D639" s="27"/>
      <c r="E639" s="51"/>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7"/>
      <c r="D640" s="27"/>
      <c r="E640" s="51"/>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7"/>
      <c r="D641" s="27"/>
      <c r="E641" s="51"/>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7"/>
      <c r="D642" s="27"/>
      <c r="E642" s="51"/>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7"/>
      <c r="D643" s="27"/>
      <c r="E643" s="51"/>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7"/>
      <c r="D644" s="27"/>
      <c r="E644" s="51"/>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7"/>
      <c r="D645" s="27"/>
      <c r="E645" s="51"/>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7"/>
      <c r="D646" s="27"/>
      <c r="E646" s="51"/>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7"/>
      <c r="D647" s="27"/>
      <c r="E647" s="51"/>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7"/>
      <c r="D648" s="27"/>
      <c r="E648" s="51"/>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7"/>
      <c r="D649" s="27"/>
      <c r="E649" s="51"/>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7"/>
      <c r="D650" s="27"/>
      <c r="E650" s="51"/>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7"/>
      <c r="D651" s="27"/>
      <c r="E651" s="51"/>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7"/>
      <c r="D652" s="27"/>
      <c r="E652" s="51"/>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7"/>
      <c r="D653" s="27"/>
      <c r="E653" s="51"/>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7"/>
      <c r="D654" s="27"/>
      <c r="E654" s="51"/>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7"/>
      <c r="D655" s="27"/>
      <c r="E655" s="51"/>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7"/>
      <c r="D656" s="27"/>
      <c r="E656" s="51"/>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7"/>
      <c r="D657" s="27"/>
      <c r="E657" s="51"/>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7"/>
      <c r="D658" s="27"/>
      <c r="E658" s="51"/>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7"/>
      <c r="D659" s="27"/>
      <c r="E659" s="51"/>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7"/>
      <c r="D660" s="27"/>
      <c r="E660" s="51"/>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7"/>
      <c r="D661" s="27"/>
      <c r="E661" s="51"/>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7"/>
      <c r="D662" s="27"/>
      <c r="E662" s="51"/>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7"/>
      <c r="D663" s="27"/>
      <c r="E663" s="51"/>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7"/>
      <c r="D664" s="27"/>
      <c r="E664" s="51"/>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7"/>
      <c r="D665" s="27"/>
      <c r="E665" s="51"/>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7"/>
      <c r="D666" s="27"/>
      <c r="E666" s="51"/>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7"/>
      <c r="D667" s="27"/>
      <c r="E667" s="51"/>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7"/>
      <c r="D668" s="27"/>
      <c r="E668" s="51"/>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7"/>
      <c r="D669" s="27"/>
      <c r="E669" s="51"/>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7"/>
      <c r="D670" s="27"/>
      <c r="E670" s="51"/>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7"/>
      <c r="D671" s="27"/>
      <c r="E671" s="51"/>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7"/>
      <c r="D672" s="27"/>
      <c r="E672" s="51"/>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7"/>
      <c r="D673" s="27"/>
      <c r="E673" s="51"/>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7"/>
      <c r="D674" s="27"/>
      <c r="E674" s="51"/>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7"/>
      <c r="D675" s="27"/>
      <c r="E675" s="51"/>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7"/>
      <c r="D676" s="27"/>
      <c r="E676" s="51"/>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7"/>
      <c r="D677" s="27"/>
      <c r="E677" s="51"/>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7"/>
      <c r="D678" s="27"/>
      <c r="E678" s="51"/>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7"/>
      <c r="D679" s="27"/>
      <c r="E679" s="51"/>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7"/>
      <c r="D680" s="27"/>
      <c r="E680" s="51"/>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7"/>
      <c r="D681" s="27"/>
      <c r="E681" s="51"/>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7"/>
      <c r="D682" s="27"/>
      <c r="E682" s="51"/>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7"/>
      <c r="D683" s="27"/>
      <c r="E683" s="51"/>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7"/>
      <c r="D684" s="27"/>
      <c r="E684" s="51"/>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7"/>
      <c r="D685" s="27"/>
      <c r="E685" s="51"/>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7"/>
      <c r="D686" s="27"/>
      <c r="E686" s="51"/>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7"/>
      <c r="D687" s="27"/>
      <c r="E687" s="51"/>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7"/>
      <c r="D688" s="27"/>
      <c r="E688" s="51"/>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7"/>
      <c r="D689" s="27"/>
      <c r="E689" s="51"/>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7"/>
      <c r="D690" s="27"/>
      <c r="E690" s="51"/>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7"/>
      <c r="D691" s="27"/>
      <c r="E691" s="51"/>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7"/>
      <c r="D692" s="27"/>
      <c r="E692" s="51"/>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7"/>
      <c r="D693" s="27"/>
      <c r="E693" s="51"/>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7"/>
      <c r="D694" s="27"/>
      <c r="E694" s="51"/>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7"/>
      <c r="D695" s="27"/>
      <c r="E695" s="51"/>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7"/>
      <c r="D696" s="27"/>
      <c r="E696" s="51"/>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7"/>
      <c r="D697" s="27"/>
      <c r="E697" s="51"/>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7"/>
      <c r="D698" s="27"/>
      <c r="E698" s="51"/>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7"/>
      <c r="D699" s="27"/>
      <c r="E699" s="51"/>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7"/>
      <c r="D700" s="27"/>
      <c r="E700" s="51"/>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7"/>
      <c r="D701" s="27"/>
      <c r="E701" s="51"/>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7"/>
      <c r="D702" s="27"/>
      <c r="E702" s="51"/>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7"/>
      <c r="D703" s="27"/>
      <c r="E703" s="51"/>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7"/>
      <c r="D704" s="27"/>
      <c r="E704" s="51"/>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7"/>
      <c r="D705" s="27"/>
      <c r="E705" s="51"/>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7"/>
      <c r="D706" s="27"/>
      <c r="E706" s="51"/>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7"/>
      <c r="D707" s="27"/>
      <c r="E707" s="51"/>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7"/>
      <c r="D708" s="27"/>
      <c r="E708" s="51"/>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7"/>
      <c r="D709" s="27"/>
      <c r="E709" s="51"/>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7"/>
      <c r="D710" s="27"/>
      <c r="E710" s="51"/>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7"/>
      <c r="D711" s="27"/>
      <c r="E711" s="51"/>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7"/>
      <c r="D712" s="27"/>
      <c r="E712" s="51"/>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7"/>
      <c r="D713" s="27"/>
      <c r="E713" s="51"/>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7"/>
      <c r="D714" s="27"/>
      <c r="E714" s="51"/>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7"/>
      <c r="D715" s="27"/>
      <c r="E715" s="51"/>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7"/>
      <c r="D716" s="27"/>
      <c r="E716" s="51"/>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7"/>
      <c r="D717" s="27"/>
      <c r="E717" s="51"/>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7"/>
      <c r="D718" s="27"/>
      <c r="E718" s="51"/>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7"/>
      <c r="D719" s="27"/>
      <c r="E719" s="51"/>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7"/>
      <c r="D720" s="27"/>
      <c r="E720" s="51"/>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7"/>
      <c r="D721" s="27"/>
      <c r="E721" s="51"/>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7"/>
      <c r="D722" s="27"/>
      <c r="E722" s="51"/>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7"/>
      <c r="D723" s="27"/>
      <c r="E723" s="51"/>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7"/>
      <c r="D724" s="27"/>
      <c r="E724" s="51"/>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7"/>
      <c r="D725" s="27"/>
      <c r="E725" s="51"/>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7"/>
      <c r="D726" s="27"/>
      <c r="E726" s="51"/>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7"/>
      <c r="D727" s="27"/>
      <c r="E727" s="51"/>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7"/>
      <c r="D728" s="27"/>
      <c r="E728" s="51"/>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7"/>
      <c r="D729" s="27"/>
      <c r="E729" s="51"/>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7"/>
      <c r="D730" s="27"/>
      <c r="E730" s="51"/>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7"/>
      <c r="D731" s="27"/>
      <c r="E731" s="51"/>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7"/>
      <c r="D732" s="27"/>
      <c r="E732" s="51"/>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7"/>
      <c r="D733" s="27"/>
      <c r="E733" s="51"/>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7"/>
      <c r="D734" s="27"/>
      <c r="E734" s="51"/>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7"/>
      <c r="D735" s="27"/>
      <c r="E735" s="51"/>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7"/>
      <c r="D736" s="27"/>
      <c r="E736" s="51"/>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7"/>
      <c r="D737" s="27"/>
      <c r="E737" s="51"/>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7"/>
      <c r="D738" s="27"/>
      <c r="E738" s="51"/>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7"/>
      <c r="D739" s="27"/>
      <c r="E739" s="51"/>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7"/>
      <c r="D740" s="27"/>
      <c r="E740" s="51"/>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7"/>
      <c r="D741" s="27"/>
      <c r="E741" s="51"/>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7"/>
      <c r="D742" s="27"/>
      <c r="E742" s="51"/>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7"/>
      <c r="D743" s="27"/>
      <c r="E743" s="51"/>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7"/>
      <c r="D744" s="27"/>
      <c r="E744" s="51"/>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7"/>
      <c r="D745" s="27"/>
      <c r="E745" s="51"/>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7"/>
      <c r="D746" s="27"/>
      <c r="E746" s="51"/>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7"/>
      <c r="D747" s="27"/>
      <c r="E747" s="51"/>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7"/>
      <c r="D748" s="27"/>
      <c r="E748" s="51"/>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7"/>
      <c r="D749" s="27"/>
      <c r="E749" s="51"/>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7"/>
      <c r="D750" s="27"/>
      <c r="E750" s="51"/>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7"/>
      <c r="D751" s="27"/>
      <c r="E751" s="51"/>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7"/>
      <c r="D752" s="27"/>
      <c r="E752" s="51"/>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7"/>
      <c r="D753" s="27"/>
      <c r="E753" s="51"/>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7"/>
      <c r="D754" s="27"/>
      <c r="E754" s="51"/>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7"/>
      <c r="D755" s="27"/>
      <c r="E755" s="51"/>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7"/>
      <c r="D756" s="27"/>
      <c r="E756" s="51"/>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7"/>
      <c r="D757" s="27"/>
      <c r="E757" s="51"/>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7"/>
      <c r="D758" s="27"/>
      <c r="E758" s="51"/>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7"/>
      <c r="D759" s="27"/>
      <c r="E759" s="51"/>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7"/>
      <c r="D760" s="27"/>
      <c r="E760" s="51"/>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7"/>
      <c r="D761" s="27"/>
      <c r="E761" s="51"/>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7"/>
      <c r="D762" s="27"/>
      <c r="E762" s="51"/>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7"/>
      <c r="D763" s="27"/>
      <c r="E763" s="51"/>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7"/>
      <c r="D764" s="27"/>
      <c r="E764" s="51"/>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7"/>
      <c r="D765" s="27"/>
      <c r="E765" s="51"/>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7"/>
      <c r="D766" s="27"/>
      <c r="E766" s="51"/>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7"/>
      <c r="D767" s="27"/>
      <c r="E767" s="51"/>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7"/>
      <c r="D768" s="27"/>
      <c r="E768" s="51"/>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7"/>
      <c r="D769" s="27"/>
      <c r="E769" s="51"/>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7"/>
      <c r="D770" s="27"/>
      <c r="E770" s="51"/>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7"/>
      <c r="D771" s="27"/>
      <c r="E771" s="51"/>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7"/>
      <c r="D772" s="27"/>
      <c r="E772" s="51"/>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7"/>
      <c r="D773" s="27"/>
      <c r="E773" s="51"/>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7"/>
      <c r="D774" s="27"/>
      <c r="E774" s="51"/>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7"/>
      <c r="D775" s="27"/>
      <c r="E775" s="51"/>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7"/>
      <c r="D776" s="27"/>
      <c r="E776" s="51"/>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7"/>
      <c r="D777" s="27"/>
      <c r="E777" s="51"/>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7"/>
      <c r="D778" s="27"/>
      <c r="E778" s="51"/>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7"/>
      <c r="D779" s="27"/>
      <c r="E779" s="51"/>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7"/>
      <c r="D780" s="27"/>
      <c r="E780" s="51"/>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7"/>
      <c r="D781" s="27"/>
      <c r="E781" s="51"/>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7"/>
      <c r="D782" s="27"/>
      <c r="E782" s="51"/>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7"/>
      <c r="D783" s="27"/>
      <c r="E783" s="51"/>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7"/>
      <c r="D784" s="27"/>
      <c r="E784" s="51"/>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7"/>
      <c r="D785" s="27"/>
      <c r="E785" s="51"/>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7"/>
      <c r="D786" s="27"/>
      <c r="E786" s="51"/>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7"/>
      <c r="D787" s="27"/>
      <c r="E787" s="51"/>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7"/>
      <c r="D788" s="27"/>
      <c r="E788" s="51"/>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7"/>
      <c r="D789" s="27"/>
      <c r="E789" s="51"/>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7"/>
      <c r="D790" s="27"/>
      <c r="E790" s="51"/>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7"/>
      <c r="D791" s="27"/>
      <c r="E791" s="51"/>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7"/>
      <c r="D792" s="27"/>
      <c r="E792" s="51"/>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7"/>
      <c r="D793" s="27"/>
      <c r="E793" s="51"/>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7"/>
      <c r="D794" s="27"/>
      <c r="E794" s="51"/>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7"/>
      <c r="D795" s="27"/>
      <c r="E795" s="51"/>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7"/>
      <c r="D796" s="27"/>
      <c r="E796" s="51"/>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7"/>
      <c r="D797" s="27"/>
      <c r="E797" s="51"/>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7"/>
      <c r="D798" s="27"/>
      <c r="E798" s="51"/>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7"/>
      <c r="D799" s="27"/>
      <c r="E799" s="51"/>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7"/>
      <c r="D800" s="27"/>
      <c r="E800" s="51"/>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7"/>
      <c r="D801" s="27"/>
      <c r="E801" s="51"/>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7"/>
      <c r="D802" s="27"/>
      <c r="E802" s="51"/>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7"/>
      <c r="D803" s="27"/>
      <c r="E803" s="51"/>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7"/>
      <c r="D804" s="27"/>
      <c r="E804" s="51"/>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7"/>
      <c r="D805" s="27"/>
      <c r="E805" s="51"/>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7"/>
      <c r="D806" s="27"/>
      <c r="E806" s="51"/>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7"/>
      <c r="D807" s="27"/>
      <c r="E807" s="51"/>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7"/>
      <c r="D808" s="27"/>
      <c r="E808" s="51"/>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7"/>
      <c r="D809" s="27"/>
      <c r="E809" s="51"/>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7"/>
      <c r="D810" s="27"/>
      <c r="E810" s="51"/>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7"/>
      <c r="D811" s="27"/>
      <c r="E811" s="51"/>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7"/>
      <c r="D812" s="27"/>
      <c r="E812" s="51"/>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7"/>
      <c r="D813" s="27"/>
      <c r="E813" s="51"/>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7"/>
      <c r="D814" s="27"/>
      <c r="E814" s="51"/>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7"/>
      <c r="D815" s="27"/>
      <c r="E815" s="51"/>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7"/>
      <c r="D816" s="27"/>
      <c r="E816" s="51"/>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7"/>
      <c r="D817" s="27"/>
      <c r="E817" s="51"/>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7"/>
      <c r="D818" s="27"/>
      <c r="E818" s="51"/>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7"/>
      <c r="D819" s="27"/>
      <c r="E819" s="51"/>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7"/>
      <c r="D820" s="27"/>
      <c r="E820" s="51"/>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7"/>
      <c r="D821" s="27"/>
      <c r="E821" s="51"/>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7"/>
      <c r="D822" s="27"/>
      <c r="E822" s="51"/>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7"/>
      <c r="D823" s="27"/>
      <c r="E823" s="51"/>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7"/>
      <c r="D824" s="27"/>
      <c r="E824" s="51"/>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7"/>
      <c r="D825" s="27"/>
      <c r="E825" s="51"/>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7"/>
      <c r="D826" s="27"/>
      <c r="E826" s="51"/>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7"/>
      <c r="D827" s="27"/>
      <c r="E827" s="51"/>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7"/>
      <c r="D828" s="27"/>
      <c r="E828" s="51"/>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7"/>
      <c r="D829" s="27"/>
      <c r="E829" s="51"/>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7"/>
      <c r="D830" s="27"/>
      <c r="E830" s="51"/>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7"/>
      <c r="D831" s="27"/>
      <c r="E831" s="51"/>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7"/>
      <c r="D832" s="27"/>
      <c r="E832" s="51"/>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7"/>
      <c r="D833" s="27"/>
      <c r="E833" s="51"/>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7"/>
      <c r="D834" s="27"/>
      <c r="E834" s="51"/>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7"/>
      <c r="D835" s="27"/>
      <c r="E835" s="51"/>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7"/>
      <c r="D836" s="27"/>
      <c r="E836" s="51"/>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7"/>
      <c r="D837" s="27"/>
      <c r="E837" s="51"/>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7"/>
      <c r="D838" s="27"/>
      <c r="E838" s="51"/>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7"/>
      <c r="D839" s="27"/>
      <c r="E839" s="51"/>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7"/>
      <c r="D840" s="27"/>
      <c r="E840" s="51"/>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7"/>
      <c r="D841" s="27"/>
      <c r="E841" s="51"/>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7"/>
      <c r="D842" s="27"/>
      <c r="E842" s="51"/>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7"/>
      <c r="D843" s="27"/>
      <c r="E843" s="51"/>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7"/>
      <c r="D844" s="27"/>
      <c r="E844" s="51"/>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7"/>
      <c r="D845" s="27"/>
      <c r="E845" s="51"/>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7"/>
      <c r="D846" s="27"/>
      <c r="E846" s="51"/>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7"/>
      <c r="D847" s="27"/>
      <c r="E847" s="51"/>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7"/>
      <c r="D848" s="27"/>
      <c r="E848" s="51"/>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7"/>
      <c r="D849" s="27"/>
      <c r="E849" s="51"/>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7"/>
      <c r="D850" s="27"/>
      <c r="E850" s="51"/>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7"/>
      <c r="D851" s="27"/>
      <c r="E851" s="51"/>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7"/>
      <c r="D852" s="27"/>
      <c r="E852" s="51"/>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7"/>
      <c r="D853" s="27"/>
      <c r="E853" s="51"/>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7"/>
      <c r="D854" s="27"/>
      <c r="E854" s="51"/>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7"/>
      <c r="D855" s="27"/>
      <c r="E855" s="51"/>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7"/>
      <c r="D856" s="27"/>
      <c r="E856" s="51"/>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7"/>
      <c r="D857" s="27"/>
      <c r="E857" s="51"/>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7"/>
      <c r="D858" s="27"/>
      <c r="E858" s="51"/>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7"/>
      <c r="D859" s="27"/>
      <c r="E859" s="51"/>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7"/>
      <c r="D860" s="27"/>
      <c r="E860" s="51"/>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7"/>
      <c r="D861" s="27"/>
      <c r="E861" s="51"/>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7"/>
      <c r="D862" s="27"/>
      <c r="E862" s="51"/>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7"/>
      <c r="D863" s="27"/>
      <c r="E863" s="51"/>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7"/>
      <c r="D864" s="27"/>
      <c r="E864" s="51"/>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7"/>
      <c r="D865" s="27"/>
      <c r="E865" s="51"/>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7"/>
      <c r="D866" s="27"/>
      <c r="E866" s="51"/>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7"/>
      <c r="D867" s="27"/>
      <c r="E867" s="51"/>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7"/>
      <c r="D868" s="27"/>
      <c r="E868" s="51"/>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7"/>
      <c r="D869" s="27"/>
      <c r="E869" s="51"/>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7"/>
      <c r="D870" s="27"/>
      <c r="E870" s="51"/>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7"/>
      <c r="D871" s="27"/>
      <c r="E871" s="51"/>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7"/>
      <c r="D872" s="27"/>
      <c r="E872" s="51"/>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7"/>
      <c r="D873" s="27"/>
      <c r="E873" s="51"/>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7"/>
      <c r="D874" s="27"/>
      <c r="E874" s="51"/>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7"/>
      <c r="D875" s="27"/>
      <c r="E875" s="51"/>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7"/>
      <c r="D876" s="27"/>
      <c r="E876" s="51"/>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7"/>
      <c r="D877" s="27"/>
      <c r="E877" s="51"/>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7"/>
      <c r="D878" s="27"/>
      <c r="E878" s="51"/>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7"/>
      <c r="D879" s="27"/>
      <c r="E879" s="51"/>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7"/>
      <c r="D880" s="27"/>
      <c r="E880" s="51"/>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7"/>
      <c r="D881" s="27"/>
      <c r="E881" s="51"/>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7"/>
      <c r="D882" s="27"/>
      <c r="E882" s="51"/>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7"/>
      <c r="D883" s="27"/>
      <c r="E883" s="51"/>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7"/>
      <c r="D884" s="27"/>
      <c r="E884" s="51"/>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7"/>
      <c r="D885" s="27"/>
      <c r="E885" s="51"/>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7"/>
      <c r="D886" s="27"/>
      <c r="E886" s="51"/>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7"/>
      <c r="D887" s="27"/>
      <c r="E887" s="51"/>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7"/>
      <c r="D888" s="27"/>
      <c r="E888" s="51"/>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7"/>
      <c r="D889" s="27"/>
      <c r="E889" s="51"/>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7"/>
      <c r="D890" s="27"/>
      <c r="E890" s="51"/>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7"/>
      <c r="D891" s="27"/>
      <c r="E891" s="51"/>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7"/>
      <c r="D892" s="27"/>
      <c r="E892" s="51"/>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7"/>
      <c r="D893" s="27"/>
      <c r="E893" s="51"/>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7"/>
      <c r="D894" s="27"/>
      <c r="E894" s="51"/>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7"/>
      <c r="D895" s="27"/>
      <c r="E895" s="51"/>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7"/>
      <c r="D896" s="27"/>
      <c r="E896" s="51"/>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7"/>
      <c r="D897" s="27"/>
      <c r="E897" s="51"/>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7"/>
      <c r="D898" s="27"/>
      <c r="E898" s="51"/>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7"/>
      <c r="D899" s="27"/>
      <c r="E899" s="51"/>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7"/>
      <c r="D900" s="27"/>
      <c r="E900" s="51"/>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7"/>
      <c r="D901" s="27"/>
      <c r="E901" s="51"/>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7"/>
      <c r="D902" s="27"/>
      <c r="E902" s="51"/>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7"/>
      <c r="D903" s="27"/>
      <c r="E903" s="51"/>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7"/>
      <c r="D904" s="27"/>
      <c r="E904" s="51"/>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7"/>
      <c r="D905" s="27"/>
      <c r="E905" s="51"/>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7"/>
      <c r="D906" s="27"/>
      <c r="E906" s="51"/>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7"/>
      <c r="D907" s="27"/>
      <c r="E907" s="51"/>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7"/>
      <c r="D908" s="27"/>
      <c r="E908" s="51"/>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7"/>
      <c r="D909" s="27"/>
      <c r="E909" s="51"/>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7"/>
      <c r="D910" s="27"/>
      <c r="E910" s="51"/>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7"/>
      <c r="D911" s="27"/>
      <c r="E911" s="51"/>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7"/>
      <c r="D912" s="27"/>
      <c r="E912" s="51"/>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7"/>
      <c r="D913" s="27"/>
      <c r="E913" s="51"/>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7"/>
      <c r="D914" s="27"/>
      <c r="E914" s="51"/>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7"/>
      <c r="D915" s="27"/>
      <c r="E915" s="51"/>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7"/>
      <c r="D916" s="27"/>
      <c r="E916" s="51"/>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7"/>
      <c r="D917" s="27"/>
      <c r="E917" s="51"/>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7"/>
      <c r="D918" s="27"/>
      <c r="E918" s="51"/>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7"/>
      <c r="D919" s="27"/>
      <c r="E919" s="51"/>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7"/>
      <c r="D920" s="27"/>
      <c r="E920" s="51"/>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7"/>
      <c r="D921" s="27"/>
      <c r="E921" s="51"/>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7"/>
      <c r="D922" s="27"/>
      <c r="E922" s="51"/>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7"/>
      <c r="D923" s="27"/>
      <c r="E923" s="51"/>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7"/>
      <c r="D924" s="27"/>
      <c r="E924" s="51"/>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7"/>
      <c r="D925" s="27"/>
      <c r="E925" s="51"/>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7"/>
      <c r="D926" s="27"/>
      <c r="E926" s="51"/>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7"/>
      <c r="D927" s="27"/>
      <c r="E927" s="51"/>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7"/>
      <c r="D928" s="27"/>
      <c r="E928" s="51"/>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7"/>
      <c r="D929" s="27"/>
      <c r="E929" s="51"/>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7"/>
      <c r="D930" s="27"/>
      <c r="E930" s="51"/>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7"/>
      <c r="D931" s="27"/>
      <c r="E931" s="51"/>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7"/>
      <c r="D932" s="27"/>
      <c r="E932" s="51"/>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7"/>
      <c r="D933" s="27"/>
      <c r="E933" s="51"/>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7"/>
      <c r="D934" s="27"/>
      <c r="E934" s="51"/>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7"/>
      <c r="D935" s="27"/>
      <c r="E935" s="51"/>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7"/>
      <c r="D936" s="27"/>
      <c r="E936" s="51"/>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7"/>
      <c r="D937" s="27"/>
      <c r="E937" s="51"/>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7"/>
      <c r="D938" s="27"/>
      <c r="E938" s="51"/>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7"/>
      <c r="D939" s="27"/>
      <c r="E939" s="51"/>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7"/>
      <c r="D940" s="27"/>
      <c r="E940" s="51"/>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7"/>
      <c r="D941" s="27"/>
      <c r="E941" s="51"/>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7"/>
      <c r="D942" s="27"/>
      <c r="E942" s="51"/>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7"/>
      <c r="D943" s="27"/>
      <c r="E943" s="51"/>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7"/>
      <c r="D944" s="27"/>
      <c r="E944" s="51"/>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7"/>
      <c r="D945" s="27"/>
      <c r="E945" s="51"/>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7"/>
      <c r="D946" s="27"/>
      <c r="E946" s="51"/>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7"/>
      <c r="D947" s="27"/>
      <c r="E947" s="51"/>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7"/>
      <c r="D948" s="27"/>
      <c r="E948" s="51"/>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7"/>
      <c r="D949" s="27"/>
      <c r="E949" s="51"/>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7"/>
      <c r="D950" s="27"/>
      <c r="E950" s="51"/>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7"/>
      <c r="D951" s="27"/>
      <c r="E951" s="51"/>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7"/>
      <c r="D952" s="27"/>
      <c r="E952" s="51"/>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7"/>
      <c r="D953" s="27"/>
      <c r="E953" s="51"/>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7"/>
      <c r="D954" s="27"/>
      <c r="E954" s="51"/>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7"/>
      <c r="D955" s="27"/>
      <c r="E955" s="51"/>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7"/>
      <c r="D956" s="27"/>
      <c r="E956" s="51"/>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7"/>
      <c r="D957" s="27"/>
      <c r="E957" s="51"/>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7"/>
      <c r="D958" s="27"/>
      <c r="E958" s="51"/>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7"/>
      <c r="D959" s="27"/>
      <c r="E959" s="51"/>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7"/>
      <c r="D960" s="27"/>
      <c r="E960" s="51"/>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7"/>
      <c r="D961" s="27"/>
      <c r="E961" s="51"/>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7"/>
      <c r="D962" s="27"/>
      <c r="E962" s="51"/>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7"/>
      <c r="D963" s="27"/>
      <c r="E963" s="51"/>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7"/>
      <c r="D964" s="27"/>
      <c r="E964" s="51"/>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7"/>
      <c r="D965" s="27"/>
      <c r="E965" s="51"/>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7"/>
      <c r="D966" s="27"/>
      <c r="E966" s="51"/>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7"/>
      <c r="D967" s="27"/>
      <c r="E967" s="51"/>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7"/>
      <c r="D968" s="27"/>
      <c r="E968" s="51"/>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7"/>
      <c r="D969" s="27"/>
      <c r="E969" s="51"/>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7"/>
      <c r="D970" s="27"/>
      <c r="E970" s="51"/>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7"/>
      <c r="D971" s="27"/>
      <c r="E971" s="51"/>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7"/>
      <c r="D972" s="27"/>
      <c r="E972" s="51"/>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7"/>
      <c r="D973" s="27"/>
      <c r="E973" s="51"/>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7"/>
      <c r="D974" s="27"/>
      <c r="E974" s="51"/>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7"/>
      <c r="D975" s="27"/>
      <c r="E975" s="51"/>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7"/>
      <c r="D976" s="27"/>
      <c r="E976" s="51"/>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7"/>
      <c r="D977" s="27"/>
      <c r="E977" s="51"/>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7"/>
      <c r="D978" s="27"/>
      <c r="E978" s="51"/>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7"/>
      <c r="D979" s="27"/>
      <c r="E979" s="51"/>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7"/>
      <c r="D980" s="27"/>
      <c r="E980" s="51"/>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7"/>
      <c r="D981" s="27"/>
      <c r="E981" s="51"/>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7"/>
      <c r="D982" s="27"/>
      <c r="E982" s="51"/>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7"/>
      <c r="D983" s="27"/>
      <c r="E983" s="51"/>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7"/>
      <c r="D984" s="27"/>
      <c r="E984" s="51"/>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7"/>
      <c r="D985" s="27"/>
      <c r="E985" s="51"/>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7"/>
      <c r="D986" s="27"/>
      <c r="E986" s="51"/>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7"/>
      <c r="D987" s="27"/>
      <c r="E987" s="51"/>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7"/>
      <c r="D988" s="27"/>
      <c r="E988" s="51"/>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7"/>
      <c r="D989" s="27"/>
      <c r="E989" s="51"/>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7"/>
      <c r="D990" s="27"/>
      <c r="E990" s="51"/>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7"/>
      <c r="D991" s="27"/>
      <c r="E991" s="51"/>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7"/>
      <c r="D992" s="27"/>
      <c r="E992" s="51"/>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7"/>
      <c r="D993" s="27"/>
      <c r="E993" s="51"/>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7"/>
      <c r="D994" s="27"/>
      <c r="E994" s="51"/>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7"/>
      <c r="D995" s="27"/>
      <c r="E995" s="51"/>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7"/>
      <c r="D996" s="27"/>
      <c r="E996" s="51"/>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7"/>
      <c r="D997" s="27"/>
      <c r="E997" s="51"/>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7"/>
      <c r="D998" s="27"/>
      <c r="E998" s="51"/>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7"/>
      <c r="D999" s="27"/>
      <c r="E999" s="51"/>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7"/>
      <c r="D1000" s="27"/>
      <c r="E1000" s="51"/>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192:E192"/>
    <mergeCell ref="A193:E193"/>
  </mergeCells>
  <hyperlinks>
    <hyperlink ref="A10" r:id="rId1" xr:uid="{00000000-0004-0000-0C00-000000000000}"/>
    <hyperlink ref="A12" r:id="rId2" xr:uid="{00000000-0004-0000-0C00-000001000000}"/>
    <hyperlink ref="A13" r:id="rId3" xr:uid="{00000000-0004-0000-0C00-000002000000}"/>
    <hyperlink ref="A14" r:id="rId4" xr:uid="{00000000-0004-0000-0C00-000003000000}"/>
    <hyperlink ref="C28" r:id="rId5" xr:uid="{00000000-0004-0000-0C00-000004000000}"/>
    <hyperlink ref="C29" r:id="rId6" xr:uid="{00000000-0004-0000-0C00-000005000000}"/>
    <hyperlink ref="C30" r:id="rId7" xr:uid="{00000000-0004-0000-0C00-000006000000}"/>
    <hyperlink ref="C31" r:id="rId8" xr:uid="{00000000-0004-0000-0C00-000007000000}"/>
    <hyperlink ref="C32" r:id="rId9" xr:uid="{00000000-0004-0000-0C00-000008000000}"/>
    <hyperlink ref="C34" r:id="rId10" xr:uid="{00000000-0004-0000-0C00-000009000000}"/>
    <hyperlink ref="C35" r:id="rId11" xr:uid="{00000000-0004-0000-0C00-00000A000000}"/>
    <hyperlink ref="C36" r:id="rId12" xr:uid="{00000000-0004-0000-0C00-00000B000000}"/>
    <hyperlink ref="C37" r:id="rId13" xr:uid="{00000000-0004-0000-0C00-00000C000000}"/>
    <hyperlink ref="C38" r:id="rId14" xr:uid="{00000000-0004-0000-0C00-00000D000000}"/>
    <hyperlink ref="C39" r:id="rId15" xr:uid="{00000000-0004-0000-0C00-00000E000000}"/>
    <hyperlink ref="C40" r:id="rId16" xr:uid="{00000000-0004-0000-0C00-00000F000000}"/>
    <hyperlink ref="C41" r:id="rId17" xr:uid="{00000000-0004-0000-0C00-000010000000}"/>
    <hyperlink ref="C42" r:id="rId18" xr:uid="{00000000-0004-0000-0C00-000011000000}"/>
    <hyperlink ref="C49" r:id="rId19" xr:uid="{00000000-0004-0000-0C00-000012000000}"/>
    <hyperlink ref="C50" r:id="rId20" xr:uid="{00000000-0004-0000-0C00-000013000000}"/>
    <hyperlink ref="C51" r:id="rId21" xr:uid="{00000000-0004-0000-0C00-000014000000}"/>
    <hyperlink ref="C54" r:id="rId22" xr:uid="{00000000-0004-0000-0C00-000015000000}"/>
    <hyperlink ref="C55" r:id="rId23" xr:uid="{00000000-0004-0000-0C00-000016000000}"/>
    <hyperlink ref="C56" r:id="rId24" xr:uid="{00000000-0004-0000-0C00-000017000000}"/>
    <hyperlink ref="A63" r:id="rId25" xr:uid="{00000000-0004-0000-0C00-000018000000}"/>
    <hyperlink ref="C97" r:id="rId26" xr:uid="{00000000-0004-0000-0C00-000019000000}"/>
    <hyperlink ref="C98" r:id="rId27" xr:uid="{00000000-0004-0000-0C00-00001A000000}"/>
    <hyperlink ref="C99" r:id="rId28" xr:uid="{00000000-0004-0000-0C00-00001B000000}"/>
    <hyperlink ref="C100" r:id="rId29" xr:uid="{00000000-0004-0000-0C00-00001C000000}"/>
    <hyperlink ref="C102" r:id="rId30" xr:uid="{00000000-0004-0000-0C00-00001D000000}"/>
    <hyperlink ref="C103" r:id="rId31" xr:uid="{00000000-0004-0000-0C00-00001E000000}"/>
    <hyperlink ref="C104" r:id="rId32" xr:uid="{00000000-0004-0000-0C00-00001F000000}"/>
    <hyperlink ref="C107" r:id="rId33" xr:uid="{00000000-0004-0000-0C00-000020000000}"/>
    <hyperlink ref="C108" r:id="rId34" xr:uid="{00000000-0004-0000-0C00-000021000000}"/>
    <hyperlink ref="C109" r:id="rId35" xr:uid="{00000000-0004-0000-0C00-000022000000}"/>
    <hyperlink ref="C110" r:id="rId36" xr:uid="{00000000-0004-0000-0C00-000023000000}"/>
    <hyperlink ref="C111" r:id="rId37" xr:uid="{00000000-0004-0000-0C00-000024000000}"/>
    <hyperlink ref="C112" r:id="rId38" xr:uid="{00000000-0004-0000-0C00-000025000000}"/>
    <hyperlink ref="C114" r:id="rId39" xr:uid="{00000000-0004-0000-0C00-000026000000}"/>
    <hyperlink ref="C115" r:id="rId40" xr:uid="{00000000-0004-0000-0C00-000027000000}"/>
    <hyperlink ref="C116" r:id="rId41" xr:uid="{00000000-0004-0000-0C00-000028000000}"/>
    <hyperlink ref="C117" r:id="rId42" xr:uid="{00000000-0004-0000-0C00-000029000000}"/>
    <hyperlink ref="C118" r:id="rId43" xr:uid="{00000000-0004-0000-0C00-00002A000000}"/>
    <hyperlink ref="C120" r:id="rId44" xr:uid="{00000000-0004-0000-0C00-00002B000000}"/>
    <hyperlink ref="C121" r:id="rId45" xr:uid="{00000000-0004-0000-0C00-00002C000000}"/>
    <hyperlink ref="C122" r:id="rId46" xr:uid="{00000000-0004-0000-0C00-00002D000000}"/>
    <hyperlink ref="C123" r:id="rId47" xr:uid="{00000000-0004-0000-0C00-00002E000000}"/>
    <hyperlink ref="C124" r:id="rId48" xr:uid="{00000000-0004-0000-0C00-00002F000000}"/>
    <hyperlink ref="C125" r:id="rId49" xr:uid="{00000000-0004-0000-0C00-000030000000}"/>
    <hyperlink ref="C126" r:id="rId50" xr:uid="{00000000-0004-0000-0C00-000031000000}"/>
    <hyperlink ref="A137" r:id="rId51" xr:uid="{00000000-0004-0000-0C00-000032000000}"/>
    <hyperlink ref="C160" r:id="rId52" xr:uid="{00000000-0004-0000-0C00-000033000000}"/>
    <hyperlink ref="C161" r:id="rId53" xr:uid="{00000000-0004-0000-0C00-000034000000}"/>
    <hyperlink ref="C162" r:id="rId54" xr:uid="{00000000-0004-0000-0C00-000035000000}"/>
    <hyperlink ref="C163" r:id="rId55" xr:uid="{00000000-0004-0000-0C00-000036000000}"/>
    <hyperlink ref="C164" r:id="rId56" xr:uid="{00000000-0004-0000-0C00-000037000000}"/>
    <hyperlink ref="C165" r:id="rId57" xr:uid="{00000000-0004-0000-0C00-000038000000}"/>
    <hyperlink ref="C166" r:id="rId58" xr:uid="{00000000-0004-0000-0C00-000039000000}"/>
    <hyperlink ref="C167" r:id="rId59" xr:uid="{00000000-0004-0000-0C00-00003A000000}"/>
    <hyperlink ref="C168" r:id="rId60" xr:uid="{00000000-0004-0000-0C00-00003B000000}"/>
    <hyperlink ref="C169" r:id="rId61" xr:uid="{00000000-0004-0000-0C00-00003C000000}"/>
    <hyperlink ref="C170" r:id="rId62" xr:uid="{00000000-0004-0000-0C00-00003D000000}"/>
    <hyperlink ref="C171" r:id="rId63" xr:uid="{00000000-0004-0000-0C00-00003E000000}"/>
    <hyperlink ref="C172" r:id="rId64" xr:uid="{00000000-0004-0000-0C00-00003F000000}"/>
    <hyperlink ref="A184" r:id="rId65" xr:uid="{00000000-0004-0000-0C00-000040000000}"/>
  </hyperlinks>
  <pageMargins left="0.7" right="0.7" top="0.75" bottom="0.75" header="0" footer="0"/>
  <pageSetup orientation="landscape"/>
  <drawing r:id="rId6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Z1000"/>
  <sheetViews>
    <sheetView workbookViewId="0"/>
  </sheetViews>
  <sheetFormatPr defaultColWidth="12.5703125" defaultRowHeight="15" customHeight="1"/>
  <cols>
    <col min="1" max="1" width="4.140625" customWidth="1"/>
    <col min="2" max="2" width="19.42578125" customWidth="1"/>
    <col min="3" max="3" width="9.42578125" customWidth="1"/>
    <col min="4" max="4" width="8.7109375" customWidth="1"/>
    <col min="5" max="5" width="8.7109375" hidden="1" customWidth="1"/>
    <col min="6" max="11" width="5.7109375" customWidth="1"/>
    <col min="12" max="12" width="4.140625" customWidth="1"/>
    <col min="13" max="13" width="19.42578125" customWidth="1"/>
    <col min="14" max="14" width="9.42578125" customWidth="1"/>
    <col min="15" max="15" width="8.7109375" customWidth="1"/>
    <col min="16" max="16" width="8.7109375" hidden="1" customWidth="1"/>
    <col min="17" max="21" width="5.7109375" customWidth="1"/>
    <col min="22" max="26" width="8" customWidth="1"/>
  </cols>
  <sheetData>
    <row r="1" spans="1:26" ht="15.75" customHeight="1">
      <c r="A1" s="74" t="s">
        <v>2862</v>
      </c>
      <c r="B1" s="74"/>
      <c r="C1" s="74"/>
      <c r="D1" s="74"/>
      <c r="E1" s="74"/>
      <c r="F1" s="74"/>
      <c r="G1" s="74"/>
      <c r="H1" s="74"/>
      <c r="I1" s="74"/>
      <c r="J1" s="74"/>
      <c r="K1" s="74"/>
      <c r="L1" s="74"/>
      <c r="M1" s="74"/>
      <c r="N1" s="74"/>
      <c r="O1" s="74"/>
      <c r="P1" s="74"/>
      <c r="Q1" s="74"/>
      <c r="R1" s="74"/>
      <c r="S1" s="76"/>
      <c r="T1" s="51"/>
      <c r="U1" s="51"/>
      <c r="V1" s="51"/>
      <c r="W1" s="51"/>
      <c r="X1" s="51"/>
      <c r="Y1" s="51"/>
      <c r="Z1" s="51"/>
    </row>
    <row r="2" spans="1:26" ht="15.75" customHeight="1">
      <c r="A2" s="75" t="s">
        <v>2863</v>
      </c>
      <c r="B2" s="75"/>
      <c r="C2" s="75"/>
      <c r="D2" s="75"/>
      <c r="E2" s="75"/>
      <c r="F2" s="75"/>
      <c r="G2" s="75"/>
      <c r="H2" s="75"/>
      <c r="I2" s="75"/>
      <c r="J2" s="75"/>
      <c r="K2" s="75"/>
      <c r="L2" s="75"/>
      <c r="M2" s="75"/>
      <c r="N2" s="75"/>
      <c r="O2" s="75"/>
      <c r="P2" s="75"/>
      <c r="Q2" s="75"/>
      <c r="R2" s="75"/>
      <c r="S2" s="76"/>
      <c r="T2" s="51"/>
      <c r="U2" s="51"/>
      <c r="V2" s="51"/>
      <c r="W2" s="51"/>
      <c r="X2" s="51"/>
      <c r="Y2" s="51"/>
      <c r="Z2" s="51"/>
    </row>
    <row r="3" spans="1:26" ht="15.75" customHeight="1">
      <c r="A3" s="6" t="s">
        <v>160</v>
      </c>
      <c r="B3" s="77"/>
      <c r="C3" s="77"/>
      <c r="D3" s="77"/>
      <c r="E3" s="77"/>
      <c r="F3" s="77"/>
      <c r="G3" s="77"/>
      <c r="H3" s="77"/>
      <c r="I3" s="77"/>
      <c r="J3" s="77"/>
      <c r="K3" s="77"/>
      <c r="L3" s="77"/>
      <c r="M3" s="77"/>
      <c r="N3" s="77"/>
      <c r="O3" s="77"/>
      <c r="P3" s="77"/>
      <c r="Q3" s="77"/>
      <c r="R3" s="77"/>
      <c r="S3" s="76"/>
      <c r="T3" s="51"/>
      <c r="U3" s="51"/>
      <c r="V3" s="51"/>
      <c r="W3" s="51"/>
      <c r="X3" s="51"/>
      <c r="Y3" s="51"/>
      <c r="Z3" s="51"/>
    </row>
    <row r="4" spans="1:26" ht="12.75" customHeight="1">
      <c r="A4" s="11" t="s">
        <v>161</v>
      </c>
      <c r="B4" s="78"/>
      <c r="C4" s="76"/>
      <c r="D4" s="76"/>
      <c r="E4" s="76"/>
      <c r="F4" s="76"/>
      <c r="G4" s="76"/>
      <c r="H4" s="76"/>
      <c r="I4" s="76"/>
      <c r="J4" s="76"/>
      <c r="K4" s="76"/>
      <c r="L4" s="76"/>
      <c r="M4" s="76"/>
      <c r="N4" s="76"/>
      <c r="O4" s="76"/>
      <c r="P4" s="76"/>
      <c r="Q4" s="76"/>
      <c r="R4" s="76"/>
      <c r="S4" s="76"/>
      <c r="T4" s="51"/>
      <c r="U4" s="51"/>
      <c r="V4" s="51"/>
      <c r="W4" s="51"/>
      <c r="X4" s="51"/>
      <c r="Y4" s="51"/>
      <c r="Z4" s="51"/>
    </row>
    <row r="5" spans="1:26" ht="12.75" customHeight="1">
      <c r="A5" s="11"/>
      <c r="B5" s="78"/>
      <c r="C5" s="76"/>
      <c r="D5" s="76"/>
      <c r="E5" s="76"/>
      <c r="F5" s="76"/>
      <c r="G5" s="76"/>
      <c r="H5" s="76"/>
      <c r="I5" s="76"/>
      <c r="J5" s="76"/>
      <c r="K5" s="76"/>
      <c r="L5" s="76"/>
      <c r="M5" s="76"/>
      <c r="N5" s="76"/>
      <c r="O5" s="76"/>
      <c r="P5" s="76"/>
      <c r="Q5" s="76"/>
      <c r="R5" s="76"/>
      <c r="S5" s="76"/>
      <c r="T5" s="3" t="s">
        <v>164</v>
      </c>
      <c r="U5" s="38">
        <v>0</v>
      </c>
      <c r="V5" s="51"/>
      <c r="W5" s="51"/>
      <c r="X5" s="51"/>
      <c r="Y5" s="51"/>
      <c r="Z5" s="51"/>
    </row>
    <row r="6" spans="1:26" ht="12.75" customHeight="1">
      <c r="A6" s="11"/>
      <c r="B6" s="28" t="s">
        <v>617</v>
      </c>
      <c r="C6" s="51"/>
      <c r="D6" s="76"/>
      <c r="E6" s="76"/>
      <c r="F6" s="76"/>
      <c r="G6" s="76"/>
      <c r="H6" s="76"/>
      <c r="I6" s="76"/>
      <c r="J6" s="76"/>
      <c r="K6" s="76"/>
      <c r="L6" s="76"/>
      <c r="M6" s="76"/>
      <c r="N6" s="76"/>
      <c r="O6" s="76"/>
      <c r="P6" s="76"/>
      <c r="Q6" s="76"/>
      <c r="R6" s="76"/>
      <c r="S6" s="76"/>
      <c r="T6" s="40" t="s">
        <v>165</v>
      </c>
      <c r="U6" s="41">
        <v>0</v>
      </c>
      <c r="V6" s="51"/>
      <c r="W6" s="51"/>
      <c r="X6" s="51"/>
      <c r="Y6" s="51"/>
      <c r="Z6" s="51"/>
    </row>
    <row r="7" spans="1:26" ht="12.75" customHeight="1">
      <c r="A7" s="11"/>
      <c r="B7" s="82">
        <v>56</v>
      </c>
      <c r="C7" s="50" t="s">
        <v>851</v>
      </c>
      <c r="D7" s="76"/>
      <c r="E7" s="76"/>
      <c r="F7" s="76"/>
      <c r="G7" s="76"/>
      <c r="H7" s="76"/>
      <c r="I7" s="76"/>
      <c r="J7" s="76"/>
      <c r="K7" s="76"/>
      <c r="L7" s="76"/>
      <c r="M7" s="76"/>
      <c r="N7" s="76"/>
      <c r="O7" s="76"/>
      <c r="P7" s="76"/>
      <c r="Q7" s="76"/>
      <c r="R7" s="76"/>
      <c r="S7" s="76"/>
      <c r="T7" s="51"/>
      <c r="U7" s="51"/>
      <c r="V7" s="51"/>
      <c r="W7" s="51"/>
      <c r="X7" s="51"/>
      <c r="Y7" s="51"/>
      <c r="Z7" s="51"/>
    </row>
    <row r="8" spans="1:26" ht="12.75" customHeight="1">
      <c r="A8" s="11"/>
      <c r="B8" s="48">
        <v>87</v>
      </c>
      <c r="C8" s="50" t="s">
        <v>852</v>
      </c>
      <c r="D8" s="76"/>
      <c r="E8" s="76"/>
      <c r="F8" s="76"/>
      <c r="G8" s="76"/>
      <c r="H8" s="76"/>
      <c r="I8" s="76"/>
      <c r="J8" s="76"/>
      <c r="K8" s="76"/>
      <c r="L8" s="76"/>
      <c r="M8" s="76"/>
      <c r="N8" s="76"/>
      <c r="O8" s="76"/>
      <c r="P8" s="76"/>
      <c r="Q8" s="76"/>
      <c r="R8" s="76"/>
      <c r="S8" s="76"/>
      <c r="T8" s="51"/>
      <c r="U8" s="51"/>
      <c r="V8" s="51"/>
      <c r="W8" s="51"/>
      <c r="X8" s="51"/>
      <c r="Y8" s="51"/>
      <c r="Z8" s="51"/>
    </row>
    <row r="9" spans="1:26" ht="12.75" customHeight="1">
      <c r="A9" s="11"/>
      <c r="B9" s="83">
        <v>143</v>
      </c>
      <c r="C9" s="50" t="s">
        <v>853</v>
      </c>
      <c r="D9" s="76"/>
      <c r="E9" s="76"/>
      <c r="F9" s="76"/>
      <c r="G9" s="76"/>
      <c r="H9" s="76"/>
      <c r="I9" s="76"/>
      <c r="J9" s="76"/>
      <c r="K9" s="76"/>
      <c r="L9" s="76"/>
      <c r="M9" s="76"/>
      <c r="N9" s="76"/>
      <c r="O9" s="76"/>
      <c r="P9" s="76"/>
      <c r="Q9" s="76"/>
      <c r="R9" s="76"/>
      <c r="S9" s="76"/>
      <c r="T9" s="51"/>
      <c r="U9" s="51"/>
      <c r="V9" s="51"/>
      <c r="W9" s="51"/>
      <c r="X9" s="51"/>
      <c r="Y9" s="51"/>
      <c r="Z9" s="51"/>
    </row>
    <row r="10" spans="1:26" ht="12.75" customHeight="1">
      <c r="A10" s="11"/>
      <c r="B10" s="84"/>
      <c r="C10" s="50" t="s">
        <v>855</v>
      </c>
      <c r="D10" s="76"/>
      <c r="E10" s="76"/>
      <c r="F10" s="76"/>
      <c r="G10" s="76"/>
      <c r="H10" s="76"/>
      <c r="I10" s="76"/>
      <c r="J10" s="76"/>
      <c r="K10" s="76"/>
      <c r="L10" s="76"/>
      <c r="M10" s="76"/>
      <c r="N10" s="76"/>
      <c r="O10" s="76"/>
      <c r="P10" s="76"/>
      <c r="Q10" s="76"/>
      <c r="R10" s="76"/>
      <c r="S10" s="76"/>
      <c r="T10" s="51"/>
      <c r="U10" s="51"/>
      <c r="V10" s="51"/>
      <c r="W10" s="51"/>
      <c r="X10" s="51"/>
      <c r="Y10" s="51"/>
      <c r="Z10" s="51"/>
    </row>
    <row r="11" spans="1:26" ht="12.75" customHeight="1">
      <c r="A11" s="76"/>
      <c r="B11" s="78"/>
      <c r="C11" s="76"/>
      <c r="D11" s="76"/>
      <c r="E11" s="76"/>
      <c r="F11" s="76"/>
      <c r="G11" s="76"/>
      <c r="H11" s="76"/>
      <c r="I11" s="76"/>
      <c r="J11" s="76"/>
      <c r="K11" s="76"/>
      <c r="L11" s="76"/>
      <c r="M11" s="76"/>
      <c r="N11" s="76"/>
      <c r="O11" s="76"/>
      <c r="P11" s="76"/>
      <c r="Q11" s="76"/>
      <c r="R11" s="76"/>
      <c r="S11" s="76"/>
      <c r="T11" s="51"/>
      <c r="U11" s="51"/>
      <c r="V11" s="51"/>
      <c r="W11" s="51"/>
      <c r="X11" s="51"/>
      <c r="Y11" s="51"/>
      <c r="Z11" s="51"/>
    </row>
    <row r="12" spans="1:26" ht="51.75" customHeight="1">
      <c r="A12" s="545" t="s">
        <v>2864</v>
      </c>
      <c r="B12" s="474"/>
      <c r="C12" s="474"/>
      <c r="D12" s="474"/>
      <c r="E12" s="474"/>
      <c r="F12" s="474"/>
      <c r="G12" s="474"/>
      <c r="H12" s="474"/>
      <c r="I12" s="474"/>
      <c r="J12" s="474"/>
      <c r="K12" s="474"/>
      <c r="L12" s="474"/>
      <c r="M12" s="474"/>
      <c r="N12" s="474"/>
      <c r="O12" s="281"/>
      <c r="P12" s="153"/>
      <c r="Q12" s="153"/>
      <c r="R12" s="153"/>
      <c r="S12" s="76"/>
      <c r="T12" s="51"/>
      <c r="U12" s="51"/>
      <c r="V12" s="51"/>
      <c r="W12" s="51"/>
      <c r="X12" s="51"/>
      <c r="Y12" s="51"/>
      <c r="Z12" s="51"/>
    </row>
    <row r="13" spans="1:26" ht="12.75" customHeight="1">
      <c r="A13" s="545" t="s">
        <v>2197</v>
      </c>
      <c r="B13" s="474"/>
      <c r="C13" s="474"/>
      <c r="D13" s="474"/>
      <c r="E13" s="474"/>
      <c r="F13" s="474"/>
      <c r="G13" s="474"/>
      <c r="H13" s="474"/>
      <c r="I13" s="474"/>
      <c r="J13" s="474"/>
      <c r="K13" s="474"/>
      <c r="L13" s="474"/>
      <c r="M13" s="474"/>
      <c r="N13" s="474"/>
      <c r="O13" s="474"/>
      <c r="P13" s="545"/>
      <c r="Q13" s="474"/>
      <c r="R13" s="474"/>
      <c r="S13" s="29"/>
      <c r="T13" s="51"/>
      <c r="U13" s="51"/>
      <c r="V13" s="51"/>
      <c r="W13" s="51"/>
      <c r="X13" s="51"/>
      <c r="Y13" s="51"/>
      <c r="Z13" s="51"/>
    </row>
    <row r="14" spans="1:26" ht="12.75" customHeight="1">
      <c r="A14" s="248"/>
      <c r="B14" s="248" t="s">
        <v>2865</v>
      </c>
      <c r="C14" s="127"/>
      <c r="D14" s="127"/>
      <c r="E14" s="127"/>
      <c r="F14" s="127"/>
      <c r="G14" s="127"/>
      <c r="H14" s="127"/>
      <c r="I14" s="127"/>
      <c r="J14" s="127"/>
      <c r="K14" s="127"/>
      <c r="L14" s="127"/>
      <c r="M14" s="127"/>
      <c r="N14" s="127"/>
      <c r="O14" s="127"/>
      <c r="P14" s="127"/>
      <c r="Q14" s="127"/>
      <c r="R14" s="127"/>
      <c r="S14" s="29"/>
      <c r="T14" s="51"/>
      <c r="U14" s="51"/>
      <c r="V14" s="51"/>
      <c r="W14" s="51"/>
      <c r="X14" s="51"/>
      <c r="Y14" s="51"/>
      <c r="Z14" s="51"/>
    </row>
    <row r="15" spans="1:26" ht="12.75" customHeight="1">
      <c r="A15" s="76"/>
      <c r="B15" s="102"/>
      <c r="C15" s="378"/>
      <c r="D15" s="140"/>
      <c r="E15" s="140"/>
      <c r="F15" s="76"/>
      <c r="G15" s="76"/>
      <c r="H15" s="76"/>
      <c r="I15" s="76"/>
      <c r="J15" s="76"/>
      <c r="K15" s="76"/>
      <c r="L15" s="76"/>
      <c r="M15" s="76"/>
      <c r="N15" s="76"/>
      <c r="O15" s="76"/>
      <c r="P15" s="76"/>
      <c r="Q15" s="76"/>
      <c r="R15" s="76"/>
      <c r="S15" s="76"/>
      <c r="T15" s="76"/>
      <c r="U15" s="51"/>
      <c r="V15" s="51"/>
      <c r="W15" s="51"/>
      <c r="X15" s="51"/>
      <c r="Y15" s="51"/>
      <c r="Z15" s="51"/>
    </row>
    <row r="16" spans="1:26" ht="12.75" customHeight="1">
      <c r="A16" s="379" t="s">
        <v>2866</v>
      </c>
      <c r="B16" s="51"/>
      <c r="C16" s="378"/>
      <c r="D16" s="140"/>
      <c r="E16" s="140"/>
      <c r="F16" s="76"/>
      <c r="G16" s="76"/>
      <c r="H16" s="76"/>
      <c r="I16" s="76"/>
      <c r="J16" s="76"/>
      <c r="K16" s="76"/>
      <c r="L16" s="76"/>
      <c r="M16" s="76"/>
      <c r="N16" s="76"/>
      <c r="O16" s="76"/>
      <c r="P16" s="76"/>
      <c r="Q16" s="76"/>
      <c r="R16" s="76"/>
      <c r="S16" s="76"/>
      <c r="T16" s="76"/>
      <c r="U16" s="51"/>
      <c r="V16" s="51"/>
      <c r="W16" s="51"/>
      <c r="X16" s="51"/>
      <c r="Y16" s="51"/>
      <c r="Z16" s="51"/>
    </row>
    <row r="17" spans="1:26" ht="12.75" customHeight="1">
      <c r="A17" s="76"/>
      <c r="B17" s="102"/>
      <c r="C17" s="378"/>
      <c r="D17" s="140"/>
      <c r="E17" s="140"/>
      <c r="F17" s="76"/>
      <c r="G17" s="76"/>
      <c r="H17" s="76"/>
      <c r="I17" s="76"/>
      <c r="J17" s="76"/>
      <c r="K17" s="76"/>
      <c r="L17" s="76"/>
      <c r="M17" s="76"/>
      <c r="N17" s="76"/>
      <c r="O17" s="76"/>
      <c r="P17" s="76"/>
      <c r="Q17" s="76"/>
      <c r="R17" s="76"/>
      <c r="S17" s="76"/>
      <c r="T17" s="76"/>
      <c r="U17" s="51"/>
      <c r="V17" s="51"/>
      <c r="W17" s="51"/>
      <c r="X17" s="51"/>
      <c r="Y17" s="51"/>
      <c r="Z17" s="51"/>
    </row>
    <row r="18" spans="1:26" ht="12.75" customHeight="1">
      <c r="A18" s="28" t="s">
        <v>2867</v>
      </c>
      <c r="B18" s="380"/>
      <c r="C18" s="380"/>
      <c r="D18" s="380"/>
      <c r="E18" s="380"/>
      <c r="F18" s="380"/>
      <c r="G18" s="380"/>
      <c r="H18" s="380"/>
      <c r="I18" s="380"/>
      <c r="J18" s="380"/>
      <c r="K18" s="380"/>
      <c r="L18" s="28" t="s">
        <v>2868</v>
      </c>
      <c r="M18" s="380"/>
      <c r="N18" s="380"/>
      <c r="O18" s="380"/>
      <c r="P18" s="380"/>
      <c r="Q18" s="380"/>
      <c r="R18" s="380"/>
      <c r="S18" s="380"/>
      <c r="T18" s="380"/>
      <c r="U18" s="380"/>
      <c r="V18" s="51"/>
      <c r="W18" s="51"/>
      <c r="X18" s="51"/>
      <c r="Y18" s="51"/>
      <c r="Z18" s="51"/>
    </row>
    <row r="19" spans="1:26" ht="12.75" customHeight="1">
      <c r="A19" s="28"/>
      <c r="B19" s="380"/>
      <c r="C19" s="380"/>
      <c r="D19" s="380"/>
      <c r="E19" s="380"/>
      <c r="F19" s="380"/>
      <c r="G19" s="380"/>
      <c r="H19" s="380"/>
      <c r="I19" s="380"/>
      <c r="J19" s="380"/>
      <c r="K19" s="380"/>
      <c r="L19" s="28"/>
      <c r="M19" s="380"/>
      <c r="N19" s="380"/>
      <c r="O19" s="380"/>
      <c r="P19" s="380"/>
      <c r="Q19" s="380"/>
      <c r="R19" s="380"/>
      <c r="S19" s="380"/>
      <c r="T19" s="380"/>
      <c r="U19" s="380"/>
      <c r="V19" s="51"/>
      <c r="W19" s="51"/>
      <c r="X19" s="51"/>
      <c r="Y19" s="51"/>
      <c r="Z19" s="51"/>
    </row>
    <row r="20" spans="1:26" ht="12.75" customHeight="1">
      <c r="A20" s="478" t="s">
        <v>856</v>
      </c>
      <c r="B20" s="481" t="s">
        <v>858</v>
      </c>
      <c r="C20" s="547" t="s">
        <v>2869</v>
      </c>
      <c r="D20" s="481" t="s">
        <v>2206</v>
      </c>
      <c r="E20" s="481" t="s">
        <v>2206</v>
      </c>
      <c r="F20" s="497" t="s">
        <v>863</v>
      </c>
      <c r="G20" s="467"/>
      <c r="H20" s="467"/>
      <c r="I20" s="467"/>
      <c r="J20" s="468"/>
      <c r="K20" s="51"/>
      <c r="L20" s="478" t="s">
        <v>856</v>
      </c>
      <c r="M20" s="481" t="s">
        <v>858</v>
      </c>
      <c r="N20" s="547" t="s">
        <v>2869</v>
      </c>
      <c r="O20" s="481" t="s">
        <v>2206</v>
      </c>
      <c r="P20" s="481" t="s">
        <v>2206</v>
      </c>
      <c r="Q20" s="497" t="s">
        <v>863</v>
      </c>
      <c r="R20" s="467"/>
      <c r="S20" s="467"/>
      <c r="T20" s="467"/>
      <c r="U20" s="468"/>
      <c r="V20" s="51"/>
      <c r="W20" s="51"/>
      <c r="X20" s="51"/>
      <c r="Y20" s="51"/>
      <c r="Z20" s="51"/>
    </row>
    <row r="21" spans="1:26" ht="12.75" customHeight="1">
      <c r="A21" s="479"/>
      <c r="B21" s="479"/>
      <c r="C21" s="479"/>
      <c r="D21" s="479"/>
      <c r="E21" s="479"/>
      <c r="F21" s="498" t="s">
        <v>864</v>
      </c>
      <c r="G21" s="467"/>
      <c r="H21" s="467"/>
      <c r="I21" s="467"/>
      <c r="J21" s="468"/>
      <c r="K21" s="51"/>
      <c r="L21" s="479"/>
      <c r="M21" s="479"/>
      <c r="N21" s="479"/>
      <c r="O21" s="479"/>
      <c r="P21" s="479"/>
      <c r="Q21" s="498" t="s">
        <v>864</v>
      </c>
      <c r="R21" s="467"/>
      <c r="S21" s="467"/>
      <c r="T21" s="467"/>
      <c r="U21" s="468"/>
      <c r="V21" s="51"/>
      <c r="W21" s="51"/>
      <c r="X21" s="51"/>
      <c r="Y21" s="51"/>
      <c r="Z21" s="51"/>
    </row>
    <row r="22" spans="1:26" ht="12.75" customHeight="1">
      <c r="A22" s="479"/>
      <c r="B22" s="479"/>
      <c r="C22" s="479"/>
      <c r="D22" s="479"/>
      <c r="E22" s="479"/>
      <c r="F22" s="496" t="s">
        <v>2870</v>
      </c>
      <c r="G22" s="467"/>
      <c r="H22" s="468"/>
      <c r="I22" s="496" t="s">
        <v>2027</v>
      </c>
      <c r="J22" s="468"/>
      <c r="K22" s="51"/>
      <c r="L22" s="479"/>
      <c r="M22" s="479"/>
      <c r="N22" s="479"/>
      <c r="O22" s="479"/>
      <c r="P22" s="479"/>
      <c r="Q22" s="496" t="s">
        <v>2870</v>
      </c>
      <c r="R22" s="467"/>
      <c r="S22" s="468"/>
      <c r="T22" s="496" t="s">
        <v>2027</v>
      </c>
      <c r="U22" s="468"/>
      <c r="V22" s="51"/>
      <c r="W22" s="51"/>
      <c r="X22" s="51"/>
      <c r="Y22" s="51"/>
      <c r="Z22" s="51"/>
    </row>
    <row r="23" spans="1:26" ht="12.75" customHeight="1">
      <c r="A23" s="479"/>
      <c r="B23" s="479"/>
      <c r="C23" s="479"/>
      <c r="D23" s="479"/>
      <c r="E23" s="479"/>
      <c r="F23" s="496" t="s">
        <v>870</v>
      </c>
      <c r="G23" s="467"/>
      <c r="H23" s="468"/>
      <c r="I23" s="496" t="s">
        <v>1206</v>
      </c>
      <c r="J23" s="468"/>
      <c r="K23" s="51"/>
      <c r="L23" s="479"/>
      <c r="M23" s="479"/>
      <c r="N23" s="479"/>
      <c r="O23" s="479"/>
      <c r="P23" s="479"/>
      <c r="Q23" s="496" t="s">
        <v>870</v>
      </c>
      <c r="R23" s="467"/>
      <c r="S23" s="468"/>
      <c r="T23" s="496" t="s">
        <v>1206</v>
      </c>
      <c r="U23" s="468"/>
      <c r="V23" s="51"/>
      <c r="W23" s="51"/>
      <c r="X23" s="51"/>
      <c r="Y23" s="51"/>
      <c r="Z23" s="51"/>
    </row>
    <row r="24" spans="1:26" ht="66" customHeight="1">
      <c r="A24" s="480"/>
      <c r="B24" s="480"/>
      <c r="C24" s="480"/>
      <c r="D24" s="480"/>
      <c r="E24" s="480"/>
      <c r="F24" s="266" t="s">
        <v>2871</v>
      </c>
      <c r="G24" s="266" t="s">
        <v>2872</v>
      </c>
      <c r="H24" s="266" t="s">
        <v>2873</v>
      </c>
      <c r="I24" s="266" t="s">
        <v>2874</v>
      </c>
      <c r="J24" s="266" t="s">
        <v>2875</v>
      </c>
      <c r="K24" s="51"/>
      <c r="L24" s="480"/>
      <c r="M24" s="480"/>
      <c r="N24" s="480"/>
      <c r="O24" s="480"/>
      <c r="P24" s="480"/>
      <c r="Q24" s="266" t="s">
        <v>2871</v>
      </c>
      <c r="R24" s="266" t="s">
        <v>2872</v>
      </c>
      <c r="S24" s="266" t="s">
        <v>2873</v>
      </c>
      <c r="T24" s="266" t="s">
        <v>2874</v>
      </c>
      <c r="U24" s="266" t="s">
        <v>2875</v>
      </c>
      <c r="V24" s="51"/>
      <c r="W24" s="51"/>
      <c r="X24" s="51"/>
      <c r="Y24" s="51"/>
      <c r="Z24" s="51"/>
    </row>
    <row r="25" spans="1:26" ht="12.75" customHeight="1">
      <c r="A25" s="550" t="s">
        <v>910</v>
      </c>
      <c r="B25" s="467"/>
      <c r="C25" s="468"/>
      <c r="D25" s="271"/>
      <c r="E25" s="271"/>
      <c r="F25" s="88" t="s">
        <v>912</v>
      </c>
      <c r="G25" s="88" t="s">
        <v>912</v>
      </c>
      <c r="H25" s="88" t="s">
        <v>913</v>
      </c>
      <c r="I25" s="88" t="s">
        <v>912</v>
      </c>
      <c r="J25" s="88" t="s">
        <v>913</v>
      </c>
      <c r="K25" s="51"/>
      <c r="L25" s="550" t="s">
        <v>910</v>
      </c>
      <c r="M25" s="467"/>
      <c r="N25" s="468"/>
      <c r="O25" s="271"/>
      <c r="P25" s="271"/>
      <c r="Q25" s="88" t="s">
        <v>912</v>
      </c>
      <c r="R25" s="88" t="s">
        <v>912</v>
      </c>
      <c r="S25" s="88" t="s">
        <v>913</v>
      </c>
      <c r="T25" s="88" t="s">
        <v>912</v>
      </c>
      <c r="U25" s="88" t="s">
        <v>913</v>
      </c>
      <c r="V25" s="51"/>
      <c r="W25" s="51"/>
      <c r="X25" s="51"/>
      <c r="Y25" s="51"/>
      <c r="Z25" s="51"/>
    </row>
    <row r="26" spans="1:26" ht="12.75" customHeight="1">
      <c r="A26" s="550" t="s">
        <v>916</v>
      </c>
      <c r="B26" s="467"/>
      <c r="C26" s="468"/>
      <c r="D26" s="271"/>
      <c r="E26" s="271"/>
      <c r="F26" s="103">
        <v>35</v>
      </c>
      <c r="G26" s="103">
        <v>70</v>
      </c>
      <c r="H26" s="103">
        <v>140</v>
      </c>
      <c r="I26" s="103">
        <v>70</v>
      </c>
      <c r="J26" s="103">
        <v>140</v>
      </c>
      <c r="K26" s="51"/>
      <c r="L26" s="550" t="s">
        <v>916</v>
      </c>
      <c r="M26" s="467"/>
      <c r="N26" s="468"/>
      <c r="O26" s="271"/>
      <c r="P26" s="271"/>
      <c r="Q26" s="103">
        <v>35</v>
      </c>
      <c r="R26" s="103">
        <v>70</v>
      </c>
      <c r="S26" s="103">
        <v>140</v>
      </c>
      <c r="T26" s="103">
        <v>70</v>
      </c>
      <c r="U26" s="103">
        <v>140</v>
      </c>
      <c r="V26" s="51"/>
      <c r="W26" s="51"/>
      <c r="X26" s="51"/>
      <c r="Y26" s="51"/>
      <c r="Z26" s="51"/>
    </row>
    <row r="27" spans="1:26" ht="12.75" hidden="1" customHeight="1">
      <c r="A27" s="569" t="s">
        <v>2876</v>
      </c>
      <c r="B27" s="467"/>
      <c r="C27" s="468"/>
      <c r="D27" s="381"/>
      <c r="E27" s="381"/>
      <c r="F27" s="381">
        <v>67.923801369863014</v>
      </c>
      <c r="G27" s="381">
        <v>67.923801369863014</v>
      </c>
      <c r="H27" s="381">
        <v>72.893835616438352</v>
      </c>
      <c r="I27" s="381">
        <v>88.908390410958901</v>
      </c>
      <c r="J27" s="381">
        <v>95.535102739726014</v>
      </c>
      <c r="K27" s="51"/>
      <c r="L27" s="569" t="s">
        <v>2876</v>
      </c>
      <c r="M27" s="467"/>
      <c r="N27" s="468"/>
      <c r="O27" s="381"/>
      <c r="P27" s="381"/>
      <c r="Q27" s="381">
        <v>67.923801369863014</v>
      </c>
      <c r="R27" s="381">
        <v>67.923801369863014</v>
      </c>
      <c r="S27" s="381">
        <v>72.893835616438352</v>
      </c>
      <c r="T27" s="381">
        <v>88.908390410958901</v>
      </c>
      <c r="U27" s="381">
        <v>95.535102739726014</v>
      </c>
      <c r="V27" s="51"/>
      <c r="W27" s="51"/>
      <c r="X27" s="51"/>
      <c r="Y27" s="51"/>
      <c r="Z27" s="51"/>
    </row>
    <row r="28" spans="1:26" ht="12.75" hidden="1" customHeight="1">
      <c r="A28" s="569" t="s">
        <v>2877</v>
      </c>
      <c r="B28" s="467"/>
      <c r="C28" s="468"/>
      <c r="D28" s="381"/>
      <c r="E28" s="381"/>
      <c r="F28" s="381">
        <v>4.141</v>
      </c>
      <c r="G28" s="381">
        <v>4.141</v>
      </c>
      <c r="H28" s="381">
        <v>4.141</v>
      </c>
      <c r="I28" s="381">
        <v>4.141</v>
      </c>
      <c r="J28" s="381">
        <v>4.141</v>
      </c>
      <c r="K28" s="51"/>
      <c r="L28" s="569" t="s">
        <v>2877</v>
      </c>
      <c r="M28" s="467"/>
      <c r="N28" s="468"/>
      <c r="O28" s="381"/>
      <c r="P28" s="381"/>
      <c r="Q28" s="381">
        <v>4.49</v>
      </c>
      <c r="R28" s="381">
        <v>4.49</v>
      </c>
      <c r="S28" s="381">
        <v>4.49</v>
      </c>
      <c r="T28" s="381">
        <v>4.49</v>
      </c>
      <c r="U28" s="381">
        <v>4.49</v>
      </c>
      <c r="V28" s="51"/>
      <c r="W28" s="51"/>
      <c r="X28" s="51"/>
      <c r="Y28" s="51"/>
      <c r="Z28" s="51"/>
    </row>
    <row r="29" spans="1:26" ht="13.5" hidden="1" customHeight="1">
      <c r="A29" s="569" t="s">
        <v>2878</v>
      </c>
      <c r="B29" s="467"/>
      <c r="C29" s="468"/>
      <c r="D29" s="381"/>
      <c r="E29" s="381"/>
      <c r="F29" s="381">
        <f t="shared" ref="F29:J29" si="0">F27+F28</f>
        <v>72.064801369863019</v>
      </c>
      <c r="G29" s="381">
        <f t="shared" si="0"/>
        <v>72.064801369863019</v>
      </c>
      <c r="H29" s="381">
        <f t="shared" si="0"/>
        <v>77.034835616438357</v>
      </c>
      <c r="I29" s="381">
        <f t="shared" si="0"/>
        <v>93.049390410958907</v>
      </c>
      <c r="J29" s="381">
        <f t="shared" si="0"/>
        <v>99.676102739726019</v>
      </c>
      <c r="K29" s="51"/>
      <c r="L29" s="569" t="s">
        <v>2878</v>
      </c>
      <c r="M29" s="467"/>
      <c r="N29" s="468"/>
      <c r="O29" s="381"/>
      <c r="P29" s="381"/>
      <c r="Q29" s="381">
        <f t="shared" ref="Q29:U29" si="1">Q27+Q28</f>
        <v>72.413801369863009</v>
      </c>
      <c r="R29" s="381">
        <f t="shared" si="1"/>
        <v>72.413801369863009</v>
      </c>
      <c r="S29" s="381">
        <f t="shared" si="1"/>
        <v>77.383835616438347</v>
      </c>
      <c r="T29" s="381">
        <f t="shared" si="1"/>
        <v>93.398390410958896</v>
      </c>
      <c r="U29" s="381">
        <f t="shared" si="1"/>
        <v>100.02510273972601</v>
      </c>
      <c r="V29" s="51"/>
      <c r="W29" s="51"/>
      <c r="X29" s="51"/>
      <c r="Y29" s="51"/>
      <c r="Z29" s="51"/>
    </row>
    <row r="30" spans="1:26" ht="12.75" customHeight="1">
      <c r="A30" s="485" t="s">
        <v>1874</v>
      </c>
      <c r="B30" s="467"/>
      <c r="C30" s="468"/>
      <c r="D30" s="90"/>
      <c r="E30" s="90"/>
      <c r="F30" s="82" t="s">
        <v>2879</v>
      </c>
      <c r="G30" s="82" t="s">
        <v>2879</v>
      </c>
      <c r="H30" s="82" t="s">
        <v>2879</v>
      </c>
      <c r="I30" s="82" t="s">
        <v>2879</v>
      </c>
      <c r="J30" s="82" t="s">
        <v>2879</v>
      </c>
      <c r="K30" s="51"/>
      <c r="L30" s="485" t="s">
        <v>1874</v>
      </c>
      <c r="M30" s="467"/>
      <c r="N30" s="468"/>
      <c r="O30" s="90"/>
      <c r="P30" s="90"/>
      <c r="Q30" s="82" t="s">
        <v>2879</v>
      </c>
      <c r="R30" s="82" t="s">
        <v>2879</v>
      </c>
      <c r="S30" s="82" t="s">
        <v>2879</v>
      </c>
      <c r="T30" s="82" t="s">
        <v>2879</v>
      </c>
      <c r="U30" s="82" t="s">
        <v>2879</v>
      </c>
      <c r="V30" s="51"/>
      <c r="W30" s="51"/>
      <c r="X30" s="51"/>
      <c r="Y30" s="51"/>
      <c r="Z30" s="51"/>
    </row>
    <row r="31" spans="1:26" ht="12.75" customHeight="1">
      <c r="A31" s="485" t="s">
        <v>2880</v>
      </c>
      <c r="B31" s="467"/>
      <c r="C31" s="468"/>
      <c r="D31" s="90"/>
      <c r="E31" s="90"/>
      <c r="F31" s="82" t="s">
        <v>2879</v>
      </c>
      <c r="G31" s="82" t="s">
        <v>2879</v>
      </c>
      <c r="H31" s="82" t="s">
        <v>2879</v>
      </c>
      <c r="I31" s="82" t="s">
        <v>2879</v>
      </c>
      <c r="J31" s="82" t="s">
        <v>2879</v>
      </c>
      <c r="K31" s="51"/>
      <c r="L31" s="485" t="s">
        <v>2881</v>
      </c>
      <c r="M31" s="467"/>
      <c r="N31" s="468"/>
      <c r="O31" s="90"/>
      <c r="P31" s="90"/>
      <c r="Q31" s="82" t="s">
        <v>2879</v>
      </c>
      <c r="R31" s="82" t="s">
        <v>2879</v>
      </c>
      <c r="S31" s="82" t="s">
        <v>2879</v>
      </c>
      <c r="T31" s="82" t="s">
        <v>2879</v>
      </c>
      <c r="U31" s="82" t="s">
        <v>2879</v>
      </c>
      <c r="V31" s="51"/>
      <c r="W31" s="51"/>
      <c r="X31" s="51"/>
      <c r="Y31" s="51"/>
      <c r="Z31" s="51"/>
    </row>
    <row r="32" spans="1:26" ht="13.5" customHeight="1">
      <c r="A32" s="485" t="s">
        <v>2882</v>
      </c>
      <c r="B32" s="467"/>
      <c r="C32" s="468"/>
      <c r="D32" s="90"/>
      <c r="E32" s="90"/>
      <c r="F32" s="82" t="e">
        <f t="shared" ref="F32:J32" si="2">F30+F31</f>
        <v>#VALUE!</v>
      </c>
      <c r="G32" s="82" t="e">
        <f t="shared" si="2"/>
        <v>#VALUE!</v>
      </c>
      <c r="H32" s="82" t="e">
        <f t="shared" si="2"/>
        <v>#VALUE!</v>
      </c>
      <c r="I32" s="82" t="e">
        <f t="shared" si="2"/>
        <v>#VALUE!</v>
      </c>
      <c r="J32" s="82" t="e">
        <f t="shared" si="2"/>
        <v>#VALUE!</v>
      </c>
      <c r="K32" s="51"/>
      <c r="L32" s="485" t="s">
        <v>2883</v>
      </c>
      <c r="M32" s="467"/>
      <c r="N32" s="468"/>
      <c r="O32" s="90"/>
      <c r="P32" s="90"/>
      <c r="Q32" s="82" t="e">
        <f t="shared" ref="Q32:U32" si="3">Q30+Q31</f>
        <v>#VALUE!</v>
      </c>
      <c r="R32" s="82" t="e">
        <f t="shared" si="3"/>
        <v>#VALUE!</v>
      </c>
      <c r="S32" s="82" t="e">
        <f t="shared" si="3"/>
        <v>#VALUE!</v>
      </c>
      <c r="T32" s="82" t="e">
        <f t="shared" si="3"/>
        <v>#VALUE!</v>
      </c>
      <c r="U32" s="82" t="e">
        <f t="shared" si="3"/>
        <v>#VALUE!</v>
      </c>
      <c r="V32" s="51"/>
      <c r="W32" s="51"/>
      <c r="X32" s="51"/>
      <c r="Y32" s="51"/>
      <c r="Z32" s="51"/>
    </row>
    <row r="33" spans="1:26" ht="13.5" customHeight="1">
      <c r="A33" s="102"/>
      <c r="B33" s="102"/>
      <c r="C33" s="102"/>
      <c r="D33" s="78"/>
      <c r="E33" s="78"/>
      <c r="F33" s="140"/>
      <c r="G33" s="140"/>
      <c r="H33" s="140"/>
      <c r="I33" s="140"/>
      <c r="J33" s="140"/>
      <c r="K33" s="51"/>
      <c r="L33" s="102"/>
      <c r="M33" s="102"/>
      <c r="N33" s="102"/>
      <c r="O33" s="78"/>
      <c r="P33" s="78"/>
      <c r="Q33" s="140"/>
      <c r="R33" s="140"/>
      <c r="S33" s="140"/>
      <c r="T33" s="140"/>
      <c r="U33" s="140"/>
      <c r="V33" s="51"/>
      <c r="W33" s="51"/>
      <c r="X33" s="51"/>
      <c r="Y33" s="51"/>
      <c r="Z33" s="51"/>
    </row>
    <row r="34" spans="1:26" ht="13.5" customHeight="1">
      <c r="A34" s="142" t="s">
        <v>2884</v>
      </c>
      <c r="B34" s="101"/>
      <c r="C34" s="101"/>
      <c r="D34" s="101"/>
      <c r="E34" s="101"/>
      <c r="F34" s="101"/>
      <c r="G34" s="101"/>
      <c r="H34" s="101"/>
      <c r="I34" s="101"/>
      <c r="J34" s="101"/>
      <c r="K34" s="51"/>
      <c r="L34" s="142" t="s">
        <v>2885</v>
      </c>
      <c r="M34" s="101"/>
      <c r="N34" s="101"/>
      <c r="O34" s="101"/>
      <c r="P34" s="101"/>
      <c r="Q34" s="101"/>
      <c r="R34" s="101"/>
      <c r="S34" s="101"/>
      <c r="T34" s="101"/>
      <c r="U34" s="101"/>
      <c r="V34" s="51"/>
      <c r="W34" s="51"/>
      <c r="X34" s="51"/>
      <c r="Y34" s="51"/>
      <c r="Z34" s="51"/>
    </row>
    <row r="35" spans="1:26" ht="12.75" customHeight="1">
      <c r="A35" s="103">
        <v>15</v>
      </c>
      <c r="B35" s="97" t="s">
        <v>2886</v>
      </c>
      <c r="C35" s="103">
        <v>4</v>
      </c>
      <c r="D35" s="48" t="s">
        <v>2879</v>
      </c>
      <c r="E35" s="48">
        <v>41.969178082191782</v>
      </c>
      <c r="F35" s="83" t="e">
        <f>D35+$F$32</f>
        <v>#VALUE!</v>
      </c>
      <c r="G35" s="83" t="e">
        <f>D35+$G$32</f>
        <v>#VALUE!</v>
      </c>
      <c r="H35" s="83" t="e">
        <f>D35+$H$32</f>
        <v>#VALUE!</v>
      </c>
      <c r="I35" s="83" t="e">
        <f>D35+$I$32</f>
        <v>#VALUE!</v>
      </c>
      <c r="J35" s="83" t="e">
        <f>D35+$J$32</f>
        <v>#VALUE!</v>
      </c>
      <c r="K35" s="51"/>
      <c r="L35" s="103">
        <v>15</v>
      </c>
      <c r="M35" s="97" t="s">
        <v>2887</v>
      </c>
      <c r="N35" s="382">
        <v>2.5</v>
      </c>
      <c r="O35" s="48" t="s">
        <v>2879</v>
      </c>
      <c r="P35" s="48">
        <v>65.714897260273972</v>
      </c>
      <c r="Q35" s="83" t="e">
        <f t="shared" ref="Q35:Q42" si="4">O35+$Q$32</f>
        <v>#VALUE!</v>
      </c>
      <c r="R35" s="83" t="e">
        <f t="shared" ref="R35:R42" si="5">O35+$R$32</f>
        <v>#VALUE!</v>
      </c>
      <c r="S35" s="83" t="e">
        <f t="shared" ref="S35:S42" si="6">O35+$S$32</f>
        <v>#VALUE!</v>
      </c>
      <c r="T35" s="83" t="e">
        <f t="shared" ref="T35:T42" si="7">O35+$T$32</f>
        <v>#VALUE!</v>
      </c>
      <c r="U35" s="83" t="e">
        <f t="shared" ref="U35:U42" si="8">O35+$U$32</f>
        <v>#VALUE!</v>
      </c>
      <c r="V35" s="51"/>
      <c r="W35" s="51"/>
      <c r="X35" s="51"/>
      <c r="Y35" s="51"/>
      <c r="Z35" s="51"/>
    </row>
    <row r="36" spans="1:26" ht="12.75" customHeight="1">
      <c r="A36" s="103">
        <v>20</v>
      </c>
      <c r="B36" s="97" t="s">
        <v>51</v>
      </c>
      <c r="C36" s="103" t="s">
        <v>51</v>
      </c>
      <c r="D36" s="48" t="s">
        <v>51</v>
      </c>
      <c r="E36" s="48" t="s">
        <v>51</v>
      </c>
      <c r="F36" s="103" t="s">
        <v>51</v>
      </c>
      <c r="G36" s="103" t="s">
        <v>51</v>
      </c>
      <c r="H36" s="103" t="s">
        <v>51</v>
      </c>
      <c r="I36" s="103" t="s">
        <v>51</v>
      </c>
      <c r="J36" s="103" t="s">
        <v>51</v>
      </c>
      <c r="K36" s="51"/>
      <c r="L36" s="103">
        <v>20</v>
      </c>
      <c r="M36" s="97" t="s">
        <v>2888</v>
      </c>
      <c r="N36" s="103">
        <v>4</v>
      </c>
      <c r="O36" s="48" t="s">
        <v>2879</v>
      </c>
      <c r="P36" s="48">
        <v>59.640410958904113</v>
      </c>
      <c r="Q36" s="83" t="e">
        <f t="shared" si="4"/>
        <v>#VALUE!</v>
      </c>
      <c r="R36" s="83" t="e">
        <f t="shared" si="5"/>
        <v>#VALUE!</v>
      </c>
      <c r="S36" s="83" t="e">
        <f t="shared" si="6"/>
        <v>#VALUE!</v>
      </c>
      <c r="T36" s="83" t="e">
        <f t="shared" si="7"/>
        <v>#VALUE!</v>
      </c>
      <c r="U36" s="83" t="e">
        <f t="shared" si="8"/>
        <v>#VALUE!</v>
      </c>
      <c r="V36" s="51"/>
      <c r="W36" s="51"/>
      <c r="X36" s="51"/>
      <c r="Y36" s="51"/>
      <c r="Z36" s="51"/>
    </row>
    <row r="37" spans="1:26" ht="12.75" customHeight="1">
      <c r="A37" s="103">
        <v>20</v>
      </c>
      <c r="B37" s="97" t="s">
        <v>2889</v>
      </c>
      <c r="C37" s="382">
        <v>6.3</v>
      </c>
      <c r="D37" s="48" t="s">
        <v>2879</v>
      </c>
      <c r="E37" s="48">
        <v>48.043664383561641</v>
      </c>
      <c r="F37" s="83" t="e">
        <f>D37+$F$32</f>
        <v>#VALUE!</v>
      </c>
      <c r="G37" s="83" t="e">
        <f>D37+$G$32</f>
        <v>#VALUE!</v>
      </c>
      <c r="H37" s="83" t="e">
        <f>D37+$H$32</f>
        <v>#VALUE!</v>
      </c>
      <c r="I37" s="83" t="e">
        <f>D37+$I$32</f>
        <v>#VALUE!</v>
      </c>
      <c r="J37" s="83" t="e">
        <f>D37+$J$32</f>
        <v>#VALUE!</v>
      </c>
      <c r="K37" s="51"/>
      <c r="L37" s="103">
        <v>20</v>
      </c>
      <c r="M37" s="97" t="s">
        <v>2890</v>
      </c>
      <c r="N37" s="382">
        <v>6.3</v>
      </c>
      <c r="O37" s="48" t="s">
        <v>2879</v>
      </c>
      <c r="P37" s="48">
        <v>59.640410958904113</v>
      </c>
      <c r="Q37" s="83" t="e">
        <f t="shared" si="4"/>
        <v>#VALUE!</v>
      </c>
      <c r="R37" s="83" t="e">
        <f t="shared" si="5"/>
        <v>#VALUE!</v>
      </c>
      <c r="S37" s="83" t="e">
        <f t="shared" si="6"/>
        <v>#VALUE!</v>
      </c>
      <c r="T37" s="83" t="e">
        <f t="shared" si="7"/>
        <v>#VALUE!</v>
      </c>
      <c r="U37" s="83" t="e">
        <f t="shared" si="8"/>
        <v>#VALUE!</v>
      </c>
      <c r="V37" s="51"/>
      <c r="W37" s="51"/>
      <c r="X37" s="51"/>
      <c r="Y37" s="51"/>
      <c r="Z37" s="51"/>
    </row>
    <row r="38" spans="1:26" ht="12.75" customHeight="1">
      <c r="A38" s="103">
        <v>25</v>
      </c>
      <c r="B38" s="97" t="s">
        <v>51</v>
      </c>
      <c r="C38" s="103" t="s">
        <v>51</v>
      </c>
      <c r="D38" s="48" t="s">
        <v>51</v>
      </c>
      <c r="E38" s="48" t="s">
        <v>51</v>
      </c>
      <c r="F38" s="103" t="s">
        <v>51</v>
      </c>
      <c r="G38" s="103" t="s">
        <v>51</v>
      </c>
      <c r="H38" s="103" t="s">
        <v>51</v>
      </c>
      <c r="I38" s="103" t="s">
        <v>51</v>
      </c>
      <c r="J38" s="103" t="s">
        <v>51</v>
      </c>
      <c r="K38" s="51"/>
      <c r="L38" s="103">
        <v>25</v>
      </c>
      <c r="M38" s="97" t="s">
        <v>2891</v>
      </c>
      <c r="N38" s="103">
        <v>8</v>
      </c>
      <c r="O38" s="48" t="s">
        <v>2879</v>
      </c>
      <c r="P38" s="48">
        <v>63.505993150684922</v>
      </c>
      <c r="Q38" s="83" t="e">
        <f t="shared" si="4"/>
        <v>#VALUE!</v>
      </c>
      <c r="R38" s="83" t="e">
        <f t="shared" si="5"/>
        <v>#VALUE!</v>
      </c>
      <c r="S38" s="83" t="e">
        <f t="shared" si="6"/>
        <v>#VALUE!</v>
      </c>
      <c r="T38" s="83" t="e">
        <f t="shared" si="7"/>
        <v>#VALUE!</v>
      </c>
      <c r="U38" s="83" t="e">
        <f t="shared" si="8"/>
        <v>#VALUE!</v>
      </c>
      <c r="V38" s="51"/>
      <c r="W38" s="51"/>
      <c r="X38" s="51"/>
      <c r="Y38" s="51"/>
      <c r="Z38" s="51"/>
    </row>
    <row r="39" spans="1:26" ht="12.75" customHeight="1">
      <c r="A39" s="103">
        <v>25</v>
      </c>
      <c r="B39" s="97" t="s">
        <v>2892</v>
      </c>
      <c r="C39" s="103">
        <v>10</v>
      </c>
      <c r="D39" s="48" t="s">
        <v>2879</v>
      </c>
      <c r="E39" s="48">
        <v>53.565924657534239</v>
      </c>
      <c r="F39" s="83" t="e">
        <f t="shared" ref="F39:F42" si="9">D39+$F$32</f>
        <v>#VALUE!</v>
      </c>
      <c r="G39" s="83" t="e">
        <f t="shared" ref="G39:G42" si="10">D39+$G$32</f>
        <v>#VALUE!</v>
      </c>
      <c r="H39" s="83" t="e">
        <f t="shared" ref="H39:H42" si="11">D39+$H$32</f>
        <v>#VALUE!</v>
      </c>
      <c r="I39" s="83" t="e">
        <f t="shared" ref="I39:I42" si="12">D39+$I$32</f>
        <v>#VALUE!</v>
      </c>
      <c r="J39" s="83" t="e">
        <f t="shared" ref="J39:J42" si="13">D39+$J$32</f>
        <v>#VALUE!</v>
      </c>
      <c r="K39" s="51"/>
      <c r="L39" s="103">
        <v>25</v>
      </c>
      <c r="M39" s="97" t="s">
        <v>2893</v>
      </c>
      <c r="N39" s="103">
        <v>12</v>
      </c>
      <c r="O39" s="48" t="s">
        <v>2879</v>
      </c>
      <c r="P39" s="48">
        <v>63.505993150684922</v>
      </c>
      <c r="Q39" s="83" t="e">
        <f t="shared" si="4"/>
        <v>#VALUE!</v>
      </c>
      <c r="R39" s="83" t="e">
        <f t="shared" si="5"/>
        <v>#VALUE!</v>
      </c>
      <c r="S39" s="83" t="e">
        <f t="shared" si="6"/>
        <v>#VALUE!</v>
      </c>
      <c r="T39" s="83" t="e">
        <f t="shared" si="7"/>
        <v>#VALUE!</v>
      </c>
      <c r="U39" s="83" t="e">
        <f t="shared" si="8"/>
        <v>#VALUE!</v>
      </c>
      <c r="V39" s="51"/>
      <c r="W39" s="51"/>
      <c r="X39" s="51"/>
      <c r="Y39" s="51"/>
      <c r="Z39" s="51"/>
    </row>
    <row r="40" spans="1:26" ht="12.75" customHeight="1">
      <c r="A40" s="103">
        <v>32</v>
      </c>
      <c r="B40" s="97" t="s">
        <v>2894</v>
      </c>
      <c r="C40" s="103">
        <v>15</v>
      </c>
      <c r="D40" s="48" t="s">
        <v>2879</v>
      </c>
      <c r="E40" s="48">
        <v>74.550513698630127</v>
      </c>
      <c r="F40" s="83" t="e">
        <f t="shared" si="9"/>
        <v>#VALUE!</v>
      </c>
      <c r="G40" s="83" t="e">
        <f t="shared" si="10"/>
        <v>#VALUE!</v>
      </c>
      <c r="H40" s="83" t="e">
        <f t="shared" si="11"/>
        <v>#VALUE!</v>
      </c>
      <c r="I40" s="83" t="e">
        <f t="shared" si="12"/>
        <v>#VALUE!</v>
      </c>
      <c r="J40" s="83" t="e">
        <f t="shared" si="13"/>
        <v>#VALUE!</v>
      </c>
      <c r="K40" s="51"/>
      <c r="L40" s="103">
        <v>32</v>
      </c>
      <c r="M40" s="97" t="s">
        <v>2895</v>
      </c>
      <c r="N40" s="103">
        <v>15</v>
      </c>
      <c r="O40" s="48" t="s">
        <v>2879</v>
      </c>
      <c r="P40" s="48">
        <v>67.923801369863014</v>
      </c>
      <c r="Q40" s="83" t="e">
        <f t="shared" si="4"/>
        <v>#VALUE!</v>
      </c>
      <c r="R40" s="83" t="e">
        <f t="shared" si="5"/>
        <v>#VALUE!</v>
      </c>
      <c r="S40" s="83" t="e">
        <f t="shared" si="6"/>
        <v>#VALUE!</v>
      </c>
      <c r="T40" s="83" t="e">
        <f t="shared" si="7"/>
        <v>#VALUE!</v>
      </c>
      <c r="U40" s="83" t="e">
        <f t="shared" si="8"/>
        <v>#VALUE!</v>
      </c>
      <c r="V40" s="51"/>
      <c r="W40" s="51"/>
      <c r="X40" s="51"/>
      <c r="Y40" s="51"/>
      <c r="Z40" s="51"/>
    </row>
    <row r="41" spans="1:26" ht="12.75" customHeight="1">
      <c r="A41" s="103">
        <v>40</v>
      </c>
      <c r="B41" s="97" t="s">
        <v>2896</v>
      </c>
      <c r="C41" s="103">
        <v>25</v>
      </c>
      <c r="D41" s="48" t="s">
        <v>2879</v>
      </c>
      <c r="E41" s="48">
        <v>114.31078767123287</v>
      </c>
      <c r="F41" s="83" t="e">
        <f t="shared" si="9"/>
        <v>#VALUE!</v>
      </c>
      <c r="G41" s="83" t="e">
        <f t="shared" si="10"/>
        <v>#VALUE!</v>
      </c>
      <c r="H41" s="83" t="e">
        <f t="shared" si="11"/>
        <v>#VALUE!</v>
      </c>
      <c r="I41" s="83" t="e">
        <f t="shared" si="12"/>
        <v>#VALUE!</v>
      </c>
      <c r="J41" s="83" t="e">
        <f t="shared" si="13"/>
        <v>#VALUE!</v>
      </c>
      <c r="K41" s="51"/>
      <c r="L41" s="103">
        <v>40</v>
      </c>
      <c r="M41" s="97" t="s">
        <v>2897</v>
      </c>
      <c r="N41" s="103">
        <v>24</v>
      </c>
      <c r="O41" s="48" t="s">
        <v>2879</v>
      </c>
      <c r="P41" s="48">
        <v>149.65325342465752</v>
      </c>
      <c r="Q41" s="83" t="e">
        <f t="shared" si="4"/>
        <v>#VALUE!</v>
      </c>
      <c r="R41" s="83" t="e">
        <f t="shared" si="5"/>
        <v>#VALUE!</v>
      </c>
      <c r="S41" s="83" t="e">
        <f t="shared" si="6"/>
        <v>#VALUE!</v>
      </c>
      <c r="T41" s="83" t="e">
        <f t="shared" si="7"/>
        <v>#VALUE!</v>
      </c>
      <c r="U41" s="83" t="e">
        <f t="shared" si="8"/>
        <v>#VALUE!</v>
      </c>
      <c r="V41" s="51"/>
      <c r="W41" s="51"/>
      <c r="X41" s="51"/>
      <c r="Y41" s="51"/>
      <c r="Z41" s="51"/>
    </row>
    <row r="42" spans="1:26" ht="12.75" customHeight="1">
      <c r="A42" s="103">
        <v>50</v>
      </c>
      <c r="B42" s="97" t="s">
        <v>2898</v>
      </c>
      <c r="C42" s="103">
        <v>40</v>
      </c>
      <c r="D42" s="48" t="s">
        <v>2879</v>
      </c>
      <c r="E42" s="48">
        <v>146.89212328767121</v>
      </c>
      <c r="F42" s="83" t="e">
        <f t="shared" si="9"/>
        <v>#VALUE!</v>
      </c>
      <c r="G42" s="83" t="e">
        <f t="shared" si="10"/>
        <v>#VALUE!</v>
      </c>
      <c r="H42" s="83" t="e">
        <f t="shared" si="11"/>
        <v>#VALUE!</v>
      </c>
      <c r="I42" s="83" t="e">
        <f t="shared" si="12"/>
        <v>#VALUE!</v>
      </c>
      <c r="J42" s="83" t="e">
        <f t="shared" si="13"/>
        <v>#VALUE!</v>
      </c>
      <c r="K42" s="51"/>
      <c r="L42" s="103">
        <v>50</v>
      </c>
      <c r="M42" s="97" t="s">
        <v>2899</v>
      </c>
      <c r="N42" s="103">
        <v>40</v>
      </c>
      <c r="O42" s="48" t="s">
        <v>2879</v>
      </c>
      <c r="P42" s="48">
        <v>186.65239726027394</v>
      </c>
      <c r="Q42" s="83" t="e">
        <f t="shared" si="4"/>
        <v>#VALUE!</v>
      </c>
      <c r="R42" s="83" t="e">
        <f t="shared" si="5"/>
        <v>#VALUE!</v>
      </c>
      <c r="S42" s="83" t="e">
        <f t="shared" si="6"/>
        <v>#VALUE!</v>
      </c>
      <c r="T42" s="83" t="e">
        <f t="shared" si="7"/>
        <v>#VALUE!</v>
      </c>
      <c r="U42" s="83" t="e">
        <f t="shared" si="8"/>
        <v>#VALUE!</v>
      </c>
      <c r="V42" s="51"/>
      <c r="W42" s="51"/>
      <c r="X42" s="51"/>
      <c r="Y42" s="51"/>
      <c r="Z42" s="51"/>
    </row>
    <row r="43" spans="1:26" ht="12.75" customHeight="1">
      <c r="A43" s="76"/>
      <c r="B43" s="102"/>
      <c r="C43" s="378"/>
      <c r="D43" s="140"/>
      <c r="E43" s="140"/>
      <c r="F43" s="76"/>
      <c r="G43" s="76"/>
      <c r="H43" s="76"/>
      <c r="I43" s="76"/>
      <c r="J43" s="76"/>
      <c r="K43" s="76"/>
      <c r="L43" s="76"/>
      <c r="M43" s="76"/>
      <c r="N43" s="76"/>
      <c r="O43" s="76"/>
      <c r="P43" s="76"/>
      <c r="Q43" s="76"/>
      <c r="R43" s="76"/>
      <c r="S43" s="76"/>
      <c r="T43" s="76"/>
      <c r="U43" s="51"/>
      <c r="V43" s="51"/>
      <c r="W43" s="51"/>
      <c r="X43" s="51"/>
      <c r="Y43" s="51"/>
      <c r="Z43" s="51"/>
    </row>
    <row r="44" spans="1:26" ht="12.75" customHeight="1">
      <c r="A44" s="76"/>
      <c r="B44" s="102"/>
      <c r="C44" s="378"/>
      <c r="D44" s="140"/>
      <c r="E44" s="140"/>
      <c r="F44" s="76"/>
      <c r="G44" s="76"/>
      <c r="H44" s="76"/>
      <c r="I44" s="76"/>
      <c r="J44" s="76"/>
      <c r="K44" s="76"/>
      <c r="L44" s="76"/>
      <c r="M44" s="76"/>
      <c r="N44" s="76"/>
      <c r="O44" s="76"/>
      <c r="P44" s="76"/>
      <c r="Q44" s="76"/>
      <c r="R44" s="76"/>
      <c r="S44" s="76"/>
      <c r="T44" s="76"/>
      <c r="U44" s="51"/>
      <c r="V44" s="51"/>
      <c r="W44" s="51"/>
      <c r="X44" s="51"/>
      <c r="Y44" s="51"/>
      <c r="Z44" s="51"/>
    </row>
    <row r="45" spans="1:26" ht="12.75" customHeight="1">
      <c r="A45" s="28" t="s">
        <v>2900</v>
      </c>
      <c r="B45" s="102"/>
      <c r="C45" s="378"/>
      <c r="D45" s="140"/>
      <c r="E45" s="140"/>
      <c r="F45" s="76"/>
      <c r="G45" s="76"/>
      <c r="H45" s="76"/>
      <c r="I45" s="76"/>
      <c r="J45" s="76"/>
      <c r="K45" s="76"/>
      <c r="L45" s="76"/>
      <c r="M45" s="76"/>
      <c r="N45" s="76"/>
      <c r="O45" s="76"/>
      <c r="P45" s="76"/>
      <c r="Q45" s="76"/>
      <c r="R45" s="76"/>
      <c r="S45" s="76"/>
      <c r="T45" s="76"/>
      <c r="U45" s="51"/>
      <c r="V45" s="51"/>
      <c r="W45" s="51"/>
      <c r="X45" s="51"/>
      <c r="Y45" s="51"/>
      <c r="Z45" s="51"/>
    </row>
    <row r="46" spans="1:26" ht="12.75" customHeight="1">
      <c r="A46" s="76"/>
      <c r="B46" s="102"/>
      <c r="C46" s="378"/>
      <c r="D46" s="140"/>
      <c r="E46" s="140"/>
      <c r="F46" s="76"/>
      <c r="G46" s="76"/>
      <c r="H46" s="76"/>
      <c r="I46" s="76"/>
      <c r="J46" s="76"/>
      <c r="K46" s="76"/>
      <c r="L46" s="76"/>
      <c r="M46" s="76"/>
      <c r="N46" s="76"/>
      <c r="O46" s="76"/>
      <c r="P46" s="76"/>
      <c r="Q46" s="76"/>
      <c r="R46" s="76"/>
      <c r="S46" s="76"/>
      <c r="T46" s="76"/>
      <c r="U46" s="51"/>
      <c r="V46" s="51"/>
      <c r="W46" s="51"/>
      <c r="X46" s="51"/>
      <c r="Y46" s="51"/>
      <c r="Z46" s="51"/>
    </row>
    <row r="47" spans="1:26" ht="12.75" customHeight="1">
      <c r="A47" s="97"/>
      <c r="B47" s="97" t="s">
        <v>2901</v>
      </c>
      <c r="C47" s="97"/>
      <c r="D47" s="48" t="s">
        <v>2427</v>
      </c>
      <c r="E47" s="48" t="s">
        <v>2427</v>
      </c>
      <c r="F47" s="570" t="s">
        <v>2902</v>
      </c>
      <c r="G47" s="467"/>
      <c r="H47" s="467"/>
      <c r="I47" s="467"/>
      <c r="J47" s="467"/>
      <c r="K47" s="467"/>
      <c r="L47" s="467"/>
      <c r="M47" s="467"/>
      <c r="N47" s="467"/>
      <c r="O47" s="467"/>
      <c r="P47" s="467"/>
      <c r="Q47" s="467"/>
      <c r="R47" s="467"/>
      <c r="S47" s="467"/>
      <c r="T47" s="467"/>
      <c r="U47" s="468"/>
      <c r="V47" s="51"/>
      <c r="W47" s="51"/>
      <c r="X47" s="51"/>
      <c r="Y47" s="51"/>
      <c r="Z47" s="51"/>
    </row>
    <row r="48" spans="1:26" ht="12.75" customHeight="1">
      <c r="A48" s="103">
        <v>1</v>
      </c>
      <c r="B48" s="97" t="s">
        <v>2903</v>
      </c>
      <c r="C48" s="383" t="s">
        <v>51</v>
      </c>
      <c r="D48" s="48" t="s">
        <v>2879</v>
      </c>
      <c r="E48" s="48">
        <v>6.0192636986301373</v>
      </c>
      <c r="F48" s="490" t="s">
        <v>2904</v>
      </c>
      <c r="G48" s="467"/>
      <c r="H48" s="467"/>
      <c r="I48" s="467"/>
      <c r="J48" s="467"/>
      <c r="K48" s="467"/>
      <c r="L48" s="467"/>
      <c r="M48" s="467"/>
      <c r="N48" s="467"/>
      <c r="O48" s="467"/>
      <c r="P48" s="467"/>
      <c r="Q48" s="467"/>
      <c r="R48" s="467"/>
      <c r="S48" s="467"/>
      <c r="T48" s="467"/>
      <c r="U48" s="468"/>
      <c r="V48" s="51"/>
      <c r="W48" s="51"/>
      <c r="X48" s="51"/>
      <c r="Y48" s="51"/>
      <c r="Z48" s="51"/>
    </row>
    <row r="49" spans="1:26" ht="12.75" customHeight="1">
      <c r="A49" s="103">
        <v>2</v>
      </c>
      <c r="B49" s="97" t="s">
        <v>2905</v>
      </c>
      <c r="C49" s="383" t="s">
        <v>51</v>
      </c>
      <c r="D49" s="48" t="s">
        <v>2879</v>
      </c>
      <c r="E49" s="48">
        <v>7.8416095890410942</v>
      </c>
      <c r="F49" s="490" t="s">
        <v>2906</v>
      </c>
      <c r="G49" s="467"/>
      <c r="H49" s="467"/>
      <c r="I49" s="467"/>
      <c r="J49" s="467"/>
      <c r="K49" s="467"/>
      <c r="L49" s="467"/>
      <c r="M49" s="467"/>
      <c r="N49" s="467"/>
      <c r="O49" s="467"/>
      <c r="P49" s="467"/>
      <c r="Q49" s="467"/>
      <c r="R49" s="467"/>
      <c r="S49" s="467"/>
      <c r="T49" s="467"/>
      <c r="U49" s="468"/>
      <c r="V49" s="51"/>
      <c r="W49" s="51"/>
      <c r="X49" s="51"/>
      <c r="Y49" s="51"/>
      <c r="Z49" s="51"/>
    </row>
    <row r="50" spans="1:26" ht="12.75" customHeight="1">
      <c r="A50" s="103">
        <v>3</v>
      </c>
      <c r="B50" s="97" t="s">
        <v>2651</v>
      </c>
      <c r="C50" s="383" t="s">
        <v>51</v>
      </c>
      <c r="D50" s="48" t="s">
        <v>2879</v>
      </c>
      <c r="E50" s="48">
        <v>7.2341609589041092</v>
      </c>
      <c r="F50" s="571" t="s">
        <v>2907</v>
      </c>
      <c r="G50" s="467"/>
      <c r="H50" s="467"/>
      <c r="I50" s="467"/>
      <c r="J50" s="467"/>
      <c r="K50" s="467"/>
      <c r="L50" s="467"/>
      <c r="M50" s="467"/>
      <c r="N50" s="467"/>
      <c r="O50" s="467"/>
      <c r="P50" s="467"/>
      <c r="Q50" s="467"/>
      <c r="R50" s="467"/>
      <c r="S50" s="467"/>
      <c r="T50" s="467"/>
      <c r="U50" s="468"/>
      <c r="V50" s="51"/>
      <c r="W50" s="51"/>
      <c r="X50" s="51"/>
      <c r="Y50" s="51"/>
      <c r="Z50" s="51"/>
    </row>
    <row r="51" spans="1:26" ht="12.75" customHeight="1">
      <c r="A51" s="103">
        <v>4</v>
      </c>
      <c r="B51" s="97" t="s">
        <v>2625</v>
      </c>
      <c r="C51" s="383" t="s">
        <v>51</v>
      </c>
      <c r="D51" s="48" t="s">
        <v>2879</v>
      </c>
      <c r="E51" s="48">
        <v>12.480308219178083</v>
      </c>
      <c r="F51" s="490" t="s">
        <v>2908</v>
      </c>
      <c r="G51" s="467"/>
      <c r="H51" s="467"/>
      <c r="I51" s="467"/>
      <c r="J51" s="467"/>
      <c r="K51" s="467"/>
      <c r="L51" s="467"/>
      <c r="M51" s="467"/>
      <c r="N51" s="467"/>
      <c r="O51" s="467"/>
      <c r="P51" s="467"/>
      <c r="Q51" s="467"/>
      <c r="R51" s="467"/>
      <c r="S51" s="467"/>
      <c r="T51" s="467"/>
      <c r="U51" s="468"/>
      <c r="V51" s="51"/>
      <c r="W51" s="51"/>
      <c r="X51" s="51"/>
      <c r="Y51" s="51"/>
      <c r="Z51" s="51"/>
    </row>
    <row r="52" spans="1:26" ht="12.75" customHeight="1">
      <c r="A52" s="103">
        <v>5</v>
      </c>
      <c r="B52" s="97" t="s">
        <v>2627</v>
      </c>
      <c r="C52" s="383" t="s">
        <v>51</v>
      </c>
      <c r="D52" s="48" t="s">
        <v>2879</v>
      </c>
      <c r="E52" s="48">
        <v>13.805650684931505</v>
      </c>
      <c r="F52" s="490" t="s">
        <v>2909</v>
      </c>
      <c r="G52" s="467"/>
      <c r="H52" s="467"/>
      <c r="I52" s="467"/>
      <c r="J52" s="467"/>
      <c r="K52" s="467"/>
      <c r="L52" s="467"/>
      <c r="M52" s="467"/>
      <c r="N52" s="467"/>
      <c r="O52" s="467"/>
      <c r="P52" s="467"/>
      <c r="Q52" s="467"/>
      <c r="R52" s="467"/>
      <c r="S52" s="467"/>
      <c r="T52" s="467"/>
      <c r="U52" s="468"/>
      <c r="V52" s="51"/>
      <c r="W52" s="51"/>
      <c r="X52" s="51"/>
      <c r="Y52" s="51"/>
      <c r="Z52" s="51"/>
    </row>
    <row r="53" spans="1:26" ht="12.75" customHeight="1">
      <c r="A53" s="76"/>
      <c r="B53" s="102"/>
      <c r="C53" s="378"/>
      <c r="D53" s="140"/>
      <c r="E53" s="140"/>
      <c r="F53" s="76"/>
      <c r="G53" s="76"/>
      <c r="H53" s="76"/>
      <c r="I53" s="76"/>
      <c r="J53" s="76"/>
      <c r="K53" s="76"/>
      <c r="L53" s="76"/>
      <c r="M53" s="76"/>
      <c r="N53" s="76"/>
      <c r="O53" s="76"/>
      <c r="P53" s="76"/>
      <c r="Q53" s="76"/>
      <c r="R53" s="76"/>
      <c r="S53" s="76"/>
      <c r="T53" s="76"/>
      <c r="U53" s="51"/>
      <c r="V53" s="51"/>
      <c r="W53" s="51"/>
      <c r="X53" s="51"/>
      <c r="Y53" s="51"/>
      <c r="Z53" s="51"/>
    </row>
    <row r="54" spans="1:26" ht="12.75" customHeight="1">
      <c r="A54" s="76"/>
      <c r="B54" s="102"/>
      <c r="C54" s="378"/>
      <c r="D54" s="140"/>
      <c r="E54" s="140"/>
      <c r="F54" s="76"/>
      <c r="G54" s="76"/>
      <c r="H54" s="76"/>
      <c r="I54" s="76"/>
      <c r="J54" s="76"/>
      <c r="K54" s="76"/>
      <c r="L54" s="76"/>
      <c r="M54" s="76"/>
      <c r="N54" s="76"/>
      <c r="O54" s="76"/>
      <c r="P54" s="76"/>
      <c r="Q54" s="76"/>
      <c r="R54" s="76"/>
      <c r="S54" s="76"/>
      <c r="T54" s="76"/>
      <c r="U54" s="51"/>
      <c r="V54" s="51"/>
      <c r="W54" s="51"/>
      <c r="X54" s="51"/>
      <c r="Y54" s="51"/>
      <c r="Z54" s="51"/>
    </row>
    <row r="55" spans="1:26" ht="12.75" customHeight="1">
      <c r="A55" s="28" t="s">
        <v>2910</v>
      </c>
      <c r="B55" s="384"/>
      <c r="C55" s="76"/>
      <c r="D55" s="76"/>
      <c r="E55" s="76"/>
      <c r="F55" s="76"/>
      <c r="G55" s="76"/>
      <c r="H55" s="76"/>
      <c r="I55" s="76"/>
      <c r="J55" s="76"/>
      <c r="K55" s="76"/>
      <c r="L55" s="76"/>
      <c r="M55" s="76"/>
      <c r="N55" s="76"/>
      <c r="O55" s="76"/>
      <c r="P55" s="76"/>
      <c r="Q55" s="76"/>
      <c r="R55" s="76"/>
      <c r="S55" s="76"/>
      <c r="T55" s="51"/>
      <c r="U55" s="51"/>
      <c r="V55" s="51"/>
      <c r="W55" s="51"/>
      <c r="X55" s="51"/>
      <c r="Y55" s="51"/>
      <c r="Z55" s="51"/>
    </row>
    <row r="56" spans="1:26" ht="12.75" customHeight="1">
      <c r="A56" s="50" t="s">
        <v>2911</v>
      </c>
      <c r="B56" s="384"/>
      <c r="C56" s="76"/>
      <c r="D56" s="76"/>
      <c r="E56" s="76"/>
      <c r="F56" s="76"/>
      <c r="G56" s="76"/>
      <c r="H56" s="76"/>
      <c r="I56" s="76"/>
      <c r="J56" s="76"/>
      <c r="K56" s="76"/>
      <c r="L56" s="76"/>
      <c r="M56" s="76"/>
      <c r="N56" s="76"/>
      <c r="O56" s="76"/>
      <c r="P56" s="76"/>
      <c r="Q56" s="76"/>
      <c r="R56" s="76"/>
      <c r="S56" s="76"/>
      <c r="T56" s="51"/>
      <c r="U56" s="51"/>
      <c r="V56" s="51"/>
      <c r="W56" s="51"/>
      <c r="X56" s="51"/>
      <c r="Y56" s="51"/>
      <c r="Z56" s="51"/>
    </row>
    <row r="57" spans="1:26" ht="12.75" customHeight="1">
      <c r="A57" s="50" t="s">
        <v>2912</v>
      </c>
      <c r="B57" s="384"/>
      <c r="C57" s="76"/>
      <c r="D57" s="76"/>
      <c r="E57" s="76"/>
      <c r="F57" s="76"/>
      <c r="G57" s="76"/>
      <c r="H57" s="76"/>
      <c r="I57" s="76"/>
      <c r="J57" s="76"/>
      <c r="K57" s="76"/>
      <c r="L57" s="76"/>
      <c r="M57" s="76"/>
      <c r="N57" s="76"/>
      <c r="O57" s="76"/>
      <c r="P57" s="76"/>
      <c r="Q57" s="76"/>
      <c r="R57" s="76"/>
      <c r="S57" s="76"/>
      <c r="T57" s="51"/>
      <c r="U57" s="51"/>
      <c r="V57" s="51"/>
      <c r="W57" s="51"/>
      <c r="X57" s="51"/>
      <c r="Y57" s="51"/>
      <c r="Z57" s="51"/>
    </row>
    <row r="58" spans="1:26" ht="12.75" customHeight="1">
      <c r="A58" s="50" t="s">
        <v>2913</v>
      </c>
      <c r="B58" s="384"/>
      <c r="C58" s="76"/>
      <c r="D58" s="76"/>
      <c r="E58" s="76"/>
      <c r="F58" s="76"/>
      <c r="G58" s="76"/>
      <c r="H58" s="76"/>
      <c r="I58" s="76"/>
      <c r="J58" s="76"/>
      <c r="K58" s="76"/>
      <c r="L58" s="76"/>
      <c r="M58" s="76"/>
      <c r="N58" s="76"/>
      <c r="O58" s="76"/>
      <c r="P58" s="76"/>
      <c r="Q58" s="76"/>
      <c r="R58" s="76"/>
      <c r="S58" s="76"/>
      <c r="T58" s="51"/>
      <c r="U58" s="51"/>
      <c r="V58" s="51"/>
      <c r="W58" s="51"/>
      <c r="X58" s="51"/>
      <c r="Y58" s="51"/>
      <c r="Z58" s="51"/>
    </row>
    <row r="59" spans="1:26" ht="12.75" customHeight="1">
      <c r="A59" s="50" t="s">
        <v>2914</v>
      </c>
      <c r="B59" s="78"/>
      <c r="C59" s="76"/>
      <c r="D59" s="76"/>
      <c r="E59" s="76"/>
      <c r="F59" s="76"/>
      <c r="G59" s="76"/>
      <c r="H59" s="76"/>
      <c r="I59" s="76"/>
      <c r="J59" s="76"/>
      <c r="K59" s="76"/>
      <c r="L59" s="76"/>
      <c r="M59" s="76"/>
      <c r="N59" s="76"/>
      <c r="O59" s="76"/>
      <c r="P59" s="76"/>
      <c r="Q59" s="76"/>
      <c r="R59" s="76"/>
      <c r="S59" s="76"/>
      <c r="T59" s="51"/>
      <c r="U59" s="51"/>
      <c r="V59" s="51"/>
      <c r="W59" s="51"/>
      <c r="X59" s="51"/>
      <c r="Y59" s="51"/>
      <c r="Z59" s="51"/>
    </row>
    <row r="60" spans="1:26" ht="12.75" customHeight="1">
      <c r="A60" s="476" t="s">
        <v>2915</v>
      </c>
      <c r="B60" s="474"/>
      <c r="C60" s="474"/>
      <c r="D60" s="474"/>
      <c r="E60" s="474"/>
      <c r="F60" s="474"/>
      <c r="G60" s="474"/>
      <c r="H60" s="474"/>
      <c r="I60" s="474"/>
      <c r="J60" s="76"/>
      <c r="K60" s="76"/>
      <c r="L60" s="76"/>
      <c r="M60" s="76"/>
      <c r="N60" s="76"/>
      <c r="O60" s="76"/>
      <c r="P60" s="76"/>
      <c r="Q60" s="76"/>
      <c r="R60" s="76"/>
      <c r="S60" s="76"/>
      <c r="T60" s="51"/>
      <c r="U60" s="51"/>
      <c r="V60" s="51"/>
      <c r="W60" s="51"/>
      <c r="X60" s="51"/>
      <c r="Y60" s="51"/>
      <c r="Z60" s="51"/>
    </row>
    <row r="61" spans="1:26" ht="12.75" customHeight="1">
      <c r="A61" s="50"/>
      <c r="B61" s="78"/>
      <c r="C61" s="76"/>
      <c r="D61" s="76"/>
      <c r="E61" s="76"/>
      <c r="F61" s="76"/>
      <c r="G61" s="76"/>
      <c r="H61" s="76"/>
      <c r="I61" s="76"/>
      <c r="J61" s="76"/>
      <c r="K61" s="76"/>
      <c r="L61" s="76"/>
      <c r="M61" s="76"/>
      <c r="N61" s="76"/>
      <c r="O61" s="76"/>
      <c r="P61" s="76"/>
      <c r="Q61" s="76"/>
      <c r="R61" s="76"/>
      <c r="S61" s="76"/>
      <c r="T61" s="51"/>
      <c r="U61" s="51"/>
      <c r="V61" s="51"/>
      <c r="W61" s="51"/>
      <c r="X61" s="51"/>
      <c r="Y61" s="51"/>
      <c r="Z61" s="51"/>
    </row>
    <row r="62" spans="1:26" ht="12.75" customHeight="1">
      <c r="A62" s="76"/>
      <c r="B62" s="78"/>
      <c r="C62" s="76"/>
      <c r="D62" s="76"/>
      <c r="E62" s="76"/>
      <c r="F62" s="76"/>
      <c r="G62" s="76"/>
      <c r="H62" s="76"/>
      <c r="I62" s="76"/>
      <c r="J62" s="76"/>
      <c r="K62" s="76"/>
      <c r="L62" s="76"/>
      <c r="M62" s="76"/>
      <c r="N62" s="76"/>
      <c r="O62" s="76"/>
      <c r="P62" s="76"/>
      <c r="Q62" s="76"/>
      <c r="R62" s="76"/>
      <c r="S62" s="76"/>
      <c r="T62" s="51"/>
      <c r="U62" s="51"/>
      <c r="V62" s="51"/>
      <c r="W62" s="51"/>
      <c r="X62" s="51"/>
      <c r="Y62" s="51"/>
      <c r="Z62" s="51"/>
    </row>
    <row r="63" spans="1:26" ht="12.75" customHeight="1">
      <c r="A63" s="500" t="s">
        <v>85</v>
      </c>
      <c r="B63" s="474"/>
      <c r="C63" s="474"/>
      <c r="D63" s="474"/>
      <c r="E63" s="474"/>
      <c r="F63" s="474"/>
      <c r="G63" s="474"/>
      <c r="H63" s="474"/>
      <c r="I63" s="474"/>
      <c r="J63" s="474"/>
      <c r="K63" s="474"/>
      <c r="L63" s="474"/>
      <c r="M63" s="474"/>
      <c r="N63" s="474"/>
      <c r="O63" s="474"/>
      <c r="P63" s="474"/>
      <c r="Q63" s="474"/>
      <c r="R63" s="474"/>
      <c r="S63" s="474"/>
      <c r="T63" s="474"/>
      <c r="U63" s="51"/>
      <c r="V63" s="51"/>
      <c r="W63" s="51"/>
      <c r="X63" s="51"/>
      <c r="Y63" s="51"/>
      <c r="Z63" s="51"/>
    </row>
    <row r="64" spans="1:26" ht="12.75" customHeight="1">
      <c r="A64" s="500" t="s">
        <v>86</v>
      </c>
      <c r="B64" s="474"/>
      <c r="C64" s="474"/>
      <c r="D64" s="474"/>
      <c r="E64" s="474"/>
      <c r="F64" s="474"/>
      <c r="G64" s="474"/>
      <c r="H64" s="474"/>
      <c r="I64" s="474"/>
      <c r="J64" s="474"/>
      <c r="K64" s="474"/>
      <c r="L64" s="474"/>
      <c r="M64" s="474"/>
      <c r="N64" s="474"/>
      <c r="O64" s="474"/>
      <c r="P64" s="474"/>
      <c r="Q64" s="474"/>
      <c r="R64" s="474"/>
      <c r="S64" s="474"/>
      <c r="T64" s="474"/>
      <c r="U64" s="51"/>
      <c r="V64" s="51"/>
      <c r="W64" s="51"/>
      <c r="X64" s="51"/>
      <c r="Y64" s="51"/>
      <c r="Z64" s="51"/>
    </row>
    <row r="65" spans="1:26" ht="12.75" customHeight="1">
      <c r="A65" s="76"/>
      <c r="B65" s="78"/>
      <c r="C65" s="76"/>
      <c r="D65" s="76"/>
      <c r="E65" s="76"/>
      <c r="F65" s="76"/>
      <c r="G65" s="76"/>
      <c r="H65" s="76"/>
      <c r="I65" s="76"/>
      <c r="J65" s="76"/>
      <c r="K65" s="76"/>
      <c r="L65" s="76"/>
      <c r="M65" s="76"/>
      <c r="N65" s="76"/>
      <c r="O65" s="76"/>
      <c r="P65" s="76"/>
      <c r="Q65" s="76"/>
      <c r="R65" s="76"/>
      <c r="S65" s="76"/>
      <c r="T65" s="51"/>
      <c r="U65" s="51"/>
      <c r="V65" s="51"/>
      <c r="W65" s="51"/>
      <c r="X65" s="51"/>
      <c r="Y65" s="51"/>
      <c r="Z65" s="51"/>
    </row>
    <row r="66" spans="1:26" ht="12.75" customHeight="1">
      <c r="A66" s="76"/>
      <c r="B66" s="78"/>
      <c r="C66" s="76"/>
      <c r="D66" s="76"/>
      <c r="E66" s="76"/>
      <c r="F66" s="76"/>
      <c r="G66" s="76"/>
      <c r="H66" s="76"/>
      <c r="I66" s="76"/>
      <c r="J66" s="76"/>
      <c r="K66" s="76"/>
      <c r="L66" s="76"/>
      <c r="M66" s="76"/>
      <c r="N66" s="76"/>
      <c r="O66" s="76"/>
      <c r="P66" s="76"/>
      <c r="Q66" s="76"/>
      <c r="R66" s="76"/>
      <c r="S66" s="76"/>
      <c r="T66" s="51"/>
      <c r="U66" s="51"/>
      <c r="V66" s="51"/>
      <c r="W66" s="51"/>
      <c r="X66" s="51"/>
      <c r="Y66" s="51"/>
      <c r="Z66" s="51"/>
    </row>
    <row r="67" spans="1:26" ht="12.75" customHeight="1">
      <c r="A67" s="76"/>
      <c r="B67" s="78"/>
      <c r="C67" s="76"/>
      <c r="D67" s="76"/>
      <c r="E67" s="76"/>
      <c r="F67" s="76"/>
      <c r="G67" s="76"/>
      <c r="H67" s="76"/>
      <c r="I67" s="76"/>
      <c r="J67" s="76"/>
      <c r="K67" s="76"/>
      <c r="L67" s="76"/>
      <c r="M67" s="76"/>
      <c r="N67" s="76"/>
      <c r="O67" s="76"/>
      <c r="P67" s="76"/>
      <c r="Q67" s="76"/>
      <c r="R67" s="76"/>
      <c r="S67" s="76"/>
      <c r="T67" s="51"/>
      <c r="U67" s="51"/>
      <c r="V67" s="51"/>
      <c r="W67" s="51"/>
      <c r="X67" s="51"/>
      <c r="Y67" s="51"/>
      <c r="Z67" s="51"/>
    </row>
    <row r="68" spans="1:26" ht="12.75" customHeight="1">
      <c r="A68" s="76"/>
      <c r="B68" s="78"/>
      <c r="C68" s="76"/>
      <c r="D68" s="76"/>
      <c r="E68" s="76"/>
      <c r="F68" s="76"/>
      <c r="G68" s="76"/>
      <c r="H68" s="76"/>
      <c r="I68" s="76"/>
      <c r="J68" s="76"/>
      <c r="K68" s="76"/>
      <c r="L68" s="76"/>
      <c r="M68" s="76"/>
      <c r="N68" s="76"/>
      <c r="O68" s="76"/>
      <c r="P68" s="76"/>
      <c r="Q68" s="76"/>
      <c r="R68" s="76"/>
      <c r="S68" s="76"/>
      <c r="T68" s="51"/>
      <c r="U68" s="51"/>
      <c r="V68" s="51"/>
      <c r="W68" s="51"/>
      <c r="X68" s="51"/>
      <c r="Y68" s="51"/>
      <c r="Z68" s="51"/>
    </row>
    <row r="69" spans="1:26" ht="12.75" customHeight="1">
      <c r="A69" s="76"/>
      <c r="B69" s="78"/>
      <c r="C69" s="76"/>
      <c r="D69" s="76"/>
      <c r="E69" s="76"/>
      <c r="F69" s="76"/>
      <c r="G69" s="76"/>
      <c r="H69" s="76"/>
      <c r="I69" s="76"/>
      <c r="J69" s="76"/>
      <c r="K69" s="76"/>
      <c r="L69" s="76"/>
      <c r="M69" s="76"/>
      <c r="N69" s="76"/>
      <c r="O69" s="76"/>
      <c r="P69" s="76"/>
      <c r="Q69" s="76"/>
      <c r="R69" s="76"/>
      <c r="S69" s="76"/>
      <c r="T69" s="51"/>
      <c r="U69" s="51"/>
      <c r="V69" s="51"/>
      <c r="W69" s="51"/>
      <c r="X69" s="51"/>
      <c r="Y69" s="51"/>
      <c r="Z69" s="51"/>
    </row>
    <row r="70" spans="1:26" ht="12.75" customHeight="1">
      <c r="A70" s="76"/>
      <c r="B70" s="78"/>
      <c r="C70" s="76"/>
      <c r="D70" s="76"/>
      <c r="E70" s="76"/>
      <c r="F70" s="76"/>
      <c r="G70" s="76"/>
      <c r="H70" s="76"/>
      <c r="I70" s="76"/>
      <c r="J70" s="76"/>
      <c r="K70" s="76"/>
      <c r="L70" s="76"/>
      <c r="M70" s="76"/>
      <c r="N70" s="76"/>
      <c r="O70" s="76"/>
      <c r="P70" s="76"/>
      <c r="Q70" s="76"/>
      <c r="R70" s="76"/>
      <c r="S70" s="76"/>
      <c r="T70" s="51"/>
      <c r="U70" s="51"/>
      <c r="V70" s="51"/>
      <c r="W70" s="51"/>
      <c r="X70" s="51"/>
      <c r="Y70" s="51"/>
      <c r="Z70" s="51"/>
    </row>
    <row r="71" spans="1:26" ht="12.75" customHeight="1">
      <c r="A71" s="76"/>
      <c r="B71" s="78"/>
      <c r="C71" s="76"/>
      <c r="D71" s="76"/>
      <c r="E71" s="76"/>
      <c r="F71" s="76"/>
      <c r="G71" s="76"/>
      <c r="H71" s="76"/>
      <c r="I71" s="76"/>
      <c r="J71" s="76"/>
      <c r="K71" s="76"/>
      <c r="L71" s="76"/>
      <c r="M71" s="76"/>
      <c r="N71" s="76"/>
      <c r="O71" s="76"/>
      <c r="P71" s="76"/>
      <c r="Q71" s="76"/>
      <c r="R71" s="76"/>
      <c r="S71" s="76"/>
      <c r="T71" s="51"/>
      <c r="U71" s="51"/>
      <c r="V71" s="51"/>
      <c r="W71" s="51"/>
      <c r="X71" s="51"/>
      <c r="Y71" s="51"/>
      <c r="Z71" s="51"/>
    </row>
    <row r="72" spans="1:26" ht="12.75" customHeight="1">
      <c r="A72" s="76"/>
      <c r="B72" s="78"/>
      <c r="C72" s="76"/>
      <c r="D72" s="76"/>
      <c r="E72" s="76"/>
      <c r="F72" s="76"/>
      <c r="G72" s="76"/>
      <c r="H72" s="76"/>
      <c r="I72" s="76"/>
      <c r="J72" s="76"/>
      <c r="K72" s="76"/>
      <c r="L72" s="76"/>
      <c r="M72" s="76"/>
      <c r="N72" s="76"/>
      <c r="O72" s="76"/>
      <c r="P72" s="76"/>
      <c r="Q72" s="76"/>
      <c r="R72" s="76"/>
      <c r="S72" s="76"/>
      <c r="T72" s="51"/>
      <c r="U72" s="51"/>
      <c r="V72" s="51"/>
      <c r="W72" s="51"/>
      <c r="X72" s="51"/>
      <c r="Y72" s="51"/>
      <c r="Z72" s="51"/>
    </row>
    <row r="73" spans="1:26" ht="12.75" customHeight="1">
      <c r="A73" s="76"/>
      <c r="B73" s="78"/>
      <c r="C73" s="76"/>
      <c r="D73" s="76"/>
      <c r="E73" s="76"/>
      <c r="F73" s="76"/>
      <c r="G73" s="76"/>
      <c r="H73" s="76"/>
      <c r="I73" s="76"/>
      <c r="J73" s="76"/>
      <c r="K73" s="76"/>
      <c r="L73" s="76"/>
      <c r="M73" s="76"/>
      <c r="N73" s="76"/>
      <c r="O73" s="76"/>
      <c r="P73" s="76"/>
      <c r="Q73" s="76"/>
      <c r="R73" s="76"/>
      <c r="S73" s="76"/>
      <c r="T73" s="51"/>
      <c r="U73" s="51"/>
      <c r="V73" s="51"/>
      <c r="W73" s="51"/>
      <c r="X73" s="51"/>
      <c r="Y73" s="51"/>
      <c r="Z73" s="51"/>
    </row>
    <row r="74" spans="1:26" ht="12.75" customHeight="1">
      <c r="A74" s="76"/>
      <c r="B74" s="78"/>
      <c r="C74" s="76"/>
      <c r="D74" s="76"/>
      <c r="E74" s="76"/>
      <c r="F74" s="76"/>
      <c r="G74" s="76"/>
      <c r="H74" s="76"/>
      <c r="I74" s="76"/>
      <c r="J74" s="76"/>
      <c r="K74" s="76"/>
      <c r="L74" s="76"/>
      <c r="M74" s="76"/>
      <c r="N74" s="76"/>
      <c r="O74" s="76"/>
      <c r="P74" s="76"/>
      <c r="Q74" s="76"/>
      <c r="R74" s="76"/>
      <c r="S74" s="76"/>
      <c r="T74" s="51"/>
      <c r="U74" s="51"/>
      <c r="V74" s="51"/>
      <c r="W74" s="51"/>
      <c r="X74" s="51"/>
      <c r="Y74" s="51"/>
      <c r="Z74" s="51"/>
    </row>
    <row r="75" spans="1:26" ht="12.75" customHeight="1">
      <c r="A75" s="76"/>
      <c r="B75" s="78"/>
      <c r="C75" s="76"/>
      <c r="D75" s="76"/>
      <c r="E75" s="76"/>
      <c r="F75" s="76"/>
      <c r="G75" s="76"/>
      <c r="H75" s="76"/>
      <c r="I75" s="76"/>
      <c r="J75" s="76"/>
      <c r="K75" s="76"/>
      <c r="L75" s="76"/>
      <c r="M75" s="76"/>
      <c r="N75" s="76"/>
      <c r="O75" s="76"/>
      <c r="P75" s="76"/>
      <c r="Q75" s="76"/>
      <c r="R75" s="76"/>
      <c r="S75" s="76"/>
      <c r="T75" s="51"/>
      <c r="U75" s="51"/>
      <c r="V75" s="51"/>
      <c r="W75" s="51"/>
      <c r="X75" s="51"/>
      <c r="Y75" s="51"/>
      <c r="Z75" s="51"/>
    </row>
    <row r="76" spans="1:26" ht="12.75" customHeight="1">
      <c r="A76" s="76"/>
      <c r="B76" s="78"/>
      <c r="C76" s="76"/>
      <c r="D76" s="76"/>
      <c r="E76" s="76"/>
      <c r="F76" s="76"/>
      <c r="G76" s="76"/>
      <c r="H76" s="76"/>
      <c r="I76" s="76"/>
      <c r="J76" s="76"/>
      <c r="K76" s="76"/>
      <c r="L76" s="76"/>
      <c r="M76" s="76"/>
      <c r="N76" s="76"/>
      <c r="O76" s="76"/>
      <c r="P76" s="76"/>
      <c r="Q76" s="76"/>
      <c r="R76" s="76"/>
      <c r="S76" s="76"/>
      <c r="T76" s="51"/>
      <c r="U76" s="51"/>
      <c r="V76" s="51"/>
      <c r="W76" s="51"/>
      <c r="X76" s="51"/>
      <c r="Y76" s="51"/>
      <c r="Z76" s="51"/>
    </row>
    <row r="77" spans="1:26" ht="12.75" customHeight="1">
      <c r="A77" s="76"/>
      <c r="B77" s="78"/>
      <c r="C77" s="76"/>
      <c r="D77" s="76"/>
      <c r="E77" s="76"/>
      <c r="F77" s="76"/>
      <c r="G77" s="76"/>
      <c r="H77" s="76"/>
      <c r="I77" s="76"/>
      <c r="J77" s="76"/>
      <c r="K77" s="76"/>
      <c r="L77" s="76"/>
      <c r="M77" s="76"/>
      <c r="N77" s="76"/>
      <c r="O77" s="76"/>
      <c r="P77" s="76"/>
      <c r="Q77" s="76"/>
      <c r="R77" s="76"/>
      <c r="S77" s="76"/>
      <c r="T77" s="51"/>
      <c r="U77" s="51"/>
      <c r="V77" s="51"/>
      <c r="W77" s="51"/>
      <c r="X77" s="51"/>
      <c r="Y77" s="51"/>
      <c r="Z77" s="51"/>
    </row>
    <row r="78" spans="1:26" ht="12.75" customHeight="1">
      <c r="A78" s="76"/>
      <c r="B78" s="78"/>
      <c r="C78" s="76"/>
      <c r="D78" s="76"/>
      <c r="E78" s="76"/>
      <c r="F78" s="76"/>
      <c r="G78" s="76"/>
      <c r="H78" s="76"/>
      <c r="I78" s="76"/>
      <c r="J78" s="76"/>
      <c r="K78" s="76"/>
      <c r="L78" s="76"/>
      <c r="M78" s="76"/>
      <c r="N78" s="76"/>
      <c r="O78" s="76"/>
      <c r="P78" s="76"/>
      <c r="Q78" s="76"/>
      <c r="R78" s="76"/>
      <c r="S78" s="76"/>
      <c r="T78" s="51"/>
      <c r="U78" s="51"/>
      <c r="V78" s="51"/>
      <c r="W78" s="51"/>
      <c r="X78" s="51"/>
      <c r="Y78" s="51"/>
      <c r="Z78" s="51"/>
    </row>
    <row r="79" spans="1:26" ht="12.75" customHeight="1">
      <c r="A79" s="76"/>
      <c r="B79" s="78"/>
      <c r="C79" s="76"/>
      <c r="D79" s="76"/>
      <c r="E79" s="76"/>
      <c r="F79" s="76"/>
      <c r="G79" s="76"/>
      <c r="H79" s="76"/>
      <c r="I79" s="76"/>
      <c r="J79" s="76"/>
      <c r="K79" s="76"/>
      <c r="L79" s="76"/>
      <c r="M79" s="76"/>
      <c r="N79" s="76"/>
      <c r="O79" s="76"/>
      <c r="P79" s="76"/>
      <c r="Q79" s="76"/>
      <c r="R79" s="76"/>
      <c r="S79" s="76"/>
      <c r="T79" s="51"/>
      <c r="U79" s="51"/>
      <c r="V79" s="51"/>
      <c r="W79" s="51"/>
      <c r="X79" s="51"/>
      <c r="Y79" s="51"/>
      <c r="Z79" s="51"/>
    </row>
    <row r="80" spans="1:26" ht="12.75" customHeight="1">
      <c r="A80" s="76"/>
      <c r="B80" s="78"/>
      <c r="C80" s="76"/>
      <c r="D80" s="76"/>
      <c r="E80" s="76"/>
      <c r="F80" s="76"/>
      <c r="G80" s="76"/>
      <c r="H80" s="76"/>
      <c r="I80" s="76"/>
      <c r="J80" s="76"/>
      <c r="K80" s="76"/>
      <c r="L80" s="76"/>
      <c r="M80" s="76"/>
      <c r="N80" s="76"/>
      <c r="O80" s="76"/>
      <c r="P80" s="76"/>
      <c r="Q80" s="76"/>
      <c r="R80" s="76"/>
      <c r="S80" s="76"/>
      <c r="T80" s="51"/>
      <c r="U80" s="51"/>
      <c r="V80" s="51"/>
      <c r="W80" s="51"/>
      <c r="X80" s="51"/>
      <c r="Y80" s="51"/>
      <c r="Z80" s="51"/>
    </row>
    <row r="81" spans="1:26" ht="12.75" customHeight="1">
      <c r="A81" s="76"/>
      <c r="B81" s="78"/>
      <c r="C81" s="76"/>
      <c r="D81" s="76"/>
      <c r="E81" s="76"/>
      <c r="F81" s="76"/>
      <c r="G81" s="76"/>
      <c r="H81" s="76"/>
      <c r="I81" s="76"/>
      <c r="J81" s="76"/>
      <c r="K81" s="76"/>
      <c r="L81" s="76"/>
      <c r="M81" s="76"/>
      <c r="N81" s="76"/>
      <c r="O81" s="76"/>
      <c r="P81" s="76"/>
      <c r="Q81" s="76"/>
      <c r="R81" s="76"/>
      <c r="S81" s="76"/>
      <c r="T81" s="51"/>
      <c r="U81" s="51"/>
      <c r="V81" s="51"/>
      <c r="W81" s="51"/>
      <c r="X81" s="51"/>
      <c r="Y81" s="51"/>
      <c r="Z81" s="51"/>
    </row>
    <row r="82" spans="1:26" ht="12.75" customHeight="1">
      <c r="A82" s="76"/>
      <c r="B82" s="78"/>
      <c r="C82" s="76"/>
      <c r="D82" s="76"/>
      <c r="E82" s="76"/>
      <c r="F82" s="76"/>
      <c r="G82" s="76"/>
      <c r="H82" s="76"/>
      <c r="I82" s="76"/>
      <c r="J82" s="76"/>
      <c r="K82" s="76"/>
      <c r="L82" s="76"/>
      <c r="M82" s="76"/>
      <c r="N82" s="76"/>
      <c r="O82" s="76"/>
      <c r="P82" s="76"/>
      <c r="Q82" s="76"/>
      <c r="R82" s="76"/>
      <c r="S82" s="76"/>
      <c r="T82" s="51"/>
      <c r="U82" s="51"/>
      <c r="V82" s="51"/>
      <c r="W82" s="51"/>
      <c r="X82" s="51"/>
      <c r="Y82" s="51"/>
      <c r="Z82" s="51"/>
    </row>
    <row r="83" spans="1:26" ht="12.75" customHeight="1">
      <c r="A83" s="76"/>
      <c r="B83" s="78"/>
      <c r="C83" s="76"/>
      <c r="D83" s="76"/>
      <c r="E83" s="76"/>
      <c r="F83" s="76"/>
      <c r="G83" s="76"/>
      <c r="H83" s="76"/>
      <c r="I83" s="76"/>
      <c r="J83" s="76"/>
      <c r="K83" s="76"/>
      <c r="L83" s="76"/>
      <c r="M83" s="76"/>
      <c r="N83" s="76"/>
      <c r="O83" s="76"/>
      <c r="P83" s="76"/>
      <c r="Q83" s="76"/>
      <c r="R83" s="76"/>
      <c r="S83" s="76"/>
      <c r="T83" s="51"/>
      <c r="U83" s="51"/>
      <c r="V83" s="51"/>
      <c r="W83" s="51"/>
      <c r="X83" s="51"/>
      <c r="Y83" s="51"/>
      <c r="Z83" s="51"/>
    </row>
    <row r="84" spans="1:26" ht="12.75" customHeight="1">
      <c r="A84" s="76"/>
      <c r="B84" s="78"/>
      <c r="C84" s="76"/>
      <c r="D84" s="76"/>
      <c r="E84" s="76"/>
      <c r="F84" s="76"/>
      <c r="G84" s="76"/>
      <c r="H84" s="76"/>
      <c r="I84" s="76"/>
      <c r="J84" s="76"/>
      <c r="K84" s="76"/>
      <c r="L84" s="76"/>
      <c r="M84" s="76"/>
      <c r="N84" s="76"/>
      <c r="O84" s="76"/>
      <c r="P84" s="76"/>
      <c r="Q84" s="76"/>
      <c r="R84" s="76"/>
      <c r="S84" s="76"/>
      <c r="T84" s="51"/>
      <c r="U84" s="51"/>
      <c r="V84" s="51"/>
      <c r="W84" s="51"/>
      <c r="X84" s="51"/>
      <c r="Y84" s="51"/>
      <c r="Z84" s="51"/>
    </row>
    <row r="85" spans="1:26" ht="12.75" customHeight="1">
      <c r="A85" s="76"/>
      <c r="B85" s="78"/>
      <c r="C85" s="76"/>
      <c r="D85" s="76"/>
      <c r="E85" s="76"/>
      <c r="F85" s="76"/>
      <c r="G85" s="76"/>
      <c r="H85" s="76"/>
      <c r="I85" s="76"/>
      <c r="J85" s="76"/>
      <c r="K85" s="76"/>
      <c r="L85" s="76"/>
      <c r="M85" s="76"/>
      <c r="N85" s="76"/>
      <c r="O85" s="76"/>
      <c r="P85" s="76"/>
      <c r="Q85" s="76"/>
      <c r="R85" s="76"/>
      <c r="S85" s="76"/>
      <c r="T85" s="51"/>
      <c r="U85" s="51"/>
      <c r="V85" s="51"/>
      <c r="W85" s="51"/>
      <c r="X85" s="51"/>
      <c r="Y85" s="51"/>
      <c r="Z85" s="51"/>
    </row>
    <row r="86" spans="1:26" ht="12.75" customHeight="1">
      <c r="A86" s="76"/>
      <c r="B86" s="78"/>
      <c r="C86" s="76"/>
      <c r="D86" s="76"/>
      <c r="E86" s="76"/>
      <c r="F86" s="76"/>
      <c r="G86" s="76"/>
      <c r="H86" s="76"/>
      <c r="I86" s="76"/>
      <c r="J86" s="76"/>
      <c r="K86" s="76"/>
      <c r="L86" s="76"/>
      <c r="M86" s="76"/>
      <c r="N86" s="76"/>
      <c r="O86" s="76"/>
      <c r="P86" s="76"/>
      <c r="Q86" s="76"/>
      <c r="R86" s="76"/>
      <c r="S86" s="76"/>
      <c r="T86" s="51"/>
      <c r="U86" s="51"/>
      <c r="V86" s="51"/>
      <c r="W86" s="51"/>
      <c r="X86" s="51"/>
      <c r="Y86" s="51"/>
      <c r="Z86" s="51"/>
    </row>
    <row r="87" spans="1:26" ht="12.75" customHeight="1">
      <c r="A87" s="76"/>
      <c r="B87" s="78"/>
      <c r="C87" s="76"/>
      <c r="D87" s="76"/>
      <c r="E87" s="76"/>
      <c r="F87" s="76"/>
      <c r="G87" s="76"/>
      <c r="H87" s="76"/>
      <c r="I87" s="76"/>
      <c r="J87" s="76"/>
      <c r="K87" s="76"/>
      <c r="L87" s="76"/>
      <c r="M87" s="76"/>
      <c r="N87" s="76"/>
      <c r="O87" s="76"/>
      <c r="P87" s="76"/>
      <c r="Q87" s="76"/>
      <c r="R87" s="76"/>
      <c r="S87" s="76"/>
      <c r="T87" s="51"/>
      <c r="U87" s="51"/>
      <c r="V87" s="51"/>
      <c r="W87" s="51"/>
      <c r="X87" s="51"/>
      <c r="Y87" s="51"/>
      <c r="Z87" s="51"/>
    </row>
    <row r="88" spans="1:26" ht="12.75" customHeight="1">
      <c r="A88" s="76"/>
      <c r="B88" s="78"/>
      <c r="C88" s="76"/>
      <c r="D88" s="76"/>
      <c r="E88" s="76"/>
      <c r="F88" s="76"/>
      <c r="G88" s="76"/>
      <c r="H88" s="76"/>
      <c r="I88" s="76"/>
      <c r="J88" s="76"/>
      <c r="K88" s="76"/>
      <c r="L88" s="76"/>
      <c r="M88" s="76"/>
      <c r="N88" s="76"/>
      <c r="O88" s="76"/>
      <c r="P88" s="76"/>
      <c r="Q88" s="76"/>
      <c r="R88" s="76"/>
      <c r="S88" s="76"/>
      <c r="T88" s="51"/>
      <c r="U88" s="51"/>
      <c r="V88" s="51"/>
      <c r="W88" s="51"/>
      <c r="X88" s="51"/>
      <c r="Y88" s="51"/>
      <c r="Z88" s="51"/>
    </row>
    <row r="89" spans="1:26" ht="12.75" customHeight="1">
      <c r="A89" s="76"/>
      <c r="B89" s="78"/>
      <c r="C89" s="76"/>
      <c r="D89" s="76"/>
      <c r="E89" s="76"/>
      <c r="F89" s="76"/>
      <c r="G89" s="76"/>
      <c r="H89" s="76"/>
      <c r="I89" s="76"/>
      <c r="J89" s="76"/>
      <c r="K89" s="76"/>
      <c r="L89" s="76"/>
      <c r="M89" s="76"/>
      <c r="N89" s="76"/>
      <c r="O89" s="76"/>
      <c r="P89" s="76"/>
      <c r="Q89" s="76"/>
      <c r="R89" s="76"/>
      <c r="S89" s="76"/>
      <c r="T89" s="51"/>
      <c r="U89" s="51"/>
      <c r="V89" s="51"/>
      <c r="W89" s="51"/>
      <c r="X89" s="51"/>
      <c r="Y89" s="51"/>
      <c r="Z89" s="51"/>
    </row>
    <row r="90" spans="1:26" ht="12.75" customHeight="1">
      <c r="A90" s="76"/>
      <c r="B90" s="78"/>
      <c r="C90" s="76"/>
      <c r="D90" s="76"/>
      <c r="E90" s="76"/>
      <c r="F90" s="76"/>
      <c r="G90" s="76"/>
      <c r="H90" s="76"/>
      <c r="I90" s="76"/>
      <c r="J90" s="76"/>
      <c r="K90" s="76"/>
      <c r="L90" s="76"/>
      <c r="M90" s="76"/>
      <c r="N90" s="76"/>
      <c r="O90" s="76"/>
      <c r="P90" s="76"/>
      <c r="Q90" s="76"/>
      <c r="R90" s="76"/>
      <c r="S90" s="76"/>
      <c r="T90" s="51"/>
      <c r="U90" s="51"/>
      <c r="V90" s="51"/>
      <c r="W90" s="51"/>
      <c r="X90" s="51"/>
      <c r="Y90" s="51"/>
      <c r="Z90" s="51"/>
    </row>
    <row r="91" spans="1:26" ht="12.75" customHeight="1">
      <c r="A91" s="76"/>
      <c r="B91" s="78"/>
      <c r="C91" s="76"/>
      <c r="D91" s="76"/>
      <c r="E91" s="76"/>
      <c r="F91" s="76"/>
      <c r="G91" s="76"/>
      <c r="H91" s="76"/>
      <c r="I91" s="76"/>
      <c r="J91" s="76"/>
      <c r="K91" s="76"/>
      <c r="L91" s="76"/>
      <c r="M91" s="76"/>
      <c r="N91" s="76"/>
      <c r="O91" s="76"/>
      <c r="P91" s="76"/>
      <c r="Q91" s="76"/>
      <c r="R91" s="76"/>
      <c r="S91" s="76"/>
      <c r="T91" s="51"/>
      <c r="U91" s="51"/>
      <c r="V91" s="51"/>
      <c r="W91" s="51"/>
      <c r="X91" s="51"/>
      <c r="Y91" s="51"/>
      <c r="Z91" s="51"/>
    </row>
    <row r="92" spans="1:26" ht="12.75" customHeight="1">
      <c r="A92" s="76"/>
      <c r="B92" s="78"/>
      <c r="C92" s="76"/>
      <c r="D92" s="76"/>
      <c r="E92" s="76"/>
      <c r="F92" s="76"/>
      <c r="G92" s="76"/>
      <c r="H92" s="76"/>
      <c r="I92" s="76"/>
      <c r="J92" s="76"/>
      <c r="K92" s="76"/>
      <c r="L92" s="76"/>
      <c r="M92" s="76"/>
      <c r="N92" s="76"/>
      <c r="O92" s="76"/>
      <c r="P92" s="76"/>
      <c r="Q92" s="76"/>
      <c r="R92" s="76"/>
      <c r="S92" s="76"/>
      <c r="T92" s="51"/>
      <c r="U92" s="51"/>
      <c r="V92" s="51"/>
      <c r="W92" s="51"/>
      <c r="X92" s="51"/>
      <c r="Y92" s="51"/>
      <c r="Z92" s="51"/>
    </row>
    <row r="93" spans="1:26" ht="12.75" customHeight="1">
      <c r="A93" s="76"/>
      <c r="B93" s="78"/>
      <c r="C93" s="76"/>
      <c r="D93" s="76"/>
      <c r="E93" s="76"/>
      <c r="F93" s="76"/>
      <c r="G93" s="76"/>
      <c r="H93" s="76"/>
      <c r="I93" s="76"/>
      <c r="J93" s="76"/>
      <c r="K93" s="76"/>
      <c r="L93" s="76"/>
      <c r="M93" s="76"/>
      <c r="N93" s="76"/>
      <c r="O93" s="76"/>
      <c r="P93" s="76"/>
      <c r="Q93" s="76"/>
      <c r="R93" s="76"/>
      <c r="S93" s="76"/>
      <c r="T93" s="51"/>
      <c r="U93" s="51"/>
      <c r="V93" s="51"/>
      <c r="W93" s="51"/>
      <c r="X93" s="51"/>
      <c r="Y93" s="51"/>
      <c r="Z93" s="51"/>
    </row>
    <row r="94" spans="1:26" ht="12.75" customHeight="1">
      <c r="A94" s="76"/>
      <c r="B94" s="78"/>
      <c r="C94" s="76"/>
      <c r="D94" s="76"/>
      <c r="E94" s="76"/>
      <c r="F94" s="76"/>
      <c r="G94" s="76"/>
      <c r="H94" s="76"/>
      <c r="I94" s="76"/>
      <c r="J94" s="76"/>
      <c r="K94" s="76"/>
      <c r="L94" s="76"/>
      <c r="M94" s="76"/>
      <c r="N94" s="76"/>
      <c r="O94" s="76"/>
      <c r="P94" s="76"/>
      <c r="Q94" s="76"/>
      <c r="R94" s="76"/>
      <c r="S94" s="76"/>
      <c r="T94" s="51"/>
      <c r="U94" s="51"/>
      <c r="V94" s="51"/>
      <c r="W94" s="51"/>
      <c r="X94" s="51"/>
      <c r="Y94" s="51"/>
      <c r="Z94" s="51"/>
    </row>
    <row r="95" spans="1:26" ht="12.75" customHeight="1">
      <c r="A95" s="76"/>
      <c r="B95" s="78"/>
      <c r="C95" s="76"/>
      <c r="D95" s="76"/>
      <c r="E95" s="76"/>
      <c r="F95" s="76"/>
      <c r="G95" s="76"/>
      <c r="H95" s="76"/>
      <c r="I95" s="76"/>
      <c r="J95" s="76"/>
      <c r="K95" s="76"/>
      <c r="L95" s="76"/>
      <c r="M95" s="76"/>
      <c r="N95" s="76"/>
      <c r="O95" s="76"/>
      <c r="P95" s="76"/>
      <c r="Q95" s="76"/>
      <c r="R95" s="76"/>
      <c r="S95" s="76"/>
      <c r="T95" s="51"/>
      <c r="U95" s="51"/>
      <c r="V95" s="51"/>
      <c r="W95" s="51"/>
      <c r="X95" s="51"/>
      <c r="Y95" s="51"/>
      <c r="Z95" s="51"/>
    </row>
    <row r="96" spans="1:26" ht="12.75" customHeight="1">
      <c r="A96" s="76"/>
      <c r="B96" s="78"/>
      <c r="C96" s="76"/>
      <c r="D96" s="76"/>
      <c r="E96" s="76"/>
      <c r="F96" s="76"/>
      <c r="G96" s="76"/>
      <c r="H96" s="76"/>
      <c r="I96" s="76"/>
      <c r="J96" s="76"/>
      <c r="K96" s="76"/>
      <c r="L96" s="76"/>
      <c r="M96" s="76"/>
      <c r="N96" s="76"/>
      <c r="O96" s="76"/>
      <c r="P96" s="76"/>
      <c r="Q96" s="76"/>
      <c r="R96" s="76"/>
      <c r="S96" s="76"/>
      <c r="T96" s="51"/>
      <c r="U96" s="51"/>
      <c r="V96" s="51"/>
      <c r="W96" s="51"/>
      <c r="X96" s="51"/>
      <c r="Y96" s="51"/>
      <c r="Z96" s="51"/>
    </row>
    <row r="97" spans="1:26" ht="12.75" customHeight="1">
      <c r="A97" s="76"/>
      <c r="B97" s="78"/>
      <c r="C97" s="76"/>
      <c r="D97" s="76"/>
      <c r="E97" s="76"/>
      <c r="F97" s="76"/>
      <c r="G97" s="76"/>
      <c r="H97" s="76"/>
      <c r="I97" s="76"/>
      <c r="J97" s="76"/>
      <c r="K97" s="76"/>
      <c r="L97" s="76"/>
      <c r="M97" s="76"/>
      <c r="N97" s="76"/>
      <c r="O97" s="76"/>
      <c r="P97" s="76"/>
      <c r="Q97" s="76"/>
      <c r="R97" s="76"/>
      <c r="S97" s="76"/>
      <c r="T97" s="51"/>
      <c r="U97" s="51"/>
      <c r="V97" s="51"/>
      <c r="W97" s="51"/>
      <c r="X97" s="51"/>
      <c r="Y97" s="51"/>
      <c r="Z97" s="51"/>
    </row>
    <row r="98" spans="1:26" ht="12.75" customHeight="1">
      <c r="A98" s="76"/>
      <c r="B98" s="78"/>
      <c r="C98" s="76"/>
      <c r="D98" s="76"/>
      <c r="E98" s="76"/>
      <c r="F98" s="76"/>
      <c r="G98" s="76"/>
      <c r="H98" s="76"/>
      <c r="I98" s="76"/>
      <c r="J98" s="76"/>
      <c r="K98" s="76"/>
      <c r="L98" s="76"/>
      <c r="M98" s="76"/>
      <c r="N98" s="76"/>
      <c r="O98" s="76"/>
      <c r="P98" s="76"/>
      <c r="Q98" s="76"/>
      <c r="R98" s="76"/>
      <c r="S98" s="76"/>
      <c r="T98" s="51"/>
      <c r="U98" s="51"/>
      <c r="V98" s="51"/>
      <c r="W98" s="51"/>
      <c r="X98" s="51"/>
      <c r="Y98" s="51"/>
      <c r="Z98" s="51"/>
    </row>
    <row r="99" spans="1:26" ht="12.75" customHeight="1">
      <c r="A99" s="76"/>
      <c r="B99" s="78"/>
      <c r="C99" s="76"/>
      <c r="D99" s="76"/>
      <c r="E99" s="76"/>
      <c r="F99" s="76"/>
      <c r="G99" s="76"/>
      <c r="H99" s="76"/>
      <c r="I99" s="76"/>
      <c r="J99" s="76"/>
      <c r="K99" s="76"/>
      <c r="L99" s="76"/>
      <c r="M99" s="76"/>
      <c r="N99" s="76"/>
      <c r="O99" s="76"/>
      <c r="P99" s="76"/>
      <c r="Q99" s="76"/>
      <c r="R99" s="76"/>
      <c r="S99" s="76"/>
      <c r="T99" s="51"/>
      <c r="U99" s="51"/>
      <c r="V99" s="51"/>
      <c r="W99" s="51"/>
      <c r="X99" s="51"/>
      <c r="Y99" s="51"/>
      <c r="Z99" s="51"/>
    </row>
    <row r="100" spans="1:26" ht="12.75" customHeight="1">
      <c r="A100" s="76"/>
      <c r="B100" s="78"/>
      <c r="C100" s="76"/>
      <c r="D100" s="76"/>
      <c r="E100" s="76"/>
      <c r="F100" s="76"/>
      <c r="G100" s="76"/>
      <c r="H100" s="76"/>
      <c r="I100" s="76"/>
      <c r="J100" s="76"/>
      <c r="K100" s="76"/>
      <c r="L100" s="76"/>
      <c r="M100" s="76"/>
      <c r="N100" s="76"/>
      <c r="O100" s="76"/>
      <c r="P100" s="76"/>
      <c r="Q100" s="76"/>
      <c r="R100" s="76"/>
      <c r="S100" s="76"/>
      <c r="T100" s="51"/>
      <c r="U100" s="51"/>
      <c r="V100" s="51"/>
      <c r="W100" s="51"/>
      <c r="X100" s="51"/>
      <c r="Y100" s="51"/>
      <c r="Z100" s="51"/>
    </row>
    <row r="101" spans="1:26" ht="12.75" customHeight="1">
      <c r="A101" s="76"/>
      <c r="B101" s="78"/>
      <c r="C101" s="76"/>
      <c r="D101" s="76"/>
      <c r="E101" s="76"/>
      <c r="F101" s="76"/>
      <c r="G101" s="76"/>
      <c r="H101" s="76"/>
      <c r="I101" s="76"/>
      <c r="J101" s="76"/>
      <c r="K101" s="76"/>
      <c r="L101" s="76"/>
      <c r="M101" s="76"/>
      <c r="N101" s="76"/>
      <c r="O101" s="76"/>
      <c r="P101" s="76"/>
      <c r="Q101" s="76"/>
      <c r="R101" s="76"/>
      <c r="S101" s="76"/>
      <c r="T101" s="51"/>
      <c r="U101" s="51"/>
      <c r="V101" s="51"/>
      <c r="W101" s="51"/>
      <c r="X101" s="51"/>
      <c r="Y101" s="51"/>
      <c r="Z101" s="51"/>
    </row>
    <row r="102" spans="1:26" ht="12.75" customHeight="1">
      <c r="A102" s="76"/>
      <c r="B102" s="78"/>
      <c r="C102" s="76"/>
      <c r="D102" s="76"/>
      <c r="E102" s="76"/>
      <c r="F102" s="76"/>
      <c r="G102" s="76"/>
      <c r="H102" s="76"/>
      <c r="I102" s="76"/>
      <c r="J102" s="76"/>
      <c r="K102" s="76"/>
      <c r="L102" s="76"/>
      <c r="M102" s="76"/>
      <c r="N102" s="76"/>
      <c r="O102" s="76"/>
      <c r="P102" s="76"/>
      <c r="Q102" s="76"/>
      <c r="R102" s="76"/>
      <c r="S102" s="76"/>
      <c r="T102" s="51"/>
      <c r="U102" s="51"/>
      <c r="V102" s="51"/>
      <c r="W102" s="51"/>
      <c r="X102" s="51"/>
      <c r="Y102" s="51"/>
      <c r="Z102" s="51"/>
    </row>
    <row r="103" spans="1:26" ht="12.75" customHeight="1">
      <c r="A103" s="76"/>
      <c r="B103" s="78"/>
      <c r="C103" s="76"/>
      <c r="D103" s="76"/>
      <c r="E103" s="76"/>
      <c r="F103" s="76"/>
      <c r="G103" s="76"/>
      <c r="H103" s="76"/>
      <c r="I103" s="76"/>
      <c r="J103" s="76"/>
      <c r="K103" s="76"/>
      <c r="L103" s="76"/>
      <c r="M103" s="76"/>
      <c r="N103" s="76"/>
      <c r="O103" s="76"/>
      <c r="P103" s="76"/>
      <c r="Q103" s="76"/>
      <c r="R103" s="76"/>
      <c r="S103" s="76"/>
      <c r="T103" s="51"/>
      <c r="U103" s="51"/>
      <c r="V103" s="51"/>
      <c r="W103" s="51"/>
      <c r="X103" s="51"/>
      <c r="Y103" s="51"/>
      <c r="Z103" s="51"/>
    </row>
    <row r="104" spans="1:26" ht="12.75" customHeight="1">
      <c r="A104" s="76"/>
      <c r="B104" s="78"/>
      <c r="C104" s="76"/>
      <c r="D104" s="76"/>
      <c r="E104" s="76"/>
      <c r="F104" s="76"/>
      <c r="G104" s="76"/>
      <c r="H104" s="76"/>
      <c r="I104" s="76"/>
      <c r="J104" s="76"/>
      <c r="K104" s="76"/>
      <c r="L104" s="76"/>
      <c r="M104" s="76"/>
      <c r="N104" s="76"/>
      <c r="O104" s="76"/>
      <c r="P104" s="76"/>
      <c r="Q104" s="76"/>
      <c r="R104" s="76"/>
      <c r="S104" s="76"/>
      <c r="T104" s="51"/>
      <c r="U104" s="51"/>
      <c r="V104" s="51"/>
      <c r="W104" s="51"/>
      <c r="X104" s="51"/>
      <c r="Y104" s="51"/>
      <c r="Z104" s="51"/>
    </row>
    <row r="105" spans="1:26" ht="12.75" customHeight="1">
      <c r="A105" s="76"/>
      <c r="B105" s="78"/>
      <c r="C105" s="76"/>
      <c r="D105" s="76"/>
      <c r="E105" s="76"/>
      <c r="F105" s="76"/>
      <c r="G105" s="76"/>
      <c r="H105" s="76"/>
      <c r="I105" s="76"/>
      <c r="J105" s="76"/>
      <c r="K105" s="76"/>
      <c r="L105" s="76"/>
      <c r="M105" s="76"/>
      <c r="N105" s="76"/>
      <c r="O105" s="76"/>
      <c r="P105" s="76"/>
      <c r="Q105" s="76"/>
      <c r="R105" s="76"/>
      <c r="S105" s="76"/>
      <c r="T105" s="51"/>
      <c r="U105" s="51"/>
      <c r="V105" s="51"/>
      <c r="W105" s="51"/>
      <c r="X105" s="51"/>
      <c r="Y105" s="51"/>
      <c r="Z105" s="51"/>
    </row>
    <row r="106" spans="1:26" ht="12.75" customHeight="1">
      <c r="A106" s="76"/>
      <c r="B106" s="78"/>
      <c r="C106" s="76"/>
      <c r="D106" s="76"/>
      <c r="E106" s="76"/>
      <c r="F106" s="76"/>
      <c r="G106" s="76"/>
      <c r="H106" s="76"/>
      <c r="I106" s="76"/>
      <c r="J106" s="76"/>
      <c r="K106" s="76"/>
      <c r="L106" s="76"/>
      <c r="M106" s="76"/>
      <c r="N106" s="76"/>
      <c r="O106" s="76"/>
      <c r="P106" s="76"/>
      <c r="Q106" s="76"/>
      <c r="R106" s="76"/>
      <c r="S106" s="76"/>
      <c r="T106" s="51"/>
      <c r="U106" s="51"/>
      <c r="V106" s="51"/>
      <c r="W106" s="51"/>
      <c r="X106" s="51"/>
      <c r="Y106" s="51"/>
      <c r="Z106" s="51"/>
    </row>
    <row r="107" spans="1:26" ht="12.75" customHeight="1">
      <c r="A107" s="76"/>
      <c r="B107" s="78"/>
      <c r="C107" s="76"/>
      <c r="D107" s="76"/>
      <c r="E107" s="76"/>
      <c r="F107" s="76"/>
      <c r="G107" s="76"/>
      <c r="H107" s="76"/>
      <c r="I107" s="76"/>
      <c r="J107" s="76"/>
      <c r="K107" s="76"/>
      <c r="L107" s="76"/>
      <c r="M107" s="76"/>
      <c r="N107" s="76"/>
      <c r="O107" s="76"/>
      <c r="P107" s="76"/>
      <c r="Q107" s="76"/>
      <c r="R107" s="76"/>
      <c r="S107" s="76"/>
      <c r="T107" s="51"/>
      <c r="U107" s="51"/>
      <c r="V107" s="51"/>
      <c r="W107" s="51"/>
      <c r="X107" s="51"/>
      <c r="Y107" s="51"/>
      <c r="Z107" s="51"/>
    </row>
    <row r="108" spans="1:26" ht="12.75" customHeight="1">
      <c r="A108" s="76"/>
      <c r="B108" s="78"/>
      <c r="C108" s="76"/>
      <c r="D108" s="76"/>
      <c r="E108" s="76"/>
      <c r="F108" s="76"/>
      <c r="G108" s="76"/>
      <c r="H108" s="76"/>
      <c r="I108" s="76"/>
      <c r="J108" s="76"/>
      <c r="K108" s="76"/>
      <c r="L108" s="76"/>
      <c r="M108" s="76"/>
      <c r="N108" s="76"/>
      <c r="O108" s="76"/>
      <c r="P108" s="76"/>
      <c r="Q108" s="76"/>
      <c r="R108" s="76"/>
      <c r="S108" s="76"/>
      <c r="T108" s="51"/>
      <c r="U108" s="51"/>
      <c r="V108" s="51"/>
      <c r="W108" s="51"/>
      <c r="X108" s="51"/>
      <c r="Y108" s="51"/>
      <c r="Z108" s="51"/>
    </row>
    <row r="109" spans="1:26" ht="12.75" customHeight="1">
      <c r="A109" s="76"/>
      <c r="B109" s="78"/>
      <c r="C109" s="76"/>
      <c r="D109" s="76"/>
      <c r="E109" s="76"/>
      <c r="F109" s="76"/>
      <c r="G109" s="76"/>
      <c r="H109" s="76"/>
      <c r="I109" s="76"/>
      <c r="J109" s="76"/>
      <c r="K109" s="76"/>
      <c r="L109" s="76"/>
      <c r="M109" s="76"/>
      <c r="N109" s="76"/>
      <c r="O109" s="76"/>
      <c r="P109" s="76"/>
      <c r="Q109" s="76"/>
      <c r="R109" s="76"/>
      <c r="S109" s="76"/>
      <c r="T109" s="51"/>
      <c r="U109" s="51"/>
      <c r="V109" s="51"/>
      <c r="W109" s="51"/>
      <c r="X109" s="51"/>
      <c r="Y109" s="51"/>
      <c r="Z109" s="51"/>
    </row>
    <row r="110" spans="1:26" ht="12.75" customHeight="1">
      <c r="A110" s="76"/>
      <c r="B110" s="78"/>
      <c r="C110" s="76"/>
      <c r="D110" s="76"/>
      <c r="E110" s="76"/>
      <c r="F110" s="76"/>
      <c r="G110" s="76"/>
      <c r="H110" s="76"/>
      <c r="I110" s="76"/>
      <c r="J110" s="76"/>
      <c r="K110" s="76"/>
      <c r="L110" s="76"/>
      <c r="M110" s="76"/>
      <c r="N110" s="76"/>
      <c r="O110" s="76"/>
      <c r="P110" s="76"/>
      <c r="Q110" s="76"/>
      <c r="R110" s="76"/>
      <c r="S110" s="76"/>
      <c r="T110" s="51"/>
      <c r="U110" s="51"/>
      <c r="V110" s="51"/>
      <c r="W110" s="51"/>
      <c r="X110" s="51"/>
      <c r="Y110" s="51"/>
      <c r="Z110" s="51"/>
    </row>
    <row r="111" spans="1:26" ht="12.75" customHeight="1">
      <c r="A111" s="76"/>
      <c r="B111" s="78"/>
      <c r="C111" s="76"/>
      <c r="D111" s="76"/>
      <c r="E111" s="76"/>
      <c r="F111" s="76"/>
      <c r="G111" s="76"/>
      <c r="H111" s="76"/>
      <c r="I111" s="76"/>
      <c r="J111" s="76"/>
      <c r="K111" s="76"/>
      <c r="L111" s="76"/>
      <c r="M111" s="76"/>
      <c r="N111" s="76"/>
      <c r="O111" s="76"/>
      <c r="P111" s="76"/>
      <c r="Q111" s="76"/>
      <c r="R111" s="76"/>
      <c r="S111" s="76"/>
      <c r="T111" s="51"/>
      <c r="U111" s="51"/>
      <c r="V111" s="51"/>
      <c r="W111" s="51"/>
      <c r="X111" s="51"/>
      <c r="Y111" s="51"/>
      <c r="Z111" s="51"/>
    </row>
    <row r="112" spans="1:26" ht="12.75" customHeight="1">
      <c r="A112" s="76"/>
      <c r="B112" s="78"/>
      <c r="C112" s="76"/>
      <c r="D112" s="76"/>
      <c r="E112" s="76"/>
      <c r="F112" s="76"/>
      <c r="G112" s="76"/>
      <c r="H112" s="76"/>
      <c r="I112" s="76"/>
      <c r="J112" s="76"/>
      <c r="K112" s="76"/>
      <c r="L112" s="76"/>
      <c r="M112" s="76"/>
      <c r="N112" s="76"/>
      <c r="O112" s="76"/>
      <c r="P112" s="76"/>
      <c r="Q112" s="76"/>
      <c r="R112" s="76"/>
      <c r="S112" s="76"/>
      <c r="T112" s="51"/>
      <c r="U112" s="51"/>
      <c r="V112" s="51"/>
      <c r="W112" s="51"/>
      <c r="X112" s="51"/>
      <c r="Y112" s="51"/>
      <c r="Z112" s="51"/>
    </row>
    <row r="113" spans="1:26" ht="12.75" customHeight="1">
      <c r="A113" s="76"/>
      <c r="B113" s="78"/>
      <c r="C113" s="76"/>
      <c r="D113" s="76"/>
      <c r="E113" s="76"/>
      <c r="F113" s="76"/>
      <c r="G113" s="76"/>
      <c r="H113" s="76"/>
      <c r="I113" s="76"/>
      <c r="J113" s="76"/>
      <c r="K113" s="76"/>
      <c r="L113" s="76"/>
      <c r="M113" s="76"/>
      <c r="N113" s="76"/>
      <c r="O113" s="76"/>
      <c r="P113" s="76"/>
      <c r="Q113" s="76"/>
      <c r="R113" s="76"/>
      <c r="S113" s="76"/>
      <c r="T113" s="51"/>
      <c r="U113" s="51"/>
      <c r="V113" s="51"/>
      <c r="W113" s="51"/>
      <c r="X113" s="51"/>
      <c r="Y113" s="51"/>
      <c r="Z113" s="51"/>
    </row>
    <row r="114" spans="1:26" ht="12.75" customHeight="1">
      <c r="A114" s="76"/>
      <c r="B114" s="78"/>
      <c r="C114" s="76"/>
      <c r="D114" s="76"/>
      <c r="E114" s="76"/>
      <c r="F114" s="76"/>
      <c r="G114" s="76"/>
      <c r="H114" s="76"/>
      <c r="I114" s="76"/>
      <c r="J114" s="76"/>
      <c r="K114" s="76"/>
      <c r="L114" s="76"/>
      <c r="M114" s="76"/>
      <c r="N114" s="76"/>
      <c r="O114" s="76"/>
      <c r="P114" s="76"/>
      <c r="Q114" s="76"/>
      <c r="R114" s="76"/>
      <c r="S114" s="76"/>
      <c r="T114" s="51"/>
      <c r="U114" s="51"/>
      <c r="V114" s="51"/>
      <c r="W114" s="51"/>
      <c r="X114" s="51"/>
      <c r="Y114" s="51"/>
      <c r="Z114" s="51"/>
    </row>
    <row r="115" spans="1:26" ht="12.75" customHeight="1">
      <c r="A115" s="76"/>
      <c r="B115" s="78"/>
      <c r="C115" s="76"/>
      <c r="D115" s="76"/>
      <c r="E115" s="76"/>
      <c r="F115" s="76"/>
      <c r="G115" s="76"/>
      <c r="H115" s="76"/>
      <c r="I115" s="76"/>
      <c r="J115" s="76"/>
      <c r="K115" s="76"/>
      <c r="L115" s="76"/>
      <c r="M115" s="76"/>
      <c r="N115" s="76"/>
      <c r="O115" s="76"/>
      <c r="P115" s="76"/>
      <c r="Q115" s="76"/>
      <c r="R115" s="76"/>
      <c r="S115" s="76"/>
      <c r="T115" s="51"/>
      <c r="U115" s="51"/>
      <c r="V115" s="51"/>
      <c r="W115" s="51"/>
      <c r="X115" s="51"/>
      <c r="Y115" s="51"/>
      <c r="Z115" s="51"/>
    </row>
    <row r="116" spans="1:26" ht="12.75" customHeight="1">
      <c r="A116" s="76"/>
      <c r="B116" s="78"/>
      <c r="C116" s="76"/>
      <c r="D116" s="76"/>
      <c r="E116" s="76"/>
      <c r="F116" s="76"/>
      <c r="G116" s="76"/>
      <c r="H116" s="76"/>
      <c r="I116" s="76"/>
      <c r="J116" s="76"/>
      <c r="K116" s="76"/>
      <c r="L116" s="76"/>
      <c r="M116" s="76"/>
      <c r="N116" s="76"/>
      <c r="O116" s="76"/>
      <c r="P116" s="76"/>
      <c r="Q116" s="76"/>
      <c r="R116" s="76"/>
      <c r="S116" s="76"/>
      <c r="T116" s="51"/>
      <c r="U116" s="51"/>
      <c r="V116" s="51"/>
      <c r="W116" s="51"/>
      <c r="X116" s="51"/>
      <c r="Y116" s="51"/>
      <c r="Z116" s="51"/>
    </row>
    <row r="117" spans="1:26" ht="12.75" customHeight="1">
      <c r="A117" s="76"/>
      <c r="B117" s="78"/>
      <c r="C117" s="76"/>
      <c r="D117" s="76"/>
      <c r="E117" s="76"/>
      <c r="F117" s="76"/>
      <c r="G117" s="76"/>
      <c r="H117" s="76"/>
      <c r="I117" s="76"/>
      <c r="J117" s="76"/>
      <c r="K117" s="76"/>
      <c r="L117" s="76"/>
      <c r="M117" s="76"/>
      <c r="N117" s="76"/>
      <c r="O117" s="76"/>
      <c r="P117" s="76"/>
      <c r="Q117" s="76"/>
      <c r="R117" s="76"/>
      <c r="S117" s="76"/>
      <c r="T117" s="51"/>
      <c r="U117" s="51"/>
      <c r="V117" s="51"/>
      <c r="W117" s="51"/>
      <c r="X117" s="51"/>
      <c r="Y117" s="51"/>
      <c r="Z117" s="51"/>
    </row>
    <row r="118" spans="1:26" ht="12.75" customHeight="1">
      <c r="A118" s="76"/>
      <c r="B118" s="78"/>
      <c r="C118" s="76"/>
      <c r="D118" s="76"/>
      <c r="E118" s="76"/>
      <c r="F118" s="76"/>
      <c r="G118" s="76"/>
      <c r="H118" s="76"/>
      <c r="I118" s="76"/>
      <c r="J118" s="76"/>
      <c r="K118" s="76"/>
      <c r="L118" s="76"/>
      <c r="M118" s="76"/>
      <c r="N118" s="76"/>
      <c r="O118" s="76"/>
      <c r="P118" s="76"/>
      <c r="Q118" s="76"/>
      <c r="R118" s="76"/>
      <c r="S118" s="76"/>
      <c r="T118" s="51"/>
      <c r="U118" s="51"/>
      <c r="V118" s="51"/>
      <c r="W118" s="51"/>
      <c r="X118" s="51"/>
      <c r="Y118" s="51"/>
      <c r="Z118" s="51"/>
    </row>
    <row r="119" spans="1:26" ht="12.75" customHeight="1">
      <c r="A119" s="76"/>
      <c r="B119" s="78"/>
      <c r="C119" s="76"/>
      <c r="D119" s="76"/>
      <c r="E119" s="76"/>
      <c r="F119" s="76"/>
      <c r="G119" s="76"/>
      <c r="H119" s="76"/>
      <c r="I119" s="76"/>
      <c r="J119" s="76"/>
      <c r="K119" s="76"/>
      <c r="L119" s="76"/>
      <c r="M119" s="76"/>
      <c r="N119" s="76"/>
      <c r="O119" s="76"/>
      <c r="P119" s="76"/>
      <c r="Q119" s="76"/>
      <c r="R119" s="76"/>
      <c r="S119" s="76"/>
      <c r="T119" s="51"/>
      <c r="U119" s="51"/>
      <c r="V119" s="51"/>
      <c r="W119" s="51"/>
      <c r="X119" s="51"/>
      <c r="Y119" s="51"/>
      <c r="Z119" s="51"/>
    </row>
    <row r="120" spans="1:26" ht="12.75" customHeight="1">
      <c r="A120" s="76"/>
      <c r="B120" s="78"/>
      <c r="C120" s="76"/>
      <c r="D120" s="76"/>
      <c r="E120" s="76"/>
      <c r="F120" s="76"/>
      <c r="G120" s="76"/>
      <c r="H120" s="76"/>
      <c r="I120" s="76"/>
      <c r="J120" s="76"/>
      <c r="K120" s="76"/>
      <c r="L120" s="76"/>
      <c r="M120" s="76"/>
      <c r="N120" s="76"/>
      <c r="O120" s="76"/>
      <c r="P120" s="76"/>
      <c r="Q120" s="76"/>
      <c r="R120" s="76"/>
      <c r="S120" s="76"/>
      <c r="T120" s="51"/>
      <c r="U120" s="51"/>
      <c r="V120" s="51"/>
      <c r="W120" s="51"/>
      <c r="X120" s="51"/>
      <c r="Y120" s="51"/>
      <c r="Z120" s="51"/>
    </row>
    <row r="121" spans="1:26" ht="12.75" customHeight="1">
      <c r="A121" s="76"/>
      <c r="B121" s="78"/>
      <c r="C121" s="76"/>
      <c r="D121" s="76"/>
      <c r="E121" s="76"/>
      <c r="F121" s="76"/>
      <c r="G121" s="76"/>
      <c r="H121" s="76"/>
      <c r="I121" s="76"/>
      <c r="J121" s="76"/>
      <c r="K121" s="76"/>
      <c r="L121" s="76"/>
      <c r="M121" s="76"/>
      <c r="N121" s="76"/>
      <c r="O121" s="76"/>
      <c r="P121" s="76"/>
      <c r="Q121" s="76"/>
      <c r="R121" s="76"/>
      <c r="S121" s="76"/>
      <c r="T121" s="51"/>
      <c r="U121" s="51"/>
      <c r="V121" s="51"/>
      <c r="W121" s="51"/>
      <c r="X121" s="51"/>
      <c r="Y121" s="51"/>
      <c r="Z121" s="51"/>
    </row>
    <row r="122" spans="1:26" ht="12.75" customHeight="1">
      <c r="A122" s="76"/>
      <c r="B122" s="78"/>
      <c r="C122" s="76"/>
      <c r="D122" s="76"/>
      <c r="E122" s="76"/>
      <c r="F122" s="76"/>
      <c r="G122" s="76"/>
      <c r="H122" s="76"/>
      <c r="I122" s="76"/>
      <c r="J122" s="76"/>
      <c r="K122" s="76"/>
      <c r="L122" s="76"/>
      <c r="M122" s="76"/>
      <c r="N122" s="76"/>
      <c r="O122" s="76"/>
      <c r="P122" s="76"/>
      <c r="Q122" s="76"/>
      <c r="R122" s="76"/>
      <c r="S122" s="76"/>
      <c r="T122" s="51"/>
      <c r="U122" s="51"/>
      <c r="V122" s="51"/>
      <c r="W122" s="51"/>
      <c r="X122" s="51"/>
      <c r="Y122" s="51"/>
      <c r="Z122" s="51"/>
    </row>
    <row r="123" spans="1:26" ht="12.75" customHeight="1">
      <c r="A123" s="76"/>
      <c r="B123" s="78"/>
      <c r="C123" s="76"/>
      <c r="D123" s="76"/>
      <c r="E123" s="76"/>
      <c r="F123" s="76"/>
      <c r="G123" s="76"/>
      <c r="H123" s="76"/>
      <c r="I123" s="76"/>
      <c r="J123" s="76"/>
      <c r="K123" s="76"/>
      <c r="L123" s="76"/>
      <c r="M123" s="76"/>
      <c r="N123" s="76"/>
      <c r="O123" s="76"/>
      <c r="P123" s="76"/>
      <c r="Q123" s="76"/>
      <c r="R123" s="76"/>
      <c r="S123" s="76"/>
      <c r="T123" s="51"/>
      <c r="U123" s="51"/>
      <c r="V123" s="51"/>
      <c r="W123" s="51"/>
      <c r="X123" s="51"/>
      <c r="Y123" s="51"/>
      <c r="Z123" s="51"/>
    </row>
    <row r="124" spans="1:26" ht="12.75" customHeight="1">
      <c r="A124" s="76"/>
      <c r="B124" s="78"/>
      <c r="C124" s="76"/>
      <c r="D124" s="76"/>
      <c r="E124" s="76"/>
      <c r="F124" s="76"/>
      <c r="G124" s="76"/>
      <c r="H124" s="76"/>
      <c r="I124" s="76"/>
      <c r="J124" s="76"/>
      <c r="K124" s="76"/>
      <c r="L124" s="76"/>
      <c r="M124" s="76"/>
      <c r="N124" s="76"/>
      <c r="O124" s="76"/>
      <c r="P124" s="76"/>
      <c r="Q124" s="76"/>
      <c r="R124" s="76"/>
      <c r="S124" s="76"/>
      <c r="T124" s="51"/>
      <c r="U124" s="51"/>
      <c r="V124" s="51"/>
      <c r="W124" s="51"/>
      <c r="X124" s="51"/>
      <c r="Y124" s="51"/>
      <c r="Z124" s="51"/>
    </row>
    <row r="125" spans="1:26" ht="12.75" customHeight="1">
      <c r="A125" s="76"/>
      <c r="B125" s="78"/>
      <c r="C125" s="76"/>
      <c r="D125" s="76"/>
      <c r="E125" s="76"/>
      <c r="F125" s="76"/>
      <c r="G125" s="76"/>
      <c r="H125" s="76"/>
      <c r="I125" s="76"/>
      <c r="J125" s="76"/>
      <c r="K125" s="76"/>
      <c r="L125" s="76"/>
      <c r="M125" s="76"/>
      <c r="N125" s="76"/>
      <c r="O125" s="76"/>
      <c r="P125" s="76"/>
      <c r="Q125" s="76"/>
      <c r="R125" s="76"/>
      <c r="S125" s="76"/>
      <c r="T125" s="51"/>
      <c r="U125" s="51"/>
      <c r="V125" s="51"/>
      <c r="W125" s="51"/>
      <c r="X125" s="51"/>
      <c r="Y125" s="51"/>
      <c r="Z125" s="51"/>
    </row>
    <row r="126" spans="1:26" ht="12.75" customHeight="1">
      <c r="A126" s="76"/>
      <c r="B126" s="78"/>
      <c r="C126" s="76"/>
      <c r="D126" s="76"/>
      <c r="E126" s="76"/>
      <c r="F126" s="76"/>
      <c r="G126" s="76"/>
      <c r="H126" s="76"/>
      <c r="I126" s="76"/>
      <c r="J126" s="76"/>
      <c r="K126" s="76"/>
      <c r="L126" s="76"/>
      <c r="M126" s="76"/>
      <c r="N126" s="76"/>
      <c r="O126" s="76"/>
      <c r="P126" s="76"/>
      <c r="Q126" s="76"/>
      <c r="R126" s="76"/>
      <c r="S126" s="76"/>
      <c r="T126" s="51"/>
      <c r="U126" s="51"/>
      <c r="V126" s="51"/>
      <c r="W126" s="51"/>
      <c r="X126" s="51"/>
      <c r="Y126" s="51"/>
      <c r="Z126" s="51"/>
    </row>
    <row r="127" spans="1:26" ht="12.75" customHeight="1">
      <c r="A127" s="76"/>
      <c r="B127" s="78"/>
      <c r="C127" s="76"/>
      <c r="D127" s="76"/>
      <c r="E127" s="76"/>
      <c r="F127" s="76"/>
      <c r="G127" s="76"/>
      <c r="H127" s="76"/>
      <c r="I127" s="76"/>
      <c r="J127" s="76"/>
      <c r="K127" s="76"/>
      <c r="L127" s="76"/>
      <c r="M127" s="76"/>
      <c r="N127" s="76"/>
      <c r="O127" s="76"/>
      <c r="P127" s="76"/>
      <c r="Q127" s="76"/>
      <c r="R127" s="76"/>
      <c r="S127" s="76"/>
      <c r="T127" s="51"/>
      <c r="U127" s="51"/>
      <c r="V127" s="51"/>
      <c r="W127" s="51"/>
      <c r="X127" s="51"/>
      <c r="Y127" s="51"/>
      <c r="Z127" s="51"/>
    </row>
    <row r="128" spans="1:26" ht="12.75" customHeight="1">
      <c r="A128" s="76"/>
      <c r="B128" s="78"/>
      <c r="C128" s="76"/>
      <c r="D128" s="76"/>
      <c r="E128" s="76"/>
      <c r="F128" s="76"/>
      <c r="G128" s="76"/>
      <c r="H128" s="76"/>
      <c r="I128" s="76"/>
      <c r="J128" s="76"/>
      <c r="K128" s="76"/>
      <c r="L128" s="76"/>
      <c r="M128" s="76"/>
      <c r="N128" s="76"/>
      <c r="O128" s="76"/>
      <c r="P128" s="76"/>
      <c r="Q128" s="76"/>
      <c r="R128" s="76"/>
      <c r="S128" s="76"/>
      <c r="T128" s="51"/>
      <c r="U128" s="51"/>
      <c r="V128" s="51"/>
      <c r="W128" s="51"/>
      <c r="X128" s="51"/>
      <c r="Y128" s="51"/>
      <c r="Z128" s="51"/>
    </row>
    <row r="129" spans="1:26" ht="12.75" customHeight="1">
      <c r="A129" s="76"/>
      <c r="B129" s="78"/>
      <c r="C129" s="76"/>
      <c r="D129" s="76"/>
      <c r="E129" s="76"/>
      <c r="F129" s="76"/>
      <c r="G129" s="76"/>
      <c r="H129" s="76"/>
      <c r="I129" s="76"/>
      <c r="J129" s="76"/>
      <c r="K129" s="76"/>
      <c r="L129" s="76"/>
      <c r="M129" s="76"/>
      <c r="N129" s="76"/>
      <c r="O129" s="76"/>
      <c r="P129" s="76"/>
      <c r="Q129" s="76"/>
      <c r="R129" s="76"/>
      <c r="S129" s="76"/>
      <c r="T129" s="51"/>
      <c r="U129" s="51"/>
      <c r="V129" s="51"/>
      <c r="W129" s="51"/>
      <c r="X129" s="51"/>
      <c r="Y129" s="51"/>
      <c r="Z129" s="51"/>
    </row>
    <row r="130" spans="1:26" ht="12.75" customHeight="1">
      <c r="A130" s="76"/>
      <c r="B130" s="78"/>
      <c r="C130" s="76"/>
      <c r="D130" s="76"/>
      <c r="E130" s="76"/>
      <c r="F130" s="76"/>
      <c r="G130" s="76"/>
      <c r="H130" s="76"/>
      <c r="I130" s="76"/>
      <c r="J130" s="76"/>
      <c r="K130" s="76"/>
      <c r="L130" s="76"/>
      <c r="M130" s="76"/>
      <c r="N130" s="76"/>
      <c r="O130" s="76"/>
      <c r="P130" s="76"/>
      <c r="Q130" s="76"/>
      <c r="R130" s="76"/>
      <c r="S130" s="76"/>
      <c r="T130" s="51"/>
      <c r="U130" s="51"/>
      <c r="V130" s="51"/>
      <c r="W130" s="51"/>
      <c r="X130" s="51"/>
      <c r="Y130" s="51"/>
      <c r="Z130" s="51"/>
    </row>
    <row r="131" spans="1:26" ht="12.75" customHeight="1">
      <c r="A131" s="76"/>
      <c r="B131" s="78"/>
      <c r="C131" s="76"/>
      <c r="D131" s="76"/>
      <c r="E131" s="76"/>
      <c r="F131" s="76"/>
      <c r="G131" s="76"/>
      <c r="H131" s="76"/>
      <c r="I131" s="76"/>
      <c r="J131" s="76"/>
      <c r="K131" s="76"/>
      <c r="L131" s="76"/>
      <c r="M131" s="76"/>
      <c r="N131" s="76"/>
      <c r="O131" s="76"/>
      <c r="P131" s="76"/>
      <c r="Q131" s="76"/>
      <c r="R131" s="76"/>
      <c r="S131" s="76"/>
      <c r="T131" s="51"/>
      <c r="U131" s="51"/>
      <c r="V131" s="51"/>
      <c r="W131" s="51"/>
      <c r="X131" s="51"/>
      <c r="Y131" s="51"/>
      <c r="Z131" s="51"/>
    </row>
    <row r="132" spans="1:26" ht="12.75" customHeight="1">
      <c r="A132" s="76"/>
      <c r="B132" s="78"/>
      <c r="C132" s="76"/>
      <c r="D132" s="76"/>
      <c r="E132" s="76"/>
      <c r="F132" s="76"/>
      <c r="G132" s="76"/>
      <c r="H132" s="76"/>
      <c r="I132" s="76"/>
      <c r="J132" s="76"/>
      <c r="K132" s="76"/>
      <c r="L132" s="76"/>
      <c r="M132" s="76"/>
      <c r="N132" s="76"/>
      <c r="O132" s="76"/>
      <c r="P132" s="76"/>
      <c r="Q132" s="76"/>
      <c r="R132" s="76"/>
      <c r="S132" s="76"/>
      <c r="T132" s="51"/>
      <c r="U132" s="51"/>
      <c r="V132" s="51"/>
      <c r="W132" s="51"/>
      <c r="X132" s="51"/>
      <c r="Y132" s="51"/>
      <c r="Z132" s="51"/>
    </row>
    <row r="133" spans="1:26" ht="12.75" customHeight="1">
      <c r="A133" s="76"/>
      <c r="B133" s="78"/>
      <c r="C133" s="76"/>
      <c r="D133" s="76"/>
      <c r="E133" s="76"/>
      <c r="F133" s="76"/>
      <c r="G133" s="76"/>
      <c r="H133" s="76"/>
      <c r="I133" s="76"/>
      <c r="J133" s="76"/>
      <c r="K133" s="76"/>
      <c r="L133" s="76"/>
      <c r="M133" s="76"/>
      <c r="N133" s="76"/>
      <c r="O133" s="76"/>
      <c r="P133" s="76"/>
      <c r="Q133" s="76"/>
      <c r="R133" s="76"/>
      <c r="S133" s="76"/>
      <c r="T133" s="51"/>
      <c r="U133" s="51"/>
      <c r="V133" s="51"/>
      <c r="W133" s="51"/>
      <c r="X133" s="51"/>
      <c r="Y133" s="51"/>
      <c r="Z133" s="51"/>
    </row>
    <row r="134" spans="1:26" ht="12.75" customHeight="1">
      <c r="A134" s="76"/>
      <c r="B134" s="78"/>
      <c r="C134" s="76"/>
      <c r="D134" s="76"/>
      <c r="E134" s="76"/>
      <c r="F134" s="76"/>
      <c r="G134" s="76"/>
      <c r="H134" s="76"/>
      <c r="I134" s="76"/>
      <c r="J134" s="76"/>
      <c r="K134" s="76"/>
      <c r="L134" s="76"/>
      <c r="M134" s="76"/>
      <c r="N134" s="76"/>
      <c r="O134" s="76"/>
      <c r="P134" s="76"/>
      <c r="Q134" s="76"/>
      <c r="R134" s="76"/>
      <c r="S134" s="76"/>
      <c r="T134" s="51"/>
      <c r="U134" s="51"/>
      <c r="V134" s="51"/>
      <c r="W134" s="51"/>
      <c r="X134" s="51"/>
      <c r="Y134" s="51"/>
      <c r="Z134" s="51"/>
    </row>
    <row r="135" spans="1:26" ht="12.75" customHeight="1">
      <c r="A135" s="76"/>
      <c r="B135" s="78"/>
      <c r="C135" s="76"/>
      <c r="D135" s="76"/>
      <c r="E135" s="76"/>
      <c r="F135" s="76"/>
      <c r="G135" s="76"/>
      <c r="H135" s="76"/>
      <c r="I135" s="76"/>
      <c r="J135" s="76"/>
      <c r="K135" s="76"/>
      <c r="L135" s="76"/>
      <c r="M135" s="76"/>
      <c r="N135" s="76"/>
      <c r="O135" s="76"/>
      <c r="P135" s="76"/>
      <c r="Q135" s="76"/>
      <c r="R135" s="76"/>
      <c r="S135" s="76"/>
      <c r="T135" s="51"/>
      <c r="U135" s="51"/>
      <c r="V135" s="51"/>
      <c r="W135" s="51"/>
      <c r="X135" s="51"/>
      <c r="Y135" s="51"/>
      <c r="Z135" s="51"/>
    </row>
    <row r="136" spans="1:26" ht="12.75" customHeight="1">
      <c r="A136" s="76"/>
      <c r="B136" s="78"/>
      <c r="C136" s="76"/>
      <c r="D136" s="76"/>
      <c r="E136" s="76"/>
      <c r="F136" s="76"/>
      <c r="G136" s="76"/>
      <c r="H136" s="76"/>
      <c r="I136" s="76"/>
      <c r="J136" s="76"/>
      <c r="K136" s="76"/>
      <c r="L136" s="76"/>
      <c r="M136" s="76"/>
      <c r="N136" s="76"/>
      <c r="O136" s="76"/>
      <c r="P136" s="76"/>
      <c r="Q136" s="76"/>
      <c r="R136" s="76"/>
      <c r="S136" s="76"/>
      <c r="T136" s="51"/>
      <c r="U136" s="51"/>
      <c r="V136" s="51"/>
      <c r="W136" s="51"/>
      <c r="X136" s="51"/>
      <c r="Y136" s="51"/>
      <c r="Z136" s="51"/>
    </row>
    <row r="137" spans="1:26" ht="12.75" customHeight="1">
      <c r="A137" s="76"/>
      <c r="B137" s="78"/>
      <c r="C137" s="76"/>
      <c r="D137" s="76"/>
      <c r="E137" s="76"/>
      <c r="F137" s="76"/>
      <c r="G137" s="76"/>
      <c r="H137" s="76"/>
      <c r="I137" s="76"/>
      <c r="J137" s="76"/>
      <c r="K137" s="76"/>
      <c r="L137" s="76"/>
      <c r="M137" s="76"/>
      <c r="N137" s="76"/>
      <c r="O137" s="76"/>
      <c r="P137" s="76"/>
      <c r="Q137" s="76"/>
      <c r="R137" s="76"/>
      <c r="S137" s="76"/>
      <c r="T137" s="51"/>
      <c r="U137" s="51"/>
      <c r="V137" s="51"/>
      <c r="W137" s="51"/>
      <c r="X137" s="51"/>
      <c r="Y137" s="51"/>
      <c r="Z137" s="51"/>
    </row>
    <row r="138" spans="1:26" ht="12.75" customHeight="1">
      <c r="A138" s="76"/>
      <c r="B138" s="78"/>
      <c r="C138" s="76"/>
      <c r="D138" s="76"/>
      <c r="E138" s="76"/>
      <c r="F138" s="76"/>
      <c r="G138" s="76"/>
      <c r="H138" s="76"/>
      <c r="I138" s="76"/>
      <c r="J138" s="76"/>
      <c r="K138" s="76"/>
      <c r="L138" s="76"/>
      <c r="M138" s="76"/>
      <c r="N138" s="76"/>
      <c r="O138" s="76"/>
      <c r="P138" s="76"/>
      <c r="Q138" s="76"/>
      <c r="R138" s="76"/>
      <c r="S138" s="76"/>
      <c r="T138" s="51"/>
      <c r="U138" s="51"/>
      <c r="V138" s="51"/>
      <c r="W138" s="51"/>
      <c r="X138" s="51"/>
      <c r="Y138" s="51"/>
      <c r="Z138" s="51"/>
    </row>
    <row r="139" spans="1:26" ht="12.75" customHeight="1">
      <c r="A139" s="76"/>
      <c r="B139" s="78"/>
      <c r="C139" s="76"/>
      <c r="D139" s="76"/>
      <c r="E139" s="76"/>
      <c r="F139" s="76"/>
      <c r="G139" s="76"/>
      <c r="H139" s="76"/>
      <c r="I139" s="76"/>
      <c r="J139" s="76"/>
      <c r="K139" s="76"/>
      <c r="L139" s="76"/>
      <c r="M139" s="76"/>
      <c r="N139" s="76"/>
      <c r="O139" s="76"/>
      <c r="P139" s="76"/>
      <c r="Q139" s="76"/>
      <c r="R139" s="76"/>
      <c r="S139" s="76"/>
      <c r="T139" s="51"/>
      <c r="U139" s="51"/>
      <c r="V139" s="51"/>
      <c r="W139" s="51"/>
      <c r="X139" s="51"/>
      <c r="Y139" s="51"/>
      <c r="Z139" s="51"/>
    </row>
    <row r="140" spans="1:26" ht="12.75" customHeight="1">
      <c r="A140" s="76"/>
      <c r="B140" s="78"/>
      <c r="C140" s="76"/>
      <c r="D140" s="76"/>
      <c r="E140" s="76"/>
      <c r="F140" s="76"/>
      <c r="G140" s="76"/>
      <c r="H140" s="76"/>
      <c r="I140" s="76"/>
      <c r="J140" s="76"/>
      <c r="K140" s="76"/>
      <c r="L140" s="76"/>
      <c r="M140" s="76"/>
      <c r="N140" s="76"/>
      <c r="O140" s="76"/>
      <c r="P140" s="76"/>
      <c r="Q140" s="76"/>
      <c r="R140" s="76"/>
      <c r="S140" s="76"/>
      <c r="T140" s="51"/>
      <c r="U140" s="51"/>
      <c r="V140" s="51"/>
      <c r="W140" s="51"/>
      <c r="X140" s="51"/>
      <c r="Y140" s="51"/>
      <c r="Z140" s="51"/>
    </row>
    <row r="141" spans="1:26" ht="12.75" customHeight="1">
      <c r="A141" s="76"/>
      <c r="B141" s="78"/>
      <c r="C141" s="76"/>
      <c r="D141" s="76"/>
      <c r="E141" s="76"/>
      <c r="F141" s="76"/>
      <c r="G141" s="76"/>
      <c r="H141" s="76"/>
      <c r="I141" s="76"/>
      <c r="J141" s="76"/>
      <c r="K141" s="76"/>
      <c r="L141" s="76"/>
      <c r="M141" s="76"/>
      <c r="N141" s="76"/>
      <c r="O141" s="76"/>
      <c r="P141" s="76"/>
      <c r="Q141" s="76"/>
      <c r="R141" s="76"/>
      <c r="S141" s="76"/>
      <c r="T141" s="51"/>
      <c r="U141" s="51"/>
      <c r="V141" s="51"/>
      <c r="W141" s="51"/>
      <c r="X141" s="51"/>
      <c r="Y141" s="51"/>
      <c r="Z141" s="51"/>
    </row>
    <row r="142" spans="1:26" ht="12.75" customHeight="1">
      <c r="A142" s="76"/>
      <c r="B142" s="78"/>
      <c r="C142" s="76"/>
      <c r="D142" s="76"/>
      <c r="E142" s="76"/>
      <c r="F142" s="76"/>
      <c r="G142" s="76"/>
      <c r="H142" s="76"/>
      <c r="I142" s="76"/>
      <c r="J142" s="76"/>
      <c r="K142" s="76"/>
      <c r="L142" s="76"/>
      <c r="M142" s="76"/>
      <c r="N142" s="76"/>
      <c r="O142" s="76"/>
      <c r="P142" s="76"/>
      <c r="Q142" s="76"/>
      <c r="R142" s="76"/>
      <c r="S142" s="76"/>
      <c r="T142" s="51"/>
      <c r="U142" s="51"/>
      <c r="V142" s="51"/>
      <c r="W142" s="51"/>
      <c r="X142" s="51"/>
      <c r="Y142" s="51"/>
      <c r="Z142" s="51"/>
    </row>
    <row r="143" spans="1:26" ht="12.75" customHeight="1">
      <c r="A143" s="76"/>
      <c r="B143" s="78"/>
      <c r="C143" s="76"/>
      <c r="D143" s="76"/>
      <c r="E143" s="76"/>
      <c r="F143" s="76"/>
      <c r="G143" s="76"/>
      <c r="H143" s="76"/>
      <c r="I143" s="76"/>
      <c r="J143" s="76"/>
      <c r="K143" s="76"/>
      <c r="L143" s="76"/>
      <c r="M143" s="76"/>
      <c r="N143" s="76"/>
      <c r="O143" s="76"/>
      <c r="P143" s="76"/>
      <c r="Q143" s="76"/>
      <c r="R143" s="76"/>
      <c r="S143" s="76"/>
      <c r="T143" s="51"/>
      <c r="U143" s="51"/>
      <c r="V143" s="51"/>
      <c r="W143" s="51"/>
      <c r="X143" s="51"/>
      <c r="Y143" s="51"/>
      <c r="Z143" s="51"/>
    </row>
    <row r="144" spans="1:26" ht="12.75" customHeight="1">
      <c r="A144" s="76"/>
      <c r="B144" s="78"/>
      <c r="C144" s="76"/>
      <c r="D144" s="76"/>
      <c r="E144" s="76"/>
      <c r="F144" s="76"/>
      <c r="G144" s="76"/>
      <c r="H144" s="76"/>
      <c r="I144" s="76"/>
      <c r="J144" s="76"/>
      <c r="K144" s="76"/>
      <c r="L144" s="76"/>
      <c r="M144" s="76"/>
      <c r="N144" s="76"/>
      <c r="O144" s="76"/>
      <c r="P144" s="76"/>
      <c r="Q144" s="76"/>
      <c r="R144" s="76"/>
      <c r="S144" s="76"/>
      <c r="T144" s="51"/>
      <c r="U144" s="51"/>
      <c r="V144" s="51"/>
      <c r="W144" s="51"/>
      <c r="X144" s="51"/>
      <c r="Y144" s="51"/>
      <c r="Z144" s="51"/>
    </row>
    <row r="145" spans="1:26" ht="12.75" customHeight="1">
      <c r="A145" s="76"/>
      <c r="B145" s="78"/>
      <c r="C145" s="76"/>
      <c r="D145" s="76"/>
      <c r="E145" s="76"/>
      <c r="F145" s="76"/>
      <c r="G145" s="76"/>
      <c r="H145" s="76"/>
      <c r="I145" s="76"/>
      <c r="J145" s="76"/>
      <c r="K145" s="76"/>
      <c r="L145" s="76"/>
      <c r="M145" s="76"/>
      <c r="N145" s="76"/>
      <c r="O145" s="76"/>
      <c r="P145" s="76"/>
      <c r="Q145" s="76"/>
      <c r="R145" s="76"/>
      <c r="S145" s="76"/>
      <c r="T145" s="51"/>
      <c r="U145" s="51"/>
      <c r="V145" s="51"/>
      <c r="W145" s="51"/>
      <c r="X145" s="51"/>
      <c r="Y145" s="51"/>
      <c r="Z145" s="51"/>
    </row>
    <row r="146" spans="1:26" ht="12.75" customHeight="1">
      <c r="A146" s="76"/>
      <c r="B146" s="78"/>
      <c r="C146" s="76"/>
      <c r="D146" s="76"/>
      <c r="E146" s="76"/>
      <c r="F146" s="76"/>
      <c r="G146" s="76"/>
      <c r="H146" s="76"/>
      <c r="I146" s="76"/>
      <c r="J146" s="76"/>
      <c r="K146" s="76"/>
      <c r="L146" s="76"/>
      <c r="M146" s="76"/>
      <c r="N146" s="76"/>
      <c r="O146" s="76"/>
      <c r="P146" s="76"/>
      <c r="Q146" s="76"/>
      <c r="R146" s="76"/>
      <c r="S146" s="76"/>
      <c r="T146" s="51"/>
      <c r="U146" s="51"/>
      <c r="V146" s="51"/>
      <c r="W146" s="51"/>
      <c r="X146" s="51"/>
      <c r="Y146" s="51"/>
      <c r="Z146" s="51"/>
    </row>
    <row r="147" spans="1:26" ht="12.75" customHeight="1">
      <c r="A147" s="76"/>
      <c r="B147" s="78"/>
      <c r="C147" s="76"/>
      <c r="D147" s="76"/>
      <c r="E147" s="76"/>
      <c r="F147" s="76"/>
      <c r="G147" s="76"/>
      <c r="H147" s="76"/>
      <c r="I147" s="76"/>
      <c r="J147" s="76"/>
      <c r="K147" s="76"/>
      <c r="L147" s="76"/>
      <c r="M147" s="76"/>
      <c r="N147" s="76"/>
      <c r="O147" s="76"/>
      <c r="P147" s="76"/>
      <c r="Q147" s="76"/>
      <c r="R147" s="76"/>
      <c r="S147" s="76"/>
      <c r="T147" s="51"/>
      <c r="U147" s="51"/>
      <c r="V147" s="51"/>
      <c r="W147" s="51"/>
      <c r="X147" s="51"/>
      <c r="Y147" s="51"/>
      <c r="Z147" s="51"/>
    </row>
    <row r="148" spans="1:26" ht="12.75" customHeight="1">
      <c r="A148" s="76"/>
      <c r="B148" s="78"/>
      <c r="C148" s="76"/>
      <c r="D148" s="76"/>
      <c r="E148" s="76"/>
      <c r="F148" s="76"/>
      <c r="G148" s="76"/>
      <c r="H148" s="76"/>
      <c r="I148" s="76"/>
      <c r="J148" s="76"/>
      <c r="K148" s="76"/>
      <c r="L148" s="76"/>
      <c r="M148" s="76"/>
      <c r="N148" s="76"/>
      <c r="O148" s="76"/>
      <c r="P148" s="76"/>
      <c r="Q148" s="76"/>
      <c r="R148" s="76"/>
      <c r="S148" s="76"/>
      <c r="T148" s="51"/>
      <c r="U148" s="51"/>
      <c r="V148" s="51"/>
      <c r="W148" s="51"/>
      <c r="X148" s="51"/>
      <c r="Y148" s="51"/>
      <c r="Z148" s="51"/>
    </row>
    <row r="149" spans="1:26" ht="12.75" customHeight="1">
      <c r="A149" s="76"/>
      <c r="B149" s="78"/>
      <c r="C149" s="76"/>
      <c r="D149" s="76"/>
      <c r="E149" s="76"/>
      <c r="F149" s="76"/>
      <c r="G149" s="76"/>
      <c r="H149" s="76"/>
      <c r="I149" s="76"/>
      <c r="J149" s="76"/>
      <c r="K149" s="76"/>
      <c r="L149" s="76"/>
      <c r="M149" s="76"/>
      <c r="N149" s="76"/>
      <c r="O149" s="76"/>
      <c r="P149" s="76"/>
      <c r="Q149" s="76"/>
      <c r="R149" s="76"/>
      <c r="S149" s="76"/>
      <c r="T149" s="51"/>
      <c r="U149" s="51"/>
      <c r="V149" s="51"/>
      <c r="W149" s="51"/>
      <c r="X149" s="51"/>
      <c r="Y149" s="51"/>
      <c r="Z149" s="51"/>
    </row>
    <row r="150" spans="1:26" ht="12.75" customHeight="1">
      <c r="A150" s="76"/>
      <c r="B150" s="78"/>
      <c r="C150" s="76"/>
      <c r="D150" s="76"/>
      <c r="E150" s="76"/>
      <c r="F150" s="76"/>
      <c r="G150" s="76"/>
      <c r="H150" s="76"/>
      <c r="I150" s="76"/>
      <c r="J150" s="76"/>
      <c r="K150" s="76"/>
      <c r="L150" s="76"/>
      <c r="M150" s="76"/>
      <c r="N150" s="76"/>
      <c r="O150" s="76"/>
      <c r="P150" s="76"/>
      <c r="Q150" s="76"/>
      <c r="R150" s="76"/>
      <c r="S150" s="76"/>
      <c r="T150" s="51"/>
      <c r="U150" s="51"/>
      <c r="V150" s="51"/>
      <c r="W150" s="51"/>
      <c r="X150" s="51"/>
      <c r="Y150" s="51"/>
      <c r="Z150" s="51"/>
    </row>
    <row r="151" spans="1:26" ht="12.75" customHeight="1">
      <c r="A151" s="76"/>
      <c r="B151" s="78"/>
      <c r="C151" s="76"/>
      <c r="D151" s="76"/>
      <c r="E151" s="76"/>
      <c r="F151" s="76"/>
      <c r="G151" s="76"/>
      <c r="H151" s="76"/>
      <c r="I151" s="76"/>
      <c r="J151" s="76"/>
      <c r="K151" s="76"/>
      <c r="L151" s="76"/>
      <c r="M151" s="76"/>
      <c r="N151" s="76"/>
      <c r="O151" s="76"/>
      <c r="P151" s="76"/>
      <c r="Q151" s="76"/>
      <c r="R151" s="76"/>
      <c r="S151" s="76"/>
      <c r="T151" s="51"/>
      <c r="U151" s="51"/>
      <c r="V151" s="51"/>
      <c r="W151" s="51"/>
      <c r="X151" s="51"/>
      <c r="Y151" s="51"/>
      <c r="Z151" s="51"/>
    </row>
    <row r="152" spans="1:26" ht="12.75" customHeight="1">
      <c r="A152" s="76"/>
      <c r="B152" s="78"/>
      <c r="C152" s="76"/>
      <c r="D152" s="76"/>
      <c r="E152" s="76"/>
      <c r="F152" s="76"/>
      <c r="G152" s="76"/>
      <c r="H152" s="76"/>
      <c r="I152" s="76"/>
      <c r="J152" s="76"/>
      <c r="K152" s="76"/>
      <c r="L152" s="76"/>
      <c r="M152" s="76"/>
      <c r="N152" s="76"/>
      <c r="O152" s="76"/>
      <c r="P152" s="76"/>
      <c r="Q152" s="76"/>
      <c r="R152" s="76"/>
      <c r="S152" s="76"/>
      <c r="T152" s="51"/>
      <c r="U152" s="51"/>
      <c r="V152" s="51"/>
      <c r="W152" s="51"/>
      <c r="X152" s="51"/>
      <c r="Y152" s="51"/>
      <c r="Z152" s="51"/>
    </row>
    <row r="153" spans="1:26" ht="12.75" customHeight="1">
      <c r="A153" s="76"/>
      <c r="B153" s="78"/>
      <c r="C153" s="76"/>
      <c r="D153" s="76"/>
      <c r="E153" s="76"/>
      <c r="F153" s="76"/>
      <c r="G153" s="76"/>
      <c r="H153" s="76"/>
      <c r="I153" s="76"/>
      <c r="J153" s="76"/>
      <c r="K153" s="76"/>
      <c r="L153" s="76"/>
      <c r="M153" s="76"/>
      <c r="N153" s="76"/>
      <c r="O153" s="76"/>
      <c r="P153" s="76"/>
      <c r="Q153" s="76"/>
      <c r="R153" s="76"/>
      <c r="S153" s="76"/>
      <c r="T153" s="51"/>
      <c r="U153" s="51"/>
      <c r="V153" s="51"/>
      <c r="W153" s="51"/>
      <c r="X153" s="51"/>
      <c r="Y153" s="51"/>
      <c r="Z153" s="51"/>
    </row>
    <row r="154" spans="1:26" ht="12.75" customHeight="1">
      <c r="A154" s="76"/>
      <c r="B154" s="78"/>
      <c r="C154" s="76"/>
      <c r="D154" s="76"/>
      <c r="E154" s="76"/>
      <c r="F154" s="76"/>
      <c r="G154" s="76"/>
      <c r="H154" s="76"/>
      <c r="I154" s="76"/>
      <c r="J154" s="76"/>
      <c r="K154" s="76"/>
      <c r="L154" s="76"/>
      <c r="M154" s="76"/>
      <c r="N154" s="76"/>
      <c r="O154" s="76"/>
      <c r="P154" s="76"/>
      <c r="Q154" s="76"/>
      <c r="R154" s="76"/>
      <c r="S154" s="76"/>
      <c r="T154" s="51"/>
      <c r="U154" s="51"/>
      <c r="V154" s="51"/>
      <c r="W154" s="51"/>
      <c r="X154" s="51"/>
      <c r="Y154" s="51"/>
      <c r="Z154" s="51"/>
    </row>
    <row r="155" spans="1:26" ht="12.75" customHeight="1">
      <c r="A155" s="76"/>
      <c r="B155" s="78"/>
      <c r="C155" s="76"/>
      <c r="D155" s="76"/>
      <c r="E155" s="76"/>
      <c r="F155" s="76"/>
      <c r="G155" s="76"/>
      <c r="H155" s="76"/>
      <c r="I155" s="76"/>
      <c r="J155" s="76"/>
      <c r="K155" s="76"/>
      <c r="L155" s="76"/>
      <c r="M155" s="76"/>
      <c r="N155" s="76"/>
      <c r="O155" s="76"/>
      <c r="P155" s="76"/>
      <c r="Q155" s="76"/>
      <c r="R155" s="76"/>
      <c r="S155" s="76"/>
      <c r="T155" s="51"/>
      <c r="U155" s="51"/>
      <c r="V155" s="51"/>
      <c r="W155" s="51"/>
      <c r="X155" s="51"/>
      <c r="Y155" s="51"/>
      <c r="Z155" s="51"/>
    </row>
    <row r="156" spans="1:26" ht="12.75" customHeight="1">
      <c r="A156" s="76"/>
      <c r="B156" s="78"/>
      <c r="C156" s="76"/>
      <c r="D156" s="76"/>
      <c r="E156" s="76"/>
      <c r="F156" s="76"/>
      <c r="G156" s="76"/>
      <c r="H156" s="76"/>
      <c r="I156" s="76"/>
      <c r="J156" s="76"/>
      <c r="K156" s="76"/>
      <c r="L156" s="76"/>
      <c r="M156" s="76"/>
      <c r="N156" s="76"/>
      <c r="O156" s="76"/>
      <c r="P156" s="76"/>
      <c r="Q156" s="76"/>
      <c r="R156" s="76"/>
      <c r="S156" s="76"/>
      <c r="T156" s="51"/>
      <c r="U156" s="51"/>
      <c r="V156" s="51"/>
      <c r="W156" s="51"/>
      <c r="X156" s="51"/>
      <c r="Y156" s="51"/>
      <c r="Z156" s="51"/>
    </row>
    <row r="157" spans="1:26" ht="12.75" customHeight="1">
      <c r="A157" s="76"/>
      <c r="B157" s="78"/>
      <c r="C157" s="76"/>
      <c r="D157" s="76"/>
      <c r="E157" s="76"/>
      <c r="F157" s="76"/>
      <c r="G157" s="76"/>
      <c r="H157" s="76"/>
      <c r="I157" s="76"/>
      <c r="J157" s="76"/>
      <c r="K157" s="76"/>
      <c r="L157" s="76"/>
      <c r="M157" s="76"/>
      <c r="N157" s="76"/>
      <c r="O157" s="76"/>
      <c r="P157" s="76"/>
      <c r="Q157" s="76"/>
      <c r="R157" s="76"/>
      <c r="S157" s="76"/>
      <c r="T157" s="51"/>
      <c r="U157" s="51"/>
      <c r="V157" s="51"/>
      <c r="W157" s="51"/>
      <c r="X157" s="51"/>
      <c r="Y157" s="51"/>
      <c r="Z157" s="51"/>
    </row>
    <row r="158" spans="1:26" ht="12.75" customHeight="1">
      <c r="A158" s="76"/>
      <c r="B158" s="78"/>
      <c r="C158" s="76"/>
      <c r="D158" s="76"/>
      <c r="E158" s="76"/>
      <c r="F158" s="76"/>
      <c r="G158" s="76"/>
      <c r="H158" s="76"/>
      <c r="I158" s="76"/>
      <c r="J158" s="76"/>
      <c r="K158" s="76"/>
      <c r="L158" s="76"/>
      <c r="M158" s="76"/>
      <c r="N158" s="76"/>
      <c r="O158" s="76"/>
      <c r="P158" s="76"/>
      <c r="Q158" s="76"/>
      <c r="R158" s="76"/>
      <c r="S158" s="76"/>
      <c r="T158" s="51"/>
      <c r="U158" s="51"/>
      <c r="V158" s="51"/>
      <c r="W158" s="51"/>
      <c r="X158" s="51"/>
      <c r="Y158" s="51"/>
      <c r="Z158" s="51"/>
    </row>
    <row r="159" spans="1:26" ht="12.75" customHeight="1">
      <c r="A159" s="76"/>
      <c r="B159" s="78"/>
      <c r="C159" s="76"/>
      <c r="D159" s="76"/>
      <c r="E159" s="76"/>
      <c r="F159" s="76"/>
      <c r="G159" s="76"/>
      <c r="H159" s="76"/>
      <c r="I159" s="76"/>
      <c r="J159" s="76"/>
      <c r="K159" s="76"/>
      <c r="L159" s="76"/>
      <c r="M159" s="76"/>
      <c r="N159" s="76"/>
      <c r="O159" s="76"/>
      <c r="P159" s="76"/>
      <c r="Q159" s="76"/>
      <c r="R159" s="76"/>
      <c r="S159" s="76"/>
      <c r="T159" s="51"/>
      <c r="U159" s="51"/>
      <c r="V159" s="51"/>
      <c r="W159" s="51"/>
      <c r="X159" s="51"/>
      <c r="Y159" s="51"/>
      <c r="Z159" s="51"/>
    </row>
    <row r="160" spans="1:26" ht="12.75" customHeight="1">
      <c r="A160" s="76"/>
      <c r="B160" s="78"/>
      <c r="C160" s="76"/>
      <c r="D160" s="76"/>
      <c r="E160" s="76"/>
      <c r="F160" s="76"/>
      <c r="G160" s="76"/>
      <c r="H160" s="76"/>
      <c r="I160" s="76"/>
      <c r="J160" s="76"/>
      <c r="K160" s="76"/>
      <c r="L160" s="76"/>
      <c r="M160" s="76"/>
      <c r="N160" s="76"/>
      <c r="O160" s="76"/>
      <c r="P160" s="76"/>
      <c r="Q160" s="76"/>
      <c r="R160" s="76"/>
      <c r="S160" s="76"/>
      <c r="T160" s="51"/>
      <c r="U160" s="51"/>
      <c r="V160" s="51"/>
      <c r="W160" s="51"/>
      <c r="X160" s="51"/>
      <c r="Y160" s="51"/>
      <c r="Z160" s="51"/>
    </row>
    <row r="161" spans="1:26" ht="12.75" customHeight="1">
      <c r="A161" s="76"/>
      <c r="B161" s="78"/>
      <c r="C161" s="76"/>
      <c r="D161" s="76"/>
      <c r="E161" s="76"/>
      <c r="F161" s="76"/>
      <c r="G161" s="76"/>
      <c r="H161" s="76"/>
      <c r="I161" s="76"/>
      <c r="J161" s="76"/>
      <c r="K161" s="76"/>
      <c r="L161" s="76"/>
      <c r="M161" s="76"/>
      <c r="N161" s="76"/>
      <c r="O161" s="76"/>
      <c r="P161" s="76"/>
      <c r="Q161" s="76"/>
      <c r="R161" s="76"/>
      <c r="S161" s="76"/>
      <c r="T161" s="51"/>
      <c r="U161" s="51"/>
      <c r="V161" s="51"/>
      <c r="W161" s="51"/>
      <c r="X161" s="51"/>
      <c r="Y161" s="51"/>
      <c r="Z161" s="51"/>
    </row>
    <row r="162" spans="1:26" ht="12.75" customHeight="1">
      <c r="A162" s="76"/>
      <c r="B162" s="78"/>
      <c r="C162" s="76"/>
      <c r="D162" s="76"/>
      <c r="E162" s="76"/>
      <c r="F162" s="76"/>
      <c r="G162" s="76"/>
      <c r="H162" s="76"/>
      <c r="I162" s="76"/>
      <c r="J162" s="76"/>
      <c r="K162" s="76"/>
      <c r="L162" s="76"/>
      <c r="M162" s="76"/>
      <c r="N162" s="76"/>
      <c r="O162" s="76"/>
      <c r="P162" s="76"/>
      <c r="Q162" s="76"/>
      <c r="R162" s="76"/>
      <c r="S162" s="76"/>
      <c r="T162" s="51"/>
      <c r="U162" s="51"/>
      <c r="V162" s="51"/>
      <c r="W162" s="51"/>
      <c r="X162" s="51"/>
      <c r="Y162" s="51"/>
      <c r="Z162" s="51"/>
    </row>
    <row r="163" spans="1:26" ht="12.75" customHeight="1">
      <c r="A163" s="76"/>
      <c r="B163" s="78"/>
      <c r="C163" s="76"/>
      <c r="D163" s="76"/>
      <c r="E163" s="76"/>
      <c r="F163" s="76"/>
      <c r="G163" s="76"/>
      <c r="H163" s="76"/>
      <c r="I163" s="76"/>
      <c r="J163" s="76"/>
      <c r="K163" s="76"/>
      <c r="L163" s="76"/>
      <c r="M163" s="76"/>
      <c r="N163" s="76"/>
      <c r="O163" s="76"/>
      <c r="P163" s="76"/>
      <c r="Q163" s="76"/>
      <c r="R163" s="76"/>
      <c r="S163" s="76"/>
      <c r="T163" s="51"/>
      <c r="U163" s="51"/>
      <c r="V163" s="51"/>
      <c r="W163" s="51"/>
      <c r="X163" s="51"/>
      <c r="Y163" s="51"/>
      <c r="Z163" s="51"/>
    </row>
    <row r="164" spans="1:26" ht="12.75" customHeight="1">
      <c r="A164" s="76"/>
      <c r="B164" s="78"/>
      <c r="C164" s="76"/>
      <c r="D164" s="76"/>
      <c r="E164" s="76"/>
      <c r="F164" s="76"/>
      <c r="G164" s="76"/>
      <c r="H164" s="76"/>
      <c r="I164" s="76"/>
      <c r="J164" s="76"/>
      <c r="K164" s="76"/>
      <c r="L164" s="76"/>
      <c r="M164" s="76"/>
      <c r="N164" s="76"/>
      <c r="O164" s="76"/>
      <c r="P164" s="76"/>
      <c r="Q164" s="76"/>
      <c r="R164" s="76"/>
      <c r="S164" s="76"/>
      <c r="T164" s="51"/>
      <c r="U164" s="51"/>
      <c r="V164" s="51"/>
      <c r="W164" s="51"/>
      <c r="X164" s="51"/>
      <c r="Y164" s="51"/>
      <c r="Z164" s="51"/>
    </row>
    <row r="165" spans="1:26" ht="12.75" customHeight="1">
      <c r="A165" s="76"/>
      <c r="B165" s="78"/>
      <c r="C165" s="76"/>
      <c r="D165" s="76"/>
      <c r="E165" s="76"/>
      <c r="F165" s="76"/>
      <c r="G165" s="76"/>
      <c r="H165" s="76"/>
      <c r="I165" s="76"/>
      <c r="J165" s="76"/>
      <c r="K165" s="76"/>
      <c r="L165" s="76"/>
      <c r="M165" s="76"/>
      <c r="N165" s="76"/>
      <c r="O165" s="76"/>
      <c r="P165" s="76"/>
      <c r="Q165" s="76"/>
      <c r="R165" s="76"/>
      <c r="S165" s="76"/>
      <c r="T165" s="51"/>
      <c r="U165" s="51"/>
      <c r="V165" s="51"/>
      <c r="W165" s="51"/>
      <c r="X165" s="51"/>
      <c r="Y165" s="51"/>
      <c r="Z165" s="51"/>
    </row>
    <row r="166" spans="1:26" ht="12.75" customHeight="1">
      <c r="A166" s="76"/>
      <c r="B166" s="78"/>
      <c r="C166" s="76"/>
      <c r="D166" s="76"/>
      <c r="E166" s="76"/>
      <c r="F166" s="76"/>
      <c r="G166" s="76"/>
      <c r="H166" s="76"/>
      <c r="I166" s="76"/>
      <c r="J166" s="76"/>
      <c r="K166" s="76"/>
      <c r="L166" s="76"/>
      <c r="M166" s="76"/>
      <c r="N166" s="76"/>
      <c r="O166" s="76"/>
      <c r="P166" s="76"/>
      <c r="Q166" s="76"/>
      <c r="R166" s="76"/>
      <c r="S166" s="76"/>
      <c r="T166" s="51"/>
      <c r="U166" s="51"/>
      <c r="V166" s="51"/>
      <c r="W166" s="51"/>
      <c r="X166" s="51"/>
      <c r="Y166" s="51"/>
      <c r="Z166" s="51"/>
    </row>
    <row r="167" spans="1:26" ht="12.75" customHeight="1">
      <c r="A167" s="76"/>
      <c r="B167" s="78"/>
      <c r="C167" s="76"/>
      <c r="D167" s="76"/>
      <c r="E167" s="76"/>
      <c r="F167" s="76"/>
      <c r="G167" s="76"/>
      <c r="H167" s="76"/>
      <c r="I167" s="76"/>
      <c r="J167" s="76"/>
      <c r="K167" s="76"/>
      <c r="L167" s="76"/>
      <c r="M167" s="76"/>
      <c r="N167" s="76"/>
      <c r="O167" s="76"/>
      <c r="P167" s="76"/>
      <c r="Q167" s="76"/>
      <c r="R167" s="76"/>
      <c r="S167" s="76"/>
      <c r="T167" s="51"/>
      <c r="U167" s="51"/>
      <c r="V167" s="51"/>
      <c r="W167" s="51"/>
      <c r="X167" s="51"/>
      <c r="Y167" s="51"/>
      <c r="Z167" s="51"/>
    </row>
    <row r="168" spans="1:26" ht="12.75" customHeight="1">
      <c r="A168" s="76"/>
      <c r="B168" s="78"/>
      <c r="C168" s="76"/>
      <c r="D168" s="76"/>
      <c r="E168" s="76"/>
      <c r="F168" s="76"/>
      <c r="G168" s="76"/>
      <c r="H168" s="76"/>
      <c r="I168" s="76"/>
      <c r="J168" s="76"/>
      <c r="K168" s="76"/>
      <c r="L168" s="76"/>
      <c r="M168" s="76"/>
      <c r="N168" s="76"/>
      <c r="O168" s="76"/>
      <c r="P168" s="76"/>
      <c r="Q168" s="76"/>
      <c r="R168" s="76"/>
      <c r="S168" s="76"/>
      <c r="T168" s="51"/>
      <c r="U168" s="51"/>
      <c r="V168" s="51"/>
      <c r="W168" s="51"/>
      <c r="X168" s="51"/>
      <c r="Y168" s="51"/>
      <c r="Z168" s="51"/>
    </row>
    <row r="169" spans="1:26" ht="12.75" customHeight="1">
      <c r="A169" s="76"/>
      <c r="B169" s="78"/>
      <c r="C169" s="76"/>
      <c r="D169" s="76"/>
      <c r="E169" s="76"/>
      <c r="F169" s="76"/>
      <c r="G169" s="76"/>
      <c r="H169" s="76"/>
      <c r="I169" s="76"/>
      <c r="J169" s="76"/>
      <c r="K169" s="76"/>
      <c r="L169" s="76"/>
      <c r="M169" s="76"/>
      <c r="N169" s="76"/>
      <c r="O169" s="76"/>
      <c r="P169" s="76"/>
      <c r="Q169" s="76"/>
      <c r="R169" s="76"/>
      <c r="S169" s="76"/>
      <c r="T169" s="51"/>
      <c r="U169" s="51"/>
      <c r="V169" s="51"/>
      <c r="W169" s="51"/>
      <c r="X169" s="51"/>
      <c r="Y169" s="51"/>
      <c r="Z169" s="51"/>
    </row>
    <row r="170" spans="1:26" ht="12.75" customHeight="1">
      <c r="A170" s="76"/>
      <c r="B170" s="78"/>
      <c r="C170" s="76"/>
      <c r="D170" s="76"/>
      <c r="E170" s="76"/>
      <c r="F170" s="76"/>
      <c r="G170" s="76"/>
      <c r="H170" s="76"/>
      <c r="I170" s="76"/>
      <c r="J170" s="76"/>
      <c r="K170" s="76"/>
      <c r="L170" s="76"/>
      <c r="M170" s="76"/>
      <c r="N170" s="76"/>
      <c r="O170" s="76"/>
      <c r="P170" s="76"/>
      <c r="Q170" s="76"/>
      <c r="R170" s="76"/>
      <c r="S170" s="76"/>
      <c r="T170" s="51"/>
      <c r="U170" s="51"/>
      <c r="V170" s="51"/>
      <c r="W170" s="51"/>
      <c r="X170" s="51"/>
      <c r="Y170" s="51"/>
      <c r="Z170" s="51"/>
    </row>
    <row r="171" spans="1:26" ht="12.75" customHeight="1">
      <c r="A171" s="76"/>
      <c r="B171" s="78"/>
      <c r="C171" s="76"/>
      <c r="D171" s="76"/>
      <c r="E171" s="76"/>
      <c r="F171" s="76"/>
      <c r="G171" s="76"/>
      <c r="H171" s="76"/>
      <c r="I171" s="76"/>
      <c r="J171" s="76"/>
      <c r="K171" s="76"/>
      <c r="L171" s="76"/>
      <c r="M171" s="76"/>
      <c r="N171" s="76"/>
      <c r="O171" s="76"/>
      <c r="P171" s="76"/>
      <c r="Q171" s="76"/>
      <c r="R171" s="76"/>
      <c r="S171" s="76"/>
      <c r="T171" s="51"/>
      <c r="U171" s="51"/>
      <c r="V171" s="51"/>
      <c r="W171" s="51"/>
      <c r="X171" s="51"/>
      <c r="Y171" s="51"/>
      <c r="Z171" s="51"/>
    </row>
    <row r="172" spans="1:26" ht="12.75" customHeight="1">
      <c r="A172" s="76"/>
      <c r="B172" s="78"/>
      <c r="C172" s="76"/>
      <c r="D172" s="76"/>
      <c r="E172" s="76"/>
      <c r="F172" s="76"/>
      <c r="G172" s="76"/>
      <c r="H172" s="76"/>
      <c r="I172" s="76"/>
      <c r="J172" s="76"/>
      <c r="K172" s="76"/>
      <c r="L172" s="76"/>
      <c r="M172" s="76"/>
      <c r="N172" s="76"/>
      <c r="O172" s="76"/>
      <c r="P172" s="76"/>
      <c r="Q172" s="76"/>
      <c r="R172" s="76"/>
      <c r="S172" s="76"/>
      <c r="T172" s="51"/>
      <c r="U172" s="51"/>
      <c r="V172" s="51"/>
      <c r="W172" s="51"/>
      <c r="X172" s="51"/>
      <c r="Y172" s="51"/>
      <c r="Z172" s="51"/>
    </row>
    <row r="173" spans="1:26" ht="12.75" customHeight="1">
      <c r="A173" s="76"/>
      <c r="B173" s="78"/>
      <c r="C173" s="76"/>
      <c r="D173" s="76"/>
      <c r="E173" s="76"/>
      <c r="F173" s="76"/>
      <c r="G173" s="76"/>
      <c r="H173" s="76"/>
      <c r="I173" s="76"/>
      <c r="J173" s="76"/>
      <c r="K173" s="76"/>
      <c r="L173" s="76"/>
      <c r="M173" s="76"/>
      <c r="N173" s="76"/>
      <c r="O173" s="76"/>
      <c r="P173" s="76"/>
      <c r="Q173" s="76"/>
      <c r="R173" s="76"/>
      <c r="S173" s="76"/>
      <c r="T173" s="51"/>
      <c r="U173" s="51"/>
      <c r="V173" s="51"/>
      <c r="W173" s="51"/>
      <c r="X173" s="51"/>
      <c r="Y173" s="51"/>
      <c r="Z173" s="51"/>
    </row>
    <row r="174" spans="1:26" ht="12.75" customHeight="1">
      <c r="A174" s="76"/>
      <c r="B174" s="78"/>
      <c r="C174" s="76"/>
      <c r="D174" s="76"/>
      <c r="E174" s="76"/>
      <c r="F174" s="76"/>
      <c r="G174" s="76"/>
      <c r="H174" s="76"/>
      <c r="I174" s="76"/>
      <c r="J174" s="76"/>
      <c r="K174" s="76"/>
      <c r="L174" s="76"/>
      <c r="M174" s="76"/>
      <c r="N174" s="76"/>
      <c r="O174" s="76"/>
      <c r="P174" s="76"/>
      <c r="Q174" s="76"/>
      <c r="R174" s="76"/>
      <c r="S174" s="76"/>
      <c r="T174" s="51"/>
      <c r="U174" s="51"/>
      <c r="V174" s="51"/>
      <c r="W174" s="51"/>
      <c r="X174" s="51"/>
      <c r="Y174" s="51"/>
      <c r="Z174" s="51"/>
    </row>
    <row r="175" spans="1:26" ht="12.75" customHeight="1">
      <c r="A175" s="76"/>
      <c r="B175" s="78"/>
      <c r="C175" s="76"/>
      <c r="D175" s="76"/>
      <c r="E175" s="76"/>
      <c r="F175" s="76"/>
      <c r="G175" s="76"/>
      <c r="H175" s="76"/>
      <c r="I175" s="76"/>
      <c r="J175" s="76"/>
      <c r="K175" s="76"/>
      <c r="L175" s="76"/>
      <c r="M175" s="76"/>
      <c r="N175" s="76"/>
      <c r="O175" s="76"/>
      <c r="P175" s="76"/>
      <c r="Q175" s="76"/>
      <c r="R175" s="76"/>
      <c r="S175" s="76"/>
      <c r="T175" s="51"/>
      <c r="U175" s="51"/>
      <c r="V175" s="51"/>
      <c r="W175" s="51"/>
      <c r="X175" s="51"/>
      <c r="Y175" s="51"/>
      <c r="Z175" s="51"/>
    </row>
    <row r="176" spans="1:26" ht="12.75" customHeight="1">
      <c r="A176" s="76"/>
      <c r="B176" s="78"/>
      <c r="C176" s="76"/>
      <c r="D176" s="76"/>
      <c r="E176" s="76"/>
      <c r="F176" s="76"/>
      <c r="G176" s="76"/>
      <c r="H176" s="76"/>
      <c r="I176" s="76"/>
      <c r="J176" s="76"/>
      <c r="K176" s="76"/>
      <c r="L176" s="76"/>
      <c r="M176" s="76"/>
      <c r="N176" s="76"/>
      <c r="O176" s="76"/>
      <c r="P176" s="76"/>
      <c r="Q176" s="76"/>
      <c r="R176" s="76"/>
      <c r="S176" s="76"/>
      <c r="T176" s="51"/>
      <c r="U176" s="51"/>
      <c r="V176" s="51"/>
      <c r="W176" s="51"/>
      <c r="X176" s="51"/>
      <c r="Y176" s="51"/>
      <c r="Z176" s="51"/>
    </row>
    <row r="177" spans="1:26" ht="12.75" customHeight="1">
      <c r="A177" s="76"/>
      <c r="B177" s="78"/>
      <c r="C177" s="76"/>
      <c r="D177" s="76"/>
      <c r="E177" s="76"/>
      <c r="F177" s="76"/>
      <c r="G177" s="76"/>
      <c r="H177" s="76"/>
      <c r="I177" s="76"/>
      <c r="J177" s="76"/>
      <c r="K177" s="76"/>
      <c r="L177" s="76"/>
      <c r="M177" s="76"/>
      <c r="N177" s="76"/>
      <c r="O177" s="76"/>
      <c r="P177" s="76"/>
      <c r="Q177" s="76"/>
      <c r="R177" s="76"/>
      <c r="S177" s="76"/>
      <c r="T177" s="51"/>
      <c r="U177" s="51"/>
      <c r="V177" s="51"/>
      <c r="W177" s="51"/>
      <c r="X177" s="51"/>
      <c r="Y177" s="51"/>
      <c r="Z177" s="51"/>
    </row>
    <row r="178" spans="1:26" ht="12.75" customHeight="1">
      <c r="A178" s="76"/>
      <c r="B178" s="78"/>
      <c r="C178" s="76"/>
      <c r="D178" s="76"/>
      <c r="E178" s="76"/>
      <c r="F178" s="76"/>
      <c r="G178" s="76"/>
      <c r="H178" s="76"/>
      <c r="I178" s="76"/>
      <c r="J178" s="76"/>
      <c r="K178" s="76"/>
      <c r="L178" s="76"/>
      <c r="M178" s="76"/>
      <c r="N178" s="76"/>
      <c r="O178" s="76"/>
      <c r="P178" s="76"/>
      <c r="Q178" s="76"/>
      <c r="R178" s="76"/>
      <c r="S178" s="76"/>
      <c r="T178" s="51"/>
      <c r="U178" s="51"/>
      <c r="V178" s="51"/>
      <c r="W178" s="51"/>
      <c r="X178" s="51"/>
      <c r="Y178" s="51"/>
      <c r="Z178" s="51"/>
    </row>
    <row r="179" spans="1:26" ht="12.75" customHeight="1">
      <c r="A179" s="76"/>
      <c r="B179" s="78"/>
      <c r="C179" s="76"/>
      <c r="D179" s="76"/>
      <c r="E179" s="76"/>
      <c r="F179" s="76"/>
      <c r="G179" s="76"/>
      <c r="H179" s="76"/>
      <c r="I179" s="76"/>
      <c r="J179" s="76"/>
      <c r="K179" s="76"/>
      <c r="L179" s="76"/>
      <c r="M179" s="76"/>
      <c r="N179" s="76"/>
      <c r="O179" s="76"/>
      <c r="P179" s="76"/>
      <c r="Q179" s="76"/>
      <c r="R179" s="76"/>
      <c r="S179" s="76"/>
      <c r="T179" s="51"/>
      <c r="U179" s="51"/>
      <c r="V179" s="51"/>
      <c r="W179" s="51"/>
      <c r="X179" s="51"/>
      <c r="Y179" s="51"/>
      <c r="Z179" s="51"/>
    </row>
    <row r="180" spans="1:26" ht="12.75" customHeight="1">
      <c r="A180" s="76"/>
      <c r="B180" s="78"/>
      <c r="C180" s="76"/>
      <c r="D180" s="76"/>
      <c r="E180" s="76"/>
      <c r="F180" s="76"/>
      <c r="G180" s="76"/>
      <c r="H180" s="76"/>
      <c r="I180" s="76"/>
      <c r="J180" s="76"/>
      <c r="K180" s="76"/>
      <c r="L180" s="76"/>
      <c r="M180" s="76"/>
      <c r="N180" s="76"/>
      <c r="O180" s="76"/>
      <c r="P180" s="76"/>
      <c r="Q180" s="76"/>
      <c r="R180" s="76"/>
      <c r="S180" s="76"/>
      <c r="T180" s="51"/>
      <c r="U180" s="51"/>
      <c r="V180" s="51"/>
      <c r="W180" s="51"/>
      <c r="X180" s="51"/>
      <c r="Y180" s="51"/>
      <c r="Z180" s="51"/>
    </row>
    <row r="181" spans="1:26" ht="12.75" customHeight="1">
      <c r="A181" s="76"/>
      <c r="B181" s="78"/>
      <c r="C181" s="76"/>
      <c r="D181" s="76"/>
      <c r="E181" s="76"/>
      <c r="F181" s="76"/>
      <c r="G181" s="76"/>
      <c r="H181" s="76"/>
      <c r="I181" s="76"/>
      <c r="J181" s="76"/>
      <c r="K181" s="76"/>
      <c r="L181" s="76"/>
      <c r="M181" s="76"/>
      <c r="N181" s="76"/>
      <c r="O181" s="76"/>
      <c r="P181" s="76"/>
      <c r="Q181" s="76"/>
      <c r="R181" s="76"/>
      <c r="S181" s="76"/>
      <c r="T181" s="51"/>
      <c r="U181" s="51"/>
      <c r="V181" s="51"/>
      <c r="W181" s="51"/>
      <c r="X181" s="51"/>
      <c r="Y181" s="51"/>
      <c r="Z181" s="51"/>
    </row>
    <row r="182" spans="1:26" ht="12.75" customHeight="1">
      <c r="A182" s="76"/>
      <c r="B182" s="78"/>
      <c r="C182" s="76"/>
      <c r="D182" s="76"/>
      <c r="E182" s="76"/>
      <c r="F182" s="76"/>
      <c r="G182" s="76"/>
      <c r="H182" s="76"/>
      <c r="I182" s="76"/>
      <c r="J182" s="76"/>
      <c r="K182" s="76"/>
      <c r="L182" s="76"/>
      <c r="M182" s="76"/>
      <c r="N182" s="76"/>
      <c r="O182" s="76"/>
      <c r="P182" s="76"/>
      <c r="Q182" s="76"/>
      <c r="R182" s="76"/>
      <c r="S182" s="76"/>
      <c r="T182" s="51"/>
      <c r="U182" s="51"/>
      <c r="V182" s="51"/>
      <c r="W182" s="51"/>
      <c r="X182" s="51"/>
      <c r="Y182" s="51"/>
      <c r="Z182" s="51"/>
    </row>
    <row r="183" spans="1:26" ht="12.75" customHeight="1">
      <c r="A183" s="76"/>
      <c r="B183" s="78"/>
      <c r="C183" s="76"/>
      <c r="D183" s="76"/>
      <c r="E183" s="76"/>
      <c r="F183" s="76"/>
      <c r="G183" s="76"/>
      <c r="H183" s="76"/>
      <c r="I183" s="76"/>
      <c r="J183" s="76"/>
      <c r="K183" s="76"/>
      <c r="L183" s="76"/>
      <c r="M183" s="76"/>
      <c r="N183" s="76"/>
      <c r="O183" s="76"/>
      <c r="P183" s="76"/>
      <c r="Q183" s="76"/>
      <c r="R183" s="76"/>
      <c r="S183" s="76"/>
      <c r="T183" s="51"/>
      <c r="U183" s="51"/>
      <c r="V183" s="51"/>
      <c r="W183" s="51"/>
      <c r="X183" s="51"/>
      <c r="Y183" s="51"/>
      <c r="Z183" s="51"/>
    </row>
    <row r="184" spans="1:26" ht="12.75" customHeight="1">
      <c r="A184" s="76"/>
      <c r="B184" s="78"/>
      <c r="C184" s="76"/>
      <c r="D184" s="76"/>
      <c r="E184" s="76"/>
      <c r="F184" s="76"/>
      <c r="G184" s="76"/>
      <c r="H184" s="76"/>
      <c r="I184" s="76"/>
      <c r="J184" s="76"/>
      <c r="K184" s="76"/>
      <c r="L184" s="76"/>
      <c r="M184" s="76"/>
      <c r="N184" s="76"/>
      <c r="O184" s="76"/>
      <c r="P184" s="76"/>
      <c r="Q184" s="76"/>
      <c r="R184" s="76"/>
      <c r="S184" s="76"/>
      <c r="T184" s="51"/>
      <c r="U184" s="51"/>
      <c r="V184" s="51"/>
      <c r="W184" s="51"/>
      <c r="X184" s="51"/>
      <c r="Y184" s="51"/>
      <c r="Z184" s="51"/>
    </row>
    <row r="185" spans="1:26" ht="12.75" customHeight="1">
      <c r="A185" s="76"/>
      <c r="B185" s="78"/>
      <c r="C185" s="76"/>
      <c r="D185" s="76"/>
      <c r="E185" s="76"/>
      <c r="F185" s="76"/>
      <c r="G185" s="76"/>
      <c r="H185" s="76"/>
      <c r="I185" s="76"/>
      <c r="J185" s="76"/>
      <c r="K185" s="76"/>
      <c r="L185" s="76"/>
      <c r="M185" s="76"/>
      <c r="N185" s="76"/>
      <c r="O185" s="76"/>
      <c r="P185" s="76"/>
      <c r="Q185" s="76"/>
      <c r="R185" s="76"/>
      <c r="S185" s="76"/>
      <c r="T185" s="51"/>
      <c r="U185" s="51"/>
      <c r="V185" s="51"/>
      <c r="W185" s="51"/>
      <c r="X185" s="51"/>
      <c r="Y185" s="51"/>
      <c r="Z185" s="51"/>
    </row>
    <row r="186" spans="1:26" ht="12.75" customHeight="1">
      <c r="A186" s="76"/>
      <c r="B186" s="78"/>
      <c r="C186" s="76"/>
      <c r="D186" s="76"/>
      <c r="E186" s="76"/>
      <c r="F186" s="76"/>
      <c r="G186" s="76"/>
      <c r="H186" s="76"/>
      <c r="I186" s="76"/>
      <c r="J186" s="76"/>
      <c r="K186" s="76"/>
      <c r="L186" s="76"/>
      <c r="M186" s="76"/>
      <c r="N186" s="76"/>
      <c r="O186" s="76"/>
      <c r="P186" s="76"/>
      <c r="Q186" s="76"/>
      <c r="R186" s="76"/>
      <c r="S186" s="76"/>
      <c r="T186" s="51"/>
      <c r="U186" s="51"/>
      <c r="V186" s="51"/>
      <c r="W186" s="51"/>
      <c r="X186" s="51"/>
      <c r="Y186" s="51"/>
      <c r="Z186" s="51"/>
    </row>
    <row r="187" spans="1:26" ht="12.75" customHeight="1">
      <c r="A187" s="76"/>
      <c r="B187" s="78"/>
      <c r="C187" s="76"/>
      <c r="D187" s="76"/>
      <c r="E187" s="76"/>
      <c r="F187" s="76"/>
      <c r="G187" s="76"/>
      <c r="H187" s="76"/>
      <c r="I187" s="76"/>
      <c r="J187" s="76"/>
      <c r="K187" s="76"/>
      <c r="L187" s="76"/>
      <c r="M187" s="76"/>
      <c r="N187" s="76"/>
      <c r="O187" s="76"/>
      <c r="P187" s="76"/>
      <c r="Q187" s="76"/>
      <c r="R187" s="76"/>
      <c r="S187" s="76"/>
      <c r="T187" s="51"/>
      <c r="U187" s="51"/>
      <c r="V187" s="51"/>
      <c r="W187" s="51"/>
      <c r="X187" s="51"/>
      <c r="Y187" s="51"/>
      <c r="Z187" s="51"/>
    </row>
    <row r="188" spans="1:26" ht="12.75" customHeight="1">
      <c r="A188" s="76"/>
      <c r="B188" s="78"/>
      <c r="C188" s="76"/>
      <c r="D188" s="76"/>
      <c r="E188" s="76"/>
      <c r="F188" s="76"/>
      <c r="G188" s="76"/>
      <c r="H188" s="76"/>
      <c r="I188" s="76"/>
      <c r="J188" s="76"/>
      <c r="K188" s="76"/>
      <c r="L188" s="76"/>
      <c r="M188" s="76"/>
      <c r="N188" s="76"/>
      <c r="O188" s="76"/>
      <c r="P188" s="76"/>
      <c r="Q188" s="76"/>
      <c r="R188" s="76"/>
      <c r="S188" s="76"/>
      <c r="T188" s="51"/>
      <c r="U188" s="51"/>
      <c r="V188" s="51"/>
      <c r="W188" s="51"/>
      <c r="X188" s="51"/>
      <c r="Y188" s="51"/>
      <c r="Z188" s="51"/>
    </row>
    <row r="189" spans="1:26" ht="12.75" customHeight="1">
      <c r="A189" s="76"/>
      <c r="B189" s="78"/>
      <c r="C189" s="76"/>
      <c r="D189" s="76"/>
      <c r="E189" s="76"/>
      <c r="F189" s="76"/>
      <c r="G189" s="76"/>
      <c r="H189" s="76"/>
      <c r="I189" s="76"/>
      <c r="J189" s="76"/>
      <c r="K189" s="76"/>
      <c r="L189" s="76"/>
      <c r="M189" s="76"/>
      <c r="N189" s="76"/>
      <c r="O189" s="76"/>
      <c r="P189" s="76"/>
      <c r="Q189" s="76"/>
      <c r="R189" s="76"/>
      <c r="S189" s="76"/>
      <c r="T189" s="51"/>
      <c r="U189" s="51"/>
      <c r="V189" s="51"/>
      <c r="W189" s="51"/>
      <c r="X189" s="51"/>
      <c r="Y189" s="51"/>
      <c r="Z189" s="51"/>
    </row>
    <row r="190" spans="1:26" ht="12.75" customHeight="1">
      <c r="A190" s="76"/>
      <c r="B190" s="78"/>
      <c r="C190" s="76"/>
      <c r="D190" s="76"/>
      <c r="E190" s="76"/>
      <c r="F190" s="76"/>
      <c r="G190" s="76"/>
      <c r="H190" s="76"/>
      <c r="I190" s="76"/>
      <c r="J190" s="76"/>
      <c r="K190" s="76"/>
      <c r="L190" s="76"/>
      <c r="M190" s="76"/>
      <c r="N190" s="76"/>
      <c r="O190" s="76"/>
      <c r="P190" s="76"/>
      <c r="Q190" s="76"/>
      <c r="R190" s="76"/>
      <c r="S190" s="76"/>
      <c r="T190" s="51"/>
      <c r="U190" s="51"/>
      <c r="V190" s="51"/>
      <c r="W190" s="51"/>
      <c r="X190" s="51"/>
      <c r="Y190" s="51"/>
      <c r="Z190" s="51"/>
    </row>
    <row r="191" spans="1:26" ht="12.75" customHeight="1">
      <c r="A191" s="76"/>
      <c r="B191" s="78"/>
      <c r="C191" s="76"/>
      <c r="D191" s="76"/>
      <c r="E191" s="76"/>
      <c r="F191" s="76"/>
      <c r="G191" s="76"/>
      <c r="H191" s="76"/>
      <c r="I191" s="76"/>
      <c r="J191" s="76"/>
      <c r="K191" s="76"/>
      <c r="L191" s="76"/>
      <c r="M191" s="76"/>
      <c r="N191" s="76"/>
      <c r="O191" s="76"/>
      <c r="P191" s="76"/>
      <c r="Q191" s="76"/>
      <c r="R191" s="76"/>
      <c r="S191" s="76"/>
      <c r="T191" s="51"/>
      <c r="U191" s="51"/>
      <c r="V191" s="51"/>
      <c r="W191" s="51"/>
      <c r="X191" s="51"/>
      <c r="Y191" s="51"/>
      <c r="Z191" s="51"/>
    </row>
    <row r="192" spans="1:26" ht="12.75" customHeight="1">
      <c r="A192" s="76"/>
      <c r="B192" s="78"/>
      <c r="C192" s="76"/>
      <c r="D192" s="76"/>
      <c r="E192" s="76"/>
      <c r="F192" s="76"/>
      <c r="G192" s="76"/>
      <c r="H192" s="76"/>
      <c r="I192" s="76"/>
      <c r="J192" s="76"/>
      <c r="K192" s="76"/>
      <c r="L192" s="76"/>
      <c r="M192" s="76"/>
      <c r="N192" s="76"/>
      <c r="O192" s="76"/>
      <c r="P192" s="76"/>
      <c r="Q192" s="76"/>
      <c r="R192" s="76"/>
      <c r="S192" s="76"/>
      <c r="T192" s="51"/>
      <c r="U192" s="51"/>
      <c r="V192" s="51"/>
      <c r="W192" s="51"/>
      <c r="X192" s="51"/>
      <c r="Y192" s="51"/>
      <c r="Z192" s="51"/>
    </row>
    <row r="193" spans="1:26" ht="12.75" customHeight="1">
      <c r="A193" s="76"/>
      <c r="B193" s="78"/>
      <c r="C193" s="76"/>
      <c r="D193" s="76"/>
      <c r="E193" s="76"/>
      <c r="F193" s="76"/>
      <c r="G193" s="76"/>
      <c r="H193" s="76"/>
      <c r="I193" s="76"/>
      <c r="J193" s="76"/>
      <c r="K193" s="76"/>
      <c r="L193" s="76"/>
      <c r="M193" s="76"/>
      <c r="N193" s="76"/>
      <c r="O193" s="76"/>
      <c r="P193" s="76"/>
      <c r="Q193" s="76"/>
      <c r="R193" s="76"/>
      <c r="S193" s="76"/>
      <c r="T193" s="51"/>
      <c r="U193" s="51"/>
      <c r="V193" s="51"/>
      <c r="W193" s="51"/>
      <c r="X193" s="51"/>
      <c r="Y193" s="51"/>
      <c r="Z193" s="51"/>
    </row>
    <row r="194" spans="1:26" ht="12.75" customHeight="1">
      <c r="A194" s="76"/>
      <c r="B194" s="78"/>
      <c r="C194" s="76"/>
      <c r="D194" s="76"/>
      <c r="E194" s="76"/>
      <c r="F194" s="76"/>
      <c r="G194" s="76"/>
      <c r="H194" s="76"/>
      <c r="I194" s="76"/>
      <c r="J194" s="76"/>
      <c r="K194" s="76"/>
      <c r="L194" s="76"/>
      <c r="M194" s="76"/>
      <c r="N194" s="76"/>
      <c r="O194" s="76"/>
      <c r="P194" s="76"/>
      <c r="Q194" s="76"/>
      <c r="R194" s="76"/>
      <c r="S194" s="76"/>
      <c r="T194" s="51"/>
      <c r="U194" s="51"/>
      <c r="V194" s="51"/>
      <c r="W194" s="51"/>
      <c r="X194" s="51"/>
      <c r="Y194" s="51"/>
      <c r="Z194" s="51"/>
    </row>
    <row r="195" spans="1:26" ht="12.75" customHeight="1">
      <c r="A195" s="76"/>
      <c r="B195" s="78"/>
      <c r="C195" s="76"/>
      <c r="D195" s="76"/>
      <c r="E195" s="76"/>
      <c r="F195" s="76"/>
      <c r="G195" s="76"/>
      <c r="H195" s="76"/>
      <c r="I195" s="76"/>
      <c r="J195" s="76"/>
      <c r="K195" s="76"/>
      <c r="L195" s="76"/>
      <c r="M195" s="76"/>
      <c r="N195" s="76"/>
      <c r="O195" s="76"/>
      <c r="P195" s="76"/>
      <c r="Q195" s="76"/>
      <c r="R195" s="76"/>
      <c r="S195" s="76"/>
      <c r="T195" s="51"/>
      <c r="U195" s="51"/>
      <c r="V195" s="51"/>
      <c r="W195" s="51"/>
      <c r="X195" s="51"/>
      <c r="Y195" s="51"/>
      <c r="Z195" s="51"/>
    </row>
    <row r="196" spans="1:26" ht="12.75" customHeight="1">
      <c r="A196" s="76"/>
      <c r="B196" s="78"/>
      <c r="C196" s="76"/>
      <c r="D196" s="76"/>
      <c r="E196" s="76"/>
      <c r="F196" s="76"/>
      <c r="G196" s="76"/>
      <c r="H196" s="76"/>
      <c r="I196" s="76"/>
      <c r="J196" s="76"/>
      <c r="K196" s="76"/>
      <c r="L196" s="76"/>
      <c r="M196" s="76"/>
      <c r="N196" s="76"/>
      <c r="O196" s="76"/>
      <c r="P196" s="76"/>
      <c r="Q196" s="76"/>
      <c r="R196" s="76"/>
      <c r="S196" s="76"/>
      <c r="T196" s="51"/>
      <c r="U196" s="51"/>
      <c r="V196" s="51"/>
      <c r="W196" s="51"/>
      <c r="X196" s="51"/>
      <c r="Y196" s="51"/>
      <c r="Z196" s="51"/>
    </row>
    <row r="197" spans="1:26" ht="12.75" customHeight="1">
      <c r="A197" s="76"/>
      <c r="B197" s="78"/>
      <c r="C197" s="76"/>
      <c r="D197" s="76"/>
      <c r="E197" s="76"/>
      <c r="F197" s="76"/>
      <c r="G197" s="76"/>
      <c r="H197" s="76"/>
      <c r="I197" s="76"/>
      <c r="J197" s="76"/>
      <c r="K197" s="76"/>
      <c r="L197" s="76"/>
      <c r="M197" s="76"/>
      <c r="N197" s="76"/>
      <c r="O197" s="76"/>
      <c r="P197" s="76"/>
      <c r="Q197" s="76"/>
      <c r="R197" s="76"/>
      <c r="S197" s="76"/>
      <c r="T197" s="51"/>
      <c r="U197" s="51"/>
      <c r="V197" s="51"/>
      <c r="W197" s="51"/>
      <c r="X197" s="51"/>
      <c r="Y197" s="51"/>
      <c r="Z197" s="51"/>
    </row>
    <row r="198" spans="1:26" ht="12.75" customHeight="1">
      <c r="A198" s="76"/>
      <c r="B198" s="78"/>
      <c r="C198" s="76"/>
      <c r="D198" s="76"/>
      <c r="E198" s="76"/>
      <c r="F198" s="76"/>
      <c r="G198" s="76"/>
      <c r="H198" s="76"/>
      <c r="I198" s="76"/>
      <c r="J198" s="76"/>
      <c r="K198" s="76"/>
      <c r="L198" s="76"/>
      <c r="M198" s="76"/>
      <c r="N198" s="76"/>
      <c r="O198" s="76"/>
      <c r="P198" s="76"/>
      <c r="Q198" s="76"/>
      <c r="R198" s="76"/>
      <c r="S198" s="76"/>
      <c r="T198" s="51"/>
      <c r="U198" s="51"/>
      <c r="V198" s="51"/>
      <c r="W198" s="51"/>
      <c r="X198" s="51"/>
      <c r="Y198" s="51"/>
      <c r="Z198" s="51"/>
    </row>
    <row r="199" spans="1:26" ht="12.75" customHeight="1">
      <c r="A199" s="76"/>
      <c r="B199" s="78"/>
      <c r="C199" s="76"/>
      <c r="D199" s="76"/>
      <c r="E199" s="76"/>
      <c r="F199" s="76"/>
      <c r="G199" s="76"/>
      <c r="H199" s="76"/>
      <c r="I199" s="76"/>
      <c r="J199" s="76"/>
      <c r="K199" s="76"/>
      <c r="L199" s="76"/>
      <c r="M199" s="76"/>
      <c r="N199" s="76"/>
      <c r="O199" s="76"/>
      <c r="P199" s="76"/>
      <c r="Q199" s="76"/>
      <c r="R199" s="76"/>
      <c r="S199" s="76"/>
      <c r="T199" s="51"/>
      <c r="U199" s="51"/>
      <c r="V199" s="51"/>
      <c r="W199" s="51"/>
      <c r="X199" s="51"/>
      <c r="Y199" s="51"/>
      <c r="Z199" s="51"/>
    </row>
    <row r="200" spans="1:26" ht="12.75" customHeight="1">
      <c r="A200" s="76"/>
      <c r="B200" s="78"/>
      <c r="C200" s="76"/>
      <c r="D200" s="76"/>
      <c r="E200" s="76"/>
      <c r="F200" s="76"/>
      <c r="G200" s="76"/>
      <c r="H200" s="76"/>
      <c r="I200" s="76"/>
      <c r="J200" s="76"/>
      <c r="K200" s="76"/>
      <c r="L200" s="76"/>
      <c r="M200" s="76"/>
      <c r="N200" s="76"/>
      <c r="O200" s="76"/>
      <c r="P200" s="76"/>
      <c r="Q200" s="76"/>
      <c r="R200" s="76"/>
      <c r="S200" s="76"/>
      <c r="T200" s="51"/>
      <c r="U200" s="51"/>
      <c r="V200" s="51"/>
      <c r="W200" s="51"/>
      <c r="X200" s="51"/>
      <c r="Y200" s="51"/>
      <c r="Z200" s="51"/>
    </row>
    <row r="201" spans="1:26" ht="12.75" customHeight="1">
      <c r="A201" s="76"/>
      <c r="B201" s="78"/>
      <c r="C201" s="76"/>
      <c r="D201" s="76"/>
      <c r="E201" s="76"/>
      <c r="F201" s="76"/>
      <c r="G201" s="76"/>
      <c r="H201" s="76"/>
      <c r="I201" s="76"/>
      <c r="J201" s="76"/>
      <c r="K201" s="76"/>
      <c r="L201" s="76"/>
      <c r="M201" s="76"/>
      <c r="N201" s="76"/>
      <c r="O201" s="76"/>
      <c r="P201" s="76"/>
      <c r="Q201" s="76"/>
      <c r="R201" s="76"/>
      <c r="S201" s="76"/>
      <c r="T201" s="51"/>
      <c r="U201" s="51"/>
      <c r="V201" s="51"/>
      <c r="W201" s="51"/>
      <c r="X201" s="51"/>
      <c r="Y201" s="51"/>
      <c r="Z201" s="51"/>
    </row>
    <row r="202" spans="1:26" ht="12.75" customHeight="1">
      <c r="A202" s="76"/>
      <c r="B202" s="78"/>
      <c r="C202" s="76"/>
      <c r="D202" s="76"/>
      <c r="E202" s="76"/>
      <c r="F202" s="76"/>
      <c r="G202" s="76"/>
      <c r="H202" s="76"/>
      <c r="I202" s="76"/>
      <c r="J202" s="76"/>
      <c r="K202" s="76"/>
      <c r="L202" s="76"/>
      <c r="M202" s="76"/>
      <c r="N202" s="76"/>
      <c r="O202" s="76"/>
      <c r="P202" s="76"/>
      <c r="Q202" s="76"/>
      <c r="R202" s="76"/>
      <c r="S202" s="76"/>
      <c r="T202" s="51"/>
      <c r="U202" s="51"/>
      <c r="V202" s="51"/>
      <c r="W202" s="51"/>
      <c r="X202" s="51"/>
      <c r="Y202" s="51"/>
      <c r="Z202" s="51"/>
    </row>
    <row r="203" spans="1:26" ht="12.75" customHeight="1">
      <c r="A203" s="76"/>
      <c r="B203" s="78"/>
      <c r="C203" s="76"/>
      <c r="D203" s="76"/>
      <c r="E203" s="76"/>
      <c r="F203" s="76"/>
      <c r="G203" s="76"/>
      <c r="H203" s="76"/>
      <c r="I203" s="76"/>
      <c r="J203" s="76"/>
      <c r="K203" s="76"/>
      <c r="L203" s="76"/>
      <c r="M203" s="76"/>
      <c r="N203" s="76"/>
      <c r="O203" s="76"/>
      <c r="P203" s="76"/>
      <c r="Q203" s="76"/>
      <c r="R203" s="76"/>
      <c r="S203" s="76"/>
      <c r="T203" s="51"/>
      <c r="U203" s="51"/>
      <c r="V203" s="51"/>
      <c r="W203" s="51"/>
      <c r="X203" s="51"/>
      <c r="Y203" s="51"/>
      <c r="Z203" s="51"/>
    </row>
    <row r="204" spans="1:26" ht="12.75" customHeight="1">
      <c r="A204" s="76"/>
      <c r="B204" s="78"/>
      <c r="C204" s="76"/>
      <c r="D204" s="76"/>
      <c r="E204" s="76"/>
      <c r="F204" s="76"/>
      <c r="G204" s="76"/>
      <c r="H204" s="76"/>
      <c r="I204" s="76"/>
      <c r="J204" s="76"/>
      <c r="K204" s="76"/>
      <c r="L204" s="76"/>
      <c r="M204" s="76"/>
      <c r="N204" s="76"/>
      <c r="O204" s="76"/>
      <c r="P204" s="76"/>
      <c r="Q204" s="76"/>
      <c r="R204" s="76"/>
      <c r="S204" s="76"/>
      <c r="T204" s="51"/>
      <c r="U204" s="51"/>
      <c r="V204" s="51"/>
      <c r="W204" s="51"/>
      <c r="X204" s="51"/>
      <c r="Y204" s="51"/>
      <c r="Z204" s="51"/>
    </row>
    <row r="205" spans="1:26" ht="12.75" customHeight="1">
      <c r="A205" s="76"/>
      <c r="B205" s="78"/>
      <c r="C205" s="76"/>
      <c r="D205" s="76"/>
      <c r="E205" s="76"/>
      <c r="F205" s="76"/>
      <c r="G205" s="76"/>
      <c r="H205" s="76"/>
      <c r="I205" s="76"/>
      <c r="J205" s="76"/>
      <c r="K205" s="76"/>
      <c r="L205" s="76"/>
      <c r="M205" s="76"/>
      <c r="N205" s="76"/>
      <c r="O205" s="76"/>
      <c r="P205" s="76"/>
      <c r="Q205" s="76"/>
      <c r="R205" s="76"/>
      <c r="S205" s="76"/>
      <c r="T205" s="51"/>
      <c r="U205" s="51"/>
      <c r="V205" s="51"/>
      <c r="W205" s="51"/>
      <c r="X205" s="51"/>
      <c r="Y205" s="51"/>
      <c r="Z205" s="51"/>
    </row>
    <row r="206" spans="1:26" ht="12.75" customHeight="1">
      <c r="A206" s="76"/>
      <c r="B206" s="78"/>
      <c r="C206" s="76"/>
      <c r="D206" s="76"/>
      <c r="E206" s="76"/>
      <c r="F206" s="76"/>
      <c r="G206" s="76"/>
      <c r="H206" s="76"/>
      <c r="I206" s="76"/>
      <c r="J206" s="76"/>
      <c r="K206" s="76"/>
      <c r="L206" s="76"/>
      <c r="M206" s="76"/>
      <c r="N206" s="76"/>
      <c r="O206" s="76"/>
      <c r="P206" s="76"/>
      <c r="Q206" s="76"/>
      <c r="R206" s="76"/>
      <c r="S206" s="76"/>
      <c r="T206" s="51"/>
      <c r="U206" s="51"/>
      <c r="V206" s="51"/>
      <c r="W206" s="51"/>
      <c r="X206" s="51"/>
      <c r="Y206" s="51"/>
      <c r="Z206" s="51"/>
    </row>
    <row r="207" spans="1:26" ht="12.75" customHeight="1">
      <c r="A207" s="76"/>
      <c r="B207" s="78"/>
      <c r="C207" s="76"/>
      <c r="D207" s="76"/>
      <c r="E207" s="76"/>
      <c r="F207" s="76"/>
      <c r="G207" s="76"/>
      <c r="H207" s="76"/>
      <c r="I207" s="76"/>
      <c r="J207" s="76"/>
      <c r="K207" s="76"/>
      <c r="L207" s="76"/>
      <c r="M207" s="76"/>
      <c r="N207" s="76"/>
      <c r="O207" s="76"/>
      <c r="P207" s="76"/>
      <c r="Q207" s="76"/>
      <c r="R207" s="76"/>
      <c r="S207" s="76"/>
      <c r="T207" s="51"/>
      <c r="U207" s="51"/>
      <c r="V207" s="51"/>
      <c r="W207" s="51"/>
      <c r="X207" s="51"/>
      <c r="Y207" s="51"/>
      <c r="Z207" s="51"/>
    </row>
    <row r="208" spans="1:26" ht="12.75" customHeight="1">
      <c r="A208" s="76"/>
      <c r="B208" s="78"/>
      <c r="C208" s="76"/>
      <c r="D208" s="76"/>
      <c r="E208" s="76"/>
      <c r="F208" s="76"/>
      <c r="G208" s="76"/>
      <c r="H208" s="76"/>
      <c r="I208" s="76"/>
      <c r="J208" s="76"/>
      <c r="K208" s="76"/>
      <c r="L208" s="76"/>
      <c r="M208" s="76"/>
      <c r="N208" s="76"/>
      <c r="O208" s="76"/>
      <c r="P208" s="76"/>
      <c r="Q208" s="76"/>
      <c r="R208" s="76"/>
      <c r="S208" s="76"/>
      <c r="T208" s="51"/>
      <c r="U208" s="51"/>
      <c r="V208" s="51"/>
      <c r="W208" s="51"/>
      <c r="X208" s="51"/>
      <c r="Y208" s="51"/>
      <c r="Z208" s="51"/>
    </row>
    <row r="209" spans="1:26" ht="12.75" customHeight="1">
      <c r="A209" s="76"/>
      <c r="B209" s="78"/>
      <c r="C209" s="76"/>
      <c r="D209" s="76"/>
      <c r="E209" s="76"/>
      <c r="F209" s="76"/>
      <c r="G209" s="76"/>
      <c r="H209" s="76"/>
      <c r="I209" s="76"/>
      <c r="J209" s="76"/>
      <c r="K209" s="76"/>
      <c r="L209" s="76"/>
      <c r="M209" s="76"/>
      <c r="N209" s="76"/>
      <c r="O209" s="76"/>
      <c r="P209" s="76"/>
      <c r="Q209" s="76"/>
      <c r="R209" s="76"/>
      <c r="S209" s="76"/>
      <c r="T209" s="51"/>
      <c r="U209" s="51"/>
      <c r="V209" s="51"/>
      <c r="W209" s="51"/>
      <c r="X209" s="51"/>
      <c r="Y209" s="51"/>
      <c r="Z209" s="51"/>
    </row>
    <row r="210" spans="1:26" ht="12.75" customHeight="1">
      <c r="A210" s="76"/>
      <c r="B210" s="78"/>
      <c r="C210" s="76"/>
      <c r="D210" s="76"/>
      <c r="E210" s="76"/>
      <c r="F210" s="76"/>
      <c r="G210" s="76"/>
      <c r="H210" s="76"/>
      <c r="I210" s="76"/>
      <c r="J210" s="76"/>
      <c r="K210" s="76"/>
      <c r="L210" s="76"/>
      <c r="M210" s="76"/>
      <c r="N210" s="76"/>
      <c r="O210" s="76"/>
      <c r="P210" s="76"/>
      <c r="Q210" s="76"/>
      <c r="R210" s="76"/>
      <c r="S210" s="76"/>
      <c r="T210" s="51"/>
      <c r="U210" s="51"/>
      <c r="V210" s="51"/>
      <c r="W210" s="51"/>
      <c r="X210" s="51"/>
      <c r="Y210" s="51"/>
      <c r="Z210" s="51"/>
    </row>
    <row r="211" spans="1:26" ht="12.75" customHeight="1">
      <c r="A211" s="76"/>
      <c r="B211" s="78"/>
      <c r="C211" s="76"/>
      <c r="D211" s="76"/>
      <c r="E211" s="76"/>
      <c r="F211" s="76"/>
      <c r="G211" s="76"/>
      <c r="H211" s="76"/>
      <c r="I211" s="76"/>
      <c r="J211" s="76"/>
      <c r="K211" s="76"/>
      <c r="L211" s="76"/>
      <c r="M211" s="76"/>
      <c r="N211" s="76"/>
      <c r="O211" s="76"/>
      <c r="P211" s="76"/>
      <c r="Q211" s="76"/>
      <c r="R211" s="76"/>
      <c r="S211" s="76"/>
      <c r="T211" s="51"/>
      <c r="U211" s="51"/>
      <c r="V211" s="51"/>
      <c r="W211" s="51"/>
      <c r="X211" s="51"/>
      <c r="Y211" s="51"/>
      <c r="Z211" s="51"/>
    </row>
    <row r="212" spans="1:26" ht="12.75" customHeight="1">
      <c r="A212" s="76"/>
      <c r="B212" s="78"/>
      <c r="C212" s="76"/>
      <c r="D212" s="76"/>
      <c r="E212" s="76"/>
      <c r="F212" s="76"/>
      <c r="G212" s="76"/>
      <c r="H212" s="76"/>
      <c r="I212" s="76"/>
      <c r="J212" s="76"/>
      <c r="K212" s="76"/>
      <c r="L212" s="76"/>
      <c r="M212" s="76"/>
      <c r="N212" s="76"/>
      <c r="O212" s="76"/>
      <c r="P212" s="76"/>
      <c r="Q212" s="76"/>
      <c r="R212" s="76"/>
      <c r="S212" s="76"/>
      <c r="T212" s="51"/>
      <c r="U212" s="51"/>
      <c r="V212" s="51"/>
      <c r="W212" s="51"/>
      <c r="X212" s="51"/>
      <c r="Y212" s="51"/>
      <c r="Z212" s="51"/>
    </row>
    <row r="213" spans="1:26" ht="12.75" customHeight="1">
      <c r="A213" s="76"/>
      <c r="B213" s="78"/>
      <c r="C213" s="76"/>
      <c r="D213" s="76"/>
      <c r="E213" s="76"/>
      <c r="F213" s="76"/>
      <c r="G213" s="76"/>
      <c r="H213" s="76"/>
      <c r="I213" s="76"/>
      <c r="J213" s="76"/>
      <c r="K213" s="76"/>
      <c r="L213" s="76"/>
      <c r="M213" s="76"/>
      <c r="N213" s="76"/>
      <c r="O213" s="76"/>
      <c r="P213" s="76"/>
      <c r="Q213" s="76"/>
      <c r="R213" s="76"/>
      <c r="S213" s="76"/>
      <c r="T213" s="51"/>
      <c r="U213" s="51"/>
      <c r="V213" s="51"/>
      <c r="W213" s="51"/>
      <c r="X213" s="51"/>
      <c r="Y213" s="51"/>
      <c r="Z213" s="51"/>
    </row>
    <row r="214" spans="1:26" ht="12.75" customHeight="1">
      <c r="A214" s="76"/>
      <c r="B214" s="78"/>
      <c r="C214" s="76"/>
      <c r="D214" s="76"/>
      <c r="E214" s="76"/>
      <c r="F214" s="76"/>
      <c r="G214" s="76"/>
      <c r="H214" s="76"/>
      <c r="I214" s="76"/>
      <c r="J214" s="76"/>
      <c r="K214" s="76"/>
      <c r="L214" s="76"/>
      <c r="M214" s="76"/>
      <c r="N214" s="76"/>
      <c r="O214" s="76"/>
      <c r="P214" s="76"/>
      <c r="Q214" s="76"/>
      <c r="R214" s="76"/>
      <c r="S214" s="76"/>
      <c r="T214" s="51"/>
      <c r="U214" s="51"/>
      <c r="V214" s="51"/>
      <c r="W214" s="51"/>
      <c r="X214" s="51"/>
      <c r="Y214" s="51"/>
      <c r="Z214" s="51"/>
    </row>
    <row r="215" spans="1:26" ht="12.75" customHeight="1">
      <c r="A215" s="76"/>
      <c r="B215" s="78"/>
      <c r="C215" s="76"/>
      <c r="D215" s="76"/>
      <c r="E215" s="76"/>
      <c r="F215" s="76"/>
      <c r="G215" s="76"/>
      <c r="H215" s="76"/>
      <c r="I215" s="76"/>
      <c r="J215" s="76"/>
      <c r="K215" s="76"/>
      <c r="L215" s="76"/>
      <c r="M215" s="76"/>
      <c r="N215" s="76"/>
      <c r="O215" s="76"/>
      <c r="P215" s="76"/>
      <c r="Q215" s="76"/>
      <c r="R215" s="76"/>
      <c r="S215" s="76"/>
      <c r="T215" s="51"/>
      <c r="U215" s="51"/>
      <c r="V215" s="51"/>
      <c r="W215" s="51"/>
      <c r="X215" s="51"/>
      <c r="Y215" s="51"/>
      <c r="Z215" s="51"/>
    </row>
    <row r="216" spans="1:26" ht="12.75" customHeight="1">
      <c r="A216" s="76"/>
      <c r="B216" s="78"/>
      <c r="C216" s="76"/>
      <c r="D216" s="76"/>
      <c r="E216" s="76"/>
      <c r="F216" s="76"/>
      <c r="G216" s="76"/>
      <c r="H216" s="76"/>
      <c r="I216" s="76"/>
      <c r="J216" s="76"/>
      <c r="K216" s="76"/>
      <c r="L216" s="76"/>
      <c r="M216" s="76"/>
      <c r="N216" s="76"/>
      <c r="O216" s="76"/>
      <c r="P216" s="76"/>
      <c r="Q216" s="76"/>
      <c r="R216" s="76"/>
      <c r="S216" s="76"/>
      <c r="T216" s="51"/>
      <c r="U216" s="51"/>
      <c r="V216" s="51"/>
      <c r="W216" s="51"/>
      <c r="X216" s="51"/>
      <c r="Y216" s="51"/>
      <c r="Z216" s="51"/>
    </row>
    <row r="217" spans="1:26" ht="12.75" customHeight="1">
      <c r="A217" s="76"/>
      <c r="B217" s="78"/>
      <c r="C217" s="76"/>
      <c r="D217" s="76"/>
      <c r="E217" s="76"/>
      <c r="F217" s="76"/>
      <c r="G217" s="76"/>
      <c r="H217" s="76"/>
      <c r="I217" s="76"/>
      <c r="J217" s="76"/>
      <c r="K217" s="76"/>
      <c r="L217" s="76"/>
      <c r="M217" s="76"/>
      <c r="N217" s="76"/>
      <c r="O217" s="76"/>
      <c r="P217" s="76"/>
      <c r="Q217" s="76"/>
      <c r="R217" s="76"/>
      <c r="S217" s="76"/>
      <c r="T217" s="51"/>
      <c r="U217" s="51"/>
      <c r="V217" s="51"/>
      <c r="W217" s="51"/>
      <c r="X217" s="51"/>
      <c r="Y217" s="51"/>
      <c r="Z217" s="51"/>
    </row>
    <row r="218" spans="1:26" ht="12.75" customHeight="1">
      <c r="A218" s="76"/>
      <c r="B218" s="78"/>
      <c r="C218" s="76"/>
      <c r="D218" s="76"/>
      <c r="E218" s="76"/>
      <c r="F218" s="76"/>
      <c r="G218" s="76"/>
      <c r="H218" s="76"/>
      <c r="I218" s="76"/>
      <c r="J218" s="76"/>
      <c r="K218" s="76"/>
      <c r="L218" s="76"/>
      <c r="M218" s="76"/>
      <c r="N218" s="76"/>
      <c r="O218" s="76"/>
      <c r="P218" s="76"/>
      <c r="Q218" s="76"/>
      <c r="R218" s="76"/>
      <c r="S218" s="76"/>
      <c r="T218" s="51"/>
      <c r="U218" s="51"/>
      <c r="V218" s="51"/>
      <c r="W218" s="51"/>
      <c r="X218" s="51"/>
      <c r="Y218" s="51"/>
      <c r="Z218" s="51"/>
    </row>
    <row r="219" spans="1:26" ht="12.75" customHeight="1">
      <c r="A219" s="76"/>
      <c r="B219" s="78"/>
      <c r="C219" s="76"/>
      <c r="D219" s="76"/>
      <c r="E219" s="76"/>
      <c r="F219" s="76"/>
      <c r="G219" s="76"/>
      <c r="H219" s="76"/>
      <c r="I219" s="76"/>
      <c r="J219" s="76"/>
      <c r="K219" s="76"/>
      <c r="L219" s="76"/>
      <c r="M219" s="76"/>
      <c r="N219" s="76"/>
      <c r="O219" s="76"/>
      <c r="P219" s="76"/>
      <c r="Q219" s="76"/>
      <c r="R219" s="76"/>
      <c r="S219" s="76"/>
      <c r="T219" s="51"/>
      <c r="U219" s="51"/>
      <c r="V219" s="51"/>
      <c r="W219" s="51"/>
      <c r="X219" s="51"/>
      <c r="Y219" s="51"/>
      <c r="Z219" s="51"/>
    </row>
    <row r="220" spans="1:26" ht="12.75" customHeight="1">
      <c r="A220" s="76"/>
      <c r="B220" s="78"/>
      <c r="C220" s="76"/>
      <c r="D220" s="76"/>
      <c r="E220" s="76"/>
      <c r="F220" s="76"/>
      <c r="G220" s="76"/>
      <c r="H220" s="76"/>
      <c r="I220" s="76"/>
      <c r="J220" s="76"/>
      <c r="K220" s="76"/>
      <c r="L220" s="76"/>
      <c r="M220" s="76"/>
      <c r="N220" s="76"/>
      <c r="O220" s="76"/>
      <c r="P220" s="76"/>
      <c r="Q220" s="76"/>
      <c r="R220" s="76"/>
      <c r="S220" s="76"/>
      <c r="T220" s="51"/>
      <c r="U220" s="51"/>
      <c r="V220" s="51"/>
      <c r="W220" s="51"/>
      <c r="X220" s="51"/>
      <c r="Y220" s="51"/>
      <c r="Z220" s="51"/>
    </row>
    <row r="221" spans="1:26" ht="12.75" customHeight="1">
      <c r="A221" s="76"/>
      <c r="B221" s="78"/>
      <c r="C221" s="76"/>
      <c r="D221" s="76"/>
      <c r="E221" s="76"/>
      <c r="F221" s="76"/>
      <c r="G221" s="76"/>
      <c r="H221" s="76"/>
      <c r="I221" s="76"/>
      <c r="J221" s="76"/>
      <c r="K221" s="76"/>
      <c r="L221" s="76"/>
      <c r="M221" s="76"/>
      <c r="N221" s="76"/>
      <c r="O221" s="76"/>
      <c r="P221" s="76"/>
      <c r="Q221" s="76"/>
      <c r="R221" s="76"/>
      <c r="S221" s="76"/>
      <c r="T221" s="51"/>
      <c r="U221" s="51"/>
      <c r="V221" s="51"/>
      <c r="W221" s="51"/>
      <c r="X221" s="51"/>
      <c r="Y221" s="51"/>
      <c r="Z221" s="51"/>
    </row>
    <row r="222" spans="1:26" ht="12.75" customHeight="1">
      <c r="A222" s="76"/>
      <c r="B222" s="78"/>
      <c r="C222" s="76"/>
      <c r="D222" s="76"/>
      <c r="E222" s="76"/>
      <c r="F222" s="76"/>
      <c r="G222" s="76"/>
      <c r="H222" s="76"/>
      <c r="I222" s="76"/>
      <c r="J222" s="76"/>
      <c r="K222" s="76"/>
      <c r="L222" s="76"/>
      <c r="M222" s="76"/>
      <c r="N222" s="76"/>
      <c r="O222" s="76"/>
      <c r="P222" s="76"/>
      <c r="Q222" s="76"/>
      <c r="R222" s="76"/>
      <c r="S222" s="76"/>
      <c r="T222" s="51"/>
      <c r="U222" s="51"/>
      <c r="V222" s="51"/>
      <c r="W222" s="51"/>
      <c r="X222" s="51"/>
      <c r="Y222" s="51"/>
      <c r="Z222" s="51"/>
    </row>
    <row r="223" spans="1:26" ht="12.75" customHeight="1">
      <c r="A223" s="76"/>
      <c r="B223" s="78"/>
      <c r="C223" s="76"/>
      <c r="D223" s="76"/>
      <c r="E223" s="76"/>
      <c r="F223" s="76"/>
      <c r="G223" s="76"/>
      <c r="H223" s="76"/>
      <c r="I223" s="76"/>
      <c r="J223" s="76"/>
      <c r="K223" s="76"/>
      <c r="L223" s="76"/>
      <c r="M223" s="76"/>
      <c r="N223" s="76"/>
      <c r="O223" s="76"/>
      <c r="P223" s="76"/>
      <c r="Q223" s="76"/>
      <c r="R223" s="76"/>
      <c r="S223" s="76"/>
      <c r="T223" s="51"/>
      <c r="U223" s="51"/>
      <c r="V223" s="51"/>
      <c r="W223" s="51"/>
      <c r="X223" s="51"/>
      <c r="Y223" s="51"/>
      <c r="Z223" s="51"/>
    </row>
    <row r="224" spans="1:26" ht="12.75" customHeight="1">
      <c r="A224" s="76"/>
      <c r="B224" s="78"/>
      <c r="C224" s="76"/>
      <c r="D224" s="76"/>
      <c r="E224" s="76"/>
      <c r="F224" s="76"/>
      <c r="G224" s="76"/>
      <c r="H224" s="76"/>
      <c r="I224" s="76"/>
      <c r="J224" s="76"/>
      <c r="K224" s="76"/>
      <c r="L224" s="76"/>
      <c r="M224" s="76"/>
      <c r="N224" s="76"/>
      <c r="O224" s="76"/>
      <c r="P224" s="76"/>
      <c r="Q224" s="76"/>
      <c r="R224" s="76"/>
      <c r="S224" s="76"/>
      <c r="T224" s="51"/>
      <c r="U224" s="51"/>
      <c r="V224" s="51"/>
      <c r="W224" s="51"/>
      <c r="X224" s="51"/>
      <c r="Y224" s="51"/>
      <c r="Z224" s="51"/>
    </row>
    <row r="225" spans="1:26" ht="12.75" customHeight="1">
      <c r="A225" s="76"/>
      <c r="B225" s="78"/>
      <c r="C225" s="76"/>
      <c r="D225" s="76"/>
      <c r="E225" s="76"/>
      <c r="F225" s="76"/>
      <c r="G225" s="76"/>
      <c r="H225" s="76"/>
      <c r="I225" s="76"/>
      <c r="J225" s="76"/>
      <c r="K225" s="76"/>
      <c r="L225" s="76"/>
      <c r="M225" s="76"/>
      <c r="N225" s="76"/>
      <c r="O225" s="76"/>
      <c r="P225" s="76"/>
      <c r="Q225" s="76"/>
      <c r="R225" s="76"/>
      <c r="S225" s="76"/>
      <c r="T225" s="51"/>
      <c r="U225" s="51"/>
      <c r="V225" s="51"/>
      <c r="W225" s="51"/>
      <c r="X225" s="51"/>
      <c r="Y225" s="51"/>
      <c r="Z225" s="51"/>
    </row>
    <row r="226" spans="1:26" ht="12.75" customHeight="1">
      <c r="A226" s="76"/>
      <c r="B226" s="78"/>
      <c r="C226" s="76"/>
      <c r="D226" s="76"/>
      <c r="E226" s="76"/>
      <c r="F226" s="76"/>
      <c r="G226" s="76"/>
      <c r="H226" s="76"/>
      <c r="I226" s="76"/>
      <c r="J226" s="76"/>
      <c r="K226" s="76"/>
      <c r="L226" s="76"/>
      <c r="M226" s="76"/>
      <c r="N226" s="76"/>
      <c r="O226" s="76"/>
      <c r="P226" s="76"/>
      <c r="Q226" s="76"/>
      <c r="R226" s="76"/>
      <c r="S226" s="76"/>
      <c r="T226" s="51"/>
      <c r="U226" s="51"/>
      <c r="V226" s="51"/>
      <c r="W226" s="51"/>
      <c r="X226" s="51"/>
      <c r="Y226" s="51"/>
      <c r="Z226" s="51"/>
    </row>
    <row r="227" spans="1:26" ht="12.75" customHeight="1">
      <c r="A227" s="76"/>
      <c r="B227" s="78"/>
      <c r="C227" s="76"/>
      <c r="D227" s="76"/>
      <c r="E227" s="76"/>
      <c r="F227" s="76"/>
      <c r="G227" s="76"/>
      <c r="H227" s="76"/>
      <c r="I227" s="76"/>
      <c r="J227" s="76"/>
      <c r="K227" s="76"/>
      <c r="L227" s="76"/>
      <c r="M227" s="76"/>
      <c r="N227" s="76"/>
      <c r="O227" s="76"/>
      <c r="P227" s="76"/>
      <c r="Q227" s="76"/>
      <c r="R227" s="76"/>
      <c r="S227" s="76"/>
      <c r="T227" s="51"/>
      <c r="U227" s="51"/>
      <c r="V227" s="51"/>
      <c r="W227" s="51"/>
      <c r="X227" s="51"/>
      <c r="Y227" s="51"/>
      <c r="Z227" s="51"/>
    </row>
    <row r="228" spans="1:26" ht="12.75" customHeight="1">
      <c r="A228" s="76"/>
      <c r="B228" s="78"/>
      <c r="C228" s="76"/>
      <c r="D228" s="76"/>
      <c r="E228" s="76"/>
      <c r="F228" s="76"/>
      <c r="G228" s="76"/>
      <c r="H228" s="76"/>
      <c r="I228" s="76"/>
      <c r="J228" s="76"/>
      <c r="K228" s="76"/>
      <c r="L228" s="76"/>
      <c r="M228" s="76"/>
      <c r="N228" s="76"/>
      <c r="O228" s="76"/>
      <c r="P228" s="76"/>
      <c r="Q228" s="76"/>
      <c r="R228" s="76"/>
      <c r="S228" s="76"/>
      <c r="T228" s="51"/>
      <c r="U228" s="51"/>
      <c r="V228" s="51"/>
      <c r="W228" s="51"/>
      <c r="X228" s="51"/>
      <c r="Y228" s="51"/>
      <c r="Z228" s="51"/>
    </row>
    <row r="229" spans="1:26" ht="12.75" customHeight="1">
      <c r="A229" s="76"/>
      <c r="B229" s="78"/>
      <c r="C229" s="76"/>
      <c r="D229" s="76"/>
      <c r="E229" s="76"/>
      <c r="F229" s="76"/>
      <c r="G229" s="76"/>
      <c r="H229" s="76"/>
      <c r="I229" s="76"/>
      <c r="J229" s="76"/>
      <c r="K229" s="76"/>
      <c r="L229" s="76"/>
      <c r="M229" s="76"/>
      <c r="N229" s="76"/>
      <c r="O229" s="76"/>
      <c r="P229" s="76"/>
      <c r="Q229" s="76"/>
      <c r="R229" s="76"/>
      <c r="S229" s="76"/>
      <c r="T229" s="51"/>
      <c r="U229" s="51"/>
      <c r="V229" s="51"/>
      <c r="W229" s="51"/>
      <c r="X229" s="51"/>
      <c r="Y229" s="51"/>
      <c r="Z229" s="51"/>
    </row>
    <row r="230" spans="1:26" ht="12.75" customHeight="1">
      <c r="A230" s="76"/>
      <c r="B230" s="78"/>
      <c r="C230" s="76"/>
      <c r="D230" s="76"/>
      <c r="E230" s="76"/>
      <c r="F230" s="76"/>
      <c r="G230" s="76"/>
      <c r="H230" s="76"/>
      <c r="I230" s="76"/>
      <c r="J230" s="76"/>
      <c r="K230" s="76"/>
      <c r="L230" s="76"/>
      <c r="M230" s="76"/>
      <c r="N230" s="76"/>
      <c r="O230" s="76"/>
      <c r="P230" s="76"/>
      <c r="Q230" s="76"/>
      <c r="R230" s="76"/>
      <c r="S230" s="76"/>
      <c r="T230" s="51"/>
      <c r="U230" s="51"/>
      <c r="V230" s="51"/>
      <c r="W230" s="51"/>
      <c r="X230" s="51"/>
      <c r="Y230" s="51"/>
      <c r="Z230" s="51"/>
    </row>
    <row r="231" spans="1:26" ht="12.75" customHeight="1">
      <c r="A231" s="76"/>
      <c r="B231" s="78"/>
      <c r="C231" s="76"/>
      <c r="D231" s="76"/>
      <c r="E231" s="76"/>
      <c r="F231" s="76"/>
      <c r="G231" s="76"/>
      <c r="H231" s="76"/>
      <c r="I231" s="76"/>
      <c r="J231" s="76"/>
      <c r="K231" s="76"/>
      <c r="L231" s="76"/>
      <c r="M231" s="76"/>
      <c r="N231" s="76"/>
      <c r="O231" s="76"/>
      <c r="P231" s="76"/>
      <c r="Q231" s="76"/>
      <c r="R231" s="76"/>
      <c r="S231" s="76"/>
      <c r="T231" s="51"/>
      <c r="U231" s="51"/>
      <c r="V231" s="51"/>
      <c r="W231" s="51"/>
      <c r="X231" s="51"/>
      <c r="Y231" s="51"/>
      <c r="Z231" s="51"/>
    </row>
    <row r="232" spans="1:26" ht="12.75" customHeight="1">
      <c r="A232" s="76"/>
      <c r="B232" s="78"/>
      <c r="C232" s="76"/>
      <c r="D232" s="76"/>
      <c r="E232" s="76"/>
      <c r="F232" s="76"/>
      <c r="G232" s="76"/>
      <c r="H232" s="76"/>
      <c r="I232" s="76"/>
      <c r="J232" s="76"/>
      <c r="K232" s="76"/>
      <c r="L232" s="76"/>
      <c r="M232" s="76"/>
      <c r="N232" s="76"/>
      <c r="O232" s="76"/>
      <c r="P232" s="76"/>
      <c r="Q232" s="76"/>
      <c r="R232" s="76"/>
      <c r="S232" s="76"/>
      <c r="T232" s="51"/>
      <c r="U232" s="51"/>
      <c r="V232" s="51"/>
      <c r="W232" s="51"/>
      <c r="X232" s="51"/>
      <c r="Y232" s="51"/>
      <c r="Z232" s="51"/>
    </row>
    <row r="233" spans="1:26" ht="12.75" customHeight="1">
      <c r="A233" s="76"/>
      <c r="B233" s="78"/>
      <c r="C233" s="76"/>
      <c r="D233" s="76"/>
      <c r="E233" s="76"/>
      <c r="F233" s="76"/>
      <c r="G233" s="76"/>
      <c r="H233" s="76"/>
      <c r="I233" s="76"/>
      <c r="J233" s="76"/>
      <c r="K233" s="76"/>
      <c r="L233" s="76"/>
      <c r="M233" s="76"/>
      <c r="N233" s="76"/>
      <c r="O233" s="76"/>
      <c r="P233" s="76"/>
      <c r="Q233" s="76"/>
      <c r="R233" s="76"/>
      <c r="S233" s="76"/>
      <c r="T233" s="51"/>
      <c r="U233" s="51"/>
      <c r="V233" s="51"/>
      <c r="W233" s="51"/>
      <c r="X233" s="51"/>
      <c r="Y233" s="51"/>
      <c r="Z233" s="51"/>
    </row>
    <row r="234" spans="1:26" ht="12.75" customHeight="1">
      <c r="A234" s="76"/>
      <c r="B234" s="78"/>
      <c r="C234" s="76"/>
      <c r="D234" s="76"/>
      <c r="E234" s="76"/>
      <c r="F234" s="76"/>
      <c r="G234" s="76"/>
      <c r="H234" s="76"/>
      <c r="I234" s="76"/>
      <c r="J234" s="76"/>
      <c r="K234" s="76"/>
      <c r="L234" s="76"/>
      <c r="M234" s="76"/>
      <c r="N234" s="76"/>
      <c r="O234" s="76"/>
      <c r="P234" s="76"/>
      <c r="Q234" s="76"/>
      <c r="R234" s="76"/>
      <c r="S234" s="76"/>
      <c r="T234" s="51"/>
      <c r="U234" s="51"/>
      <c r="V234" s="51"/>
      <c r="W234" s="51"/>
      <c r="X234" s="51"/>
      <c r="Y234" s="51"/>
      <c r="Z234" s="51"/>
    </row>
    <row r="235" spans="1:26" ht="12.75" customHeight="1">
      <c r="A235" s="76"/>
      <c r="B235" s="78"/>
      <c r="C235" s="76"/>
      <c r="D235" s="76"/>
      <c r="E235" s="76"/>
      <c r="F235" s="76"/>
      <c r="G235" s="76"/>
      <c r="H235" s="76"/>
      <c r="I235" s="76"/>
      <c r="J235" s="76"/>
      <c r="K235" s="76"/>
      <c r="L235" s="76"/>
      <c r="M235" s="76"/>
      <c r="N235" s="76"/>
      <c r="O235" s="76"/>
      <c r="P235" s="76"/>
      <c r="Q235" s="76"/>
      <c r="R235" s="76"/>
      <c r="S235" s="76"/>
      <c r="T235" s="51"/>
      <c r="U235" s="51"/>
      <c r="V235" s="51"/>
      <c r="W235" s="51"/>
      <c r="X235" s="51"/>
      <c r="Y235" s="51"/>
      <c r="Z235" s="51"/>
    </row>
    <row r="236" spans="1:26" ht="12.75" customHeight="1">
      <c r="A236" s="76"/>
      <c r="B236" s="78"/>
      <c r="C236" s="76"/>
      <c r="D236" s="76"/>
      <c r="E236" s="76"/>
      <c r="F236" s="76"/>
      <c r="G236" s="76"/>
      <c r="H236" s="76"/>
      <c r="I236" s="76"/>
      <c r="J236" s="76"/>
      <c r="K236" s="76"/>
      <c r="L236" s="76"/>
      <c r="M236" s="76"/>
      <c r="N236" s="76"/>
      <c r="O236" s="76"/>
      <c r="P236" s="76"/>
      <c r="Q236" s="76"/>
      <c r="R236" s="76"/>
      <c r="S236" s="76"/>
      <c r="T236" s="51"/>
      <c r="U236" s="51"/>
      <c r="V236" s="51"/>
      <c r="W236" s="51"/>
      <c r="X236" s="51"/>
      <c r="Y236" s="51"/>
      <c r="Z236" s="51"/>
    </row>
    <row r="237" spans="1:26" ht="12.75" customHeight="1">
      <c r="A237" s="76"/>
      <c r="B237" s="78"/>
      <c r="C237" s="76"/>
      <c r="D237" s="76"/>
      <c r="E237" s="76"/>
      <c r="F237" s="76"/>
      <c r="G237" s="76"/>
      <c r="H237" s="76"/>
      <c r="I237" s="76"/>
      <c r="J237" s="76"/>
      <c r="K237" s="76"/>
      <c r="L237" s="76"/>
      <c r="M237" s="76"/>
      <c r="N237" s="76"/>
      <c r="O237" s="76"/>
      <c r="P237" s="76"/>
      <c r="Q237" s="76"/>
      <c r="R237" s="76"/>
      <c r="S237" s="76"/>
      <c r="T237" s="51"/>
      <c r="U237" s="51"/>
      <c r="V237" s="51"/>
      <c r="W237" s="51"/>
      <c r="X237" s="51"/>
      <c r="Y237" s="51"/>
      <c r="Z237" s="51"/>
    </row>
    <row r="238" spans="1:26" ht="12.75" customHeight="1">
      <c r="A238" s="76"/>
      <c r="B238" s="78"/>
      <c r="C238" s="76"/>
      <c r="D238" s="76"/>
      <c r="E238" s="76"/>
      <c r="F238" s="76"/>
      <c r="G238" s="76"/>
      <c r="H238" s="76"/>
      <c r="I238" s="76"/>
      <c r="J238" s="76"/>
      <c r="K238" s="76"/>
      <c r="L238" s="76"/>
      <c r="M238" s="76"/>
      <c r="N238" s="76"/>
      <c r="O238" s="76"/>
      <c r="P238" s="76"/>
      <c r="Q238" s="76"/>
      <c r="R238" s="76"/>
      <c r="S238" s="76"/>
      <c r="T238" s="51"/>
      <c r="U238" s="51"/>
      <c r="V238" s="51"/>
      <c r="W238" s="51"/>
      <c r="X238" s="51"/>
      <c r="Y238" s="51"/>
      <c r="Z238" s="51"/>
    </row>
    <row r="239" spans="1:26" ht="12.75" customHeight="1">
      <c r="A239" s="76"/>
      <c r="B239" s="78"/>
      <c r="C239" s="76"/>
      <c r="D239" s="76"/>
      <c r="E239" s="76"/>
      <c r="F239" s="76"/>
      <c r="G239" s="76"/>
      <c r="H239" s="76"/>
      <c r="I239" s="76"/>
      <c r="J239" s="76"/>
      <c r="K239" s="76"/>
      <c r="L239" s="76"/>
      <c r="M239" s="76"/>
      <c r="N239" s="76"/>
      <c r="O239" s="76"/>
      <c r="P239" s="76"/>
      <c r="Q239" s="76"/>
      <c r="R239" s="76"/>
      <c r="S239" s="76"/>
      <c r="T239" s="51"/>
      <c r="U239" s="51"/>
      <c r="V239" s="51"/>
      <c r="W239" s="51"/>
      <c r="X239" s="51"/>
      <c r="Y239" s="51"/>
      <c r="Z239" s="51"/>
    </row>
    <row r="240" spans="1:26" ht="12.75" customHeight="1">
      <c r="A240" s="76"/>
      <c r="B240" s="78"/>
      <c r="C240" s="76"/>
      <c r="D240" s="76"/>
      <c r="E240" s="76"/>
      <c r="F240" s="76"/>
      <c r="G240" s="76"/>
      <c r="H240" s="76"/>
      <c r="I240" s="76"/>
      <c r="J240" s="76"/>
      <c r="K240" s="76"/>
      <c r="L240" s="76"/>
      <c r="M240" s="76"/>
      <c r="N240" s="76"/>
      <c r="O240" s="76"/>
      <c r="P240" s="76"/>
      <c r="Q240" s="76"/>
      <c r="R240" s="76"/>
      <c r="S240" s="76"/>
      <c r="T240" s="51"/>
      <c r="U240" s="51"/>
      <c r="V240" s="51"/>
      <c r="W240" s="51"/>
      <c r="X240" s="51"/>
      <c r="Y240" s="51"/>
      <c r="Z240" s="51"/>
    </row>
    <row r="241" spans="1:26" ht="12.75" customHeight="1">
      <c r="A241" s="76"/>
      <c r="B241" s="78"/>
      <c r="C241" s="76"/>
      <c r="D241" s="76"/>
      <c r="E241" s="76"/>
      <c r="F241" s="76"/>
      <c r="G241" s="76"/>
      <c r="H241" s="76"/>
      <c r="I241" s="76"/>
      <c r="J241" s="76"/>
      <c r="K241" s="76"/>
      <c r="L241" s="76"/>
      <c r="M241" s="76"/>
      <c r="N241" s="76"/>
      <c r="O241" s="76"/>
      <c r="P241" s="76"/>
      <c r="Q241" s="76"/>
      <c r="R241" s="76"/>
      <c r="S241" s="76"/>
      <c r="T241" s="51"/>
      <c r="U241" s="51"/>
      <c r="V241" s="51"/>
      <c r="W241" s="51"/>
      <c r="X241" s="51"/>
      <c r="Y241" s="51"/>
      <c r="Z241" s="51"/>
    </row>
    <row r="242" spans="1:26" ht="12.75" customHeight="1">
      <c r="A242" s="76"/>
      <c r="B242" s="78"/>
      <c r="C242" s="76"/>
      <c r="D242" s="76"/>
      <c r="E242" s="76"/>
      <c r="F242" s="76"/>
      <c r="G242" s="76"/>
      <c r="H242" s="76"/>
      <c r="I242" s="76"/>
      <c r="J242" s="76"/>
      <c r="K242" s="76"/>
      <c r="L242" s="76"/>
      <c r="M242" s="76"/>
      <c r="N242" s="76"/>
      <c r="O242" s="76"/>
      <c r="P242" s="76"/>
      <c r="Q242" s="76"/>
      <c r="R242" s="76"/>
      <c r="S242" s="76"/>
      <c r="T242" s="51"/>
      <c r="U242" s="51"/>
      <c r="V242" s="51"/>
      <c r="W242" s="51"/>
      <c r="X242" s="51"/>
      <c r="Y242" s="51"/>
      <c r="Z242" s="51"/>
    </row>
    <row r="243" spans="1:26" ht="12.75" customHeight="1">
      <c r="A243" s="76"/>
      <c r="B243" s="78"/>
      <c r="C243" s="76"/>
      <c r="D243" s="76"/>
      <c r="E243" s="76"/>
      <c r="F243" s="76"/>
      <c r="G243" s="76"/>
      <c r="H243" s="76"/>
      <c r="I243" s="76"/>
      <c r="J243" s="76"/>
      <c r="K243" s="76"/>
      <c r="L243" s="76"/>
      <c r="M243" s="76"/>
      <c r="N243" s="76"/>
      <c r="O243" s="76"/>
      <c r="P243" s="76"/>
      <c r="Q243" s="76"/>
      <c r="R243" s="76"/>
      <c r="S243" s="76"/>
      <c r="T243" s="51"/>
      <c r="U243" s="51"/>
      <c r="V243" s="51"/>
      <c r="W243" s="51"/>
      <c r="X243" s="51"/>
      <c r="Y243" s="51"/>
      <c r="Z243" s="51"/>
    </row>
    <row r="244" spans="1:26" ht="12.75" customHeight="1">
      <c r="A244" s="76"/>
      <c r="B244" s="78"/>
      <c r="C244" s="76"/>
      <c r="D244" s="76"/>
      <c r="E244" s="76"/>
      <c r="F244" s="76"/>
      <c r="G244" s="76"/>
      <c r="H244" s="76"/>
      <c r="I244" s="76"/>
      <c r="J244" s="76"/>
      <c r="K244" s="76"/>
      <c r="L244" s="76"/>
      <c r="M244" s="76"/>
      <c r="N244" s="76"/>
      <c r="O244" s="76"/>
      <c r="P244" s="76"/>
      <c r="Q244" s="76"/>
      <c r="R244" s="76"/>
      <c r="S244" s="76"/>
      <c r="T244" s="51"/>
      <c r="U244" s="51"/>
      <c r="V244" s="51"/>
      <c r="W244" s="51"/>
      <c r="X244" s="51"/>
      <c r="Y244" s="51"/>
      <c r="Z244" s="51"/>
    </row>
    <row r="245" spans="1:26" ht="12.75" customHeight="1">
      <c r="A245" s="76"/>
      <c r="B245" s="78"/>
      <c r="C245" s="76"/>
      <c r="D245" s="76"/>
      <c r="E245" s="76"/>
      <c r="F245" s="76"/>
      <c r="G245" s="76"/>
      <c r="H245" s="76"/>
      <c r="I245" s="76"/>
      <c r="J245" s="76"/>
      <c r="K245" s="76"/>
      <c r="L245" s="76"/>
      <c r="M245" s="76"/>
      <c r="N245" s="76"/>
      <c r="O245" s="76"/>
      <c r="P245" s="76"/>
      <c r="Q245" s="76"/>
      <c r="R245" s="76"/>
      <c r="S245" s="76"/>
      <c r="T245" s="51"/>
      <c r="U245" s="51"/>
      <c r="V245" s="51"/>
      <c r="W245" s="51"/>
      <c r="X245" s="51"/>
      <c r="Y245" s="51"/>
      <c r="Z245" s="51"/>
    </row>
    <row r="246" spans="1:26" ht="12.75" customHeight="1">
      <c r="A246" s="76"/>
      <c r="B246" s="78"/>
      <c r="C246" s="76"/>
      <c r="D246" s="76"/>
      <c r="E246" s="76"/>
      <c r="F246" s="76"/>
      <c r="G246" s="76"/>
      <c r="H246" s="76"/>
      <c r="I246" s="76"/>
      <c r="J246" s="76"/>
      <c r="K246" s="76"/>
      <c r="L246" s="76"/>
      <c r="M246" s="76"/>
      <c r="N246" s="76"/>
      <c r="O246" s="76"/>
      <c r="P246" s="76"/>
      <c r="Q246" s="76"/>
      <c r="R246" s="76"/>
      <c r="S246" s="76"/>
      <c r="T246" s="51"/>
      <c r="U246" s="51"/>
      <c r="V246" s="51"/>
      <c r="W246" s="51"/>
      <c r="X246" s="51"/>
      <c r="Y246" s="51"/>
      <c r="Z246" s="51"/>
    </row>
    <row r="247" spans="1:26" ht="12.75" customHeight="1">
      <c r="A247" s="76"/>
      <c r="B247" s="78"/>
      <c r="C247" s="76"/>
      <c r="D247" s="76"/>
      <c r="E247" s="76"/>
      <c r="F247" s="76"/>
      <c r="G247" s="76"/>
      <c r="H247" s="76"/>
      <c r="I247" s="76"/>
      <c r="J247" s="76"/>
      <c r="K247" s="76"/>
      <c r="L247" s="76"/>
      <c r="M247" s="76"/>
      <c r="N247" s="76"/>
      <c r="O247" s="76"/>
      <c r="P247" s="76"/>
      <c r="Q247" s="76"/>
      <c r="R247" s="76"/>
      <c r="S247" s="76"/>
      <c r="T247" s="51"/>
      <c r="U247" s="51"/>
      <c r="V247" s="51"/>
      <c r="W247" s="51"/>
      <c r="X247" s="51"/>
      <c r="Y247" s="51"/>
      <c r="Z247" s="51"/>
    </row>
    <row r="248" spans="1:26" ht="12.75" customHeight="1">
      <c r="A248" s="76"/>
      <c r="B248" s="78"/>
      <c r="C248" s="76"/>
      <c r="D248" s="76"/>
      <c r="E248" s="76"/>
      <c r="F248" s="76"/>
      <c r="G248" s="76"/>
      <c r="H248" s="76"/>
      <c r="I248" s="76"/>
      <c r="J248" s="76"/>
      <c r="K248" s="76"/>
      <c r="L248" s="76"/>
      <c r="M248" s="76"/>
      <c r="N248" s="76"/>
      <c r="O248" s="76"/>
      <c r="P248" s="76"/>
      <c r="Q248" s="76"/>
      <c r="R248" s="76"/>
      <c r="S248" s="76"/>
      <c r="T248" s="51"/>
      <c r="U248" s="51"/>
      <c r="V248" s="51"/>
      <c r="W248" s="51"/>
      <c r="X248" s="51"/>
      <c r="Y248" s="51"/>
      <c r="Z248" s="51"/>
    </row>
    <row r="249" spans="1:26" ht="12.75" customHeight="1">
      <c r="A249" s="76"/>
      <c r="B249" s="78"/>
      <c r="C249" s="76"/>
      <c r="D249" s="76"/>
      <c r="E249" s="76"/>
      <c r="F249" s="76"/>
      <c r="G249" s="76"/>
      <c r="H249" s="76"/>
      <c r="I249" s="76"/>
      <c r="J249" s="76"/>
      <c r="K249" s="76"/>
      <c r="L249" s="76"/>
      <c r="M249" s="76"/>
      <c r="N249" s="76"/>
      <c r="O249" s="76"/>
      <c r="P249" s="76"/>
      <c r="Q249" s="76"/>
      <c r="R249" s="76"/>
      <c r="S249" s="76"/>
      <c r="T249" s="51"/>
      <c r="U249" s="51"/>
      <c r="V249" s="51"/>
      <c r="W249" s="51"/>
      <c r="X249" s="51"/>
      <c r="Y249" s="51"/>
      <c r="Z249" s="51"/>
    </row>
    <row r="250" spans="1:26" ht="12.75" customHeight="1">
      <c r="A250" s="76"/>
      <c r="B250" s="78"/>
      <c r="C250" s="76"/>
      <c r="D250" s="76"/>
      <c r="E250" s="76"/>
      <c r="F250" s="76"/>
      <c r="G250" s="76"/>
      <c r="H250" s="76"/>
      <c r="I250" s="76"/>
      <c r="J250" s="76"/>
      <c r="K250" s="76"/>
      <c r="L250" s="76"/>
      <c r="M250" s="76"/>
      <c r="N250" s="76"/>
      <c r="O250" s="76"/>
      <c r="P250" s="76"/>
      <c r="Q250" s="76"/>
      <c r="R250" s="76"/>
      <c r="S250" s="76"/>
      <c r="T250" s="51"/>
      <c r="U250" s="51"/>
      <c r="V250" s="51"/>
      <c r="W250" s="51"/>
      <c r="X250" s="51"/>
      <c r="Y250" s="51"/>
      <c r="Z250" s="51"/>
    </row>
    <row r="251" spans="1:26" ht="12.75" customHeight="1">
      <c r="A251" s="76"/>
      <c r="B251" s="78"/>
      <c r="C251" s="76"/>
      <c r="D251" s="76"/>
      <c r="E251" s="76"/>
      <c r="F251" s="76"/>
      <c r="G251" s="76"/>
      <c r="H251" s="76"/>
      <c r="I251" s="76"/>
      <c r="J251" s="76"/>
      <c r="K251" s="76"/>
      <c r="L251" s="76"/>
      <c r="M251" s="76"/>
      <c r="N251" s="76"/>
      <c r="O251" s="76"/>
      <c r="P251" s="76"/>
      <c r="Q251" s="76"/>
      <c r="R251" s="76"/>
      <c r="S251" s="76"/>
      <c r="T251" s="51"/>
      <c r="U251" s="51"/>
      <c r="V251" s="51"/>
      <c r="W251" s="51"/>
      <c r="X251" s="51"/>
      <c r="Y251" s="51"/>
      <c r="Z251" s="51"/>
    </row>
    <row r="252" spans="1:26" ht="12.75" customHeight="1">
      <c r="A252" s="76"/>
      <c r="B252" s="78"/>
      <c r="C252" s="76"/>
      <c r="D252" s="76"/>
      <c r="E252" s="76"/>
      <c r="F252" s="76"/>
      <c r="G252" s="76"/>
      <c r="H252" s="76"/>
      <c r="I252" s="76"/>
      <c r="J252" s="76"/>
      <c r="K252" s="76"/>
      <c r="L252" s="76"/>
      <c r="M252" s="76"/>
      <c r="N252" s="76"/>
      <c r="O252" s="76"/>
      <c r="P252" s="76"/>
      <c r="Q252" s="76"/>
      <c r="R252" s="76"/>
      <c r="S252" s="76"/>
      <c r="T252" s="51"/>
      <c r="U252" s="51"/>
      <c r="V252" s="51"/>
      <c r="W252" s="51"/>
      <c r="X252" s="51"/>
      <c r="Y252" s="51"/>
      <c r="Z252" s="51"/>
    </row>
    <row r="253" spans="1:26" ht="12.75" customHeight="1">
      <c r="A253" s="76"/>
      <c r="B253" s="78"/>
      <c r="C253" s="76"/>
      <c r="D253" s="76"/>
      <c r="E253" s="76"/>
      <c r="F253" s="76"/>
      <c r="G253" s="76"/>
      <c r="H253" s="76"/>
      <c r="I253" s="76"/>
      <c r="J253" s="76"/>
      <c r="K253" s="76"/>
      <c r="L253" s="76"/>
      <c r="M253" s="76"/>
      <c r="N253" s="76"/>
      <c r="O253" s="76"/>
      <c r="P253" s="76"/>
      <c r="Q253" s="76"/>
      <c r="R253" s="76"/>
      <c r="S253" s="76"/>
      <c r="T253" s="51"/>
      <c r="U253" s="51"/>
      <c r="V253" s="51"/>
      <c r="W253" s="51"/>
      <c r="X253" s="51"/>
      <c r="Y253" s="51"/>
      <c r="Z253" s="51"/>
    </row>
    <row r="254" spans="1:26" ht="12.75" customHeight="1">
      <c r="A254" s="76"/>
      <c r="B254" s="78"/>
      <c r="C254" s="76"/>
      <c r="D254" s="76"/>
      <c r="E254" s="76"/>
      <c r="F254" s="76"/>
      <c r="G254" s="76"/>
      <c r="H254" s="76"/>
      <c r="I254" s="76"/>
      <c r="J254" s="76"/>
      <c r="K254" s="76"/>
      <c r="L254" s="76"/>
      <c r="M254" s="76"/>
      <c r="N254" s="76"/>
      <c r="O254" s="76"/>
      <c r="P254" s="76"/>
      <c r="Q254" s="76"/>
      <c r="R254" s="76"/>
      <c r="S254" s="76"/>
      <c r="T254" s="51"/>
      <c r="U254" s="51"/>
      <c r="V254" s="51"/>
      <c r="W254" s="51"/>
      <c r="X254" s="51"/>
      <c r="Y254" s="51"/>
      <c r="Z254" s="51"/>
    </row>
    <row r="255" spans="1:26" ht="12.75" customHeight="1">
      <c r="A255" s="76"/>
      <c r="B255" s="78"/>
      <c r="C255" s="76"/>
      <c r="D255" s="76"/>
      <c r="E255" s="76"/>
      <c r="F255" s="76"/>
      <c r="G255" s="76"/>
      <c r="H255" s="76"/>
      <c r="I255" s="76"/>
      <c r="J255" s="76"/>
      <c r="K255" s="76"/>
      <c r="L255" s="76"/>
      <c r="M255" s="76"/>
      <c r="N255" s="76"/>
      <c r="O255" s="76"/>
      <c r="P255" s="76"/>
      <c r="Q255" s="76"/>
      <c r="R255" s="76"/>
      <c r="S255" s="76"/>
      <c r="T255" s="51"/>
      <c r="U255" s="51"/>
      <c r="V255" s="51"/>
      <c r="W255" s="51"/>
      <c r="X255" s="51"/>
      <c r="Y255" s="51"/>
      <c r="Z255" s="51"/>
    </row>
    <row r="256" spans="1:26" ht="12.75" customHeight="1">
      <c r="A256" s="76"/>
      <c r="B256" s="78"/>
      <c r="C256" s="76"/>
      <c r="D256" s="76"/>
      <c r="E256" s="76"/>
      <c r="F256" s="76"/>
      <c r="G256" s="76"/>
      <c r="H256" s="76"/>
      <c r="I256" s="76"/>
      <c r="J256" s="76"/>
      <c r="K256" s="76"/>
      <c r="L256" s="76"/>
      <c r="M256" s="76"/>
      <c r="N256" s="76"/>
      <c r="O256" s="76"/>
      <c r="P256" s="76"/>
      <c r="Q256" s="76"/>
      <c r="R256" s="76"/>
      <c r="S256" s="76"/>
      <c r="T256" s="51"/>
      <c r="U256" s="51"/>
      <c r="V256" s="51"/>
      <c r="W256" s="51"/>
      <c r="X256" s="51"/>
      <c r="Y256" s="51"/>
      <c r="Z256" s="51"/>
    </row>
    <row r="257" spans="1:26" ht="12.75" customHeight="1">
      <c r="A257" s="76"/>
      <c r="B257" s="78"/>
      <c r="C257" s="76"/>
      <c r="D257" s="76"/>
      <c r="E257" s="76"/>
      <c r="F257" s="76"/>
      <c r="G257" s="76"/>
      <c r="H257" s="76"/>
      <c r="I257" s="76"/>
      <c r="J257" s="76"/>
      <c r="K257" s="76"/>
      <c r="L257" s="76"/>
      <c r="M257" s="76"/>
      <c r="N257" s="76"/>
      <c r="O257" s="76"/>
      <c r="P257" s="76"/>
      <c r="Q257" s="76"/>
      <c r="R257" s="76"/>
      <c r="S257" s="76"/>
      <c r="T257" s="51"/>
      <c r="U257" s="51"/>
      <c r="V257" s="51"/>
      <c r="W257" s="51"/>
      <c r="X257" s="51"/>
      <c r="Y257" s="51"/>
      <c r="Z257" s="51"/>
    </row>
    <row r="258" spans="1:26" ht="12.75" customHeight="1">
      <c r="A258" s="76"/>
      <c r="B258" s="78"/>
      <c r="C258" s="76"/>
      <c r="D258" s="76"/>
      <c r="E258" s="76"/>
      <c r="F258" s="76"/>
      <c r="G258" s="76"/>
      <c r="H258" s="76"/>
      <c r="I258" s="76"/>
      <c r="J258" s="76"/>
      <c r="K258" s="76"/>
      <c r="L258" s="76"/>
      <c r="M258" s="76"/>
      <c r="N258" s="76"/>
      <c r="O258" s="76"/>
      <c r="P258" s="76"/>
      <c r="Q258" s="76"/>
      <c r="R258" s="76"/>
      <c r="S258" s="76"/>
      <c r="T258" s="51"/>
      <c r="U258" s="51"/>
      <c r="V258" s="51"/>
      <c r="W258" s="51"/>
      <c r="X258" s="51"/>
      <c r="Y258" s="51"/>
      <c r="Z258" s="51"/>
    </row>
    <row r="259" spans="1:26" ht="12.75" customHeight="1">
      <c r="A259" s="76"/>
      <c r="B259" s="78"/>
      <c r="C259" s="76"/>
      <c r="D259" s="76"/>
      <c r="E259" s="76"/>
      <c r="F259" s="76"/>
      <c r="G259" s="76"/>
      <c r="H259" s="76"/>
      <c r="I259" s="76"/>
      <c r="J259" s="76"/>
      <c r="K259" s="76"/>
      <c r="L259" s="76"/>
      <c r="M259" s="76"/>
      <c r="N259" s="76"/>
      <c r="O259" s="76"/>
      <c r="P259" s="76"/>
      <c r="Q259" s="76"/>
      <c r="R259" s="76"/>
      <c r="S259" s="76"/>
      <c r="T259" s="51"/>
      <c r="U259" s="51"/>
      <c r="V259" s="51"/>
      <c r="W259" s="51"/>
      <c r="X259" s="51"/>
      <c r="Y259" s="51"/>
      <c r="Z259" s="51"/>
    </row>
    <row r="260" spans="1:26" ht="12.75" customHeight="1">
      <c r="A260" s="76"/>
      <c r="B260" s="78"/>
      <c r="C260" s="76"/>
      <c r="D260" s="76"/>
      <c r="E260" s="76"/>
      <c r="F260" s="76"/>
      <c r="G260" s="76"/>
      <c r="H260" s="76"/>
      <c r="I260" s="76"/>
      <c r="J260" s="76"/>
      <c r="K260" s="76"/>
      <c r="L260" s="76"/>
      <c r="M260" s="76"/>
      <c r="N260" s="76"/>
      <c r="O260" s="76"/>
      <c r="P260" s="76"/>
      <c r="Q260" s="76"/>
      <c r="R260" s="76"/>
      <c r="S260" s="76"/>
      <c r="T260" s="51"/>
      <c r="U260" s="51"/>
      <c r="V260" s="51"/>
      <c r="W260" s="51"/>
      <c r="X260" s="51"/>
      <c r="Y260" s="51"/>
      <c r="Z260" s="51"/>
    </row>
    <row r="261" spans="1:26" ht="12.75" customHeight="1">
      <c r="A261" s="76"/>
      <c r="B261" s="78"/>
      <c r="C261" s="76"/>
      <c r="D261" s="76"/>
      <c r="E261" s="76"/>
      <c r="F261" s="76"/>
      <c r="G261" s="76"/>
      <c r="H261" s="76"/>
      <c r="I261" s="76"/>
      <c r="J261" s="76"/>
      <c r="K261" s="76"/>
      <c r="L261" s="76"/>
      <c r="M261" s="76"/>
      <c r="N261" s="76"/>
      <c r="O261" s="76"/>
      <c r="P261" s="76"/>
      <c r="Q261" s="76"/>
      <c r="R261" s="76"/>
      <c r="S261" s="76"/>
      <c r="T261" s="51"/>
      <c r="U261" s="51"/>
      <c r="V261" s="51"/>
      <c r="W261" s="51"/>
      <c r="X261" s="51"/>
      <c r="Y261" s="51"/>
      <c r="Z261" s="51"/>
    </row>
    <row r="262" spans="1:26" ht="12.75" customHeight="1">
      <c r="A262" s="76"/>
      <c r="B262" s="78"/>
      <c r="C262" s="76"/>
      <c r="D262" s="76"/>
      <c r="E262" s="76"/>
      <c r="F262" s="76"/>
      <c r="G262" s="76"/>
      <c r="H262" s="76"/>
      <c r="I262" s="76"/>
      <c r="J262" s="76"/>
      <c r="K262" s="76"/>
      <c r="L262" s="76"/>
      <c r="M262" s="76"/>
      <c r="N262" s="76"/>
      <c r="O262" s="76"/>
      <c r="P262" s="76"/>
      <c r="Q262" s="76"/>
      <c r="R262" s="76"/>
      <c r="S262" s="76"/>
      <c r="T262" s="51"/>
      <c r="U262" s="51"/>
      <c r="V262" s="51"/>
      <c r="W262" s="51"/>
      <c r="X262" s="51"/>
      <c r="Y262" s="51"/>
      <c r="Z262" s="51"/>
    </row>
    <row r="263" spans="1:26" ht="12.75" customHeight="1">
      <c r="A263" s="76"/>
      <c r="B263" s="78"/>
      <c r="C263" s="76"/>
      <c r="D263" s="76"/>
      <c r="E263" s="76"/>
      <c r="F263" s="76"/>
      <c r="G263" s="76"/>
      <c r="H263" s="76"/>
      <c r="I263" s="76"/>
      <c r="J263" s="76"/>
      <c r="K263" s="76"/>
      <c r="L263" s="76"/>
      <c r="M263" s="76"/>
      <c r="N263" s="76"/>
      <c r="O263" s="76"/>
      <c r="P263" s="76"/>
      <c r="Q263" s="76"/>
      <c r="R263" s="76"/>
      <c r="S263" s="76"/>
      <c r="T263" s="51"/>
      <c r="U263" s="51"/>
      <c r="V263" s="51"/>
      <c r="W263" s="51"/>
      <c r="X263" s="51"/>
      <c r="Y263" s="51"/>
      <c r="Z263" s="51"/>
    </row>
    <row r="264" spans="1:26" ht="12.75" customHeight="1">
      <c r="A264" s="76"/>
      <c r="B264" s="78"/>
      <c r="C264" s="76"/>
      <c r="D264" s="76"/>
      <c r="E264" s="76"/>
      <c r="F264" s="76"/>
      <c r="G264" s="76"/>
      <c r="H264" s="76"/>
      <c r="I264" s="76"/>
      <c r="J264" s="76"/>
      <c r="K264" s="76"/>
      <c r="L264" s="76"/>
      <c r="M264" s="76"/>
      <c r="N264" s="76"/>
      <c r="O264" s="76"/>
      <c r="P264" s="76"/>
      <c r="Q264" s="76"/>
      <c r="R264" s="76"/>
      <c r="S264" s="76"/>
      <c r="T264" s="51"/>
      <c r="U264" s="51"/>
      <c r="V264" s="51"/>
      <c r="W264" s="51"/>
      <c r="X264" s="51"/>
      <c r="Y264" s="51"/>
      <c r="Z264" s="51"/>
    </row>
    <row r="265" spans="1:26" ht="12.75" customHeight="1">
      <c r="A265" s="76"/>
      <c r="B265" s="78"/>
      <c r="C265" s="76"/>
      <c r="D265" s="76"/>
      <c r="E265" s="76"/>
      <c r="F265" s="76"/>
      <c r="G265" s="76"/>
      <c r="H265" s="76"/>
      <c r="I265" s="76"/>
      <c r="J265" s="76"/>
      <c r="K265" s="76"/>
      <c r="L265" s="76"/>
      <c r="M265" s="76"/>
      <c r="N265" s="76"/>
      <c r="O265" s="76"/>
      <c r="P265" s="76"/>
      <c r="Q265" s="76"/>
      <c r="R265" s="76"/>
      <c r="S265" s="76"/>
      <c r="T265" s="51"/>
      <c r="U265" s="51"/>
      <c r="V265" s="51"/>
      <c r="W265" s="51"/>
      <c r="X265" s="51"/>
      <c r="Y265" s="51"/>
      <c r="Z265" s="51"/>
    </row>
    <row r="266" spans="1:26" ht="12.75" customHeight="1">
      <c r="A266" s="76"/>
      <c r="B266" s="78"/>
      <c r="C266" s="76"/>
      <c r="D266" s="76"/>
      <c r="E266" s="76"/>
      <c r="F266" s="76"/>
      <c r="G266" s="76"/>
      <c r="H266" s="76"/>
      <c r="I266" s="76"/>
      <c r="J266" s="76"/>
      <c r="K266" s="76"/>
      <c r="L266" s="76"/>
      <c r="M266" s="76"/>
      <c r="N266" s="76"/>
      <c r="O266" s="76"/>
      <c r="P266" s="76"/>
      <c r="Q266" s="76"/>
      <c r="R266" s="76"/>
      <c r="S266" s="76"/>
      <c r="T266" s="51"/>
      <c r="U266" s="51"/>
      <c r="V266" s="51"/>
      <c r="W266" s="51"/>
      <c r="X266" s="51"/>
      <c r="Y266" s="51"/>
      <c r="Z266" s="51"/>
    </row>
    <row r="267" spans="1:26" ht="12.75" customHeight="1">
      <c r="A267" s="76"/>
      <c r="B267" s="78"/>
      <c r="C267" s="76"/>
      <c r="D267" s="76"/>
      <c r="E267" s="76"/>
      <c r="F267" s="76"/>
      <c r="G267" s="76"/>
      <c r="H267" s="76"/>
      <c r="I267" s="76"/>
      <c r="J267" s="76"/>
      <c r="K267" s="76"/>
      <c r="L267" s="76"/>
      <c r="M267" s="76"/>
      <c r="N267" s="76"/>
      <c r="O267" s="76"/>
      <c r="P267" s="76"/>
      <c r="Q267" s="76"/>
      <c r="R267" s="76"/>
      <c r="S267" s="76"/>
      <c r="T267" s="51"/>
      <c r="U267" s="51"/>
      <c r="V267" s="51"/>
      <c r="W267" s="51"/>
      <c r="X267" s="51"/>
      <c r="Y267" s="51"/>
      <c r="Z267" s="51"/>
    </row>
    <row r="268" spans="1:26" ht="12.75" customHeight="1">
      <c r="A268" s="76"/>
      <c r="B268" s="78"/>
      <c r="C268" s="76"/>
      <c r="D268" s="76"/>
      <c r="E268" s="76"/>
      <c r="F268" s="76"/>
      <c r="G268" s="76"/>
      <c r="H268" s="76"/>
      <c r="I268" s="76"/>
      <c r="J268" s="76"/>
      <c r="K268" s="76"/>
      <c r="L268" s="76"/>
      <c r="M268" s="76"/>
      <c r="N268" s="76"/>
      <c r="O268" s="76"/>
      <c r="P268" s="76"/>
      <c r="Q268" s="76"/>
      <c r="R268" s="76"/>
      <c r="S268" s="76"/>
      <c r="T268" s="51"/>
      <c r="U268" s="51"/>
      <c r="V268" s="51"/>
      <c r="W268" s="51"/>
      <c r="X268" s="51"/>
      <c r="Y268" s="51"/>
      <c r="Z268" s="51"/>
    </row>
    <row r="269" spans="1:26" ht="12.75" customHeight="1">
      <c r="A269" s="76"/>
      <c r="B269" s="78"/>
      <c r="C269" s="76"/>
      <c r="D269" s="76"/>
      <c r="E269" s="76"/>
      <c r="F269" s="76"/>
      <c r="G269" s="76"/>
      <c r="H269" s="76"/>
      <c r="I269" s="76"/>
      <c r="J269" s="76"/>
      <c r="K269" s="76"/>
      <c r="L269" s="76"/>
      <c r="M269" s="76"/>
      <c r="N269" s="76"/>
      <c r="O269" s="76"/>
      <c r="P269" s="76"/>
      <c r="Q269" s="76"/>
      <c r="R269" s="76"/>
      <c r="S269" s="76"/>
      <c r="T269" s="51"/>
      <c r="U269" s="51"/>
      <c r="V269" s="51"/>
      <c r="W269" s="51"/>
      <c r="X269" s="51"/>
      <c r="Y269" s="51"/>
      <c r="Z269" s="51"/>
    </row>
    <row r="270" spans="1:26" ht="12.75" customHeight="1">
      <c r="A270" s="76"/>
      <c r="B270" s="78"/>
      <c r="C270" s="76"/>
      <c r="D270" s="76"/>
      <c r="E270" s="76"/>
      <c r="F270" s="76"/>
      <c r="G270" s="76"/>
      <c r="H270" s="76"/>
      <c r="I270" s="76"/>
      <c r="J270" s="76"/>
      <c r="K270" s="76"/>
      <c r="L270" s="76"/>
      <c r="M270" s="76"/>
      <c r="N270" s="76"/>
      <c r="O270" s="76"/>
      <c r="P270" s="76"/>
      <c r="Q270" s="76"/>
      <c r="R270" s="76"/>
      <c r="S270" s="76"/>
      <c r="T270" s="51"/>
      <c r="U270" s="51"/>
      <c r="V270" s="51"/>
      <c r="W270" s="51"/>
      <c r="X270" s="51"/>
      <c r="Y270" s="51"/>
      <c r="Z270" s="51"/>
    </row>
    <row r="271" spans="1:26" ht="12.75" customHeight="1">
      <c r="A271" s="76"/>
      <c r="B271" s="78"/>
      <c r="C271" s="76"/>
      <c r="D271" s="76"/>
      <c r="E271" s="76"/>
      <c r="F271" s="76"/>
      <c r="G271" s="76"/>
      <c r="H271" s="76"/>
      <c r="I271" s="76"/>
      <c r="J271" s="76"/>
      <c r="K271" s="76"/>
      <c r="L271" s="76"/>
      <c r="M271" s="76"/>
      <c r="N271" s="76"/>
      <c r="O271" s="76"/>
      <c r="P271" s="76"/>
      <c r="Q271" s="76"/>
      <c r="R271" s="76"/>
      <c r="S271" s="76"/>
      <c r="T271" s="51"/>
      <c r="U271" s="51"/>
      <c r="V271" s="51"/>
      <c r="W271" s="51"/>
      <c r="X271" s="51"/>
      <c r="Y271" s="51"/>
      <c r="Z271" s="51"/>
    </row>
    <row r="272" spans="1:26" ht="12.75" customHeight="1">
      <c r="A272" s="76"/>
      <c r="B272" s="78"/>
      <c r="C272" s="76"/>
      <c r="D272" s="76"/>
      <c r="E272" s="76"/>
      <c r="F272" s="76"/>
      <c r="G272" s="76"/>
      <c r="H272" s="76"/>
      <c r="I272" s="76"/>
      <c r="J272" s="76"/>
      <c r="K272" s="76"/>
      <c r="L272" s="76"/>
      <c r="M272" s="76"/>
      <c r="N272" s="76"/>
      <c r="O272" s="76"/>
      <c r="P272" s="76"/>
      <c r="Q272" s="76"/>
      <c r="R272" s="76"/>
      <c r="S272" s="76"/>
      <c r="T272" s="51"/>
      <c r="U272" s="51"/>
      <c r="V272" s="51"/>
      <c r="W272" s="51"/>
      <c r="X272" s="51"/>
      <c r="Y272" s="51"/>
      <c r="Z272" s="51"/>
    </row>
    <row r="273" spans="1:26" ht="12.75" customHeight="1">
      <c r="A273" s="76"/>
      <c r="B273" s="78"/>
      <c r="C273" s="76"/>
      <c r="D273" s="76"/>
      <c r="E273" s="76"/>
      <c r="F273" s="76"/>
      <c r="G273" s="76"/>
      <c r="H273" s="76"/>
      <c r="I273" s="76"/>
      <c r="J273" s="76"/>
      <c r="K273" s="76"/>
      <c r="L273" s="76"/>
      <c r="M273" s="76"/>
      <c r="N273" s="76"/>
      <c r="O273" s="76"/>
      <c r="P273" s="76"/>
      <c r="Q273" s="76"/>
      <c r="R273" s="76"/>
      <c r="S273" s="76"/>
      <c r="T273" s="51"/>
      <c r="U273" s="51"/>
      <c r="V273" s="51"/>
      <c r="W273" s="51"/>
      <c r="X273" s="51"/>
      <c r="Y273" s="51"/>
      <c r="Z273" s="51"/>
    </row>
    <row r="274" spans="1:26" ht="12.75" customHeight="1">
      <c r="A274" s="76"/>
      <c r="B274" s="78"/>
      <c r="C274" s="76"/>
      <c r="D274" s="76"/>
      <c r="E274" s="76"/>
      <c r="F274" s="76"/>
      <c r="G274" s="76"/>
      <c r="H274" s="76"/>
      <c r="I274" s="76"/>
      <c r="J274" s="76"/>
      <c r="K274" s="76"/>
      <c r="L274" s="76"/>
      <c r="M274" s="76"/>
      <c r="N274" s="76"/>
      <c r="O274" s="76"/>
      <c r="P274" s="76"/>
      <c r="Q274" s="76"/>
      <c r="R274" s="76"/>
      <c r="S274" s="76"/>
      <c r="T274" s="51"/>
      <c r="U274" s="51"/>
      <c r="V274" s="51"/>
      <c r="W274" s="51"/>
      <c r="X274" s="51"/>
      <c r="Y274" s="51"/>
      <c r="Z274" s="51"/>
    </row>
    <row r="275" spans="1:26" ht="12.75" customHeight="1">
      <c r="A275" s="76"/>
      <c r="B275" s="78"/>
      <c r="C275" s="76"/>
      <c r="D275" s="76"/>
      <c r="E275" s="76"/>
      <c r="F275" s="76"/>
      <c r="G275" s="76"/>
      <c r="H275" s="76"/>
      <c r="I275" s="76"/>
      <c r="J275" s="76"/>
      <c r="K275" s="76"/>
      <c r="L275" s="76"/>
      <c r="M275" s="76"/>
      <c r="N275" s="76"/>
      <c r="O275" s="76"/>
      <c r="P275" s="76"/>
      <c r="Q275" s="76"/>
      <c r="R275" s="76"/>
      <c r="S275" s="76"/>
      <c r="T275" s="51"/>
      <c r="U275" s="51"/>
      <c r="V275" s="51"/>
      <c r="W275" s="51"/>
      <c r="X275" s="51"/>
      <c r="Y275" s="51"/>
      <c r="Z275" s="51"/>
    </row>
    <row r="276" spans="1:26" ht="12.75" customHeight="1">
      <c r="A276" s="76"/>
      <c r="B276" s="78"/>
      <c r="C276" s="76"/>
      <c r="D276" s="76"/>
      <c r="E276" s="76"/>
      <c r="F276" s="76"/>
      <c r="G276" s="76"/>
      <c r="H276" s="76"/>
      <c r="I276" s="76"/>
      <c r="J276" s="76"/>
      <c r="K276" s="76"/>
      <c r="L276" s="76"/>
      <c r="M276" s="76"/>
      <c r="N276" s="76"/>
      <c r="O276" s="76"/>
      <c r="P276" s="76"/>
      <c r="Q276" s="76"/>
      <c r="R276" s="76"/>
      <c r="S276" s="76"/>
      <c r="T276" s="51"/>
      <c r="U276" s="51"/>
      <c r="V276" s="51"/>
      <c r="W276" s="51"/>
      <c r="X276" s="51"/>
      <c r="Y276" s="51"/>
      <c r="Z276" s="51"/>
    </row>
    <row r="277" spans="1:26" ht="12.75" customHeight="1">
      <c r="A277" s="76"/>
      <c r="B277" s="78"/>
      <c r="C277" s="76"/>
      <c r="D277" s="76"/>
      <c r="E277" s="76"/>
      <c r="F277" s="76"/>
      <c r="G277" s="76"/>
      <c r="H277" s="76"/>
      <c r="I277" s="76"/>
      <c r="J277" s="76"/>
      <c r="K277" s="76"/>
      <c r="L277" s="76"/>
      <c r="M277" s="76"/>
      <c r="N277" s="76"/>
      <c r="O277" s="76"/>
      <c r="P277" s="76"/>
      <c r="Q277" s="76"/>
      <c r="R277" s="76"/>
      <c r="S277" s="76"/>
      <c r="T277" s="51"/>
      <c r="U277" s="51"/>
      <c r="V277" s="51"/>
      <c r="W277" s="51"/>
      <c r="X277" s="51"/>
      <c r="Y277" s="51"/>
      <c r="Z277" s="51"/>
    </row>
    <row r="278" spans="1:26" ht="12.75" customHeight="1">
      <c r="A278" s="76"/>
      <c r="B278" s="78"/>
      <c r="C278" s="76"/>
      <c r="D278" s="76"/>
      <c r="E278" s="76"/>
      <c r="F278" s="76"/>
      <c r="G278" s="76"/>
      <c r="H278" s="76"/>
      <c r="I278" s="76"/>
      <c r="J278" s="76"/>
      <c r="K278" s="76"/>
      <c r="L278" s="76"/>
      <c r="M278" s="76"/>
      <c r="N278" s="76"/>
      <c r="O278" s="76"/>
      <c r="P278" s="76"/>
      <c r="Q278" s="76"/>
      <c r="R278" s="76"/>
      <c r="S278" s="76"/>
      <c r="T278" s="51"/>
      <c r="U278" s="51"/>
      <c r="V278" s="51"/>
      <c r="W278" s="51"/>
      <c r="X278" s="51"/>
      <c r="Y278" s="51"/>
      <c r="Z278" s="51"/>
    </row>
    <row r="279" spans="1:26" ht="12.75" customHeight="1">
      <c r="A279" s="76"/>
      <c r="B279" s="78"/>
      <c r="C279" s="76"/>
      <c r="D279" s="76"/>
      <c r="E279" s="76"/>
      <c r="F279" s="76"/>
      <c r="G279" s="76"/>
      <c r="H279" s="76"/>
      <c r="I279" s="76"/>
      <c r="J279" s="76"/>
      <c r="K279" s="76"/>
      <c r="L279" s="76"/>
      <c r="M279" s="76"/>
      <c r="N279" s="76"/>
      <c r="O279" s="76"/>
      <c r="P279" s="76"/>
      <c r="Q279" s="76"/>
      <c r="R279" s="76"/>
      <c r="S279" s="76"/>
      <c r="T279" s="51"/>
      <c r="U279" s="51"/>
      <c r="V279" s="51"/>
      <c r="W279" s="51"/>
      <c r="X279" s="51"/>
      <c r="Y279" s="51"/>
      <c r="Z279" s="51"/>
    </row>
    <row r="280" spans="1:26" ht="12.75" customHeight="1">
      <c r="A280" s="76"/>
      <c r="B280" s="78"/>
      <c r="C280" s="76"/>
      <c r="D280" s="76"/>
      <c r="E280" s="76"/>
      <c r="F280" s="76"/>
      <c r="G280" s="76"/>
      <c r="H280" s="76"/>
      <c r="I280" s="76"/>
      <c r="J280" s="76"/>
      <c r="K280" s="76"/>
      <c r="L280" s="76"/>
      <c r="M280" s="76"/>
      <c r="N280" s="76"/>
      <c r="O280" s="76"/>
      <c r="P280" s="76"/>
      <c r="Q280" s="76"/>
      <c r="R280" s="76"/>
      <c r="S280" s="76"/>
      <c r="T280" s="51"/>
      <c r="U280" s="51"/>
      <c r="V280" s="51"/>
      <c r="W280" s="51"/>
      <c r="X280" s="51"/>
      <c r="Y280" s="51"/>
      <c r="Z280" s="51"/>
    </row>
    <row r="281" spans="1:26" ht="12.75" customHeight="1">
      <c r="A281" s="76"/>
      <c r="B281" s="78"/>
      <c r="C281" s="76"/>
      <c r="D281" s="76"/>
      <c r="E281" s="76"/>
      <c r="F281" s="76"/>
      <c r="G281" s="76"/>
      <c r="H281" s="76"/>
      <c r="I281" s="76"/>
      <c r="J281" s="76"/>
      <c r="K281" s="76"/>
      <c r="L281" s="76"/>
      <c r="M281" s="76"/>
      <c r="N281" s="76"/>
      <c r="O281" s="76"/>
      <c r="P281" s="76"/>
      <c r="Q281" s="76"/>
      <c r="R281" s="76"/>
      <c r="S281" s="76"/>
      <c r="T281" s="51"/>
      <c r="U281" s="51"/>
      <c r="V281" s="51"/>
      <c r="W281" s="51"/>
      <c r="X281" s="51"/>
      <c r="Y281" s="51"/>
      <c r="Z281" s="51"/>
    </row>
    <row r="282" spans="1:26" ht="12.75" customHeight="1">
      <c r="A282" s="76"/>
      <c r="B282" s="78"/>
      <c r="C282" s="76"/>
      <c r="D282" s="76"/>
      <c r="E282" s="76"/>
      <c r="F282" s="76"/>
      <c r="G282" s="76"/>
      <c r="H282" s="76"/>
      <c r="I282" s="76"/>
      <c r="J282" s="76"/>
      <c r="K282" s="76"/>
      <c r="L282" s="76"/>
      <c r="M282" s="76"/>
      <c r="N282" s="76"/>
      <c r="O282" s="76"/>
      <c r="P282" s="76"/>
      <c r="Q282" s="76"/>
      <c r="R282" s="76"/>
      <c r="S282" s="76"/>
      <c r="T282" s="51"/>
      <c r="U282" s="51"/>
      <c r="V282" s="51"/>
      <c r="W282" s="51"/>
      <c r="X282" s="51"/>
      <c r="Y282" s="51"/>
      <c r="Z282" s="51"/>
    </row>
    <row r="283" spans="1:26" ht="12.75" customHeight="1">
      <c r="A283" s="76"/>
      <c r="B283" s="78"/>
      <c r="C283" s="76"/>
      <c r="D283" s="76"/>
      <c r="E283" s="76"/>
      <c r="F283" s="76"/>
      <c r="G283" s="76"/>
      <c r="H283" s="76"/>
      <c r="I283" s="76"/>
      <c r="J283" s="76"/>
      <c r="K283" s="76"/>
      <c r="L283" s="76"/>
      <c r="M283" s="76"/>
      <c r="N283" s="76"/>
      <c r="O283" s="76"/>
      <c r="P283" s="76"/>
      <c r="Q283" s="76"/>
      <c r="R283" s="76"/>
      <c r="S283" s="76"/>
      <c r="T283" s="51"/>
      <c r="U283" s="51"/>
      <c r="V283" s="51"/>
      <c r="W283" s="51"/>
      <c r="X283" s="51"/>
      <c r="Y283" s="51"/>
      <c r="Z283" s="51"/>
    </row>
    <row r="284" spans="1:26" ht="12.75" customHeight="1">
      <c r="A284" s="76"/>
      <c r="B284" s="78"/>
      <c r="C284" s="76"/>
      <c r="D284" s="76"/>
      <c r="E284" s="76"/>
      <c r="F284" s="76"/>
      <c r="G284" s="76"/>
      <c r="H284" s="76"/>
      <c r="I284" s="76"/>
      <c r="J284" s="76"/>
      <c r="K284" s="76"/>
      <c r="L284" s="76"/>
      <c r="M284" s="76"/>
      <c r="N284" s="76"/>
      <c r="O284" s="76"/>
      <c r="P284" s="76"/>
      <c r="Q284" s="76"/>
      <c r="R284" s="76"/>
      <c r="S284" s="76"/>
      <c r="T284" s="51"/>
      <c r="U284" s="51"/>
      <c r="V284" s="51"/>
      <c r="W284" s="51"/>
      <c r="X284" s="51"/>
      <c r="Y284" s="51"/>
      <c r="Z284" s="51"/>
    </row>
    <row r="285" spans="1:26" ht="12.75" customHeight="1">
      <c r="A285" s="76"/>
      <c r="B285" s="78"/>
      <c r="C285" s="76"/>
      <c r="D285" s="76"/>
      <c r="E285" s="76"/>
      <c r="F285" s="76"/>
      <c r="G285" s="76"/>
      <c r="H285" s="76"/>
      <c r="I285" s="76"/>
      <c r="J285" s="76"/>
      <c r="K285" s="76"/>
      <c r="L285" s="76"/>
      <c r="M285" s="76"/>
      <c r="N285" s="76"/>
      <c r="O285" s="76"/>
      <c r="P285" s="76"/>
      <c r="Q285" s="76"/>
      <c r="R285" s="76"/>
      <c r="S285" s="76"/>
      <c r="T285" s="51"/>
      <c r="U285" s="51"/>
      <c r="V285" s="51"/>
      <c r="W285" s="51"/>
      <c r="X285" s="51"/>
      <c r="Y285" s="51"/>
      <c r="Z285" s="51"/>
    </row>
    <row r="286" spans="1:26" ht="12.75" customHeight="1">
      <c r="A286" s="76"/>
      <c r="B286" s="78"/>
      <c r="C286" s="76"/>
      <c r="D286" s="76"/>
      <c r="E286" s="76"/>
      <c r="F286" s="76"/>
      <c r="G286" s="76"/>
      <c r="H286" s="76"/>
      <c r="I286" s="76"/>
      <c r="J286" s="76"/>
      <c r="K286" s="76"/>
      <c r="L286" s="76"/>
      <c r="M286" s="76"/>
      <c r="N286" s="76"/>
      <c r="O286" s="76"/>
      <c r="P286" s="76"/>
      <c r="Q286" s="76"/>
      <c r="R286" s="76"/>
      <c r="S286" s="76"/>
      <c r="T286" s="51"/>
      <c r="U286" s="51"/>
      <c r="V286" s="51"/>
      <c r="W286" s="51"/>
      <c r="X286" s="51"/>
      <c r="Y286" s="51"/>
      <c r="Z286" s="51"/>
    </row>
    <row r="287" spans="1:26" ht="12.75" customHeight="1">
      <c r="A287" s="76"/>
      <c r="B287" s="78"/>
      <c r="C287" s="76"/>
      <c r="D287" s="76"/>
      <c r="E287" s="76"/>
      <c r="F287" s="76"/>
      <c r="G287" s="76"/>
      <c r="H287" s="76"/>
      <c r="I287" s="76"/>
      <c r="J287" s="76"/>
      <c r="K287" s="76"/>
      <c r="L287" s="76"/>
      <c r="M287" s="76"/>
      <c r="N287" s="76"/>
      <c r="O287" s="76"/>
      <c r="P287" s="76"/>
      <c r="Q287" s="76"/>
      <c r="R287" s="76"/>
      <c r="S287" s="76"/>
      <c r="T287" s="51"/>
      <c r="U287" s="51"/>
      <c r="V287" s="51"/>
      <c r="W287" s="51"/>
      <c r="X287" s="51"/>
      <c r="Y287" s="51"/>
      <c r="Z287" s="51"/>
    </row>
    <row r="288" spans="1:26" ht="12.75" customHeight="1">
      <c r="A288" s="76"/>
      <c r="B288" s="78"/>
      <c r="C288" s="76"/>
      <c r="D288" s="76"/>
      <c r="E288" s="76"/>
      <c r="F288" s="76"/>
      <c r="G288" s="76"/>
      <c r="H288" s="76"/>
      <c r="I288" s="76"/>
      <c r="J288" s="76"/>
      <c r="K288" s="76"/>
      <c r="L288" s="76"/>
      <c r="M288" s="76"/>
      <c r="N288" s="76"/>
      <c r="O288" s="76"/>
      <c r="P288" s="76"/>
      <c r="Q288" s="76"/>
      <c r="R288" s="76"/>
      <c r="S288" s="76"/>
      <c r="T288" s="51"/>
      <c r="U288" s="51"/>
      <c r="V288" s="51"/>
      <c r="W288" s="51"/>
      <c r="X288" s="51"/>
      <c r="Y288" s="51"/>
      <c r="Z288" s="51"/>
    </row>
    <row r="289" spans="1:26" ht="12.75" customHeight="1">
      <c r="A289" s="76"/>
      <c r="B289" s="78"/>
      <c r="C289" s="76"/>
      <c r="D289" s="76"/>
      <c r="E289" s="76"/>
      <c r="F289" s="76"/>
      <c r="G289" s="76"/>
      <c r="H289" s="76"/>
      <c r="I289" s="76"/>
      <c r="J289" s="76"/>
      <c r="K289" s="76"/>
      <c r="L289" s="76"/>
      <c r="M289" s="76"/>
      <c r="N289" s="76"/>
      <c r="O289" s="76"/>
      <c r="P289" s="76"/>
      <c r="Q289" s="76"/>
      <c r="R289" s="76"/>
      <c r="S289" s="76"/>
      <c r="T289" s="51"/>
      <c r="U289" s="51"/>
      <c r="V289" s="51"/>
      <c r="W289" s="51"/>
      <c r="X289" s="51"/>
      <c r="Y289" s="51"/>
      <c r="Z289" s="51"/>
    </row>
    <row r="290" spans="1:26" ht="12.75" customHeight="1">
      <c r="A290" s="76"/>
      <c r="B290" s="78"/>
      <c r="C290" s="76"/>
      <c r="D290" s="76"/>
      <c r="E290" s="76"/>
      <c r="F290" s="76"/>
      <c r="G290" s="76"/>
      <c r="H290" s="76"/>
      <c r="I290" s="76"/>
      <c r="J290" s="76"/>
      <c r="K290" s="76"/>
      <c r="L290" s="76"/>
      <c r="M290" s="76"/>
      <c r="N290" s="76"/>
      <c r="O290" s="76"/>
      <c r="P290" s="76"/>
      <c r="Q290" s="76"/>
      <c r="R290" s="76"/>
      <c r="S290" s="76"/>
      <c r="T290" s="51"/>
      <c r="U290" s="51"/>
      <c r="V290" s="51"/>
      <c r="W290" s="51"/>
      <c r="X290" s="51"/>
      <c r="Y290" s="51"/>
      <c r="Z290" s="51"/>
    </row>
    <row r="291" spans="1:26" ht="12.75" customHeight="1">
      <c r="A291" s="76"/>
      <c r="B291" s="78"/>
      <c r="C291" s="76"/>
      <c r="D291" s="76"/>
      <c r="E291" s="76"/>
      <c r="F291" s="76"/>
      <c r="G291" s="76"/>
      <c r="H291" s="76"/>
      <c r="I291" s="76"/>
      <c r="J291" s="76"/>
      <c r="K291" s="76"/>
      <c r="L291" s="76"/>
      <c r="M291" s="76"/>
      <c r="N291" s="76"/>
      <c r="O291" s="76"/>
      <c r="P291" s="76"/>
      <c r="Q291" s="76"/>
      <c r="R291" s="76"/>
      <c r="S291" s="76"/>
      <c r="T291" s="51"/>
      <c r="U291" s="51"/>
      <c r="V291" s="51"/>
      <c r="W291" s="51"/>
      <c r="X291" s="51"/>
      <c r="Y291" s="51"/>
      <c r="Z291" s="51"/>
    </row>
    <row r="292" spans="1:26" ht="12.75" customHeight="1">
      <c r="A292" s="76"/>
      <c r="B292" s="78"/>
      <c r="C292" s="76"/>
      <c r="D292" s="76"/>
      <c r="E292" s="76"/>
      <c r="F292" s="76"/>
      <c r="G292" s="76"/>
      <c r="H292" s="76"/>
      <c r="I292" s="76"/>
      <c r="J292" s="76"/>
      <c r="K292" s="76"/>
      <c r="L292" s="76"/>
      <c r="M292" s="76"/>
      <c r="N292" s="76"/>
      <c r="O292" s="76"/>
      <c r="P292" s="76"/>
      <c r="Q292" s="76"/>
      <c r="R292" s="76"/>
      <c r="S292" s="76"/>
      <c r="T292" s="51"/>
      <c r="U292" s="51"/>
      <c r="V292" s="51"/>
      <c r="W292" s="51"/>
      <c r="X292" s="51"/>
      <c r="Y292" s="51"/>
      <c r="Z292" s="51"/>
    </row>
    <row r="293" spans="1:26" ht="12.75" customHeight="1">
      <c r="A293" s="76"/>
      <c r="B293" s="78"/>
      <c r="C293" s="76"/>
      <c r="D293" s="76"/>
      <c r="E293" s="76"/>
      <c r="F293" s="76"/>
      <c r="G293" s="76"/>
      <c r="H293" s="76"/>
      <c r="I293" s="76"/>
      <c r="J293" s="76"/>
      <c r="K293" s="76"/>
      <c r="L293" s="76"/>
      <c r="M293" s="76"/>
      <c r="N293" s="76"/>
      <c r="O293" s="76"/>
      <c r="P293" s="76"/>
      <c r="Q293" s="76"/>
      <c r="R293" s="76"/>
      <c r="S293" s="76"/>
      <c r="T293" s="51"/>
      <c r="U293" s="51"/>
      <c r="V293" s="51"/>
      <c r="W293" s="51"/>
      <c r="X293" s="51"/>
      <c r="Y293" s="51"/>
      <c r="Z293" s="51"/>
    </row>
    <row r="294" spans="1:26" ht="12.75" customHeight="1">
      <c r="A294" s="76"/>
      <c r="B294" s="78"/>
      <c r="C294" s="76"/>
      <c r="D294" s="76"/>
      <c r="E294" s="76"/>
      <c r="F294" s="76"/>
      <c r="G294" s="76"/>
      <c r="H294" s="76"/>
      <c r="I294" s="76"/>
      <c r="J294" s="76"/>
      <c r="K294" s="76"/>
      <c r="L294" s="76"/>
      <c r="M294" s="76"/>
      <c r="N294" s="76"/>
      <c r="O294" s="76"/>
      <c r="P294" s="76"/>
      <c r="Q294" s="76"/>
      <c r="R294" s="76"/>
      <c r="S294" s="76"/>
      <c r="T294" s="51"/>
      <c r="U294" s="51"/>
      <c r="V294" s="51"/>
      <c r="W294" s="51"/>
      <c r="X294" s="51"/>
      <c r="Y294" s="51"/>
      <c r="Z294" s="51"/>
    </row>
    <row r="295" spans="1:26" ht="12.75" customHeight="1">
      <c r="A295" s="76"/>
      <c r="B295" s="78"/>
      <c r="C295" s="76"/>
      <c r="D295" s="76"/>
      <c r="E295" s="76"/>
      <c r="F295" s="76"/>
      <c r="G295" s="76"/>
      <c r="H295" s="76"/>
      <c r="I295" s="76"/>
      <c r="J295" s="76"/>
      <c r="K295" s="76"/>
      <c r="L295" s="76"/>
      <c r="M295" s="76"/>
      <c r="N295" s="76"/>
      <c r="O295" s="76"/>
      <c r="P295" s="76"/>
      <c r="Q295" s="76"/>
      <c r="R295" s="76"/>
      <c r="S295" s="76"/>
      <c r="T295" s="51"/>
      <c r="U295" s="51"/>
      <c r="V295" s="51"/>
      <c r="W295" s="51"/>
      <c r="X295" s="51"/>
      <c r="Y295" s="51"/>
      <c r="Z295" s="51"/>
    </row>
    <row r="296" spans="1:26" ht="12.75" customHeight="1">
      <c r="A296" s="76"/>
      <c r="B296" s="78"/>
      <c r="C296" s="76"/>
      <c r="D296" s="76"/>
      <c r="E296" s="76"/>
      <c r="F296" s="76"/>
      <c r="G296" s="76"/>
      <c r="H296" s="76"/>
      <c r="I296" s="76"/>
      <c r="J296" s="76"/>
      <c r="K296" s="76"/>
      <c r="L296" s="76"/>
      <c r="M296" s="76"/>
      <c r="N296" s="76"/>
      <c r="O296" s="76"/>
      <c r="P296" s="76"/>
      <c r="Q296" s="76"/>
      <c r="R296" s="76"/>
      <c r="S296" s="76"/>
      <c r="T296" s="51"/>
      <c r="U296" s="51"/>
      <c r="V296" s="51"/>
      <c r="W296" s="51"/>
      <c r="X296" s="51"/>
      <c r="Y296" s="51"/>
      <c r="Z296" s="51"/>
    </row>
    <row r="297" spans="1:26" ht="12.75" customHeight="1">
      <c r="A297" s="76"/>
      <c r="B297" s="78"/>
      <c r="C297" s="76"/>
      <c r="D297" s="76"/>
      <c r="E297" s="76"/>
      <c r="F297" s="76"/>
      <c r="G297" s="76"/>
      <c r="H297" s="76"/>
      <c r="I297" s="76"/>
      <c r="J297" s="76"/>
      <c r="K297" s="76"/>
      <c r="L297" s="76"/>
      <c r="M297" s="76"/>
      <c r="N297" s="76"/>
      <c r="O297" s="76"/>
      <c r="P297" s="76"/>
      <c r="Q297" s="76"/>
      <c r="R297" s="76"/>
      <c r="S297" s="76"/>
      <c r="T297" s="51"/>
      <c r="U297" s="51"/>
      <c r="V297" s="51"/>
      <c r="W297" s="51"/>
      <c r="X297" s="51"/>
      <c r="Y297" s="51"/>
      <c r="Z297" s="51"/>
    </row>
    <row r="298" spans="1:26" ht="12.75" customHeight="1">
      <c r="A298" s="76"/>
      <c r="B298" s="78"/>
      <c r="C298" s="76"/>
      <c r="D298" s="76"/>
      <c r="E298" s="76"/>
      <c r="F298" s="76"/>
      <c r="G298" s="76"/>
      <c r="H298" s="76"/>
      <c r="I298" s="76"/>
      <c r="J298" s="76"/>
      <c r="K298" s="76"/>
      <c r="L298" s="76"/>
      <c r="M298" s="76"/>
      <c r="N298" s="76"/>
      <c r="O298" s="76"/>
      <c r="P298" s="76"/>
      <c r="Q298" s="76"/>
      <c r="R298" s="76"/>
      <c r="S298" s="76"/>
      <c r="T298" s="51"/>
      <c r="U298" s="51"/>
      <c r="V298" s="51"/>
      <c r="W298" s="51"/>
      <c r="X298" s="51"/>
      <c r="Y298" s="51"/>
      <c r="Z298" s="51"/>
    </row>
    <row r="299" spans="1:26" ht="12.75" customHeight="1">
      <c r="A299" s="76"/>
      <c r="B299" s="78"/>
      <c r="C299" s="76"/>
      <c r="D299" s="76"/>
      <c r="E299" s="76"/>
      <c r="F299" s="76"/>
      <c r="G299" s="76"/>
      <c r="H299" s="76"/>
      <c r="I299" s="76"/>
      <c r="J299" s="76"/>
      <c r="K299" s="76"/>
      <c r="L299" s="76"/>
      <c r="M299" s="76"/>
      <c r="N299" s="76"/>
      <c r="O299" s="76"/>
      <c r="P299" s="76"/>
      <c r="Q299" s="76"/>
      <c r="R299" s="76"/>
      <c r="S299" s="76"/>
      <c r="T299" s="51"/>
      <c r="U299" s="51"/>
      <c r="V299" s="51"/>
      <c r="W299" s="51"/>
      <c r="X299" s="51"/>
      <c r="Y299" s="51"/>
      <c r="Z299" s="51"/>
    </row>
    <row r="300" spans="1:26" ht="12.75" customHeight="1">
      <c r="A300" s="76"/>
      <c r="B300" s="78"/>
      <c r="C300" s="76"/>
      <c r="D300" s="76"/>
      <c r="E300" s="76"/>
      <c r="F300" s="76"/>
      <c r="G300" s="76"/>
      <c r="H300" s="76"/>
      <c r="I300" s="76"/>
      <c r="J300" s="76"/>
      <c r="K300" s="76"/>
      <c r="L300" s="76"/>
      <c r="M300" s="76"/>
      <c r="N300" s="76"/>
      <c r="O300" s="76"/>
      <c r="P300" s="76"/>
      <c r="Q300" s="76"/>
      <c r="R300" s="76"/>
      <c r="S300" s="76"/>
      <c r="T300" s="51"/>
      <c r="U300" s="51"/>
      <c r="V300" s="51"/>
      <c r="W300" s="51"/>
      <c r="X300" s="51"/>
      <c r="Y300" s="51"/>
      <c r="Z300" s="51"/>
    </row>
    <row r="301" spans="1:26" ht="12.75" customHeight="1">
      <c r="A301" s="76"/>
      <c r="B301" s="78"/>
      <c r="C301" s="76"/>
      <c r="D301" s="76"/>
      <c r="E301" s="76"/>
      <c r="F301" s="76"/>
      <c r="G301" s="76"/>
      <c r="H301" s="76"/>
      <c r="I301" s="76"/>
      <c r="J301" s="76"/>
      <c r="K301" s="76"/>
      <c r="L301" s="76"/>
      <c r="M301" s="76"/>
      <c r="N301" s="76"/>
      <c r="O301" s="76"/>
      <c r="P301" s="76"/>
      <c r="Q301" s="76"/>
      <c r="R301" s="76"/>
      <c r="S301" s="76"/>
      <c r="T301" s="51"/>
      <c r="U301" s="51"/>
      <c r="V301" s="51"/>
      <c r="W301" s="51"/>
      <c r="X301" s="51"/>
      <c r="Y301" s="51"/>
      <c r="Z301" s="51"/>
    </row>
    <row r="302" spans="1:26" ht="12.75" customHeight="1">
      <c r="A302" s="76"/>
      <c r="B302" s="78"/>
      <c r="C302" s="76"/>
      <c r="D302" s="76"/>
      <c r="E302" s="76"/>
      <c r="F302" s="76"/>
      <c r="G302" s="76"/>
      <c r="H302" s="76"/>
      <c r="I302" s="76"/>
      <c r="J302" s="76"/>
      <c r="K302" s="76"/>
      <c r="L302" s="76"/>
      <c r="M302" s="76"/>
      <c r="N302" s="76"/>
      <c r="O302" s="76"/>
      <c r="P302" s="76"/>
      <c r="Q302" s="76"/>
      <c r="R302" s="76"/>
      <c r="S302" s="76"/>
      <c r="T302" s="51"/>
      <c r="U302" s="51"/>
      <c r="V302" s="51"/>
      <c r="W302" s="51"/>
      <c r="X302" s="51"/>
      <c r="Y302" s="51"/>
      <c r="Z302" s="51"/>
    </row>
    <row r="303" spans="1:26" ht="12.75" customHeight="1">
      <c r="A303" s="76"/>
      <c r="B303" s="78"/>
      <c r="C303" s="76"/>
      <c r="D303" s="76"/>
      <c r="E303" s="76"/>
      <c r="F303" s="76"/>
      <c r="G303" s="76"/>
      <c r="H303" s="76"/>
      <c r="I303" s="76"/>
      <c r="J303" s="76"/>
      <c r="K303" s="76"/>
      <c r="L303" s="76"/>
      <c r="M303" s="76"/>
      <c r="N303" s="76"/>
      <c r="O303" s="76"/>
      <c r="P303" s="76"/>
      <c r="Q303" s="76"/>
      <c r="R303" s="76"/>
      <c r="S303" s="76"/>
      <c r="T303" s="51"/>
      <c r="U303" s="51"/>
      <c r="V303" s="51"/>
      <c r="W303" s="51"/>
      <c r="X303" s="51"/>
      <c r="Y303" s="51"/>
      <c r="Z303" s="51"/>
    </row>
    <row r="304" spans="1:26" ht="12.75" customHeight="1">
      <c r="A304" s="76"/>
      <c r="B304" s="78"/>
      <c r="C304" s="76"/>
      <c r="D304" s="76"/>
      <c r="E304" s="76"/>
      <c r="F304" s="76"/>
      <c r="G304" s="76"/>
      <c r="H304" s="76"/>
      <c r="I304" s="76"/>
      <c r="J304" s="76"/>
      <c r="K304" s="76"/>
      <c r="L304" s="76"/>
      <c r="M304" s="76"/>
      <c r="N304" s="76"/>
      <c r="O304" s="76"/>
      <c r="P304" s="76"/>
      <c r="Q304" s="76"/>
      <c r="R304" s="76"/>
      <c r="S304" s="76"/>
      <c r="T304" s="51"/>
      <c r="U304" s="51"/>
      <c r="V304" s="51"/>
      <c r="W304" s="51"/>
      <c r="X304" s="51"/>
      <c r="Y304" s="51"/>
      <c r="Z304" s="51"/>
    </row>
    <row r="305" spans="1:26" ht="12.75" customHeight="1">
      <c r="A305" s="76"/>
      <c r="B305" s="78"/>
      <c r="C305" s="76"/>
      <c r="D305" s="76"/>
      <c r="E305" s="76"/>
      <c r="F305" s="76"/>
      <c r="G305" s="76"/>
      <c r="H305" s="76"/>
      <c r="I305" s="76"/>
      <c r="J305" s="76"/>
      <c r="K305" s="76"/>
      <c r="L305" s="76"/>
      <c r="M305" s="76"/>
      <c r="N305" s="76"/>
      <c r="O305" s="76"/>
      <c r="P305" s="76"/>
      <c r="Q305" s="76"/>
      <c r="R305" s="76"/>
      <c r="S305" s="76"/>
      <c r="T305" s="51"/>
      <c r="U305" s="51"/>
      <c r="V305" s="51"/>
      <c r="W305" s="51"/>
      <c r="X305" s="51"/>
      <c r="Y305" s="51"/>
      <c r="Z305" s="51"/>
    </row>
    <row r="306" spans="1:26" ht="12.75" customHeight="1">
      <c r="A306" s="76"/>
      <c r="B306" s="78"/>
      <c r="C306" s="76"/>
      <c r="D306" s="76"/>
      <c r="E306" s="76"/>
      <c r="F306" s="76"/>
      <c r="G306" s="76"/>
      <c r="H306" s="76"/>
      <c r="I306" s="76"/>
      <c r="J306" s="76"/>
      <c r="K306" s="76"/>
      <c r="L306" s="76"/>
      <c r="M306" s="76"/>
      <c r="N306" s="76"/>
      <c r="O306" s="76"/>
      <c r="P306" s="76"/>
      <c r="Q306" s="76"/>
      <c r="R306" s="76"/>
      <c r="S306" s="76"/>
      <c r="T306" s="51"/>
      <c r="U306" s="51"/>
      <c r="V306" s="51"/>
      <c r="W306" s="51"/>
      <c r="X306" s="51"/>
      <c r="Y306" s="51"/>
      <c r="Z306" s="51"/>
    </row>
    <row r="307" spans="1:26" ht="12.75" customHeight="1">
      <c r="A307" s="76"/>
      <c r="B307" s="78"/>
      <c r="C307" s="76"/>
      <c r="D307" s="76"/>
      <c r="E307" s="76"/>
      <c r="F307" s="76"/>
      <c r="G307" s="76"/>
      <c r="H307" s="76"/>
      <c r="I307" s="76"/>
      <c r="J307" s="76"/>
      <c r="K307" s="76"/>
      <c r="L307" s="76"/>
      <c r="M307" s="76"/>
      <c r="N307" s="76"/>
      <c r="O307" s="76"/>
      <c r="P307" s="76"/>
      <c r="Q307" s="76"/>
      <c r="R307" s="76"/>
      <c r="S307" s="76"/>
      <c r="T307" s="51"/>
      <c r="U307" s="51"/>
      <c r="V307" s="51"/>
      <c r="W307" s="51"/>
      <c r="X307" s="51"/>
      <c r="Y307" s="51"/>
      <c r="Z307" s="51"/>
    </row>
    <row r="308" spans="1:26" ht="12.75" customHeight="1">
      <c r="A308" s="76"/>
      <c r="B308" s="78"/>
      <c r="C308" s="76"/>
      <c r="D308" s="76"/>
      <c r="E308" s="76"/>
      <c r="F308" s="76"/>
      <c r="G308" s="76"/>
      <c r="H308" s="76"/>
      <c r="I308" s="76"/>
      <c r="J308" s="76"/>
      <c r="K308" s="76"/>
      <c r="L308" s="76"/>
      <c r="M308" s="76"/>
      <c r="N308" s="76"/>
      <c r="O308" s="76"/>
      <c r="P308" s="76"/>
      <c r="Q308" s="76"/>
      <c r="R308" s="76"/>
      <c r="S308" s="76"/>
      <c r="T308" s="51"/>
      <c r="U308" s="51"/>
      <c r="V308" s="51"/>
      <c r="W308" s="51"/>
      <c r="X308" s="51"/>
      <c r="Y308" s="51"/>
      <c r="Z308" s="51"/>
    </row>
    <row r="309" spans="1:26" ht="12.75" customHeight="1">
      <c r="A309" s="76"/>
      <c r="B309" s="78"/>
      <c r="C309" s="76"/>
      <c r="D309" s="76"/>
      <c r="E309" s="76"/>
      <c r="F309" s="76"/>
      <c r="G309" s="76"/>
      <c r="H309" s="76"/>
      <c r="I309" s="76"/>
      <c r="J309" s="76"/>
      <c r="K309" s="76"/>
      <c r="L309" s="76"/>
      <c r="M309" s="76"/>
      <c r="N309" s="76"/>
      <c r="O309" s="76"/>
      <c r="P309" s="76"/>
      <c r="Q309" s="76"/>
      <c r="R309" s="76"/>
      <c r="S309" s="76"/>
      <c r="T309" s="51"/>
      <c r="U309" s="51"/>
      <c r="V309" s="51"/>
      <c r="W309" s="51"/>
      <c r="X309" s="51"/>
      <c r="Y309" s="51"/>
      <c r="Z309" s="51"/>
    </row>
    <row r="310" spans="1:26" ht="12.75" customHeight="1">
      <c r="A310" s="76"/>
      <c r="B310" s="78"/>
      <c r="C310" s="76"/>
      <c r="D310" s="76"/>
      <c r="E310" s="76"/>
      <c r="F310" s="76"/>
      <c r="G310" s="76"/>
      <c r="H310" s="76"/>
      <c r="I310" s="76"/>
      <c r="J310" s="76"/>
      <c r="K310" s="76"/>
      <c r="L310" s="76"/>
      <c r="M310" s="76"/>
      <c r="N310" s="76"/>
      <c r="O310" s="76"/>
      <c r="P310" s="76"/>
      <c r="Q310" s="76"/>
      <c r="R310" s="76"/>
      <c r="S310" s="76"/>
      <c r="T310" s="51"/>
      <c r="U310" s="51"/>
      <c r="V310" s="51"/>
      <c r="W310" s="51"/>
      <c r="X310" s="51"/>
      <c r="Y310" s="51"/>
      <c r="Z310" s="51"/>
    </row>
    <row r="311" spans="1:26" ht="12.75" customHeight="1">
      <c r="A311" s="76"/>
      <c r="B311" s="78"/>
      <c r="C311" s="76"/>
      <c r="D311" s="76"/>
      <c r="E311" s="76"/>
      <c r="F311" s="76"/>
      <c r="G311" s="76"/>
      <c r="H311" s="76"/>
      <c r="I311" s="76"/>
      <c r="J311" s="76"/>
      <c r="K311" s="76"/>
      <c r="L311" s="76"/>
      <c r="M311" s="76"/>
      <c r="N311" s="76"/>
      <c r="O311" s="76"/>
      <c r="P311" s="76"/>
      <c r="Q311" s="76"/>
      <c r="R311" s="76"/>
      <c r="S311" s="76"/>
      <c r="T311" s="51"/>
      <c r="U311" s="51"/>
      <c r="V311" s="51"/>
      <c r="W311" s="51"/>
      <c r="X311" s="51"/>
      <c r="Y311" s="51"/>
      <c r="Z311" s="51"/>
    </row>
    <row r="312" spans="1:26" ht="12.75" customHeight="1">
      <c r="A312" s="76"/>
      <c r="B312" s="78"/>
      <c r="C312" s="76"/>
      <c r="D312" s="76"/>
      <c r="E312" s="76"/>
      <c r="F312" s="76"/>
      <c r="G312" s="76"/>
      <c r="H312" s="76"/>
      <c r="I312" s="76"/>
      <c r="J312" s="76"/>
      <c r="K312" s="76"/>
      <c r="L312" s="76"/>
      <c r="M312" s="76"/>
      <c r="N312" s="76"/>
      <c r="O312" s="76"/>
      <c r="P312" s="76"/>
      <c r="Q312" s="76"/>
      <c r="R312" s="76"/>
      <c r="S312" s="76"/>
      <c r="T312" s="51"/>
      <c r="U312" s="51"/>
      <c r="V312" s="51"/>
      <c r="W312" s="51"/>
      <c r="X312" s="51"/>
      <c r="Y312" s="51"/>
      <c r="Z312" s="51"/>
    </row>
    <row r="313" spans="1:26" ht="12.75" customHeight="1">
      <c r="A313" s="76"/>
      <c r="B313" s="78"/>
      <c r="C313" s="76"/>
      <c r="D313" s="76"/>
      <c r="E313" s="76"/>
      <c r="F313" s="76"/>
      <c r="G313" s="76"/>
      <c r="H313" s="76"/>
      <c r="I313" s="76"/>
      <c r="J313" s="76"/>
      <c r="K313" s="76"/>
      <c r="L313" s="76"/>
      <c r="M313" s="76"/>
      <c r="N313" s="76"/>
      <c r="O313" s="76"/>
      <c r="P313" s="76"/>
      <c r="Q313" s="76"/>
      <c r="R313" s="76"/>
      <c r="S313" s="76"/>
      <c r="T313" s="51"/>
      <c r="U313" s="51"/>
      <c r="V313" s="51"/>
      <c r="W313" s="51"/>
      <c r="X313" s="51"/>
      <c r="Y313" s="51"/>
      <c r="Z313" s="51"/>
    </row>
    <row r="314" spans="1:26" ht="12.75" customHeight="1">
      <c r="A314" s="76"/>
      <c r="B314" s="78"/>
      <c r="C314" s="76"/>
      <c r="D314" s="76"/>
      <c r="E314" s="76"/>
      <c r="F314" s="76"/>
      <c r="G314" s="76"/>
      <c r="H314" s="76"/>
      <c r="I314" s="76"/>
      <c r="J314" s="76"/>
      <c r="K314" s="76"/>
      <c r="L314" s="76"/>
      <c r="M314" s="76"/>
      <c r="N314" s="76"/>
      <c r="O314" s="76"/>
      <c r="P314" s="76"/>
      <c r="Q314" s="76"/>
      <c r="R314" s="76"/>
      <c r="S314" s="76"/>
      <c r="T314" s="51"/>
      <c r="U314" s="51"/>
      <c r="V314" s="51"/>
      <c r="W314" s="51"/>
      <c r="X314" s="51"/>
      <c r="Y314" s="51"/>
      <c r="Z314" s="51"/>
    </row>
    <row r="315" spans="1:26" ht="12.75" customHeight="1">
      <c r="A315" s="76"/>
      <c r="B315" s="78"/>
      <c r="C315" s="76"/>
      <c r="D315" s="76"/>
      <c r="E315" s="76"/>
      <c r="F315" s="76"/>
      <c r="G315" s="76"/>
      <c r="H315" s="76"/>
      <c r="I315" s="76"/>
      <c r="J315" s="76"/>
      <c r="K315" s="76"/>
      <c r="L315" s="76"/>
      <c r="M315" s="76"/>
      <c r="N315" s="76"/>
      <c r="O315" s="76"/>
      <c r="P315" s="76"/>
      <c r="Q315" s="76"/>
      <c r="R315" s="76"/>
      <c r="S315" s="76"/>
      <c r="T315" s="51"/>
      <c r="U315" s="51"/>
      <c r="V315" s="51"/>
      <c r="W315" s="51"/>
      <c r="X315" s="51"/>
      <c r="Y315" s="51"/>
      <c r="Z315" s="51"/>
    </row>
    <row r="316" spans="1:26" ht="12.75" customHeight="1">
      <c r="A316" s="76"/>
      <c r="B316" s="78"/>
      <c r="C316" s="76"/>
      <c r="D316" s="76"/>
      <c r="E316" s="76"/>
      <c r="F316" s="76"/>
      <c r="G316" s="76"/>
      <c r="H316" s="76"/>
      <c r="I316" s="76"/>
      <c r="J316" s="76"/>
      <c r="K316" s="76"/>
      <c r="L316" s="76"/>
      <c r="M316" s="76"/>
      <c r="N316" s="76"/>
      <c r="O316" s="76"/>
      <c r="P316" s="76"/>
      <c r="Q316" s="76"/>
      <c r="R316" s="76"/>
      <c r="S316" s="76"/>
      <c r="T316" s="51"/>
      <c r="U316" s="51"/>
      <c r="V316" s="51"/>
      <c r="W316" s="51"/>
      <c r="X316" s="51"/>
      <c r="Y316" s="51"/>
      <c r="Z316" s="51"/>
    </row>
    <row r="317" spans="1:26" ht="12.75" customHeight="1">
      <c r="A317" s="76"/>
      <c r="B317" s="78"/>
      <c r="C317" s="76"/>
      <c r="D317" s="76"/>
      <c r="E317" s="76"/>
      <c r="F317" s="76"/>
      <c r="G317" s="76"/>
      <c r="H317" s="76"/>
      <c r="I317" s="76"/>
      <c r="J317" s="76"/>
      <c r="K317" s="76"/>
      <c r="L317" s="76"/>
      <c r="M317" s="76"/>
      <c r="N317" s="76"/>
      <c r="O317" s="76"/>
      <c r="P317" s="76"/>
      <c r="Q317" s="76"/>
      <c r="R317" s="76"/>
      <c r="S317" s="76"/>
      <c r="T317" s="51"/>
      <c r="U317" s="51"/>
      <c r="V317" s="51"/>
      <c r="W317" s="51"/>
      <c r="X317" s="51"/>
      <c r="Y317" s="51"/>
      <c r="Z317" s="51"/>
    </row>
    <row r="318" spans="1:26" ht="12.75" customHeight="1">
      <c r="A318" s="76"/>
      <c r="B318" s="78"/>
      <c r="C318" s="76"/>
      <c r="D318" s="76"/>
      <c r="E318" s="76"/>
      <c r="F318" s="76"/>
      <c r="G318" s="76"/>
      <c r="H318" s="76"/>
      <c r="I318" s="76"/>
      <c r="J318" s="76"/>
      <c r="K318" s="76"/>
      <c r="L318" s="76"/>
      <c r="M318" s="76"/>
      <c r="N318" s="76"/>
      <c r="O318" s="76"/>
      <c r="P318" s="76"/>
      <c r="Q318" s="76"/>
      <c r="R318" s="76"/>
      <c r="S318" s="76"/>
      <c r="T318" s="51"/>
      <c r="U318" s="51"/>
      <c r="V318" s="51"/>
      <c r="W318" s="51"/>
      <c r="X318" s="51"/>
      <c r="Y318" s="51"/>
      <c r="Z318" s="51"/>
    </row>
    <row r="319" spans="1:26" ht="12.75" customHeight="1">
      <c r="A319" s="76"/>
      <c r="B319" s="78"/>
      <c r="C319" s="76"/>
      <c r="D319" s="76"/>
      <c r="E319" s="76"/>
      <c r="F319" s="76"/>
      <c r="G319" s="76"/>
      <c r="H319" s="76"/>
      <c r="I319" s="76"/>
      <c r="J319" s="76"/>
      <c r="K319" s="76"/>
      <c r="L319" s="76"/>
      <c r="M319" s="76"/>
      <c r="N319" s="76"/>
      <c r="O319" s="76"/>
      <c r="P319" s="76"/>
      <c r="Q319" s="76"/>
      <c r="R319" s="76"/>
      <c r="S319" s="76"/>
      <c r="T319" s="51"/>
      <c r="U319" s="51"/>
      <c r="V319" s="51"/>
      <c r="W319" s="51"/>
      <c r="X319" s="51"/>
      <c r="Y319" s="51"/>
      <c r="Z319" s="51"/>
    </row>
    <row r="320" spans="1:26" ht="12.75" customHeight="1">
      <c r="A320" s="76"/>
      <c r="B320" s="78"/>
      <c r="C320" s="76"/>
      <c r="D320" s="76"/>
      <c r="E320" s="76"/>
      <c r="F320" s="76"/>
      <c r="G320" s="76"/>
      <c r="H320" s="76"/>
      <c r="I320" s="76"/>
      <c r="J320" s="76"/>
      <c r="K320" s="76"/>
      <c r="L320" s="76"/>
      <c r="M320" s="76"/>
      <c r="N320" s="76"/>
      <c r="O320" s="76"/>
      <c r="P320" s="76"/>
      <c r="Q320" s="76"/>
      <c r="R320" s="76"/>
      <c r="S320" s="76"/>
      <c r="T320" s="51"/>
      <c r="U320" s="51"/>
      <c r="V320" s="51"/>
      <c r="W320" s="51"/>
      <c r="X320" s="51"/>
      <c r="Y320" s="51"/>
      <c r="Z320" s="51"/>
    </row>
    <row r="321" spans="1:26" ht="12.75" customHeight="1">
      <c r="A321" s="76"/>
      <c r="B321" s="78"/>
      <c r="C321" s="76"/>
      <c r="D321" s="76"/>
      <c r="E321" s="76"/>
      <c r="F321" s="76"/>
      <c r="G321" s="76"/>
      <c r="H321" s="76"/>
      <c r="I321" s="76"/>
      <c r="J321" s="76"/>
      <c r="K321" s="76"/>
      <c r="L321" s="76"/>
      <c r="M321" s="76"/>
      <c r="N321" s="76"/>
      <c r="O321" s="76"/>
      <c r="P321" s="76"/>
      <c r="Q321" s="76"/>
      <c r="R321" s="76"/>
      <c r="S321" s="76"/>
      <c r="T321" s="51"/>
      <c r="U321" s="51"/>
      <c r="V321" s="51"/>
      <c r="W321" s="51"/>
      <c r="X321" s="51"/>
      <c r="Y321" s="51"/>
      <c r="Z321" s="51"/>
    </row>
    <row r="322" spans="1:26" ht="12.75" customHeight="1">
      <c r="A322" s="76"/>
      <c r="B322" s="78"/>
      <c r="C322" s="76"/>
      <c r="D322" s="76"/>
      <c r="E322" s="76"/>
      <c r="F322" s="76"/>
      <c r="G322" s="76"/>
      <c r="H322" s="76"/>
      <c r="I322" s="76"/>
      <c r="J322" s="76"/>
      <c r="K322" s="76"/>
      <c r="L322" s="76"/>
      <c r="M322" s="76"/>
      <c r="N322" s="76"/>
      <c r="O322" s="76"/>
      <c r="P322" s="76"/>
      <c r="Q322" s="76"/>
      <c r="R322" s="76"/>
      <c r="S322" s="76"/>
      <c r="T322" s="51"/>
      <c r="U322" s="51"/>
      <c r="V322" s="51"/>
      <c r="W322" s="51"/>
      <c r="X322" s="51"/>
      <c r="Y322" s="51"/>
      <c r="Z322" s="51"/>
    </row>
    <row r="323" spans="1:26" ht="12.75" customHeight="1">
      <c r="A323" s="76"/>
      <c r="B323" s="78"/>
      <c r="C323" s="76"/>
      <c r="D323" s="76"/>
      <c r="E323" s="76"/>
      <c r="F323" s="76"/>
      <c r="G323" s="76"/>
      <c r="H323" s="76"/>
      <c r="I323" s="76"/>
      <c r="J323" s="76"/>
      <c r="K323" s="76"/>
      <c r="L323" s="76"/>
      <c r="M323" s="76"/>
      <c r="N323" s="76"/>
      <c r="O323" s="76"/>
      <c r="P323" s="76"/>
      <c r="Q323" s="76"/>
      <c r="R323" s="76"/>
      <c r="S323" s="76"/>
      <c r="T323" s="51"/>
      <c r="U323" s="51"/>
      <c r="V323" s="51"/>
      <c r="W323" s="51"/>
      <c r="X323" s="51"/>
      <c r="Y323" s="51"/>
      <c r="Z323" s="51"/>
    </row>
    <row r="324" spans="1:26" ht="12.75" customHeight="1">
      <c r="A324" s="76"/>
      <c r="B324" s="78"/>
      <c r="C324" s="76"/>
      <c r="D324" s="76"/>
      <c r="E324" s="76"/>
      <c r="F324" s="76"/>
      <c r="G324" s="76"/>
      <c r="H324" s="76"/>
      <c r="I324" s="76"/>
      <c r="J324" s="76"/>
      <c r="K324" s="76"/>
      <c r="L324" s="76"/>
      <c r="M324" s="76"/>
      <c r="N324" s="76"/>
      <c r="O324" s="76"/>
      <c r="P324" s="76"/>
      <c r="Q324" s="76"/>
      <c r="R324" s="76"/>
      <c r="S324" s="76"/>
      <c r="T324" s="51"/>
      <c r="U324" s="51"/>
      <c r="V324" s="51"/>
      <c r="W324" s="51"/>
      <c r="X324" s="51"/>
      <c r="Y324" s="51"/>
      <c r="Z324" s="51"/>
    </row>
    <row r="325" spans="1:26" ht="12.75" customHeight="1">
      <c r="A325" s="76"/>
      <c r="B325" s="78"/>
      <c r="C325" s="76"/>
      <c r="D325" s="76"/>
      <c r="E325" s="76"/>
      <c r="F325" s="76"/>
      <c r="G325" s="76"/>
      <c r="H325" s="76"/>
      <c r="I325" s="76"/>
      <c r="J325" s="76"/>
      <c r="K325" s="76"/>
      <c r="L325" s="76"/>
      <c r="M325" s="76"/>
      <c r="N325" s="76"/>
      <c r="O325" s="76"/>
      <c r="P325" s="76"/>
      <c r="Q325" s="76"/>
      <c r="R325" s="76"/>
      <c r="S325" s="76"/>
      <c r="T325" s="51"/>
      <c r="U325" s="51"/>
      <c r="V325" s="51"/>
      <c r="W325" s="51"/>
      <c r="X325" s="51"/>
      <c r="Y325" s="51"/>
      <c r="Z325" s="51"/>
    </row>
    <row r="326" spans="1:26" ht="12.75" customHeight="1">
      <c r="A326" s="76"/>
      <c r="B326" s="78"/>
      <c r="C326" s="76"/>
      <c r="D326" s="76"/>
      <c r="E326" s="76"/>
      <c r="F326" s="76"/>
      <c r="G326" s="76"/>
      <c r="H326" s="76"/>
      <c r="I326" s="76"/>
      <c r="J326" s="76"/>
      <c r="K326" s="76"/>
      <c r="L326" s="76"/>
      <c r="M326" s="76"/>
      <c r="N326" s="76"/>
      <c r="O326" s="76"/>
      <c r="P326" s="76"/>
      <c r="Q326" s="76"/>
      <c r="R326" s="76"/>
      <c r="S326" s="76"/>
      <c r="T326" s="51"/>
      <c r="U326" s="51"/>
      <c r="V326" s="51"/>
      <c r="W326" s="51"/>
      <c r="X326" s="51"/>
      <c r="Y326" s="51"/>
      <c r="Z326" s="51"/>
    </row>
    <row r="327" spans="1:26" ht="12.75" customHeight="1">
      <c r="A327" s="76"/>
      <c r="B327" s="78"/>
      <c r="C327" s="76"/>
      <c r="D327" s="76"/>
      <c r="E327" s="76"/>
      <c r="F327" s="76"/>
      <c r="G327" s="76"/>
      <c r="H327" s="76"/>
      <c r="I327" s="76"/>
      <c r="J327" s="76"/>
      <c r="K327" s="76"/>
      <c r="L327" s="76"/>
      <c r="M327" s="76"/>
      <c r="N327" s="76"/>
      <c r="O327" s="76"/>
      <c r="P327" s="76"/>
      <c r="Q327" s="76"/>
      <c r="R327" s="76"/>
      <c r="S327" s="76"/>
      <c r="T327" s="51"/>
      <c r="U327" s="51"/>
      <c r="V327" s="51"/>
      <c r="W327" s="51"/>
      <c r="X327" s="51"/>
      <c r="Y327" s="51"/>
      <c r="Z327" s="51"/>
    </row>
    <row r="328" spans="1:26" ht="12.75" customHeight="1">
      <c r="A328" s="76"/>
      <c r="B328" s="78"/>
      <c r="C328" s="76"/>
      <c r="D328" s="76"/>
      <c r="E328" s="76"/>
      <c r="F328" s="76"/>
      <c r="G328" s="76"/>
      <c r="H328" s="76"/>
      <c r="I328" s="76"/>
      <c r="J328" s="76"/>
      <c r="K328" s="76"/>
      <c r="L328" s="76"/>
      <c r="M328" s="76"/>
      <c r="N328" s="76"/>
      <c r="O328" s="76"/>
      <c r="P328" s="76"/>
      <c r="Q328" s="76"/>
      <c r="R328" s="76"/>
      <c r="S328" s="76"/>
      <c r="T328" s="51"/>
      <c r="U328" s="51"/>
      <c r="V328" s="51"/>
      <c r="W328" s="51"/>
      <c r="X328" s="51"/>
      <c r="Y328" s="51"/>
      <c r="Z328" s="51"/>
    </row>
    <row r="329" spans="1:26" ht="12.75" customHeight="1">
      <c r="A329" s="76"/>
      <c r="B329" s="78"/>
      <c r="C329" s="76"/>
      <c r="D329" s="76"/>
      <c r="E329" s="76"/>
      <c r="F329" s="76"/>
      <c r="G329" s="76"/>
      <c r="H329" s="76"/>
      <c r="I329" s="76"/>
      <c r="J329" s="76"/>
      <c r="K329" s="76"/>
      <c r="L329" s="76"/>
      <c r="M329" s="76"/>
      <c r="N329" s="76"/>
      <c r="O329" s="76"/>
      <c r="P329" s="76"/>
      <c r="Q329" s="76"/>
      <c r="R329" s="76"/>
      <c r="S329" s="76"/>
      <c r="T329" s="51"/>
      <c r="U329" s="51"/>
      <c r="V329" s="51"/>
      <c r="W329" s="51"/>
      <c r="X329" s="51"/>
      <c r="Y329" s="51"/>
      <c r="Z329" s="51"/>
    </row>
    <row r="330" spans="1:26" ht="12.75" customHeight="1">
      <c r="A330" s="76"/>
      <c r="B330" s="78"/>
      <c r="C330" s="76"/>
      <c r="D330" s="76"/>
      <c r="E330" s="76"/>
      <c r="F330" s="76"/>
      <c r="G330" s="76"/>
      <c r="H330" s="76"/>
      <c r="I330" s="76"/>
      <c r="J330" s="76"/>
      <c r="K330" s="76"/>
      <c r="L330" s="76"/>
      <c r="M330" s="76"/>
      <c r="N330" s="76"/>
      <c r="O330" s="76"/>
      <c r="P330" s="76"/>
      <c r="Q330" s="76"/>
      <c r="R330" s="76"/>
      <c r="S330" s="76"/>
      <c r="T330" s="51"/>
      <c r="U330" s="51"/>
      <c r="V330" s="51"/>
      <c r="W330" s="51"/>
      <c r="X330" s="51"/>
      <c r="Y330" s="51"/>
      <c r="Z330" s="51"/>
    </row>
    <row r="331" spans="1:26" ht="12.75" customHeight="1">
      <c r="A331" s="76"/>
      <c r="B331" s="78"/>
      <c r="C331" s="76"/>
      <c r="D331" s="76"/>
      <c r="E331" s="76"/>
      <c r="F331" s="76"/>
      <c r="G331" s="76"/>
      <c r="H331" s="76"/>
      <c r="I331" s="76"/>
      <c r="J331" s="76"/>
      <c r="K331" s="76"/>
      <c r="L331" s="76"/>
      <c r="M331" s="76"/>
      <c r="N331" s="76"/>
      <c r="O331" s="76"/>
      <c r="P331" s="76"/>
      <c r="Q331" s="76"/>
      <c r="R331" s="76"/>
      <c r="S331" s="76"/>
      <c r="T331" s="51"/>
      <c r="U331" s="51"/>
      <c r="V331" s="51"/>
      <c r="W331" s="51"/>
      <c r="X331" s="51"/>
      <c r="Y331" s="51"/>
      <c r="Z331" s="51"/>
    </row>
    <row r="332" spans="1:26" ht="12.75" customHeight="1">
      <c r="A332" s="76"/>
      <c r="B332" s="78"/>
      <c r="C332" s="76"/>
      <c r="D332" s="76"/>
      <c r="E332" s="76"/>
      <c r="F332" s="76"/>
      <c r="G332" s="76"/>
      <c r="H332" s="76"/>
      <c r="I332" s="76"/>
      <c r="J332" s="76"/>
      <c r="K332" s="76"/>
      <c r="L332" s="76"/>
      <c r="M332" s="76"/>
      <c r="N332" s="76"/>
      <c r="O332" s="76"/>
      <c r="P332" s="76"/>
      <c r="Q332" s="76"/>
      <c r="R332" s="76"/>
      <c r="S332" s="76"/>
      <c r="T332" s="51"/>
      <c r="U332" s="51"/>
      <c r="V332" s="51"/>
      <c r="W332" s="51"/>
      <c r="X332" s="51"/>
      <c r="Y332" s="51"/>
      <c r="Z332" s="51"/>
    </row>
    <row r="333" spans="1:26" ht="12.75" customHeight="1">
      <c r="A333" s="76"/>
      <c r="B333" s="78"/>
      <c r="C333" s="76"/>
      <c r="D333" s="76"/>
      <c r="E333" s="76"/>
      <c r="F333" s="76"/>
      <c r="G333" s="76"/>
      <c r="H333" s="76"/>
      <c r="I333" s="76"/>
      <c r="J333" s="76"/>
      <c r="K333" s="76"/>
      <c r="L333" s="76"/>
      <c r="M333" s="76"/>
      <c r="N333" s="76"/>
      <c r="O333" s="76"/>
      <c r="P333" s="76"/>
      <c r="Q333" s="76"/>
      <c r="R333" s="76"/>
      <c r="S333" s="76"/>
      <c r="T333" s="51"/>
      <c r="U333" s="51"/>
      <c r="V333" s="51"/>
      <c r="W333" s="51"/>
      <c r="X333" s="51"/>
      <c r="Y333" s="51"/>
      <c r="Z333" s="51"/>
    </row>
    <row r="334" spans="1:26" ht="12.75" customHeight="1">
      <c r="A334" s="76"/>
      <c r="B334" s="78"/>
      <c r="C334" s="76"/>
      <c r="D334" s="76"/>
      <c r="E334" s="76"/>
      <c r="F334" s="76"/>
      <c r="G334" s="76"/>
      <c r="H334" s="76"/>
      <c r="I334" s="76"/>
      <c r="J334" s="76"/>
      <c r="K334" s="76"/>
      <c r="L334" s="76"/>
      <c r="M334" s="76"/>
      <c r="N334" s="76"/>
      <c r="O334" s="76"/>
      <c r="P334" s="76"/>
      <c r="Q334" s="76"/>
      <c r="R334" s="76"/>
      <c r="S334" s="76"/>
      <c r="T334" s="51"/>
      <c r="U334" s="51"/>
      <c r="V334" s="51"/>
      <c r="W334" s="51"/>
      <c r="X334" s="51"/>
      <c r="Y334" s="51"/>
      <c r="Z334" s="51"/>
    </row>
    <row r="335" spans="1:26" ht="12.75" customHeight="1">
      <c r="A335" s="76"/>
      <c r="B335" s="78"/>
      <c r="C335" s="76"/>
      <c r="D335" s="76"/>
      <c r="E335" s="76"/>
      <c r="F335" s="76"/>
      <c r="G335" s="76"/>
      <c r="H335" s="76"/>
      <c r="I335" s="76"/>
      <c r="J335" s="76"/>
      <c r="K335" s="76"/>
      <c r="L335" s="76"/>
      <c r="M335" s="76"/>
      <c r="N335" s="76"/>
      <c r="O335" s="76"/>
      <c r="P335" s="76"/>
      <c r="Q335" s="76"/>
      <c r="R335" s="76"/>
      <c r="S335" s="76"/>
      <c r="T335" s="51"/>
      <c r="U335" s="51"/>
      <c r="V335" s="51"/>
      <c r="W335" s="51"/>
      <c r="X335" s="51"/>
      <c r="Y335" s="51"/>
      <c r="Z335" s="51"/>
    </row>
    <row r="336" spans="1:26" ht="12.75" customHeight="1">
      <c r="A336" s="76"/>
      <c r="B336" s="78"/>
      <c r="C336" s="76"/>
      <c r="D336" s="76"/>
      <c r="E336" s="76"/>
      <c r="F336" s="76"/>
      <c r="G336" s="76"/>
      <c r="H336" s="76"/>
      <c r="I336" s="76"/>
      <c r="J336" s="76"/>
      <c r="K336" s="76"/>
      <c r="L336" s="76"/>
      <c r="M336" s="76"/>
      <c r="N336" s="76"/>
      <c r="O336" s="76"/>
      <c r="P336" s="76"/>
      <c r="Q336" s="76"/>
      <c r="R336" s="76"/>
      <c r="S336" s="76"/>
      <c r="T336" s="51"/>
      <c r="U336" s="51"/>
      <c r="V336" s="51"/>
      <c r="W336" s="51"/>
      <c r="X336" s="51"/>
      <c r="Y336" s="51"/>
      <c r="Z336" s="51"/>
    </row>
    <row r="337" spans="1:26" ht="12.75" customHeight="1">
      <c r="A337" s="76"/>
      <c r="B337" s="78"/>
      <c r="C337" s="76"/>
      <c r="D337" s="76"/>
      <c r="E337" s="76"/>
      <c r="F337" s="76"/>
      <c r="G337" s="76"/>
      <c r="H337" s="76"/>
      <c r="I337" s="76"/>
      <c r="J337" s="76"/>
      <c r="K337" s="76"/>
      <c r="L337" s="76"/>
      <c r="M337" s="76"/>
      <c r="N337" s="76"/>
      <c r="O337" s="76"/>
      <c r="P337" s="76"/>
      <c r="Q337" s="76"/>
      <c r="R337" s="76"/>
      <c r="S337" s="76"/>
      <c r="T337" s="51"/>
      <c r="U337" s="51"/>
      <c r="V337" s="51"/>
      <c r="W337" s="51"/>
      <c r="X337" s="51"/>
      <c r="Y337" s="51"/>
      <c r="Z337" s="51"/>
    </row>
    <row r="338" spans="1:26" ht="12.75" customHeight="1">
      <c r="A338" s="76"/>
      <c r="B338" s="78"/>
      <c r="C338" s="76"/>
      <c r="D338" s="76"/>
      <c r="E338" s="76"/>
      <c r="F338" s="76"/>
      <c r="G338" s="76"/>
      <c r="H338" s="76"/>
      <c r="I338" s="76"/>
      <c r="J338" s="76"/>
      <c r="K338" s="76"/>
      <c r="L338" s="76"/>
      <c r="M338" s="76"/>
      <c r="N338" s="76"/>
      <c r="O338" s="76"/>
      <c r="P338" s="76"/>
      <c r="Q338" s="76"/>
      <c r="R338" s="76"/>
      <c r="S338" s="76"/>
      <c r="T338" s="51"/>
      <c r="U338" s="51"/>
      <c r="V338" s="51"/>
      <c r="W338" s="51"/>
      <c r="X338" s="51"/>
      <c r="Y338" s="51"/>
      <c r="Z338" s="51"/>
    </row>
    <row r="339" spans="1:26" ht="12.75" customHeight="1">
      <c r="A339" s="76"/>
      <c r="B339" s="78"/>
      <c r="C339" s="76"/>
      <c r="D339" s="76"/>
      <c r="E339" s="76"/>
      <c r="F339" s="76"/>
      <c r="G339" s="76"/>
      <c r="H339" s="76"/>
      <c r="I339" s="76"/>
      <c r="J339" s="76"/>
      <c r="K339" s="76"/>
      <c r="L339" s="76"/>
      <c r="M339" s="76"/>
      <c r="N339" s="76"/>
      <c r="O339" s="76"/>
      <c r="P339" s="76"/>
      <c r="Q339" s="76"/>
      <c r="R339" s="76"/>
      <c r="S339" s="76"/>
      <c r="T339" s="51"/>
      <c r="U339" s="51"/>
      <c r="V339" s="51"/>
      <c r="W339" s="51"/>
      <c r="X339" s="51"/>
      <c r="Y339" s="51"/>
      <c r="Z339" s="51"/>
    </row>
    <row r="340" spans="1:26" ht="12.75" customHeight="1">
      <c r="A340" s="76"/>
      <c r="B340" s="78"/>
      <c r="C340" s="76"/>
      <c r="D340" s="76"/>
      <c r="E340" s="76"/>
      <c r="F340" s="76"/>
      <c r="G340" s="76"/>
      <c r="H340" s="76"/>
      <c r="I340" s="76"/>
      <c r="J340" s="76"/>
      <c r="K340" s="76"/>
      <c r="L340" s="76"/>
      <c r="M340" s="76"/>
      <c r="N340" s="76"/>
      <c r="O340" s="76"/>
      <c r="P340" s="76"/>
      <c r="Q340" s="76"/>
      <c r="R340" s="76"/>
      <c r="S340" s="76"/>
      <c r="T340" s="51"/>
      <c r="U340" s="51"/>
      <c r="V340" s="51"/>
      <c r="W340" s="51"/>
      <c r="X340" s="51"/>
      <c r="Y340" s="51"/>
      <c r="Z340" s="51"/>
    </row>
    <row r="341" spans="1:26" ht="12.75" customHeight="1">
      <c r="A341" s="76"/>
      <c r="B341" s="78"/>
      <c r="C341" s="76"/>
      <c r="D341" s="76"/>
      <c r="E341" s="76"/>
      <c r="F341" s="76"/>
      <c r="G341" s="76"/>
      <c r="H341" s="76"/>
      <c r="I341" s="76"/>
      <c r="J341" s="76"/>
      <c r="K341" s="76"/>
      <c r="L341" s="76"/>
      <c r="M341" s="76"/>
      <c r="N341" s="76"/>
      <c r="O341" s="76"/>
      <c r="P341" s="76"/>
      <c r="Q341" s="76"/>
      <c r="R341" s="76"/>
      <c r="S341" s="76"/>
      <c r="T341" s="51"/>
      <c r="U341" s="51"/>
      <c r="V341" s="51"/>
      <c r="W341" s="51"/>
      <c r="X341" s="51"/>
      <c r="Y341" s="51"/>
      <c r="Z341" s="51"/>
    </row>
    <row r="342" spans="1:26" ht="12.75" customHeight="1">
      <c r="A342" s="76"/>
      <c r="B342" s="78"/>
      <c r="C342" s="76"/>
      <c r="D342" s="76"/>
      <c r="E342" s="76"/>
      <c r="F342" s="76"/>
      <c r="G342" s="76"/>
      <c r="H342" s="76"/>
      <c r="I342" s="76"/>
      <c r="J342" s="76"/>
      <c r="K342" s="76"/>
      <c r="L342" s="76"/>
      <c r="M342" s="76"/>
      <c r="N342" s="76"/>
      <c r="O342" s="76"/>
      <c r="P342" s="76"/>
      <c r="Q342" s="76"/>
      <c r="R342" s="76"/>
      <c r="S342" s="76"/>
      <c r="T342" s="51"/>
      <c r="U342" s="51"/>
      <c r="V342" s="51"/>
      <c r="W342" s="51"/>
      <c r="X342" s="51"/>
      <c r="Y342" s="51"/>
      <c r="Z342" s="51"/>
    </row>
    <row r="343" spans="1:26" ht="12.75" customHeight="1">
      <c r="A343" s="76"/>
      <c r="B343" s="78"/>
      <c r="C343" s="76"/>
      <c r="D343" s="76"/>
      <c r="E343" s="76"/>
      <c r="F343" s="76"/>
      <c r="G343" s="76"/>
      <c r="H343" s="76"/>
      <c r="I343" s="76"/>
      <c r="J343" s="76"/>
      <c r="K343" s="76"/>
      <c r="L343" s="76"/>
      <c r="M343" s="76"/>
      <c r="N343" s="76"/>
      <c r="O343" s="76"/>
      <c r="P343" s="76"/>
      <c r="Q343" s="76"/>
      <c r="R343" s="76"/>
      <c r="S343" s="76"/>
      <c r="T343" s="51"/>
      <c r="U343" s="51"/>
      <c r="V343" s="51"/>
      <c r="W343" s="51"/>
      <c r="X343" s="51"/>
      <c r="Y343" s="51"/>
      <c r="Z343" s="51"/>
    </row>
    <row r="344" spans="1:26" ht="12.75" customHeight="1">
      <c r="A344" s="76"/>
      <c r="B344" s="78"/>
      <c r="C344" s="76"/>
      <c r="D344" s="76"/>
      <c r="E344" s="76"/>
      <c r="F344" s="76"/>
      <c r="G344" s="76"/>
      <c r="H344" s="76"/>
      <c r="I344" s="76"/>
      <c r="J344" s="76"/>
      <c r="K344" s="76"/>
      <c r="L344" s="76"/>
      <c r="M344" s="76"/>
      <c r="N344" s="76"/>
      <c r="O344" s="76"/>
      <c r="P344" s="76"/>
      <c r="Q344" s="76"/>
      <c r="R344" s="76"/>
      <c r="S344" s="76"/>
      <c r="T344" s="51"/>
      <c r="U344" s="51"/>
      <c r="V344" s="51"/>
      <c r="W344" s="51"/>
      <c r="X344" s="51"/>
      <c r="Y344" s="51"/>
      <c r="Z344" s="51"/>
    </row>
    <row r="345" spans="1:26" ht="12.75" customHeight="1">
      <c r="A345" s="76"/>
      <c r="B345" s="78"/>
      <c r="C345" s="76"/>
      <c r="D345" s="76"/>
      <c r="E345" s="76"/>
      <c r="F345" s="76"/>
      <c r="G345" s="76"/>
      <c r="H345" s="76"/>
      <c r="I345" s="76"/>
      <c r="J345" s="76"/>
      <c r="K345" s="76"/>
      <c r="L345" s="76"/>
      <c r="M345" s="76"/>
      <c r="N345" s="76"/>
      <c r="O345" s="76"/>
      <c r="P345" s="76"/>
      <c r="Q345" s="76"/>
      <c r="R345" s="76"/>
      <c r="S345" s="76"/>
      <c r="T345" s="51"/>
      <c r="U345" s="51"/>
      <c r="V345" s="51"/>
      <c r="W345" s="51"/>
      <c r="X345" s="51"/>
      <c r="Y345" s="51"/>
      <c r="Z345" s="51"/>
    </row>
    <row r="346" spans="1:26" ht="12.75" customHeight="1">
      <c r="A346" s="76"/>
      <c r="B346" s="78"/>
      <c r="C346" s="76"/>
      <c r="D346" s="76"/>
      <c r="E346" s="76"/>
      <c r="F346" s="76"/>
      <c r="G346" s="76"/>
      <c r="H346" s="76"/>
      <c r="I346" s="76"/>
      <c r="J346" s="76"/>
      <c r="K346" s="76"/>
      <c r="L346" s="76"/>
      <c r="M346" s="76"/>
      <c r="N346" s="76"/>
      <c r="O346" s="76"/>
      <c r="P346" s="76"/>
      <c r="Q346" s="76"/>
      <c r="R346" s="76"/>
      <c r="S346" s="76"/>
      <c r="T346" s="51"/>
      <c r="U346" s="51"/>
      <c r="V346" s="51"/>
      <c r="W346" s="51"/>
      <c r="X346" s="51"/>
      <c r="Y346" s="51"/>
      <c r="Z346" s="51"/>
    </row>
    <row r="347" spans="1:26" ht="12.75" customHeight="1">
      <c r="A347" s="76"/>
      <c r="B347" s="78"/>
      <c r="C347" s="76"/>
      <c r="D347" s="76"/>
      <c r="E347" s="76"/>
      <c r="F347" s="76"/>
      <c r="G347" s="76"/>
      <c r="H347" s="76"/>
      <c r="I347" s="76"/>
      <c r="J347" s="76"/>
      <c r="K347" s="76"/>
      <c r="L347" s="76"/>
      <c r="M347" s="76"/>
      <c r="N347" s="76"/>
      <c r="O347" s="76"/>
      <c r="P347" s="76"/>
      <c r="Q347" s="76"/>
      <c r="R347" s="76"/>
      <c r="S347" s="76"/>
      <c r="T347" s="51"/>
      <c r="U347" s="51"/>
      <c r="V347" s="51"/>
      <c r="W347" s="51"/>
      <c r="X347" s="51"/>
      <c r="Y347" s="51"/>
      <c r="Z347" s="51"/>
    </row>
    <row r="348" spans="1:26" ht="12.75" customHeight="1">
      <c r="A348" s="76"/>
      <c r="B348" s="78"/>
      <c r="C348" s="76"/>
      <c r="D348" s="76"/>
      <c r="E348" s="76"/>
      <c r="F348" s="76"/>
      <c r="G348" s="76"/>
      <c r="H348" s="76"/>
      <c r="I348" s="76"/>
      <c r="J348" s="76"/>
      <c r="K348" s="76"/>
      <c r="L348" s="76"/>
      <c r="M348" s="76"/>
      <c r="N348" s="76"/>
      <c r="O348" s="76"/>
      <c r="P348" s="76"/>
      <c r="Q348" s="76"/>
      <c r="R348" s="76"/>
      <c r="S348" s="76"/>
      <c r="T348" s="51"/>
      <c r="U348" s="51"/>
      <c r="V348" s="51"/>
      <c r="W348" s="51"/>
      <c r="X348" s="51"/>
      <c r="Y348" s="51"/>
      <c r="Z348" s="51"/>
    </row>
    <row r="349" spans="1:26" ht="12.75" customHeight="1">
      <c r="A349" s="76"/>
      <c r="B349" s="78"/>
      <c r="C349" s="76"/>
      <c r="D349" s="76"/>
      <c r="E349" s="76"/>
      <c r="F349" s="76"/>
      <c r="G349" s="76"/>
      <c r="H349" s="76"/>
      <c r="I349" s="76"/>
      <c r="J349" s="76"/>
      <c r="K349" s="76"/>
      <c r="L349" s="76"/>
      <c r="M349" s="76"/>
      <c r="N349" s="76"/>
      <c r="O349" s="76"/>
      <c r="P349" s="76"/>
      <c r="Q349" s="76"/>
      <c r="R349" s="76"/>
      <c r="S349" s="76"/>
      <c r="T349" s="51"/>
      <c r="U349" s="51"/>
      <c r="V349" s="51"/>
      <c r="W349" s="51"/>
      <c r="X349" s="51"/>
      <c r="Y349" s="51"/>
      <c r="Z349" s="51"/>
    </row>
    <row r="350" spans="1:26" ht="12.75" customHeight="1">
      <c r="A350" s="76"/>
      <c r="B350" s="78"/>
      <c r="C350" s="76"/>
      <c r="D350" s="76"/>
      <c r="E350" s="76"/>
      <c r="F350" s="76"/>
      <c r="G350" s="76"/>
      <c r="H350" s="76"/>
      <c r="I350" s="76"/>
      <c r="J350" s="76"/>
      <c r="K350" s="76"/>
      <c r="L350" s="76"/>
      <c r="M350" s="76"/>
      <c r="N350" s="76"/>
      <c r="O350" s="76"/>
      <c r="P350" s="76"/>
      <c r="Q350" s="76"/>
      <c r="R350" s="76"/>
      <c r="S350" s="76"/>
      <c r="T350" s="51"/>
      <c r="U350" s="51"/>
      <c r="V350" s="51"/>
      <c r="W350" s="51"/>
      <c r="X350" s="51"/>
      <c r="Y350" s="51"/>
      <c r="Z350" s="51"/>
    </row>
    <row r="351" spans="1:26" ht="12.75" customHeight="1">
      <c r="A351" s="76"/>
      <c r="B351" s="78"/>
      <c r="C351" s="76"/>
      <c r="D351" s="76"/>
      <c r="E351" s="76"/>
      <c r="F351" s="76"/>
      <c r="G351" s="76"/>
      <c r="H351" s="76"/>
      <c r="I351" s="76"/>
      <c r="J351" s="76"/>
      <c r="K351" s="76"/>
      <c r="L351" s="76"/>
      <c r="M351" s="76"/>
      <c r="N351" s="76"/>
      <c r="O351" s="76"/>
      <c r="P351" s="76"/>
      <c r="Q351" s="76"/>
      <c r="R351" s="76"/>
      <c r="S351" s="76"/>
      <c r="T351" s="51"/>
      <c r="U351" s="51"/>
      <c r="V351" s="51"/>
      <c r="W351" s="51"/>
      <c r="X351" s="51"/>
      <c r="Y351" s="51"/>
      <c r="Z351" s="51"/>
    </row>
    <row r="352" spans="1:26" ht="12.75" customHeight="1">
      <c r="A352" s="76"/>
      <c r="B352" s="78"/>
      <c r="C352" s="76"/>
      <c r="D352" s="76"/>
      <c r="E352" s="76"/>
      <c r="F352" s="76"/>
      <c r="G352" s="76"/>
      <c r="H352" s="76"/>
      <c r="I352" s="76"/>
      <c r="J352" s="76"/>
      <c r="K352" s="76"/>
      <c r="L352" s="76"/>
      <c r="M352" s="76"/>
      <c r="N352" s="76"/>
      <c r="O352" s="76"/>
      <c r="P352" s="76"/>
      <c r="Q352" s="76"/>
      <c r="R352" s="76"/>
      <c r="S352" s="76"/>
      <c r="T352" s="51"/>
      <c r="U352" s="51"/>
      <c r="V352" s="51"/>
      <c r="W352" s="51"/>
      <c r="X352" s="51"/>
      <c r="Y352" s="51"/>
      <c r="Z352" s="51"/>
    </row>
    <row r="353" spans="1:26" ht="12.75" customHeight="1">
      <c r="A353" s="76"/>
      <c r="B353" s="78"/>
      <c r="C353" s="76"/>
      <c r="D353" s="76"/>
      <c r="E353" s="76"/>
      <c r="F353" s="76"/>
      <c r="G353" s="76"/>
      <c r="H353" s="76"/>
      <c r="I353" s="76"/>
      <c r="J353" s="76"/>
      <c r="K353" s="76"/>
      <c r="L353" s="76"/>
      <c r="M353" s="76"/>
      <c r="N353" s="76"/>
      <c r="O353" s="76"/>
      <c r="P353" s="76"/>
      <c r="Q353" s="76"/>
      <c r="R353" s="76"/>
      <c r="S353" s="76"/>
      <c r="T353" s="51"/>
      <c r="U353" s="51"/>
      <c r="V353" s="51"/>
      <c r="W353" s="51"/>
      <c r="X353" s="51"/>
      <c r="Y353" s="51"/>
      <c r="Z353" s="51"/>
    </row>
    <row r="354" spans="1:26" ht="12.75" customHeight="1">
      <c r="A354" s="76"/>
      <c r="B354" s="78"/>
      <c r="C354" s="76"/>
      <c r="D354" s="76"/>
      <c r="E354" s="76"/>
      <c r="F354" s="76"/>
      <c r="G354" s="76"/>
      <c r="H354" s="76"/>
      <c r="I354" s="76"/>
      <c r="J354" s="76"/>
      <c r="K354" s="76"/>
      <c r="L354" s="76"/>
      <c r="M354" s="76"/>
      <c r="N354" s="76"/>
      <c r="O354" s="76"/>
      <c r="P354" s="76"/>
      <c r="Q354" s="76"/>
      <c r="R354" s="76"/>
      <c r="S354" s="76"/>
      <c r="T354" s="51"/>
      <c r="U354" s="51"/>
      <c r="V354" s="51"/>
      <c r="W354" s="51"/>
      <c r="X354" s="51"/>
      <c r="Y354" s="51"/>
      <c r="Z354" s="51"/>
    </row>
    <row r="355" spans="1:26" ht="12.75" customHeight="1">
      <c r="A355" s="76"/>
      <c r="B355" s="78"/>
      <c r="C355" s="76"/>
      <c r="D355" s="76"/>
      <c r="E355" s="76"/>
      <c r="F355" s="76"/>
      <c r="G355" s="76"/>
      <c r="H355" s="76"/>
      <c r="I355" s="76"/>
      <c r="J355" s="76"/>
      <c r="K355" s="76"/>
      <c r="L355" s="76"/>
      <c r="M355" s="76"/>
      <c r="N355" s="76"/>
      <c r="O355" s="76"/>
      <c r="P355" s="76"/>
      <c r="Q355" s="76"/>
      <c r="R355" s="76"/>
      <c r="S355" s="76"/>
      <c r="T355" s="51"/>
      <c r="U355" s="51"/>
      <c r="V355" s="51"/>
      <c r="W355" s="51"/>
      <c r="X355" s="51"/>
      <c r="Y355" s="51"/>
      <c r="Z355" s="51"/>
    </row>
    <row r="356" spans="1:26" ht="12.75" customHeight="1">
      <c r="A356" s="76"/>
      <c r="B356" s="78"/>
      <c r="C356" s="76"/>
      <c r="D356" s="76"/>
      <c r="E356" s="76"/>
      <c r="F356" s="76"/>
      <c r="G356" s="76"/>
      <c r="H356" s="76"/>
      <c r="I356" s="76"/>
      <c r="J356" s="76"/>
      <c r="K356" s="76"/>
      <c r="L356" s="76"/>
      <c r="M356" s="76"/>
      <c r="N356" s="76"/>
      <c r="O356" s="76"/>
      <c r="P356" s="76"/>
      <c r="Q356" s="76"/>
      <c r="R356" s="76"/>
      <c r="S356" s="76"/>
      <c r="T356" s="51"/>
      <c r="U356" s="51"/>
      <c r="V356" s="51"/>
      <c r="W356" s="51"/>
      <c r="X356" s="51"/>
      <c r="Y356" s="51"/>
      <c r="Z356" s="51"/>
    </row>
    <row r="357" spans="1:26" ht="12.75" customHeight="1">
      <c r="A357" s="76"/>
      <c r="B357" s="78"/>
      <c r="C357" s="76"/>
      <c r="D357" s="76"/>
      <c r="E357" s="76"/>
      <c r="F357" s="76"/>
      <c r="G357" s="76"/>
      <c r="H357" s="76"/>
      <c r="I357" s="76"/>
      <c r="J357" s="76"/>
      <c r="K357" s="76"/>
      <c r="L357" s="76"/>
      <c r="M357" s="76"/>
      <c r="N357" s="76"/>
      <c r="O357" s="76"/>
      <c r="P357" s="76"/>
      <c r="Q357" s="76"/>
      <c r="R357" s="76"/>
      <c r="S357" s="76"/>
      <c r="T357" s="51"/>
      <c r="U357" s="51"/>
      <c r="V357" s="51"/>
      <c r="W357" s="51"/>
      <c r="X357" s="51"/>
      <c r="Y357" s="51"/>
      <c r="Z357" s="51"/>
    </row>
    <row r="358" spans="1:26" ht="12.75" customHeight="1">
      <c r="A358" s="76"/>
      <c r="B358" s="78"/>
      <c r="C358" s="76"/>
      <c r="D358" s="76"/>
      <c r="E358" s="76"/>
      <c r="F358" s="76"/>
      <c r="G358" s="76"/>
      <c r="H358" s="76"/>
      <c r="I358" s="76"/>
      <c r="J358" s="76"/>
      <c r="K358" s="76"/>
      <c r="L358" s="76"/>
      <c r="M358" s="76"/>
      <c r="N358" s="76"/>
      <c r="O358" s="76"/>
      <c r="P358" s="76"/>
      <c r="Q358" s="76"/>
      <c r="R358" s="76"/>
      <c r="S358" s="76"/>
      <c r="T358" s="51"/>
      <c r="U358" s="51"/>
      <c r="V358" s="51"/>
      <c r="W358" s="51"/>
      <c r="X358" s="51"/>
      <c r="Y358" s="51"/>
      <c r="Z358" s="51"/>
    </row>
    <row r="359" spans="1:26" ht="12.75" customHeight="1">
      <c r="A359" s="76"/>
      <c r="B359" s="78"/>
      <c r="C359" s="76"/>
      <c r="D359" s="76"/>
      <c r="E359" s="76"/>
      <c r="F359" s="76"/>
      <c r="G359" s="76"/>
      <c r="H359" s="76"/>
      <c r="I359" s="76"/>
      <c r="J359" s="76"/>
      <c r="K359" s="76"/>
      <c r="L359" s="76"/>
      <c r="M359" s="76"/>
      <c r="N359" s="76"/>
      <c r="O359" s="76"/>
      <c r="P359" s="76"/>
      <c r="Q359" s="76"/>
      <c r="R359" s="76"/>
      <c r="S359" s="76"/>
      <c r="T359" s="51"/>
      <c r="U359" s="51"/>
      <c r="V359" s="51"/>
      <c r="W359" s="51"/>
      <c r="X359" s="51"/>
      <c r="Y359" s="51"/>
      <c r="Z359" s="51"/>
    </row>
    <row r="360" spans="1:26" ht="12.75" customHeight="1">
      <c r="A360" s="76"/>
      <c r="B360" s="78"/>
      <c r="C360" s="76"/>
      <c r="D360" s="76"/>
      <c r="E360" s="76"/>
      <c r="F360" s="76"/>
      <c r="G360" s="76"/>
      <c r="H360" s="76"/>
      <c r="I360" s="76"/>
      <c r="J360" s="76"/>
      <c r="K360" s="76"/>
      <c r="L360" s="76"/>
      <c r="M360" s="76"/>
      <c r="N360" s="76"/>
      <c r="O360" s="76"/>
      <c r="P360" s="76"/>
      <c r="Q360" s="76"/>
      <c r="R360" s="76"/>
      <c r="S360" s="76"/>
      <c r="T360" s="51"/>
      <c r="U360" s="51"/>
      <c r="V360" s="51"/>
      <c r="W360" s="51"/>
      <c r="X360" s="51"/>
      <c r="Y360" s="51"/>
      <c r="Z360" s="51"/>
    </row>
    <row r="361" spans="1:26" ht="12.75" customHeight="1">
      <c r="A361" s="76"/>
      <c r="B361" s="78"/>
      <c r="C361" s="76"/>
      <c r="D361" s="76"/>
      <c r="E361" s="76"/>
      <c r="F361" s="76"/>
      <c r="G361" s="76"/>
      <c r="H361" s="76"/>
      <c r="I361" s="76"/>
      <c r="J361" s="76"/>
      <c r="K361" s="76"/>
      <c r="L361" s="76"/>
      <c r="M361" s="76"/>
      <c r="N361" s="76"/>
      <c r="O361" s="76"/>
      <c r="P361" s="76"/>
      <c r="Q361" s="76"/>
      <c r="R361" s="76"/>
      <c r="S361" s="76"/>
      <c r="T361" s="51"/>
      <c r="U361" s="51"/>
      <c r="V361" s="51"/>
      <c r="W361" s="51"/>
      <c r="X361" s="51"/>
      <c r="Y361" s="51"/>
      <c r="Z361" s="51"/>
    </row>
    <row r="362" spans="1:26" ht="12.75" customHeight="1">
      <c r="A362" s="76"/>
      <c r="B362" s="78"/>
      <c r="C362" s="76"/>
      <c r="D362" s="76"/>
      <c r="E362" s="76"/>
      <c r="F362" s="76"/>
      <c r="G362" s="76"/>
      <c r="H362" s="76"/>
      <c r="I362" s="76"/>
      <c r="J362" s="76"/>
      <c r="K362" s="76"/>
      <c r="L362" s="76"/>
      <c r="M362" s="76"/>
      <c r="N362" s="76"/>
      <c r="O362" s="76"/>
      <c r="P362" s="76"/>
      <c r="Q362" s="76"/>
      <c r="R362" s="76"/>
      <c r="S362" s="76"/>
      <c r="T362" s="51"/>
      <c r="U362" s="51"/>
      <c r="V362" s="51"/>
      <c r="W362" s="51"/>
      <c r="X362" s="51"/>
      <c r="Y362" s="51"/>
      <c r="Z362" s="51"/>
    </row>
    <row r="363" spans="1:26" ht="12.75" customHeight="1">
      <c r="A363" s="76"/>
      <c r="B363" s="78"/>
      <c r="C363" s="76"/>
      <c r="D363" s="76"/>
      <c r="E363" s="76"/>
      <c r="F363" s="76"/>
      <c r="G363" s="76"/>
      <c r="H363" s="76"/>
      <c r="I363" s="76"/>
      <c r="J363" s="76"/>
      <c r="K363" s="76"/>
      <c r="L363" s="76"/>
      <c r="M363" s="76"/>
      <c r="N363" s="76"/>
      <c r="O363" s="76"/>
      <c r="P363" s="76"/>
      <c r="Q363" s="76"/>
      <c r="R363" s="76"/>
      <c r="S363" s="76"/>
      <c r="T363" s="51"/>
      <c r="U363" s="51"/>
      <c r="V363" s="51"/>
      <c r="W363" s="51"/>
      <c r="X363" s="51"/>
      <c r="Y363" s="51"/>
      <c r="Z363" s="51"/>
    </row>
    <row r="364" spans="1:26" ht="12.75" customHeight="1">
      <c r="A364" s="76"/>
      <c r="B364" s="78"/>
      <c r="C364" s="76"/>
      <c r="D364" s="76"/>
      <c r="E364" s="76"/>
      <c r="F364" s="76"/>
      <c r="G364" s="76"/>
      <c r="H364" s="76"/>
      <c r="I364" s="76"/>
      <c r="J364" s="76"/>
      <c r="K364" s="76"/>
      <c r="L364" s="76"/>
      <c r="M364" s="76"/>
      <c r="N364" s="76"/>
      <c r="O364" s="76"/>
      <c r="P364" s="76"/>
      <c r="Q364" s="76"/>
      <c r="R364" s="76"/>
      <c r="S364" s="76"/>
      <c r="T364" s="51"/>
      <c r="U364" s="51"/>
      <c r="V364" s="51"/>
      <c r="W364" s="51"/>
      <c r="X364" s="51"/>
      <c r="Y364" s="51"/>
      <c r="Z364" s="51"/>
    </row>
    <row r="365" spans="1:26" ht="12.75" customHeight="1">
      <c r="A365" s="76"/>
      <c r="B365" s="78"/>
      <c r="C365" s="76"/>
      <c r="D365" s="76"/>
      <c r="E365" s="76"/>
      <c r="F365" s="76"/>
      <c r="G365" s="76"/>
      <c r="H365" s="76"/>
      <c r="I365" s="76"/>
      <c r="J365" s="76"/>
      <c r="K365" s="76"/>
      <c r="L365" s="76"/>
      <c r="M365" s="76"/>
      <c r="N365" s="76"/>
      <c r="O365" s="76"/>
      <c r="P365" s="76"/>
      <c r="Q365" s="76"/>
      <c r="R365" s="76"/>
      <c r="S365" s="76"/>
      <c r="T365" s="51"/>
      <c r="U365" s="51"/>
      <c r="V365" s="51"/>
      <c r="W365" s="51"/>
      <c r="X365" s="51"/>
      <c r="Y365" s="51"/>
      <c r="Z365" s="51"/>
    </row>
    <row r="366" spans="1:26" ht="12.75" customHeight="1">
      <c r="A366" s="76"/>
      <c r="B366" s="78"/>
      <c r="C366" s="76"/>
      <c r="D366" s="76"/>
      <c r="E366" s="76"/>
      <c r="F366" s="76"/>
      <c r="G366" s="76"/>
      <c r="H366" s="76"/>
      <c r="I366" s="76"/>
      <c r="J366" s="76"/>
      <c r="K366" s="76"/>
      <c r="L366" s="76"/>
      <c r="M366" s="76"/>
      <c r="N366" s="76"/>
      <c r="O366" s="76"/>
      <c r="P366" s="76"/>
      <c r="Q366" s="76"/>
      <c r="R366" s="76"/>
      <c r="S366" s="76"/>
      <c r="T366" s="51"/>
      <c r="U366" s="51"/>
      <c r="V366" s="51"/>
      <c r="W366" s="51"/>
      <c r="X366" s="51"/>
      <c r="Y366" s="51"/>
      <c r="Z366" s="51"/>
    </row>
    <row r="367" spans="1:26" ht="12.75" customHeight="1">
      <c r="A367" s="76"/>
      <c r="B367" s="78"/>
      <c r="C367" s="76"/>
      <c r="D367" s="76"/>
      <c r="E367" s="76"/>
      <c r="F367" s="76"/>
      <c r="G367" s="76"/>
      <c r="H367" s="76"/>
      <c r="I367" s="76"/>
      <c r="J367" s="76"/>
      <c r="K367" s="76"/>
      <c r="L367" s="76"/>
      <c r="M367" s="76"/>
      <c r="N367" s="76"/>
      <c r="O367" s="76"/>
      <c r="P367" s="76"/>
      <c r="Q367" s="76"/>
      <c r="R367" s="76"/>
      <c r="S367" s="76"/>
      <c r="T367" s="51"/>
      <c r="U367" s="51"/>
      <c r="V367" s="51"/>
      <c r="W367" s="51"/>
      <c r="X367" s="51"/>
      <c r="Y367" s="51"/>
      <c r="Z367" s="51"/>
    </row>
    <row r="368" spans="1:26" ht="12.75" customHeight="1">
      <c r="A368" s="76"/>
      <c r="B368" s="78"/>
      <c r="C368" s="76"/>
      <c r="D368" s="76"/>
      <c r="E368" s="76"/>
      <c r="F368" s="76"/>
      <c r="G368" s="76"/>
      <c r="H368" s="76"/>
      <c r="I368" s="76"/>
      <c r="J368" s="76"/>
      <c r="K368" s="76"/>
      <c r="L368" s="76"/>
      <c r="M368" s="76"/>
      <c r="N368" s="76"/>
      <c r="O368" s="76"/>
      <c r="P368" s="76"/>
      <c r="Q368" s="76"/>
      <c r="R368" s="76"/>
      <c r="S368" s="76"/>
      <c r="T368" s="51"/>
      <c r="U368" s="51"/>
      <c r="V368" s="51"/>
      <c r="W368" s="51"/>
      <c r="X368" s="51"/>
      <c r="Y368" s="51"/>
      <c r="Z368" s="51"/>
    </row>
    <row r="369" spans="1:26" ht="12.75" customHeight="1">
      <c r="A369" s="76"/>
      <c r="B369" s="78"/>
      <c r="C369" s="76"/>
      <c r="D369" s="76"/>
      <c r="E369" s="76"/>
      <c r="F369" s="76"/>
      <c r="G369" s="76"/>
      <c r="H369" s="76"/>
      <c r="I369" s="76"/>
      <c r="J369" s="76"/>
      <c r="K369" s="76"/>
      <c r="L369" s="76"/>
      <c r="M369" s="76"/>
      <c r="N369" s="76"/>
      <c r="O369" s="76"/>
      <c r="P369" s="76"/>
      <c r="Q369" s="76"/>
      <c r="R369" s="76"/>
      <c r="S369" s="76"/>
      <c r="T369" s="51"/>
      <c r="U369" s="51"/>
      <c r="V369" s="51"/>
      <c r="W369" s="51"/>
      <c r="X369" s="51"/>
      <c r="Y369" s="51"/>
      <c r="Z369" s="51"/>
    </row>
    <row r="370" spans="1:26" ht="12.75" customHeight="1">
      <c r="A370" s="76"/>
      <c r="B370" s="78"/>
      <c r="C370" s="76"/>
      <c r="D370" s="76"/>
      <c r="E370" s="76"/>
      <c r="F370" s="76"/>
      <c r="G370" s="76"/>
      <c r="H370" s="76"/>
      <c r="I370" s="76"/>
      <c r="J370" s="76"/>
      <c r="K370" s="76"/>
      <c r="L370" s="76"/>
      <c r="M370" s="76"/>
      <c r="N370" s="76"/>
      <c r="O370" s="76"/>
      <c r="P370" s="76"/>
      <c r="Q370" s="76"/>
      <c r="R370" s="76"/>
      <c r="S370" s="76"/>
      <c r="T370" s="51"/>
      <c r="U370" s="51"/>
      <c r="V370" s="51"/>
      <c r="W370" s="51"/>
      <c r="X370" s="51"/>
      <c r="Y370" s="51"/>
      <c r="Z370" s="51"/>
    </row>
    <row r="371" spans="1:26" ht="12.75" customHeight="1">
      <c r="A371" s="76"/>
      <c r="B371" s="78"/>
      <c r="C371" s="76"/>
      <c r="D371" s="76"/>
      <c r="E371" s="76"/>
      <c r="F371" s="76"/>
      <c r="G371" s="76"/>
      <c r="H371" s="76"/>
      <c r="I371" s="76"/>
      <c r="J371" s="76"/>
      <c r="K371" s="76"/>
      <c r="L371" s="76"/>
      <c r="M371" s="76"/>
      <c r="N371" s="76"/>
      <c r="O371" s="76"/>
      <c r="P371" s="76"/>
      <c r="Q371" s="76"/>
      <c r="R371" s="76"/>
      <c r="S371" s="76"/>
      <c r="T371" s="51"/>
      <c r="U371" s="51"/>
      <c r="V371" s="51"/>
      <c r="W371" s="51"/>
      <c r="X371" s="51"/>
      <c r="Y371" s="51"/>
      <c r="Z371" s="51"/>
    </row>
    <row r="372" spans="1:26" ht="12.75" customHeight="1">
      <c r="A372" s="76"/>
      <c r="B372" s="78"/>
      <c r="C372" s="76"/>
      <c r="D372" s="76"/>
      <c r="E372" s="76"/>
      <c r="F372" s="76"/>
      <c r="G372" s="76"/>
      <c r="H372" s="76"/>
      <c r="I372" s="76"/>
      <c r="J372" s="76"/>
      <c r="K372" s="76"/>
      <c r="L372" s="76"/>
      <c r="M372" s="76"/>
      <c r="N372" s="76"/>
      <c r="O372" s="76"/>
      <c r="P372" s="76"/>
      <c r="Q372" s="76"/>
      <c r="R372" s="76"/>
      <c r="S372" s="76"/>
      <c r="T372" s="51"/>
      <c r="U372" s="51"/>
      <c r="V372" s="51"/>
      <c r="W372" s="51"/>
      <c r="X372" s="51"/>
      <c r="Y372" s="51"/>
      <c r="Z372" s="51"/>
    </row>
    <row r="373" spans="1:26" ht="12.75" customHeight="1">
      <c r="A373" s="76"/>
      <c r="B373" s="78"/>
      <c r="C373" s="76"/>
      <c r="D373" s="76"/>
      <c r="E373" s="76"/>
      <c r="F373" s="76"/>
      <c r="G373" s="76"/>
      <c r="H373" s="76"/>
      <c r="I373" s="76"/>
      <c r="J373" s="76"/>
      <c r="K373" s="76"/>
      <c r="L373" s="76"/>
      <c r="M373" s="76"/>
      <c r="N373" s="76"/>
      <c r="O373" s="76"/>
      <c r="P373" s="76"/>
      <c r="Q373" s="76"/>
      <c r="R373" s="76"/>
      <c r="S373" s="76"/>
      <c r="T373" s="51"/>
      <c r="U373" s="51"/>
      <c r="V373" s="51"/>
      <c r="W373" s="51"/>
      <c r="X373" s="51"/>
      <c r="Y373" s="51"/>
      <c r="Z373" s="51"/>
    </row>
    <row r="374" spans="1:26" ht="12.75" customHeight="1">
      <c r="A374" s="76"/>
      <c r="B374" s="78"/>
      <c r="C374" s="76"/>
      <c r="D374" s="76"/>
      <c r="E374" s="76"/>
      <c r="F374" s="76"/>
      <c r="G374" s="76"/>
      <c r="H374" s="76"/>
      <c r="I374" s="76"/>
      <c r="J374" s="76"/>
      <c r="K374" s="76"/>
      <c r="L374" s="76"/>
      <c r="M374" s="76"/>
      <c r="N374" s="76"/>
      <c r="O374" s="76"/>
      <c r="P374" s="76"/>
      <c r="Q374" s="76"/>
      <c r="R374" s="76"/>
      <c r="S374" s="76"/>
      <c r="T374" s="51"/>
      <c r="U374" s="51"/>
      <c r="V374" s="51"/>
      <c r="W374" s="51"/>
      <c r="X374" s="51"/>
      <c r="Y374" s="51"/>
      <c r="Z374" s="51"/>
    </row>
    <row r="375" spans="1:26" ht="12.75" customHeight="1">
      <c r="A375" s="76"/>
      <c r="B375" s="78"/>
      <c r="C375" s="76"/>
      <c r="D375" s="76"/>
      <c r="E375" s="76"/>
      <c r="F375" s="76"/>
      <c r="G375" s="76"/>
      <c r="H375" s="76"/>
      <c r="I375" s="76"/>
      <c r="J375" s="76"/>
      <c r="K375" s="76"/>
      <c r="L375" s="76"/>
      <c r="M375" s="76"/>
      <c r="N375" s="76"/>
      <c r="O375" s="76"/>
      <c r="P375" s="76"/>
      <c r="Q375" s="76"/>
      <c r="R375" s="76"/>
      <c r="S375" s="76"/>
      <c r="T375" s="51"/>
      <c r="U375" s="51"/>
      <c r="V375" s="51"/>
      <c r="W375" s="51"/>
      <c r="X375" s="51"/>
      <c r="Y375" s="51"/>
      <c r="Z375" s="51"/>
    </row>
    <row r="376" spans="1:26" ht="12.75" customHeight="1">
      <c r="A376" s="76"/>
      <c r="B376" s="78"/>
      <c r="C376" s="76"/>
      <c r="D376" s="76"/>
      <c r="E376" s="76"/>
      <c r="F376" s="76"/>
      <c r="G376" s="76"/>
      <c r="H376" s="76"/>
      <c r="I376" s="76"/>
      <c r="J376" s="76"/>
      <c r="K376" s="76"/>
      <c r="L376" s="76"/>
      <c r="M376" s="76"/>
      <c r="N376" s="76"/>
      <c r="O376" s="76"/>
      <c r="P376" s="76"/>
      <c r="Q376" s="76"/>
      <c r="R376" s="76"/>
      <c r="S376" s="76"/>
      <c r="T376" s="51"/>
      <c r="U376" s="51"/>
      <c r="V376" s="51"/>
      <c r="W376" s="51"/>
      <c r="X376" s="51"/>
      <c r="Y376" s="51"/>
      <c r="Z376" s="51"/>
    </row>
    <row r="377" spans="1:26" ht="12.75" customHeight="1">
      <c r="A377" s="76"/>
      <c r="B377" s="78"/>
      <c r="C377" s="76"/>
      <c r="D377" s="76"/>
      <c r="E377" s="76"/>
      <c r="F377" s="76"/>
      <c r="G377" s="76"/>
      <c r="H377" s="76"/>
      <c r="I377" s="76"/>
      <c r="J377" s="76"/>
      <c r="K377" s="76"/>
      <c r="L377" s="76"/>
      <c r="M377" s="76"/>
      <c r="N377" s="76"/>
      <c r="O377" s="76"/>
      <c r="P377" s="76"/>
      <c r="Q377" s="76"/>
      <c r="R377" s="76"/>
      <c r="S377" s="76"/>
      <c r="T377" s="51"/>
      <c r="U377" s="51"/>
      <c r="V377" s="51"/>
      <c r="W377" s="51"/>
      <c r="X377" s="51"/>
      <c r="Y377" s="51"/>
      <c r="Z377" s="51"/>
    </row>
    <row r="378" spans="1:26" ht="12.75" customHeight="1">
      <c r="A378" s="76"/>
      <c r="B378" s="78"/>
      <c r="C378" s="76"/>
      <c r="D378" s="76"/>
      <c r="E378" s="76"/>
      <c r="F378" s="76"/>
      <c r="G378" s="76"/>
      <c r="H378" s="76"/>
      <c r="I378" s="76"/>
      <c r="J378" s="76"/>
      <c r="K378" s="76"/>
      <c r="L378" s="76"/>
      <c r="M378" s="76"/>
      <c r="N378" s="76"/>
      <c r="O378" s="76"/>
      <c r="P378" s="76"/>
      <c r="Q378" s="76"/>
      <c r="R378" s="76"/>
      <c r="S378" s="76"/>
      <c r="T378" s="51"/>
      <c r="U378" s="51"/>
      <c r="V378" s="51"/>
      <c r="W378" s="51"/>
      <c r="X378" s="51"/>
      <c r="Y378" s="51"/>
      <c r="Z378" s="51"/>
    </row>
    <row r="379" spans="1:26" ht="12.75" customHeight="1">
      <c r="A379" s="76"/>
      <c r="B379" s="78"/>
      <c r="C379" s="76"/>
      <c r="D379" s="76"/>
      <c r="E379" s="76"/>
      <c r="F379" s="76"/>
      <c r="G379" s="76"/>
      <c r="H379" s="76"/>
      <c r="I379" s="76"/>
      <c r="J379" s="76"/>
      <c r="K379" s="76"/>
      <c r="L379" s="76"/>
      <c r="M379" s="76"/>
      <c r="N379" s="76"/>
      <c r="O379" s="76"/>
      <c r="P379" s="76"/>
      <c r="Q379" s="76"/>
      <c r="R379" s="76"/>
      <c r="S379" s="76"/>
      <c r="T379" s="51"/>
      <c r="U379" s="51"/>
      <c r="V379" s="51"/>
      <c r="W379" s="51"/>
      <c r="X379" s="51"/>
      <c r="Y379" s="51"/>
      <c r="Z379" s="51"/>
    </row>
    <row r="380" spans="1:26" ht="12.75" customHeight="1">
      <c r="A380" s="76"/>
      <c r="B380" s="78"/>
      <c r="C380" s="76"/>
      <c r="D380" s="76"/>
      <c r="E380" s="76"/>
      <c r="F380" s="76"/>
      <c r="G380" s="76"/>
      <c r="H380" s="76"/>
      <c r="I380" s="76"/>
      <c r="J380" s="76"/>
      <c r="K380" s="76"/>
      <c r="L380" s="76"/>
      <c r="M380" s="76"/>
      <c r="N380" s="76"/>
      <c r="O380" s="76"/>
      <c r="P380" s="76"/>
      <c r="Q380" s="76"/>
      <c r="R380" s="76"/>
      <c r="S380" s="76"/>
      <c r="T380" s="51"/>
      <c r="U380" s="51"/>
      <c r="V380" s="51"/>
      <c r="W380" s="51"/>
      <c r="X380" s="51"/>
      <c r="Y380" s="51"/>
      <c r="Z380" s="51"/>
    </row>
    <row r="381" spans="1:26" ht="12.75" customHeight="1">
      <c r="A381" s="76"/>
      <c r="B381" s="78"/>
      <c r="C381" s="76"/>
      <c r="D381" s="76"/>
      <c r="E381" s="76"/>
      <c r="F381" s="76"/>
      <c r="G381" s="76"/>
      <c r="H381" s="76"/>
      <c r="I381" s="76"/>
      <c r="J381" s="76"/>
      <c r="K381" s="76"/>
      <c r="L381" s="76"/>
      <c r="M381" s="76"/>
      <c r="N381" s="76"/>
      <c r="O381" s="76"/>
      <c r="P381" s="76"/>
      <c r="Q381" s="76"/>
      <c r="R381" s="76"/>
      <c r="S381" s="76"/>
      <c r="T381" s="51"/>
      <c r="U381" s="51"/>
      <c r="V381" s="51"/>
      <c r="W381" s="51"/>
      <c r="X381" s="51"/>
      <c r="Y381" s="51"/>
      <c r="Z381" s="51"/>
    </row>
    <row r="382" spans="1:26" ht="12.75" customHeight="1">
      <c r="A382" s="76"/>
      <c r="B382" s="78"/>
      <c r="C382" s="76"/>
      <c r="D382" s="76"/>
      <c r="E382" s="76"/>
      <c r="F382" s="76"/>
      <c r="G382" s="76"/>
      <c r="H382" s="76"/>
      <c r="I382" s="76"/>
      <c r="J382" s="76"/>
      <c r="K382" s="76"/>
      <c r="L382" s="76"/>
      <c r="M382" s="76"/>
      <c r="N382" s="76"/>
      <c r="O382" s="76"/>
      <c r="P382" s="76"/>
      <c r="Q382" s="76"/>
      <c r="R382" s="76"/>
      <c r="S382" s="76"/>
      <c r="T382" s="51"/>
      <c r="U382" s="51"/>
      <c r="V382" s="51"/>
      <c r="W382" s="51"/>
      <c r="X382" s="51"/>
      <c r="Y382" s="51"/>
      <c r="Z382" s="51"/>
    </row>
    <row r="383" spans="1:26" ht="12.75" customHeight="1">
      <c r="A383" s="76"/>
      <c r="B383" s="78"/>
      <c r="C383" s="76"/>
      <c r="D383" s="76"/>
      <c r="E383" s="76"/>
      <c r="F383" s="76"/>
      <c r="G383" s="76"/>
      <c r="H383" s="76"/>
      <c r="I383" s="76"/>
      <c r="J383" s="76"/>
      <c r="K383" s="76"/>
      <c r="L383" s="76"/>
      <c r="M383" s="76"/>
      <c r="N383" s="76"/>
      <c r="O383" s="76"/>
      <c r="P383" s="76"/>
      <c r="Q383" s="76"/>
      <c r="R383" s="76"/>
      <c r="S383" s="76"/>
      <c r="T383" s="51"/>
      <c r="U383" s="51"/>
      <c r="V383" s="51"/>
      <c r="W383" s="51"/>
      <c r="X383" s="51"/>
      <c r="Y383" s="51"/>
      <c r="Z383" s="51"/>
    </row>
    <row r="384" spans="1:26" ht="12.75" customHeight="1">
      <c r="A384" s="76"/>
      <c r="B384" s="78"/>
      <c r="C384" s="76"/>
      <c r="D384" s="76"/>
      <c r="E384" s="76"/>
      <c r="F384" s="76"/>
      <c r="G384" s="76"/>
      <c r="H384" s="76"/>
      <c r="I384" s="76"/>
      <c r="J384" s="76"/>
      <c r="K384" s="76"/>
      <c r="L384" s="76"/>
      <c r="M384" s="76"/>
      <c r="N384" s="76"/>
      <c r="O384" s="76"/>
      <c r="P384" s="76"/>
      <c r="Q384" s="76"/>
      <c r="R384" s="76"/>
      <c r="S384" s="76"/>
      <c r="T384" s="51"/>
      <c r="U384" s="51"/>
      <c r="V384" s="51"/>
      <c r="W384" s="51"/>
      <c r="X384" s="51"/>
      <c r="Y384" s="51"/>
      <c r="Z384" s="51"/>
    </row>
    <row r="385" spans="1:26" ht="12.75" customHeight="1">
      <c r="A385" s="76"/>
      <c r="B385" s="78"/>
      <c r="C385" s="76"/>
      <c r="D385" s="76"/>
      <c r="E385" s="76"/>
      <c r="F385" s="76"/>
      <c r="G385" s="76"/>
      <c r="H385" s="76"/>
      <c r="I385" s="76"/>
      <c r="J385" s="76"/>
      <c r="K385" s="76"/>
      <c r="L385" s="76"/>
      <c r="M385" s="76"/>
      <c r="N385" s="76"/>
      <c r="O385" s="76"/>
      <c r="P385" s="76"/>
      <c r="Q385" s="76"/>
      <c r="R385" s="76"/>
      <c r="S385" s="76"/>
      <c r="T385" s="51"/>
      <c r="U385" s="51"/>
      <c r="V385" s="51"/>
      <c r="W385" s="51"/>
      <c r="X385" s="51"/>
      <c r="Y385" s="51"/>
      <c r="Z385" s="51"/>
    </row>
    <row r="386" spans="1:26" ht="12.75" customHeight="1">
      <c r="A386" s="76"/>
      <c r="B386" s="78"/>
      <c r="C386" s="76"/>
      <c r="D386" s="76"/>
      <c r="E386" s="76"/>
      <c r="F386" s="76"/>
      <c r="G386" s="76"/>
      <c r="H386" s="76"/>
      <c r="I386" s="76"/>
      <c r="J386" s="76"/>
      <c r="K386" s="76"/>
      <c r="L386" s="76"/>
      <c r="M386" s="76"/>
      <c r="N386" s="76"/>
      <c r="O386" s="76"/>
      <c r="P386" s="76"/>
      <c r="Q386" s="76"/>
      <c r="R386" s="76"/>
      <c r="S386" s="76"/>
      <c r="T386" s="51"/>
      <c r="U386" s="51"/>
      <c r="V386" s="51"/>
      <c r="W386" s="51"/>
      <c r="X386" s="51"/>
      <c r="Y386" s="51"/>
      <c r="Z386" s="51"/>
    </row>
    <row r="387" spans="1:26" ht="12.75" customHeight="1">
      <c r="A387" s="76"/>
      <c r="B387" s="78"/>
      <c r="C387" s="76"/>
      <c r="D387" s="76"/>
      <c r="E387" s="76"/>
      <c r="F387" s="76"/>
      <c r="G387" s="76"/>
      <c r="H387" s="76"/>
      <c r="I387" s="76"/>
      <c r="J387" s="76"/>
      <c r="K387" s="76"/>
      <c r="L387" s="76"/>
      <c r="M387" s="76"/>
      <c r="N387" s="76"/>
      <c r="O387" s="76"/>
      <c r="P387" s="76"/>
      <c r="Q387" s="76"/>
      <c r="R387" s="76"/>
      <c r="S387" s="76"/>
      <c r="T387" s="51"/>
      <c r="U387" s="51"/>
      <c r="V387" s="51"/>
      <c r="W387" s="51"/>
      <c r="X387" s="51"/>
      <c r="Y387" s="51"/>
      <c r="Z387" s="51"/>
    </row>
    <row r="388" spans="1:26" ht="12.75" customHeight="1">
      <c r="A388" s="76"/>
      <c r="B388" s="78"/>
      <c r="C388" s="76"/>
      <c r="D388" s="76"/>
      <c r="E388" s="76"/>
      <c r="F388" s="76"/>
      <c r="G388" s="76"/>
      <c r="H388" s="76"/>
      <c r="I388" s="76"/>
      <c r="J388" s="76"/>
      <c r="K388" s="76"/>
      <c r="L388" s="76"/>
      <c r="M388" s="76"/>
      <c r="N388" s="76"/>
      <c r="O388" s="76"/>
      <c r="P388" s="76"/>
      <c r="Q388" s="76"/>
      <c r="R388" s="76"/>
      <c r="S388" s="76"/>
      <c r="T388" s="51"/>
      <c r="U388" s="51"/>
      <c r="V388" s="51"/>
      <c r="W388" s="51"/>
      <c r="X388" s="51"/>
      <c r="Y388" s="51"/>
      <c r="Z388" s="51"/>
    </row>
    <row r="389" spans="1:26" ht="12.75" customHeight="1">
      <c r="A389" s="76"/>
      <c r="B389" s="78"/>
      <c r="C389" s="76"/>
      <c r="D389" s="76"/>
      <c r="E389" s="76"/>
      <c r="F389" s="76"/>
      <c r="G389" s="76"/>
      <c r="H389" s="76"/>
      <c r="I389" s="76"/>
      <c r="J389" s="76"/>
      <c r="K389" s="76"/>
      <c r="L389" s="76"/>
      <c r="M389" s="76"/>
      <c r="N389" s="76"/>
      <c r="O389" s="76"/>
      <c r="P389" s="76"/>
      <c r="Q389" s="76"/>
      <c r="R389" s="76"/>
      <c r="S389" s="76"/>
      <c r="T389" s="51"/>
      <c r="U389" s="51"/>
      <c r="V389" s="51"/>
      <c r="W389" s="51"/>
      <c r="X389" s="51"/>
      <c r="Y389" s="51"/>
      <c r="Z389" s="51"/>
    </row>
    <row r="390" spans="1:26" ht="12.75" customHeight="1">
      <c r="A390" s="76"/>
      <c r="B390" s="78"/>
      <c r="C390" s="76"/>
      <c r="D390" s="76"/>
      <c r="E390" s="76"/>
      <c r="F390" s="76"/>
      <c r="G390" s="76"/>
      <c r="H390" s="76"/>
      <c r="I390" s="76"/>
      <c r="J390" s="76"/>
      <c r="K390" s="76"/>
      <c r="L390" s="76"/>
      <c r="M390" s="76"/>
      <c r="N390" s="76"/>
      <c r="O390" s="76"/>
      <c r="P390" s="76"/>
      <c r="Q390" s="76"/>
      <c r="R390" s="76"/>
      <c r="S390" s="76"/>
      <c r="T390" s="51"/>
      <c r="U390" s="51"/>
      <c r="V390" s="51"/>
      <c r="W390" s="51"/>
      <c r="X390" s="51"/>
      <c r="Y390" s="51"/>
      <c r="Z390" s="51"/>
    </row>
    <row r="391" spans="1:26" ht="12.75" customHeight="1">
      <c r="A391" s="76"/>
      <c r="B391" s="78"/>
      <c r="C391" s="76"/>
      <c r="D391" s="76"/>
      <c r="E391" s="76"/>
      <c r="F391" s="76"/>
      <c r="G391" s="76"/>
      <c r="H391" s="76"/>
      <c r="I391" s="76"/>
      <c r="J391" s="76"/>
      <c r="K391" s="76"/>
      <c r="L391" s="76"/>
      <c r="M391" s="76"/>
      <c r="N391" s="76"/>
      <c r="O391" s="76"/>
      <c r="P391" s="76"/>
      <c r="Q391" s="76"/>
      <c r="R391" s="76"/>
      <c r="S391" s="76"/>
      <c r="T391" s="51"/>
      <c r="U391" s="51"/>
      <c r="V391" s="51"/>
      <c r="W391" s="51"/>
      <c r="X391" s="51"/>
      <c r="Y391" s="51"/>
      <c r="Z391" s="51"/>
    </row>
    <row r="392" spans="1:26" ht="12.75" customHeight="1">
      <c r="A392" s="76"/>
      <c r="B392" s="78"/>
      <c r="C392" s="76"/>
      <c r="D392" s="76"/>
      <c r="E392" s="76"/>
      <c r="F392" s="76"/>
      <c r="G392" s="76"/>
      <c r="H392" s="76"/>
      <c r="I392" s="76"/>
      <c r="J392" s="76"/>
      <c r="K392" s="76"/>
      <c r="L392" s="76"/>
      <c r="M392" s="76"/>
      <c r="N392" s="76"/>
      <c r="O392" s="76"/>
      <c r="P392" s="76"/>
      <c r="Q392" s="76"/>
      <c r="R392" s="76"/>
      <c r="S392" s="76"/>
      <c r="T392" s="51"/>
      <c r="U392" s="51"/>
      <c r="V392" s="51"/>
      <c r="W392" s="51"/>
      <c r="X392" s="51"/>
      <c r="Y392" s="51"/>
      <c r="Z392" s="51"/>
    </row>
    <row r="393" spans="1:26" ht="12.75" customHeight="1">
      <c r="A393" s="76"/>
      <c r="B393" s="78"/>
      <c r="C393" s="76"/>
      <c r="D393" s="76"/>
      <c r="E393" s="76"/>
      <c r="F393" s="76"/>
      <c r="G393" s="76"/>
      <c r="H393" s="76"/>
      <c r="I393" s="76"/>
      <c r="J393" s="76"/>
      <c r="K393" s="76"/>
      <c r="L393" s="76"/>
      <c r="M393" s="76"/>
      <c r="N393" s="76"/>
      <c r="O393" s="76"/>
      <c r="P393" s="76"/>
      <c r="Q393" s="76"/>
      <c r="R393" s="76"/>
      <c r="S393" s="76"/>
      <c r="T393" s="51"/>
      <c r="U393" s="51"/>
      <c r="V393" s="51"/>
      <c r="W393" s="51"/>
      <c r="X393" s="51"/>
      <c r="Y393" s="51"/>
      <c r="Z393" s="51"/>
    </row>
    <row r="394" spans="1:26" ht="12.75" customHeight="1">
      <c r="A394" s="76"/>
      <c r="B394" s="78"/>
      <c r="C394" s="76"/>
      <c r="D394" s="76"/>
      <c r="E394" s="76"/>
      <c r="F394" s="76"/>
      <c r="G394" s="76"/>
      <c r="H394" s="76"/>
      <c r="I394" s="76"/>
      <c r="J394" s="76"/>
      <c r="K394" s="76"/>
      <c r="L394" s="76"/>
      <c r="M394" s="76"/>
      <c r="N394" s="76"/>
      <c r="O394" s="76"/>
      <c r="P394" s="76"/>
      <c r="Q394" s="76"/>
      <c r="R394" s="76"/>
      <c r="S394" s="76"/>
      <c r="T394" s="51"/>
      <c r="U394" s="51"/>
      <c r="V394" s="51"/>
      <c r="W394" s="51"/>
      <c r="X394" s="51"/>
      <c r="Y394" s="51"/>
      <c r="Z394" s="51"/>
    </row>
    <row r="395" spans="1:26" ht="12.75" customHeight="1">
      <c r="A395" s="76"/>
      <c r="B395" s="78"/>
      <c r="C395" s="76"/>
      <c r="D395" s="76"/>
      <c r="E395" s="76"/>
      <c r="F395" s="76"/>
      <c r="G395" s="76"/>
      <c r="H395" s="76"/>
      <c r="I395" s="76"/>
      <c r="J395" s="76"/>
      <c r="K395" s="76"/>
      <c r="L395" s="76"/>
      <c r="M395" s="76"/>
      <c r="N395" s="76"/>
      <c r="O395" s="76"/>
      <c r="P395" s="76"/>
      <c r="Q395" s="76"/>
      <c r="R395" s="76"/>
      <c r="S395" s="76"/>
      <c r="T395" s="51"/>
      <c r="U395" s="51"/>
      <c r="V395" s="51"/>
      <c r="W395" s="51"/>
      <c r="X395" s="51"/>
      <c r="Y395" s="51"/>
      <c r="Z395" s="51"/>
    </row>
    <row r="396" spans="1:26" ht="12.75" customHeight="1">
      <c r="A396" s="76"/>
      <c r="B396" s="78"/>
      <c r="C396" s="76"/>
      <c r="D396" s="76"/>
      <c r="E396" s="76"/>
      <c r="F396" s="76"/>
      <c r="G396" s="76"/>
      <c r="H396" s="76"/>
      <c r="I396" s="76"/>
      <c r="J396" s="76"/>
      <c r="K396" s="76"/>
      <c r="L396" s="76"/>
      <c r="M396" s="76"/>
      <c r="N396" s="76"/>
      <c r="O396" s="76"/>
      <c r="P396" s="76"/>
      <c r="Q396" s="76"/>
      <c r="R396" s="76"/>
      <c r="S396" s="76"/>
      <c r="T396" s="51"/>
      <c r="U396" s="51"/>
      <c r="V396" s="51"/>
      <c r="W396" s="51"/>
      <c r="X396" s="51"/>
      <c r="Y396" s="51"/>
      <c r="Z396" s="51"/>
    </row>
    <row r="397" spans="1:26" ht="12.75" customHeight="1">
      <c r="A397" s="76"/>
      <c r="B397" s="78"/>
      <c r="C397" s="76"/>
      <c r="D397" s="76"/>
      <c r="E397" s="76"/>
      <c r="F397" s="76"/>
      <c r="G397" s="76"/>
      <c r="H397" s="76"/>
      <c r="I397" s="76"/>
      <c r="J397" s="76"/>
      <c r="K397" s="76"/>
      <c r="L397" s="76"/>
      <c r="M397" s="76"/>
      <c r="N397" s="76"/>
      <c r="O397" s="76"/>
      <c r="P397" s="76"/>
      <c r="Q397" s="76"/>
      <c r="R397" s="76"/>
      <c r="S397" s="76"/>
      <c r="T397" s="51"/>
      <c r="U397" s="51"/>
      <c r="V397" s="51"/>
      <c r="W397" s="51"/>
      <c r="X397" s="51"/>
      <c r="Y397" s="51"/>
      <c r="Z397" s="51"/>
    </row>
    <row r="398" spans="1:26" ht="12.75" customHeight="1">
      <c r="A398" s="76"/>
      <c r="B398" s="78"/>
      <c r="C398" s="76"/>
      <c r="D398" s="76"/>
      <c r="E398" s="76"/>
      <c r="F398" s="76"/>
      <c r="G398" s="76"/>
      <c r="H398" s="76"/>
      <c r="I398" s="76"/>
      <c r="J398" s="76"/>
      <c r="K398" s="76"/>
      <c r="L398" s="76"/>
      <c r="M398" s="76"/>
      <c r="N398" s="76"/>
      <c r="O398" s="76"/>
      <c r="P398" s="76"/>
      <c r="Q398" s="76"/>
      <c r="R398" s="76"/>
      <c r="S398" s="76"/>
      <c r="T398" s="51"/>
      <c r="U398" s="51"/>
      <c r="V398" s="51"/>
      <c r="W398" s="51"/>
      <c r="X398" s="51"/>
      <c r="Y398" s="51"/>
      <c r="Z398" s="51"/>
    </row>
    <row r="399" spans="1:26" ht="12.75" customHeight="1">
      <c r="A399" s="76"/>
      <c r="B399" s="78"/>
      <c r="C399" s="76"/>
      <c r="D399" s="76"/>
      <c r="E399" s="76"/>
      <c r="F399" s="76"/>
      <c r="G399" s="76"/>
      <c r="H399" s="76"/>
      <c r="I399" s="76"/>
      <c r="J399" s="76"/>
      <c r="K399" s="76"/>
      <c r="L399" s="76"/>
      <c r="M399" s="76"/>
      <c r="N399" s="76"/>
      <c r="O399" s="76"/>
      <c r="P399" s="76"/>
      <c r="Q399" s="76"/>
      <c r="R399" s="76"/>
      <c r="S399" s="76"/>
      <c r="T399" s="51"/>
      <c r="U399" s="51"/>
      <c r="V399" s="51"/>
      <c r="W399" s="51"/>
      <c r="X399" s="51"/>
      <c r="Y399" s="51"/>
      <c r="Z399" s="51"/>
    </row>
    <row r="400" spans="1:26" ht="12.75" customHeight="1">
      <c r="A400" s="76"/>
      <c r="B400" s="78"/>
      <c r="C400" s="76"/>
      <c r="D400" s="76"/>
      <c r="E400" s="76"/>
      <c r="F400" s="76"/>
      <c r="G400" s="76"/>
      <c r="H400" s="76"/>
      <c r="I400" s="76"/>
      <c r="J400" s="76"/>
      <c r="K400" s="76"/>
      <c r="L400" s="76"/>
      <c r="M400" s="76"/>
      <c r="N400" s="76"/>
      <c r="O400" s="76"/>
      <c r="P400" s="76"/>
      <c r="Q400" s="76"/>
      <c r="R400" s="76"/>
      <c r="S400" s="76"/>
      <c r="T400" s="51"/>
      <c r="U400" s="51"/>
      <c r="V400" s="51"/>
      <c r="W400" s="51"/>
      <c r="X400" s="51"/>
      <c r="Y400" s="51"/>
      <c r="Z400" s="51"/>
    </row>
    <row r="401" spans="1:26" ht="12.75" customHeight="1">
      <c r="A401" s="76"/>
      <c r="B401" s="78"/>
      <c r="C401" s="76"/>
      <c r="D401" s="76"/>
      <c r="E401" s="76"/>
      <c r="F401" s="76"/>
      <c r="G401" s="76"/>
      <c r="H401" s="76"/>
      <c r="I401" s="76"/>
      <c r="J401" s="76"/>
      <c r="K401" s="76"/>
      <c r="L401" s="76"/>
      <c r="M401" s="76"/>
      <c r="N401" s="76"/>
      <c r="O401" s="76"/>
      <c r="P401" s="76"/>
      <c r="Q401" s="76"/>
      <c r="R401" s="76"/>
      <c r="S401" s="76"/>
      <c r="T401" s="51"/>
      <c r="U401" s="51"/>
      <c r="V401" s="51"/>
      <c r="W401" s="51"/>
      <c r="X401" s="51"/>
      <c r="Y401" s="51"/>
      <c r="Z401" s="51"/>
    </row>
    <row r="402" spans="1:26" ht="12.75" customHeight="1">
      <c r="A402" s="76"/>
      <c r="B402" s="78"/>
      <c r="C402" s="76"/>
      <c r="D402" s="76"/>
      <c r="E402" s="76"/>
      <c r="F402" s="76"/>
      <c r="G402" s="76"/>
      <c r="H402" s="76"/>
      <c r="I402" s="76"/>
      <c r="J402" s="76"/>
      <c r="K402" s="76"/>
      <c r="L402" s="76"/>
      <c r="M402" s="76"/>
      <c r="N402" s="76"/>
      <c r="O402" s="76"/>
      <c r="P402" s="76"/>
      <c r="Q402" s="76"/>
      <c r="R402" s="76"/>
      <c r="S402" s="76"/>
      <c r="T402" s="51"/>
      <c r="U402" s="51"/>
      <c r="V402" s="51"/>
      <c r="W402" s="51"/>
      <c r="X402" s="51"/>
      <c r="Y402" s="51"/>
      <c r="Z402" s="51"/>
    </row>
    <row r="403" spans="1:26" ht="12.75" customHeight="1">
      <c r="A403" s="76"/>
      <c r="B403" s="78"/>
      <c r="C403" s="76"/>
      <c r="D403" s="76"/>
      <c r="E403" s="76"/>
      <c r="F403" s="76"/>
      <c r="G403" s="76"/>
      <c r="H403" s="76"/>
      <c r="I403" s="76"/>
      <c r="J403" s="76"/>
      <c r="K403" s="76"/>
      <c r="L403" s="76"/>
      <c r="M403" s="76"/>
      <c r="N403" s="76"/>
      <c r="O403" s="76"/>
      <c r="P403" s="76"/>
      <c r="Q403" s="76"/>
      <c r="R403" s="76"/>
      <c r="S403" s="76"/>
      <c r="T403" s="51"/>
      <c r="U403" s="51"/>
      <c r="V403" s="51"/>
      <c r="W403" s="51"/>
      <c r="X403" s="51"/>
      <c r="Y403" s="51"/>
      <c r="Z403" s="51"/>
    </row>
    <row r="404" spans="1:26" ht="12.75" customHeight="1">
      <c r="A404" s="76"/>
      <c r="B404" s="78"/>
      <c r="C404" s="76"/>
      <c r="D404" s="76"/>
      <c r="E404" s="76"/>
      <c r="F404" s="76"/>
      <c r="G404" s="76"/>
      <c r="H404" s="76"/>
      <c r="I404" s="76"/>
      <c r="J404" s="76"/>
      <c r="K404" s="76"/>
      <c r="L404" s="76"/>
      <c r="M404" s="76"/>
      <c r="N404" s="76"/>
      <c r="O404" s="76"/>
      <c r="P404" s="76"/>
      <c r="Q404" s="76"/>
      <c r="R404" s="76"/>
      <c r="S404" s="76"/>
      <c r="T404" s="51"/>
      <c r="U404" s="51"/>
      <c r="V404" s="51"/>
      <c r="W404" s="51"/>
      <c r="X404" s="51"/>
      <c r="Y404" s="51"/>
      <c r="Z404" s="51"/>
    </row>
    <row r="405" spans="1:26" ht="12.75" customHeight="1">
      <c r="A405" s="76"/>
      <c r="B405" s="78"/>
      <c r="C405" s="76"/>
      <c r="D405" s="76"/>
      <c r="E405" s="76"/>
      <c r="F405" s="76"/>
      <c r="G405" s="76"/>
      <c r="H405" s="76"/>
      <c r="I405" s="76"/>
      <c r="J405" s="76"/>
      <c r="K405" s="76"/>
      <c r="L405" s="76"/>
      <c r="M405" s="76"/>
      <c r="N405" s="76"/>
      <c r="O405" s="76"/>
      <c r="P405" s="76"/>
      <c r="Q405" s="76"/>
      <c r="R405" s="76"/>
      <c r="S405" s="76"/>
      <c r="T405" s="51"/>
      <c r="U405" s="51"/>
      <c r="V405" s="51"/>
      <c r="W405" s="51"/>
      <c r="X405" s="51"/>
      <c r="Y405" s="51"/>
      <c r="Z405" s="51"/>
    </row>
    <row r="406" spans="1:26" ht="12.75" customHeight="1">
      <c r="A406" s="76"/>
      <c r="B406" s="78"/>
      <c r="C406" s="76"/>
      <c r="D406" s="76"/>
      <c r="E406" s="76"/>
      <c r="F406" s="76"/>
      <c r="G406" s="76"/>
      <c r="H406" s="76"/>
      <c r="I406" s="76"/>
      <c r="J406" s="76"/>
      <c r="K406" s="76"/>
      <c r="L406" s="76"/>
      <c r="M406" s="76"/>
      <c r="N406" s="76"/>
      <c r="O406" s="76"/>
      <c r="P406" s="76"/>
      <c r="Q406" s="76"/>
      <c r="R406" s="76"/>
      <c r="S406" s="76"/>
      <c r="T406" s="51"/>
      <c r="U406" s="51"/>
      <c r="V406" s="51"/>
      <c r="W406" s="51"/>
      <c r="X406" s="51"/>
      <c r="Y406" s="51"/>
      <c r="Z406" s="51"/>
    </row>
    <row r="407" spans="1:26" ht="12.75" customHeight="1">
      <c r="A407" s="76"/>
      <c r="B407" s="78"/>
      <c r="C407" s="76"/>
      <c r="D407" s="76"/>
      <c r="E407" s="76"/>
      <c r="F407" s="76"/>
      <c r="G407" s="76"/>
      <c r="H407" s="76"/>
      <c r="I407" s="76"/>
      <c r="J407" s="76"/>
      <c r="K407" s="76"/>
      <c r="L407" s="76"/>
      <c r="M407" s="76"/>
      <c r="N407" s="76"/>
      <c r="O407" s="76"/>
      <c r="P407" s="76"/>
      <c r="Q407" s="76"/>
      <c r="R407" s="76"/>
      <c r="S407" s="76"/>
      <c r="T407" s="51"/>
      <c r="U407" s="51"/>
      <c r="V407" s="51"/>
      <c r="W407" s="51"/>
      <c r="X407" s="51"/>
      <c r="Y407" s="51"/>
      <c r="Z407" s="51"/>
    </row>
    <row r="408" spans="1:26" ht="12.75" customHeight="1">
      <c r="A408" s="76"/>
      <c r="B408" s="78"/>
      <c r="C408" s="76"/>
      <c r="D408" s="76"/>
      <c r="E408" s="76"/>
      <c r="F408" s="76"/>
      <c r="G408" s="76"/>
      <c r="H408" s="76"/>
      <c r="I408" s="76"/>
      <c r="J408" s="76"/>
      <c r="K408" s="76"/>
      <c r="L408" s="76"/>
      <c r="M408" s="76"/>
      <c r="N408" s="76"/>
      <c r="O408" s="76"/>
      <c r="P408" s="76"/>
      <c r="Q408" s="76"/>
      <c r="R408" s="76"/>
      <c r="S408" s="76"/>
      <c r="T408" s="51"/>
      <c r="U408" s="51"/>
      <c r="V408" s="51"/>
      <c r="W408" s="51"/>
      <c r="X408" s="51"/>
      <c r="Y408" s="51"/>
      <c r="Z408" s="51"/>
    </row>
    <row r="409" spans="1:26" ht="12.75" customHeight="1">
      <c r="A409" s="76"/>
      <c r="B409" s="78"/>
      <c r="C409" s="76"/>
      <c r="D409" s="76"/>
      <c r="E409" s="76"/>
      <c r="F409" s="76"/>
      <c r="G409" s="76"/>
      <c r="H409" s="76"/>
      <c r="I409" s="76"/>
      <c r="J409" s="76"/>
      <c r="K409" s="76"/>
      <c r="L409" s="76"/>
      <c r="M409" s="76"/>
      <c r="N409" s="76"/>
      <c r="O409" s="76"/>
      <c r="P409" s="76"/>
      <c r="Q409" s="76"/>
      <c r="R409" s="76"/>
      <c r="S409" s="76"/>
      <c r="T409" s="51"/>
      <c r="U409" s="51"/>
      <c r="V409" s="51"/>
      <c r="W409" s="51"/>
      <c r="X409" s="51"/>
      <c r="Y409" s="51"/>
      <c r="Z409" s="51"/>
    </row>
    <row r="410" spans="1:26" ht="12.75" customHeight="1">
      <c r="A410" s="76"/>
      <c r="B410" s="78"/>
      <c r="C410" s="76"/>
      <c r="D410" s="76"/>
      <c r="E410" s="76"/>
      <c r="F410" s="76"/>
      <c r="G410" s="76"/>
      <c r="H410" s="76"/>
      <c r="I410" s="76"/>
      <c r="J410" s="76"/>
      <c r="K410" s="76"/>
      <c r="L410" s="76"/>
      <c r="M410" s="76"/>
      <c r="N410" s="76"/>
      <c r="O410" s="76"/>
      <c r="P410" s="76"/>
      <c r="Q410" s="76"/>
      <c r="R410" s="76"/>
      <c r="S410" s="76"/>
      <c r="T410" s="51"/>
      <c r="U410" s="51"/>
      <c r="V410" s="51"/>
      <c r="W410" s="51"/>
      <c r="X410" s="51"/>
      <c r="Y410" s="51"/>
      <c r="Z410" s="51"/>
    </row>
    <row r="411" spans="1:26" ht="12.75" customHeight="1">
      <c r="A411" s="76"/>
      <c r="B411" s="78"/>
      <c r="C411" s="76"/>
      <c r="D411" s="76"/>
      <c r="E411" s="76"/>
      <c r="F411" s="76"/>
      <c r="G411" s="76"/>
      <c r="H411" s="76"/>
      <c r="I411" s="76"/>
      <c r="J411" s="76"/>
      <c r="K411" s="76"/>
      <c r="L411" s="76"/>
      <c r="M411" s="76"/>
      <c r="N411" s="76"/>
      <c r="O411" s="76"/>
      <c r="P411" s="76"/>
      <c r="Q411" s="76"/>
      <c r="R411" s="76"/>
      <c r="S411" s="76"/>
      <c r="T411" s="51"/>
      <c r="U411" s="51"/>
      <c r="V411" s="51"/>
      <c r="W411" s="51"/>
      <c r="X411" s="51"/>
      <c r="Y411" s="51"/>
      <c r="Z411" s="51"/>
    </row>
    <row r="412" spans="1:26" ht="12.75" customHeight="1">
      <c r="A412" s="76"/>
      <c r="B412" s="78"/>
      <c r="C412" s="76"/>
      <c r="D412" s="76"/>
      <c r="E412" s="76"/>
      <c r="F412" s="76"/>
      <c r="G412" s="76"/>
      <c r="H412" s="76"/>
      <c r="I412" s="76"/>
      <c r="J412" s="76"/>
      <c r="K412" s="76"/>
      <c r="L412" s="76"/>
      <c r="M412" s="76"/>
      <c r="N412" s="76"/>
      <c r="O412" s="76"/>
      <c r="P412" s="76"/>
      <c r="Q412" s="76"/>
      <c r="R412" s="76"/>
      <c r="S412" s="76"/>
      <c r="T412" s="51"/>
      <c r="U412" s="51"/>
      <c r="V412" s="51"/>
      <c r="W412" s="51"/>
      <c r="X412" s="51"/>
      <c r="Y412" s="51"/>
      <c r="Z412" s="51"/>
    </row>
    <row r="413" spans="1:26" ht="12.75" customHeight="1">
      <c r="A413" s="76"/>
      <c r="B413" s="78"/>
      <c r="C413" s="76"/>
      <c r="D413" s="76"/>
      <c r="E413" s="76"/>
      <c r="F413" s="76"/>
      <c r="G413" s="76"/>
      <c r="H413" s="76"/>
      <c r="I413" s="76"/>
      <c r="J413" s="76"/>
      <c r="K413" s="76"/>
      <c r="L413" s="76"/>
      <c r="M413" s="76"/>
      <c r="N413" s="76"/>
      <c r="O413" s="76"/>
      <c r="P413" s="76"/>
      <c r="Q413" s="76"/>
      <c r="R413" s="76"/>
      <c r="S413" s="76"/>
      <c r="T413" s="51"/>
      <c r="U413" s="51"/>
      <c r="V413" s="51"/>
      <c r="W413" s="51"/>
      <c r="X413" s="51"/>
      <c r="Y413" s="51"/>
      <c r="Z413" s="51"/>
    </row>
    <row r="414" spans="1:26" ht="12.75" customHeight="1">
      <c r="A414" s="76"/>
      <c r="B414" s="78"/>
      <c r="C414" s="76"/>
      <c r="D414" s="76"/>
      <c r="E414" s="76"/>
      <c r="F414" s="76"/>
      <c r="G414" s="76"/>
      <c r="H414" s="76"/>
      <c r="I414" s="76"/>
      <c r="J414" s="76"/>
      <c r="K414" s="76"/>
      <c r="L414" s="76"/>
      <c r="M414" s="76"/>
      <c r="N414" s="76"/>
      <c r="O414" s="76"/>
      <c r="P414" s="76"/>
      <c r="Q414" s="76"/>
      <c r="R414" s="76"/>
      <c r="S414" s="76"/>
      <c r="T414" s="51"/>
      <c r="U414" s="51"/>
      <c r="V414" s="51"/>
      <c r="W414" s="51"/>
      <c r="X414" s="51"/>
      <c r="Y414" s="51"/>
      <c r="Z414" s="51"/>
    </row>
    <row r="415" spans="1:26" ht="12.75" customHeight="1">
      <c r="A415" s="76"/>
      <c r="B415" s="78"/>
      <c r="C415" s="76"/>
      <c r="D415" s="76"/>
      <c r="E415" s="76"/>
      <c r="F415" s="76"/>
      <c r="G415" s="76"/>
      <c r="H415" s="76"/>
      <c r="I415" s="76"/>
      <c r="J415" s="76"/>
      <c r="K415" s="76"/>
      <c r="L415" s="76"/>
      <c r="M415" s="76"/>
      <c r="N415" s="76"/>
      <c r="O415" s="76"/>
      <c r="P415" s="76"/>
      <c r="Q415" s="76"/>
      <c r="R415" s="76"/>
      <c r="S415" s="76"/>
      <c r="T415" s="51"/>
      <c r="U415" s="51"/>
      <c r="V415" s="51"/>
      <c r="W415" s="51"/>
      <c r="X415" s="51"/>
      <c r="Y415" s="51"/>
      <c r="Z415" s="51"/>
    </row>
    <row r="416" spans="1:26" ht="12.75" customHeight="1">
      <c r="A416" s="76"/>
      <c r="B416" s="78"/>
      <c r="C416" s="76"/>
      <c r="D416" s="76"/>
      <c r="E416" s="76"/>
      <c r="F416" s="76"/>
      <c r="G416" s="76"/>
      <c r="H416" s="76"/>
      <c r="I416" s="76"/>
      <c r="J416" s="76"/>
      <c r="K416" s="76"/>
      <c r="L416" s="76"/>
      <c r="M416" s="76"/>
      <c r="N416" s="76"/>
      <c r="O416" s="76"/>
      <c r="P416" s="76"/>
      <c r="Q416" s="76"/>
      <c r="R416" s="76"/>
      <c r="S416" s="76"/>
      <c r="T416" s="51"/>
      <c r="U416" s="51"/>
      <c r="V416" s="51"/>
      <c r="W416" s="51"/>
      <c r="X416" s="51"/>
      <c r="Y416" s="51"/>
      <c r="Z416" s="51"/>
    </row>
    <row r="417" spans="1:26" ht="12.75" customHeight="1">
      <c r="A417" s="76"/>
      <c r="B417" s="78"/>
      <c r="C417" s="76"/>
      <c r="D417" s="76"/>
      <c r="E417" s="76"/>
      <c r="F417" s="76"/>
      <c r="G417" s="76"/>
      <c r="H417" s="76"/>
      <c r="I417" s="76"/>
      <c r="J417" s="76"/>
      <c r="K417" s="76"/>
      <c r="L417" s="76"/>
      <c r="M417" s="76"/>
      <c r="N417" s="76"/>
      <c r="O417" s="76"/>
      <c r="P417" s="76"/>
      <c r="Q417" s="76"/>
      <c r="R417" s="76"/>
      <c r="S417" s="76"/>
      <c r="T417" s="51"/>
      <c r="U417" s="51"/>
      <c r="V417" s="51"/>
      <c r="W417" s="51"/>
      <c r="X417" s="51"/>
      <c r="Y417" s="51"/>
      <c r="Z417" s="51"/>
    </row>
    <row r="418" spans="1:26" ht="12.75" customHeight="1">
      <c r="A418" s="76"/>
      <c r="B418" s="78"/>
      <c r="C418" s="76"/>
      <c r="D418" s="76"/>
      <c r="E418" s="76"/>
      <c r="F418" s="76"/>
      <c r="G418" s="76"/>
      <c r="H418" s="76"/>
      <c r="I418" s="76"/>
      <c r="J418" s="76"/>
      <c r="K418" s="76"/>
      <c r="L418" s="76"/>
      <c r="M418" s="76"/>
      <c r="N418" s="76"/>
      <c r="O418" s="76"/>
      <c r="P418" s="76"/>
      <c r="Q418" s="76"/>
      <c r="R418" s="76"/>
      <c r="S418" s="76"/>
      <c r="T418" s="51"/>
      <c r="U418" s="51"/>
      <c r="V418" s="51"/>
      <c r="W418" s="51"/>
      <c r="X418" s="51"/>
      <c r="Y418" s="51"/>
      <c r="Z418" s="51"/>
    </row>
    <row r="419" spans="1:26" ht="12.75" customHeight="1">
      <c r="A419" s="76"/>
      <c r="B419" s="78"/>
      <c r="C419" s="76"/>
      <c r="D419" s="76"/>
      <c r="E419" s="76"/>
      <c r="F419" s="76"/>
      <c r="G419" s="76"/>
      <c r="H419" s="76"/>
      <c r="I419" s="76"/>
      <c r="J419" s="76"/>
      <c r="K419" s="76"/>
      <c r="L419" s="76"/>
      <c r="M419" s="76"/>
      <c r="N419" s="76"/>
      <c r="O419" s="76"/>
      <c r="P419" s="76"/>
      <c r="Q419" s="76"/>
      <c r="R419" s="76"/>
      <c r="S419" s="76"/>
      <c r="T419" s="51"/>
      <c r="U419" s="51"/>
      <c r="V419" s="51"/>
      <c r="W419" s="51"/>
      <c r="X419" s="51"/>
      <c r="Y419" s="51"/>
      <c r="Z419" s="51"/>
    </row>
    <row r="420" spans="1:26" ht="12.75" customHeight="1">
      <c r="A420" s="76"/>
      <c r="B420" s="78"/>
      <c r="C420" s="76"/>
      <c r="D420" s="76"/>
      <c r="E420" s="76"/>
      <c r="F420" s="76"/>
      <c r="G420" s="76"/>
      <c r="H420" s="76"/>
      <c r="I420" s="76"/>
      <c r="J420" s="76"/>
      <c r="K420" s="76"/>
      <c r="L420" s="76"/>
      <c r="M420" s="76"/>
      <c r="N420" s="76"/>
      <c r="O420" s="76"/>
      <c r="P420" s="76"/>
      <c r="Q420" s="76"/>
      <c r="R420" s="76"/>
      <c r="S420" s="76"/>
      <c r="T420" s="51"/>
      <c r="U420" s="51"/>
      <c r="V420" s="51"/>
      <c r="W420" s="51"/>
      <c r="X420" s="51"/>
      <c r="Y420" s="51"/>
      <c r="Z420" s="51"/>
    </row>
    <row r="421" spans="1:26" ht="12.75" customHeight="1">
      <c r="A421" s="76"/>
      <c r="B421" s="78"/>
      <c r="C421" s="76"/>
      <c r="D421" s="76"/>
      <c r="E421" s="76"/>
      <c r="F421" s="76"/>
      <c r="G421" s="76"/>
      <c r="H421" s="76"/>
      <c r="I421" s="76"/>
      <c r="J421" s="76"/>
      <c r="K421" s="76"/>
      <c r="L421" s="76"/>
      <c r="M421" s="76"/>
      <c r="N421" s="76"/>
      <c r="O421" s="76"/>
      <c r="P421" s="76"/>
      <c r="Q421" s="76"/>
      <c r="R421" s="76"/>
      <c r="S421" s="76"/>
      <c r="T421" s="51"/>
      <c r="U421" s="51"/>
      <c r="V421" s="51"/>
      <c r="W421" s="51"/>
      <c r="X421" s="51"/>
      <c r="Y421" s="51"/>
      <c r="Z421" s="51"/>
    </row>
    <row r="422" spans="1:26" ht="12.75" customHeight="1">
      <c r="A422" s="76"/>
      <c r="B422" s="78"/>
      <c r="C422" s="76"/>
      <c r="D422" s="76"/>
      <c r="E422" s="76"/>
      <c r="F422" s="76"/>
      <c r="G422" s="76"/>
      <c r="H422" s="76"/>
      <c r="I422" s="76"/>
      <c r="J422" s="76"/>
      <c r="K422" s="76"/>
      <c r="L422" s="76"/>
      <c r="M422" s="76"/>
      <c r="N422" s="76"/>
      <c r="O422" s="76"/>
      <c r="P422" s="76"/>
      <c r="Q422" s="76"/>
      <c r="R422" s="76"/>
      <c r="S422" s="76"/>
      <c r="T422" s="51"/>
      <c r="U422" s="51"/>
      <c r="V422" s="51"/>
      <c r="W422" s="51"/>
      <c r="X422" s="51"/>
      <c r="Y422" s="51"/>
      <c r="Z422" s="51"/>
    </row>
    <row r="423" spans="1:26" ht="12.75" customHeight="1">
      <c r="A423" s="76"/>
      <c r="B423" s="78"/>
      <c r="C423" s="76"/>
      <c r="D423" s="76"/>
      <c r="E423" s="76"/>
      <c r="F423" s="76"/>
      <c r="G423" s="76"/>
      <c r="H423" s="76"/>
      <c r="I423" s="76"/>
      <c r="J423" s="76"/>
      <c r="K423" s="76"/>
      <c r="L423" s="76"/>
      <c r="M423" s="76"/>
      <c r="N423" s="76"/>
      <c r="O423" s="76"/>
      <c r="P423" s="76"/>
      <c r="Q423" s="76"/>
      <c r="R423" s="76"/>
      <c r="S423" s="76"/>
      <c r="T423" s="51"/>
      <c r="U423" s="51"/>
      <c r="V423" s="51"/>
      <c r="W423" s="51"/>
      <c r="X423" s="51"/>
      <c r="Y423" s="51"/>
      <c r="Z423" s="51"/>
    </row>
    <row r="424" spans="1:26" ht="12.75" customHeight="1">
      <c r="A424" s="76"/>
      <c r="B424" s="78"/>
      <c r="C424" s="76"/>
      <c r="D424" s="76"/>
      <c r="E424" s="76"/>
      <c r="F424" s="76"/>
      <c r="G424" s="76"/>
      <c r="H424" s="76"/>
      <c r="I424" s="76"/>
      <c r="J424" s="76"/>
      <c r="K424" s="76"/>
      <c r="L424" s="76"/>
      <c r="M424" s="76"/>
      <c r="N424" s="76"/>
      <c r="O424" s="76"/>
      <c r="P424" s="76"/>
      <c r="Q424" s="76"/>
      <c r="R424" s="76"/>
      <c r="S424" s="76"/>
      <c r="T424" s="51"/>
      <c r="U424" s="51"/>
      <c r="V424" s="51"/>
      <c r="W424" s="51"/>
      <c r="X424" s="51"/>
      <c r="Y424" s="51"/>
      <c r="Z424" s="51"/>
    </row>
    <row r="425" spans="1:26" ht="12.75" customHeight="1">
      <c r="A425" s="76"/>
      <c r="B425" s="78"/>
      <c r="C425" s="76"/>
      <c r="D425" s="76"/>
      <c r="E425" s="76"/>
      <c r="F425" s="76"/>
      <c r="G425" s="76"/>
      <c r="H425" s="76"/>
      <c r="I425" s="76"/>
      <c r="J425" s="76"/>
      <c r="K425" s="76"/>
      <c r="L425" s="76"/>
      <c r="M425" s="76"/>
      <c r="N425" s="76"/>
      <c r="O425" s="76"/>
      <c r="P425" s="76"/>
      <c r="Q425" s="76"/>
      <c r="R425" s="76"/>
      <c r="S425" s="76"/>
      <c r="T425" s="51"/>
      <c r="U425" s="51"/>
      <c r="V425" s="51"/>
      <c r="W425" s="51"/>
      <c r="X425" s="51"/>
      <c r="Y425" s="51"/>
      <c r="Z425" s="51"/>
    </row>
    <row r="426" spans="1:26" ht="12.75" customHeight="1">
      <c r="A426" s="76"/>
      <c r="B426" s="78"/>
      <c r="C426" s="76"/>
      <c r="D426" s="76"/>
      <c r="E426" s="76"/>
      <c r="F426" s="76"/>
      <c r="G426" s="76"/>
      <c r="H426" s="76"/>
      <c r="I426" s="76"/>
      <c r="J426" s="76"/>
      <c r="K426" s="76"/>
      <c r="L426" s="76"/>
      <c r="M426" s="76"/>
      <c r="N426" s="76"/>
      <c r="O426" s="76"/>
      <c r="P426" s="76"/>
      <c r="Q426" s="76"/>
      <c r="R426" s="76"/>
      <c r="S426" s="76"/>
      <c r="T426" s="51"/>
      <c r="U426" s="51"/>
      <c r="V426" s="51"/>
      <c r="W426" s="51"/>
      <c r="X426" s="51"/>
      <c r="Y426" s="51"/>
      <c r="Z426" s="51"/>
    </row>
    <row r="427" spans="1:26" ht="12.75" customHeight="1">
      <c r="A427" s="76"/>
      <c r="B427" s="78"/>
      <c r="C427" s="76"/>
      <c r="D427" s="76"/>
      <c r="E427" s="76"/>
      <c r="F427" s="76"/>
      <c r="G427" s="76"/>
      <c r="H427" s="76"/>
      <c r="I427" s="76"/>
      <c r="J427" s="76"/>
      <c r="K427" s="76"/>
      <c r="L427" s="76"/>
      <c r="M427" s="76"/>
      <c r="N427" s="76"/>
      <c r="O427" s="76"/>
      <c r="P427" s="76"/>
      <c r="Q427" s="76"/>
      <c r="R427" s="76"/>
      <c r="S427" s="76"/>
      <c r="T427" s="51"/>
      <c r="U427" s="51"/>
      <c r="V427" s="51"/>
      <c r="W427" s="51"/>
      <c r="X427" s="51"/>
      <c r="Y427" s="51"/>
      <c r="Z427" s="51"/>
    </row>
    <row r="428" spans="1:26" ht="12.75" customHeight="1">
      <c r="A428" s="76"/>
      <c r="B428" s="78"/>
      <c r="C428" s="76"/>
      <c r="D428" s="76"/>
      <c r="E428" s="76"/>
      <c r="F428" s="76"/>
      <c r="G428" s="76"/>
      <c r="H428" s="76"/>
      <c r="I428" s="76"/>
      <c r="J428" s="76"/>
      <c r="K428" s="76"/>
      <c r="L428" s="76"/>
      <c r="M428" s="76"/>
      <c r="N428" s="76"/>
      <c r="O428" s="76"/>
      <c r="P428" s="76"/>
      <c r="Q428" s="76"/>
      <c r="R428" s="76"/>
      <c r="S428" s="76"/>
      <c r="T428" s="51"/>
      <c r="U428" s="51"/>
      <c r="V428" s="51"/>
      <c r="W428" s="51"/>
      <c r="X428" s="51"/>
      <c r="Y428" s="51"/>
      <c r="Z428" s="51"/>
    </row>
    <row r="429" spans="1:26" ht="12.75" customHeight="1">
      <c r="A429" s="76"/>
      <c r="B429" s="78"/>
      <c r="C429" s="76"/>
      <c r="D429" s="76"/>
      <c r="E429" s="76"/>
      <c r="F429" s="76"/>
      <c r="G429" s="76"/>
      <c r="H429" s="76"/>
      <c r="I429" s="76"/>
      <c r="J429" s="76"/>
      <c r="K429" s="76"/>
      <c r="L429" s="76"/>
      <c r="M429" s="76"/>
      <c r="N429" s="76"/>
      <c r="O429" s="76"/>
      <c r="P429" s="76"/>
      <c r="Q429" s="76"/>
      <c r="R429" s="76"/>
      <c r="S429" s="76"/>
      <c r="T429" s="51"/>
      <c r="U429" s="51"/>
      <c r="V429" s="51"/>
      <c r="W429" s="51"/>
      <c r="X429" s="51"/>
      <c r="Y429" s="51"/>
      <c r="Z429" s="51"/>
    </row>
    <row r="430" spans="1:26" ht="12.75" customHeight="1">
      <c r="A430" s="76"/>
      <c r="B430" s="78"/>
      <c r="C430" s="76"/>
      <c r="D430" s="76"/>
      <c r="E430" s="76"/>
      <c r="F430" s="76"/>
      <c r="G430" s="76"/>
      <c r="H430" s="76"/>
      <c r="I430" s="76"/>
      <c r="J430" s="76"/>
      <c r="K430" s="76"/>
      <c r="L430" s="76"/>
      <c r="M430" s="76"/>
      <c r="N430" s="76"/>
      <c r="O430" s="76"/>
      <c r="P430" s="76"/>
      <c r="Q430" s="76"/>
      <c r="R430" s="76"/>
      <c r="S430" s="76"/>
      <c r="T430" s="51"/>
      <c r="U430" s="51"/>
      <c r="V430" s="51"/>
      <c r="W430" s="51"/>
      <c r="X430" s="51"/>
      <c r="Y430" s="51"/>
      <c r="Z430" s="51"/>
    </row>
    <row r="431" spans="1:26" ht="12.75" customHeight="1">
      <c r="A431" s="76"/>
      <c r="B431" s="78"/>
      <c r="C431" s="76"/>
      <c r="D431" s="76"/>
      <c r="E431" s="76"/>
      <c r="F431" s="76"/>
      <c r="G431" s="76"/>
      <c r="H431" s="76"/>
      <c r="I431" s="76"/>
      <c r="J431" s="76"/>
      <c r="K431" s="76"/>
      <c r="L431" s="76"/>
      <c r="M431" s="76"/>
      <c r="N431" s="76"/>
      <c r="O431" s="76"/>
      <c r="P431" s="76"/>
      <c r="Q431" s="76"/>
      <c r="R431" s="76"/>
      <c r="S431" s="76"/>
      <c r="T431" s="51"/>
      <c r="U431" s="51"/>
      <c r="V431" s="51"/>
      <c r="W431" s="51"/>
      <c r="X431" s="51"/>
      <c r="Y431" s="51"/>
      <c r="Z431" s="51"/>
    </row>
    <row r="432" spans="1:26" ht="12.75" customHeight="1">
      <c r="A432" s="76"/>
      <c r="B432" s="78"/>
      <c r="C432" s="76"/>
      <c r="D432" s="76"/>
      <c r="E432" s="76"/>
      <c r="F432" s="76"/>
      <c r="G432" s="76"/>
      <c r="H432" s="76"/>
      <c r="I432" s="76"/>
      <c r="J432" s="76"/>
      <c r="K432" s="76"/>
      <c r="L432" s="76"/>
      <c r="M432" s="76"/>
      <c r="N432" s="76"/>
      <c r="O432" s="76"/>
      <c r="P432" s="76"/>
      <c r="Q432" s="76"/>
      <c r="R432" s="76"/>
      <c r="S432" s="76"/>
      <c r="T432" s="51"/>
      <c r="U432" s="51"/>
      <c r="V432" s="51"/>
      <c r="W432" s="51"/>
      <c r="X432" s="51"/>
      <c r="Y432" s="51"/>
      <c r="Z432" s="51"/>
    </row>
    <row r="433" spans="1:26" ht="12.75" customHeight="1">
      <c r="A433" s="76"/>
      <c r="B433" s="78"/>
      <c r="C433" s="76"/>
      <c r="D433" s="76"/>
      <c r="E433" s="76"/>
      <c r="F433" s="76"/>
      <c r="G433" s="76"/>
      <c r="H433" s="76"/>
      <c r="I433" s="76"/>
      <c r="J433" s="76"/>
      <c r="K433" s="76"/>
      <c r="L433" s="76"/>
      <c r="M433" s="76"/>
      <c r="N433" s="76"/>
      <c r="O433" s="76"/>
      <c r="P433" s="76"/>
      <c r="Q433" s="76"/>
      <c r="R433" s="76"/>
      <c r="S433" s="76"/>
      <c r="T433" s="51"/>
      <c r="U433" s="51"/>
      <c r="V433" s="51"/>
      <c r="W433" s="51"/>
      <c r="X433" s="51"/>
      <c r="Y433" s="51"/>
      <c r="Z433" s="51"/>
    </row>
    <row r="434" spans="1:26" ht="12.75" customHeight="1">
      <c r="A434" s="76"/>
      <c r="B434" s="78"/>
      <c r="C434" s="76"/>
      <c r="D434" s="76"/>
      <c r="E434" s="76"/>
      <c r="F434" s="76"/>
      <c r="G434" s="76"/>
      <c r="H434" s="76"/>
      <c r="I434" s="76"/>
      <c r="J434" s="76"/>
      <c r="K434" s="76"/>
      <c r="L434" s="76"/>
      <c r="M434" s="76"/>
      <c r="N434" s="76"/>
      <c r="O434" s="76"/>
      <c r="P434" s="76"/>
      <c r="Q434" s="76"/>
      <c r="R434" s="76"/>
      <c r="S434" s="76"/>
      <c r="T434" s="51"/>
      <c r="U434" s="51"/>
      <c r="V434" s="51"/>
      <c r="W434" s="51"/>
      <c r="X434" s="51"/>
      <c r="Y434" s="51"/>
      <c r="Z434" s="51"/>
    </row>
    <row r="435" spans="1:26" ht="12.75" customHeight="1">
      <c r="A435" s="76"/>
      <c r="B435" s="78"/>
      <c r="C435" s="76"/>
      <c r="D435" s="76"/>
      <c r="E435" s="76"/>
      <c r="F435" s="76"/>
      <c r="G435" s="76"/>
      <c r="H435" s="76"/>
      <c r="I435" s="76"/>
      <c r="J435" s="76"/>
      <c r="K435" s="76"/>
      <c r="L435" s="76"/>
      <c r="M435" s="76"/>
      <c r="N435" s="76"/>
      <c r="O435" s="76"/>
      <c r="P435" s="76"/>
      <c r="Q435" s="76"/>
      <c r="R435" s="76"/>
      <c r="S435" s="76"/>
      <c r="T435" s="51"/>
      <c r="U435" s="51"/>
      <c r="V435" s="51"/>
      <c r="W435" s="51"/>
      <c r="X435" s="51"/>
      <c r="Y435" s="51"/>
      <c r="Z435" s="51"/>
    </row>
    <row r="436" spans="1:26" ht="12.75" customHeight="1">
      <c r="A436" s="76"/>
      <c r="B436" s="78"/>
      <c r="C436" s="76"/>
      <c r="D436" s="76"/>
      <c r="E436" s="76"/>
      <c r="F436" s="76"/>
      <c r="G436" s="76"/>
      <c r="H436" s="76"/>
      <c r="I436" s="76"/>
      <c r="J436" s="76"/>
      <c r="K436" s="76"/>
      <c r="L436" s="76"/>
      <c r="M436" s="76"/>
      <c r="N436" s="76"/>
      <c r="O436" s="76"/>
      <c r="P436" s="76"/>
      <c r="Q436" s="76"/>
      <c r="R436" s="76"/>
      <c r="S436" s="76"/>
      <c r="T436" s="51"/>
      <c r="U436" s="51"/>
      <c r="V436" s="51"/>
      <c r="W436" s="51"/>
      <c r="X436" s="51"/>
      <c r="Y436" s="51"/>
      <c r="Z436" s="51"/>
    </row>
    <row r="437" spans="1:26" ht="12.75" customHeight="1">
      <c r="A437" s="76"/>
      <c r="B437" s="78"/>
      <c r="C437" s="76"/>
      <c r="D437" s="76"/>
      <c r="E437" s="76"/>
      <c r="F437" s="76"/>
      <c r="G437" s="76"/>
      <c r="H437" s="76"/>
      <c r="I437" s="76"/>
      <c r="J437" s="76"/>
      <c r="K437" s="76"/>
      <c r="L437" s="76"/>
      <c r="M437" s="76"/>
      <c r="N437" s="76"/>
      <c r="O437" s="76"/>
      <c r="P437" s="76"/>
      <c r="Q437" s="76"/>
      <c r="R437" s="76"/>
      <c r="S437" s="76"/>
      <c r="T437" s="51"/>
      <c r="U437" s="51"/>
      <c r="V437" s="51"/>
      <c r="W437" s="51"/>
      <c r="X437" s="51"/>
      <c r="Y437" s="51"/>
      <c r="Z437" s="51"/>
    </row>
    <row r="438" spans="1:26" ht="12.75" customHeight="1">
      <c r="A438" s="76"/>
      <c r="B438" s="78"/>
      <c r="C438" s="76"/>
      <c r="D438" s="76"/>
      <c r="E438" s="76"/>
      <c r="F438" s="76"/>
      <c r="G438" s="76"/>
      <c r="H438" s="76"/>
      <c r="I438" s="76"/>
      <c r="J438" s="76"/>
      <c r="K438" s="76"/>
      <c r="L438" s="76"/>
      <c r="M438" s="76"/>
      <c r="N438" s="76"/>
      <c r="O438" s="76"/>
      <c r="P438" s="76"/>
      <c r="Q438" s="76"/>
      <c r="R438" s="76"/>
      <c r="S438" s="76"/>
      <c r="T438" s="51"/>
      <c r="U438" s="51"/>
      <c r="V438" s="51"/>
      <c r="W438" s="51"/>
      <c r="X438" s="51"/>
      <c r="Y438" s="51"/>
      <c r="Z438" s="51"/>
    </row>
    <row r="439" spans="1:26" ht="12.75" customHeight="1">
      <c r="A439" s="76"/>
      <c r="B439" s="78"/>
      <c r="C439" s="76"/>
      <c r="D439" s="76"/>
      <c r="E439" s="76"/>
      <c r="F439" s="76"/>
      <c r="G439" s="76"/>
      <c r="H439" s="76"/>
      <c r="I439" s="76"/>
      <c r="J439" s="76"/>
      <c r="K439" s="76"/>
      <c r="L439" s="76"/>
      <c r="M439" s="76"/>
      <c r="N439" s="76"/>
      <c r="O439" s="76"/>
      <c r="P439" s="76"/>
      <c r="Q439" s="76"/>
      <c r="R439" s="76"/>
      <c r="S439" s="76"/>
      <c r="T439" s="51"/>
      <c r="U439" s="51"/>
      <c r="V439" s="51"/>
      <c r="W439" s="51"/>
      <c r="X439" s="51"/>
      <c r="Y439" s="51"/>
      <c r="Z439" s="51"/>
    </row>
    <row r="440" spans="1:26" ht="12.75" customHeight="1">
      <c r="A440" s="76"/>
      <c r="B440" s="78"/>
      <c r="C440" s="76"/>
      <c r="D440" s="76"/>
      <c r="E440" s="76"/>
      <c r="F440" s="76"/>
      <c r="G440" s="76"/>
      <c r="H440" s="76"/>
      <c r="I440" s="76"/>
      <c r="J440" s="76"/>
      <c r="K440" s="76"/>
      <c r="L440" s="76"/>
      <c r="M440" s="76"/>
      <c r="N440" s="76"/>
      <c r="O440" s="76"/>
      <c r="P440" s="76"/>
      <c r="Q440" s="76"/>
      <c r="R440" s="76"/>
      <c r="S440" s="76"/>
      <c r="T440" s="51"/>
      <c r="U440" s="51"/>
      <c r="V440" s="51"/>
      <c r="W440" s="51"/>
      <c r="X440" s="51"/>
      <c r="Y440" s="51"/>
      <c r="Z440" s="51"/>
    </row>
    <row r="441" spans="1:26" ht="12.75" customHeight="1">
      <c r="A441" s="76"/>
      <c r="B441" s="78"/>
      <c r="C441" s="76"/>
      <c r="D441" s="76"/>
      <c r="E441" s="76"/>
      <c r="F441" s="76"/>
      <c r="G441" s="76"/>
      <c r="H441" s="76"/>
      <c r="I441" s="76"/>
      <c r="J441" s="76"/>
      <c r="K441" s="76"/>
      <c r="L441" s="76"/>
      <c r="M441" s="76"/>
      <c r="N441" s="76"/>
      <c r="O441" s="76"/>
      <c r="P441" s="76"/>
      <c r="Q441" s="76"/>
      <c r="R441" s="76"/>
      <c r="S441" s="76"/>
      <c r="T441" s="51"/>
      <c r="U441" s="51"/>
      <c r="V441" s="51"/>
      <c r="W441" s="51"/>
      <c r="X441" s="51"/>
      <c r="Y441" s="51"/>
      <c r="Z441" s="51"/>
    </row>
    <row r="442" spans="1:26" ht="12.75" customHeight="1">
      <c r="A442" s="76"/>
      <c r="B442" s="78"/>
      <c r="C442" s="76"/>
      <c r="D442" s="76"/>
      <c r="E442" s="76"/>
      <c r="F442" s="76"/>
      <c r="G442" s="76"/>
      <c r="H442" s="76"/>
      <c r="I442" s="76"/>
      <c r="J442" s="76"/>
      <c r="K442" s="76"/>
      <c r="L442" s="76"/>
      <c r="M442" s="76"/>
      <c r="N442" s="76"/>
      <c r="O442" s="76"/>
      <c r="P442" s="76"/>
      <c r="Q442" s="76"/>
      <c r="R442" s="76"/>
      <c r="S442" s="76"/>
      <c r="T442" s="51"/>
      <c r="U442" s="51"/>
      <c r="V442" s="51"/>
      <c r="W442" s="51"/>
      <c r="X442" s="51"/>
      <c r="Y442" s="51"/>
      <c r="Z442" s="51"/>
    </row>
    <row r="443" spans="1:26" ht="12.75" customHeight="1">
      <c r="A443" s="76"/>
      <c r="B443" s="78"/>
      <c r="C443" s="76"/>
      <c r="D443" s="76"/>
      <c r="E443" s="76"/>
      <c r="F443" s="76"/>
      <c r="G443" s="76"/>
      <c r="H443" s="76"/>
      <c r="I443" s="76"/>
      <c r="J443" s="76"/>
      <c r="K443" s="76"/>
      <c r="L443" s="76"/>
      <c r="M443" s="76"/>
      <c r="N443" s="76"/>
      <c r="O443" s="76"/>
      <c r="P443" s="76"/>
      <c r="Q443" s="76"/>
      <c r="R443" s="76"/>
      <c r="S443" s="76"/>
      <c r="T443" s="51"/>
      <c r="U443" s="51"/>
      <c r="V443" s="51"/>
      <c r="W443" s="51"/>
      <c r="X443" s="51"/>
      <c r="Y443" s="51"/>
      <c r="Z443" s="51"/>
    </row>
    <row r="444" spans="1:26" ht="12.75" customHeight="1">
      <c r="A444" s="76"/>
      <c r="B444" s="78"/>
      <c r="C444" s="76"/>
      <c r="D444" s="76"/>
      <c r="E444" s="76"/>
      <c r="F444" s="76"/>
      <c r="G444" s="76"/>
      <c r="H444" s="76"/>
      <c r="I444" s="76"/>
      <c r="J444" s="76"/>
      <c r="K444" s="76"/>
      <c r="L444" s="76"/>
      <c r="M444" s="76"/>
      <c r="N444" s="76"/>
      <c r="O444" s="76"/>
      <c r="P444" s="76"/>
      <c r="Q444" s="76"/>
      <c r="R444" s="76"/>
      <c r="S444" s="76"/>
      <c r="T444" s="51"/>
      <c r="U444" s="51"/>
      <c r="V444" s="51"/>
      <c r="W444" s="51"/>
      <c r="X444" s="51"/>
      <c r="Y444" s="51"/>
      <c r="Z444" s="51"/>
    </row>
    <row r="445" spans="1:26" ht="12.75" customHeight="1">
      <c r="A445" s="76"/>
      <c r="B445" s="78"/>
      <c r="C445" s="76"/>
      <c r="D445" s="76"/>
      <c r="E445" s="76"/>
      <c r="F445" s="76"/>
      <c r="G445" s="76"/>
      <c r="H445" s="76"/>
      <c r="I445" s="76"/>
      <c r="J445" s="76"/>
      <c r="K445" s="76"/>
      <c r="L445" s="76"/>
      <c r="M445" s="76"/>
      <c r="N445" s="76"/>
      <c r="O445" s="76"/>
      <c r="P445" s="76"/>
      <c r="Q445" s="76"/>
      <c r="R445" s="76"/>
      <c r="S445" s="76"/>
      <c r="T445" s="51"/>
      <c r="U445" s="51"/>
      <c r="V445" s="51"/>
      <c r="W445" s="51"/>
      <c r="X445" s="51"/>
      <c r="Y445" s="51"/>
      <c r="Z445" s="51"/>
    </row>
    <row r="446" spans="1:26" ht="12.75" customHeight="1">
      <c r="A446" s="76"/>
      <c r="B446" s="78"/>
      <c r="C446" s="76"/>
      <c r="D446" s="76"/>
      <c r="E446" s="76"/>
      <c r="F446" s="76"/>
      <c r="G446" s="76"/>
      <c r="H446" s="76"/>
      <c r="I446" s="76"/>
      <c r="J446" s="76"/>
      <c r="K446" s="76"/>
      <c r="L446" s="76"/>
      <c r="M446" s="76"/>
      <c r="N446" s="76"/>
      <c r="O446" s="76"/>
      <c r="P446" s="76"/>
      <c r="Q446" s="76"/>
      <c r="R446" s="76"/>
      <c r="S446" s="76"/>
      <c r="T446" s="51"/>
      <c r="U446" s="51"/>
      <c r="V446" s="51"/>
      <c r="W446" s="51"/>
      <c r="X446" s="51"/>
      <c r="Y446" s="51"/>
      <c r="Z446" s="51"/>
    </row>
    <row r="447" spans="1:26" ht="12.75" customHeight="1">
      <c r="A447" s="76"/>
      <c r="B447" s="78"/>
      <c r="C447" s="76"/>
      <c r="D447" s="76"/>
      <c r="E447" s="76"/>
      <c r="F447" s="76"/>
      <c r="G447" s="76"/>
      <c r="H447" s="76"/>
      <c r="I447" s="76"/>
      <c r="J447" s="76"/>
      <c r="K447" s="76"/>
      <c r="L447" s="76"/>
      <c r="M447" s="76"/>
      <c r="N447" s="76"/>
      <c r="O447" s="76"/>
      <c r="P447" s="76"/>
      <c r="Q447" s="76"/>
      <c r="R447" s="76"/>
      <c r="S447" s="76"/>
      <c r="T447" s="51"/>
      <c r="U447" s="51"/>
      <c r="V447" s="51"/>
      <c r="W447" s="51"/>
      <c r="X447" s="51"/>
      <c r="Y447" s="51"/>
      <c r="Z447" s="51"/>
    </row>
    <row r="448" spans="1:26" ht="12.75" customHeight="1">
      <c r="A448" s="76"/>
      <c r="B448" s="78"/>
      <c r="C448" s="76"/>
      <c r="D448" s="76"/>
      <c r="E448" s="76"/>
      <c r="F448" s="76"/>
      <c r="G448" s="76"/>
      <c r="H448" s="76"/>
      <c r="I448" s="76"/>
      <c r="J448" s="76"/>
      <c r="K448" s="76"/>
      <c r="L448" s="76"/>
      <c r="M448" s="76"/>
      <c r="N448" s="76"/>
      <c r="O448" s="76"/>
      <c r="P448" s="76"/>
      <c r="Q448" s="76"/>
      <c r="R448" s="76"/>
      <c r="S448" s="76"/>
      <c r="T448" s="51"/>
      <c r="U448" s="51"/>
      <c r="V448" s="51"/>
      <c r="W448" s="51"/>
      <c r="X448" s="51"/>
      <c r="Y448" s="51"/>
      <c r="Z448" s="51"/>
    </row>
    <row r="449" spans="1:26" ht="12.75" customHeight="1">
      <c r="A449" s="76"/>
      <c r="B449" s="78"/>
      <c r="C449" s="76"/>
      <c r="D449" s="76"/>
      <c r="E449" s="76"/>
      <c r="F449" s="76"/>
      <c r="G449" s="76"/>
      <c r="H449" s="76"/>
      <c r="I449" s="76"/>
      <c r="J449" s="76"/>
      <c r="K449" s="76"/>
      <c r="L449" s="76"/>
      <c r="M449" s="76"/>
      <c r="N449" s="76"/>
      <c r="O449" s="76"/>
      <c r="P449" s="76"/>
      <c r="Q449" s="76"/>
      <c r="R449" s="76"/>
      <c r="S449" s="76"/>
      <c r="T449" s="51"/>
      <c r="U449" s="51"/>
      <c r="V449" s="51"/>
      <c r="W449" s="51"/>
      <c r="X449" s="51"/>
      <c r="Y449" s="51"/>
      <c r="Z449" s="51"/>
    </row>
    <row r="450" spans="1:26" ht="12.75" customHeight="1">
      <c r="A450" s="76"/>
      <c r="B450" s="78"/>
      <c r="C450" s="76"/>
      <c r="D450" s="76"/>
      <c r="E450" s="76"/>
      <c r="F450" s="76"/>
      <c r="G450" s="76"/>
      <c r="H450" s="76"/>
      <c r="I450" s="76"/>
      <c r="J450" s="76"/>
      <c r="K450" s="76"/>
      <c r="L450" s="76"/>
      <c r="M450" s="76"/>
      <c r="N450" s="76"/>
      <c r="O450" s="76"/>
      <c r="P450" s="76"/>
      <c r="Q450" s="76"/>
      <c r="R450" s="76"/>
      <c r="S450" s="76"/>
      <c r="T450" s="51"/>
      <c r="U450" s="51"/>
      <c r="V450" s="51"/>
      <c r="W450" s="51"/>
      <c r="X450" s="51"/>
      <c r="Y450" s="51"/>
      <c r="Z450" s="51"/>
    </row>
    <row r="451" spans="1:26" ht="12.75" customHeight="1">
      <c r="A451" s="76"/>
      <c r="B451" s="78"/>
      <c r="C451" s="76"/>
      <c r="D451" s="76"/>
      <c r="E451" s="76"/>
      <c r="F451" s="76"/>
      <c r="G451" s="76"/>
      <c r="H451" s="76"/>
      <c r="I451" s="76"/>
      <c r="J451" s="76"/>
      <c r="K451" s="76"/>
      <c r="L451" s="76"/>
      <c r="M451" s="76"/>
      <c r="N451" s="76"/>
      <c r="O451" s="76"/>
      <c r="P451" s="76"/>
      <c r="Q451" s="76"/>
      <c r="R451" s="76"/>
      <c r="S451" s="76"/>
      <c r="T451" s="51"/>
      <c r="U451" s="51"/>
      <c r="V451" s="51"/>
      <c r="W451" s="51"/>
      <c r="X451" s="51"/>
      <c r="Y451" s="51"/>
      <c r="Z451" s="51"/>
    </row>
    <row r="452" spans="1:26" ht="12.75" customHeight="1">
      <c r="A452" s="76"/>
      <c r="B452" s="78"/>
      <c r="C452" s="76"/>
      <c r="D452" s="76"/>
      <c r="E452" s="76"/>
      <c r="F452" s="76"/>
      <c r="G452" s="76"/>
      <c r="H452" s="76"/>
      <c r="I452" s="76"/>
      <c r="J452" s="76"/>
      <c r="K452" s="76"/>
      <c r="L452" s="76"/>
      <c r="M452" s="76"/>
      <c r="N452" s="76"/>
      <c r="O452" s="76"/>
      <c r="P452" s="76"/>
      <c r="Q452" s="76"/>
      <c r="R452" s="76"/>
      <c r="S452" s="76"/>
      <c r="T452" s="51"/>
      <c r="U452" s="51"/>
      <c r="V452" s="51"/>
      <c r="W452" s="51"/>
      <c r="X452" s="51"/>
      <c r="Y452" s="51"/>
      <c r="Z452" s="51"/>
    </row>
    <row r="453" spans="1:26" ht="12.75" customHeight="1">
      <c r="A453" s="76"/>
      <c r="B453" s="78"/>
      <c r="C453" s="76"/>
      <c r="D453" s="76"/>
      <c r="E453" s="76"/>
      <c r="F453" s="76"/>
      <c r="G453" s="76"/>
      <c r="H453" s="76"/>
      <c r="I453" s="76"/>
      <c r="J453" s="76"/>
      <c r="K453" s="76"/>
      <c r="L453" s="76"/>
      <c r="M453" s="76"/>
      <c r="N453" s="76"/>
      <c r="O453" s="76"/>
      <c r="P453" s="76"/>
      <c r="Q453" s="76"/>
      <c r="R453" s="76"/>
      <c r="S453" s="76"/>
      <c r="T453" s="51"/>
      <c r="U453" s="51"/>
      <c r="V453" s="51"/>
      <c r="W453" s="51"/>
      <c r="X453" s="51"/>
      <c r="Y453" s="51"/>
      <c r="Z453" s="51"/>
    </row>
    <row r="454" spans="1:26" ht="12.75" customHeight="1">
      <c r="A454" s="76"/>
      <c r="B454" s="78"/>
      <c r="C454" s="76"/>
      <c r="D454" s="76"/>
      <c r="E454" s="76"/>
      <c r="F454" s="76"/>
      <c r="G454" s="76"/>
      <c r="H454" s="76"/>
      <c r="I454" s="76"/>
      <c r="J454" s="76"/>
      <c r="K454" s="76"/>
      <c r="L454" s="76"/>
      <c r="M454" s="76"/>
      <c r="N454" s="76"/>
      <c r="O454" s="76"/>
      <c r="P454" s="76"/>
      <c r="Q454" s="76"/>
      <c r="R454" s="76"/>
      <c r="S454" s="76"/>
      <c r="T454" s="51"/>
      <c r="U454" s="51"/>
      <c r="V454" s="51"/>
      <c r="W454" s="51"/>
      <c r="X454" s="51"/>
      <c r="Y454" s="51"/>
      <c r="Z454" s="51"/>
    </row>
    <row r="455" spans="1:26" ht="12.75" customHeight="1">
      <c r="A455" s="76"/>
      <c r="B455" s="78"/>
      <c r="C455" s="76"/>
      <c r="D455" s="76"/>
      <c r="E455" s="76"/>
      <c r="F455" s="76"/>
      <c r="G455" s="76"/>
      <c r="H455" s="76"/>
      <c r="I455" s="76"/>
      <c r="J455" s="76"/>
      <c r="K455" s="76"/>
      <c r="L455" s="76"/>
      <c r="M455" s="76"/>
      <c r="N455" s="76"/>
      <c r="O455" s="76"/>
      <c r="P455" s="76"/>
      <c r="Q455" s="76"/>
      <c r="R455" s="76"/>
      <c r="S455" s="76"/>
      <c r="T455" s="51"/>
      <c r="U455" s="51"/>
      <c r="V455" s="51"/>
      <c r="W455" s="51"/>
      <c r="X455" s="51"/>
      <c r="Y455" s="51"/>
      <c r="Z455" s="51"/>
    </row>
    <row r="456" spans="1:26" ht="12.75" customHeight="1">
      <c r="A456" s="76"/>
      <c r="B456" s="78"/>
      <c r="C456" s="76"/>
      <c r="D456" s="76"/>
      <c r="E456" s="76"/>
      <c r="F456" s="76"/>
      <c r="G456" s="76"/>
      <c r="H456" s="76"/>
      <c r="I456" s="76"/>
      <c r="J456" s="76"/>
      <c r="K456" s="76"/>
      <c r="L456" s="76"/>
      <c r="M456" s="76"/>
      <c r="N456" s="76"/>
      <c r="O456" s="76"/>
      <c r="P456" s="76"/>
      <c r="Q456" s="76"/>
      <c r="R456" s="76"/>
      <c r="S456" s="76"/>
      <c r="T456" s="51"/>
      <c r="U456" s="51"/>
      <c r="V456" s="51"/>
      <c r="W456" s="51"/>
      <c r="X456" s="51"/>
      <c r="Y456" s="51"/>
      <c r="Z456" s="51"/>
    </row>
    <row r="457" spans="1:26" ht="12.75" customHeight="1">
      <c r="A457" s="76"/>
      <c r="B457" s="78"/>
      <c r="C457" s="76"/>
      <c r="D457" s="76"/>
      <c r="E457" s="76"/>
      <c r="F457" s="76"/>
      <c r="G457" s="76"/>
      <c r="H457" s="76"/>
      <c r="I457" s="76"/>
      <c r="J457" s="76"/>
      <c r="K457" s="76"/>
      <c r="L457" s="76"/>
      <c r="M457" s="76"/>
      <c r="N457" s="76"/>
      <c r="O457" s="76"/>
      <c r="P457" s="76"/>
      <c r="Q457" s="76"/>
      <c r="R457" s="76"/>
      <c r="S457" s="76"/>
      <c r="T457" s="51"/>
      <c r="U457" s="51"/>
      <c r="V457" s="51"/>
      <c r="W457" s="51"/>
      <c r="X457" s="51"/>
      <c r="Y457" s="51"/>
      <c r="Z457" s="51"/>
    </row>
    <row r="458" spans="1:26" ht="12.75" customHeight="1">
      <c r="A458" s="76"/>
      <c r="B458" s="78"/>
      <c r="C458" s="76"/>
      <c r="D458" s="76"/>
      <c r="E458" s="76"/>
      <c r="F458" s="76"/>
      <c r="G458" s="76"/>
      <c r="H458" s="76"/>
      <c r="I458" s="76"/>
      <c r="J458" s="76"/>
      <c r="K458" s="76"/>
      <c r="L458" s="76"/>
      <c r="M458" s="76"/>
      <c r="N458" s="76"/>
      <c r="O458" s="76"/>
      <c r="P458" s="76"/>
      <c r="Q458" s="76"/>
      <c r="R458" s="76"/>
      <c r="S458" s="76"/>
      <c r="T458" s="51"/>
      <c r="U458" s="51"/>
      <c r="V458" s="51"/>
      <c r="W458" s="51"/>
      <c r="X458" s="51"/>
      <c r="Y458" s="51"/>
      <c r="Z458" s="51"/>
    </row>
    <row r="459" spans="1:26" ht="12.75" customHeight="1">
      <c r="A459" s="76"/>
      <c r="B459" s="78"/>
      <c r="C459" s="76"/>
      <c r="D459" s="76"/>
      <c r="E459" s="76"/>
      <c r="F459" s="76"/>
      <c r="G459" s="76"/>
      <c r="H459" s="76"/>
      <c r="I459" s="76"/>
      <c r="J459" s="76"/>
      <c r="K459" s="76"/>
      <c r="L459" s="76"/>
      <c r="M459" s="76"/>
      <c r="N459" s="76"/>
      <c r="O459" s="76"/>
      <c r="P459" s="76"/>
      <c r="Q459" s="76"/>
      <c r="R459" s="76"/>
      <c r="S459" s="76"/>
      <c r="T459" s="51"/>
      <c r="U459" s="51"/>
      <c r="V459" s="51"/>
      <c r="W459" s="51"/>
      <c r="X459" s="51"/>
      <c r="Y459" s="51"/>
      <c r="Z459" s="51"/>
    </row>
    <row r="460" spans="1:26" ht="12.75" customHeight="1">
      <c r="A460" s="76"/>
      <c r="B460" s="78"/>
      <c r="C460" s="76"/>
      <c r="D460" s="76"/>
      <c r="E460" s="76"/>
      <c r="F460" s="76"/>
      <c r="G460" s="76"/>
      <c r="H460" s="76"/>
      <c r="I460" s="76"/>
      <c r="J460" s="76"/>
      <c r="K460" s="76"/>
      <c r="L460" s="76"/>
      <c r="M460" s="76"/>
      <c r="N460" s="76"/>
      <c r="O460" s="76"/>
      <c r="P460" s="76"/>
      <c r="Q460" s="76"/>
      <c r="R460" s="76"/>
      <c r="S460" s="76"/>
      <c r="T460" s="51"/>
      <c r="U460" s="51"/>
      <c r="V460" s="51"/>
      <c r="W460" s="51"/>
      <c r="X460" s="51"/>
      <c r="Y460" s="51"/>
      <c r="Z460" s="51"/>
    </row>
    <row r="461" spans="1:26" ht="12.75" customHeight="1">
      <c r="A461" s="76"/>
      <c r="B461" s="78"/>
      <c r="C461" s="76"/>
      <c r="D461" s="76"/>
      <c r="E461" s="76"/>
      <c r="F461" s="76"/>
      <c r="G461" s="76"/>
      <c r="H461" s="76"/>
      <c r="I461" s="76"/>
      <c r="J461" s="76"/>
      <c r="K461" s="76"/>
      <c r="L461" s="76"/>
      <c r="M461" s="76"/>
      <c r="N461" s="76"/>
      <c r="O461" s="76"/>
      <c r="P461" s="76"/>
      <c r="Q461" s="76"/>
      <c r="R461" s="76"/>
      <c r="S461" s="76"/>
      <c r="T461" s="51"/>
      <c r="U461" s="51"/>
      <c r="V461" s="51"/>
      <c r="W461" s="51"/>
      <c r="X461" s="51"/>
      <c r="Y461" s="51"/>
      <c r="Z461" s="51"/>
    </row>
    <row r="462" spans="1:26" ht="12.75" customHeight="1">
      <c r="A462" s="76"/>
      <c r="B462" s="78"/>
      <c r="C462" s="76"/>
      <c r="D462" s="76"/>
      <c r="E462" s="76"/>
      <c r="F462" s="76"/>
      <c r="G462" s="76"/>
      <c r="H462" s="76"/>
      <c r="I462" s="76"/>
      <c r="J462" s="76"/>
      <c r="K462" s="76"/>
      <c r="L462" s="76"/>
      <c r="M462" s="76"/>
      <c r="N462" s="76"/>
      <c r="O462" s="76"/>
      <c r="P462" s="76"/>
      <c r="Q462" s="76"/>
      <c r="R462" s="76"/>
      <c r="S462" s="76"/>
      <c r="T462" s="51"/>
      <c r="U462" s="51"/>
      <c r="V462" s="51"/>
      <c r="W462" s="51"/>
      <c r="X462" s="51"/>
      <c r="Y462" s="51"/>
      <c r="Z462" s="51"/>
    </row>
    <row r="463" spans="1:26" ht="12.75" customHeight="1">
      <c r="A463" s="76"/>
      <c r="B463" s="78"/>
      <c r="C463" s="76"/>
      <c r="D463" s="76"/>
      <c r="E463" s="76"/>
      <c r="F463" s="76"/>
      <c r="G463" s="76"/>
      <c r="H463" s="76"/>
      <c r="I463" s="76"/>
      <c r="J463" s="76"/>
      <c r="K463" s="76"/>
      <c r="L463" s="76"/>
      <c r="M463" s="76"/>
      <c r="N463" s="76"/>
      <c r="O463" s="76"/>
      <c r="P463" s="76"/>
      <c r="Q463" s="76"/>
      <c r="R463" s="76"/>
      <c r="S463" s="76"/>
      <c r="T463" s="51"/>
      <c r="U463" s="51"/>
      <c r="V463" s="51"/>
      <c r="W463" s="51"/>
      <c r="X463" s="51"/>
      <c r="Y463" s="51"/>
      <c r="Z463" s="51"/>
    </row>
    <row r="464" spans="1:26" ht="12.75" customHeight="1">
      <c r="A464" s="76"/>
      <c r="B464" s="78"/>
      <c r="C464" s="76"/>
      <c r="D464" s="76"/>
      <c r="E464" s="76"/>
      <c r="F464" s="76"/>
      <c r="G464" s="76"/>
      <c r="H464" s="76"/>
      <c r="I464" s="76"/>
      <c r="J464" s="76"/>
      <c r="K464" s="76"/>
      <c r="L464" s="76"/>
      <c r="M464" s="76"/>
      <c r="N464" s="76"/>
      <c r="O464" s="76"/>
      <c r="P464" s="76"/>
      <c r="Q464" s="76"/>
      <c r="R464" s="76"/>
      <c r="S464" s="76"/>
      <c r="T464" s="51"/>
      <c r="U464" s="51"/>
      <c r="V464" s="51"/>
      <c r="W464" s="51"/>
      <c r="X464" s="51"/>
      <c r="Y464" s="51"/>
      <c r="Z464" s="51"/>
    </row>
    <row r="465" spans="1:26" ht="12.75" customHeight="1">
      <c r="A465" s="76"/>
      <c r="B465" s="78"/>
      <c r="C465" s="76"/>
      <c r="D465" s="76"/>
      <c r="E465" s="76"/>
      <c r="F465" s="76"/>
      <c r="G465" s="76"/>
      <c r="H465" s="76"/>
      <c r="I465" s="76"/>
      <c r="J465" s="76"/>
      <c r="K465" s="76"/>
      <c r="L465" s="76"/>
      <c r="M465" s="76"/>
      <c r="N465" s="76"/>
      <c r="O465" s="76"/>
      <c r="P465" s="76"/>
      <c r="Q465" s="76"/>
      <c r="R465" s="76"/>
      <c r="S465" s="76"/>
      <c r="T465" s="51"/>
      <c r="U465" s="51"/>
      <c r="V465" s="51"/>
      <c r="W465" s="51"/>
      <c r="X465" s="51"/>
      <c r="Y465" s="51"/>
      <c r="Z465" s="51"/>
    </row>
    <row r="466" spans="1:26" ht="12.75" customHeight="1">
      <c r="A466" s="76"/>
      <c r="B466" s="78"/>
      <c r="C466" s="76"/>
      <c r="D466" s="76"/>
      <c r="E466" s="76"/>
      <c r="F466" s="76"/>
      <c r="G466" s="76"/>
      <c r="H466" s="76"/>
      <c r="I466" s="76"/>
      <c r="J466" s="76"/>
      <c r="K466" s="76"/>
      <c r="L466" s="76"/>
      <c r="M466" s="76"/>
      <c r="N466" s="76"/>
      <c r="O466" s="76"/>
      <c r="P466" s="76"/>
      <c r="Q466" s="76"/>
      <c r="R466" s="76"/>
      <c r="S466" s="76"/>
      <c r="T466" s="51"/>
      <c r="U466" s="51"/>
      <c r="V466" s="51"/>
      <c r="W466" s="51"/>
      <c r="X466" s="51"/>
      <c r="Y466" s="51"/>
      <c r="Z466" s="51"/>
    </row>
    <row r="467" spans="1:26" ht="12.75" customHeight="1">
      <c r="A467" s="76"/>
      <c r="B467" s="78"/>
      <c r="C467" s="76"/>
      <c r="D467" s="76"/>
      <c r="E467" s="76"/>
      <c r="F467" s="76"/>
      <c r="G467" s="76"/>
      <c r="H467" s="76"/>
      <c r="I467" s="76"/>
      <c r="J467" s="76"/>
      <c r="K467" s="76"/>
      <c r="L467" s="76"/>
      <c r="M467" s="76"/>
      <c r="N467" s="76"/>
      <c r="O467" s="76"/>
      <c r="P467" s="76"/>
      <c r="Q467" s="76"/>
      <c r="R467" s="76"/>
      <c r="S467" s="76"/>
      <c r="T467" s="51"/>
      <c r="U467" s="51"/>
      <c r="V467" s="51"/>
      <c r="W467" s="51"/>
      <c r="X467" s="51"/>
      <c r="Y467" s="51"/>
      <c r="Z467" s="51"/>
    </row>
    <row r="468" spans="1:26" ht="12.75" customHeight="1">
      <c r="A468" s="76"/>
      <c r="B468" s="78"/>
      <c r="C468" s="76"/>
      <c r="D468" s="76"/>
      <c r="E468" s="76"/>
      <c r="F468" s="76"/>
      <c r="G468" s="76"/>
      <c r="H468" s="76"/>
      <c r="I468" s="76"/>
      <c r="J468" s="76"/>
      <c r="K468" s="76"/>
      <c r="L468" s="76"/>
      <c r="M468" s="76"/>
      <c r="N468" s="76"/>
      <c r="O468" s="76"/>
      <c r="P468" s="76"/>
      <c r="Q468" s="76"/>
      <c r="R468" s="76"/>
      <c r="S468" s="76"/>
      <c r="T468" s="51"/>
      <c r="U468" s="51"/>
      <c r="V468" s="51"/>
      <c r="W468" s="51"/>
      <c r="X468" s="51"/>
      <c r="Y468" s="51"/>
      <c r="Z468" s="51"/>
    </row>
    <row r="469" spans="1:26" ht="12.75" customHeight="1">
      <c r="A469" s="76"/>
      <c r="B469" s="78"/>
      <c r="C469" s="76"/>
      <c r="D469" s="76"/>
      <c r="E469" s="76"/>
      <c r="F469" s="76"/>
      <c r="G469" s="76"/>
      <c r="H469" s="76"/>
      <c r="I469" s="76"/>
      <c r="J469" s="76"/>
      <c r="K469" s="76"/>
      <c r="L469" s="76"/>
      <c r="M469" s="76"/>
      <c r="N469" s="76"/>
      <c r="O469" s="76"/>
      <c r="P469" s="76"/>
      <c r="Q469" s="76"/>
      <c r="R469" s="76"/>
      <c r="S469" s="76"/>
      <c r="T469" s="51"/>
      <c r="U469" s="51"/>
      <c r="V469" s="51"/>
      <c r="W469" s="51"/>
      <c r="X469" s="51"/>
      <c r="Y469" s="51"/>
      <c r="Z469" s="51"/>
    </row>
    <row r="470" spans="1:26" ht="12.75" customHeight="1">
      <c r="A470" s="76"/>
      <c r="B470" s="78"/>
      <c r="C470" s="76"/>
      <c r="D470" s="76"/>
      <c r="E470" s="76"/>
      <c r="F470" s="76"/>
      <c r="G470" s="76"/>
      <c r="H470" s="76"/>
      <c r="I470" s="76"/>
      <c r="J470" s="76"/>
      <c r="K470" s="76"/>
      <c r="L470" s="76"/>
      <c r="M470" s="76"/>
      <c r="N470" s="76"/>
      <c r="O470" s="76"/>
      <c r="P470" s="76"/>
      <c r="Q470" s="76"/>
      <c r="R470" s="76"/>
      <c r="S470" s="76"/>
      <c r="T470" s="51"/>
      <c r="U470" s="51"/>
      <c r="V470" s="51"/>
      <c r="W470" s="51"/>
      <c r="X470" s="51"/>
      <c r="Y470" s="51"/>
      <c r="Z470" s="51"/>
    </row>
    <row r="471" spans="1:26" ht="12.75" customHeight="1">
      <c r="A471" s="76"/>
      <c r="B471" s="78"/>
      <c r="C471" s="76"/>
      <c r="D471" s="76"/>
      <c r="E471" s="76"/>
      <c r="F471" s="76"/>
      <c r="G471" s="76"/>
      <c r="H471" s="76"/>
      <c r="I471" s="76"/>
      <c r="J471" s="76"/>
      <c r="K471" s="76"/>
      <c r="L471" s="76"/>
      <c r="M471" s="76"/>
      <c r="N471" s="76"/>
      <c r="O471" s="76"/>
      <c r="P471" s="76"/>
      <c r="Q471" s="76"/>
      <c r="R471" s="76"/>
      <c r="S471" s="76"/>
      <c r="T471" s="51"/>
      <c r="U471" s="51"/>
      <c r="V471" s="51"/>
      <c r="W471" s="51"/>
      <c r="X471" s="51"/>
      <c r="Y471" s="51"/>
      <c r="Z471" s="51"/>
    </row>
    <row r="472" spans="1:26" ht="12.75" customHeight="1">
      <c r="A472" s="76"/>
      <c r="B472" s="78"/>
      <c r="C472" s="76"/>
      <c r="D472" s="76"/>
      <c r="E472" s="76"/>
      <c r="F472" s="76"/>
      <c r="G472" s="76"/>
      <c r="H472" s="76"/>
      <c r="I472" s="76"/>
      <c r="J472" s="76"/>
      <c r="K472" s="76"/>
      <c r="L472" s="76"/>
      <c r="M472" s="76"/>
      <c r="N472" s="76"/>
      <c r="O472" s="76"/>
      <c r="P472" s="76"/>
      <c r="Q472" s="76"/>
      <c r="R472" s="76"/>
      <c r="S472" s="76"/>
      <c r="T472" s="51"/>
      <c r="U472" s="51"/>
      <c r="V472" s="51"/>
      <c r="W472" s="51"/>
      <c r="X472" s="51"/>
      <c r="Y472" s="51"/>
      <c r="Z472" s="51"/>
    </row>
    <row r="473" spans="1:26" ht="12.75" customHeight="1">
      <c r="A473" s="76"/>
      <c r="B473" s="78"/>
      <c r="C473" s="76"/>
      <c r="D473" s="76"/>
      <c r="E473" s="76"/>
      <c r="F473" s="76"/>
      <c r="G473" s="76"/>
      <c r="H473" s="76"/>
      <c r="I473" s="76"/>
      <c r="J473" s="76"/>
      <c r="K473" s="76"/>
      <c r="L473" s="76"/>
      <c r="M473" s="76"/>
      <c r="N473" s="76"/>
      <c r="O473" s="76"/>
      <c r="P473" s="76"/>
      <c r="Q473" s="76"/>
      <c r="R473" s="76"/>
      <c r="S473" s="76"/>
      <c r="T473" s="51"/>
      <c r="U473" s="51"/>
      <c r="V473" s="51"/>
      <c r="W473" s="51"/>
      <c r="X473" s="51"/>
      <c r="Y473" s="51"/>
      <c r="Z473" s="51"/>
    </row>
    <row r="474" spans="1:26" ht="12.75" customHeight="1">
      <c r="A474" s="76"/>
      <c r="B474" s="78"/>
      <c r="C474" s="76"/>
      <c r="D474" s="76"/>
      <c r="E474" s="76"/>
      <c r="F474" s="76"/>
      <c r="G474" s="76"/>
      <c r="H474" s="76"/>
      <c r="I474" s="76"/>
      <c r="J474" s="76"/>
      <c r="K474" s="76"/>
      <c r="L474" s="76"/>
      <c r="M474" s="76"/>
      <c r="N474" s="76"/>
      <c r="O474" s="76"/>
      <c r="P474" s="76"/>
      <c r="Q474" s="76"/>
      <c r="R474" s="76"/>
      <c r="S474" s="76"/>
      <c r="T474" s="51"/>
      <c r="U474" s="51"/>
      <c r="V474" s="51"/>
      <c r="W474" s="51"/>
      <c r="X474" s="51"/>
      <c r="Y474" s="51"/>
      <c r="Z474" s="51"/>
    </row>
    <row r="475" spans="1:26" ht="12.75" customHeight="1">
      <c r="A475" s="76"/>
      <c r="B475" s="78"/>
      <c r="C475" s="76"/>
      <c r="D475" s="76"/>
      <c r="E475" s="76"/>
      <c r="F475" s="76"/>
      <c r="G475" s="76"/>
      <c r="H475" s="76"/>
      <c r="I475" s="76"/>
      <c r="J475" s="76"/>
      <c r="K475" s="76"/>
      <c r="L475" s="76"/>
      <c r="M475" s="76"/>
      <c r="N475" s="76"/>
      <c r="O475" s="76"/>
      <c r="P475" s="76"/>
      <c r="Q475" s="76"/>
      <c r="R475" s="76"/>
      <c r="S475" s="76"/>
      <c r="T475" s="51"/>
      <c r="U475" s="51"/>
      <c r="V475" s="51"/>
      <c r="W475" s="51"/>
      <c r="X475" s="51"/>
      <c r="Y475" s="51"/>
      <c r="Z475" s="51"/>
    </row>
    <row r="476" spans="1:26" ht="12.75" customHeight="1">
      <c r="A476" s="76"/>
      <c r="B476" s="78"/>
      <c r="C476" s="76"/>
      <c r="D476" s="76"/>
      <c r="E476" s="76"/>
      <c r="F476" s="76"/>
      <c r="G476" s="76"/>
      <c r="H476" s="76"/>
      <c r="I476" s="76"/>
      <c r="J476" s="76"/>
      <c r="K476" s="76"/>
      <c r="L476" s="76"/>
      <c r="M476" s="76"/>
      <c r="N476" s="76"/>
      <c r="O476" s="76"/>
      <c r="P476" s="76"/>
      <c r="Q476" s="76"/>
      <c r="R476" s="76"/>
      <c r="S476" s="76"/>
      <c r="T476" s="51"/>
      <c r="U476" s="51"/>
      <c r="V476" s="51"/>
      <c r="W476" s="51"/>
      <c r="X476" s="51"/>
      <c r="Y476" s="51"/>
      <c r="Z476" s="51"/>
    </row>
    <row r="477" spans="1:26" ht="12.75" customHeight="1">
      <c r="A477" s="76"/>
      <c r="B477" s="78"/>
      <c r="C477" s="76"/>
      <c r="D477" s="76"/>
      <c r="E477" s="76"/>
      <c r="F477" s="76"/>
      <c r="G477" s="76"/>
      <c r="H477" s="76"/>
      <c r="I477" s="76"/>
      <c r="J477" s="76"/>
      <c r="K477" s="76"/>
      <c r="L477" s="76"/>
      <c r="M477" s="76"/>
      <c r="N477" s="76"/>
      <c r="O477" s="76"/>
      <c r="P477" s="76"/>
      <c r="Q477" s="76"/>
      <c r="R477" s="76"/>
      <c r="S477" s="76"/>
      <c r="T477" s="51"/>
      <c r="U477" s="51"/>
      <c r="V477" s="51"/>
      <c r="W477" s="51"/>
      <c r="X477" s="51"/>
      <c r="Y477" s="51"/>
      <c r="Z477" s="51"/>
    </row>
    <row r="478" spans="1:26" ht="12.75" customHeight="1">
      <c r="A478" s="76"/>
      <c r="B478" s="78"/>
      <c r="C478" s="76"/>
      <c r="D478" s="76"/>
      <c r="E478" s="76"/>
      <c r="F478" s="76"/>
      <c r="G478" s="76"/>
      <c r="H478" s="76"/>
      <c r="I478" s="76"/>
      <c r="J478" s="76"/>
      <c r="K478" s="76"/>
      <c r="L478" s="76"/>
      <c r="M478" s="76"/>
      <c r="N478" s="76"/>
      <c r="O478" s="76"/>
      <c r="P478" s="76"/>
      <c r="Q478" s="76"/>
      <c r="R478" s="76"/>
      <c r="S478" s="76"/>
      <c r="T478" s="51"/>
      <c r="U478" s="51"/>
      <c r="V478" s="51"/>
      <c r="W478" s="51"/>
      <c r="X478" s="51"/>
      <c r="Y478" s="51"/>
      <c r="Z478" s="51"/>
    </row>
    <row r="479" spans="1:26" ht="12.75" customHeight="1">
      <c r="A479" s="76"/>
      <c r="B479" s="78"/>
      <c r="C479" s="76"/>
      <c r="D479" s="76"/>
      <c r="E479" s="76"/>
      <c r="F479" s="76"/>
      <c r="G479" s="76"/>
      <c r="H479" s="76"/>
      <c r="I479" s="76"/>
      <c r="J479" s="76"/>
      <c r="K479" s="76"/>
      <c r="L479" s="76"/>
      <c r="M479" s="76"/>
      <c r="N479" s="76"/>
      <c r="O479" s="76"/>
      <c r="P479" s="76"/>
      <c r="Q479" s="76"/>
      <c r="R479" s="76"/>
      <c r="S479" s="76"/>
      <c r="T479" s="51"/>
      <c r="U479" s="51"/>
      <c r="V479" s="51"/>
      <c r="W479" s="51"/>
      <c r="X479" s="51"/>
      <c r="Y479" s="51"/>
      <c r="Z479" s="51"/>
    </row>
    <row r="480" spans="1:26" ht="12.75" customHeight="1">
      <c r="A480" s="76"/>
      <c r="B480" s="78"/>
      <c r="C480" s="76"/>
      <c r="D480" s="76"/>
      <c r="E480" s="76"/>
      <c r="F480" s="76"/>
      <c r="G480" s="76"/>
      <c r="H480" s="76"/>
      <c r="I480" s="76"/>
      <c r="J480" s="76"/>
      <c r="K480" s="76"/>
      <c r="L480" s="76"/>
      <c r="M480" s="76"/>
      <c r="N480" s="76"/>
      <c r="O480" s="76"/>
      <c r="P480" s="76"/>
      <c r="Q480" s="76"/>
      <c r="R480" s="76"/>
      <c r="S480" s="76"/>
      <c r="T480" s="51"/>
      <c r="U480" s="51"/>
      <c r="V480" s="51"/>
      <c r="W480" s="51"/>
      <c r="X480" s="51"/>
      <c r="Y480" s="51"/>
      <c r="Z480" s="51"/>
    </row>
    <row r="481" spans="1:26" ht="12.75" customHeight="1">
      <c r="A481" s="76"/>
      <c r="B481" s="78"/>
      <c r="C481" s="76"/>
      <c r="D481" s="76"/>
      <c r="E481" s="76"/>
      <c r="F481" s="76"/>
      <c r="G481" s="76"/>
      <c r="H481" s="76"/>
      <c r="I481" s="76"/>
      <c r="J481" s="76"/>
      <c r="K481" s="76"/>
      <c r="L481" s="76"/>
      <c r="M481" s="76"/>
      <c r="N481" s="76"/>
      <c r="O481" s="76"/>
      <c r="P481" s="76"/>
      <c r="Q481" s="76"/>
      <c r="R481" s="76"/>
      <c r="S481" s="76"/>
      <c r="T481" s="51"/>
      <c r="U481" s="51"/>
      <c r="V481" s="51"/>
      <c r="W481" s="51"/>
      <c r="X481" s="51"/>
      <c r="Y481" s="51"/>
      <c r="Z481" s="51"/>
    </row>
    <row r="482" spans="1:26" ht="12.75" customHeight="1">
      <c r="A482" s="76"/>
      <c r="B482" s="78"/>
      <c r="C482" s="76"/>
      <c r="D482" s="76"/>
      <c r="E482" s="76"/>
      <c r="F482" s="76"/>
      <c r="G482" s="76"/>
      <c r="H482" s="76"/>
      <c r="I482" s="76"/>
      <c r="J482" s="76"/>
      <c r="K482" s="76"/>
      <c r="L482" s="76"/>
      <c r="M482" s="76"/>
      <c r="N482" s="76"/>
      <c r="O482" s="76"/>
      <c r="P482" s="76"/>
      <c r="Q482" s="76"/>
      <c r="R482" s="76"/>
      <c r="S482" s="76"/>
      <c r="T482" s="51"/>
      <c r="U482" s="51"/>
      <c r="V482" s="51"/>
      <c r="W482" s="51"/>
      <c r="X482" s="51"/>
      <c r="Y482" s="51"/>
      <c r="Z482" s="51"/>
    </row>
    <row r="483" spans="1:26" ht="12.75" customHeight="1">
      <c r="A483" s="76"/>
      <c r="B483" s="78"/>
      <c r="C483" s="76"/>
      <c r="D483" s="76"/>
      <c r="E483" s="76"/>
      <c r="F483" s="76"/>
      <c r="G483" s="76"/>
      <c r="H483" s="76"/>
      <c r="I483" s="76"/>
      <c r="J483" s="76"/>
      <c r="K483" s="76"/>
      <c r="L483" s="76"/>
      <c r="M483" s="76"/>
      <c r="N483" s="76"/>
      <c r="O483" s="76"/>
      <c r="P483" s="76"/>
      <c r="Q483" s="76"/>
      <c r="R483" s="76"/>
      <c r="S483" s="76"/>
      <c r="T483" s="51"/>
      <c r="U483" s="51"/>
      <c r="V483" s="51"/>
      <c r="W483" s="51"/>
      <c r="X483" s="51"/>
      <c r="Y483" s="51"/>
      <c r="Z483" s="51"/>
    </row>
    <row r="484" spans="1:26" ht="12.75" customHeight="1">
      <c r="A484" s="76"/>
      <c r="B484" s="78"/>
      <c r="C484" s="76"/>
      <c r="D484" s="76"/>
      <c r="E484" s="76"/>
      <c r="F484" s="76"/>
      <c r="G484" s="76"/>
      <c r="H484" s="76"/>
      <c r="I484" s="76"/>
      <c r="J484" s="76"/>
      <c r="K484" s="76"/>
      <c r="L484" s="76"/>
      <c r="M484" s="76"/>
      <c r="N484" s="76"/>
      <c r="O484" s="76"/>
      <c r="P484" s="76"/>
      <c r="Q484" s="76"/>
      <c r="R484" s="76"/>
      <c r="S484" s="76"/>
      <c r="T484" s="51"/>
      <c r="U484" s="51"/>
      <c r="V484" s="51"/>
      <c r="W484" s="51"/>
      <c r="X484" s="51"/>
      <c r="Y484" s="51"/>
      <c r="Z484" s="51"/>
    </row>
    <row r="485" spans="1:26" ht="12.75" customHeight="1">
      <c r="A485" s="76"/>
      <c r="B485" s="78"/>
      <c r="C485" s="76"/>
      <c r="D485" s="76"/>
      <c r="E485" s="76"/>
      <c r="F485" s="76"/>
      <c r="G485" s="76"/>
      <c r="H485" s="76"/>
      <c r="I485" s="76"/>
      <c r="J485" s="76"/>
      <c r="K485" s="76"/>
      <c r="L485" s="76"/>
      <c r="M485" s="76"/>
      <c r="N485" s="76"/>
      <c r="O485" s="76"/>
      <c r="P485" s="76"/>
      <c r="Q485" s="76"/>
      <c r="R485" s="76"/>
      <c r="S485" s="76"/>
      <c r="T485" s="51"/>
      <c r="U485" s="51"/>
      <c r="V485" s="51"/>
      <c r="W485" s="51"/>
      <c r="X485" s="51"/>
      <c r="Y485" s="51"/>
      <c r="Z485" s="51"/>
    </row>
    <row r="486" spans="1:26" ht="12.75" customHeight="1">
      <c r="A486" s="76"/>
      <c r="B486" s="78"/>
      <c r="C486" s="76"/>
      <c r="D486" s="76"/>
      <c r="E486" s="76"/>
      <c r="F486" s="76"/>
      <c r="G486" s="76"/>
      <c r="H486" s="76"/>
      <c r="I486" s="76"/>
      <c r="J486" s="76"/>
      <c r="K486" s="76"/>
      <c r="L486" s="76"/>
      <c r="M486" s="76"/>
      <c r="N486" s="76"/>
      <c r="O486" s="76"/>
      <c r="P486" s="76"/>
      <c r="Q486" s="76"/>
      <c r="R486" s="76"/>
      <c r="S486" s="76"/>
      <c r="T486" s="51"/>
      <c r="U486" s="51"/>
      <c r="V486" s="51"/>
      <c r="W486" s="51"/>
      <c r="X486" s="51"/>
      <c r="Y486" s="51"/>
      <c r="Z486" s="51"/>
    </row>
    <row r="487" spans="1:26" ht="12.75" customHeight="1">
      <c r="A487" s="76"/>
      <c r="B487" s="78"/>
      <c r="C487" s="76"/>
      <c r="D487" s="76"/>
      <c r="E487" s="76"/>
      <c r="F487" s="76"/>
      <c r="G487" s="76"/>
      <c r="H487" s="76"/>
      <c r="I487" s="76"/>
      <c r="J487" s="76"/>
      <c r="K487" s="76"/>
      <c r="L487" s="76"/>
      <c r="M487" s="76"/>
      <c r="N487" s="76"/>
      <c r="O487" s="76"/>
      <c r="P487" s="76"/>
      <c r="Q487" s="76"/>
      <c r="R487" s="76"/>
      <c r="S487" s="76"/>
      <c r="T487" s="51"/>
      <c r="U487" s="51"/>
      <c r="V487" s="51"/>
      <c r="W487" s="51"/>
      <c r="X487" s="51"/>
      <c r="Y487" s="51"/>
      <c r="Z487" s="51"/>
    </row>
    <row r="488" spans="1:26" ht="12.75" customHeight="1">
      <c r="A488" s="76"/>
      <c r="B488" s="78"/>
      <c r="C488" s="76"/>
      <c r="D488" s="76"/>
      <c r="E488" s="76"/>
      <c r="F488" s="76"/>
      <c r="G488" s="76"/>
      <c r="H488" s="76"/>
      <c r="I488" s="76"/>
      <c r="J488" s="76"/>
      <c r="K488" s="76"/>
      <c r="L488" s="76"/>
      <c r="M488" s="76"/>
      <c r="N488" s="76"/>
      <c r="O488" s="76"/>
      <c r="P488" s="76"/>
      <c r="Q488" s="76"/>
      <c r="R488" s="76"/>
      <c r="S488" s="76"/>
      <c r="T488" s="51"/>
      <c r="U488" s="51"/>
      <c r="V488" s="51"/>
      <c r="W488" s="51"/>
      <c r="X488" s="51"/>
      <c r="Y488" s="51"/>
      <c r="Z488" s="51"/>
    </row>
    <row r="489" spans="1:26" ht="12.75" customHeight="1">
      <c r="A489" s="76"/>
      <c r="B489" s="78"/>
      <c r="C489" s="76"/>
      <c r="D489" s="76"/>
      <c r="E489" s="76"/>
      <c r="F489" s="76"/>
      <c r="G489" s="76"/>
      <c r="H489" s="76"/>
      <c r="I489" s="76"/>
      <c r="J489" s="76"/>
      <c r="K489" s="76"/>
      <c r="L489" s="76"/>
      <c r="M489" s="76"/>
      <c r="N489" s="76"/>
      <c r="O489" s="76"/>
      <c r="P489" s="76"/>
      <c r="Q489" s="76"/>
      <c r="R489" s="76"/>
      <c r="S489" s="76"/>
      <c r="T489" s="51"/>
      <c r="U489" s="51"/>
      <c r="V489" s="51"/>
      <c r="W489" s="51"/>
      <c r="X489" s="51"/>
      <c r="Y489" s="51"/>
      <c r="Z489" s="51"/>
    </row>
    <row r="490" spans="1:26" ht="12.75" customHeight="1">
      <c r="A490" s="76"/>
      <c r="B490" s="78"/>
      <c r="C490" s="76"/>
      <c r="D490" s="76"/>
      <c r="E490" s="76"/>
      <c r="F490" s="76"/>
      <c r="G490" s="76"/>
      <c r="H490" s="76"/>
      <c r="I490" s="76"/>
      <c r="J490" s="76"/>
      <c r="K490" s="76"/>
      <c r="L490" s="76"/>
      <c r="M490" s="76"/>
      <c r="N490" s="76"/>
      <c r="O490" s="76"/>
      <c r="P490" s="76"/>
      <c r="Q490" s="76"/>
      <c r="R490" s="76"/>
      <c r="S490" s="76"/>
      <c r="T490" s="51"/>
      <c r="U490" s="51"/>
      <c r="V490" s="51"/>
      <c r="W490" s="51"/>
      <c r="X490" s="51"/>
      <c r="Y490" s="51"/>
      <c r="Z490" s="51"/>
    </row>
    <row r="491" spans="1:26" ht="12.75" customHeight="1">
      <c r="A491" s="76"/>
      <c r="B491" s="78"/>
      <c r="C491" s="76"/>
      <c r="D491" s="76"/>
      <c r="E491" s="76"/>
      <c r="F491" s="76"/>
      <c r="G491" s="76"/>
      <c r="H491" s="76"/>
      <c r="I491" s="76"/>
      <c r="J491" s="76"/>
      <c r="K491" s="76"/>
      <c r="L491" s="76"/>
      <c r="M491" s="76"/>
      <c r="N491" s="76"/>
      <c r="O491" s="76"/>
      <c r="P491" s="76"/>
      <c r="Q491" s="76"/>
      <c r="R491" s="76"/>
      <c r="S491" s="76"/>
      <c r="T491" s="51"/>
      <c r="U491" s="51"/>
      <c r="V491" s="51"/>
      <c r="W491" s="51"/>
      <c r="X491" s="51"/>
      <c r="Y491" s="51"/>
      <c r="Z491" s="51"/>
    </row>
    <row r="492" spans="1:26" ht="12.75" customHeight="1">
      <c r="A492" s="76"/>
      <c r="B492" s="78"/>
      <c r="C492" s="76"/>
      <c r="D492" s="76"/>
      <c r="E492" s="76"/>
      <c r="F492" s="76"/>
      <c r="G492" s="76"/>
      <c r="H492" s="76"/>
      <c r="I492" s="76"/>
      <c r="J492" s="76"/>
      <c r="K492" s="76"/>
      <c r="L492" s="76"/>
      <c r="M492" s="76"/>
      <c r="N492" s="76"/>
      <c r="O492" s="76"/>
      <c r="P492" s="76"/>
      <c r="Q492" s="76"/>
      <c r="R492" s="76"/>
      <c r="S492" s="76"/>
      <c r="T492" s="51"/>
      <c r="U492" s="51"/>
      <c r="V492" s="51"/>
      <c r="W492" s="51"/>
      <c r="X492" s="51"/>
      <c r="Y492" s="51"/>
      <c r="Z492" s="51"/>
    </row>
    <row r="493" spans="1:26" ht="12.75" customHeight="1">
      <c r="A493" s="76"/>
      <c r="B493" s="78"/>
      <c r="C493" s="76"/>
      <c r="D493" s="76"/>
      <c r="E493" s="76"/>
      <c r="F493" s="76"/>
      <c r="G493" s="76"/>
      <c r="H493" s="76"/>
      <c r="I493" s="76"/>
      <c r="J493" s="76"/>
      <c r="K493" s="76"/>
      <c r="L493" s="76"/>
      <c r="M493" s="76"/>
      <c r="N493" s="76"/>
      <c r="O493" s="76"/>
      <c r="P493" s="76"/>
      <c r="Q493" s="76"/>
      <c r="R493" s="76"/>
      <c r="S493" s="76"/>
      <c r="T493" s="51"/>
      <c r="U493" s="51"/>
      <c r="V493" s="51"/>
      <c r="W493" s="51"/>
      <c r="X493" s="51"/>
      <c r="Y493" s="51"/>
      <c r="Z493" s="51"/>
    </row>
    <row r="494" spans="1:26" ht="12.75" customHeight="1">
      <c r="A494" s="76"/>
      <c r="B494" s="78"/>
      <c r="C494" s="76"/>
      <c r="D494" s="76"/>
      <c r="E494" s="76"/>
      <c r="F494" s="76"/>
      <c r="G494" s="76"/>
      <c r="H494" s="76"/>
      <c r="I494" s="76"/>
      <c r="J494" s="76"/>
      <c r="K494" s="76"/>
      <c r="L494" s="76"/>
      <c r="M494" s="76"/>
      <c r="N494" s="76"/>
      <c r="O494" s="76"/>
      <c r="P494" s="76"/>
      <c r="Q494" s="76"/>
      <c r="R494" s="76"/>
      <c r="S494" s="76"/>
      <c r="T494" s="51"/>
      <c r="U494" s="51"/>
      <c r="V494" s="51"/>
      <c r="W494" s="51"/>
      <c r="X494" s="51"/>
      <c r="Y494" s="51"/>
      <c r="Z494" s="51"/>
    </row>
    <row r="495" spans="1:26" ht="12.75" customHeight="1">
      <c r="A495" s="76"/>
      <c r="B495" s="78"/>
      <c r="C495" s="76"/>
      <c r="D495" s="76"/>
      <c r="E495" s="76"/>
      <c r="F495" s="76"/>
      <c r="G495" s="76"/>
      <c r="H495" s="76"/>
      <c r="I495" s="76"/>
      <c r="J495" s="76"/>
      <c r="K495" s="76"/>
      <c r="L495" s="76"/>
      <c r="M495" s="76"/>
      <c r="N495" s="76"/>
      <c r="O495" s="76"/>
      <c r="P495" s="76"/>
      <c r="Q495" s="76"/>
      <c r="R495" s="76"/>
      <c r="S495" s="76"/>
      <c r="T495" s="51"/>
      <c r="U495" s="51"/>
      <c r="V495" s="51"/>
      <c r="W495" s="51"/>
      <c r="X495" s="51"/>
      <c r="Y495" s="51"/>
      <c r="Z495" s="51"/>
    </row>
    <row r="496" spans="1:26" ht="12.75" customHeight="1">
      <c r="A496" s="76"/>
      <c r="B496" s="78"/>
      <c r="C496" s="76"/>
      <c r="D496" s="76"/>
      <c r="E496" s="76"/>
      <c r="F496" s="76"/>
      <c r="G496" s="76"/>
      <c r="H496" s="76"/>
      <c r="I496" s="76"/>
      <c r="J496" s="76"/>
      <c r="K496" s="76"/>
      <c r="L496" s="76"/>
      <c r="M496" s="76"/>
      <c r="N496" s="76"/>
      <c r="O496" s="76"/>
      <c r="P496" s="76"/>
      <c r="Q496" s="76"/>
      <c r="R496" s="76"/>
      <c r="S496" s="76"/>
      <c r="T496" s="51"/>
      <c r="U496" s="51"/>
      <c r="V496" s="51"/>
      <c r="W496" s="51"/>
      <c r="X496" s="51"/>
      <c r="Y496" s="51"/>
      <c r="Z496" s="51"/>
    </row>
    <row r="497" spans="1:26" ht="12.75" customHeight="1">
      <c r="A497" s="76"/>
      <c r="B497" s="78"/>
      <c r="C497" s="76"/>
      <c r="D497" s="76"/>
      <c r="E497" s="76"/>
      <c r="F497" s="76"/>
      <c r="G497" s="76"/>
      <c r="H497" s="76"/>
      <c r="I497" s="76"/>
      <c r="J497" s="76"/>
      <c r="K497" s="76"/>
      <c r="L497" s="76"/>
      <c r="M497" s="76"/>
      <c r="N497" s="76"/>
      <c r="O497" s="76"/>
      <c r="P497" s="76"/>
      <c r="Q497" s="76"/>
      <c r="R497" s="76"/>
      <c r="S497" s="76"/>
      <c r="T497" s="51"/>
      <c r="U497" s="51"/>
      <c r="V497" s="51"/>
      <c r="W497" s="51"/>
      <c r="X497" s="51"/>
      <c r="Y497" s="51"/>
      <c r="Z497" s="51"/>
    </row>
    <row r="498" spans="1:26" ht="12.75" customHeight="1">
      <c r="A498" s="76"/>
      <c r="B498" s="78"/>
      <c r="C498" s="76"/>
      <c r="D498" s="76"/>
      <c r="E498" s="76"/>
      <c r="F498" s="76"/>
      <c r="G498" s="76"/>
      <c r="H498" s="76"/>
      <c r="I498" s="76"/>
      <c r="J498" s="76"/>
      <c r="K498" s="76"/>
      <c r="L498" s="76"/>
      <c r="M498" s="76"/>
      <c r="N498" s="76"/>
      <c r="O498" s="76"/>
      <c r="P498" s="76"/>
      <c r="Q498" s="76"/>
      <c r="R498" s="76"/>
      <c r="S498" s="76"/>
      <c r="T498" s="51"/>
      <c r="U498" s="51"/>
      <c r="V498" s="51"/>
      <c r="W498" s="51"/>
      <c r="X498" s="51"/>
      <c r="Y498" s="51"/>
      <c r="Z498" s="51"/>
    </row>
    <row r="499" spans="1:26" ht="12.75" customHeight="1">
      <c r="A499" s="76"/>
      <c r="B499" s="78"/>
      <c r="C499" s="76"/>
      <c r="D499" s="76"/>
      <c r="E499" s="76"/>
      <c r="F499" s="76"/>
      <c r="G499" s="76"/>
      <c r="H499" s="76"/>
      <c r="I499" s="76"/>
      <c r="J499" s="76"/>
      <c r="K499" s="76"/>
      <c r="L499" s="76"/>
      <c r="M499" s="76"/>
      <c r="N499" s="76"/>
      <c r="O499" s="76"/>
      <c r="P499" s="76"/>
      <c r="Q499" s="76"/>
      <c r="R499" s="76"/>
      <c r="S499" s="76"/>
      <c r="T499" s="51"/>
      <c r="U499" s="51"/>
      <c r="V499" s="51"/>
      <c r="W499" s="51"/>
      <c r="X499" s="51"/>
      <c r="Y499" s="51"/>
      <c r="Z499" s="51"/>
    </row>
    <row r="500" spans="1:26" ht="12.75" customHeight="1">
      <c r="A500" s="76"/>
      <c r="B500" s="78"/>
      <c r="C500" s="76"/>
      <c r="D500" s="76"/>
      <c r="E500" s="76"/>
      <c r="F500" s="76"/>
      <c r="G500" s="76"/>
      <c r="H500" s="76"/>
      <c r="I500" s="76"/>
      <c r="J500" s="76"/>
      <c r="K500" s="76"/>
      <c r="L500" s="76"/>
      <c r="M500" s="76"/>
      <c r="N500" s="76"/>
      <c r="O500" s="76"/>
      <c r="P500" s="76"/>
      <c r="Q500" s="76"/>
      <c r="R500" s="76"/>
      <c r="S500" s="76"/>
      <c r="T500" s="51"/>
      <c r="U500" s="51"/>
      <c r="V500" s="51"/>
      <c r="W500" s="51"/>
      <c r="X500" s="51"/>
      <c r="Y500" s="51"/>
      <c r="Z500" s="51"/>
    </row>
    <row r="501" spans="1:26" ht="12.75" customHeight="1">
      <c r="A501" s="76"/>
      <c r="B501" s="78"/>
      <c r="C501" s="76"/>
      <c r="D501" s="76"/>
      <c r="E501" s="76"/>
      <c r="F501" s="76"/>
      <c r="G501" s="76"/>
      <c r="H501" s="76"/>
      <c r="I501" s="76"/>
      <c r="J501" s="76"/>
      <c r="K501" s="76"/>
      <c r="L501" s="76"/>
      <c r="M501" s="76"/>
      <c r="N501" s="76"/>
      <c r="O501" s="76"/>
      <c r="P501" s="76"/>
      <c r="Q501" s="76"/>
      <c r="R501" s="76"/>
      <c r="S501" s="76"/>
      <c r="T501" s="51"/>
      <c r="U501" s="51"/>
      <c r="V501" s="51"/>
      <c r="W501" s="51"/>
      <c r="X501" s="51"/>
      <c r="Y501" s="51"/>
      <c r="Z501" s="51"/>
    </row>
    <row r="502" spans="1:26" ht="12.75" customHeight="1">
      <c r="A502" s="76"/>
      <c r="B502" s="78"/>
      <c r="C502" s="76"/>
      <c r="D502" s="76"/>
      <c r="E502" s="76"/>
      <c r="F502" s="76"/>
      <c r="G502" s="76"/>
      <c r="H502" s="76"/>
      <c r="I502" s="76"/>
      <c r="J502" s="76"/>
      <c r="K502" s="76"/>
      <c r="L502" s="76"/>
      <c r="M502" s="76"/>
      <c r="N502" s="76"/>
      <c r="O502" s="76"/>
      <c r="P502" s="76"/>
      <c r="Q502" s="76"/>
      <c r="R502" s="76"/>
      <c r="S502" s="76"/>
      <c r="T502" s="51"/>
      <c r="U502" s="51"/>
      <c r="V502" s="51"/>
      <c r="W502" s="51"/>
      <c r="X502" s="51"/>
      <c r="Y502" s="51"/>
      <c r="Z502" s="51"/>
    </row>
    <row r="503" spans="1:26" ht="12.75" customHeight="1">
      <c r="A503" s="76"/>
      <c r="B503" s="78"/>
      <c r="C503" s="76"/>
      <c r="D503" s="76"/>
      <c r="E503" s="76"/>
      <c r="F503" s="76"/>
      <c r="G503" s="76"/>
      <c r="H503" s="76"/>
      <c r="I503" s="76"/>
      <c r="J503" s="76"/>
      <c r="K503" s="76"/>
      <c r="L503" s="76"/>
      <c r="M503" s="76"/>
      <c r="N503" s="76"/>
      <c r="O503" s="76"/>
      <c r="P503" s="76"/>
      <c r="Q503" s="76"/>
      <c r="R503" s="76"/>
      <c r="S503" s="76"/>
      <c r="T503" s="51"/>
      <c r="U503" s="51"/>
      <c r="V503" s="51"/>
      <c r="W503" s="51"/>
      <c r="X503" s="51"/>
      <c r="Y503" s="51"/>
      <c r="Z503" s="51"/>
    </row>
    <row r="504" spans="1:26" ht="12.75" customHeight="1">
      <c r="A504" s="76"/>
      <c r="B504" s="78"/>
      <c r="C504" s="76"/>
      <c r="D504" s="76"/>
      <c r="E504" s="76"/>
      <c r="F504" s="76"/>
      <c r="G504" s="76"/>
      <c r="H504" s="76"/>
      <c r="I504" s="76"/>
      <c r="J504" s="76"/>
      <c r="K504" s="76"/>
      <c r="L504" s="76"/>
      <c r="M504" s="76"/>
      <c r="N504" s="76"/>
      <c r="O504" s="76"/>
      <c r="P504" s="76"/>
      <c r="Q504" s="76"/>
      <c r="R504" s="76"/>
      <c r="S504" s="76"/>
      <c r="T504" s="51"/>
      <c r="U504" s="51"/>
      <c r="V504" s="51"/>
      <c r="W504" s="51"/>
      <c r="X504" s="51"/>
      <c r="Y504" s="51"/>
      <c r="Z504" s="51"/>
    </row>
    <row r="505" spans="1:26" ht="12.75" customHeight="1">
      <c r="A505" s="76"/>
      <c r="B505" s="78"/>
      <c r="C505" s="76"/>
      <c r="D505" s="76"/>
      <c r="E505" s="76"/>
      <c r="F505" s="76"/>
      <c r="G505" s="76"/>
      <c r="H505" s="76"/>
      <c r="I505" s="76"/>
      <c r="J505" s="76"/>
      <c r="K505" s="76"/>
      <c r="L505" s="76"/>
      <c r="M505" s="76"/>
      <c r="N505" s="76"/>
      <c r="O505" s="76"/>
      <c r="P505" s="76"/>
      <c r="Q505" s="76"/>
      <c r="R505" s="76"/>
      <c r="S505" s="76"/>
      <c r="T505" s="51"/>
      <c r="U505" s="51"/>
      <c r="V505" s="51"/>
      <c r="W505" s="51"/>
      <c r="X505" s="51"/>
      <c r="Y505" s="51"/>
      <c r="Z505" s="51"/>
    </row>
    <row r="506" spans="1:26" ht="12.75" customHeight="1">
      <c r="A506" s="76"/>
      <c r="B506" s="78"/>
      <c r="C506" s="76"/>
      <c r="D506" s="76"/>
      <c r="E506" s="76"/>
      <c r="F506" s="76"/>
      <c r="G506" s="76"/>
      <c r="H506" s="76"/>
      <c r="I506" s="76"/>
      <c r="J506" s="76"/>
      <c r="K506" s="76"/>
      <c r="L506" s="76"/>
      <c r="M506" s="76"/>
      <c r="N506" s="76"/>
      <c r="O506" s="76"/>
      <c r="P506" s="76"/>
      <c r="Q506" s="76"/>
      <c r="R506" s="76"/>
      <c r="S506" s="76"/>
      <c r="T506" s="51"/>
      <c r="U506" s="51"/>
      <c r="V506" s="51"/>
      <c r="W506" s="51"/>
      <c r="X506" s="51"/>
      <c r="Y506" s="51"/>
      <c r="Z506" s="51"/>
    </row>
    <row r="507" spans="1:26" ht="12.75" customHeight="1">
      <c r="A507" s="76"/>
      <c r="B507" s="78"/>
      <c r="C507" s="76"/>
      <c r="D507" s="76"/>
      <c r="E507" s="76"/>
      <c r="F507" s="76"/>
      <c r="G507" s="76"/>
      <c r="H507" s="76"/>
      <c r="I507" s="76"/>
      <c r="J507" s="76"/>
      <c r="K507" s="76"/>
      <c r="L507" s="76"/>
      <c r="M507" s="76"/>
      <c r="N507" s="76"/>
      <c r="O507" s="76"/>
      <c r="P507" s="76"/>
      <c r="Q507" s="76"/>
      <c r="R507" s="76"/>
      <c r="S507" s="76"/>
      <c r="T507" s="51"/>
      <c r="U507" s="51"/>
      <c r="V507" s="51"/>
      <c r="W507" s="51"/>
      <c r="X507" s="51"/>
      <c r="Y507" s="51"/>
      <c r="Z507" s="51"/>
    </row>
    <row r="508" spans="1:26" ht="12.75" customHeight="1">
      <c r="A508" s="76"/>
      <c r="B508" s="78"/>
      <c r="C508" s="76"/>
      <c r="D508" s="76"/>
      <c r="E508" s="76"/>
      <c r="F508" s="76"/>
      <c r="G508" s="76"/>
      <c r="H508" s="76"/>
      <c r="I508" s="76"/>
      <c r="J508" s="76"/>
      <c r="K508" s="76"/>
      <c r="L508" s="76"/>
      <c r="M508" s="76"/>
      <c r="N508" s="76"/>
      <c r="O508" s="76"/>
      <c r="P508" s="76"/>
      <c r="Q508" s="76"/>
      <c r="R508" s="76"/>
      <c r="S508" s="76"/>
      <c r="T508" s="51"/>
      <c r="U508" s="51"/>
      <c r="V508" s="51"/>
      <c r="W508" s="51"/>
      <c r="X508" s="51"/>
      <c r="Y508" s="51"/>
      <c r="Z508" s="51"/>
    </row>
    <row r="509" spans="1:26" ht="12.75" customHeight="1">
      <c r="A509" s="76"/>
      <c r="B509" s="78"/>
      <c r="C509" s="76"/>
      <c r="D509" s="76"/>
      <c r="E509" s="76"/>
      <c r="F509" s="76"/>
      <c r="G509" s="76"/>
      <c r="H509" s="76"/>
      <c r="I509" s="76"/>
      <c r="J509" s="76"/>
      <c r="K509" s="76"/>
      <c r="L509" s="76"/>
      <c r="M509" s="76"/>
      <c r="N509" s="76"/>
      <c r="O509" s="76"/>
      <c r="P509" s="76"/>
      <c r="Q509" s="76"/>
      <c r="R509" s="76"/>
      <c r="S509" s="76"/>
      <c r="T509" s="51"/>
      <c r="U509" s="51"/>
      <c r="V509" s="51"/>
      <c r="W509" s="51"/>
      <c r="X509" s="51"/>
      <c r="Y509" s="51"/>
      <c r="Z509" s="51"/>
    </row>
    <row r="510" spans="1:26" ht="12.75" customHeight="1">
      <c r="A510" s="76"/>
      <c r="B510" s="78"/>
      <c r="C510" s="76"/>
      <c r="D510" s="76"/>
      <c r="E510" s="76"/>
      <c r="F510" s="76"/>
      <c r="G510" s="76"/>
      <c r="H510" s="76"/>
      <c r="I510" s="76"/>
      <c r="J510" s="76"/>
      <c r="K510" s="76"/>
      <c r="L510" s="76"/>
      <c r="M510" s="76"/>
      <c r="N510" s="76"/>
      <c r="O510" s="76"/>
      <c r="P510" s="76"/>
      <c r="Q510" s="76"/>
      <c r="R510" s="76"/>
      <c r="S510" s="76"/>
      <c r="T510" s="51"/>
      <c r="U510" s="51"/>
      <c r="V510" s="51"/>
      <c r="W510" s="51"/>
      <c r="X510" s="51"/>
      <c r="Y510" s="51"/>
      <c r="Z510" s="51"/>
    </row>
    <row r="511" spans="1:26" ht="12.75" customHeight="1">
      <c r="A511" s="76"/>
      <c r="B511" s="78"/>
      <c r="C511" s="76"/>
      <c r="D511" s="76"/>
      <c r="E511" s="76"/>
      <c r="F511" s="76"/>
      <c r="G511" s="76"/>
      <c r="H511" s="76"/>
      <c r="I511" s="76"/>
      <c r="J511" s="76"/>
      <c r="K511" s="76"/>
      <c r="L511" s="76"/>
      <c r="M511" s="76"/>
      <c r="N511" s="76"/>
      <c r="O511" s="76"/>
      <c r="P511" s="76"/>
      <c r="Q511" s="76"/>
      <c r="R511" s="76"/>
      <c r="S511" s="76"/>
      <c r="T511" s="51"/>
      <c r="U511" s="51"/>
      <c r="V511" s="51"/>
      <c r="W511" s="51"/>
      <c r="X511" s="51"/>
      <c r="Y511" s="51"/>
      <c r="Z511" s="51"/>
    </row>
    <row r="512" spans="1:26" ht="12.75" customHeight="1">
      <c r="A512" s="76"/>
      <c r="B512" s="78"/>
      <c r="C512" s="76"/>
      <c r="D512" s="76"/>
      <c r="E512" s="76"/>
      <c r="F512" s="76"/>
      <c r="G512" s="76"/>
      <c r="H512" s="76"/>
      <c r="I512" s="76"/>
      <c r="J512" s="76"/>
      <c r="K512" s="76"/>
      <c r="L512" s="76"/>
      <c r="M512" s="76"/>
      <c r="N512" s="76"/>
      <c r="O512" s="76"/>
      <c r="P512" s="76"/>
      <c r="Q512" s="76"/>
      <c r="R512" s="76"/>
      <c r="S512" s="76"/>
      <c r="T512" s="51"/>
      <c r="U512" s="51"/>
      <c r="V512" s="51"/>
      <c r="W512" s="51"/>
      <c r="X512" s="51"/>
      <c r="Y512" s="51"/>
      <c r="Z512" s="51"/>
    </row>
    <row r="513" spans="1:26" ht="12.75" customHeight="1">
      <c r="A513" s="76"/>
      <c r="B513" s="78"/>
      <c r="C513" s="76"/>
      <c r="D513" s="76"/>
      <c r="E513" s="76"/>
      <c r="F513" s="76"/>
      <c r="G513" s="76"/>
      <c r="H513" s="76"/>
      <c r="I513" s="76"/>
      <c r="J513" s="76"/>
      <c r="K513" s="76"/>
      <c r="L513" s="76"/>
      <c r="M513" s="76"/>
      <c r="N513" s="76"/>
      <c r="O513" s="76"/>
      <c r="P513" s="76"/>
      <c r="Q513" s="76"/>
      <c r="R513" s="76"/>
      <c r="S513" s="76"/>
      <c r="T513" s="51"/>
      <c r="U513" s="51"/>
      <c r="V513" s="51"/>
      <c r="W513" s="51"/>
      <c r="X513" s="51"/>
      <c r="Y513" s="51"/>
      <c r="Z513" s="51"/>
    </row>
    <row r="514" spans="1:26" ht="12.75" customHeight="1">
      <c r="A514" s="76"/>
      <c r="B514" s="78"/>
      <c r="C514" s="76"/>
      <c r="D514" s="76"/>
      <c r="E514" s="76"/>
      <c r="F514" s="76"/>
      <c r="G514" s="76"/>
      <c r="H514" s="76"/>
      <c r="I514" s="76"/>
      <c r="J514" s="76"/>
      <c r="K514" s="76"/>
      <c r="L514" s="76"/>
      <c r="M514" s="76"/>
      <c r="N514" s="76"/>
      <c r="O514" s="76"/>
      <c r="P514" s="76"/>
      <c r="Q514" s="76"/>
      <c r="R514" s="76"/>
      <c r="S514" s="76"/>
      <c r="T514" s="51"/>
      <c r="U514" s="51"/>
      <c r="V514" s="51"/>
      <c r="W514" s="51"/>
      <c r="X514" s="51"/>
      <c r="Y514" s="51"/>
      <c r="Z514" s="51"/>
    </row>
    <row r="515" spans="1:26" ht="12.75" customHeight="1">
      <c r="A515" s="76"/>
      <c r="B515" s="78"/>
      <c r="C515" s="76"/>
      <c r="D515" s="76"/>
      <c r="E515" s="76"/>
      <c r="F515" s="76"/>
      <c r="G515" s="76"/>
      <c r="H515" s="76"/>
      <c r="I515" s="76"/>
      <c r="J515" s="76"/>
      <c r="K515" s="76"/>
      <c r="L515" s="76"/>
      <c r="M515" s="76"/>
      <c r="N515" s="76"/>
      <c r="O515" s="76"/>
      <c r="P515" s="76"/>
      <c r="Q515" s="76"/>
      <c r="R515" s="76"/>
      <c r="S515" s="76"/>
      <c r="T515" s="51"/>
      <c r="U515" s="51"/>
      <c r="V515" s="51"/>
      <c r="W515" s="51"/>
      <c r="X515" s="51"/>
      <c r="Y515" s="51"/>
      <c r="Z515" s="51"/>
    </row>
    <row r="516" spans="1:26" ht="12.75" customHeight="1">
      <c r="A516" s="76"/>
      <c r="B516" s="78"/>
      <c r="C516" s="76"/>
      <c r="D516" s="76"/>
      <c r="E516" s="76"/>
      <c r="F516" s="76"/>
      <c r="G516" s="76"/>
      <c r="H516" s="76"/>
      <c r="I516" s="76"/>
      <c r="J516" s="76"/>
      <c r="K516" s="76"/>
      <c r="L516" s="76"/>
      <c r="M516" s="76"/>
      <c r="N516" s="76"/>
      <c r="O516" s="76"/>
      <c r="P516" s="76"/>
      <c r="Q516" s="76"/>
      <c r="R516" s="76"/>
      <c r="S516" s="76"/>
      <c r="T516" s="51"/>
      <c r="U516" s="51"/>
      <c r="V516" s="51"/>
      <c r="W516" s="51"/>
      <c r="X516" s="51"/>
      <c r="Y516" s="51"/>
      <c r="Z516" s="51"/>
    </row>
    <row r="517" spans="1:26" ht="12.75" customHeight="1">
      <c r="A517" s="76"/>
      <c r="B517" s="78"/>
      <c r="C517" s="76"/>
      <c r="D517" s="76"/>
      <c r="E517" s="76"/>
      <c r="F517" s="76"/>
      <c r="G517" s="76"/>
      <c r="H517" s="76"/>
      <c r="I517" s="76"/>
      <c r="J517" s="76"/>
      <c r="K517" s="76"/>
      <c r="L517" s="76"/>
      <c r="M517" s="76"/>
      <c r="N517" s="76"/>
      <c r="O517" s="76"/>
      <c r="P517" s="76"/>
      <c r="Q517" s="76"/>
      <c r="R517" s="76"/>
      <c r="S517" s="76"/>
      <c r="T517" s="51"/>
      <c r="U517" s="51"/>
      <c r="V517" s="51"/>
      <c r="W517" s="51"/>
      <c r="X517" s="51"/>
      <c r="Y517" s="51"/>
      <c r="Z517" s="51"/>
    </row>
    <row r="518" spans="1:26" ht="12.75" customHeight="1">
      <c r="A518" s="76"/>
      <c r="B518" s="78"/>
      <c r="C518" s="76"/>
      <c r="D518" s="76"/>
      <c r="E518" s="76"/>
      <c r="F518" s="76"/>
      <c r="G518" s="76"/>
      <c r="H518" s="76"/>
      <c r="I518" s="76"/>
      <c r="J518" s="76"/>
      <c r="K518" s="76"/>
      <c r="L518" s="76"/>
      <c r="M518" s="76"/>
      <c r="N518" s="76"/>
      <c r="O518" s="76"/>
      <c r="P518" s="76"/>
      <c r="Q518" s="76"/>
      <c r="R518" s="76"/>
      <c r="S518" s="76"/>
      <c r="T518" s="51"/>
      <c r="U518" s="51"/>
      <c r="V518" s="51"/>
      <c r="W518" s="51"/>
      <c r="X518" s="51"/>
      <c r="Y518" s="51"/>
      <c r="Z518" s="51"/>
    </row>
    <row r="519" spans="1:26" ht="12.75" customHeight="1">
      <c r="A519" s="76"/>
      <c r="B519" s="78"/>
      <c r="C519" s="76"/>
      <c r="D519" s="76"/>
      <c r="E519" s="76"/>
      <c r="F519" s="76"/>
      <c r="G519" s="76"/>
      <c r="H519" s="76"/>
      <c r="I519" s="76"/>
      <c r="J519" s="76"/>
      <c r="K519" s="76"/>
      <c r="L519" s="76"/>
      <c r="M519" s="76"/>
      <c r="N519" s="76"/>
      <c r="O519" s="76"/>
      <c r="P519" s="76"/>
      <c r="Q519" s="76"/>
      <c r="R519" s="76"/>
      <c r="S519" s="76"/>
      <c r="T519" s="51"/>
      <c r="U519" s="51"/>
      <c r="V519" s="51"/>
      <c r="W519" s="51"/>
      <c r="X519" s="51"/>
      <c r="Y519" s="51"/>
      <c r="Z519" s="51"/>
    </row>
    <row r="520" spans="1:26" ht="12.75" customHeight="1">
      <c r="A520" s="76"/>
      <c r="B520" s="78"/>
      <c r="C520" s="76"/>
      <c r="D520" s="76"/>
      <c r="E520" s="76"/>
      <c r="F520" s="76"/>
      <c r="G520" s="76"/>
      <c r="H520" s="76"/>
      <c r="I520" s="76"/>
      <c r="J520" s="76"/>
      <c r="K520" s="76"/>
      <c r="L520" s="76"/>
      <c r="M520" s="76"/>
      <c r="N520" s="76"/>
      <c r="O520" s="76"/>
      <c r="P520" s="76"/>
      <c r="Q520" s="76"/>
      <c r="R520" s="76"/>
      <c r="S520" s="76"/>
      <c r="T520" s="51"/>
      <c r="U520" s="51"/>
      <c r="V520" s="51"/>
      <c r="W520" s="51"/>
      <c r="X520" s="51"/>
      <c r="Y520" s="51"/>
      <c r="Z520" s="51"/>
    </row>
    <row r="521" spans="1:26" ht="12.75" customHeight="1">
      <c r="A521" s="76"/>
      <c r="B521" s="78"/>
      <c r="C521" s="76"/>
      <c r="D521" s="76"/>
      <c r="E521" s="76"/>
      <c r="F521" s="76"/>
      <c r="G521" s="76"/>
      <c r="H521" s="76"/>
      <c r="I521" s="76"/>
      <c r="J521" s="76"/>
      <c r="K521" s="76"/>
      <c r="L521" s="76"/>
      <c r="M521" s="76"/>
      <c r="N521" s="76"/>
      <c r="O521" s="76"/>
      <c r="P521" s="76"/>
      <c r="Q521" s="76"/>
      <c r="R521" s="76"/>
      <c r="S521" s="76"/>
      <c r="T521" s="51"/>
      <c r="U521" s="51"/>
      <c r="V521" s="51"/>
      <c r="W521" s="51"/>
      <c r="X521" s="51"/>
      <c r="Y521" s="51"/>
      <c r="Z521" s="51"/>
    </row>
    <row r="522" spans="1:26" ht="12.75" customHeight="1">
      <c r="A522" s="76"/>
      <c r="B522" s="78"/>
      <c r="C522" s="76"/>
      <c r="D522" s="76"/>
      <c r="E522" s="76"/>
      <c r="F522" s="76"/>
      <c r="G522" s="76"/>
      <c r="H522" s="76"/>
      <c r="I522" s="76"/>
      <c r="J522" s="76"/>
      <c r="K522" s="76"/>
      <c r="L522" s="76"/>
      <c r="M522" s="76"/>
      <c r="N522" s="76"/>
      <c r="O522" s="76"/>
      <c r="P522" s="76"/>
      <c r="Q522" s="76"/>
      <c r="R522" s="76"/>
      <c r="S522" s="76"/>
      <c r="T522" s="51"/>
      <c r="U522" s="51"/>
      <c r="V522" s="51"/>
      <c r="W522" s="51"/>
      <c r="X522" s="51"/>
      <c r="Y522" s="51"/>
      <c r="Z522" s="51"/>
    </row>
    <row r="523" spans="1:26" ht="12.75" customHeight="1">
      <c r="A523" s="76"/>
      <c r="B523" s="78"/>
      <c r="C523" s="76"/>
      <c r="D523" s="76"/>
      <c r="E523" s="76"/>
      <c r="F523" s="76"/>
      <c r="G523" s="76"/>
      <c r="H523" s="76"/>
      <c r="I523" s="76"/>
      <c r="J523" s="76"/>
      <c r="K523" s="76"/>
      <c r="L523" s="76"/>
      <c r="M523" s="76"/>
      <c r="N523" s="76"/>
      <c r="O523" s="76"/>
      <c r="P523" s="76"/>
      <c r="Q523" s="76"/>
      <c r="R523" s="76"/>
      <c r="S523" s="76"/>
      <c r="T523" s="51"/>
      <c r="U523" s="51"/>
      <c r="V523" s="51"/>
      <c r="W523" s="51"/>
      <c r="X523" s="51"/>
      <c r="Y523" s="51"/>
      <c r="Z523" s="51"/>
    </row>
    <row r="524" spans="1:26" ht="12.75" customHeight="1">
      <c r="A524" s="76"/>
      <c r="B524" s="78"/>
      <c r="C524" s="76"/>
      <c r="D524" s="76"/>
      <c r="E524" s="76"/>
      <c r="F524" s="76"/>
      <c r="G524" s="76"/>
      <c r="H524" s="76"/>
      <c r="I524" s="76"/>
      <c r="J524" s="76"/>
      <c r="K524" s="76"/>
      <c r="L524" s="76"/>
      <c r="M524" s="76"/>
      <c r="N524" s="76"/>
      <c r="O524" s="76"/>
      <c r="P524" s="76"/>
      <c r="Q524" s="76"/>
      <c r="R524" s="76"/>
      <c r="S524" s="76"/>
      <c r="T524" s="51"/>
      <c r="U524" s="51"/>
      <c r="V524" s="51"/>
      <c r="W524" s="51"/>
      <c r="X524" s="51"/>
      <c r="Y524" s="51"/>
      <c r="Z524" s="51"/>
    </row>
    <row r="525" spans="1:26" ht="12.75" customHeight="1">
      <c r="A525" s="76"/>
      <c r="B525" s="78"/>
      <c r="C525" s="76"/>
      <c r="D525" s="76"/>
      <c r="E525" s="76"/>
      <c r="F525" s="76"/>
      <c r="G525" s="76"/>
      <c r="H525" s="76"/>
      <c r="I525" s="76"/>
      <c r="J525" s="76"/>
      <c r="K525" s="76"/>
      <c r="L525" s="76"/>
      <c r="M525" s="76"/>
      <c r="N525" s="76"/>
      <c r="O525" s="76"/>
      <c r="P525" s="76"/>
      <c r="Q525" s="76"/>
      <c r="R525" s="76"/>
      <c r="S525" s="76"/>
      <c r="T525" s="51"/>
      <c r="U525" s="51"/>
      <c r="V525" s="51"/>
      <c r="W525" s="51"/>
      <c r="X525" s="51"/>
      <c r="Y525" s="51"/>
      <c r="Z525" s="51"/>
    </row>
    <row r="526" spans="1:26" ht="12.75" customHeight="1">
      <c r="A526" s="76"/>
      <c r="B526" s="78"/>
      <c r="C526" s="76"/>
      <c r="D526" s="76"/>
      <c r="E526" s="76"/>
      <c r="F526" s="76"/>
      <c r="G526" s="76"/>
      <c r="H526" s="76"/>
      <c r="I526" s="76"/>
      <c r="J526" s="76"/>
      <c r="K526" s="76"/>
      <c r="L526" s="76"/>
      <c r="M526" s="76"/>
      <c r="N526" s="76"/>
      <c r="O526" s="76"/>
      <c r="P526" s="76"/>
      <c r="Q526" s="76"/>
      <c r="R526" s="76"/>
      <c r="S526" s="76"/>
      <c r="T526" s="51"/>
      <c r="U526" s="51"/>
      <c r="V526" s="51"/>
      <c r="W526" s="51"/>
      <c r="X526" s="51"/>
      <c r="Y526" s="51"/>
      <c r="Z526" s="51"/>
    </row>
    <row r="527" spans="1:26" ht="12.75" customHeight="1">
      <c r="A527" s="76"/>
      <c r="B527" s="78"/>
      <c r="C527" s="76"/>
      <c r="D527" s="76"/>
      <c r="E527" s="76"/>
      <c r="F527" s="76"/>
      <c r="G527" s="76"/>
      <c r="H527" s="76"/>
      <c r="I527" s="76"/>
      <c r="J527" s="76"/>
      <c r="K527" s="76"/>
      <c r="L527" s="76"/>
      <c r="M527" s="76"/>
      <c r="N527" s="76"/>
      <c r="O527" s="76"/>
      <c r="P527" s="76"/>
      <c r="Q527" s="76"/>
      <c r="R527" s="76"/>
      <c r="S527" s="76"/>
      <c r="T527" s="51"/>
      <c r="U527" s="51"/>
      <c r="V527" s="51"/>
      <c r="W527" s="51"/>
      <c r="X527" s="51"/>
      <c r="Y527" s="51"/>
      <c r="Z527" s="51"/>
    </row>
    <row r="528" spans="1:26" ht="12.75" customHeight="1">
      <c r="A528" s="76"/>
      <c r="B528" s="78"/>
      <c r="C528" s="76"/>
      <c r="D528" s="76"/>
      <c r="E528" s="76"/>
      <c r="F528" s="76"/>
      <c r="G528" s="76"/>
      <c r="H528" s="76"/>
      <c r="I528" s="76"/>
      <c r="J528" s="76"/>
      <c r="K528" s="76"/>
      <c r="L528" s="76"/>
      <c r="M528" s="76"/>
      <c r="N528" s="76"/>
      <c r="O528" s="76"/>
      <c r="P528" s="76"/>
      <c r="Q528" s="76"/>
      <c r="R528" s="76"/>
      <c r="S528" s="76"/>
      <c r="T528" s="51"/>
      <c r="U528" s="51"/>
      <c r="V528" s="51"/>
      <c r="W528" s="51"/>
      <c r="X528" s="51"/>
      <c r="Y528" s="51"/>
      <c r="Z528" s="51"/>
    </row>
    <row r="529" spans="1:26" ht="12.75" customHeight="1">
      <c r="A529" s="76"/>
      <c r="B529" s="78"/>
      <c r="C529" s="76"/>
      <c r="D529" s="76"/>
      <c r="E529" s="76"/>
      <c r="F529" s="76"/>
      <c r="G529" s="76"/>
      <c r="H529" s="76"/>
      <c r="I529" s="76"/>
      <c r="J529" s="76"/>
      <c r="K529" s="76"/>
      <c r="L529" s="76"/>
      <c r="M529" s="76"/>
      <c r="N529" s="76"/>
      <c r="O529" s="76"/>
      <c r="P529" s="76"/>
      <c r="Q529" s="76"/>
      <c r="R529" s="76"/>
      <c r="S529" s="76"/>
      <c r="T529" s="51"/>
      <c r="U529" s="51"/>
      <c r="V529" s="51"/>
      <c r="W529" s="51"/>
      <c r="X529" s="51"/>
      <c r="Y529" s="51"/>
      <c r="Z529" s="51"/>
    </row>
    <row r="530" spans="1:26" ht="12.75" customHeight="1">
      <c r="A530" s="76"/>
      <c r="B530" s="78"/>
      <c r="C530" s="76"/>
      <c r="D530" s="76"/>
      <c r="E530" s="76"/>
      <c r="F530" s="76"/>
      <c r="G530" s="76"/>
      <c r="H530" s="76"/>
      <c r="I530" s="76"/>
      <c r="J530" s="76"/>
      <c r="K530" s="76"/>
      <c r="L530" s="76"/>
      <c r="M530" s="76"/>
      <c r="N530" s="76"/>
      <c r="O530" s="76"/>
      <c r="P530" s="76"/>
      <c r="Q530" s="76"/>
      <c r="R530" s="76"/>
      <c r="S530" s="76"/>
      <c r="T530" s="51"/>
      <c r="U530" s="51"/>
      <c r="V530" s="51"/>
      <c r="W530" s="51"/>
      <c r="X530" s="51"/>
      <c r="Y530" s="51"/>
      <c r="Z530" s="51"/>
    </row>
    <row r="531" spans="1:26" ht="12.75" customHeight="1">
      <c r="A531" s="76"/>
      <c r="B531" s="78"/>
      <c r="C531" s="76"/>
      <c r="D531" s="76"/>
      <c r="E531" s="76"/>
      <c r="F531" s="76"/>
      <c r="G531" s="76"/>
      <c r="H531" s="76"/>
      <c r="I531" s="76"/>
      <c r="J531" s="76"/>
      <c r="K531" s="76"/>
      <c r="L531" s="76"/>
      <c r="M531" s="76"/>
      <c r="N531" s="76"/>
      <c r="O531" s="76"/>
      <c r="P531" s="76"/>
      <c r="Q531" s="76"/>
      <c r="R531" s="76"/>
      <c r="S531" s="76"/>
      <c r="T531" s="51"/>
      <c r="U531" s="51"/>
      <c r="V531" s="51"/>
      <c r="W531" s="51"/>
      <c r="X531" s="51"/>
      <c r="Y531" s="51"/>
      <c r="Z531" s="51"/>
    </row>
    <row r="532" spans="1:26" ht="12.75" customHeight="1">
      <c r="A532" s="76"/>
      <c r="B532" s="78"/>
      <c r="C532" s="76"/>
      <c r="D532" s="76"/>
      <c r="E532" s="76"/>
      <c r="F532" s="76"/>
      <c r="G532" s="76"/>
      <c r="H532" s="76"/>
      <c r="I532" s="76"/>
      <c r="J532" s="76"/>
      <c r="K532" s="76"/>
      <c r="L532" s="76"/>
      <c r="M532" s="76"/>
      <c r="N532" s="76"/>
      <c r="O532" s="76"/>
      <c r="P532" s="76"/>
      <c r="Q532" s="76"/>
      <c r="R532" s="76"/>
      <c r="S532" s="76"/>
      <c r="T532" s="51"/>
      <c r="U532" s="51"/>
      <c r="V532" s="51"/>
      <c r="W532" s="51"/>
      <c r="X532" s="51"/>
      <c r="Y532" s="51"/>
      <c r="Z532" s="51"/>
    </row>
    <row r="533" spans="1:26" ht="12.75" customHeight="1">
      <c r="A533" s="76"/>
      <c r="B533" s="78"/>
      <c r="C533" s="76"/>
      <c r="D533" s="76"/>
      <c r="E533" s="76"/>
      <c r="F533" s="76"/>
      <c r="G533" s="76"/>
      <c r="H533" s="76"/>
      <c r="I533" s="76"/>
      <c r="J533" s="76"/>
      <c r="K533" s="76"/>
      <c r="L533" s="76"/>
      <c r="M533" s="76"/>
      <c r="N533" s="76"/>
      <c r="O533" s="76"/>
      <c r="P533" s="76"/>
      <c r="Q533" s="76"/>
      <c r="R533" s="76"/>
      <c r="S533" s="76"/>
      <c r="T533" s="51"/>
      <c r="U533" s="51"/>
      <c r="V533" s="51"/>
      <c r="W533" s="51"/>
      <c r="X533" s="51"/>
      <c r="Y533" s="51"/>
      <c r="Z533" s="51"/>
    </row>
    <row r="534" spans="1:26" ht="12.75" customHeight="1">
      <c r="A534" s="76"/>
      <c r="B534" s="78"/>
      <c r="C534" s="76"/>
      <c r="D534" s="76"/>
      <c r="E534" s="76"/>
      <c r="F534" s="76"/>
      <c r="G534" s="76"/>
      <c r="H534" s="76"/>
      <c r="I534" s="76"/>
      <c r="J534" s="76"/>
      <c r="K534" s="76"/>
      <c r="L534" s="76"/>
      <c r="M534" s="76"/>
      <c r="N534" s="76"/>
      <c r="O534" s="76"/>
      <c r="P534" s="76"/>
      <c r="Q534" s="76"/>
      <c r="R534" s="76"/>
      <c r="S534" s="76"/>
      <c r="T534" s="51"/>
      <c r="U534" s="51"/>
      <c r="V534" s="51"/>
      <c r="W534" s="51"/>
      <c r="X534" s="51"/>
      <c r="Y534" s="51"/>
      <c r="Z534" s="51"/>
    </row>
    <row r="535" spans="1:26" ht="12.75" customHeight="1">
      <c r="A535" s="76"/>
      <c r="B535" s="78"/>
      <c r="C535" s="76"/>
      <c r="D535" s="76"/>
      <c r="E535" s="76"/>
      <c r="F535" s="76"/>
      <c r="G535" s="76"/>
      <c r="H535" s="76"/>
      <c r="I535" s="76"/>
      <c r="J535" s="76"/>
      <c r="K535" s="76"/>
      <c r="L535" s="76"/>
      <c r="M535" s="76"/>
      <c r="N535" s="76"/>
      <c r="O535" s="76"/>
      <c r="P535" s="76"/>
      <c r="Q535" s="76"/>
      <c r="R535" s="76"/>
      <c r="S535" s="76"/>
      <c r="T535" s="51"/>
      <c r="U535" s="51"/>
      <c r="V535" s="51"/>
      <c r="W535" s="51"/>
      <c r="X535" s="51"/>
      <c r="Y535" s="51"/>
      <c r="Z535" s="51"/>
    </row>
    <row r="536" spans="1:26" ht="12.75" customHeight="1">
      <c r="A536" s="76"/>
      <c r="B536" s="78"/>
      <c r="C536" s="76"/>
      <c r="D536" s="76"/>
      <c r="E536" s="76"/>
      <c r="F536" s="76"/>
      <c r="G536" s="76"/>
      <c r="H536" s="76"/>
      <c r="I536" s="76"/>
      <c r="J536" s="76"/>
      <c r="K536" s="76"/>
      <c r="L536" s="76"/>
      <c r="M536" s="76"/>
      <c r="N536" s="76"/>
      <c r="O536" s="76"/>
      <c r="P536" s="76"/>
      <c r="Q536" s="76"/>
      <c r="R536" s="76"/>
      <c r="S536" s="76"/>
      <c r="T536" s="51"/>
      <c r="U536" s="51"/>
      <c r="V536" s="51"/>
      <c r="W536" s="51"/>
      <c r="X536" s="51"/>
      <c r="Y536" s="51"/>
      <c r="Z536" s="51"/>
    </row>
    <row r="537" spans="1:26" ht="12.75" customHeight="1">
      <c r="A537" s="76"/>
      <c r="B537" s="78"/>
      <c r="C537" s="76"/>
      <c r="D537" s="76"/>
      <c r="E537" s="76"/>
      <c r="F537" s="76"/>
      <c r="G537" s="76"/>
      <c r="H537" s="76"/>
      <c r="I537" s="76"/>
      <c r="J537" s="76"/>
      <c r="K537" s="76"/>
      <c r="L537" s="76"/>
      <c r="M537" s="76"/>
      <c r="N537" s="76"/>
      <c r="O537" s="76"/>
      <c r="P537" s="76"/>
      <c r="Q537" s="76"/>
      <c r="R537" s="76"/>
      <c r="S537" s="76"/>
      <c r="T537" s="51"/>
      <c r="U537" s="51"/>
      <c r="V537" s="51"/>
      <c r="W537" s="51"/>
      <c r="X537" s="51"/>
      <c r="Y537" s="51"/>
      <c r="Z537" s="51"/>
    </row>
    <row r="538" spans="1:26" ht="12.75" customHeight="1">
      <c r="A538" s="76"/>
      <c r="B538" s="78"/>
      <c r="C538" s="76"/>
      <c r="D538" s="76"/>
      <c r="E538" s="76"/>
      <c r="F538" s="76"/>
      <c r="G538" s="76"/>
      <c r="H538" s="76"/>
      <c r="I538" s="76"/>
      <c r="J538" s="76"/>
      <c r="K538" s="76"/>
      <c r="L538" s="76"/>
      <c r="M538" s="76"/>
      <c r="N538" s="76"/>
      <c r="O538" s="76"/>
      <c r="P538" s="76"/>
      <c r="Q538" s="76"/>
      <c r="R538" s="76"/>
      <c r="S538" s="76"/>
      <c r="T538" s="51"/>
      <c r="U538" s="51"/>
      <c r="V538" s="51"/>
      <c r="W538" s="51"/>
      <c r="X538" s="51"/>
      <c r="Y538" s="51"/>
      <c r="Z538" s="51"/>
    </row>
    <row r="539" spans="1:26" ht="12.75" customHeight="1">
      <c r="A539" s="76"/>
      <c r="B539" s="78"/>
      <c r="C539" s="76"/>
      <c r="D539" s="76"/>
      <c r="E539" s="76"/>
      <c r="F539" s="76"/>
      <c r="G539" s="76"/>
      <c r="H539" s="76"/>
      <c r="I539" s="76"/>
      <c r="J539" s="76"/>
      <c r="K539" s="76"/>
      <c r="L539" s="76"/>
      <c r="M539" s="76"/>
      <c r="N539" s="76"/>
      <c r="O539" s="76"/>
      <c r="P539" s="76"/>
      <c r="Q539" s="76"/>
      <c r="R539" s="76"/>
      <c r="S539" s="76"/>
      <c r="T539" s="51"/>
      <c r="U539" s="51"/>
      <c r="V539" s="51"/>
      <c r="W539" s="51"/>
      <c r="X539" s="51"/>
      <c r="Y539" s="51"/>
      <c r="Z539" s="51"/>
    </row>
    <row r="540" spans="1:26" ht="12.75" customHeight="1">
      <c r="A540" s="76"/>
      <c r="B540" s="78"/>
      <c r="C540" s="76"/>
      <c r="D540" s="76"/>
      <c r="E540" s="76"/>
      <c r="F540" s="76"/>
      <c r="G540" s="76"/>
      <c r="H540" s="76"/>
      <c r="I540" s="76"/>
      <c r="J540" s="76"/>
      <c r="K540" s="76"/>
      <c r="L540" s="76"/>
      <c r="M540" s="76"/>
      <c r="N540" s="76"/>
      <c r="O540" s="76"/>
      <c r="P540" s="76"/>
      <c r="Q540" s="76"/>
      <c r="R540" s="76"/>
      <c r="S540" s="76"/>
      <c r="T540" s="51"/>
      <c r="U540" s="51"/>
      <c r="V540" s="51"/>
      <c r="W540" s="51"/>
      <c r="X540" s="51"/>
      <c r="Y540" s="51"/>
      <c r="Z540" s="51"/>
    </row>
    <row r="541" spans="1:26" ht="12.75" customHeight="1">
      <c r="A541" s="76"/>
      <c r="B541" s="78"/>
      <c r="C541" s="76"/>
      <c r="D541" s="76"/>
      <c r="E541" s="76"/>
      <c r="F541" s="76"/>
      <c r="G541" s="76"/>
      <c r="H541" s="76"/>
      <c r="I541" s="76"/>
      <c r="J541" s="76"/>
      <c r="K541" s="76"/>
      <c r="L541" s="76"/>
      <c r="M541" s="76"/>
      <c r="N541" s="76"/>
      <c r="O541" s="76"/>
      <c r="P541" s="76"/>
      <c r="Q541" s="76"/>
      <c r="R541" s="76"/>
      <c r="S541" s="76"/>
      <c r="T541" s="51"/>
      <c r="U541" s="51"/>
      <c r="V541" s="51"/>
      <c r="W541" s="51"/>
      <c r="X541" s="51"/>
      <c r="Y541" s="51"/>
      <c r="Z541" s="51"/>
    </row>
    <row r="542" spans="1:26" ht="12.75" customHeight="1">
      <c r="A542" s="76"/>
      <c r="B542" s="78"/>
      <c r="C542" s="76"/>
      <c r="D542" s="76"/>
      <c r="E542" s="76"/>
      <c r="F542" s="76"/>
      <c r="G542" s="76"/>
      <c r="H542" s="76"/>
      <c r="I542" s="76"/>
      <c r="J542" s="76"/>
      <c r="K542" s="76"/>
      <c r="L542" s="76"/>
      <c r="M542" s="76"/>
      <c r="N542" s="76"/>
      <c r="O542" s="76"/>
      <c r="P542" s="76"/>
      <c r="Q542" s="76"/>
      <c r="R542" s="76"/>
      <c r="S542" s="76"/>
      <c r="T542" s="51"/>
      <c r="U542" s="51"/>
      <c r="V542" s="51"/>
      <c r="W542" s="51"/>
      <c r="X542" s="51"/>
      <c r="Y542" s="51"/>
      <c r="Z542" s="51"/>
    </row>
    <row r="543" spans="1:26" ht="12.75" customHeight="1">
      <c r="A543" s="76"/>
      <c r="B543" s="78"/>
      <c r="C543" s="76"/>
      <c r="D543" s="76"/>
      <c r="E543" s="76"/>
      <c r="F543" s="76"/>
      <c r="G543" s="76"/>
      <c r="H543" s="76"/>
      <c r="I543" s="76"/>
      <c r="J543" s="76"/>
      <c r="K543" s="76"/>
      <c r="L543" s="76"/>
      <c r="M543" s="76"/>
      <c r="N543" s="76"/>
      <c r="O543" s="76"/>
      <c r="P543" s="76"/>
      <c r="Q543" s="76"/>
      <c r="R543" s="76"/>
      <c r="S543" s="76"/>
      <c r="T543" s="51"/>
      <c r="U543" s="51"/>
      <c r="V543" s="51"/>
      <c r="W543" s="51"/>
      <c r="X543" s="51"/>
      <c r="Y543" s="51"/>
      <c r="Z543" s="51"/>
    </row>
    <row r="544" spans="1:26" ht="12.75" customHeight="1">
      <c r="A544" s="76"/>
      <c r="B544" s="78"/>
      <c r="C544" s="76"/>
      <c r="D544" s="76"/>
      <c r="E544" s="76"/>
      <c r="F544" s="76"/>
      <c r="G544" s="76"/>
      <c r="H544" s="76"/>
      <c r="I544" s="76"/>
      <c r="J544" s="76"/>
      <c r="K544" s="76"/>
      <c r="L544" s="76"/>
      <c r="M544" s="76"/>
      <c r="N544" s="76"/>
      <c r="O544" s="76"/>
      <c r="P544" s="76"/>
      <c r="Q544" s="76"/>
      <c r="R544" s="76"/>
      <c r="S544" s="76"/>
      <c r="T544" s="51"/>
      <c r="U544" s="51"/>
      <c r="V544" s="51"/>
      <c r="W544" s="51"/>
      <c r="X544" s="51"/>
      <c r="Y544" s="51"/>
      <c r="Z544" s="51"/>
    </row>
    <row r="545" spans="1:26" ht="12.75" customHeight="1">
      <c r="A545" s="76"/>
      <c r="B545" s="78"/>
      <c r="C545" s="76"/>
      <c r="D545" s="76"/>
      <c r="E545" s="76"/>
      <c r="F545" s="76"/>
      <c r="G545" s="76"/>
      <c r="H545" s="76"/>
      <c r="I545" s="76"/>
      <c r="J545" s="76"/>
      <c r="K545" s="76"/>
      <c r="L545" s="76"/>
      <c r="M545" s="76"/>
      <c r="N545" s="76"/>
      <c r="O545" s="76"/>
      <c r="P545" s="76"/>
      <c r="Q545" s="76"/>
      <c r="R545" s="76"/>
      <c r="S545" s="76"/>
      <c r="T545" s="51"/>
      <c r="U545" s="51"/>
      <c r="V545" s="51"/>
      <c r="W545" s="51"/>
      <c r="X545" s="51"/>
      <c r="Y545" s="51"/>
      <c r="Z545" s="51"/>
    </row>
    <row r="546" spans="1:26" ht="12.75" customHeight="1">
      <c r="A546" s="76"/>
      <c r="B546" s="78"/>
      <c r="C546" s="76"/>
      <c r="D546" s="76"/>
      <c r="E546" s="76"/>
      <c r="F546" s="76"/>
      <c r="G546" s="76"/>
      <c r="H546" s="76"/>
      <c r="I546" s="76"/>
      <c r="J546" s="76"/>
      <c r="K546" s="76"/>
      <c r="L546" s="76"/>
      <c r="M546" s="76"/>
      <c r="N546" s="76"/>
      <c r="O546" s="76"/>
      <c r="P546" s="76"/>
      <c r="Q546" s="76"/>
      <c r="R546" s="76"/>
      <c r="S546" s="76"/>
      <c r="T546" s="51"/>
      <c r="U546" s="51"/>
      <c r="V546" s="51"/>
      <c r="W546" s="51"/>
      <c r="X546" s="51"/>
      <c r="Y546" s="51"/>
      <c r="Z546" s="51"/>
    </row>
    <row r="547" spans="1:26" ht="12.75" customHeight="1">
      <c r="A547" s="76"/>
      <c r="B547" s="78"/>
      <c r="C547" s="76"/>
      <c r="D547" s="76"/>
      <c r="E547" s="76"/>
      <c r="F547" s="76"/>
      <c r="G547" s="76"/>
      <c r="H547" s="76"/>
      <c r="I547" s="76"/>
      <c r="J547" s="76"/>
      <c r="K547" s="76"/>
      <c r="L547" s="76"/>
      <c r="M547" s="76"/>
      <c r="N547" s="76"/>
      <c r="O547" s="76"/>
      <c r="P547" s="76"/>
      <c r="Q547" s="76"/>
      <c r="R547" s="76"/>
      <c r="S547" s="76"/>
      <c r="T547" s="51"/>
      <c r="U547" s="51"/>
      <c r="V547" s="51"/>
      <c r="W547" s="51"/>
      <c r="X547" s="51"/>
      <c r="Y547" s="51"/>
      <c r="Z547" s="51"/>
    </row>
    <row r="548" spans="1:26" ht="12.75" customHeight="1">
      <c r="A548" s="76"/>
      <c r="B548" s="78"/>
      <c r="C548" s="76"/>
      <c r="D548" s="76"/>
      <c r="E548" s="76"/>
      <c r="F548" s="76"/>
      <c r="G548" s="76"/>
      <c r="H548" s="76"/>
      <c r="I548" s="76"/>
      <c r="J548" s="76"/>
      <c r="K548" s="76"/>
      <c r="L548" s="76"/>
      <c r="M548" s="76"/>
      <c r="N548" s="76"/>
      <c r="O548" s="76"/>
      <c r="P548" s="76"/>
      <c r="Q548" s="76"/>
      <c r="R548" s="76"/>
      <c r="S548" s="76"/>
      <c r="T548" s="51"/>
      <c r="U548" s="51"/>
      <c r="V548" s="51"/>
      <c r="W548" s="51"/>
      <c r="X548" s="51"/>
      <c r="Y548" s="51"/>
      <c r="Z548" s="51"/>
    </row>
    <row r="549" spans="1:26" ht="12.75" customHeight="1">
      <c r="A549" s="76"/>
      <c r="B549" s="78"/>
      <c r="C549" s="76"/>
      <c r="D549" s="76"/>
      <c r="E549" s="76"/>
      <c r="F549" s="76"/>
      <c r="G549" s="76"/>
      <c r="H549" s="76"/>
      <c r="I549" s="76"/>
      <c r="J549" s="76"/>
      <c r="K549" s="76"/>
      <c r="L549" s="76"/>
      <c r="M549" s="76"/>
      <c r="N549" s="76"/>
      <c r="O549" s="76"/>
      <c r="P549" s="76"/>
      <c r="Q549" s="76"/>
      <c r="R549" s="76"/>
      <c r="S549" s="76"/>
      <c r="T549" s="51"/>
      <c r="U549" s="51"/>
      <c r="V549" s="51"/>
      <c r="W549" s="51"/>
      <c r="X549" s="51"/>
      <c r="Y549" s="51"/>
      <c r="Z549" s="51"/>
    </row>
    <row r="550" spans="1:26" ht="12.75" customHeight="1">
      <c r="A550" s="76"/>
      <c r="B550" s="78"/>
      <c r="C550" s="76"/>
      <c r="D550" s="76"/>
      <c r="E550" s="76"/>
      <c r="F550" s="76"/>
      <c r="G550" s="76"/>
      <c r="H550" s="76"/>
      <c r="I550" s="76"/>
      <c r="J550" s="76"/>
      <c r="K550" s="76"/>
      <c r="L550" s="76"/>
      <c r="M550" s="76"/>
      <c r="N550" s="76"/>
      <c r="O550" s="76"/>
      <c r="P550" s="76"/>
      <c r="Q550" s="76"/>
      <c r="R550" s="76"/>
      <c r="S550" s="76"/>
      <c r="T550" s="51"/>
      <c r="U550" s="51"/>
      <c r="V550" s="51"/>
      <c r="W550" s="51"/>
      <c r="X550" s="51"/>
      <c r="Y550" s="51"/>
      <c r="Z550" s="51"/>
    </row>
    <row r="551" spans="1:26" ht="12.75" customHeight="1">
      <c r="A551" s="76"/>
      <c r="B551" s="78"/>
      <c r="C551" s="76"/>
      <c r="D551" s="76"/>
      <c r="E551" s="76"/>
      <c r="F551" s="76"/>
      <c r="G551" s="76"/>
      <c r="H551" s="76"/>
      <c r="I551" s="76"/>
      <c r="J551" s="76"/>
      <c r="K551" s="76"/>
      <c r="L551" s="76"/>
      <c r="M551" s="76"/>
      <c r="N551" s="76"/>
      <c r="O551" s="76"/>
      <c r="P551" s="76"/>
      <c r="Q551" s="76"/>
      <c r="R551" s="76"/>
      <c r="S551" s="76"/>
      <c r="T551" s="51"/>
      <c r="U551" s="51"/>
      <c r="V551" s="51"/>
      <c r="W551" s="51"/>
      <c r="X551" s="51"/>
      <c r="Y551" s="51"/>
      <c r="Z551" s="51"/>
    </row>
    <row r="552" spans="1:26" ht="12.75" customHeight="1">
      <c r="A552" s="76"/>
      <c r="B552" s="78"/>
      <c r="C552" s="76"/>
      <c r="D552" s="76"/>
      <c r="E552" s="76"/>
      <c r="F552" s="76"/>
      <c r="G552" s="76"/>
      <c r="H552" s="76"/>
      <c r="I552" s="76"/>
      <c r="J552" s="76"/>
      <c r="K552" s="76"/>
      <c r="L552" s="76"/>
      <c r="M552" s="76"/>
      <c r="N552" s="76"/>
      <c r="O552" s="76"/>
      <c r="P552" s="76"/>
      <c r="Q552" s="76"/>
      <c r="R552" s="76"/>
      <c r="S552" s="76"/>
      <c r="T552" s="51"/>
      <c r="U552" s="51"/>
      <c r="V552" s="51"/>
      <c r="W552" s="51"/>
      <c r="X552" s="51"/>
      <c r="Y552" s="51"/>
      <c r="Z552" s="51"/>
    </row>
    <row r="553" spans="1:26" ht="12.75" customHeight="1">
      <c r="A553" s="76"/>
      <c r="B553" s="78"/>
      <c r="C553" s="76"/>
      <c r="D553" s="76"/>
      <c r="E553" s="76"/>
      <c r="F553" s="76"/>
      <c r="G553" s="76"/>
      <c r="H553" s="76"/>
      <c r="I553" s="76"/>
      <c r="J553" s="76"/>
      <c r="K553" s="76"/>
      <c r="L553" s="76"/>
      <c r="M553" s="76"/>
      <c r="N553" s="76"/>
      <c r="O553" s="76"/>
      <c r="P553" s="76"/>
      <c r="Q553" s="76"/>
      <c r="R553" s="76"/>
      <c r="S553" s="76"/>
      <c r="T553" s="51"/>
      <c r="U553" s="51"/>
      <c r="V553" s="51"/>
      <c r="W553" s="51"/>
      <c r="X553" s="51"/>
      <c r="Y553" s="51"/>
      <c r="Z553" s="51"/>
    </row>
    <row r="554" spans="1:26" ht="12.75" customHeight="1">
      <c r="A554" s="76"/>
      <c r="B554" s="78"/>
      <c r="C554" s="76"/>
      <c r="D554" s="76"/>
      <c r="E554" s="76"/>
      <c r="F554" s="76"/>
      <c r="G554" s="76"/>
      <c r="H554" s="76"/>
      <c r="I554" s="76"/>
      <c r="J554" s="76"/>
      <c r="K554" s="76"/>
      <c r="L554" s="76"/>
      <c r="M554" s="76"/>
      <c r="N554" s="76"/>
      <c r="O554" s="76"/>
      <c r="P554" s="76"/>
      <c r="Q554" s="76"/>
      <c r="R554" s="76"/>
      <c r="S554" s="76"/>
      <c r="T554" s="51"/>
      <c r="U554" s="51"/>
      <c r="V554" s="51"/>
      <c r="W554" s="51"/>
      <c r="X554" s="51"/>
      <c r="Y554" s="51"/>
      <c r="Z554" s="51"/>
    </row>
    <row r="555" spans="1:26" ht="12.75" customHeight="1">
      <c r="A555" s="76"/>
      <c r="B555" s="78"/>
      <c r="C555" s="76"/>
      <c r="D555" s="76"/>
      <c r="E555" s="76"/>
      <c r="F555" s="76"/>
      <c r="G555" s="76"/>
      <c r="H555" s="76"/>
      <c r="I555" s="76"/>
      <c r="J555" s="76"/>
      <c r="K555" s="76"/>
      <c r="L555" s="76"/>
      <c r="M555" s="76"/>
      <c r="N555" s="76"/>
      <c r="O555" s="76"/>
      <c r="P555" s="76"/>
      <c r="Q555" s="76"/>
      <c r="R555" s="76"/>
      <c r="S555" s="76"/>
      <c r="T555" s="51"/>
      <c r="U555" s="51"/>
      <c r="V555" s="51"/>
      <c r="W555" s="51"/>
      <c r="X555" s="51"/>
      <c r="Y555" s="51"/>
      <c r="Z555" s="51"/>
    </row>
    <row r="556" spans="1:26" ht="12.75" customHeight="1">
      <c r="A556" s="76"/>
      <c r="B556" s="78"/>
      <c r="C556" s="76"/>
      <c r="D556" s="76"/>
      <c r="E556" s="76"/>
      <c r="F556" s="76"/>
      <c r="G556" s="76"/>
      <c r="H556" s="76"/>
      <c r="I556" s="76"/>
      <c r="J556" s="76"/>
      <c r="K556" s="76"/>
      <c r="L556" s="76"/>
      <c r="M556" s="76"/>
      <c r="N556" s="76"/>
      <c r="O556" s="76"/>
      <c r="P556" s="76"/>
      <c r="Q556" s="76"/>
      <c r="R556" s="76"/>
      <c r="S556" s="76"/>
      <c r="T556" s="51"/>
      <c r="U556" s="51"/>
      <c r="V556" s="51"/>
      <c r="W556" s="51"/>
      <c r="X556" s="51"/>
      <c r="Y556" s="51"/>
      <c r="Z556" s="51"/>
    </row>
    <row r="557" spans="1:26" ht="12.75" customHeight="1">
      <c r="A557" s="76"/>
      <c r="B557" s="78"/>
      <c r="C557" s="76"/>
      <c r="D557" s="76"/>
      <c r="E557" s="76"/>
      <c r="F557" s="76"/>
      <c r="G557" s="76"/>
      <c r="H557" s="76"/>
      <c r="I557" s="76"/>
      <c r="J557" s="76"/>
      <c r="K557" s="76"/>
      <c r="L557" s="76"/>
      <c r="M557" s="76"/>
      <c r="N557" s="76"/>
      <c r="O557" s="76"/>
      <c r="P557" s="76"/>
      <c r="Q557" s="76"/>
      <c r="R557" s="76"/>
      <c r="S557" s="76"/>
      <c r="T557" s="51"/>
      <c r="U557" s="51"/>
      <c r="V557" s="51"/>
      <c r="W557" s="51"/>
      <c r="X557" s="51"/>
      <c r="Y557" s="51"/>
      <c r="Z557" s="51"/>
    </row>
    <row r="558" spans="1:26" ht="12.75" customHeight="1">
      <c r="A558" s="76"/>
      <c r="B558" s="78"/>
      <c r="C558" s="76"/>
      <c r="D558" s="76"/>
      <c r="E558" s="76"/>
      <c r="F558" s="76"/>
      <c r="G558" s="76"/>
      <c r="H558" s="76"/>
      <c r="I558" s="76"/>
      <c r="J558" s="76"/>
      <c r="K558" s="76"/>
      <c r="L558" s="76"/>
      <c r="M558" s="76"/>
      <c r="N558" s="76"/>
      <c r="O558" s="76"/>
      <c r="P558" s="76"/>
      <c r="Q558" s="76"/>
      <c r="R558" s="76"/>
      <c r="S558" s="76"/>
      <c r="T558" s="51"/>
      <c r="U558" s="51"/>
      <c r="V558" s="51"/>
      <c r="W558" s="51"/>
      <c r="X558" s="51"/>
      <c r="Y558" s="51"/>
      <c r="Z558" s="51"/>
    </row>
    <row r="559" spans="1:26" ht="12.75" customHeight="1">
      <c r="A559" s="76"/>
      <c r="B559" s="78"/>
      <c r="C559" s="76"/>
      <c r="D559" s="76"/>
      <c r="E559" s="76"/>
      <c r="F559" s="76"/>
      <c r="G559" s="76"/>
      <c r="H559" s="76"/>
      <c r="I559" s="76"/>
      <c r="J559" s="76"/>
      <c r="K559" s="76"/>
      <c r="L559" s="76"/>
      <c r="M559" s="76"/>
      <c r="N559" s="76"/>
      <c r="O559" s="76"/>
      <c r="P559" s="76"/>
      <c r="Q559" s="76"/>
      <c r="R559" s="76"/>
      <c r="S559" s="76"/>
      <c r="T559" s="51"/>
      <c r="U559" s="51"/>
      <c r="V559" s="51"/>
      <c r="W559" s="51"/>
      <c r="X559" s="51"/>
      <c r="Y559" s="51"/>
      <c r="Z559" s="51"/>
    </row>
    <row r="560" spans="1:26" ht="12.75" customHeight="1">
      <c r="A560" s="76"/>
      <c r="B560" s="78"/>
      <c r="C560" s="76"/>
      <c r="D560" s="76"/>
      <c r="E560" s="76"/>
      <c r="F560" s="76"/>
      <c r="G560" s="76"/>
      <c r="H560" s="76"/>
      <c r="I560" s="76"/>
      <c r="J560" s="76"/>
      <c r="K560" s="76"/>
      <c r="L560" s="76"/>
      <c r="M560" s="76"/>
      <c r="N560" s="76"/>
      <c r="O560" s="76"/>
      <c r="P560" s="76"/>
      <c r="Q560" s="76"/>
      <c r="R560" s="76"/>
      <c r="S560" s="76"/>
      <c r="T560" s="51"/>
      <c r="U560" s="51"/>
      <c r="V560" s="51"/>
      <c r="W560" s="51"/>
      <c r="X560" s="51"/>
      <c r="Y560" s="51"/>
      <c r="Z560" s="51"/>
    </row>
    <row r="561" spans="1:26" ht="12.75" customHeight="1">
      <c r="A561" s="76"/>
      <c r="B561" s="78"/>
      <c r="C561" s="76"/>
      <c r="D561" s="76"/>
      <c r="E561" s="76"/>
      <c r="F561" s="76"/>
      <c r="G561" s="76"/>
      <c r="H561" s="76"/>
      <c r="I561" s="76"/>
      <c r="J561" s="76"/>
      <c r="K561" s="76"/>
      <c r="L561" s="76"/>
      <c r="M561" s="76"/>
      <c r="N561" s="76"/>
      <c r="O561" s="76"/>
      <c r="P561" s="76"/>
      <c r="Q561" s="76"/>
      <c r="R561" s="76"/>
      <c r="S561" s="76"/>
      <c r="T561" s="51"/>
      <c r="U561" s="51"/>
      <c r="V561" s="51"/>
      <c r="W561" s="51"/>
      <c r="X561" s="51"/>
      <c r="Y561" s="51"/>
      <c r="Z561" s="51"/>
    </row>
    <row r="562" spans="1:26" ht="12.75" customHeight="1">
      <c r="A562" s="76"/>
      <c r="B562" s="78"/>
      <c r="C562" s="76"/>
      <c r="D562" s="76"/>
      <c r="E562" s="76"/>
      <c r="F562" s="76"/>
      <c r="G562" s="76"/>
      <c r="H562" s="76"/>
      <c r="I562" s="76"/>
      <c r="J562" s="76"/>
      <c r="K562" s="76"/>
      <c r="L562" s="76"/>
      <c r="M562" s="76"/>
      <c r="N562" s="76"/>
      <c r="O562" s="76"/>
      <c r="P562" s="76"/>
      <c r="Q562" s="76"/>
      <c r="R562" s="76"/>
      <c r="S562" s="76"/>
      <c r="T562" s="51"/>
      <c r="U562" s="51"/>
      <c r="V562" s="51"/>
      <c r="W562" s="51"/>
      <c r="X562" s="51"/>
      <c r="Y562" s="51"/>
      <c r="Z562" s="51"/>
    </row>
    <row r="563" spans="1:26" ht="12.75" customHeight="1">
      <c r="A563" s="76"/>
      <c r="B563" s="78"/>
      <c r="C563" s="76"/>
      <c r="D563" s="76"/>
      <c r="E563" s="76"/>
      <c r="F563" s="76"/>
      <c r="G563" s="76"/>
      <c r="H563" s="76"/>
      <c r="I563" s="76"/>
      <c r="J563" s="76"/>
      <c r="K563" s="76"/>
      <c r="L563" s="76"/>
      <c r="M563" s="76"/>
      <c r="N563" s="76"/>
      <c r="O563" s="76"/>
      <c r="P563" s="76"/>
      <c r="Q563" s="76"/>
      <c r="R563" s="76"/>
      <c r="S563" s="76"/>
      <c r="T563" s="51"/>
      <c r="U563" s="51"/>
      <c r="V563" s="51"/>
      <c r="W563" s="51"/>
      <c r="X563" s="51"/>
      <c r="Y563" s="51"/>
      <c r="Z563" s="51"/>
    </row>
    <row r="564" spans="1:26" ht="12.75" customHeight="1">
      <c r="A564" s="76"/>
      <c r="B564" s="78"/>
      <c r="C564" s="76"/>
      <c r="D564" s="76"/>
      <c r="E564" s="76"/>
      <c r="F564" s="76"/>
      <c r="G564" s="76"/>
      <c r="H564" s="76"/>
      <c r="I564" s="76"/>
      <c r="J564" s="76"/>
      <c r="K564" s="76"/>
      <c r="L564" s="76"/>
      <c r="M564" s="76"/>
      <c r="N564" s="76"/>
      <c r="O564" s="76"/>
      <c r="P564" s="76"/>
      <c r="Q564" s="76"/>
      <c r="R564" s="76"/>
      <c r="S564" s="76"/>
      <c r="T564" s="51"/>
      <c r="U564" s="51"/>
      <c r="V564" s="51"/>
      <c r="W564" s="51"/>
      <c r="X564" s="51"/>
      <c r="Y564" s="51"/>
      <c r="Z564" s="51"/>
    </row>
    <row r="565" spans="1:26" ht="12.75" customHeight="1">
      <c r="A565" s="76"/>
      <c r="B565" s="78"/>
      <c r="C565" s="76"/>
      <c r="D565" s="76"/>
      <c r="E565" s="76"/>
      <c r="F565" s="76"/>
      <c r="G565" s="76"/>
      <c r="H565" s="76"/>
      <c r="I565" s="76"/>
      <c r="J565" s="76"/>
      <c r="K565" s="76"/>
      <c r="L565" s="76"/>
      <c r="M565" s="76"/>
      <c r="N565" s="76"/>
      <c r="O565" s="76"/>
      <c r="P565" s="76"/>
      <c r="Q565" s="76"/>
      <c r="R565" s="76"/>
      <c r="S565" s="76"/>
      <c r="T565" s="51"/>
      <c r="U565" s="51"/>
      <c r="V565" s="51"/>
      <c r="W565" s="51"/>
      <c r="X565" s="51"/>
      <c r="Y565" s="51"/>
      <c r="Z565" s="51"/>
    </row>
    <row r="566" spans="1:26" ht="12.75" customHeight="1">
      <c r="A566" s="76"/>
      <c r="B566" s="78"/>
      <c r="C566" s="76"/>
      <c r="D566" s="76"/>
      <c r="E566" s="76"/>
      <c r="F566" s="76"/>
      <c r="G566" s="76"/>
      <c r="H566" s="76"/>
      <c r="I566" s="76"/>
      <c r="J566" s="76"/>
      <c r="K566" s="76"/>
      <c r="L566" s="76"/>
      <c r="M566" s="76"/>
      <c r="N566" s="76"/>
      <c r="O566" s="76"/>
      <c r="P566" s="76"/>
      <c r="Q566" s="76"/>
      <c r="R566" s="76"/>
      <c r="S566" s="76"/>
      <c r="T566" s="51"/>
      <c r="U566" s="51"/>
      <c r="V566" s="51"/>
      <c r="W566" s="51"/>
      <c r="X566" s="51"/>
      <c r="Y566" s="51"/>
      <c r="Z566" s="51"/>
    </row>
    <row r="567" spans="1:26" ht="12.75" customHeight="1">
      <c r="A567" s="76"/>
      <c r="B567" s="78"/>
      <c r="C567" s="76"/>
      <c r="D567" s="76"/>
      <c r="E567" s="76"/>
      <c r="F567" s="76"/>
      <c r="G567" s="76"/>
      <c r="H567" s="76"/>
      <c r="I567" s="76"/>
      <c r="J567" s="76"/>
      <c r="K567" s="76"/>
      <c r="L567" s="76"/>
      <c r="M567" s="76"/>
      <c r="N567" s="76"/>
      <c r="O567" s="76"/>
      <c r="P567" s="76"/>
      <c r="Q567" s="76"/>
      <c r="R567" s="76"/>
      <c r="S567" s="76"/>
      <c r="T567" s="51"/>
      <c r="U567" s="51"/>
      <c r="V567" s="51"/>
      <c r="W567" s="51"/>
      <c r="X567" s="51"/>
      <c r="Y567" s="51"/>
      <c r="Z567" s="51"/>
    </row>
    <row r="568" spans="1:26" ht="12.75" customHeight="1">
      <c r="A568" s="76"/>
      <c r="B568" s="78"/>
      <c r="C568" s="76"/>
      <c r="D568" s="76"/>
      <c r="E568" s="76"/>
      <c r="F568" s="76"/>
      <c r="G568" s="76"/>
      <c r="H568" s="76"/>
      <c r="I568" s="76"/>
      <c r="J568" s="76"/>
      <c r="K568" s="76"/>
      <c r="L568" s="76"/>
      <c r="M568" s="76"/>
      <c r="N568" s="76"/>
      <c r="O568" s="76"/>
      <c r="P568" s="76"/>
      <c r="Q568" s="76"/>
      <c r="R568" s="76"/>
      <c r="S568" s="76"/>
      <c r="T568" s="51"/>
      <c r="U568" s="51"/>
      <c r="V568" s="51"/>
      <c r="W568" s="51"/>
      <c r="X568" s="51"/>
      <c r="Y568" s="51"/>
      <c r="Z568" s="51"/>
    </row>
    <row r="569" spans="1:26" ht="12.75" customHeight="1">
      <c r="A569" s="76"/>
      <c r="B569" s="78"/>
      <c r="C569" s="76"/>
      <c r="D569" s="76"/>
      <c r="E569" s="76"/>
      <c r="F569" s="76"/>
      <c r="G569" s="76"/>
      <c r="H569" s="76"/>
      <c r="I569" s="76"/>
      <c r="J569" s="76"/>
      <c r="K569" s="76"/>
      <c r="L569" s="76"/>
      <c r="M569" s="76"/>
      <c r="N569" s="76"/>
      <c r="O569" s="76"/>
      <c r="P569" s="76"/>
      <c r="Q569" s="76"/>
      <c r="R569" s="76"/>
      <c r="S569" s="76"/>
      <c r="T569" s="51"/>
      <c r="U569" s="51"/>
      <c r="V569" s="51"/>
      <c r="W569" s="51"/>
      <c r="X569" s="51"/>
      <c r="Y569" s="51"/>
      <c r="Z569" s="51"/>
    </row>
    <row r="570" spans="1:26" ht="12.75" customHeight="1">
      <c r="A570" s="76"/>
      <c r="B570" s="78"/>
      <c r="C570" s="76"/>
      <c r="D570" s="76"/>
      <c r="E570" s="76"/>
      <c r="F570" s="76"/>
      <c r="G570" s="76"/>
      <c r="H570" s="76"/>
      <c r="I570" s="76"/>
      <c r="J570" s="76"/>
      <c r="K570" s="76"/>
      <c r="L570" s="76"/>
      <c r="M570" s="76"/>
      <c r="N570" s="76"/>
      <c r="O570" s="76"/>
      <c r="P570" s="76"/>
      <c r="Q570" s="76"/>
      <c r="R570" s="76"/>
      <c r="S570" s="76"/>
      <c r="T570" s="51"/>
      <c r="U570" s="51"/>
      <c r="V570" s="51"/>
      <c r="W570" s="51"/>
      <c r="X570" s="51"/>
      <c r="Y570" s="51"/>
      <c r="Z570" s="51"/>
    </row>
    <row r="571" spans="1:26" ht="12.75" customHeight="1">
      <c r="A571" s="76"/>
      <c r="B571" s="78"/>
      <c r="C571" s="76"/>
      <c r="D571" s="76"/>
      <c r="E571" s="76"/>
      <c r="F571" s="76"/>
      <c r="G571" s="76"/>
      <c r="H571" s="76"/>
      <c r="I571" s="76"/>
      <c r="J571" s="76"/>
      <c r="K571" s="76"/>
      <c r="L571" s="76"/>
      <c r="M571" s="76"/>
      <c r="N571" s="76"/>
      <c r="O571" s="76"/>
      <c r="P571" s="76"/>
      <c r="Q571" s="76"/>
      <c r="R571" s="76"/>
      <c r="S571" s="76"/>
      <c r="T571" s="51"/>
      <c r="U571" s="51"/>
      <c r="V571" s="51"/>
      <c r="W571" s="51"/>
      <c r="X571" s="51"/>
      <c r="Y571" s="51"/>
      <c r="Z571" s="51"/>
    </row>
    <row r="572" spans="1:26" ht="12.75" customHeight="1">
      <c r="A572" s="76"/>
      <c r="B572" s="78"/>
      <c r="C572" s="76"/>
      <c r="D572" s="76"/>
      <c r="E572" s="76"/>
      <c r="F572" s="76"/>
      <c r="G572" s="76"/>
      <c r="H572" s="76"/>
      <c r="I572" s="76"/>
      <c r="J572" s="76"/>
      <c r="K572" s="76"/>
      <c r="L572" s="76"/>
      <c r="M572" s="76"/>
      <c r="N572" s="76"/>
      <c r="O572" s="76"/>
      <c r="P572" s="76"/>
      <c r="Q572" s="76"/>
      <c r="R572" s="76"/>
      <c r="S572" s="76"/>
      <c r="T572" s="51"/>
      <c r="U572" s="51"/>
      <c r="V572" s="51"/>
      <c r="W572" s="51"/>
      <c r="X572" s="51"/>
      <c r="Y572" s="51"/>
      <c r="Z572" s="51"/>
    </row>
    <row r="573" spans="1:26" ht="12.75" customHeight="1">
      <c r="A573" s="76"/>
      <c r="B573" s="78"/>
      <c r="C573" s="76"/>
      <c r="D573" s="76"/>
      <c r="E573" s="76"/>
      <c r="F573" s="76"/>
      <c r="G573" s="76"/>
      <c r="H573" s="76"/>
      <c r="I573" s="76"/>
      <c r="J573" s="76"/>
      <c r="K573" s="76"/>
      <c r="L573" s="76"/>
      <c r="M573" s="76"/>
      <c r="N573" s="76"/>
      <c r="O573" s="76"/>
      <c r="P573" s="76"/>
      <c r="Q573" s="76"/>
      <c r="R573" s="76"/>
      <c r="S573" s="76"/>
      <c r="T573" s="51"/>
      <c r="U573" s="51"/>
      <c r="V573" s="51"/>
      <c r="W573" s="51"/>
      <c r="X573" s="51"/>
      <c r="Y573" s="51"/>
      <c r="Z573" s="51"/>
    </row>
    <row r="574" spans="1:26" ht="12.75" customHeight="1">
      <c r="A574" s="76"/>
      <c r="B574" s="78"/>
      <c r="C574" s="76"/>
      <c r="D574" s="76"/>
      <c r="E574" s="76"/>
      <c r="F574" s="76"/>
      <c r="G574" s="76"/>
      <c r="H574" s="76"/>
      <c r="I574" s="76"/>
      <c r="J574" s="76"/>
      <c r="K574" s="76"/>
      <c r="L574" s="76"/>
      <c r="M574" s="76"/>
      <c r="N574" s="76"/>
      <c r="O574" s="76"/>
      <c r="P574" s="76"/>
      <c r="Q574" s="76"/>
      <c r="R574" s="76"/>
      <c r="S574" s="76"/>
      <c r="T574" s="51"/>
      <c r="U574" s="51"/>
      <c r="V574" s="51"/>
      <c r="W574" s="51"/>
      <c r="X574" s="51"/>
      <c r="Y574" s="51"/>
      <c r="Z574" s="51"/>
    </row>
    <row r="575" spans="1:26" ht="12.75" customHeight="1">
      <c r="A575" s="76"/>
      <c r="B575" s="78"/>
      <c r="C575" s="76"/>
      <c r="D575" s="76"/>
      <c r="E575" s="76"/>
      <c r="F575" s="76"/>
      <c r="G575" s="76"/>
      <c r="H575" s="76"/>
      <c r="I575" s="76"/>
      <c r="J575" s="76"/>
      <c r="K575" s="76"/>
      <c r="L575" s="76"/>
      <c r="M575" s="76"/>
      <c r="N575" s="76"/>
      <c r="O575" s="76"/>
      <c r="P575" s="76"/>
      <c r="Q575" s="76"/>
      <c r="R575" s="76"/>
      <c r="S575" s="76"/>
      <c r="T575" s="51"/>
      <c r="U575" s="51"/>
      <c r="V575" s="51"/>
      <c r="W575" s="51"/>
      <c r="X575" s="51"/>
      <c r="Y575" s="51"/>
      <c r="Z575" s="51"/>
    </row>
    <row r="576" spans="1:26" ht="12.75" customHeight="1">
      <c r="A576" s="76"/>
      <c r="B576" s="78"/>
      <c r="C576" s="76"/>
      <c r="D576" s="76"/>
      <c r="E576" s="76"/>
      <c r="F576" s="76"/>
      <c r="G576" s="76"/>
      <c r="H576" s="76"/>
      <c r="I576" s="76"/>
      <c r="J576" s="76"/>
      <c r="K576" s="76"/>
      <c r="L576" s="76"/>
      <c r="M576" s="76"/>
      <c r="N576" s="76"/>
      <c r="O576" s="76"/>
      <c r="P576" s="76"/>
      <c r="Q576" s="76"/>
      <c r="R576" s="76"/>
      <c r="S576" s="76"/>
      <c r="T576" s="51"/>
      <c r="U576" s="51"/>
      <c r="V576" s="51"/>
      <c r="W576" s="51"/>
      <c r="X576" s="51"/>
      <c r="Y576" s="51"/>
      <c r="Z576" s="51"/>
    </row>
    <row r="577" spans="1:26" ht="12.75" customHeight="1">
      <c r="A577" s="76"/>
      <c r="B577" s="78"/>
      <c r="C577" s="76"/>
      <c r="D577" s="76"/>
      <c r="E577" s="76"/>
      <c r="F577" s="76"/>
      <c r="G577" s="76"/>
      <c r="H577" s="76"/>
      <c r="I577" s="76"/>
      <c r="J577" s="76"/>
      <c r="K577" s="76"/>
      <c r="L577" s="76"/>
      <c r="M577" s="76"/>
      <c r="N577" s="76"/>
      <c r="O577" s="76"/>
      <c r="P577" s="76"/>
      <c r="Q577" s="76"/>
      <c r="R577" s="76"/>
      <c r="S577" s="76"/>
      <c r="T577" s="51"/>
      <c r="U577" s="51"/>
      <c r="V577" s="51"/>
      <c r="W577" s="51"/>
      <c r="X577" s="51"/>
      <c r="Y577" s="51"/>
      <c r="Z577" s="51"/>
    </row>
    <row r="578" spans="1:26" ht="12.75" customHeight="1">
      <c r="A578" s="76"/>
      <c r="B578" s="78"/>
      <c r="C578" s="76"/>
      <c r="D578" s="76"/>
      <c r="E578" s="76"/>
      <c r="F578" s="76"/>
      <c r="G578" s="76"/>
      <c r="H578" s="76"/>
      <c r="I578" s="76"/>
      <c r="J578" s="76"/>
      <c r="K578" s="76"/>
      <c r="L578" s="76"/>
      <c r="M578" s="76"/>
      <c r="N578" s="76"/>
      <c r="O578" s="76"/>
      <c r="P578" s="76"/>
      <c r="Q578" s="76"/>
      <c r="R578" s="76"/>
      <c r="S578" s="76"/>
      <c r="T578" s="51"/>
      <c r="U578" s="51"/>
      <c r="V578" s="51"/>
      <c r="W578" s="51"/>
      <c r="X578" s="51"/>
      <c r="Y578" s="51"/>
      <c r="Z578" s="51"/>
    </row>
    <row r="579" spans="1:26" ht="12.75" customHeight="1">
      <c r="A579" s="76"/>
      <c r="B579" s="78"/>
      <c r="C579" s="76"/>
      <c r="D579" s="76"/>
      <c r="E579" s="76"/>
      <c r="F579" s="76"/>
      <c r="G579" s="76"/>
      <c r="H579" s="76"/>
      <c r="I579" s="76"/>
      <c r="J579" s="76"/>
      <c r="K579" s="76"/>
      <c r="L579" s="76"/>
      <c r="M579" s="76"/>
      <c r="N579" s="76"/>
      <c r="O579" s="76"/>
      <c r="P579" s="76"/>
      <c r="Q579" s="76"/>
      <c r="R579" s="76"/>
      <c r="S579" s="76"/>
      <c r="T579" s="51"/>
      <c r="U579" s="51"/>
      <c r="V579" s="51"/>
      <c r="W579" s="51"/>
      <c r="X579" s="51"/>
      <c r="Y579" s="51"/>
      <c r="Z579" s="51"/>
    </row>
    <row r="580" spans="1:26" ht="12.75" customHeight="1">
      <c r="A580" s="76"/>
      <c r="B580" s="78"/>
      <c r="C580" s="76"/>
      <c r="D580" s="76"/>
      <c r="E580" s="76"/>
      <c r="F580" s="76"/>
      <c r="G580" s="76"/>
      <c r="H580" s="76"/>
      <c r="I580" s="76"/>
      <c r="J580" s="76"/>
      <c r="K580" s="76"/>
      <c r="L580" s="76"/>
      <c r="M580" s="76"/>
      <c r="N580" s="76"/>
      <c r="O580" s="76"/>
      <c r="P580" s="76"/>
      <c r="Q580" s="76"/>
      <c r="R580" s="76"/>
      <c r="S580" s="76"/>
      <c r="T580" s="51"/>
      <c r="U580" s="51"/>
      <c r="V580" s="51"/>
      <c r="W580" s="51"/>
      <c r="X580" s="51"/>
      <c r="Y580" s="51"/>
      <c r="Z580" s="51"/>
    </row>
    <row r="581" spans="1:26" ht="12.75" customHeight="1">
      <c r="A581" s="76"/>
      <c r="B581" s="78"/>
      <c r="C581" s="76"/>
      <c r="D581" s="76"/>
      <c r="E581" s="76"/>
      <c r="F581" s="76"/>
      <c r="G581" s="76"/>
      <c r="H581" s="76"/>
      <c r="I581" s="76"/>
      <c r="J581" s="76"/>
      <c r="K581" s="76"/>
      <c r="L581" s="76"/>
      <c r="M581" s="76"/>
      <c r="N581" s="76"/>
      <c r="O581" s="76"/>
      <c r="P581" s="76"/>
      <c r="Q581" s="76"/>
      <c r="R581" s="76"/>
      <c r="S581" s="76"/>
      <c r="T581" s="51"/>
      <c r="U581" s="51"/>
      <c r="V581" s="51"/>
      <c r="W581" s="51"/>
      <c r="X581" s="51"/>
      <c r="Y581" s="51"/>
      <c r="Z581" s="51"/>
    </row>
    <row r="582" spans="1:26" ht="12.75" customHeight="1">
      <c r="A582" s="76"/>
      <c r="B582" s="78"/>
      <c r="C582" s="76"/>
      <c r="D582" s="76"/>
      <c r="E582" s="76"/>
      <c r="F582" s="76"/>
      <c r="G582" s="76"/>
      <c r="H582" s="76"/>
      <c r="I582" s="76"/>
      <c r="J582" s="76"/>
      <c r="K582" s="76"/>
      <c r="L582" s="76"/>
      <c r="M582" s="76"/>
      <c r="N582" s="76"/>
      <c r="O582" s="76"/>
      <c r="P582" s="76"/>
      <c r="Q582" s="76"/>
      <c r="R582" s="76"/>
      <c r="S582" s="76"/>
      <c r="T582" s="51"/>
      <c r="U582" s="51"/>
      <c r="V582" s="51"/>
      <c r="W582" s="51"/>
      <c r="X582" s="51"/>
      <c r="Y582" s="51"/>
      <c r="Z582" s="51"/>
    </row>
    <row r="583" spans="1:26" ht="12.75" customHeight="1">
      <c r="A583" s="76"/>
      <c r="B583" s="78"/>
      <c r="C583" s="76"/>
      <c r="D583" s="76"/>
      <c r="E583" s="76"/>
      <c r="F583" s="76"/>
      <c r="G583" s="76"/>
      <c r="H583" s="76"/>
      <c r="I583" s="76"/>
      <c r="J583" s="76"/>
      <c r="K583" s="76"/>
      <c r="L583" s="76"/>
      <c r="M583" s="76"/>
      <c r="N583" s="76"/>
      <c r="O583" s="76"/>
      <c r="P583" s="76"/>
      <c r="Q583" s="76"/>
      <c r="R583" s="76"/>
      <c r="S583" s="76"/>
      <c r="T583" s="51"/>
      <c r="U583" s="51"/>
      <c r="V583" s="51"/>
      <c r="W583" s="51"/>
      <c r="X583" s="51"/>
      <c r="Y583" s="51"/>
      <c r="Z583" s="51"/>
    </row>
    <row r="584" spans="1:26" ht="12.75" customHeight="1">
      <c r="A584" s="76"/>
      <c r="B584" s="78"/>
      <c r="C584" s="76"/>
      <c r="D584" s="76"/>
      <c r="E584" s="76"/>
      <c r="F584" s="76"/>
      <c r="G584" s="76"/>
      <c r="H584" s="76"/>
      <c r="I584" s="76"/>
      <c r="J584" s="76"/>
      <c r="K584" s="76"/>
      <c r="L584" s="76"/>
      <c r="M584" s="76"/>
      <c r="N584" s="76"/>
      <c r="O584" s="76"/>
      <c r="P584" s="76"/>
      <c r="Q584" s="76"/>
      <c r="R584" s="76"/>
      <c r="S584" s="76"/>
      <c r="T584" s="51"/>
      <c r="U584" s="51"/>
      <c r="V584" s="51"/>
      <c r="W584" s="51"/>
      <c r="X584" s="51"/>
      <c r="Y584" s="51"/>
      <c r="Z584" s="51"/>
    </row>
    <row r="585" spans="1:26" ht="12.75" customHeight="1">
      <c r="A585" s="76"/>
      <c r="B585" s="78"/>
      <c r="C585" s="76"/>
      <c r="D585" s="76"/>
      <c r="E585" s="76"/>
      <c r="F585" s="76"/>
      <c r="G585" s="76"/>
      <c r="H585" s="76"/>
      <c r="I585" s="76"/>
      <c r="J585" s="76"/>
      <c r="K585" s="76"/>
      <c r="L585" s="76"/>
      <c r="M585" s="76"/>
      <c r="N585" s="76"/>
      <c r="O585" s="76"/>
      <c r="P585" s="76"/>
      <c r="Q585" s="76"/>
      <c r="R585" s="76"/>
      <c r="S585" s="76"/>
      <c r="T585" s="51"/>
      <c r="U585" s="51"/>
      <c r="V585" s="51"/>
      <c r="W585" s="51"/>
      <c r="X585" s="51"/>
      <c r="Y585" s="51"/>
      <c r="Z585" s="51"/>
    </row>
    <row r="586" spans="1:26" ht="12.75" customHeight="1">
      <c r="A586" s="76"/>
      <c r="B586" s="78"/>
      <c r="C586" s="76"/>
      <c r="D586" s="76"/>
      <c r="E586" s="76"/>
      <c r="F586" s="76"/>
      <c r="G586" s="76"/>
      <c r="H586" s="76"/>
      <c r="I586" s="76"/>
      <c r="J586" s="76"/>
      <c r="K586" s="76"/>
      <c r="L586" s="76"/>
      <c r="M586" s="76"/>
      <c r="N586" s="76"/>
      <c r="O586" s="76"/>
      <c r="P586" s="76"/>
      <c r="Q586" s="76"/>
      <c r="R586" s="76"/>
      <c r="S586" s="76"/>
      <c r="T586" s="51"/>
      <c r="U586" s="51"/>
      <c r="V586" s="51"/>
      <c r="W586" s="51"/>
      <c r="X586" s="51"/>
      <c r="Y586" s="51"/>
      <c r="Z586" s="51"/>
    </row>
    <row r="587" spans="1:26" ht="12.75" customHeight="1">
      <c r="A587" s="76"/>
      <c r="B587" s="78"/>
      <c r="C587" s="76"/>
      <c r="D587" s="76"/>
      <c r="E587" s="76"/>
      <c r="F587" s="76"/>
      <c r="G587" s="76"/>
      <c r="H587" s="76"/>
      <c r="I587" s="76"/>
      <c r="J587" s="76"/>
      <c r="K587" s="76"/>
      <c r="L587" s="76"/>
      <c r="M587" s="76"/>
      <c r="N587" s="76"/>
      <c r="O587" s="76"/>
      <c r="P587" s="76"/>
      <c r="Q587" s="76"/>
      <c r="R587" s="76"/>
      <c r="S587" s="76"/>
      <c r="T587" s="51"/>
      <c r="U587" s="51"/>
      <c r="V587" s="51"/>
      <c r="W587" s="51"/>
      <c r="X587" s="51"/>
      <c r="Y587" s="51"/>
      <c r="Z587" s="51"/>
    </row>
    <row r="588" spans="1:26" ht="12.75" customHeight="1">
      <c r="A588" s="76"/>
      <c r="B588" s="78"/>
      <c r="C588" s="76"/>
      <c r="D588" s="76"/>
      <c r="E588" s="76"/>
      <c r="F588" s="76"/>
      <c r="G588" s="76"/>
      <c r="H588" s="76"/>
      <c r="I588" s="76"/>
      <c r="J588" s="76"/>
      <c r="K588" s="76"/>
      <c r="L588" s="76"/>
      <c r="M588" s="76"/>
      <c r="N588" s="76"/>
      <c r="O588" s="76"/>
      <c r="P588" s="76"/>
      <c r="Q588" s="76"/>
      <c r="R588" s="76"/>
      <c r="S588" s="76"/>
      <c r="T588" s="51"/>
      <c r="U588" s="51"/>
      <c r="V588" s="51"/>
      <c r="W588" s="51"/>
      <c r="X588" s="51"/>
      <c r="Y588" s="51"/>
      <c r="Z588" s="51"/>
    </row>
    <row r="589" spans="1:26" ht="12.75" customHeight="1">
      <c r="A589" s="76"/>
      <c r="B589" s="78"/>
      <c r="C589" s="76"/>
      <c r="D589" s="76"/>
      <c r="E589" s="76"/>
      <c r="F589" s="76"/>
      <c r="G589" s="76"/>
      <c r="H589" s="76"/>
      <c r="I589" s="76"/>
      <c r="J589" s="76"/>
      <c r="K589" s="76"/>
      <c r="L589" s="76"/>
      <c r="M589" s="76"/>
      <c r="N589" s="76"/>
      <c r="O589" s="76"/>
      <c r="P589" s="76"/>
      <c r="Q589" s="76"/>
      <c r="R589" s="76"/>
      <c r="S589" s="76"/>
      <c r="T589" s="51"/>
      <c r="U589" s="51"/>
      <c r="V589" s="51"/>
      <c r="W589" s="51"/>
      <c r="X589" s="51"/>
      <c r="Y589" s="51"/>
      <c r="Z589" s="51"/>
    </row>
    <row r="590" spans="1:26" ht="12.75" customHeight="1">
      <c r="A590" s="76"/>
      <c r="B590" s="78"/>
      <c r="C590" s="76"/>
      <c r="D590" s="76"/>
      <c r="E590" s="76"/>
      <c r="F590" s="76"/>
      <c r="G590" s="76"/>
      <c r="H590" s="76"/>
      <c r="I590" s="76"/>
      <c r="J590" s="76"/>
      <c r="K590" s="76"/>
      <c r="L590" s="76"/>
      <c r="M590" s="76"/>
      <c r="N590" s="76"/>
      <c r="O590" s="76"/>
      <c r="P590" s="76"/>
      <c r="Q590" s="76"/>
      <c r="R590" s="76"/>
      <c r="S590" s="76"/>
      <c r="T590" s="51"/>
      <c r="U590" s="51"/>
      <c r="V590" s="51"/>
      <c r="W590" s="51"/>
      <c r="X590" s="51"/>
      <c r="Y590" s="51"/>
      <c r="Z590" s="51"/>
    </row>
    <row r="591" spans="1:26" ht="12.75" customHeight="1">
      <c r="A591" s="76"/>
      <c r="B591" s="78"/>
      <c r="C591" s="76"/>
      <c r="D591" s="76"/>
      <c r="E591" s="76"/>
      <c r="F591" s="76"/>
      <c r="G591" s="76"/>
      <c r="H591" s="76"/>
      <c r="I591" s="76"/>
      <c r="J591" s="76"/>
      <c r="K591" s="76"/>
      <c r="L591" s="76"/>
      <c r="M591" s="76"/>
      <c r="N591" s="76"/>
      <c r="O591" s="76"/>
      <c r="P591" s="76"/>
      <c r="Q591" s="76"/>
      <c r="R591" s="76"/>
      <c r="S591" s="76"/>
      <c r="T591" s="51"/>
      <c r="U591" s="51"/>
      <c r="V591" s="51"/>
      <c r="W591" s="51"/>
      <c r="X591" s="51"/>
      <c r="Y591" s="51"/>
      <c r="Z591" s="51"/>
    </row>
    <row r="592" spans="1:26" ht="12.75" customHeight="1">
      <c r="A592" s="76"/>
      <c r="B592" s="78"/>
      <c r="C592" s="76"/>
      <c r="D592" s="76"/>
      <c r="E592" s="76"/>
      <c r="F592" s="76"/>
      <c r="G592" s="76"/>
      <c r="H592" s="76"/>
      <c r="I592" s="76"/>
      <c r="J592" s="76"/>
      <c r="K592" s="76"/>
      <c r="L592" s="76"/>
      <c r="M592" s="76"/>
      <c r="N592" s="76"/>
      <c r="O592" s="76"/>
      <c r="P592" s="76"/>
      <c r="Q592" s="76"/>
      <c r="R592" s="76"/>
      <c r="S592" s="76"/>
      <c r="T592" s="51"/>
      <c r="U592" s="51"/>
      <c r="V592" s="51"/>
      <c r="W592" s="51"/>
      <c r="X592" s="51"/>
      <c r="Y592" s="51"/>
      <c r="Z592" s="51"/>
    </row>
    <row r="593" spans="1:26" ht="12.75" customHeight="1">
      <c r="A593" s="76"/>
      <c r="B593" s="78"/>
      <c r="C593" s="76"/>
      <c r="D593" s="76"/>
      <c r="E593" s="76"/>
      <c r="F593" s="76"/>
      <c r="G593" s="76"/>
      <c r="H593" s="76"/>
      <c r="I593" s="76"/>
      <c r="J593" s="76"/>
      <c r="K593" s="76"/>
      <c r="L593" s="76"/>
      <c r="M593" s="76"/>
      <c r="N593" s="76"/>
      <c r="O593" s="76"/>
      <c r="P593" s="76"/>
      <c r="Q593" s="76"/>
      <c r="R593" s="76"/>
      <c r="S593" s="76"/>
      <c r="T593" s="51"/>
      <c r="U593" s="51"/>
      <c r="V593" s="51"/>
      <c r="W593" s="51"/>
      <c r="X593" s="51"/>
      <c r="Y593" s="51"/>
      <c r="Z593" s="51"/>
    </row>
    <row r="594" spans="1:26" ht="12.75" customHeight="1">
      <c r="A594" s="76"/>
      <c r="B594" s="78"/>
      <c r="C594" s="76"/>
      <c r="D594" s="76"/>
      <c r="E594" s="76"/>
      <c r="F594" s="76"/>
      <c r="G594" s="76"/>
      <c r="H594" s="76"/>
      <c r="I594" s="76"/>
      <c r="J594" s="76"/>
      <c r="K594" s="76"/>
      <c r="L594" s="76"/>
      <c r="M594" s="76"/>
      <c r="N594" s="76"/>
      <c r="O594" s="76"/>
      <c r="P594" s="76"/>
      <c r="Q594" s="76"/>
      <c r="R594" s="76"/>
      <c r="S594" s="76"/>
      <c r="T594" s="51"/>
      <c r="U594" s="51"/>
      <c r="V594" s="51"/>
      <c r="W594" s="51"/>
      <c r="X594" s="51"/>
      <c r="Y594" s="51"/>
      <c r="Z594" s="51"/>
    </row>
    <row r="595" spans="1:26" ht="12.75" customHeight="1">
      <c r="A595" s="76"/>
      <c r="B595" s="78"/>
      <c r="C595" s="76"/>
      <c r="D595" s="76"/>
      <c r="E595" s="76"/>
      <c r="F595" s="76"/>
      <c r="G595" s="76"/>
      <c r="H595" s="76"/>
      <c r="I595" s="76"/>
      <c r="J595" s="76"/>
      <c r="K595" s="76"/>
      <c r="L595" s="76"/>
      <c r="M595" s="76"/>
      <c r="N595" s="76"/>
      <c r="O595" s="76"/>
      <c r="P595" s="76"/>
      <c r="Q595" s="76"/>
      <c r="R595" s="76"/>
      <c r="S595" s="76"/>
      <c r="T595" s="51"/>
      <c r="U595" s="51"/>
      <c r="V595" s="51"/>
      <c r="W595" s="51"/>
      <c r="X595" s="51"/>
      <c r="Y595" s="51"/>
      <c r="Z595" s="51"/>
    </row>
    <row r="596" spans="1:26" ht="12.75" customHeight="1">
      <c r="A596" s="76"/>
      <c r="B596" s="78"/>
      <c r="C596" s="76"/>
      <c r="D596" s="76"/>
      <c r="E596" s="76"/>
      <c r="F596" s="76"/>
      <c r="G596" s="76"/>
      <c r="H596" s="76"/>
      <c r="I596" s="76"/>
      <c r="J596" s="76"/>
      <c r="K596" s="76"/>
      <c r="L596" s="76"/>
      <c r="M596" s="76"/>
      <c r="N596" s="76"/>
      <c r="O596" s="76"/>
      <c r="P596" s="76"/>
      <c r="Q596" s="76"/>
      <c r="R596" s="76"/>
      <c r="S596" s="76"/>
      <c r="T596" s="51"/>
      <c r="U596" s="51"/>
      <c r="V596" s="51"/>
      <c r="W596" s="51"/>
      <c r="X596" s="51"/>
      <c r="Y596" s="51"/>
      <c r="Z596" s="51"/>
    </row>
    <row r="597" spans="1:26" ht="12.75" customHeight="1">
      <c r="A597" s="76"/>
      <c r="B597" s="78"/>
      <c r="C597" s="76"/>
      <c r="D597" s="76"/>
      <c r="E597" s="76"/>
      <c r="F597" s="76"/>
      <c r="G597" s="76"/>
      <c r="H597" s="76"/>
      <c r="I597" s="76"/>
      <c r="J597" s="76"/>
      <c r="K597" s="76"/>
      <c r="L597" s="76"/>
      <c r="M597" s="76"/>
      <c r="N597" s="76"/>
      <c r="O597" s="76"/>
      <c r="P597" s="76"/>
      <c r="Q597" s="76"/>
      <c r="R597" s="76"/>
      <c r="S597" s="76"/>
      <c r="T597" s="51"/>
      <c r="U597" s="51"/>
      <c r="V597" s="51"/>
      <c r="W597" s="51"/>
      <c r="X597" s="51"/>
      <c r="Y597" s="51"/>
      <c r="Z597" s="51"/>
    </row>
    <row r="598" spans="1:26" ht="12.75" customHeight="1">
      <c r="A598" s="76"/>
      <c r="B598" s="78"/>
      <c r="C598" s="76"/>
      <c r="D598" s="76"/>
      <c r="E598" s="76"/>
      <c r="F598" s="76"/>
      <c r="G598" s="76"/>
      <c r="H598" s="76"/>
      <c r="I598" s="76"/>
      <c r="J598" s="76"/>
      <c r="K598" s="76"/>
      <c r="L598" s="76"/>
      <c r="M598" s="76"/>
      <c r="N598" s="76"/>
      <c r="O598" s="76"/>
      <c r="P598" s="76"/>
      <c r="Q598" s="76"/>
      <c r="R598" s="76"/>
      <c r="S598" s="76"/>
      <c r="T598" s="51"/>
      <c r="U598" s="51"/>
      <c r="V598" s="51"/>
      <c r="W598" s="51"/>
      <c r="X598" s="51"/>
      <c r="Y598" s="51"/>
      <c r="Z598" s="51"/>
    </row>
    <row r="599" spans="1:26" ht="12.75" customHeight="1">
      <c r="A599" s="76"/>
      <c r="B599" s="78"/>
      <c r="C599" s="76"/>
      <c r="D599" s="76"/>
      <c r="E599" s="76"/>
      <c r="F599" s="76"/>
      <c r="G599" s="76"/>
      <c r="H599" s="76"/>
      <c r="I599" s="76"/>
      <c r="J599" s="76"/>
      <c r="K599" s="76"/>
      <c r="L599" s="76"/>
      <c r="M599" s="76"/>
      <c r="N599" s="76"/>
      <c r="O599" s="76"/>
      <c r="P599" s="76"/>
      <c r="Q599" s="76"/>
      <c r="R599" s="76"/>
      <c r="S599" s="76"/>
      <c r="T599" s="51"/>
      <c r="U599" s="51"/>
      <c r="V599" s="51"/>
      <c r="W599" s="51"/>
      <c r="X599" s="51"/>
      <c r="Y599" s="51"/>
      <c r="Z599" s="51"/>
    </row>
    <row r="600" spans="1:26" ht="12.75" customHeight="1">
      <c r="A600" s="76"/>
      <c r="B600" s="78"/>
      <c r="C600" s="76"/>
      <c r="D600" s="76"/>
      <c r="E600" s="76"/>
      <c r="F600" s="76"/>
      <c r="G600" s="76"/>
      <c r="H600" s="76"/>
      <c r="I600" s="76"/>
      <c r="J600" s="76"/>
      <c r="K600" s="76"/>
      <c r="L600" s="76"/>
      <c r="M600" s="76"/>
      <c r="N600" s="76"/>
      <c r="O600" s="76"/>
      <c r="P600" s="76"/>
      <c r="Q600" s="76"/>
      <c r="R600" s="76"/>
      <c r="S600" s="76"/>
      <c r="T600" s="51"/>
      <c r="U600" s="51"/>
      <c r="V600" s="51"/>
      <c r="W600" s="51"/>
      <c r="X600" s="51"/>
      <c r="Y600" s="51"/>
      <c r="Z600" s="51"/>
    </row>
    <row r="601" spans="1:26" ht="12.75" customHeight="1">
      <c r="A601" s="76"/>
      <c r="B601" s="78"/>
      <c r="C601" s="76"/>
      <c r="D601" s="76"/>
      <c r="E601" s="76"/>
      <c r="F601" s="76"/>
      <c r="G601" s="76"/>
      <c r="H601" s="76"/>
      <c r="I601" s="76"/>
      <c r="J601" s="76"/>
      <c r="K601" s="76"/>
      <c r="L601" s="76"/>
      <c r="M601" s="76"/>
      <c r="N601" s="76"/>
      <c r="O601" s="76"/>
      <c r="P601" s="76"/>
      <c r="Q601" s="76"/>
      <c r="R601" s="76"/>
      <c r="S601" s="76"/>
      <c r="T601" s="51"/>
      <c r="U601" s="51"/>
      <c r="V601" s="51"/>
      <c r="W601" s="51"/>
      <c r="X601" s="51"/>
      <c r="Y601" s="51"/>
      <c r="Z601" s="51"/>
    </row>
    <row r="602" spans="1:26" ht="12.75" customHeight="1">
      <c r="A602" s="76"/>
      <c r="B602" s="78"/>
      <c r="C602" s="76"/>
      <c r="D602" s="76"/>
      <c r="E602" s="76"/>
      <c r="F602" s="76"/>
      <c r="G602" s="76"/>
      <c r="H602" s="76"/>
      <c r="I602" s="76"/>
      <c r="J602" s="76"/>
      <c r="K602" s="76"/>
      <c r="L602" s="76"/>
      <c r="M602" s="76"/>
      <c r="N602" s="76"/>
      <c r="O602" s="76"/>
      <c r="P602" s="76"/>
      <c r="Q602" s="76"/>
      <c r="R602" s="76"/>
      <c r="S602" s="76"/>
      <c r="T602" s="51"/>
      <c r="U602" s="51"/>
      <c r="V602" s="51"/>
      <c r="W602" s="51"/>
      <c r="X602" s="51"/>
      <c r="Y602" s="51"/>
      <c r="Z602" s="51"/>
    </row>
    <row r="603" spans="1:26" ht="12.75" customHeight="1">
      <c r="A603" s="76"/>
      <c r="B603" s="78"/>
      <c r="C603" s="76"/>
      <c r="D603" s="76"/>
      <c r="E603" s="76"/>
      <c r="F603" s="76"/>
      <c r="G603" s="76"/>
      <c r="H603" s="76"/>
      <c r="I603" s="76"/>
      <c r="J603" s="76"/>
      <c r="K603" s="76"/>
      <c r="L603" s="76"/>
      <c r="M603" s="76"/>
      <c r="N603" s="76"/>
      <c r="O603" s="76"/>
      <c r="P603" s="76"/>
      <c r="Q603" s="76"/>
      <c r="R603" s="76"/>
      <c r="S603" s="76"/>
      <c r="T603" s="51"/>
      <c r="U603" s="51"/>
      <c r="V603" s="51"/>
      <c r="W603" s="51"/>
      <c r="X603" s="51"/>
      <c r="Y603" s="51"/>
      <c r="Z603" s="51"/>
    </row>
    <row r="604" spans="1:26" ht="12.75" customHeight="1">
      <c r="A604" s="76"/>
      <c r="B604" s="78"/>
      <c r="C604" s="76"/>
      <c r="D604" s="76"/>
      <c r="E604" s="76"/>
      <c r="F604" s="76"/>
      <c r="G604" s="76"/>
      <c r="H604" s="76"/>
      <c r="I604" s="76"/>
      <c r="J604" s="76"/>
      <c r="K604" s="76"/>
      <c r="L604" s="76"/>
      <c r="M604" s="76"/>
      <c r="N604" s="76"/>
      <c r="O604" s="76"/>
      <c r="P604" s="76"/>
      <c r="Q604" s="76"/>
      <c r="R604" s="76"/>
      <c r="S604" s="76"/>
      <c r="T604" s="51"/>
      <c r="U604" s="51"/>
      <c r="V604" s="51"/>
      <c r="W604" s="51"/>
      <c r="X604" s="51"/>
      <c r="Y604" s="51"/>
      <c r="Z604" s="51"/>
    </row>
    <row r="605" spans="1:26" ht="12.75" customHeight="1">
      <c r="A605" s="76"/>
      <c r="B605" s="78"/>
      <c r="C605" s="76"/>
      <c r="D605" s="76"/>
      <c r="E605" s="76"/>
      <c r="F605" s="76"/>
      <c r="G605" s="76"/>
      <c r="H605" s="76"/>
      <c r="I605" s="76"/>
      <c r="J605" s="76"/>
      <c r="K605" s="76"/>
      <c r="L605" s="76"/>
      <c r="M605" s="76"/>
      <c r="N605" s="76"/>
      <c r="O605" s="76"/>
      <c r="P605" s="76"/>
      <c r="Q605" s="76"/>
      <c r="R605" s="76"/>
      <c r="S605" s="76"/>
      <c r="T605" s="51"/>
      <c r="U605" s="51"/>
      <c r="V605" s="51"/>
      <c r="W605" s="51"/>
      <c r="X605" s="51"/>
      <c r="Y605" s="51"/>
      <c r="Z605" s="51"/>
    </row>
    <row r="606" spans="1:26" ht="12.75" customHeight="1">
      <c r="A606" s="76"/>
      <c r="B606" s="78"/>
      <c r="C606" s="76"/>
      <c r="D606" s="76"/>
      <c r="E606" s="76"/>
      <c r="F606" s="76"/>
      <c r="G606" s="76"/>
      <c r="H606" s="76"/>
      <c r="I606" s="76"/>
      <c r="J606" s="76"/>
      <c r="K606" s="76"/>
      <c r="L606" s="76"/>
      <c r="M606" s="76"/>
      <c r="N606" s="76"/>
      <c r="O606" s="76"/>
      <c r="P606" s="76"/>
      <c r="Q606" s="76"/>
      <c r="R606" s="76"/>
      <c r="S606" s="76"/>
      <c r="T606" s="51"/>
      <c r="U606" s="51"/>
      <c r="V606" s="51"/>
      <c r="W606" s="51"/>
      <c r="X606" s="51"/>
      <c r="Y606" s="51"/>
      <c r="Z606" s="51"/>
    </row>
    <row r="607" spans="1:26" ht="12.75" customHeight="1">
      <c r="A607" s="76"/>
      <c r="B607" s="78"/>
      <c r="C607" s="76"/>
      <c r="D607" s="76"/>
      <c r="E607" s="76"/>
      <c r="F607" s="76"/>
      <c r="G607" s="76"/>
      <c r="H607" s="76"/>
      <c r="I607" s="76"/>
      <c r="J607" s="76"/>
      <c r="K607" s="76"/>
      <c r="L607" s="76"/>
      <c r="M607" s="76"/>
      <c r="N607" s="76"/>
      <c r="O607" s="76"/>
      <c r="P607" s="76"/>
      <c r="Q607" s="76"/>
      <c r="R607" s="76"/>
      <c r="S607" s="76"/>
      <c r="T607" s="51"/>
      <c r="U607" s="51"/>
      <c r="V607" s="51"/>
      <c r="W607" s="51"/>
      <c r="X607" s="51"/>
      <c r="Y607" s="51"/>
      <c r="Z607" s="51"/>
    </row>
    <row r="608" spans="1:26" ht="12.75" customHeight="1">
      <c r="A608" s="76"/>
      <c r="B608" s="78"/>
      <c r="C608" s="76"/>
      <c r="D608" s="76"/>
      <c r="E608" s="76"/>
      <c r="F608" s="76"/>
      <c r="G608" s="76"/>
      <c r="H608" s="76"/>
      <c r="I608" s="76"/>
      <c r="J608" s="76"/>
      <c r="K608" s="76"/>
      <c r="L608" s="76"/>
      <c r="M608" s="76"/>
      <c r="N608" s="76"/>
      <c r="O608" s="76"/>
      <c r="P608" s="76"/>
      <c r="Q608" s="76"/>
      <c r="R608" s="76"/>
      <c r="S608" s="76"/>
      <c r="T608" s="51"/>
      <c r="U608" s="51"/>
      <c r="V608" s="51"/>
      <c r="W608" s="51"/>
      <c r="X608" s="51"/>
      <c r="Y608" s="51"/>
      <c r="Z608" s="51"/>
    </row>
    <row r="609" spans="1:26" ht="12.75" customHeight="1">
      <c r="A609" s="76"/>
      <c r="B609" s="78"/>
      <c r="C609" s="76"/>
      <c r="D609" s="76"/>
      <c r="E609" s="76"/>
      <c r="F609" s="76"/>
      <c r="G609" s="76"/>
      <c r="H609" s="76"/>
      <c r="I609" s="76"/>
      <c r="J609" s="76"/>
      <c r="K609" s="76"/>
      <c r="L609" s="76"/>
      <c r="M609" s="76"/>
      <c r="N609" s="76"/>
      <c r="O609" s="76"/>
      <c r="P609" s="76"/>
      <c r="Q609" s="76"/>
      <c r="R609" s="76"/>
      <c r="S609" s="76"/>
      <c r="T609" s="51"/>
      <c r="U609" s="51"/>
      <c r="V609" s="51"/>
      <c r="W609" s="51"/>
      <c r="X609" s="51"/>
      <c r="Y609" s="51"/>
      <c r="Z609" s="51"/>
    </row>
    <row r="610" spans="1:26" ht="12.75" customHeight="1">
      <c r="A610" s="76"/>
      <c r="B610" s="78"/>
      <c r="C610" s="76"/>
      <c r="D610" s="76"/>
      <c r="E610" s="76"/>
      <c r="F610" s="76"/>
      <c r="G610" s="76"/>
      <c r="H610" s="76"/>
      <c r="I610" s="76"/>
      <c r="J610" s="76"/>
      <c r="K610" s="76"/>
      <c r="L610" s="76"/>
      <c r="M610" s="76"/>
      <c r="N610" s="76"/>
      <c r="O610" s="76"/>
      <c r="P610" s="76"/>
      <c r="Q610" s="76"/>
      <c r="R610" s="76"/>
      <c r="S610" s="76"/>
      <c r="T610" s="51"/>
      <c r="U610" s="51"/>
      <c r="V610" s="51"/>
      <c r="W610" s="51"/>
      <c r="X610" s="51"/>
      <c r="Y610" s="51"/>
      <c r="Z610" s="51"/>
    </row>
    <row r="611" spans="1:26" ht="12.75" customHeight="1">
      <c r="A611" s="76"/>
      <c r="B611" s="78"/>
      <c r="C611" s="76"/>
      <c r="D611" s="76"/>
      <c r="E611" s="76"/>
      <c r="F611" s="76"/>
      <c r="G611" s="76"/>
      <c r="H611" s="76"/>
      <c r="I611" s="76"/>
      <c r="J611" s="76"/>
      <c r="K611" s="76"/>
      <c r="L611" s="76"/>
      <c r="M611" s="76"/>
      <c r="N611" s="76"/>
      <c r="O611" s="76"/>
      <c r="P611" s="76"/>
      <c r="Q611" s="76"/>
      <c r="R611" s="76"/>
      <c r="S611" s="76"/>
      <c r="T611" s="51"/>
      <c r="U611" s="51"/>
      <c r="V611" s="51"/>
      <c r="W611" s="51"/>
      <c r="X611" s="51"/>
      <c r="Y611" s="51"/>
      <c r="Z611" s="51"/>
    </row>
    <row r="612" spans="1:26" ht="12.75" customHeight="1">
      <c r="A612" s="76"/>
      <c r="B612" s="78"/>
      <c r="C612" s="76"/>
      <c r="D612" s="76"/>
      <c r="E612" s="76"/>
      <c r="F612" s="76"/>
      <c r="G612" s="76"/>
      <c r="H612" s="76"/>
      <c r="I612" s="76"/>
      <c r="J612" s="76"/>
      <c r="K612" s="76"/>
      <c r="L612" s="76"/>
      <c r="M612" s="76"/>
      <c r="N612" s="76"/>
      <c r="O612" s="76"/>
      <c r="P612" s="76"/>
      <c r="Q612" s="76"/>
      <c r="R612" s="76"/>
      <c r="S612" s="76"/>
      <c r="T612" s="51"/>
      <c r="U612" s="51"/>
      <c r="V612" s="51"/>
      <c r="W612" s="51"/>
      <c r="X612" s="51"/>
      <c r="Y612" s="51"/>
      <c r="Z612" s="51"/>
    </row>
    <row r="613" spans="1:26" ht="12.75" customHeight="1">
      <c r="A613" s="76"/>
      <c r="B613" s="78"/>
      <c r="C613" s="76"/>
      <c r="D613" s="76"/>
      <c r="E613" s="76"/>
      <c r="F613" s="76"/>
      <c r="G613" s="76"/>
      <c r="H613" s="76"/>
      <c r="I613" s="76"/>
      <c r="J613" s="76"/>
      <c r="K613" s="76"/>
      <c r="L613" s="76"/>
      <c r="M613" s="76"/>
      <c r="N613" s="76"/>
      <c r="O613" s="76"/>
      <c r="P613" s="76"/>
      <c r="Q613" s="76"/>
      <c r="R613" s="76"/>
      <c r="S613" s="76"/>
      <c r="T613" s="51"/>
      <c r="U613" s="51"/>
      <c r="V613" s="51"/>
      <c r="W613" s="51"/>
      <c r="X613" s="51"/>
      <c r="Y613" s="51"/>
      <c r="Z613" s="51"/>
    </row>
    <row r="614" spans="1:26" ht="12.75" customHeight="1">
      <c r="A614" s="76"/>
      <c r="B614" s="78"/>
      <c r="C614" s="76"/>
      <c r="D614" s="76"/>
      <c r="E614" s="76"/>
      <c r="F614" s="76"/>
      <c r="G614" s="76"/>
      <c r="H614" s="76"/>
      <c r="I614" s="76"/>
      <c r="J614" s="76"/>
      <c r="K614" s="76"/>
      <c r="L614" s="76"/>
      <c r="M614" s="76"/>
      <c r="N614" s="76"/>
      <c r="O614" s="76"/>
      <c r="P614" s="76"/>
      <c r="Q614" s="76"/>
      <c r="R614" s="76"/>
      <c r="S614" s="76"/>
      <c r="T614" s="51"/>
      <c r="U614" s="51"/>
      <c r="V614" s="51"/>
      <c r="W614" s="51"/>
      <c r="X614" s="51"/>
      <c r="Y614" s="51"/>
      <c r="Z614" s="51"/>
    </row>
    <row r="615" spans="1:26" ht="12.75" customHeight="1">
      <c r="A615" s="76"/>
      <c r="B615" s="78"/>
      <c r="C615" s="76"/>
      <c r="D615" s="76"/>
      <c r="E615" s="76"/>
      <c r="F615" s="76"/>
      <c r="G615" s="76"/>
      <c r="H615" s="76"/>
      <c r="I615" s="76"/>
      <c r="J615" s="76"/>
      <c r="K615" s="76"/>
      <c r="L615" s="76"/>
      <c r="M615" s="76"/>
      <c r="N615" s="76"/>
      <c r="O615" s="76"/>
      <c r="P615" s="76"/>
      <c r="Q615" s="76"/>
      <c r="R615" s="76"/>
      <c r="S615" s="76"/>
      <c r="T615" s="51"/>
      <c r="U615" s="51"/>
      <c r="V615" s="51"/>
      <c r="W615" s="51"/>
      <c r="X615" s="51"/>
      <c r="Y615" s="51"/>
      <c r="Z615" s="51"/>
    </row>
    <row r="616" spans="1:26" ht="12.75" customHeight="1">
      <c r="A616" s="76"/>
      <c r="B616" s="78"/>
      <c r="C616" s="76"/>
      <c r="D616" s="76"/>
      <c r="E616" s="76"/>
      <c r="F616" s="76"/>
      <c r="G616" s="76"/>
      <c r="H616" s="76"/>
      <c r="I616" s="76"/>
      <c r="J616" s="76"/>
      <c r="K616" s="76"/>
      <c r="L616" s="76"/>
      <c r="M616" s="76"/>
      <c r="N616" s="76"/>
      <c r="O616" s="76"/>
      <c r="P616" s="76"/>
      <c r="Q616" s="76"/>
      <c r="R616" s="76"/>
      <c r="S616" s="76"/>
      <c r="T616" s="51"/>
      <c r="U616" s="51"/>
      <c r="V616" s="51"/>
      <c r="W616" s="51"/>
      <c r="X616" s="51"/>
      <c r="Y616" s="51"/>
      <c r="Z616" s="51"/>
    </row>
    <row r="617" spans="1:26" ht="12.75" customHeight="1">
      <c r="A617" s="76"/>
      <c r="B617" s="78"/>
      <c r="C617" s="76"/>
      <c r="D617" s="76"/>
      <c r="E617" s="76"/>
      <c r="F617" s="76"/>
      <c r="G617" s="76"/>
      <c r="H617" s="76"/>
      <c r="I617" s="76"/>
      <c r="J617" s="76"/>
      <c r="K617" s="76"/>
      <c r="L617" s="76"/>
      <c r="M617" s="76"/>
      <c r="N617" s="76"/>
      <c r="O617" s="76"/>
      <c r="P617" s="76"/>
      <c r="Q617" s="76"/>
      <c r="R617" s="76"/>
      <c r="S617" s="76"/>
      <c r="T617" s="51"/>
      <c r="U617" s="51"/>
      <c r="V617" s="51"/>
      <c r="W617" s="51"/>
      <c r="X617" s="51"/>
      <c r="Y617" s="51"/>
      <c r="Z617" s="51"/>
    </row>
    <row r="618" spans="1:26" ht="12.75" customHeight="1">
      <c r="A618" s="76"/>
      <c r="B618" s="78"/>
      <c r="C618" s="76"/>
      <c r="D618" s="76"/>
      <c r="E618" s="76"/>
      <c r="F618" s="76"/>
      <c r="G618" s="76"/>
      <c r="H618" s="76"/>
      <c r="I618" s="76"/>
      <c r="J618" s="76"/>
      <c r="K618" s="76"/>
      <c r="L618" s="76"/>
      <c r="M618" s="76"/>
      <c r="N618" s="76"/>
      <c r="O618" s="76"/>
      <c r="P618" s="76"/>
      <c r="Q618" s="76"/>
      <c r="R618" s="76"/>
      <c r="S618" s="76"/>
      <c r="T618" s="51"/>
      <c r="U618" s="51"/>
      <c r="V618" s="51"/>
      <c r="W618" s="51"/>
      <c r="X618" s="51"/>
      <c r="Y618" s="51"/>
      <c r="Z618" s="51"/>
    </row>
    <row r="619" spans="1:26" ht="12.75" customHeight="1">
      <c r="A619" s="76"/>
      <c r="B619" s="78"/>
      <c r="C619" s="76"/>
      <c r="D619" s="76"/>
      <c r="E619" s="76"/>
      <c r="F619" s="76"/>
      <c r="G619" s="76"/>
      <c r="H619" s="76"/>
      <c r="I619" s="76"/>
      <c r="J619" s="76"/>
      <c r="K619" s="76"/>
      <c r="L619" s="76"/>
      <c r="M619" s="76"/>
      <c r="N619" s="76"/>
      <c r="O619" s="76"/>
      <c r="P619" s="76"/>
      <c r="Q619" s="76"/>
      <c r="R619" s="76"/>
      <c r="S619" s="76"/>
      <c r="T619" s="51"/>
      <c r="U619" s="51"/>
      <c r="V619" s="51"/>
      <c r="W619" s="51"/>
      <c r="X619" s="51"/>
      <c r="Y619" s="51"/>
      <c r="Z619" s="51"/>
    </row>
    <row r="620" spans="1:26" ht="12.75" customHeight="1">
      <c r="A620" s="76"/>
      <c r="B620" s="78"/>
      <c r="C620" s="76"/>
      <c r="D620" s="76"/>
      <c r="E620" s="76"/>
      <c r="F620" s="76"/>
      <c r="G620" s="76"/>
      <c r="H620" s="76"/>
      <c r="I620" s="76"/>
      <c r="J620" s="76"/>
      <c r="K620" s="76"/>
      <c r="L620" s="76"/>
      <c r="M620" s="76"/>
      <c r="N620" s="76"/>
      <c r="O620" s="76"/>
      <c r="P620" s="76"/>
      <c r="Q620" s="76"/>
      <c r="R620" s="76"/>
      <c r="S620" s="76"/>
      <c r="T620" s="51"/>
      <c r="U620" s="51"/>
      <c r="V620" s="51"/>
      <c r="W620" s="51"/>
      <c r="X620" s="51"/>
      <c r="Y620" s="51"/>
      <c r="Z620" s="51"/>
    </row>
    <row r="621" spans="1:26" ht="12.75" customHeight="1">
      <c r="A621" s="76"/>
      <c r="B621" s="78"/>
      <c r="C621" s="76"/>
      <c r="D621" s="76"/>
      <c r="E621" s="76"/>
      <c r="F621" s="76"/>
      <c r="G621" s="76"/>
      <c r="H621" s="76"/>
      <c r="I621" s="76"/>
      <c r="J621" s="76"/>
      <c r="K621" s="76"/>
      <c r="L621" s="76"/>
      <c r="M621" s="76"/>
      <c r="N621" s="76"/>
      <c r="O621" s="76"/>
      <c r="P621" s="76"/>
      <c r="Q621" s="76"/>
      <c r="R621" s="76"/>
      <c r="S621" s="76"/>
      <c r="T621" s="51"/>
      <c r="U621" s="51"/>
      <c r="V621" s="51"/>
      <c r="W621" s="51"/>
      <c r="X621" s="51"/>
      <c r="Y621" s="51"/>
      <c r="Z621" s="51"/>
    </row>
    <row r="622" spans="1:26" ht="12.75" customHeight="1">
      <c r="A622" s="76"/>
      <c r="B622" s="78"/>
      <c r="C622" s="76"/>
      <c r="D622" s="76"/>
      <c r="E622" s="76"/>
      <c r="F622" s="76"/>
      <c r="G622" s="76"/>
      <c r="H622" s="76"/>
      <c r="I622" s="76"/>
      <c r="J622" s="76"/>
      <c r="K622" s="76"/>
      <c r="L622" s="76"/>
      <c r="M622" s="76"/>
      <c r="N622" s="76"/>
      <c r="O622" s="76"/>
      <c r="P622" s="76"/>
      <c r="Q622" s="76"/>
      <c r="R622" s="76"/>
      <c r="S622" s="76"/>
      <c r="T622" s="51"/>
      <c r="U622" s="51"/>
      <c r="V622" s="51"/>
      <c r="W622" s="51"/>
      <c r="X622" s="51"/>
      <c r="Y622" s="51"/>
      <c r="Z622" s="51"/>
    </row>
    <row r="623" spans="1:26" ht="12.75" customHeight="1">
      <c r="A623" s="76"/>
      <c r="B623" s="78"/>
      <c r="C623" s="76"/>
      <c r="D623" s="76"/>
      <c r="E623" s="76"/>
      <c r="F623" s="76"/>
      <c r="G623" s="76"/>
      <c r="H623" s="76"/>
      <c r="I623" s="76"/>
      <c r="J623" s="76"/>
      <c r="K623" s="76"/>
      <c r="L623" s="76"/>
      <c r="M623" s="76"/>
      <c r="N623" s="76"/>
      <c r="O623" s="76"/>
      <c r="P623" s="76"/>
      <c r="Q623" s="76"/>
      <c r="R623" s="76"/>
      <c r="S623" s="76"/>
      <c r="T623" s="51"/>
      <c r="U623" s="51"/>
      <c r="V623" s="51"/>
      <c r="W623" s="51"/>
      <c r="X623" s="51"/>
      <c r="Y623" s="51"/>
      <c r="Z623" s="51"/>
    </row>
    <row r="624" spans="1:26" ht="12.75" customHeight="1">
      <c r="A624" s="76"/>
      <c r="B624" s="78"/>
      <c r="C624" s="76"/>
      <c r="D624" s="76"/>
      <c r="E624" s="76"/>
      <c r="F624" s="76"/>
      <c r="G624" s="76"/>
      <c r="H624" s="76"/>
      <c r="I624" s="76"/>
      <c r="J624" s="76"/>
      <c r="K624" s="76"/>
      <c r="L624" s="76"/>
      <c r="M624" s="76"/>
      <c r="N624" s="76"/>
      <c r="O624" s="76"/>
      <c r="P624" s="76"/>
      <c r="Q624" s="76"/>
      <c r="R624" s="76"/>
      <c r="S624" s="76"/>
      <c r="T624" s="51"/>
      <c r="U624" s="51"/>
      <c r="V624" s="51"/>
      <c r="W624" s="51"/>
      <c r="X624" s="51"/>
      <c r="Y624" s="51"/>
      <c r="Z624" s="51"/>
    </row>
    <row r="625" spans="1:26" ht="12.75" customHeight="1">
      <c r="A625" s="76"/>
      <c r="B625" s="78"/>
      <c r="C625" s="76"/>
      <c r="D625" s="76"/>
      <c r="E625" s="76"/>
      <c r="F625" s="76"/>
      <c r="G625" s="76"/>
      <c r="H625" s="76"/>
      <c r="I625" s="76"/>
      <c r="J625" s="76"/>
      <c r="K625" s="76"/>
      <c r="L625" s="76"/>
      <c r="M625" s="76"/>
      <c r="N625" s="76"/>
      <c r="O625" s="76"/>
      <c r="P625" s="76"/>
      <c r="Q625" s="76"/>
      <c r="R625" s="76"/>
      <c r="S625" s="76"/>
      <c r="T625" s="51"/>
      <c r="U625" s="51"/>
      <c r="V625" s="51"/>
      <c r="W625" s="51"/>
      <c r="X625" s="51"/>
      <c r="Y625" s="51"/>
      <c r="Z625" s="51"/>
    </row>
    <row r="626" spans="1:26" ht="12.75" customHeight="1">
      <c r="A626" s="76"/>
      <c r="B626" s="78"/>
      <c r="C626" s="76"/>
      <c r="D626" s="76"/>
      <c r="E626" s="76"/>
      <c r="F626" s="76"/>
      <c r="G626" s="76"/>
      <c r="H626" s="76"/>
      <c r="I626" s="76"/>
      <c r="J626" s="76"/>
      <c r="K626" s="76"/>
      <c r="L626" s="76"/>
      <c r="M626" s="76"/>
      <c r="N626" s="76"/>
      <c r="O626" s="76"/>
      <c r="P626" s="76"/>
      <c r="Q626" s="76"/>
      <c r="R626" s="76"/>
      <c r="S626" s="76"/>
      <c r="T626" s="51"/>
      <c r="U626" s="51"/>
      <c r="V626" s="51"/>
      <c r="W626" s="51"/>
      <c r="X626" s="51"/>
      <c r="Y626" s="51"/>
      <c r="Z626" s="51"/>
    </row>
    <row r="627" spans="1:26" ht="12.75" customHeight="1">
      <c r="A627" s="76"/>
      <c r="B627" s="78"/>
      <c r="C627" s="76"/>
      <c r="D627" s="76"/>
      <c r="E627" s="76"/>
      <c r="F627" s="76"/>
      <c r="G627" s="76"/>
      <c r="H627" s="76"/>
      <c r="I627" s="76"/>
      <c r="J627" s="76"/>
      <c r="K627" s="76"/>
      <c r="L627" s="76"/>
      <c r="M627" s="76"/>
      <c r="N627" s="76"/>
      <c r="O627" s="76"/>
      <c r="P627" s="76"/>
      <c r="Q627" s="76"/>
      <c r="R627" s="76"/>
      <c r="S627" s="76"/>
      <c r="T627" s="51"/>
      <c r="U627" s="51"/>
      <c r="V627" s="51"/>
      <c r="W627" s="51"/>
      <c r="X627" s="51"/>
      <c r="Y627" s="51"/>
      <c r="Z627" s="51"/>
    </row>
    <row r="628" spans="1:26" ht="12.75" customHeight="1">
      <c r="A628" s="76"/>
      <c r="B628" s="78"/>
      <c r="C628" s="76"/>
      <c r="D628" s="76"/>
      <c r="E628" s="76"/>
      <c r="F628" s="76"/>
      <c r="G628" s="76"/>
      <c r="H628" s="76"/>
      <c r="I628" s="76"/>
      <c r="J628" s="76"/>
      <c r="K628" s="76"/>
      <c r="L628" s="76"/>
      <c r="M628" s="76"/>
      <c r="N628" s="76"/>
      <c r="O628" s="76"/>
      <c r="P628" s="76"/>
      <c r="Q628" s="76"/>
      <c r="R628" s="76"/>
      <c r="S628" s="76"/>
      <c r="T628" s="51"/>
      <c r="U628" s="51"/>
      <c r="V628" s="51"/>
      <c r="W628" s="51"/>
      <c r="X628" s="51"/>
      <c r="Y628" s="51"/>
      <c r="Z628" s="51"/>
    </row>
    <row r="629" spans="1:26" ht="12.75" customHeight="1">
      <c r="A629" s="76"/>
      <c r="B629" s="78"/>
      <c r="C629" s="76"/>
      <c r="D629" s="76"/>
      <c r="E629" s="76"/>
      <c r="F629" s="76"/>
      <c r="G629" s="76"/>
      <c r="H629" s="76"/>
      <c r="I629" s="76"/>
      <c r="J629" s="76"/>
      <c r="K629" s="76"/>
      <c r="L629" s="76"/>
      <c r="M629" s="76"/>
      <c r="N629" s="76"/>
      <c r="O629" s="76"/>
      <c r="P629" s="76"/>
      <c r="Q629" s="76"/>
      <c r="R629" s="76"/>
      <c r="S629" s="76"/>
      <c r="T629" s="51"/>
      <c r="U629" s="51"/>
      <c r="V629" s="51"/>
      <c r="W629" s="51"/>
      <c r="X629" s="51"/>
      <c r="Y629" s="51"/>
      <c r="Z629" s="51"/>
    </row>
    <row r="630" spans="1:26" ht="12.75" customHeight="1">
      <c r="A630" s="76"/>
      <c r="B630" s="78"/>
      <c r="C630" s="76"/>
      <c r="D630" s="76"/>
      <c r="E630" s="76"/>
      <c r="F630" s="76"/>
      <c r="G630" s="76"/>
      <c r="H630" s="76"/>
      <c r="I630" s="76"/>
      <c r="J630" s="76"/>
      <c r="K630" s="76"/>
      <c r="L630" s="76"/>
      <c r="M630" s="76"/>
      <c r="N630" s="76"/>
      <c r="O630" s="76"/>
      <c r="P630" s="76"/>
      <c r="Q630" s="76"/>
      <c r="R630" s="76"/>
      <c r="S630" s="76"/>
      <c r="T630" s="51"/>
      <c r="U630" s="51"/>
      <c r="V630" s="51"/>
      <c r="W630" s="51"/>
      <c r="X630" s="51"/>
      <c r="Y630" s="51"/>
      <c r="Z630" s="51"/>
    </row>
    <row r="631" spans="1:26" ht="12.75" customHeight="1">
      <c r="A631" s="76"/>
      <c r="B631" s="78"/>
      <c r="C631" s="76"/>
      <c r="D631" s="76"/>
      <c r="E631" s="76"/>
      <c r="F631" s="76"/>
      <c r="G631" s="76"/>
      <c r="H631" s="76"/>
      <c r="I631" s="76"/>
      <c r="J631" s="76"/>
      <c r="K631" s="76"/>
      <c r="L631" s="76"/>
      <c r="M631" s="76"/>
      <c r="N631" s="76"/>
      <c r="O631" s="76"/>
      <c r="P631" s="76"/>
      <c r="Q631" s="76"/>
      <c r="R631" s="76"/>
      <c r="S631" s="76"/>
      <c r="T631" s="51"/>
      <c r="U631" s="51"/>
      <c r="V631" s="51"/>
      <c r="W631" s="51"/>
      <c r="X631" s="51"/>
      <c r="Y631" s="51"/>
      <c r="Z631" s="51"/>
    </row>
    <row r="632" spans="1:26" ht="12.75" customHeight="1">
      <c r="A632" s="76"/>
      <c r="B632" s="78"/>
      <c r="C632" s="76"/>
      <c r="D632" s="76"/>
      <c r="E632" s="76"/>
      <c r="F632" s="76"/>
      <c r="G632" s="76"/>
      <c r="H632" s="76"/>
      <c r="I632" s="76"/>
      <c r="J632" s="76"/>
      <c r="K632" s="76"/>
      <c r="L632" s="76"/>
      <c r="M632" s="76"/>
      <c r="N632" s="76"/>
      <c r="O632" s="76"/>
      <c r="P632" s="76"/>
      <c r="Q632" s="76"/>
      <c r="R632" s="76"/>
      <c r="S632" s="76"/>
      <c r="T632" s="51"/>
      <c r="U632" s="51"/>
      <c r="V632" s="51"/>
      <c r="W632" s="51"/>
      <c r="X632" s="51"/>
      <c r="Y632" s="51"/>
      <c r="Z632" s="51"/>
    </row>
    <row r="633" spans="1:26" ht="12.75" customHeight="1">
      <c r="A633" s="76"/>
      <c r="B633" s="78"/>
      <c r="C633" s="76"/>
      <c r="D633" s="76"/>
      <c r="E633" s="76"/>
      <c r="F633" s="76"/>
      <c r="G633" s="76"/>
      <c r="H633" s="76"/>
      <c r="I633" s="76"/>
      <c r="J633" s="76"/>
      <c r="K633" s="76"/>
      <c r="L633" s="76"/>
      <c r="M633" s="76"/>
      <c r="N633" s="76"/>
      <c r="O633" s="76"/>
      <c r="P633" s="76"/>
      <c r="Q633" s="76"/>
      <c r="R633" s="76"/>
      <c r="S633" s="76"/>
      <c r="T633" s="51"/>
      <c r="U633" s="51"/>
      <c r="V633" s="51"/>
      <c r="W633" s="51"/>
      <c r="X633" s="51"/>
      <c r="Y633" s="51"/>
      <c r="Z633" s="51"/>
    </row>
    <row r="634" spans="1:26" ht="12.75" customHeight="1">
      <c r="A634" s="76"/>
      <c r="B634" s="78"/>
      <c r="C634" s="76"/>
      <c r="D634" s="76"/>
      <c r="E634" s="76"/>
      <c r="F634" s="76"/>
      <c r="G634" s="76"/>
      <c r="H634" s="76"/>
      <c r="I634" s="76"/>
      <c r="J634" s="76"/>
      <c r="K634" s="76"/>
      <c r="L634" s="76"/>
      <c r="M634" s="76"/>
      <c r="N634" s="76"/>
      <c r="O634" s="76"/>
      <c r="P634" s="76"/>
      <c r="Q634" s="76"/>
      <c r="R634" s="76"/>
      <c r="S634" s="76"/>
      <c r="T634" s="51"/>
      <c r="U634" s="51"/>
      <c r="V634" s="51"/>
      <c r="W634" s="51"/>
      <c r="X634" s="51"/>
      <c r="Y634" s="51"/>
      <c r="Z634" s="51"/>
    </row>
    <row r="635" spans="1:26" ht="12.75" customHeight="1">
      <c r="A635" s="76"/>
      <c r="B635" s="78"/>
      <c r="C635" s="76"/>
      <c r="D635" s="76"/>
      <c r="E635" s="76"/>
      <c r="F635" s="76"/>
      <c r="G635" s="76"/>
      <c r="H635" s="76"/>
      <c r="I635" s="76"/>
      <c r="J635" s="76"/>
      <c r="K635" s="76"/>
      <c r="L635" s="76"/>
      <c r="M635" s="76"/>
      <c r="N635" s="76"/>
      <c r="O635" s="76"/>
      <c r="P635" s="76"/>
      <c r="Q635" s="76"/>
      <c r="R635" s="76"/>
      <c r="S635" s="76"/>
      <c r="T635" s="51"/>
      <c r="U635" s="51"/>
      <c r="V635" s="51"/>
      <c r="W635" s="51"/>
      <c r="X635" s="51"/>
      <c r="Y635" s="51"/>
      <c r="Z635" s="51"/>
    </row>
    <row r="636" spans="1:26" ht="12.75" customHeight="1">
      <c r="A636" s="76"/>
      <c r="B636" s="78"/>
      <c r="C636" s="76"/>
      <c r="D636" s="76"/>
      <c r="E636" s="76"/>
      <c r="F636" s="76"/>
      <c r="G636" s="76"/>
      <c r="H636" s="76"/>
      <c r="I636" s="76"/>
      <c r="J636" s="76"/>
      <c r="K636" s="76"/>
      <c r="L636" s="76"/>
      <c r="M636" s="76"/>
      <c r="N636" s="76"/>
      <c r="O636" s="76"/>
      <c r="P636" s="76"/>
      <c r="Q636" s="76"/>
      <c r="R636" s="76"/>
      <c r="S636" s="76"/>
      <c r="T636" s="51"/>
      <c r="U636" s="51"/>
      <c r="V636" s="51"/>
      <c r="W636" s="51"/>
      <c r="X636" s="51"/>
      <c r="Y636" s="51"/>
      <c r="Z636" s="51"/>
    </row>
    <row r="637" spans="1:26" ht="12.75" customHeight="1">
      <c r="A637" s="76"/>
      <c r="B637" s="78"/>
      <c r="C637" s="76"/>
      <c r="D637" s="76"/>
      <c r="E637" s="76"/>
      <c r="F637" s="76"/>
      <c r="G637" s="76"/>
      <c r="H637" s="76"/>
      <c r="I637" s="76"/>
      <c r="J637" s="76"/>
      <c r="K637" s="76"/>
      <c r="L637" s="76"/>
      <c r="M637" s="76"/>
      <c r="N637" s="76"/>
      <c r="O637" s="76"/>
      <c r="P637" s="76"/>
      <c r="Q637" s="76"/>
      <c r="R637" s="76"/>
      <c r="S637" s="76"/>
      <c r="T637" s="51"/>
      <c r="U637" s="51"/>
      <c r="V637" s="51"/>
      <c r="W637" s="51"/>
      <c r="X637" s="51"/>
      <c r="Y637" s="51"/>
      <c r="Z637" s="51"/>
    </row>
    <row r="638" spans="1:26" ht="12.75" customHeight="1">
      <c r="A638" s="76"/>
      <c r="B638" s="78"/>
      <c r="C638" s="76"/>
      <c r="D638" s="76"/>
      <c r="E638" s="76"/>
      <c r="F638" s="76"/>
      <c r="G638" s="76"/>
      <c r="H638" s="76"/>
      <c r="I638" s="76"/>
      <c r="J638" s="76"/>
      <c r="K638" s="76"/>
      <c r="L638" s="76"/>
      <c r="M638" s="76"/>
      <c r="N638" s="76"/>
      <c r="O638" s="76"/>
      <c r="P638" s="76"/>
      <c r="Q638" s="76"/>
      <c r="R638" s="76"/>
      <c r="S638" s="76"/>
      <c r="T638" s="51"/>
      <c r="U638" s="51"/>
      <c r="V638" s="51"/>
      <c r="W638" s="51"/>
      <c r="X638" s="51"/>
      <c r="Y638" s="51"/>
      <c r="Z638" s="51"/>
    </row>
    <row r="639" spans="1:26" ht="12.75" customHeight="1">
      <c r="A639" s="76"/>
      <c r="B639" s="78"/>
      <c r="C639" s="76"/>
      <c r="D639" s="76"/>
      <c r="E639" s="76"/>
      <c r="F639" s="76"/>
      <c r="G639" s="76"/>
      <c r="H639" s="76"/>
      <c r="I639" s="76"/>
      <c r="J639" s="76"/>
      <c r="K639" s="76"/>
      <c r="L639" s="76"/>
      <c r="M639" s="76"/>
      <c r="N639" s="76"/>
      <c r="O639" s="76"/>
      <c r="P639" s="76"/>
      <c r="Q639" s="76"/>
      <c r="R639" s="76"/>
      <c r="S639" s="76"/>
      <c r="T639" s="51"/>
      <c r="U639" s="51"/>
      <c r="V639" s="51"/>
      <c r="W639" s="51"/>
      <c r="X639" s="51"/>
      <c r="Y639" s="51"/>
      <c r="Z639" s="51"/>
    </row>
    <row r="640" spans="1:26" ht="12.75" customHeight="1">
      <c r="A640" s="76"/>
      <c r="B640" s="78"/>
      <c r="C640" s="76"/>
      <c r="D640" s="76"/>
      <c r="E640" s="76"/>
      <c r="F640" s="76"/>
      <c r="G640" s="76"/>
      <c r="H640" s="76"/>
      <c r="I640" s="76"/>
      <c r="J640" s="76"/>
      <c r="K640" s="76"/>
      <c r="L640" s="76"/>
      <c r="M640" s="76"/>
      <c r="N640" s="76"/>
      <c r="O640" s="76"/>
      <c r="P640" s="76"/>
      <c r="Q640" s="76"/>
      <c r="R640" s="76"/>
      <c r="S640" s="76"/>
      <c r="T640" s="51"/>
      <c r="U640" s="51"/>
      <c r="V640" s="51"/>
      <c r="W640" s="51"/>
      <c r="X640" s="51"/>
      <c r="Y640" s="51"/>
      <c r="Z640" s="51"/>
    </row>
    <row r="641" spans="1:26" ht="12.75" customHeight="1">
      <c r="A641" s="76"/>
      <c r="B641" s="78"/>
      <c r="C641" s="76"/>
      <c r="D641" s="76"/>
      <c r="E641" s="76"/>
      <c r="F641" s="76"/>
      <c r="G641" s="76"/>
      <c r="H641" s="76"/>
      <c r="I641" s="76"/>
      <c r="J641" s="76"/>
      <c r="K641" s="76"/>
      <c r="L641" s="76"/>
      <c r="M641" s="76"/>
      <c r="N641" s="76"/>
      <c r="O641" s="76"/>
      <c r="P641" s="76"/>
      <c r="Q641" s="76"/>
      <c r="R641" s="76"/>
      <c r="S641" s="76"/>
      <c r="T641" s="51"/>
      <c r="U641" s="51"/>
      <c r="V641" s="51"/>
      <c r="W641" s="51"/>
      <c r="X641" s="51"/>
      <c r="Y641" s="51"/>
      <c r="Z641" s="51"/>
    </row>
    <row r="642" spans="1:26" ht="12.75" customHeight="1">
      <c r="A642" s="76"/>
      <c r="B642" s="78"/>
      <c r="C642" s="76"/>
      <c r="D642" s="76"/>
      <c r="E642" s="76"/>
      <c r="F642" s="76"/>
      <c r="G642" s="76"/>
      <c r="H642" s="76"/>
      <c r="I642" s="76"/>
      <c r="J642" s="76"/>
      <c r="K642" s="76"/>
      <c r="L642" s="76"/>
      <c r="M642" s="76"/>
      <c r="N642" s="76"/>
      <c r="O642" s="76"/>
      <c r="P642" s="76"/>
      <c r="Q642" s="76"/>
      <c r="R642" s="76"/>
      <c r="S642" s="76"/>
      <c r="T642" s="51"/>
      <c r="U642" s="51"/>
      <c r="V642" s="51"/>
      <c r="W642" s="51"/>
      <c r="X642" s="51"/>
      <c r="Y642" s="51"/>
      <c r="Z642" s="51"/>
    </row>
    <row r="643" spans="1:26" ht="12.75" customHeight="1">
      <c r="A643" s="76"/>
      <c r="B643" s="78"/>
      <c r="C643" s="76"/>
      <c r="D643" s="76"/>
      <c r="E643" s="76"/>
      <c r="F643" s="76"/>
      <c r="G643" s="76"/>
      <c r="H643" s="76"/>
      <c r="I643" s="76"/>
      <c r="J643" s="76"/>
      <c r="K643" s="76"/>
      <c r="L643" s="76"/>
      <c r="M643" s="76"/>
      <c r="N643" s="76"/>
      <c r="O643" s="76"/>
      <c r="P643" s="76"/>
      <c r="Q643" s="76"/>
      <c r="R643" s="76"/>
      <c r="S643" s="76"/>
      <c r="T643" s="51"/>
      <c r="U643" s="51"/>
      <c r="V643" s="51"/>
      <c r="W643" s="51"/>
      <c r="X643" s="51"/>
      <c r="Y643" s="51"/>
      <c r="Z643" s="51"/>
    </row>
    <row r="644" spans="1:26" ht="12.75" customHeight="1">
      <c r="A644" s="76"/>
      <c r="B644" s="78"/>
      <c r="C644" s="76"/>
      <c r="D644" s="76"/>
      <c r="E644" s="76"/>
      <c r="F644" s="76"/>
      <c r="G644" s="76"/>
      <c r="H644" s="76"/>
      <c r="I644" s="76"/>
      <c r="J644" s="76"/>
      <c r="K644" s="76"/>
      <c r="L644" s="76"/>
      <c r="M644" s="76"/>
      <c r="N644" s="76"/>
      <c r="O644" s="76"/>
      <c r="P644" s="76"/>
      <c r="Q644" s="76"/>
      <c r="R644" s="76"/>
      <c r="S644" s="76"/>
      <c r="T644" s="51"/>
      <c r="U644" s="51"/>
      <c r="V644" s="51"/>
      <c r="W644" s="51"/>
      <c r="X644" s="51"/>
      <c r="Y644" s="51"/>
      <c r="Z644" s="51"/>
    </row>
    <row r="645" spans="1:26" ht="12.75" customHeight="1">
      <c r="A645" s="76"/>
      <c r="B645" s="78"/>
      <c r="C645" s="76"/>
      <c r="D645" s="76"/>
      <c r="E645" s="76"/>
      <c r="F645" s="76"/>
      <c r="G645" s="76"/>
      <c r="H645" s="76"/>
      <c r="I645" s="76"/>
      <c r="J645" s="76"/>
      <c r="K645" s="76"/>
      <c r="L645" s="76"/>
      <c r="M645" s="76"/>
      <c r="N645" s="76"/>
      <c r="O645" s="76"/>
      <c r="P645" s="76"/>
      <c r="Q645" s="76"/>
      <c r="R645" s="76"/>
      <c r="S645" s="76"/>
      <c r="T645" s="51"/>
      <c r="U645" s="51"/>
      <c r="V645" s="51"/>
      <c r="W645" s="51"/>
      <c r="X645" s="51"/>
      <c r="Y645" s="51"/>
      <c r="Z645" s="51"/>
    </row>
    <row r="646" spans="1:26" ht="12.75" customHeight="1">
      <c r="A646" s="76"/>
      <c r="B646" s="78"/>
      <c r="C646" s="76"/>
      <c r="D646" s="76"/>
      <c r="E646" s="76"/>
      <c r="F646" s="76"/>
      <c r="G646" s="76"/>
      <c r="H646" s="76"/>
      <c r="I646" s="76"/>
      <c r="J646" s="76"/>
      <c r="K646" s="76"/>
      <c r="L646" s="76"/>
      <c r="M646" s="76"/>
      <c r="N646" s="76"/>
      <c r="O646" s="76"/>
      <c r="P646" s="76"/>
      <c r="Q646" s="76"/>
      <c r="R646" s="76"/>
      <c r="S646" s="76"/>
      <c r="T646" s="51"/>
      <c r="U646" s="51"/>
      <c r="V646" s="51"/>
      <c r="W646" s="51"/>
      <c r="X646" s="51"/>
      <c r="Y646" s="51"/>
      <c r="Z646" s="51"/>
    </row>
    <row r="647" spans="1:26" ht="12.75" customHeight="1">
      <c r="A647" s="76"/>
      <c r="B647" s="78"/>
      <c r="C647" s="76"/>
      <c r="D647" s="76"/>
      <c r="E647" s="76"/>
      <c r="F647" s="76"/>
      <c r="G647" s="76"/>
      <c r="H647" s="76"/>
      <c r="I647" s="76"/>
      <c r="J647" s="76"/>
      <c r="K647" s="76"/>
      <c r="L647" s="76"/>
      <c r="M647" s="76"/>
      <c r="N647" s="76"/>
      <c r="O647" s="76"/>
      <c r="P647" s="76"/>
      <c r="Q647" s="76"/>
      <c r="R647" s="76"/>
      <c r="S647" s="76"/>
      <c r="T647" s="51"/>
      <c r="U647" s="51"/>
      <c r="V647" s="51"/>
      <c r="W647" s="51"/>
      <c r="X647" s="51"/>
      <c r="Y647" s="51"/>
      <c r="Z647" s="51"/>
    </row>
    <row r="648" spans="1:26" ht="12.75" customHeight="1">
      <c r="A648" s="76"/>
      <c r="B648" s="78"/>
      <c r="C648" s="76"/>
      <c r="D648" s="76"/>
      <c r="E648" s="76"/>
      <c r="F648" s="76"/>
      <c r="G648" s="76"/>
      <c r="H648" s="76"/>
      <c r="I648" s="76"/>
      <c r="J648" s="76"/>
      <c r="K648" s="76"/>
      <c r="L648" s="76"/>
      <c r="M648" s="76"/>
      <c r="N648" s="76"/>
      <c r="O648" s="76"/>
      <c r="P648" s="76"/>
      <c r="Q648" s="76"/>
      <c r="R648" s="76"/>
      <c r="S648" s="76"/>
      <c r="T648" s="51"/>
      <c r="U648" s="51"/>
      <c r="V648" s="51"/>
      <c r="W648" s="51"/>
      <c r="X648" s="51"/>
      <c r="Y648" s="51"/>
      <c r="Z648" s="51"/>
    </row>
    <row r="649" spans="1:26" ht="12.75" customHeight="1">
      <c r="A649" s="76"/>
      <c r="B649" s="78"/>
      <c r="C649" s="76"/>
      <c r="D649" s="76"/>
      <c r="E649" s="76"/>
      <c r="F649" s="76"/>
      <c r="G649" s="76"/>
      <c r="H649" s="76"/>
      <c r="I649" s="76"/>
      <c r="J649" s="76"/>
      <c r="K649" s="76"/>
      <c r="L649" s="76"/>
      <c r="M649" s="76"/>
      <c r="N649" s="76"/>
      <c r="O649" s="76"/>
      <c r="P649" s="76"/>
      <c r="Q649" s="76"/>
      <c r="R649" s="76"/>
      <c r="S649" s="76"/>
      <c r="T649" s="51"/>
      <c r="U649" s="51"/>
      <c r="V649" s="51"/>
      <c r="W649" s="51"/>
      <c r="X649" s="51"/>
      <c r="Y649" s="51"/>
      <c r="Z649" s="51"/>
    </row>
    <row r="650" spans="1:26" ht="12.75" customHeight="1">
      <c r="A650" s="76"/>
      <c r="B650" s="78"/>
      <c r="C650" s="76"/>
      <c r="D650" s="76"/>
      <c r="E650" s="76"/>
      <c r="F650" s="76"/>
      <c r="G650" s="76"/>
      <c r="H650" s="76"/>
      <c r="I650" s="76"/>
      <c r="J650" s="76"/>
      <c r="K650" s="76"/>
      <c r="L650" s="76"/>
      <c r="M650" s="76"/>
      <c r="N650" s="76"/>
      <c r="O650" s="76"/>
      <c r="P650" s="76"/>
      <c r="Q650" s="76"/>
      <c r="R650" s="76"/>
      <c r="S650" s="76"/>
      <c r="T650" s="51"/>
      <c r="U650" s="51"/>
      <c r="V650" s="51"/>
      <c r="W650" s="51"/>
      <c r="X650" s="51"/>
      <c r="Y650" s="51"/>
      <c r="Z650" s="51"/>
    </row>
    <row r="651" spans="1:26" ht="12.75" customHeight="1">
      <c r="A651" s="76"/>
      <c r="B651" s="78"/>
      <c r="C651" s="76"/>
      <c r="D651" s="76"/>
      <c r="E651" s="76"/>
      <c r="F651" s="76"/>
      <c r="G651" s="76"/>
      <c r="H651" s="76"/>
      <c r="I651" s="76"/>
      <c r="J651" s="76"/>
      <c r="K651" s="76"/>
      <c r="L651" s="76"/>
      <c r="M651" s="76"/>
      <c r="N651" s="76"/>
      <c r="O651" s="76"/>
      <c r="P651" s="76"/>
      <c r="Q651" s="76"/>
      <c r="R651" s="76"/>
      <c r="S651" s="76"/>
      <c r="T651" s="51"/>
      <c r="U651" s="51"/>
      <c r="V651" s="51"/>
      <c r="W651" s="51"/>
      <c r="X651" s="51"/>
      <c r="Y651" s="51"/>
      <c r="Z651" s="51"/>
    </row>
    <row r="652" spans="1:26" ht="12.75" customHeight="1">
      <c r="A652" s="76"/>
      <c r="B652" s="78"/>
      <c r="C652" s="76"/>
      <c r="D652" s="76"/>
      <c r="E652" s="76"/>
      <c r="F652" s="76"/>
      <c r="G652" s="76"/>
      <c r="H652" s="76"/>
      <c r="I652" s="76"/>
      <c r="J652" s="76"/>
      <c r="K652" s="76"/>
      <c r="L652" s="76"/>
      <c r="M652" s="76"/>
      <c r="N652" s="76"/>
      <c r="O652" s="76"/>
      <c r="P652" s="76"/>
      <c r="Q652" s="76"/>
      <c r="R652" s="76"/>
      <c r="S652" s="76"/>
      <c r="T652" s="51"/>
      <c r="U652" s="51"/>
      <c r="V652" s="51"/>
      <c r="W652" s="51"/>
      <c r="X652" s="51"/>
      <c r="Y652" s="51"/>
      <c r="Z652" s="51"/>
    </row>
    <row r="653" spans="1:26" ht="12.75" customHeight="1">
      <c r="A653" s="76"/>
      <c r="B653" s="78"/>
      <c r="C653" s="76"/>
      <c r="D653" s="76"/>
      <c r="E653" s="76"/>
      <c r="F653" s="76"/>
      <c r="G653" s="76"/>
      <c r="H653" s="76"/>
      <c r="I653" s="76"/>
      <c r="J653" s="76"/>
      <c r="K653" s="76"/>
      <c r="L653" s="76"/>
      <c r="M653" s="76"/>
      <c r="N653" s="76"/>
      <c r="O653" s="76"/>
      <c r="P653" s="76"/>
      <c r="Q653" s="76"/>
      <c r="R653" s="76"/>
      <c r="S653" s="76"/>
      <c r="T653" s="51"/>
      <c r="U653" s="51"/>
      <c r="V653" s="51"/>
      <c r="W653" s="51"/>
      <c r="X653" s="51"/>
      <c r="Y653" s="51"/>
      <c r="Z653" s="51"/>
    </row>
    <row r="654" spans="1:26" ht="12.75" customHeight="1">
      <c r="A654" s="76"/>
      <c r="B654" s="78"/>
      <c r="C654" s="76"/>
      <c r="D654" s="76"/>
      <c r="E654" s="76"/>
      <c r="F654" s="76"/>
      <c r="G654" s="76"/>
      <c r="H654" s="76"/>
      <c r="I654" s="76"/>
      <c r="J654" s="76"/>
      <c r="K654" s="76"/>
      <c r="L654" s="76"/>
      <c r="M654" s="76"/>
      <c r="N654" s="76"/>
      <c r="O654" s="76"/>
      <c r="P654" s="76"/>
      <c r="Q654" s="76"/>
      <c r="R654" s="76"/>
      <c r="S654" s="76"/>
      <c r="T654" s="51"/>
      <c r="U654" s="51"/>
      <c r="V654" s="51"/>
      <c r="W654" s="51"/>
      <c r="X654" s="51"/>
      <c r="Y654" s="51"/>
      <c r="Z654" s="51"/>
    </row>
    <row r="655" spans="1:26" ht="12.75" customHeight="1">
      <c r="A655" s="76"/>
      <c r="B655" s="78"/>
      <c r="C655" s="76"/>
      <c r="D655" s="76"/>
      <c r="E655" s="76"/>
      <c r="F655" s="76"/>
      <c r="G655" s="76"/>
      <c r="H655" s="76"/>
      <c r="I655" s="76"/>
      <c r="J655" s="76"/>
      <c r="K655" s="76"/>
      <c r="L655" s="76"/>
      <c r="M655" s="76"/>
      <c r="N655" s="76"/>
      <c r="O655" s="76"/>
      <c r="P655" s="76"/>
      <c r="Q655" s="76"/>
      <c r="R655" s="76"/>
      <c r="S655" s="76"/>
      <c r="T655" s="51"/>
      <c r="U655" s="51"/>
      <c r="V655" s="51"/>
      <c r="W655" s="51"/>
      <c r="X655" s="51"/>
      <c r="Y655" s="51"/>
      <c r="Z655" s="51"/>
    </row>
    <row r="656" spans="1:26" ht="12.75" customHeight="1">
      <c r="A656" s="76"/>
      <c r="B656" s="78"/>
      <c r="C656" s="76"/>
      <c r="D656" s="76"/>
      <c r="E656" s="76"/>
      <c r="F656" s="76"/>
      <c r="G656" s="76"/>
      <c r="H656" s="76"/>
      <c r="I656" s="76"/>
      <c r="J656" s="76"/>
      <c r="K656" s="76"/>
      <c r="L656" s="76"/>
      <c r="M656" s="76"/>
      <c r="N656" s="76"/>
      <c r="O656" s="76"/>
      <c r="P656" s="76"/>
      <c r="Q656" s="76"/>
      <c r="R656" s="76"/>
      <c r="S656" s="76"/>
      <c r="T656" s="51"/>
      <c r="U656" s="51"/>
      <c r="V656" s="51"/>
      <c r="W656" s="51"/>
      <c r="X656" s="51"/>
      <c r="Y656" s="51"/>
      <c r="Z656" s="51"/>
    </row>
    <row r="657" spans="1:26" ht="12.75" customHeight="1">
      <c r="A657" s="76"/>
      <c r="B657" s="78"/>
      <c r="C657" s="76"/>
      <c r="D657" s="76"/>
      <c r="E657" s="76"/>
      <c r="F657" s="76"/>
      <c r="G657" s="76"/>
      <c r="H657" s="76"/>
      <c r="I657" s="76"/>
      <c r="J657" s="76"/>
      <c r="K657" s="76"/>
      <c r="L657" s="76"/>
      <c r="M657" s="76"/>
      <c r="N657" s="76"/>
      <c r="O657" s="76"/>
      <c r="P657" s="76"/>
      <c r="Q657" s="76"/>
      <c r="R657" s="76"/>
      <c r="S657" s="76"/>
      <c r="T657" s="51"/>
      <c r="U657" s="51"/>
      <c r="V657" s="51"/>
      <c r="W657" s="51"/>
      <c r="X657" s="51"/>
      <c r="Y657" s="51"/>
      <c r="Z657" s="51"/>
    </row>
    <row r="658" spans="1:26" ht="12.75" customHeight="1">
      <c r="A658" s="76"/>
      <c r="B658" s="78"/>
      <c r="C658" s="76"/>
      <c r="D658" s="76"/>
      <c r="E658" s="76"/>
      <c r="F658" s="76"/>
      <c r="G658" s="76"/>
      <c r="H658" s="76"/>
      <c r="I658" s="76"/>
      <c r="J658" s="76"/>
      <c r="K658" s="76"/>
      <c r="L658" s="76"/>
      <c r="M658" s="76"/>
      <c r="N658" s="76"/>
      <c r="O658" s="76"/>
      <c r="P658" s="76"/>
      <c r="Q658" s="76"/>
      <c r="R658" s="76"/>
      <c r="S658" s="76"/>
      <c r="T658" s="51"/>
      <c r="U658" s="51"/>
      <c r="V658" s="51"/>
      <c r="W658" s="51"/>
      <c r="X658" s="51"/>
      <c r="Y658" s="51"/>
      <c r="Z658" s="51"/>
    </row>
    <row r="659" spans="1:26" ht="12.75" customHeight="1">
      <c r="A659" s="76"/>
      <c r="B659" s="78"/>
      <c r="C659" s="76"/>
      <c r="D659" s="76"/>
      <c r="E659" s="76"/>
      <c r="F659" s="76"/>
      <c r="G659" s="76"/>
      <c r="H659" s="76"/>
      <c r="I659" s="76"/>
      <c r="J659" s="76"/>
      <c r="K659" s="76"/>
      <c r="L659" s="76"/>
      <c r="M659" s="76"/>
      <c r="N659" s="76"/>
      <c r="O659" s="76"/>
      <c r="P659" s="76"/>
      <c r="Q659" s="76"/>
      <c r="R659" s="76"/>
      <c r="S659" s="76"/>
      <c r="T659" s="51"/>
      <c r="U659" s="51"/>
      <c r="V659" s="51"/>
      <c r="W659" s="51"/>
      <c r="X659" s="51"/>
      <c r="Y659" s="51"/>
      <c r="Z659" s="51"/>
    </row>
    <row r="660" spans="1:26" ht="12.75" customHeight="1">
      <c r="A660" s="76"/>
      <c r="B660" s="78"/>
      <c r="C660" s="76"/>
      <c r="D660" s="76"/>
      <c r="E660" s="76"/>
      <c r="F660" s="76"/>
      <c r="G660" s="76"/>
      <c r="H660" s="76"/>
      <c r="I660" s="76"/>
      <c r="J660" s="76"/>
      <c r="K660" s="76"/>
      <c r="L660" s="76"/>
      <c r="M660" s="76"/>
      <c r="N660" s="76"/>
      <c r="O660" s="76"/>
      <c r="P660" s="76"/>
      <c r="Q660" s="76"/>
      <c r="R660" s="76"/>
      <c r="S660" s="76"/>
      <c r="T660" s="51"/>
      <c r="U660" s="51"/>
      <c r="V660" s="51"/>
      <c r="W660" s="51"/>
      <c r="X660" s="51"/>
      <c r="Y660" s="51"/>
      <c r="Z660" s="51"/>
    </row>
    <row r="661" spans="1:26" ht="12.75" customHeight="1">
      <c r="A661" s="76"/>
      <c r="B661" s="78"/>
      <c r="C661" s="76"/>
      <c r="D661" s="76"/>
      <c r="E661" s="76"/>
      <c r="F661" s="76"/>
      <c r="G661" s="76"/>
      <c r="H661" s="76"/>
      <c r="I661" s="76"/>
      <c r="J661" s="76"/>
      <c r="K661" s="76"/>
      <c r="L661" s="76"/>
      <c r="M661" s="76"/>
      <c r="N661" s="76"/>
      <c r="O661" s="76"/>
      <c r="P661" s="76"/>
      <c r="Q661" s="76"/>
      <c r="R661" s="76"/>
      <c r="S661" s="76"/>
      <c r="T661" s="51"/>
      <c r="U661" s="51"/>
      <c r="V661" s="51"/>
      <c r="W661" s="51"/>
      <c r="X661" s="51"/>
      <c r="Y661" s="51"/>
      <c r="Z661" s="51"/>
    </row>
    <row r="662" spans="1:26" ht="12.75" customHeight="1">
      <c r="A662" s="76"/>
      <c r="B662" s="78"/>
      <c r="C662" s="76"/>
      <c r="D662" s="76"/>
      <c r="E662" s="76"/>
      <c r="F662" s="76"/>
      <c r="G662" s="76"/>
      <c r="H662" s="76"/>
      <c r="I662" s="76"/>
      <c r="J662" s="76"/>
      <c r="K662" s="76"/>
      <c r="L662" s="76"/>
      <c r="M662" s="76"/>
      <c r="N662" s="76"/>
      <c r="O662" s="76"/>
      <c r="P662" s="76"/>
      <c r="Q662" s="76"/>
      <c r="R662" s="76"/>
      <c r="S662" s="76"/>
      <c r="T662" s="51"/>
      <c r="U662" s="51"/>
      <c r="V662" s="51"/>
      <c r="W662" s="51"/>
      <c r="X662" s="51"/>
      <c r="Y662" s="51"/>
      <c r="Z662" s="51"/>
    </row>
    <row r="663" spans="1:26" ht="12.75" customHeight="1">
      <c r="A663" s="76"/>
      <c r="B663" s="78"/>
      <c r="C663" s="76"/>
      <c r="D663" s="76"/>
      <c r="E663" s="76"/>
      <c r="F663" s="76"/>
      <c r="G663" s="76"/>
      <c r="H663" s="76"/>
      <c r="I663" s="76"/>
      <c r="J663" s="76"/>
      <c r="K663" s="76"/>
      <c r="L663" s="76"/>
      <c r="M663" s="76"/>
      <c r="N663" s="76"/>
      <c r="O663" s="76"/>
      <c r="P663" s="76"/>
      <c r="Q663" s="76"/>
      <c r="R663" s="76"/>
      <c r="S663" s="76"/>
      <c r="T663" s="51"/>
      <c r="U663" s="51"/>
      <c r="V663" s="51"/>
      <c r="W663" s="51"/>
      <c r="X663" s="51"/>
      <c r="Y663" s="51"/>
      <c r="Z663" s="51"/>
    </row>
    <row r="664" spans="1:26" ht="12.75" customHeight="1">
      <c r="A664" s="76"/>
      <c r="B664" s="78"/>
      <c r="C664" s="76"/>
      <c r="D664" s="76"/>
      <c r="E664" s="76"/>
      <c r="F664" s="76"/>
      <c r="G664" s="76"/>
      <c r="H664" s="76"/>
      <c r="I664" s="76"/>
      <c r="J664" s="76"/>
      <c r="K664" s="76"/>
      <c r="L664" s="76"/>
      <c r="M664" s="76"/>
      <c r="N664" s="76"/>
      <c r="O664" s="76"/>
      <c r="P664" s="76"/>
      <c r="Q664" s="76"/>
      <c r="R664" s="76"/>
      <c r="S664" s="76"/>
      <c r="T664" s="51"/>
      <c r="U664" s="51"/>
      <c r="V664" s="51"/>
      <c r="W664" s="51"/>
      <c r="X664" s="51"/>
      <c r="Y664" s="51"/>
      <c r="Z664" s="51"/>
    </row>
    <row r="665" spans="1:26" ht="12.75" customHeight="1">
      <c r="A665" s="76"/>
      <c r="B665" s="78"/>
      <c r="C665" s="76"/>
      <c r="D665" s="76"/>
      <c r="E665" s="76"/>
      <c r="F665" s="76"/>
      <c r="G665" s="76"/>
      <c r="H665" s="76"/>
      <c r="I665" s="76"/>
      <c r="J665" s="76"/>
      <c r="K665" s="76"/>
      <c r="L665" s="76"/>
      <c r="M665" s="76"/>
      <c r="N665" s="76"/>
      <c r="O665" s="76"/>
      <c r="P665" s="76"/>
      <c r="Q665" s="76"/>
      <c r="R665" s="76"/>
      <c r="S665" s="76"/>
      <c r="T665" s="51"/>
      <c r="U665" s="51"/>
      <c r="V665" s="51"/>
      <c r="W665" s="51"/>
      <c r="X665" s="51"/>
      <c r="Y665" s="51"/>
      <c r="Z665" s="51"/>
    </row>
    <row r="666" spans="1:26" ht="12.75" customHeight="1">
      <c r="A666" s="76"/>
      <c r="B666" s="78"/>
      <c r="C666" s="76"/>
      <c r="D666" s="76"/>
      <c r="E666" s="76"/>
      <c r="F666" s="76"/>
      <c r="G666" s="76"/>
      <c r="H666" s="76"/>
      <c r="I666" s="76"/>
      <c r="J666" s="76"/>
      <c r="K666" s="76"/>
      <c r="L666" s="76"/>
      <c r="M666" s="76"/>
      <c r="N666" s="76"/>
      <c r="O666" s="76"/>
      <c r="P666" s="76"/>
      <c r="Q666" s="76"/>
      <c r="R666" s="76"/>
      <c r="S666" s="76"/>
      <c r="T666" s="51"/>
      <c r="U666" s="51"/>
      <c r="V666" s="51"/>
      <c r="W666" s="51"/>
      <c r="X666" s="51"/>
      <c r="Y666" s="51"/>
      <c r="Z666" s="51"/>
    </row>
    <row r="667" spans="1:26" ht="12.75" customHeight="1">
      <c r="A667" s="76"/>
      <c r="B667" s="78"/>
      <c r="C667" s="76"/>
      <c r="D667" s="76"/>
      <c r="E667" s="76"/>
      <c r="F667" s="76"/>
      <c r="G667" s="76"/>
      <c r="H667" s="76"/>
      <c r="I667" s="76"/>
      <c r="J667" s="76"/>
      <c r="K667" s="76"/>
      <c r="L667" s="76"/>
      <c r="M667" s="76"/>
      <c r="N667" s="76"/>
      <c r="O667" s="76"/>
      <c r="P667" s="76"/>
      <c r="Q667" s="76"/>
      <c r="R667" s="76"/>
      <c r="S667" s="76"/>
      <c r="T667" s="51"/>
      <c r="U667" s="51"/>
      <c r="V667" s="51"/>
      <c r="W667" s="51"/>
      <c r="X667" s="51"/>
      <c r="Y667" s="51"/>
      <c r="Z667" s="51"/>
    </row>
    <row r="668" spans="1:26" ht="12.75" customHeight="1">
      <c r="A668" s="76"/>
      <c r="B668" s="78"/>
      <c r="C668" s="76"/>
      <c r="D668" s="76"/>
      <c r="E668" s="76"/>
      <c r="F668" s="76"/>
      <c r="G668" s="76"/>
      <c r="H668" s="76"/>
      <c r="I668" s="76"/>
      <c r="J668" s="76"/>
      <c r="K668" s="76"/>
      <c r="L668" s="76"/>
      <c r="M668" s="76"/>
      <c r="N668" s="76"/>
      <c r="O668" s="76"/>
      <c r="P668" s="76"/>
      <c r="Q668" s="76"/>
      <c r="R668" s="76"/>
      <c r="S668" s="76"/>
      <c r="T668" s="51"/>
      <c r="U668" s="51"/>
      <c r="V668" s="51"/>
      <c r="W668" s="51"/>
      <c r="X668" s="51"/>
      <c r="Y668" s="51"/>
      <c r="Z668" s="51"/>
    </row>
    <row r="669" spans="1:26" ht="12.75" customHeight="1">
      <c r="A669" s="76"/>
      <c r="B669" s="78"/>
      <c r="C669" s="76"/>
      <c r="D669" s="76"/>
      <c r="E669" s="76"/>
      <c r="F669" s="76"/>
      <c r="G669" s="76"/>
      <c r="H669" s="76"/>
      <c r="I669" s="76"/>
      <c r="J669" s="76"/>
      <c r="K669" s="76"/>
      <c r="L669" s="76"/>
      <c r="M669" s="76"/>
      <c r="N669" s="76"/>
      <c r="O669" s="76"/>
      <c r="P669" s="76"/>
      <c r="Q669" s="76"/>
      <c r="R669" s="76"/>
      <c r="S669" s="76"/>
      <c r="T669" s="51"/>
      <c r="U669" s="51"/>
      <c r="V669" s="51"/>
      <c r="W669" s="51"/>
      <c r="X669" s="51"/>
      <c r="Y669" s="51"/>
      <c r="Z669" s="51"/>
    </row>
    <row r="670" spans="1:26" ht="12.75" customHeight="1">
      <c r="A670" s="76"/>
      <c r="B670" s="78"/>
      <c r="C670" s="76"/>
      <c r="D670" s="76"/>
      <c r="E670" s="76"/>
      <c r="F670" s="76"/>
      <c r="G670" s="76"/>
      <c r="H670" s="76"/>
      <c r="I670" s="76"/>
      <c r="J670" s="76"/>
      <c r="K670" s="76"/>
      <c r="L670" s="76"/>
      <c r="M670" s="76"/>
      <c r="N670" s="76"/>
      <c r="O670" s="76"/>
      <c r="P670" s="76"/>
      <c r="Q670" s="76"/>
      <c r="R670" s="76"/>
      <c r="S670" s="76"/>
      <c r="T670" s="51"/>
      <c r="U670" s="51"/>
      <c r="V670" s="51"/>
      <c r="W670" s="51"/>
      <c r="X670" s="51"/>
      <c r="Y670" s="51"/>
      <c r="Z670" s="51"/>
    </row>
    <row r="671" spans="1:26" ht="12.75" customHeight="1">
      <c r="A671" s="76"/>
      <c r="B671" s="78"/>
      <c r="C671" s="76"/>
      <c r="D671" s="76"/>
      <c r="E671" s="76"/>
      <c r="F671" s="76"/>
      <c r="G671" s="76"/>
      <c r="H671" s="76"/>
      <c r="I671" s="76"/>
      <c r="J671" s="76"/>
      <c r="K671" s="76"/>
      <c r="L671" s="76"/>
      <c r="M671" s="76"/>
      <c r="N671" s="76"/>
      <c r="O671" s="76"/>
      <c r="P671" s="76"/>
      <c r="Q671" s="76"/>
      <c r="R671" s="76"/>
      <c r="S671" s="76"/>
      <c r="T671" s="51"/>
      <c r="U671" s="51"/>
      <c r="V671" s="51"/>
      <c r="W671" s="51"/>
      <c r="X671" s="51"/>
      <c r="Y671" s="51"/>
      <c r="Z671" s="51"/>
    </row>
    <row r="672" spans="1:26" ht="12.75" customHeight="1">
      <c r="A672" s="76"/>
      <c r="B672" s="78"/>
      <c r="C672" s="76"/>
      <c r="D672" s="76"/>
      <c r="E672" s="76"/>
      <c r="F672" s="76"/>
      <c r="G672" s="76"/>
      <c r="H672" s="76"/>
      <c r="I672" s="76"/>
      <c r="J672" s="76"/>
      <c r="K672" s="76"/>
      <c r="L672" s="76"/>
      <c r="M672" s="76"/>
      <c r="N672" s="76"/>
      <c r="O672" s="76"/>
      <c r="P672" s="76"/>
      <c r="Q672" s="76"/>
      <c r="R672" s="76"/>
      <c r="S672" s="76"/>
      <c r="T672" s="51"/>
      <c r="U672" s="51"/>
      <c r="V672" s="51"/>
      <c r="W672" s="51"/>
      <c r="X672" s="51"/>
      <c r="Y672" s="51"/>
      <c r="Z672" s="51"/>
    </row>
    <row r="673" spans="1:26" ht="12.75" customHeight="1">
      <c r="A673" s="76"/>
      <c r="B673" s="78"/>
      <c r="C673" s="76"/>
      <c r="D673" s="76"/>
      <c r="E673" s="76"/>
      <c r="F673" s="76"/>
      <c r="G673" s="76"/>
      <c r="H673" s="76"/>
      <c r="I673" s="76"/>
      <c r="J673" s="76"/>
      <c r="K673" s="76"/>
      <c r="L673" s="76"/>
      <c r="M673" s="76"/>
      <c r="N673" s="76"/>
      <c r="O673" s="76"/>
      <c r="P673" s="76"/>
      <c r="Q673" s="76"/>
      <c r="R673" s="76"/>
      <c r="S673" s="76"/>
      <c r="T673" s="51"/>
      <c r="U673" s="51"/>
      <c r="V673" s="51"/>
      <c r="W673" s="51"/>
      <c r="X673" s="51"/>
      <c r="Y673" s="51"/>
      <c r="Z673" s="51"/>
    </row>
    <row r="674" spans="1:26" ht="12.75" customHeight="1">
      <c r="A674" s="76"/>
      <c r="B674" s="78"/>
      <c r="C674" s="76"/>
      <c r="D674" s="76"/>
      <c r="E674" s="76"/>
      <c r="F674" s="76"/>
      <c r="G674" s="76"/>
      <c r="H674" s="76"/>
      <c r="I674" s="76"/>
      <c r="J674" s="76"/>
      <c r="K674" s="76"/>
      <c r="L674" s="76"/>
      <c r="M674" s="76"/>
      <c r="N674" s="76"/>
      <c r="O674" s="76"/>
      <c r="P674" s="76"/>
      <c r="Q674" s="76"/>
      <c r="R674" s="76"/>
      <c r="S674" s="76"/>
      <c r="T674" s="51"/>
      <c r="U674" s="51"/>
      <c r="V674" s="51"/>
      <c r="W674" s="51"/>
      <c r="X674" s="51"/>
      <c r="Y674" s="51"/>
      <c r="Z674" s="51"/>
    </row>
    <row r="675" spans="1:26" ht="12.75" customHeight="1">
      <c r="A675" s="76"/>
      <c r="B675" s="78"/>
      <c r="C675" s="76"/>
      <c r="D675" s="76"/>
      <c r="E675" s="76"/>
      <c r="F675" s="76"/>
      <c r="G675" s="76"/>
      <c r="H675" s="76"/>
      <c r="I675" s="76"/>
      <c r="J675" s="76"/>
      <c r="K675" s="76"/>
      <c r="L675" s="76"/>
      <c r="M675" s="76"/>
      <c r="N675" s="76"/>
      <c r="O675" s="76"/>
      <c r="P675" s="76"/>
      <c r="Q675" s="76"/>
      <c r="R675" s="76"/>
      <c r="S675" s="76"/>
      <c r="T675" s="51"/>
      <c r="U675" s="51"/>
      <c r="V675" s="51"/>
      <c r="W675" s="51"/>
      <c r="X675" s="51"/>
      <c r="Y675" s="51"/>
      <c r="Z675" s="51"/>
    </row>
    <row r="676" spans="1:26" ht="12.75" customHeight="1">
      <c r="A676" s="76"/>
      <c r="B676" s="78"/>
      <c r="C676" s="76"/>
      <c r="D676" s="76"/>
      <c r="E676" s="76"/>
      <c r="F676" s="76"/>
      <c r="G676" s="76"/>
      <c r="H676" s="76"/>
      <c r="I676" s="76"/>
      <c r="J676" s="76"/>
      <c r="K676" s="76"/>
      <c r="L676" s="76"/>
      <c r="M676" s="76"/>
      <c r="N676" s="76"/>
      <c r="O676" s="76"/>
      <c r="P676" s="76"/>
      <c r="Q676" s="76"/>
      <c r="R676" s="76"/>
      <c r="S676" s="76"/>
      <c r="T676" s="51"/>
      <c r="U676" s="51"/>
      <c r="V676" s="51"/>
      <c r="W676" s="51"/>
      <c r="X676" s="51"/>
      <c r="Y676" s="51"/>
      <c r="Z676" s="51"/>
    </row>
    <row r="677" spans="1:26" ht="12.75" customHeight="1">
      <c r="A677" s="76"/>
      <c r="B677" s="78"/>
      <c r="C677" s="76"/>
      <c r="D677" s="76"/>
      <c r="E677" s="76"/>
      <c r="F677" s="76"/>
      <c r="G677" s="76"/>
      <c r="H677" s="76"/>
      <c r="I677" s="76"/>
      <c r="J677" s="76"/>
      <c r="K677" s="76"/>
      <c r="L677" s="76"/>
      <c r="M677" s="76"/>
      <c r="N677" s="76"/>
      <c r="O677" s="76"/>
      <c r="P677" s="76"/>
      <c r="Q677" s="76"/>
      <c r="R677" s="76"/>
      <c r="S677" s="76"/>
      <c r="T677" s="51"/>
      <c r="U677" s="51"/>
      <c r="V677" s="51"/>
      <c r="W677" s="51"/>
      <c r="X677" s="51"/>
      <c r="Y677" s="51"/>
      <c r="Z677" s="51"/>
    </row>
    <row r="678" spans="1:26" ht="12.75" customHeight="1">
      <c r="A678" s="76"/>
      <c r="B678" s="78"/>
      <c r="C678" s="76"/>
      <c r="D678" s="76"/>
      <c r="E678" s="76"/>
      <c r="F678" s="76"/>
      <c r="G678" s="76"/>
      <c r="H678" s="76"/>
      <c r="I678" s="76"/>
      <c r="J678" s="76"/>
      <c r="K678" s="76"/>
      <c r="L678" s="76"/>
      <c r="M678" s="76"/>
      <c r="N678" s="76"/>
      <c r="O678" s="76"/>
      <c r="P678" s="76"/>
      <c r="Q678" s="76"/>
      <c r="R678" s="76"/>
      <c r="S678" s="76"/>
      <c r="T678" s="51"/>
      <c r="U678" s="51"/>
      <c r="V678" s="51"/>
      <c r="W678" s="51"/>
      <c r="X678" s="51"/>
      <c r="Y678" s="51"/>
      <c r="Z678" s="51"/>
    </row>
    <row r="679" spans="1:26" ht="12.75" customHeight="1">
      <c r="A679" s="76"/>
      <c r="B679" s="78"/>
      <c r="C679" s="76"/>
      <c r="D679" s="76"/>
      <c r="E679" s="76"/>
      <c r="F679" s="76"/>
      <c r="G679" s="76"/>
      <c r="H679" s="76"/>
      <c r="I679" s="76"/>
      <c r="J679" s="76"/>
      <c r="K679" s="76"/>
      <c r="L679" s="76"/>
      <c r="M679" s="76"/>
      <c r="N679" s="76"/>
      <c r="O679" s="76"/>
      <c r="P679" s="76"/>
      <c r="Q679" s="76"/>
      <c r="R679" s="76"/>
      <c r="S679" s="76"/>
      <c r="T679" s="51"/>
      <c r="U679" s="51"/>
      <c r="V679" s="51"/>
      <c r="W679" s="51"/>
      <c r="X679" s="51"/>
      <c r="Y679" s="51"/>
      <c r="Z679" s="51"/>
    </row>
    <row r="680" spans="1:26" ht="12.75" customHeight="1">
      <c r="A680" s="76"/>
      <c r="B680" s="78"/>
      <c r="C680" s="76"/>
      <c r="D680" s="76"/>
      <c r="E680" s="76"/>
      <c r="F680" s="76"/>
      <c r="G680" s="76"/>
      <c r="H680" s="76"/>
      <c r="I680" s="76"/>
      <c r="J680" s="76"/>
      <c r="K680" s="76"/>
      <c r="L680" s="76"/>
      <c r="M680" s="76"/>
      <c r="N680" s="76"/>
      <c r="O680" s="76"/>
      <c r="P680" s="76"/>
      <c r="Q680" s="76"/>
      <c r="R680" s="76"/>
      <c r="S680" s="76"/>
      <c r="T680" s="51"/>
      <c r="U680" s="51"/>
      <c r="V680" s="51"/>
      <c r="W680" s="51"/>
      <c r="X680" s="51"/>
      <c r="Y680" s="51"/>
      <c r="Z680" s="51"/>
    </row>
    <row r="681" spans="1:26" ht="12.75" customHeight="1">
      <c r="A681" s="76"/>
      <c r="B681" s="78"/>
      <c r="C681" s="76"/>
      <c r="D681" s="76"/>
      <c r="E681" s="76"/>
      <c r="F681" s="76"/>
      <c r="G681" s="76"/>
      <c r="H681" s="76"/>
      <c r="I681" s="76"/>
      <c r="J681" s="76"/>
      <c r="K681" s="76"/>
      <c r="L681" s="76"/>
      <c r="M681" s="76"/>
      <c r="N681" s="76"/>
      <c r="O681" s="76"/>
      <c r="P681" s="76"/>
      <c r="Q681" s="76"/>
      <c r="R681" s="76"/>
      <c r="S681" s="76"/>
      <c r="T681" s="51"/>
      <c r="U681" s="51"/>
      <c r="V681" s="51"/>
      <c r="W681" s="51"/>
      <c r="X681" s="51"/>
      <c r="Y681" s="51"/>
      <c r="Z681" s="51"/>
    </row>
    <row r="682" spans="1:26" ht="12.75" customHeight="1">
      <c r="A682" s="76"/>
      <c r="B682" s="78"/>
      <c r="C682" s="76"/>
      <c r="D682" s="76"/>
      <c r="E682" s="76"/>
      <c r="F682" s="76"/>
      <c r="G682" s="76"/>
      <c r="H682" s="76"/>
      <c r="I682" s="76"/>
      <c r="J682" s="76"/>
      <c r="K682" s="76"/>
      <c r="L682" s="76"/>
      <c r="M682" s="76"/>
      <c r="N682" s="76"/>
      <c r="O682" s="76"/>
      <c r="P682" s="76"/>
      <c r="Q682" s="76"/>
      <c r="R682" s="76"/>
      <c r="S682" s="76"/>
      <c r="T682" s="51"/>
      <c r="U682" s="51"/>
      <c r="V682" s="51"/>
      <c r="W682" s="51"/>
      <c r="X682" s="51"/>
      <c r="Y682" s="51"/>
      <c r="Z682" s="51"/>
    </row>
    <row r="683" spans="1:26" ht="12.75" customHeight="1">
      <c r="A683" s="76"/>
      <c r="B683" s="78"/>
      <c r="C683" s="76"/>
      <c r="D683" s="76"/>
      <c r="E683" s="76"/>
      <c r="F683" s="76"/>
      <c r="G683" s="76"/>
      <c r="H683" s="76"/>
      <c r="I683" s="76"/>
      <c r="J683" s="76"/>
      <c r="K683" s="76"/>
      <c r="L683" s="76"/>
      <c r="M683" s="76"/>
      <c r="N683" s="76"/>
      <c r="O683" s="76"/>
      <c r="P683" s="76"/>
      <c r="Q683" s="76"/>
      <c r="R683" s="76"/>
      <c r="S683" s="76"/>
      <c r="T683" s="51"/>
      <c r="U683" s="51"/>
      <c r="V683" s="51"/>
      <c r="W683" s="51"/>
      <c r="X683" s="51"/>
      <c r="Y683" s="51"/>
      <c r="Z683" s="51"/>
    </row>
    <row r="684" spans="1:26" ht="12.75" customHeight="1">
      <c r="A684" s="76"/>
      <c r="B684" s="78"/>
      <c r="C684" s="76"/>
      <c r="D684" s="76"/>
      <c r="E684" s="76"/>
      <c r="F684" s="76"/>
      <c r="G684" s="76"/>
      <c r="H684" s="76"/>
      <c r="I684" s="76"/>
      <c r="J684" s="76"/>
      <c r="K684" s="76"/>
      <c r="L684" s="76"/>
      <c r="M684" s="76"/>
      <c r="N684" s="76"/>
      <c r="O684" s="76"/>
      <c r="P684" s="76"/>
      <c r="Q684" s="76"/>
      <c r="R684" s="76"/>
      <c r="S684" s="76"/>
      <c r="T684" s="51"/>
      <c r="U684" s="51"/>
      <c r="V684" s="51"/>
      <c r="W684" s="51"/>
      <c r="X684" s="51"/>
      <c r="Y684" s="51"/>
      <c r="Z684" s="51"/>
    </row>
    <row r="685" spans="1:26" ht="12.75" customHeight="1">
      <c r="A685" s="76"/>
      <c r="B685" s="78"/>
      <c r="C685" s="76"/>
      <c r="D685" s="76"/>
      <c r="E685" s="76"/>
      <c r="F685" s="76"/>
      <c r="G685" s="76"/>
      <c r="H685" s="76"/>
      <c r="I685" s="76"/>
      <c r="J685" s="76"/>
      <c r="K685" s="76"/>
      <c r="L685" s="76"/>
      <c r="M685" s="76"/>
      <c r="N685" s="76"/>
      <c r="O685" s="76"/>
      <c r="P685" s="76"/>
      <c r="Q685" s="76"/>
      <c r="R685" s="76"/>
      <c r="S685" s="76"/>
      <c r="T685" s="51"/>
      <c r="U685" s="51"/>
      <c r="V685" s="51"/>
      <c r="W685" s="51"/>
      <c r="X685" s="51"/>
      <c r="Y685" s="51"/>
      <c r="Z685" s="51"/>
    </row>
    <row r="686" spans="1:26" ht="12.75" customHeight="1">
      <c r="A686" s="76"/>
      <c r="B686" s="78"/>
      <c r="C686" s="76"/>
      <c r="D686" s="76"/>
      <c r="E686" s="76"/>
      <c r="F686" s="76"/>
      <c r="G686" s="76"/>
      <c r="H686" s="76"/>
      <c r="I686" s="76"/>
      <c r="J686" s="76"/>
      <c r="K686" s="76"/>
      <c r="L686" s="76"/>
      <c r="M686" s="76"/>
      <c r="N686" s="76"/>
      <c r="O686" s="76"/>
      <c r="P686" s="76"/>
      <c r="Q686" s="76"/>
      <c r="R686" s="76"/>
      <c r="S686" s="76"/>
      <c r="T686" s="51"/>
      <c r="U686" s="51"/>
      <c r="V686" s="51"/>
      <c r="W686" s="51"/>
      <c r="X686" s="51"/>
      <c r="Y686" s="51"/>
      <c r="Z686" s="51"/>
    </row>
    <row r="687" spans="1:26" ht="12.75" customHeight="1">
      <c r="A687" s="76"/>
      <c r="B687" s="78"/>
      <c r="C687" s="76"/>
      <c r="D687" s="76"/>
      <c r="E687" s="76"/>
      <c r="F687" s="76"/>
      <c r="G687" s="76"/>
      <c r="H687" s="76"/>
      <c r="I687" s="76"/>
      <c r="J687" s="76"/>
      <c r="K687" s="76"/>
      <c r="L687" s="76"/>
      <c r="M687" s="76"/>
      <c r="N687" s="76"/>
      <c r="O687" s="76"/>
      <c r="P687" s="76"/>
      <c r="Q687" s="76"/>
      <c r="R687" s="76"/>
      <c r="S687" s="76"/>
      <c r="T687" s="51"/>
      <c r="U687" s="51"/>
      <c r="V687" s="51"/>
      <c r="W687" s="51"/>
      <c r="X687" s="51"/>
      <c r="Y687" s="51"/>
      <c r="Z687" s="51"/>
    </row>
    <row r="688" spans="1:26" ht="12.75" customHeight="1">
      <c r="A688" s="76"/>
      <c r="B688" s="78"/>
      <c r="C688" s="76"/>
      <c r="D688" s="76"/>
      <c r="E688" s="76"/>
      <c r="F688" s="76"/>
      <c r="G688" s="76"/>
      <c r="H688" s="76"/>
      <c r="I688" s="76"/>
      <c r="J688" s="76"/>
      <c r="K688" s="76"/>
      <c r="L688" s="76"/>
      <c r="M688" s="76"/>
      <c r="N688" s="76"/>
      <c r="O688" s="76"/>
      <c r="P688" s="76"/>
      <c r="Q688" s="76"/>
      <c r="R688" s="76"/>
      <c r="S688" s="76"/>
      <c r="T688" s="51"/>
      <c r="U688" s="51"/>
      <c r="V688" s="51"/>
      <c r="W688" s="51"/>
      <c r="X688" s="51"/>
      <c r="Y688" s="51"/>
      <c r="Z688" s="51"/>
    </row>
    <row r="689" spans="1:26" ht="12.75" customHeight="1">
      <c r="A689" s="76"/>
      <c r="B689" s="78"/>
      <c r="C689" s="76"/>
      <c r="D689" s="76"/>
      <c r="E689" s="76"/>
      <c r="F689" s="76"/>
      <c r="G689" s="76"/>
      <c r="H689" s="76"/>
      <c r="I689" s="76"/>
      <c r="J689" s="76"/>
      <c r="K689" s="76"/>
      <c r="L689" s="76"/>
      <c r="M689" s="76"/>
      <c r="N689" s="76"/>
      <c r="O689" s="76"/>
      <c r="P689" s="76"/>
      <c r="Q689" s="76"/>
      <c r="R689" s="76"/>
      <c r="S689" s="76"/>
      <c r="T689" s="51"/>
      <c r="U689" s="51"/>
      <c r="V689" s="51"/>
      <c r="W689" s="51"/>
      <c r="X689" s="51"/>
      <c r="Y689" s="51"/>
      <c r="Z689" s="51"/>
    </row>
    <row r="690" spans="1:26" ht="12.75" customHeight="1">
      <c r="A690" s="76"/>
      <c r="B690" s="78"/>
      <c r="C690" s="76"/>
      <c r="D690" s="76"/>
      <c r="E690" s="76"/>
      <c r="F690" s="76"/>
      <c r="G690" s="76"/>
      <c r="H690" s="76"/>
      <c r="I690" s="76"/>
      <c r="J690" s="76"/>
      <c r="K690" s="76"/>
      <c r="L690" s="76"/>
      <c r="M690" s="76"/>
      <c r="N690" s="76"/>
      <c r="O690" s="76"/>
      <c r="P690" s="76"/>
      <c r="Q690" s="76"/>
      <c r="R690" s="76"/>
      <c r="S690" s="76"/>
      <c r="T690" s="51"/>
      <c r="U690" s="51"/>
      <c r="V690" s="51"/>
      <c r="W690" s="51"/>
      <c r="X690" s="51"/>
      <c r="Y690" s="51"/>
      <c r="Z690" s="51"/>
    </row>
    <row r="691" spans="1:26" ht="12.75" customHeight="1">
      <c r="A691" s="76"/>
      <c r="B691" s="78"/>
      <c r="C691" s="76"/>
      <c r="D691" s="76"/>
      <c r="E691" s="76"/>
      <c r="F691" s="76"/>
      <c r="G691" s="76"/>
      <c r="H691" s="76"/>
      <c r="I691" s="76"/>
      <c r="J691" s="76"/>
      <c r="K691" s="76"/>
      <c r="L691" s="76"/>
      <c r="M691" s="76"/>
      <c r="N691" s="76"/>
      <c r="O691" s="76"/>
      <c r="P691" s="76"/>
      <c r="Q691" s="76"/>
      <c r="R691" s="76"/>
      <c r="S691" s="76"/>
      <c r="T691" s="51"/>
      <c r="U691" s="51"/>
      <c r="V691" s="51"/>
      <c r="W691" s="51"/>
      <c r="X691" s="51"/>
      <c r="Y691" s="51"/>
      <c r="Z691" s="51"/>
    </row>
    <row r="692" spans="1:26" ht="12.75" customHeight="1">
      <c r="A692" s="76"/>
      <c r="B692" s="78"/>
      <c r="C692" s="76"/>
      <c r="D692" s="76"/>
      <c r="E692" s="76"/>
      <c r="F692" s="76"/>
      <c r="G692" s="76"/>
      <c r="H692" s="76"/>
      <c r="I692" s="76"/>
      <c r="J692" s="76"/>
      <c r="K692" s="76"/>
      <c r="L692" s="76"/>
      <c r="M692" s="76"/>
      <c r="N692" s="76"/>
      <c r="O692" s="76"/>
      <c r="P692" s="76"/>
      <c r="Q692" s="76"/>
      <c r="R692" s="76"/>
      <c r="S692" s="76"/>
      <c r="T692" s="51"/>
      <c r="U692" s="51"/>
      <c r="V692" s="51"/>
      <c r="W692" s="51"/>
      <c r="X692" s="51"/>
      <c r="Y692" s="51"/>
      <c r="Z692" s="51"/>
    </row>
    <row r="693" spans="1:26" ht="12.75" customHeight="1">
      <c r="A693" s="76"/>
      <c r="B693" s="78"/>
      <c r="C693" s="76"/>
      <c r="D693" s="76"/>
      <c r="E693" s="76"/>
      <c r="F693" s="76"/>
      <c r="G693" s="76"/>
      <c r="H693" s="76"/>
      <c r="I693" s="76"/>
      <c r="J693" s="76"/>
      <c r="K693" s="76"/>
      <c r="L693" s="76"/>
      <c r="M693" s="76"/>
      <c r="N693" s="76"/>
      <c r="O693" s="76"/>
      <c r="P693" s="76"/>
      <c r="Q693" s="76"/>
      <c r="R693" s="76"/>
      <c r="S693" s="76"/>
      <c r="T693" s="51"/>
      <c r="U693" s="51"/>
      <c r="V693" s="51"/>
      <c r="W693" s="51"/>
      <c r="X693" s="51"/>
      <c r="Y693" s="51"/>
      <c r="Z693" s="51"/>
    </row>
    <row r="694" spans="1:26" ht="12.75" customHeight="1">
      <c r="A694" s="76"/>
      <c r="B694" s="78"/>
      <c r="C694" s="76"/>
      <c r="D694" s="76"/>
      <c r="E694" s="76"/>
      <c r="F694" s="76"/>
      <c r="G694" s="76"/>
      <c r="H694" s="76"/>
      <c r="I694" s="76"/>
      <c r="J694" s="76"/>
      <c r="K694" s="76"/>
      <c r="L694" s="76"/>
      <c r="M694" s="76"/>
      <c r="N694" s="76"/>
      <c r="O694" s="76"/>
      <c r="P694" s="76"/>
      <c r="Q694" s="76"/>
      <c r="R694" s="76"/>
      <c r="S694" s="76"/>
      <c r="T694" s="51"/>
      <c r="U694" s="51"/>
      <c r="V694" s="51"/>
      <c r="W694" s="51"/>
      <c r="X694" s="51"/>
      <c r="Y694" s="51"/>
      <c r="Z694" s="51"/>
    </row>
    <row r="695" spans="1:26" ht="12.75" customHeight="1">
      <c r="A695" s="76"/>
      <c r="B695" s="78"/>
      <c r="C695" s="76"/>
      <c r="D695" s="76"/>
      <c r="E695" s="76"/>
      <c r="F695" s="76"/>
      <c r="G695" s="76"/>
      <c r="H695" s="76"/>
      <c r="I695" s="76"/>
      <c r="J695" s="76"/>
      <c r="K695" s="76"/>
      <c r="L695" s="76"/>
      <c r="M695" s="76"/>
      <c r="N695" s="76"/>
      <c r="O695" s="76"/>
      <c r="P695" s="76"/>
      <c r="Q695" s="76"/>
      <c r="R695" s="76"/>
      <c r="S695" s="76"/>
      <c r="T695" s="51"/>
      <c r="U695" s="51"/>
      <c r="V695" s="51"/>
      <c r="W695" s="51"/>
      <c r="X695" s="51"/>
      <c r="Y695" s="51"/>
      <c r="Z695" s="51"/>
    </row>
    <row r="696" spans="1:26" ht="12.75" customHeight="1">
      <c r="A696" s="76"/>
      <c r="B696" s="78"/>
      <c r="C696" s="76"/>
      <c r="D696" s="76"/>
      <c r="E696" s="76"/>
      <c r="F696" s="76"/>
      <c r="G696" s="76"/>
      <c r="H696" s="76"/>
      <c r="I696" s="76"/>
      <c r="J696" s="76"/>
      <c r="K696" s="76"/>
      <c r="L696" s="76"/>
      <c r="M696" s="76"/>
      <c r="N696" s="76"/>
      <c r="O696" s="76"/>
      <c r="P696" s="76"/>
      <c r="Q696" s="76"/>
      <c r="R696" s="76"/>
      <c r="S696" s="76"/>
      <c r="T696" s="51"/>
      <c r="U696" s="51"/>
      <c r="V696" s="51"/>
      <c r="W696" s="51"/>
      <c r="X696" s="51"/>
      <c r="Y696" s="51"/>
      <c r="Z696" s="51"/>
    </row>
    <row r="697" spans="1:26" ht="12.75" customHeight="1">
      <c r="A697" s="76"/>
      <c r="B697" s="78"/>
      <c r="C697" s="76"/>
      <c r="D697" s="76"/>
      <c r="E697" s="76"/>
      <c r="F697" s="76"/>
      <c r="G697" s="76"/>
      <c r="H697" s="76"/>
      <c r="I697" s="76"/>
      <c r="J697" s="76"/>
      <c r="K697" s="76"/>
      <c r="L697" s="76"/>
      <c r="M697" s="76"/>
      <c r="N697" s="76"/>
      <c r="O697" s="76"/>
      <c r="P697" s="76"/>
      <c r="Q697" s="76"/>
      <c r="R697" s="76"/>
      <c r="S697" s="76"/>
      <c r="T697" s="51"/>
      <c r="U697" s="51"/>
      <c r="V697" s="51"/>
      <c r="W697" s="51"/>
      <c r="X697" s="51"/>
      <c r="Y697" s="51"/>
      <c r="Z697" s="51"/>
    </row>
    <row r="698" spans="1:26" ht="12.75" customHeight="1">
      <c r="A698" s="76"/>
      <c r="B698" s="78"/>
      <c r="C698" s="76"/>
      <c r="D698" s="76"/>
      <c r="E698" s="76"/>
      <c r="F698" s="76"/>
      <c r="G698" s="76"/>
      <c r="H698" s="76"/>
      <c r="I698" s="76"/>
      <c r="J698" s="76"/>
      <c r="K698" s="76"/>
      <c r="L698" s="76"/>
      <c r="M698" s="76"/>
      <c r="N698" s="76"/>
      <c r="O698" s="76"/>
      <c r="P698" s="76"/>
      <c r="Q698" s="76"/>
      <c r="R698" s="76"/>
      <c r="S698" s="76"/>
      <c r="T698" s="51"/>
      <c r="U698" s="51"/>
      <c r="V698" s="51"/>
      <c r="W698" s="51"/>
      <c r="X698" s="51"/>
      <c r="Y698" s="51"/>
      <c r="Z698" s="51"/>
    </row>
    <row r="699" spans="1:26" ht="12.75" customHeight="1">
      <c r="A699" s="76"/>
      <c r="B699" s="78"/>
      <c r="C699" s="76"/>
      <c r="D699" s="76"/>
      <c r="E699" s="76"/>
      <c r="F699" s="76"/>
      <c r="G699" s="76"/>
      <c r="H699" s="76"/>
      <c r="I699" s="76"/>
      <c r="J699" s="76"/>
      <c r="K699" s="76"/>
      <c r="L699" s="76"/>
      <c r="M699" s="76"/>
      <c r="N699" s="76"/>
      <c r="O699" s="76"/>
      <c r="P699" s="76"/>
      <c r="Q699" s="76"/>
      <c r="R699" s="76"/>
      <c r="S699" s="76"/>
      <c r="T699" s="51"/>
      <c r="U699" s="51"/>
      <c r="V699" s="51"/>
      <c r="W699" s="51"/>
      <c r="X699" s="51"/>
      <c r="Y699" s="51"/>
      <c r="Z699" s="51"/>
    </row>
    <row r="700" spans="1:26" ht="12.75" customHeight="1">
      <c r="A700" s="76"/>
      <c r="B700" s="78"/>
      <c r="C700" s="76"/>
      <c r="D700" s="76"/>
      <c r="E700" s="76"/>
      <c r="F700" s="76"/>
      <c r="G700" s="76"/>
      <c r="H700" s="76"/>
      <c r="I700" s="76"/>
      <c r="J700" s="76"/>
      <c r="K700" s="76"/>
      <c r="L700" s="76"/>
      <c r="M700" s="76"/>
      <c r="N700" s="76"/>
      <c r="O700" s="76"/>
      <c r="P700" s="76"/>
      <c r="Q700" s="76"/>
      <c r="R700" s="76"/>
      <c r="S700" s="76"/>
      <c r="T700" s="51"/>
      <c r="U700" s="51"/>
      <c r="V700" s="51"/>
      <c r="W700" s="51"/>
      <c r="X700" s="51"/>
      <c r="Y700" s="51"/>
      <c r="Z700" s="51"/>
    </row>
    <row r="701" spans="1:26" ht="12.75" customHeight="1">
      <c r="A701" s="76"/>
      <c r="B701" s="78"/>
      <c r="C701" s="76"/>
      <c r="D701" s="76"/>
      <c r="E701" s="76"/>
      <c r="F701" s="76"/>
      <c r="G701" s="76"/>
      <c r="H701" s="76"/>
      <c r="I701" s="76"/>
      <c r="J701" s="76"/>
      <c r="K701" s="76"/>
      <c r="L701" s="76"/>
      <c r="M701" s="76"/>
      <c r="N701" s="76"/>
      <c r="O701" s="76"/>
      <c r="P701" s="76"/>
      <c r="Q701" s="76"/>
      <c r="R701" s="76"/>
      <c r="S701" s="76"/>
      <c r="T701" s="51"/>
      <c r="U701" s="51"/>
      <c r="V701" s="51"/>
      <c r="W701" s="51"/>
      <c r="X701" s="51"/>
      <c r="Y701" s="51"/>
      <c r="Z701" s="51"/>
    </row>
    <row r="702" spans="1:26" ht="12.75" customHeight="1">
      <c r="A702" s="76"/>
      <c r="B702" s="78"/>
      <c r="C702" s="76"/>
      <c r="D702" s="76"/>
      <c r="E702" s="76"/>
      <c r="F702" s="76"/>
      <c r="G702" s="76"/>
      <c r="H702" s="76"/>
      <c r="I702" s="76"/>
      <c r="J702" s="76"/>
      <c r="K702" s="76"/>
      <c r="L702" s="76"/>
      <c r="M702" s="76"/>
      <c r="N702" s="76"/>
      <c r="O702" s="76"/>
      <c r="P702" s="76"/>
      <c r="Q702" s="76"/>
      <c r="R702" s="76"/>
      <c r="S702" s="76"/>
      <c r="T702" s="51"/>
      <c r="U702" s="51"/>
      <c r="V702" s="51"/>
      <c r="W702" s="51"/>
      <c r="X702" s="51"/>
      <c r="Y702" s="51"/>
      <c r="Z702" s="51"/>
    </row>
    <row r="703" spans="1:26" ht="12.75" customHeight="1">
      <c r="A703" s="76"/>
      <c r="B703" s="78"/>
      <c r="C703" s="76"/>
      <c r="D703" s="76"/>
      <c r="E703" s="76"/>
      <c r="F703" s="76"/>
      <c r="G703" s="76"/>
      <c r="H703" s="76"/>
      <c r="I703" s="76"/>
      <c r="J703" s="76"/>
      <c r="K703" s="76"/>
      <c r="L703" s="76"/>
      <c r="M703" s="76"/>
      <c r="N703" s="76"/>
      <c r="O703" s="76"/>
      <c r="P703" s="76"/>
      <c r="Q703" s="76"/>
      <c r="R703" s="76"/>
      <c r="S703" s="76"/>
      <c r="T703" s="51"/>
      <c r="U703" s="51"/>
      <c r="V703" s="51"/>
      <c r="W703" s="51"/>
      <c r="X703" s="51"/>
      <c r="Y703" s="51"/>
      <c r="Z703" s="51"/>
    </row>
    <row r="704" spans="1:26" ht="12.75" customHeight="1">
      <c r="A704" s="76"/>
      <c r="B704" s="78"/>
      <c r="C704" s="76"/>
      <c r="D704" s="76"/>
      <c r="E704" s="76"/>
      <c r="F704" s="76"/>
      <c r="G704" s="76"/>
      <c r="H704" s="76"/>
      <c r="I704" s="76"/>
      <c r="J704" s="76"/>
      <c r="K704" s="76"/>
      <c r="L704" s="76"/>
      <c r="M704" s="76"/>
      <c r="N704" s="76"/>
      <c r="O704" s="76"/>
      <c r="P704" s="76"/>
      <c r="Q704" s="76"/>
      <c r="R704" s="76"/>
      <c r="S704" s="76"/>
      <c r="T704" s="51"/>
      <c r="U704" s="51"/>
      <c r="V704" s="51"/>
      <c r="W704" s="51"/>
      <c r="X704" s="51"/>
      <c r="Y704" s="51"/>
      <c r="Z704" s="51"/>
    </row>
    <row r="705" spans="1:26" ht="12.75" customHeight="1">
      <c r="A705" s="76"/>
      <c r="B705" s="78"/>
      <c r="C705" s="76"/>
      <c r="D705" s="76"/>
      <c r="E705" s="76"/>
      <c r="F705" s="76"/>
      <c r="G705" s="76"/>
      <c r="H705" s="76"/>
      <c r="I705" s="76"/>
      <c r="J705" s="76"/>
      <c r="K705" s="76"/>
      <c r="L705" s="76"/>
      <c r="M705" s="76"/>
      <c r="N705" s="76"/>
      <c r="O705" s="76"/>
      <c r="P705" s="76"/>
      <c r="Q705" s="76"/>
      <c r="R705" s="76"/>
      <c r="S705" s="76"/>
      <c r="T705" s="51"/>
      <c r="U705" s="51"/>
      <c r="V705" s="51"/>
      <c r="W705" s="51"/>
      <c r="X705" s="51"/>
      <c r="Y705" s="51"/>
      <c r="Z705" s="51"/>
    </row>
    <row r="706" spans="1:26" ht="12.75" customHeight="1">
      <c r="A706" s="76"/>
      <c r="B706" s="78"/>
      <c r="C706" s="76"/>
      <c r="D706" s="76"/>
      <c r="E706" s="76"/>
      <c r="F706" s="76"/>
      <c r="G706" s="76"/>
      <c r="H706" s="76"/>
      <c r="I706" s="76"/>
      <c r="J706" s="76"/>
      <c r="K706" s="76"/>
      <c r="L706" s="76"/>
      <c r="M706" s="76"/>
      <c r="N706" s="76"/>
      <c r="O706" s="76"/>
      <c r="P706" s="76"/>
      <c r="Q706" s="76"/>
      <c r="R706" s="76"/>
      <c r="S706" s="76"/>
      <c r="T706" s="51"/>
      <c r="U706" s="51"/>
      <c r="V706" s="51"/>
      <c r="W706" s="51"/>
      <c r="X706" s="51"/>
      <c r="Y706" s="51"/>
      <c r="Z706" s="51"/>
    </row>
    <row r="707" spans="1:26" ht="12.75" customHeight="1">
      <c r="A707" s="76"/>
      <c r="B707" s="78"/>
      <c r="C707" s="76"/>
      <c r="D707" s="76"/>
      <c r="E707" s="76"/>
      <c r="F707" s="76"/>
      <c r="G707" s="76"/>
      <c r="H707" s="76"/>
      <c r="I707" s="76"/>
      <c r="J707" s="76"/>
      <c r="K707" s="76"/>
      <c r="L707" s="76"/>
      <c r="M707" s="76"/>
      <c r="N707" s="76"/>
      <c r="O707" s="76"/>
      <c r="P707" s="76"/>
      <c r="Q707" s="76"/>
      <c r="R707" s="76"/>
      <c r="S707" s="76"/>
      <c r="T707" s="51"/>
      <c r="U707" s="51"/>
      <c r="V707" s="51"/>
      <c r="W707" s="51"/>
      <c r="X707" s="51"/>
      <c r="Y707" s="51"/>
      <c r="Z707" s="51"/>
    </row>
    <row r="708" spans="1:26" ht="12.75" customHeight="1">
      <c r="A708" s="76"/>
      <c r="B708" s="78"/>
      <c r="C708" s="76"/>
      <c r="D708" s="76"/>
      <c r="E708" s="76"/>
      <c r="F708" s="76"/>
      <c r="G708" s="76"/>
      <c r="H708" s="76"/>
      <c r="I708" s="76"/>
      <c r="J708" s="76"/>
      <c r="K708" s="76"/>
      <c r="L708" s="76"/>
      <c r="M708" s="76"/>
      <c r="N708" s="76"/>
      <c r="O708" s="76"/>
      <c r="P708" s="76"/>
      <c r="Q708" s="76"/>
      <c r="R708" s="76"/>
      <c r="S708" s="76"/>
      <c r="T708" s="51"/>
      <c r="U708" s="51"/>
      <c r="V708" s="51"/>
      <c r="W708" s="51"/>
      <c r="X708" s="51"/>
      <c r="Y708" s="51"/>
      <c r="Z708" s="51"/>
    </row>
    <row r="709" spans="1:26" ht="12.75" customHeight="1">
      <c r="A709" s="76"/>
      <c r="B709" s="78"/>
      <c r="C709" s="76"/>
      <c r="D709" s="76"/>
      <c r="E709" s="76"/>
      <c r="F709" s="76"/>
      <c r="G709" s="76"/>
      <c r="H709" s="76"/>
      <c r="I709" s="76"/>
      <c r="J709" s="76"/>
      <c r="K709" s="76"/>
      <c r="L709" s="76"/>
      <c r="M709" s="76"/>
      <c r="N709" s="76"/>
      <c r="O709" s="76"/>
      <c r="P709" s="76"/>
      <c r="Q709" s="76"/>
      <c r="R709" s="76"/>
      <c r="S709" s="76"/>
      <c r="T709" s="51"/>
      <c r="U709" s="51"/>
      <c r="V709" s="51"/>
      <c r="W709" s="51"/>
      <c r="X709" s="51"/>
      <c r="Y709" s="51"/>
      <c r="Z709" s="51"/>
    </row>
    <row r="710" spans="1:26" ht="12.75" customHeight="1">
      <c r="A710" s="76"/>
      <c r="B710" s="78"/>
      <c r="C710" s="76"/>
      <c r="D710" s="76"/>
      <c r="E710" s="76"/>
      <c r="F710" s="76"/>
      <c r="G710" s="76"/>
      <c r="H710" s="76"/>
      <c r="I710" s="76"/>
      <c r="J710" s="76"/>
      <c r="K710" s="76"/>
      <c r="L710" s="76"/>
      <c r="M710" s="76"/>
      <c r="N710" s="76"/>
      <c r="O710" s="76"/>
      <c r="P710" s="76"/>
      <c r="Q710" s="76"/>
      <c r="R710" s="76"/>
      <c r="S710" s="76"/>
      <c r="T710" s="51"/>
      <c r="U710" s="51"/>
      <c r="V710" s="51"/>
      <c r="W710" s="51"/>
      <c r="X710" s="51"/>
      <c r="Y710" s="51"/>
      <c r="Z710" s="51"/>
    </row>
    <row r="711" spans="1:26" ht="12.75" customHeight="1">
      <c r="A711" s="76"/>
      <c r="B711" s="78"/>
      <c r="C711" s="76"/>
      <c r="D711" s="76"/>
      <c r="E711" s="76"/>
      <c r="F711" s="76"/>
      <c r="G711" s="76"/>
      <c r="H711" s="76"/>
      <c r="I711" s="76"/>
      <c r="J711" s="76"/>
      <c r="K711" s="76"/>
      <c r="L711" s="76"/>
      <c r="M711" s="76"/>
      <c r="N711" s="76"/>
      <c r="O711" s="76"/>
      <c r="P711" s="76"/>
      <c r="Q711" s="76"/>
      <c r="R711" s="76"/>
      <c r="S711" s="76"/>
      <c r="T711" s="51"/>
      <c r="U711" s="51"/>
      <c r="V711" s="51"/>
      <c r="W711" s="51"/>
      <c r="X711" s="51"/>
      <c r="Y711" s="51"/>
      <c r="Z711" s="51"/>
    </row>
    <row r="712" spans="1:26" ht="12.75" customHeight="1">
      <c r="A712" s="76"/>
      <c r="B712" s="78"/>
      <c r="C712" s="76"/>
      <c r="D712" s="76"/>
      <c r="E712" s="76"/>
      <c r="F712" s="76"/>
      <c r="G712" s="76"/>
      <c r="H712" s="76"/>
      <c r="I712" s="76"/>
      <c r="J712" s="76"/>
      <c r="K712" s="76"/>
      <c r="L712" s="76"/>
      <c r="M712" s="76"/>
      <c r="N712" s="76"/>
      <c r="O712" s="76"/>
      <c r="P712" s="76"/>
      <c r="Q712" s="76"/>
      <c r="R712" s="76"/>
      <c r="S712" s="76"/>
      <c r="T712" s="51"/>
      <c r="U712" s="51"/>
      <c r="V712" s="51"/>
      <c r="W712" s="51"/>
      <c r="X712" s="51"/>
      <c r="Y712" s="51"/>
      <c r="Z712" s="51"/>
    </row>
    <row r="713" spans="1:26" ht="12.75" customHeight="1">
      <c r="A713" s="76"/>
      <c r="B713" s="78"/>
      <c r="C713" s="76"/>
      <c r="D713" s="76"/>
      <c r="E713" s="76"/>
      <c r="F713" s="76"/>
      <c r="G713" s="76"/>
      <c r="H713" s="76"/>
      <c r="I713" s="76"/>
      <c r="J713" s="76"/>
      <c r="K713" s="76"/>
      <c r="L713" s="76"/>
      <c r="M713" s="76"/>
      <c r="N713" s="76"/>
      <c r="O713" s="76"/>
      <c r="P713" s="76"/>
      <c r="Q713" s="76"/>
      <c r="R713" s="76"/>
      <c r="S713" s="76"/>
      <c r="T713" s="51"/>
      <c r="U713" s="51"/>
      <c r="V713" s="51"/>
      <c r="W713" s="51"/>
      <c r="X713" s="51"/>
      <c r="Y713" s="51"/>
      <c r="Z713" s="51"/>
    </row>
    <row r="714" spans="1:26" ht="12.75" customHeight="1">
      <c r="A714" s="76"/>
      <c r="B714" s="78"/>
      <c r="C714" s="76"/>
      <c r="D714" s="76"/>
      <c r="E714" s="76"/>
      <c r="F714" s="76"/>
      <c r="G714" s="76"/>
      <c r="H714" s="76"/>
      <c r="I714" s="76"/>
      <c r="J714" s="76"/>
      <c r="K714" s="76"/>
      <c r="L714" s="76"/>
      <c r="M714" s="76"/>
      <c r="N714" s="76"/>
      <c r="O714" s="76"/>
      <c r="P714" s="76"/>
      <c r="Q714" s="76"/>
      <c r="R714" s="76"/>
      <c r="S714" s="76"/>
      <c r="T714" s="51"/>
      <c r="U714" s="51"/>
      <c r="V714" s="51"/>
      <c r="W714" s="51"/>
      <c r="X714" s="51"/>
      <c r="Y714" s="51"/>
      <c r="Z714" s="51"/>
    </row>
    <row r="715" spans="1:26" ht="12.75" customHeight="1">
      <c r="A715" s="76"/>
      <c r="B715" s="78"/>
      <c r="C715" s="76"/>
      <c r="D715" s="76"/>
      <c r="E715" s="76"/>
      <c r="F715" s="76"/>
      <c r="G715" s="76"/>
      <c r="H715" s="76"/>
      <c r="I715" s="76"/>
      <c r="J715" s="76"/>
      <c r="K715" s="76"/>
      <c r="L715" s="76"/>
      <c r="M715" s="76"/>
      <c r="N715" s="76"/>
      <c r="O715" s="76"/>
      <c r="P715" s="76"/>
      <c r="Q715" s="76"/>
      <c r="R715" s="76"/>
      <c r="S715" s="76"/>
      <c r="T715" s="51"/>
      <c r="U715" s="51"/>
      <c r="V715" s="51"/>
      <c r="W715" s="51"/>
      <c r="X715" s="51"/>
      <c r="Y715" s="51"/>
      <c r="Z715" s="51"/>
    </row>
    <row r="716" spans="1:26" ht="12.75" customHeight="1">
      <c r="A716" s="76"/>
      <c r="B716" s="78"/>
      <c r="C716" s="76"/>
      <c r="D716" s="76"/>
      <c r="E716" s="76"/>
      <c r="F716" s="76"/>
      <c r="G716" s="76"/>
      <c r="H716" s="76"/>
      <c r="I716" s="76"/>
      <c r="J716" s="76"/>
      <c r="K716" s="76"/>
      <c r="L716" s="76"/>
      <c r="M716" s="76"/>
      <c r="N716" s="76"/>
      <c r="O716" s="76"/>
      <c r="P716" s="76"/>
      <c r="Q716" s="76"/>
      <c r="R716" s="76"/>
      <c r="S716" s="76"/>
      <c r="T716" s="51"/>
      <c r="U716" s="51"/>
      <c r="V716" s="51"/>
      <c r="W716" s="51"/>
      <c r="X716" s="51"/>
      <c r="Y716" s="51"/>
      <c r="Z716" s="51"/>
    </row>
    <row r="717" spans="1:26" ht="12.75" customHeight="1">
      <c r="A717" s="76"/>
      <c r="B717" s="78"/>
      <c r="C717" s="76"/>
      <c r="D717" s="76"/>
      <c r="E717" s="76"/>
      <c r="F717" s="76"/>
      <c r="G717" s="76"/>
      <c r="H717" s="76"/>
      <c r="I717" s="76"/>
      <c r="J717" s="76"/>
      <c r="K717" s="76"/>
      <c r="L717" s="76"/>
      <c r="M717" s="76"/>
      <c r="N717" s="76"/>
      <c r="O717" s="76"/>
      <c r="P717" s="76"/>
      <c r="Q717" s="76"/>
      <c r="R717" s="76"/>
      <c r="S717" s="76"/>
      <c r="T717" s="51"/>
      <c r="U717" s="51"/>
      <c r="V717" s="51"/>
      <c r="W717" s="51"/>
      <c r="X717" s="51"/>
      <c r="Y717" s="51"/>
      <c r="Z717" s="51"/>
    </row>
    <row r="718" spans="1:26" ht="12.75" customHeight="1">
      <c r="A718" s="76"/>
      <c r="B718" s="78"/>
      <c r="C718" s="76"/>
      <c r="D718" s="76"/>
      <c r="E718" s="76"/>
      <c r="F718" s="76"/>
      <c r="G718" s="76"/>
      <c r="H718" s="76"/>
      <c r="I718" s="76"/>
      <c r="J718" s="76"/>
      <c r="K718" s="76"/>
      <c r="L718" s="76"/>
      <c r="M718" s="76"/>
      <c r="N718" s="76"/>
      <c r="O718" s="76"/>
      <c r="P718" s="76"/>
      <c r="Q718" s="76"/>
      <c r="R718" s="76"/>
      <c r="S718" s="76"/>
      <c r="T718" s="51"/>
      <c r="U718" s="51"/>
      <c r="V718" s="51"/>
      <c r="W718" s="51"/>
      <c r="X718" s="51"/>
      <c r="Y718" s="51"/>
      <c r="Z718" s="51"/>
    </row>
    <row r="719" spans="1:26" ht="12.75" customHeight="1">
      <c r="A719" s="76"/>
      <c r="B719" s="78"/>
      <c r="C719" s="76"/>
      <c r="D719" s="76"/>
      <c r="E719" s="76"/>
      <c r="F719" s="76"/>
      <c r="G719" s="76"/>
      <c r="H719" s="76"/>
      <c r="I719" s="76"/>
      <c r="J719" s="76"/>
      <c r="K719" s="76"/>
      <c r="L719" s="76"/>
      <c r="M719" s="76"/>
      <c r="N719" s="76"/>
      <c r="O719" s="76"/>
      <c r="P719" s="76"/>
      <c r="Q719" s="76"/>
      <c r="R719" s="76"/>
      <c r="S719" s="76"/>
      <c r="T719" s="51"/>
      <c r="U719" s="51"/>
      <c r="V719" s="51"/>
      <c r="W719" s="51"/>
      <c r="X719" s="51"/>
      <c r="Y719" s="51"/>
      <c r="Z719" s="51"/>
    </row>
    <row r="720" spans="1:26" ht="12.75" customHeight="1">
      <c r="A720" s="76"/>
      <c r="B720" s="78"/>
      <c r="C720" s="76"/>
      <c r="D720" s="76"/>
      <c r="E720" s="76"/>
      <c r="F720" s="76"/>
      <c r="G720" s="76"/>
      <c r="H720" s="76"/>
      <c r="I720" s="76"/>
      <c r="J720" s="76"/>
      <c r="K720" s="76"/>
      <c r="L720" s="76"/>
      <c r="M720" s="76"/>
      <c r="N720" s="76"/>
      <c r="O720" s="76"/>
      <c r="P720" s="76"/>
      <c r="Q720" s="76"/>
      <c r="R720" s="76"/>
      <c r="S720" s="76"/>
      <c r="T720" s="51"/>
      <c r="U720" s="51"/>
      <c r="V720" s="51"/>
      <c r="W720" s="51"/>
      <c r="X720" s="51"/>
      <c r="Y720" s="51"/>
      <c r="Z720" s="51"/>
    </row>
    <row r="721" spans="1:26" ht="12.75" customHeight="1">
      <c r="A721" s="76"/>
      <c r="B721" s="78"/>
      <c r="C721" s="76"/>
      <c r="D721" s="76"/>
      <c r="E721" s="76"/>
      <c r="F721" s="76"/>
      <c r="G721" s="76"/>
      <c r="H721" s="76"/>
      <c r="I721" s="76"/>
      <c r="J721" s="76"/>
      <c r="K721" s="76"/>
      <c r="L721" s="76"/>
      <c r="M721" s="76"/>
      <c r="N721" s="76"/>
      <c r="O721" s="76"/>
      <c r="P721" s="76"/>
      <c r="Q721" s="76"/>
      <c r="R721" s="76"/>
      <c r="S721" s="76"/>
      <c r="T721" s="51"/>
      <c r="U721" s="51"/>
      <c r="V721" s="51"/>
      <c r="W721" s="51"/>
      <c r="X721" s="51"/>
      <c r="Y721" s="51"/>
      <c r="Z721" s="51"/>
    </row>
    <row r="722" spans="1:26" ht="12.75" customHeight="1">
      <c r="A722" s="76"/>
      <c r="B722" s="78"/>
      <c r="C722" s="76"/>
      <c r="D722" s="76"/>
      <c r="E722" s="76"/>
      <c r="F722" s="76"/>
      <c r="G722" s="76"/>
      <c r="H722" s="76"/>
      <c r="I722" s="76"/>
      <c r="J722" s="76"/>
      <c r="K722" s="76"/>
      <c r="L722" s="76"/>
      <c r="M722" s="76"/>
      <c r="N722" s="76"/>
      <c r="O722" s="76"/>
      <c r="P722" s="76"/>
      <c r="Q722" s="76"/>
      <c r="R722" s="76"/>
      <c r="S722" s="76"/>
      <c r="T722" s="51"/>
      <c r="U722" s="51"/>
      <c r="V722" s="51"/>
      <c r="W722" s="51"/>
      <c r="X722" s="51"/>
      <c r="Y722" s="51"/>
      <c r="Z722" s="51"/>
    </row>
    <row r="723" spans="1:26" ht="12.75" customHeight="1">
      <c r="A723" s="76"/>
      <c r="B723" s="78"/>
      <c r="C723" s="76"/>
      <c r="D723" s="76"/>
      <c r="E723" s="76"/>
      <c r="F723" s="76"/>
      <c r="G723" s="76"/>
      <c r="H723" s="76"/>
      <c r="I723" s="76"/>
      <c r="J723" s="76"/>
      <c r="K723" s="76"/>
      <c r="L723" s="76"/>
      <c r="M723" s="76"/>
      <c r="N723" s="76"/>
      <c r="O723" s="76"/>
      <c r="P723" s="76"/>
      <c r="Q723" s="76"/>
      <c r="R723" s="76"/>
      <c r="S723" s="76"/>
      <c r="T723" s="51"/>
      <c r="U723" s="51"/>
      <c r="V723" s="51"/>
      <c r="W723" s="51"/>
      <c r="X723" s="51"/>
      <c r="Y723" s="51"/>
      <c r="Z723" s="51"/>
    </row>
    <row r="724" spans="1:26" ht="12.75" customHeight="1">
      <c r="A724" s="76"/>
      <c r="B724" s="78"/>
      <c r="C724" s="76"/>
      <c r="D724" s="76"/>
      <c r="E724" s="76"/>
      <c r="F724" s="76"/>
      <c r="G724" s="76"/>
      <c r="H724" s="76"/>
      <c r="I724" s="76"/>
      <c r="J724" s="76"/>
      <c r="K724" s="76"/>
      <c r="L724" s="76"/>
      <c r="M724" s="76"/>
      <c r="N724" s="76"/>
      <c r="O724" s="76"/>
      <c r="P724" s="76"/>
      <c r="Q724" s="76"/>
      <c r="R724" s="76"/>
      <c r="S724" s="76"/>
      <c r="T724" s="51"/>
      <c r="U724" s="51"/>
      <c r="V724" s="51"/>
      <c r="W724" s="51"/>
      <c r="X724" s="51"/>
      <c r="Y724" s="51"/>
      <c r="Z724" s="51"/>
    </row>
    <row r="725" spans="1:26" ht="12.75" customHeight="1">
      <c r="A725" s="76"/>
      <c r="B725" s="78"/>
      <c r="C725" s="76"/>
      <c r="D725" s="76"/>
      <c r="E725" s="76"/>
      <c r="F725" s="76"/>
      <c r="G725" s="76"/>
      <c r="H725" s="76"/>
      <c r="I725" s="76"/>
      <c r="J725" s="76"/>
      <c r="K725" s="76"/>
      <c r="L725" s="76"/>
      <c r="M725" s="76"/>
      <c r="N725" s="76"/>
      <c r="O725" s="76"/>
      <c r="P725" s="76"/>
      <c r="Q725" s="76"/>
      <c r="R725" s="76"/>
      <c r="S725" s="76"/>
      <c r="T725" s="51"/>
      <c r="U725" s="51"/>
      <c r="V725" s="51"/>
      <c r="W725" s="51"/>
      <c r="X725" s="51"/>
      <c r="Y725" s="51"/>
      <c r="Z725" s="51"/>
    </row>
    <row r="726" spans="1:26" ht="12.75" customHeight="1">
      <c r="A726" s="76"/>
      <c r="B726" s="78"/>
      <c r="C726" s="76"/>
      <c r="D726" s="76"/>
      <c r="E726" s="76"/>
      <c r="F726" s="76"/>
      <c r="G726" s="76"/>
      <c r="H726" s="76"/>
      <c r="I726" s="76"/>
      <c r="J726" s="76"/>
      <c r="K726" s="76"/>
      <c r="L726" s="76"/>
      <c r="M726" s="76"/>
      <c r="N726" s="76"/>
      <c r="O726" s="76"/>
      <c r="P726" s="76"/>
      <c r="Q726" s="76"/>
      <c r="R726" s="76"/>
      <c r="S726" s="76"/>
      <c r="T726" s="51"/>
      <c r="U726" s="51"/>
      <c r="V726" s="51"/>
      <c r="W726" s="51"/>
      <c r="X726" s="51"/>
      <c r="Y726" s="51"/>
      <c r="Z726" s="51"/>
    </row>
    <row r="727" spans="1:26" ht="12.75" customHeight="1">
      <c r="A727" s="76"/>
      <c r="B727" s="78"/>
      <c r="C727" s="76"/>
      <c r="D727" s="76"/>
      <c r="E727" s="76"/>
      <c r="F727" s="76"/>
      <c r="G727" s="76"/>
      <c r="H727" s="76"/>
      <c r="I727" s="76"/>
      <c r="J727" s="76"/>
      <c r="K727" s="76"/>
      <c r="L727" s="76"/>
      <c r="M727" s="76"/>
      <c r="N727" s="76"/>
      <c r="O727" s="76"/>
      <c r="P727" s="76"/>
      <c r="Q727" s="76"/>
      <c r="R727" s="76"/>
      <c r="S727" s="76"/>
      <c r="T727" s="51"/>
      <c r="U727" s="51"/>
      <c r="V727" s="51"/>
      <c r="W727" s="51"/>
      <c r="X727" s="51"/>
      <c r="Y727" s="51"/>
      <c r="Z727" s="51"/>
    </row>
    <row r="728" spans="1:26" ht="12.75" customHeight="1">
      <c r="A728" s="76"/>
      <c r="B728" s="78"/>
      <c r="C728" s="76"/>
      <c r="D728" s="76"/>
      <c r="E728" s="76"/>
      <c r="F728" s="76"/>
      <c r="G728" s="76"/>
      <c r="H728" s="76"/>
      <c r="I728" s="76"/>
      <c r="J728" s="76"/>
      <c r="K728" s="76"/>
      <c r="L728" s="76"/>
      <c r="M728" s="76"/>
      <c r="N728" s="76"/>
      <c r="O728" s="76"/>
      <c r="P728" s="76"/>
      <c r="Q728" s="76"/>
      <c r="R728" s="76"/>
      <c r="S728" s="76"/>
      <c r="T728" s="51"/>
      <c r="U728" s="51"/>
      <c r="V728" s="51"/>
      <c r="W728" s="51"/>
      <c r="X728" s="51"/>
      <c r="Y728" s="51"/>
      <c r="Z728" s="51"/>
    </row>
    <row r="729" spans="1:26" ht="12.75" customHeight="1">
      <c r="A729" s="76"/>
      <c r="B729" s="78"/>
      <c r="C729" s="76"/>
      <c r="D729" s="76"/>
      <c r="E729" s="76"/>
      <c r="F729" s="76"/>
      <c r="G729" s="76"/>
      <c r="H729" s="76"/>
      <c r="I729" s="76"/>
      <c r="J729" s="76"/>
      <c r="K729" s="76"/>
      <c r="L729" s="76"/>
      <c r="M729" s="76"/>
      <c r="N729" s="76"/>
      <c r="O729" s="76"/>
      <c r="P729" s="76"/>
      <c r="Q729" s="76"/>
      <c r="R729" s="76"/>
      <c r="S729" s="76"/>
      <c r="T729" s="51"/>
      <c r="U729" s="51"/>
      <c r="V729" s="51"/>
      <c r="W729" s="51"/>
      <c r="X729" s="51"/>
      <c r="Y729" s="51"/>
      <c r="Z729" s="51"/>
    </row>
    <row r="730" spans="1:26" ht="12.75" customHeight="1">
      <c r="A730" s="76"/>
      <c r="B730" s="78"/>
      <c r="C730" s="76"/>
      <c r="D730" s="76"/>
      <c r="E730" s="76"/>
      <c r="F730" s="76"/>
      <c r="G730" s="76"/>
      <c r="H730" s="76"/>
      <c r="I730" s="76"/>
      <c r="J730" s="76"/>
      <c r="K730" s="76"/>
      <c r="L730" s="76"/>
      <c r="M730" s="76"/>
      <c r="N730" s="76"/>
      <c r="O730" s="76"/>
      <c r="P730" s="76"/>
      <c r="Q730" s="76"/>
      <c r="R730" s="76"/>
      <c r="S730" s="76"/>
      <c r="T730" s="51"/>
      <c r="U730" s="51"/>
      <c r="V730" s="51"/>
      <c r="W730" s="51"/>
      <c r="X730" s="51"/>
      <c r="Y730" s="51"/>
      <c r="Z730" s="51"/>
    </row>
    <row r="731" spans="1:26" ht="12.75" customHeight="1">
      <c r="A731" s="76"/>
      <c r="B731" s="78"/>
      <c r="C731" s="76"/>
      <c r="D731" s="76"/>
      <c r="E731" s="76"/>
      <c r="F731" s="76"/>
      <c r="G731" s="76"/>
      <c r="H731" s="76"/>
      <c r="I731" s="76"/>
      <c r="J731" s="76"/>
      <c r="K731" s="76"/>
      <c r="L731" s="76"/>
      <c r="M731" s="76"/>
      <c r="N731" s="76"/>
      <c r="O731" s="76"/>
      <c r="P731" s="76"/>
      <c r="Q731" s="76"/>
      <c r="R731" s="76"/>
      <c r="S731" s="76"/>
      <c r="T731" s="51"/>
      <c r="U731" s="51"/>
      <c r="V731" s="51"/>
      <c r="W731" s="51"/>
      <c r="X731" s="51"/>
      <c r="Y731" s="51"/>
      <c r="Z731" s="51"/>
    </row>
    <row r="732" spans="1:26" ht="12.75" customHeight="1">
      <c r="A732" s="76"/>
      <c r="B732" s="78"/>
      <c r="C732" s="76"/>
      <c r="D732" s="76"/>
      <c r="E732" s="76"/>
      <c r="F732" s="76"/>
      <c r="G732" s="76"/>
      <c r="H732" s="76"/>
      <c r="I732" s="76"/>
      <c r="J732" s="76"/>
      <c r="K732" s="76"/>
      <c r="L732" s="76"/>
      <c r="M732" s="76"/>
      <c r="N732" s="76"/>
      <c r="O732" s="76"/>
      <c r="P732" s="76"/>
      <c r="Q732" s="76"/>
      <c r="R732" s="76"/>
      <c r="S732" s="76"/>
      <c r="T732" s="51"/>
      <c r="U732" s="51"/>
      <c r="V732" s="51"/>
      <c r="W732" s="51"/>
      <c r="X732" s="51"/>
      <c r="Y732" s="51"/>
      <c r="Z732" s="51"/>
    </row>
    <row r="733" spans="1:26" ht="12.75" customHeight="1">
      <c r="A733" s="76"/>
      <c r="B733" s="78"/>
      <c r="C733" s="76"/>
      <c r="D733" s="76"/>
      <c r="E733" s="76"/>
      <c r="F733" s="76"/>
      <c r="G733" s="76"/>
      <c r="H733" s="76"/>
      <c r="I733" s="76"/>
      <c r="J733" s="76"/>
      <c r="K733" s="76"/>
      <c r="L733" s="76"/>
      <c r="M733" s="76"/>
      <c r="N733" s="76"/>
      <c r="O733" s="76"/>
      <c r="P733" s="76"/>
      <c r="Q733" s="76"/>
      <c r="R733" s="76"/>
      <c r="S733" s="76"/>
      <c r="T733" s="51"/>
      <c r="U733" s="51"/>
      <c r="V733" s="51"/>
      <c r="W733" s="51"/>
      <c r="X733" s="51"/>
      <c r="Y733" s="51"/>
      <c r="Z733" s="51"/>
    </row>
    <row r="734" spans="1:26" ht="12.75" customHeight="1">
      <c r="A734" s="76"/>
      <c r="B734" s="78"/>
      <c r="C734" s="76"/>
      <c r="D734" s="76"/>
      <c r="E734" s="76"/>
      <c r="F734" s="76"/>
      <c r="G734" s="76"/>
      <c r="H734" s="76"/>
      <c r="I734" s="76"/>
      <c r="J734" s="76"/>
      <c r="K734" s="76"/>
      <c r="L734" s="76"/>
      <c r="M734" s="76"/>
      <c r="N734" s="76"/>
      <c r="O734" s="76"/>
      <c r="P734" s="76"/>
      <c r="Q734" s="76"/>
      <c r="R734" s="76"/>
      <c r="S734" s="76"/>
      <c r="T734" s="51"/>
      <c r="U734" s="51"/>
      <c r="V734" s="51"/>
      <c r="W734" s="51"/>
      <c r="X734" s="51"/>
      <c r="Y734" s="51"/>
      <c r="Z734" s="51"/>
    </row>
    <row r="735" spans="1:26" ht="12.75" customHeight="1">
      <c r="A735" s="76"/>
      <c r="B735" s="78"/>
      <c r="C735" s="76"/>
      <c r="D735" s="76"/>
      <c r="E735" s="76"/>
      <c r="F735" s="76"/>
      <c r="G735" s="76"/>
      <c r="H735" s="76"/>
      <c r="I735" s="76"/>
      <c r="J735" s="76"/>
      <c r="K735" s="76"/>
      <c r="L735" s="76"/>
      <c r="M735" s="76"/>
      <c r="N735" s="76"/>
      <c r="O735" s="76"/>
      <c r="P735" s="76"/>
      <c r="Q735" s="76"/>
      <c r="R735" s="76"/>
      <c r="S735" s="76"/>
      <c r="T735" s="51"/>
      <c r="U735" s="51"/>
      <c r="V735" s="51"/>
      <c r="W735" s="51"/>
      <c r="X735" s="51"/>
      <c r="Y735" s="51"/>
      <c r="Z735" s="51"/>
    </row>
    <row r="736" spans="1:26" ht="12.75" customHeight="1">
      <c r="A736" s="76"/>
      <c r="B736" s="78"/>
      <c r="C736" s="76"/>
      <c r="D736" s="76"/>
      <c r="E736" s="76"/>
      <c r="F736" s="76"/>
      <c r="G736" s="76"/>
      <c r="H736" s="76"/>
      <c r="I736" s="76"/>
      <c r="J736" s="76"/>
      <c r="K736" s="76"/>
      <c r="L736" s="76"/>
      <c r="M736" s="76"/>
      <c r="N736" s="76"/>
      <c r="O736" s="76"/>
      <c r="P736" s="76"/>
      <c r="Q736" s="76"/>
      <c r="R736" s="76"/>
      <c r="S736" s="76"/>
      <c r="T736" s="51"/>
      <c r="U736" s="51"/>
      <c r="V736" s="51"/>
      <c r="W736" s="51"/>
      <c r="X736" s="51"/>
      <c r="Y736" s="51"/>
      <c r="Z736" s="51"/>
    </row>
    <row r="737" spans="1:26" ht="12.75" customHeight="1">
      <c r="A737" s="76"/>
      <c r="B737" s="78"/>
      <c r="C737" s="76"/>
      <c r="D737" s="76"/>
      <c r="E737" s="76"/>
      <c r="F737" s="76"/>
      <c r="G737" s="76"/>
      <c r="H737" s="76"/>
      <c r="I737" s="76"/>
      <c r="J737" s="76"/>
      <c r="K737" s="76"/>
      <c r="L737" s="76"/>
      <c r="M737" s="76"/>
      <c r="N737" s="76"/>
      <c r="O737" s="76"/>
      <c r="P737" s="76"/>
      <c r="Q737" s="76"/>
      <c r="R737" s="76"/>
      <c r="S737" s="76"/>
      <c r="T737" s="51"/>
      <c r="U737" s="51"/>
      <c r="V737" s="51"/>
      <c r="W737" s="51"/>
      <c r="X737" s="51"/>
      <c r="Y737" s="51"/>
      <c r="Z737" s="51"/>
    </row>
    <row r="738" spans="1:26" ht="12.75" customHeight="1">
      <c r="A738" s="76"/>
      <c r="B738" s="78"/>
      <c r="C738" s="76"/>
      <c r="D738" s="76"/>
      <c r="E738" s="76"/>
      <c r="F738" s="76"/>
      <c r="G738" s="76"/>
      <c r="H738" s="76"/>
      <c r="I738" s="76"/>
      <c r="J738" s="76"/>
      <c r="K738" s="76"/>
      <c r="L738" s="76"/>
      <c r="M738" s="76"/>
      <c r="N738" s="76"/>
      <c r="O738" s="76"/>
      <c r="P738" s="76"/>
      <c r="Q738" s="76"/>
      <c r="R738" s="76"/>
      <c r="S738" s="76"/>
      <c r="T738" s="51"/>
      <c r="U738" s="51"/>
      <c r="V738" s="51"/>
      <c r="W738" s="51"/>
      <c r="X738" s="51"/>
      <c r="Y738" s="51"/>
      <c r="Z738" s="51"/>
    </row>
    <row r="739" spans="1:26" ht="12.75" customHeight="1">
      <c r="A739" s="76"/>
      <c r="B739" s="78"/>
      <c r="C739" s="76"/>
      <c r="D739" s="76"/>
      <c r="E739" s="76"/>
      <c r="F739" s="76"/>
      <c r="G739" s="76"/>
      <c r="H739" s="76"/>
      <c r="I739" s="76"/>
      <c r="J739" s="76"/>
      <c r="K739" s="76"/>
      <c r="L739" s="76"/>
      <c r="M739" s="76"/>
      <c r="N739" s="76"/>
      <c r="O739" s="76"/>
      <c r="P739" s="76"/>
      <c r="Q739" s="76"/>
      <c r="R739" s="76"/>
      <c r="S739" s="76"/>
      <c r="T739" s="51"/>
      <c r="U739" s="51"/>
      <c r="V739" s="51"/>
      <c r="W739" s="51"/>
      <c r="X739" s="51"/>
      <c r="Y739" s="51"/>
      <c r="Z739" s="51"/>
    </row>
    <row r="740" spans="1:26" ht="12.75" customHeight="1">
      <c r="A740" s="76"/>
      <c r="B740" s="78"/>
      <c r="C740" s="76"/>
      <c r="D740" s="76"/>
      <c r="E740" s="76"/>
      <c r="F740" s="76"/>
      <c r="G740" s="76"/>
      <c r="H740" s="76"/>
      <c r="I740" s="76"/>
      <c r="J740" s="76"/>
      <c r="K740" s="76"/>
      <c r="L740" s="76"/>
      <c r="M740" s="76"/>
      <c r="N740" s="76"/>
      <c r="O740" s="76"/>
      <c r="P740" s="76"/>
      <c r="Q740" s="76"/>
      <c r="R740" s="76"/>
      <c r="S740" s="76"/>
      <c r="T740" s="51"/>
      <c r="U740" s="51"/>
      <c r="V740" s="51"/>
      <c r="W740" s="51"/>
      <c r="X740" s="51"/>
      <c r="Y740" s="51"/>
      <c r="Z740" s="51"/>
    </row>
    <row r="741" spans="1:26" ht="12.75" customHeight="1">
      <c r="A741" s="76"/>
      <c r="B741" s="78"/>
      <c r="C741" s="76"/>
      <c r="D741" s="76"/>
      <c r="E741" s="76"/>
      <c r="F741" s="76"/>
      <c r="G741" s="76"/>
      <c r="H741" s="76"/>
      <c r="I741" s="76"/>
      <c r="J741" s="76"/>
      <c r="K741" s="76"/>
      <c r="L741" s="76"/>
      <c r="M741" s="76"/>
      <c r="N741" s="76"/>
      <c r="O741" s="76"/>
      <c r="P741" s="76"/>
      <c r="Q741" s="76"/>
      <c r="R741" s="76"/>
      <c r="S741" s="76"/>
      <c r="T741" s="51"/>
      <c r="U741" s="51"/>
      <c r="V741" s="51"/>
      <c r="W741" s="51"/>
      <c r="X741" s="51"/>
      <c r="Y741" s="51"/>
      <c r="Z741" s="51"/>
    </row>
    <row r="742" spans="1:26" ht="12.75" customHeight="1">
      <c r="A742" s="76"/>
      <c r="B742" s="78"/>
      <c r="C742" s="76"/>
      <c r="D742" s="76"/>
      <c r="E742" s="76"/>
      <c r="F742" s="76"/>
      <c r="G742" s="76"/>
      <c r="H742" s="76"/>
      <c r="I742" s="76"/>
      <c r="J742" s="76"/>
      <c r="K742" s="76"/>
      <c r="L742" s="76"/>
      <c r="M742" s="76"/>
      <c r="N742" s="76"/>
      <c r="O742" s="76"/>
      <c r="P742" s="76"/>
      <c r="Q742" s="76"/>
      <c r="R742" s="76"/>
      <c r="S742" s="76"/>
      <c r="T742" s="51"/>
      <c r="U742" s="51"/>
      <c r="V742" s="51"/>
      <c r="W742" s="51"/>
      <c r="X742" s="51"/>
      <c r="Y742" s="51"/>
      <c r="Z742" s="51"/>
    </row>
    <row r="743" spans="1:26" ht="12.75" customHeight="1">
      <c r="A743" s="76"/>
      <c r="B743" s="78"/>
      <c r="C743" s="76"/>
      <c r="D743" s="76"/>
      <c r="E743" s="76"/>
      <c r="F743" s="76"/>
      <c r="G743" s="76"/>
      <c r="H743" s="76"/>
      <c r="I743" s="76"/>
      <c r="J743" s="76"/>
      <c r="K743" s="76"/>
      <c r="L743" s="76"/>
      <c r="M743" s="76"/>
      <c r="N743" s="76"/>
      <c r="O743" s="76"/>
      <c r="P743" s="76"/>
      <c r="Q743" s="76"/>
      <c r="R743" s="76"/>
      <c r="S743" s="76"/>
      <c r="T743" s="51"/>
      <c r="U743" s="51"/>
      <c r="V743" s="51"/>
      <c r="W743" s="51"/>
      <c r="X743" s="51"/>
      <c r="Y743" s="51"/>
      <c r="Z743" s="51"/>
    </row>
    <row r="744" spans="1:26" ht="12.75" customHeight="1">
      <c r="A744" s="76"/>
      <c r="B744" s="78"/>
      <c r="C744" s="76"/>
      <c r="D744" s="76"/>
      <c r="E744" s="76"/>
      <c r="F744" s="76"/>
      <c r="G744" s="76"/>
      <c r="H744" s="76"/>
      <c r="I744" s="76"/>
      <c r="J744" s="76"/>
      <c r="K744" s="76"/>
      <c r="L744" s="76"/>
      <c r="M744" s="76"/>
      <c r="N744" s="76"/>
      <c r="O744" s="76"/>
      <c r="P744" s="76"/>
      <c r="Q744" s="76"/>
      <c r="R744" s="76"/>
      <c r="S744" s="76"/>
      <c r="T744" s="51"/>
      <c r="U744" s="51"/>
      <c r="V744" s="51"/>
      <c r="W744" s="51"/>
      <c r="X744" s="51"/>
      <c r="Y744" s="51"/>
      <c r="Z744" s="51"/>
    </row>
    <row r="745" spans="1:26" ht="12.75" customHeight="1">
      <c r="A745" s="76"/>
      <c r="B745" s="78"/>
      <c r="C745" s="76"/>
      <c r="D745" s="76"/>
      <c r="E745" s="76"/>
      <c r="F745" s="76"/>
      <c r="G745" s="76"/>
      <c r="H745" s="76"/>
      <c r="I745" s="76"/>
      <c r="J745" s="76"/>
      <c r="K745" s="76"/>
      <c r="L745" s="76"/>
      <c r="M745" s="76"/>
      <c r="N745" s="76"/>
      <c r="O745" s="76"/>
      <c r="P745" s="76"/>
      <c r="Q745" s="76"/>
      <c r="R745" s="76"/>
      <c r="S745" s="76"/>
      <c r="T745" s="51"/>
      <c r="U745" s="51"/>
      <c r="V745" s="51"/>
      <c r="W745" s="51"/>
      <c r="X745" s="51"/>
      <c r="Y745" s="51"/>
      <c r="Z745" s="51"/>
    </row>
    <row r="746" spans="1:26" ht="12.75" customHeight="1">
      <c r="A746" s="76"/>
      <c r="B746" s="78"/>
      <c r="C746" s="76"/>
      <c r="D746" s="76"/>
      <c r="E746" s="76"/>
      <c r="F746" s="76"/>
      <c r="G746" s="76"/>
      <c r="H746" s="76"/>
      <c r="I746" s="76"/>
      <c r="J746" s="76"/>
      <c r="K746" s="76"/>
      <c r="L746" s="76"/>
      <c r="M746" s="76"/>
      <c r="N746" s="76"/>
      <c r="O746" s="76"/>
      <c r="P746" s="76"/>
      <c r="Q746" s="76"/>
      <c r="R746" s="76"/>
      <c r="S746" s="76"/>
      <c r="T746" s="51"/>
      <c r="U746" s="51"/>
      <c r="V746" s="51"/>
      <c r="W746" s="51"/>
      <c r="X746" s="51"/>
      <c r="Y746" s="51"/>
      <c r="Z746" s="51"/>
    </row>
    <row r="747" spans="1:26" ht="12.75" customHeight="1">
      <c r="A747" s="76"/>
      <c r="B747" s="78"/>
      <c r="C747" s="76"/>
      <c r="D747" s="76"/>
      <c r="E747" s="76"/>
      <c r="F747" s="76"/>
      <c r="G747" s="76"/>
      <c r="H747" s="76"/>
      <c r="I747" s="76"/>
      <c r="J747" s="76"/>
      <c r="K747" s="76"/>
      <c r="L747" s="76"/>
      <c r="M747" s="76"/>
      <c r="N747" s="76"/>
      <c r="O747" s="76"/>
      <c r="P747" s="76"/>
      <c r="Q747" s="76"/>
      <c r="R747" s="76"/>
      <c r="S747" s="76"/>
      <c r="T747" s="51"/>
      <c r="U747" s="51"/>
      <c r="V747" s="51"/>
      <c r="W747" s="51"/>
      <c r="X747" s="51"/>
      <c r="Y747" s="51"/>
      <c r="Z747" s="51"/>
    </row>
    <row r="748" spans="1:26" ht="12.75" customHeight="1">
      <c r="A748" s="76"/>
      <c r="B748" s="78"/>
      <c r="C748" s="76"/>
      <c r="D748" s="76"/>
      <c r="E748" s="76"/>
      <c r="F748" s="76"/>
      <c r="G748" s="76"/>
      <c r="H748" s="76"/>
      <c r="I748" s="76"/>
      <c r="J748" s="76"/>
      <c r="K748" s="76"/>
      <c r="L748" s="76"/>
      <c r="M748" s="76"/>
      <c r="N748" s="76"/>
      <c r="O748" s="76"/>
      <c r="P748" s="76"/>
      <c r="Q748" s="76"/>
      <c r="R748" s="76"/>
      <c r="S748" s="76"/>
      <c r="T748" s="51"/>
      <c r="U748" s="51"/>
      <c r="V748" s="51"/>
      <c r="W748" s="51"/>
      <c r="X748" s="51"/>
      <c r="Y748" s="51"/>
      <c r="Z748" s="51"/>
    </row>
    <row r="749" spans="1:26" ht="12.75" customHeight="1">
      <c r="A749" s="76"/>
      <c r="B749" s="78"/>
      <c r="C749" s="76"/>
      <c r="D749" s="76"/>
      <c r="E749" s="76"/>
      <c r="F749" s="76"/>
      <c r="G749" s="76"/>
      <c r="H749" s="76"/>
      <c r="I749" s="76"/>
      <c r="J749" s="76"/>
      <c r="K749" s="76"/>
      <c r="L749" s="76"/>
      <c r="M749" s="76"/>
      <c r="N749" s="76"/>
      <c r="O749" s="76"/>
      <c r="P749" s="76"/>
      <c r="Q749" s="76"/>
      <c r="R749" s="76"/>
      <c r="S749" s="76"/>
      <c r="T749" s="51"/>
      <c r="U749" s="51"/>
      <c r="V749" s="51"/>
      <c r="W749" s="51"/>
      <c r="X749" s="51"/>
      <c r="Y749" s="51"/>
      <c r="Z749" s="51"/>
    </row>
    <row r="750" spans="1:26" ht="12.75" customHeight="1">
      <c r="A750" s="76"/>
      <c r="B750" s="78"/>
      <c r="C750" s="76"/>
      <c r="D750" s="76"/>
      <c r="E750" s="76"/>
      <c r="F750" s="76"/>
      <c r="G750" s="76"/>
      <c r="H750" s="76"/>
      <c r="I750" s="76"/>
      <c r="J750" s="76"/>
      <c r="K750" s="76"/>
      <c r="L750" s="76"/>
      <c r="M750" s="76"/>
      <c r="N750" s="76"/>
      <c r="O750" s="76"/>
      <c r="P750" s="76"/>
      <c r="Q750" s="76"/>
      <c r="R750" s="76"/>
      <c r="S750" s="76"/>
      <c r="T750" s="51"/>
      <c r="U750" s="51"/>
      <c r="V750" s="51"/>
      <c r="W750" s="51"/>
      <c r="X750" s="51"/>
      <c r="Y750" s="51"/>
      <c r="Z750" s="51"/>
    </row>
    <row r="751" spans="1:26" ht="12.75" customHeight="1">
      <c r="A751" s="76"/>
      <c r="B751" s="78"/>
      <c r="C751" s="76"/>
      <c r="D751" s="76"/>
      <c r="E751" s="76"/>
      <c r="F751" s="76"/>
      <c r="G751" s="76"/>
      <c r="H751" s="76"/>
      <c r="I751" s="76"/>
      <c r="J751" s="76"/>
      <c r="K751" s="76"/>
      <c r="L751" s="76"/>
      <c r="M751" s="76"/>
      <c r="N751" s="76"/>
      <c r="O751" s="76"/>
      <c r="P751" s="76"/>
      <c r="Q751" s="76"/>
      <c r="R751" s="76"/>
      <c r="S751" s="76"/>
      <c r="T751" s="51"/>
      <c r="U751" s="51"/>
      <c r="V751" s="51"/>
      <c r="W751" s="51"/>
      <c r="X751" s="51"/>
      <c r="Y751" s="51"/>
      <c r="Z751" s="51"/>
    </row>
    <row r="752" spans="1:26" ht="12.75" customHeight="1">
      <c r="A752" s="76"/>
      <c r="B752" s="78"/>
      <c r="C752" s="76"/>
      <c r="D752" s="76"/>
      <c r="E752" s="76"/>
      <c r="F752" s="76"/>
      <c r="G752" s="76"/>
      <c r="H752" s="76"/>
      <c r="I752" s="76"/>
      <c r="J752" s="76"/>
      <c r="K752" s="76"/>
      <c r="L752" s="76"/>
      <c r="M752" s="76"/>
      <c r="N752" s="76"/>
      <c r="O752" s="76"/>
      <c r="P752" s="76"/>
      <c r="Q752" s="76"/>
      <c r="R752" s="76"/>
      <c r="S752" s="76"/>
      <c r="T752" s="51"/>
      <c r="U752" s="51"/>
      <c r="V752" s="51"/>
      <c r="W752" s="51"/>
      <c r="X752" s="51"/>
      <c r="Y752" s="51"/>
      <c r="Z752" s="51"/>
    </row>
    <row r="753" spans="1:26" ht="12.75" customHeight="1">
      <c r="A753" s="76"/>
      <c r="B753" s="78"/>
      <c r="C753" s="76"/>
      <c r="D753" s="76"/>
      <c r="E753" s="76"/>
      <c r="F753" s="76"/>
      <c r="G753" s="76"/>
      <c r="H753" s="76"/>
      <c r="I753" s="76"/>
      <c r="J753" s="76"/>
      <c r="K753" s="76"/>
      <c r="L753" s="76"/>
      <c r="M753" s="76"/>
      <c r="N753" s="76"/>
      <c r="O753" s="76"/>
      <c r="P753" s="76"/>
      <c r="Q753" s="76"/>
      <c r="R753" s="76"/>
      <c r="S753" s="76"/>
      <c r="T753" s="51"/>
      <c r="U753" s="51"/>
      <c r="V753" s="51"/>
      <c r="W753" s="51"/>
      <c r="X753" s="51"/>
      <c r="Y753" s="51"/>
      <c r="Z753" s="51"/>
    </row>
    <row r="754" spans="1:26" ht="12.75" customHeight="1">
      <c r="A754" s="76"/>
      <c r="B754" s="78"/>
      <c r="C754" s="76"/>
      <c r="D754" s="76"/>
      <c r="E754" s="76"/>
      <c r="F754" s="76"/>
      <c r="G754" s="76"/>
      <c r="H754" s="76"/>
      <c r="I754" s="76"/>
      <c r="J754" s="76"/>
      <c r="K754" s="76"/>
      <c r="L754" s="76"/>
      <c r="M754" s="76"/>
      <c r="N754" s="76"/>
      <c r="O754" s="76"/>
      <c r="P754" s="76"/>
      <c r="Q754" s="76"/>
      <c r="R754" s="76"/>
      <c r="S754" s="76"/>
      <c r="T754" s="51"/>
      <c r="U754" s="51"/>
      <c r="V754" s="51"/>
      <c r="W754" s="51"/>
      <c r="X754" s="51"/>
      <c r="Y754" s="51"/>
      <c r="Z754" s="51"/>
    </row>
    <row r="755" spans="1:26" ht="12.75" customHeight="1">
      <c r="A755" s="76"/>
      <c r="B755" s="78"/>
      <c r="C755" s="76"/>
      <c r="D755" s="76"/>
      <c r="E755" s="76"/>
      <c r="F755" s="76"/>
      <c r="G755" s="76"/>
      <c r="H755" s="76"/>
      <c r="I755" s="76"/>
      <c r="J755" s="76"/>
      <c r="K755" s="76"/>
      <c r="L755" s="76"/>
      <c r="M755" s="76"/>
      <c r="N755" s="76"/>
      <c r="O755" s="76"/>
      <c r="P755" s="76"/>
      <c r="Q755" s="76"/>
      <c r="R755" s="76"/>
      <c r="S755" s="76"/>
      <c r="T755" s="51"/>
      <c r="U755" s="51"/>
      <c r="V755" s="51"/>
      <c r="W755" s="51"/>
      <c r="X755" s="51"/>
      <c r="Y755" s="51"/>
      <c r="Z755" s="51"/>
    </row>
    <row r="756" spans="1:26" ht="12.75" customHeight="1">
      <c r="A756" s="76"/>
      <c r="B756" s="78"/>
      <c r="C756" s="76"/>
      <c r="D756" s="76"/>
      <c r="E756" s="76"/>
      <c r="F756" s="76"/>
      <c r="G756" s="76"/>
      <c r="H756" s="76"/>
      <c r="I756" s="76"/>
      <c r="J756" s="76"/>
      <c r="K756" s="76"/>
      <c r="L756" s="76"/>
      <c r="M756" s="76"/>
      <c r="N756" s="76"/>
      <c r="O756" s="76"/>
      <c r="P756" s="76"/>
      <c r="Q756" s="76"/>
      <c r="R756" s="76"/>
      <c r="S756" s="76"/>
      <c r="T756" s="51"/>
      <c r="U756" s="51"/>
      <c r="V756" s="51"/>
      <c r="W756" s="51"/>
      <c r="X756" s="51"/>
      <c r="Y756" s="51"/>
      <c r="Z756" s="51"/>
    </row>
    <row r="757" spans="1:26" ht="12.75" customHeight="1">
      <c r="A757" s="76"/>
      <c r="B757" s="78"/>
      <c r="C757" s="76"/>
      <c r="D757" s="76"/>
      <c r="E757" s="76"/>
      <c r="F757" s="76"/>
      <c r="G757" s="76"/>
      <c r="H757" s="76"/>
      <c r="I757" s="76"/>
      <c r="J757" s="76"/>
      <c r="K757" s="76"/>
      <c r="L757" s="76"/>
      <c r="M757" s="76"/>
      <c r="N757" s="76"/>
      <c r="O757" s="76"/>
      <c r="P757" s="76"/>
      <c r="Q757" s="76"/>
      <c r="R757" s="76"/>
      <c r="S757" s="76"/>
      <c r="T757" s="51"/>
      <c r="U757" s="51"/>
      <c r="V757" s="51"/>
      <c r="W757" s="51"/>
      <c r="X757" s="51"/>
      <c r="Y757" s="51"/>
      <c r="Z757" s="51"/>
    </row>
    <row r="758" spans="1:26" ht="12.75" customHeight="1">
      <c r="A758" s="76"/>
      <c r="B758" s="78"/>
      <c r="C758" s="76"/>
      <c r="D758" s="76"/>
      <c r="E758" s="76"/>
      <c r="F758" s="76"/>
      <c r="G758" s="76"/>
      <c r="H758" s="76"/>
      <c r="I758" s="76"/>
      <c r="J758" s="76"/>
      <c r="K758" s="76"/>
      <c r="L758" s="76"/>
      <c r="M758" s="76"/>
      <c r="N758" s="76"/>
      <c r="O758" s="76"/>
      <c r="P758" s="76"/>
      <c r="Q758" s="76"/>
      <c r="R758" s="76"/>
      <c r="S758" s="76"/>
      <c r="T758" s="51"/>
      <c r="U758" s="51"/>
      <c r="V758" s="51"/>
      <c r="W758" s="51"/>
      <c r="X758" s="51"/>
      <c r="Y758" s="51"/>
      <c r="Z758" s="51"/>
    </row>
    <row r="759" spans="1:26" ht="12.75" customHeight="1">
      <c r="A759" s="76"/>
      <c r="B759" s="78"/>
      <c r="C759" s="76"/>
      <c r="D759" s="76"/>
      <c r="E759" s="76"/>
      <c r="F759" s="76"/>
      <c r="G759" s="76"/>
      <c r="H759" s="76"/>
      <c r="I759" s="76"/>
      <c r="J759" s="76"/>
      <c r="K759" s="76"/>
      <c r="L759" s="76"/>
      <c r="M759" s="76"/>
      <c r="N759" s="76"/>
      <c r="O759" s="76"/>
      <c r="P759" s="76"/>
      <c r="Q759" s="76"/>
      <c r="R759" s="76"/>
      <c r="S759" s="76"/>
      <c r="T759" s="51"/>
      <c r="U759" s="51"/>
      <c r="V759" s="51"/>
      <c r="W759" s="51"/>
      <c r="X759" s="51"/>
      <c r="Y759" s="51"/>
      <c r="Z759" s="51"/>
    </row>
    <row r="760" spans="1:26" ht="12.75" customHeight="1">
      <c r="A760" s="76"/>
      <c r="B760" s="78"/>
      <c r="C760" s="76"/>
      <c r="D760" s="76"/>
      <c r="E760" s="76"/>
      <c r="F760" s="76"/>
      <c r="G760" s="76"/>
      <c r="H760" s="76"/>
      <c r="I760" s="76"/>
      <c r="J760" s="76"/>
      <c r="K760" s="76"/>
      <c r="L760" s="76"/>
      <c r="M760" s="76"/>
      <c r="N760" s="76"/>
      <c r="O760" s="76"/>
      <c r="P760" s="76"/>
      <c r="Q760" s="76"/>
      <c r="R760" s="76"/>
      <c r="S760" s="76"/>
      <c r="T760" s="51"/>
      <c r="U760" s="51"/>
      <c r="V760" s="51"/>
      <c r="W760" s="51"/>
      <c r="X760" s="51"/>
      <c r="Y760" s="51"/>
      <c r="Z760" s="51"/>
    </row>
    <row r="761" spans="1:26" ht="12.75" customHeight="1">
      <c r="A761" s="76"/>
      <c r="B761" s="78"/>
      <c r="C761" s="76"/>
      <c r="D761" s="76"/>
      <c r="E761" s="76"/>
      <c r="F761" s="76"/>
      <c r="G761" s="76"/>
      <c r="H761" s="76"/>
      <c r="I761" s="76"/>
      <c r="J761" s="76"/>
      <c r="K761" s="76"/>
      <c r="L761" s="76"/>
      <c r="M761" s="76"/>
      <c r="N761" s="76"/>
      <c r="O761" s="76"/>
      <c r="P761" s="76"/>
      <c r="Q761" s="76"/>
      <c r="R761" s="76"/>
      <c r="S761" s="76"/>
      <c r="T761" s="51"/>
      <c r="U761" s="51"/>
      <c r="V761" s="51"/>
      <c r="W761" s="51"/>
      <c r="X761" s="51"/>
      <c r="Y761" s="51"/>
      <c r="Z761" s="51"/>
    </row>
    <row r="762" spans="1:26" ht="12.75" customHeight="1">
      <c r="A762" s="76"/>
      <c r="B762" s="78"/>
      <c r="C762" s="76"/>
      <c r="D762" s="76"/>
      <c r="E762" s="76"/>
      <c r="F762" s="76"/>
      <c r="G762" s="76"/>
      <c r="H762" s="76"/>
      <c r="I762" s="76"/>
      <c r="J762" s="76"/>
      <c r="K762" s="76"/>
      <c r="L762" s="76"/>
      <c r="M762" s="76"/>
      <c r="N762" s="76"/>
      <c r="O762" s="76"/>
      <c r="P762" s="76"/>
      <c r="Q762" s="76"/>
      <c r="R762" s="76"/>
      <c r="S762" s="76"/>
      <c r="T762" s="51"/>
      <c r="U762" s="51"/>
      <c r="V762" s="51"/>
      <c r="W762" s="51"/>
      <c r="X762" s="51"/>
      <c r="Y762" s="51"/>
      <c r="Z762" s="51"/>
    </row>
    <row r="763" spans="1:26" ht="12.75" customHeight="1">
      <c r="A763" s="76"/>
      <c r="B763" s="78"/>
      <c r="C763" s="76"/>
      <c r="D763" s="76"/>
      <c r="E763" s="76"/>
      <c r="F763" s="76"/>
      <c r="G763" s="76"/>
      <c r="H763" s="76"/>
      <c r="I763" s="76"/>
      <c r="J763" s="76"/>
      <c r="K763" s="76"/>
      <c r="L763" s="76"/>
      <c r="M763" s="76"/>
      <c r="N763" s="76"/>
      <c r="O763" s="76"/>
      <c r="P763" s="76"/>
      <c r="Q763" s="76"/>
      <c r="R763" s="76"/>
      <c r="S763" s="76"/>
      <c r="T763" s="51"/>
      <c r="U763" s="51"/>
      <c r="V763" s="51"/>
      <c r="W763" s="51"/>
      <c r="X763" s="51"/>
      <c r="Y763" s="51"/>
      <c r="Z763" s="51"/>
    </row>
    <row r="764" spans="1:26" ht="12.75" customHeight="1">
      <c r="A764" s="76"/>
      <c r="B764" s="78"/>
      <c r="C764" s="76"/>
      <c r="D764" s="76"/>
      <c r="E764" s="76"/>
      <c r="F764" s="76"/>
      <c r="G764" s="76"/>
      <c r="H764" s="76"/>
      <c r="I764" s="76"/>
      <c r="J764" s="76"/>
      <c r="K764" s="76"/>
      <c r="L764" s="76"/>
      <c r="M764" s="76"/>
      <c r="N764" s="76"/>
      <c r="O764" s="76"/>
      <c r="P764" s="76"/>
      <c r="Q764" s="76"/>
      <c r="R764" s="76"/>
      <c r="S764" s="76"/>
      <c r="T764" s="51"/>
      <c r="U764" s="51"/>
      <c r="V764" s="51"/>
      <c r="W764" s="51"/>
      <c r="X764" s="51"/>
      <c r="Y764" s="51"/>
      <c r="Z764" s="51"/>
    </row>
    <row r="765" spans="1:26" ht="12.75" customHeight="1">
      <c r="A765" s="76"/>
      <c r="B765" s="78"/>
      <c r="C765" s="76"/>
      <c r="D765" s="76"/>
      <c r="E765" s="76"/>
      <c r="F765" s="76"/>
      <c r="G765" s="76"/>
      <c r="H765" s="76"/>
      <c r="I765" s="76"/>
      <c r="J765" s="76"/>
      <c r="K765" s="76"/>
      <c r="L765" s="76"/>
      <c r="M765" s="76"/>
      <c r="N765" s="76"/>
      <c r="O765" s="76"/>
      <c r="P765" s="76"/>
      <c r="Q765" s="76"/>
      <c r="R765" s="76"/>
      <c r="S765" s="76"/>
      <c r="T765" s="51"/>
      <c r="U765" s="51"/>
      <c r="V765" s="51"/>
      <c r="W765" s="51"/>
      <c r="X765" s="51"/>
      <c r="Y765" s="51"/>
      <c r="Z765" s="51"/>
    </row>
    <row r="766" spans="1:26" ht="12.75" customHeight="1">
      <c r="A766" s="76"/>
      <c r="B766" s="78"/>
      <c r="C766" s="76"/>
      <c r="D766" s="76"/>
      <c r="E766" s="76"/>
      <c r="F766" s="76"/>
      <c r="G766" s="76"/>
      <c r="H766" s="76"/>
      <c r="I766" s="76"/>
      <c r="J766" s="76"/>
      <c r="K766" s="76"/>
      <c r="L766" s="76"/>
      <c r="M766" s="76"/>
      <c r="N766" s="76"/>
      <c r="O766" s="76"/>
      <c r="P766" s="76"/>
      <c r="Q766" s="76"/>
      <c r="R766" s="76"/>
      <c r="S766" s="76"/>
      <c r="T766" s="51"/>
      <c r="U766" s="51"/>
      <c r="V766" s="51"/>
      <c r="W766" s="51"/>
      <c r="X766" s="51"/>
      <c r="Y766" s="51"/>
      <c r="Z766" s="51"/>
    </row>
    <row r="767" spans="1:26" ht="12.75" customHeight="1">
      <c r="A767" s="76"/>
      <c r="B767" s="78"/>
      <c r="C767" s="76"/>
      <c r="D767" s="76"/>
      <c r="E767" s="76"/>
      <c r="F767" s="76"/>
      <c r="G767" s="76"/>
      <c r="H767" s="76"/>
      <c r="I767" s="76"/>
      <c r="J767" s="76"/>
      <c r="K767" s="76"/>
      <c r="L767" s="76"/>
      <c r="M767" s="76"/>
      <c r="N767" s="76"/>
      <c r="O767" s="76"/>
      <c r="P767" s="76"/>
      <c r="Q767" s="76"/>
      <c r="R767" s="76"/>
      <c r="S767" s="76"/>
      <c r="T767" s="51"/>
      <c r="U767" s="51"/>
      <c r="V767" s="51"/>
      <c r="W767" s="51"/>
      <c r="X767" s="51"/>
      <c r="Y767" s="51"/>
      <c r="Z767" s="51"/>
    </row>
    <row r="768" spans="1:26" ht="12.75" customHeight="1">
      <c r="A768" s="76"/>
      <c r="B768" s="78"/>
      <c r="C768" s="76"/>
      <c r="D768" s="76"/>
      <c r="E768" s="76"/>
      <c r="F768" s="76"/>
      <c r="G768" s="76"/>
      <c r="H768" s="76"/>
      <c r="I768" s="76"/>
      <c r="J768" s="76"/>
      <c r="K768" s="76"/>
      <c r="L768" s="76"/>
      <c r="M768" s="76"/>
      <c r="N768" s="76"/>
      <c r="O768" s="76"/>
      <c r="P768" s="76"/>
      <c r="Q768" s="76"/>
      <c r="R768" s="76"/>
      <c r="S768" s="76"/>
      <c r="T768" s="51"/>
      <c r="U768" s="51"/>
      <c r="V768" s="51"/>
      <c r="W768" s="51"/>
      <c r="X768" s="51"/>
      <c r="Y768" s="51"/>
      <c r="Z768" s="51"/>
    </row>
    <row r="769" spans="1:26" ht="12.75" customHeight="1">
      <c r="A769" s="76"/>
      <c r="B769" s="78"/>
      <c r="C769" s="76"/>
      <c r="D769" s="76"/>
      <c r="E769" s="76"/>
      <c r="F769" s="76"/>
      <c r="G769" s="76"/>
      <c r="H769" s="76"/>
      <c r="I769" s="76"/>
      <c r="J769" s="76"/>
      <c r="K769" s="76"/>
      <c r="L769" s="76"/>
      <c r="M769" s="76"/>
      <c r="N769" s="76"/>
      <c r="O769" s="76"/>
      <c r="P769" s="76"/>
      <c r="Q769" s="76"/>
      <c r="R769" s="76"/>
      <c r="S769" s="76"/>
      <c r="T769" s="51"/>
      <c r="U769" s="51"/>
      <c r="V769" s="51"/>
      <c r="W769" s="51"/>
      <c r="X769" s="51"/>
      <c r="Y769" s="51"/>
      <c r="Z769" s="51"/>
    </row>
    <row r="770" spans="1:26" ht="12.75" customHeight="1">
      <c r="A770" s="76"/>
      <c r="B770" s="78"/>
      <c r="C770" s="76"/>
      <c r="D770" s="76"/>
      <c r="E770" s="76"/>
      <c r="F770" s="76"/>
      <c r="G770" s="76"/>
      <c r="H770" s="76"/>
      <c r="I770" s="76"/>
      <c r="J770" s="76"/>
      <c r="K770" s="76"/>
      <c r="L770" s="76"/>
      <c r="M770" s="76"/>
      <c r="N770" s="76"/>
      <c r="O770" s="76"/>
      <c r="P770" s="76"/>
      <c r="Q770" s="76"/>
      <c r="R770" s="76"/>
      <c r="S770" s="76"/>
      <c r="T770" s="51"/>
      <c r="U770" s="51"/>
      <c r="V770" s="51"/>
      <c r="W770" s="51"/>
      <c r="X770" s="51"/>
      <c r="Y770" s="51"/>
      <c r="Z770" s="51"/>
    </row>
    <row r="771" spans="1:26" ht="12.75" customHeight="1">
      <c r="A771" s="76"/>
      <c r="B771" s="78"/>
      <c r="C771" s="76"/>
      <c r="D771" s="76"/>
      <c r="E771" s="76"/>
      <c r="F771" s="76"/>
      <c r="G771" s="76"/>
      <c r="H771" s="76"/>
      <c r="I771" s="76"/>
      <c r="J771" s="76"/>
      <c r="K771" s="76"/>
      <c r="L771" s="76"/>
      <c r="M771" s="76"/>
      <c r="N771" s="76"/>
      <c r="O771" s="76"/>
      <c r="P771" s="76"/>
      <c r="Q771" s="76"/>
      <c r="R771" s="76"/>
      <c r="S771" s="76"/>
      <c r="T771" s="51"/>
      <c r="U771" s="51"/>
      <c r="V771" s="51"/>
      <c r="W771" s="51"/>
      <c r="X771" s="51"/>
      <c r="Y771" s="51"/>
      <c r="Z771" s="51"/>
    </row>
    <row r="772" spans="1:26" ht="12.75" customHeight="1">
      <c r="A772" s="76"/>
      <c r="B772" s="78"/>
      <c r="C772" s="76"/>
      <c r="D772" s="76"/>
      <c r="E772" s="76"/>
      <c r="F772" s="76"/>
      <c r="G772" s="76"/>
      <c r="H772" s="76"/>
      <c r="I772" s="76"/>
      <c r="J772" s="76"/>
      <c r="K772" s="76"/>
      <c r="L772" s="76"/>
      <c r="M772" s="76"/>
      <c r="N772" s="76"/>
      <c r="O772" s="76"/>
      <c r="P772" s="76"/>
      <c r="Q772" s="76"/>
      <c r="R772" s="76"/>
      <c r="S772" s="76"/>
      <c r="T772" s="51"/>
      <c r="U772" s="51"/>
      <c r="V772" s="51"/>
      <c r="W772" s="51"/>
      <c r="X772" s="51"/>
      <c r="Y772" s="51"/>
      <c r="Z772" s="51"/>
    </row>
    <row r="773" spans="1:26" ht="12.75" customHeight="1">
      <c r="A773" s="76"/>
      <c r="B773" s="78"/>
      <c r="C773" s="76"/>
      <c r="D773" s="76"/>
      <c r="E773" s="76"/>
      <c r="F773" s="76"/>
      <c r="G773" s="76"/>
      <c r="H773" s="76"/>
      <c r="I773" s="76"/>
      <c r="J773" s="76"/>
      <c r="K773" s="76"/>
      <c r="L773" s="76"/>
      <c r="M773" s="76"/>
      <c r="N773" s="76"/>
      <c r="O773" s="76"/>
      <c r="P773" s="76"/>
      <c r="Q773" s="76"/>
      <c r="R773" s="76"/>
      <c r="S773" s="76"/>
      <c r="T773" s="51"/>
      <c r="U773" s="51"/>
      <c r="V773" s="51"/>
      <c r="W773" s="51"/>
      <c r="X773" s="51"/>
      <c r="Y773" s="51"/>
      <c r="Z773" s="51"/>
    </row>
    <row r="774" spans="1:26" ht="12.75" customHeight="1">
      <c r="A774" s="76"/>
      <c r="B774" s="78"/>
      <c r="C774" s="76"/>
      <c r="D774" s="76"/>
      <c r="E774" s="76"/>
      <c r="F774" s="76"/>
      <c r="G774" s="76"/>
      <c r="H774" s="76"/>
      <c r="I774" s="76"/>
      <c r="J774" s="76"/>
      <c r="K774" s="76"/>
      <c r="L774" s="76"/>
      <c r="M774" s="76"/>
      <c r="N774" s="76"/>
      <c r="O774" s="76"/>
      <c r="P774" s="76"/>
      <c r="Q774" s="76"/>
      <c r="R774" s="76"/>
      <c r="S774" s="76"/>
      <c r="T774" s="51"/>
      <c r="U774" s="51"/>
      <c r="V774" s="51"/>
      <c r="W774" s="51"/>
      <c r="X774" s="51"/>
      <c r="Y774" s="51"/>
      <c r="Z774" s="51"/>
    </row>
    <row r="775" spans="1:26" ht="12.75" customHeight="1">
      <c r="A775" s="76"/>
      <c r="B775" s="78"/>
      <c r="C775" s="76"/>
      <c r="D775" s="76"/>
      <c r="E775" s="76"/>
      <c r="F775" s="76"/>
      <c r="G775" s="76"/>
      <c r="H775" s="76"/>
      <c r="I775" s="76"/>
      <c r="J775" s="76"/>
      <c r="K775" s="76"/>
      <c r="L775" s="76"/>
      <c r="M775" s="76"/>
      <c r="N775" s="76"/>
      <c r="O775" s="76"/>
      <c r="P775" s="76"/>
      <c r="Q775" s="76"/>
      <c r="R775" s="76"/>
      <c r="S775" s="76"/>
      <c r="T775" s="51"/>
      <c r="U775" s="51"/>
      <c r="V775" s="51"/>
      <c r="W775" s="51"/>
      <c r="X775" s="51"/>
      <c r="Y775" s="51"/>
      <c r="Z775" s="51"/>
    </row>
    <row r="776" spans="1:26" ht="12.75" customHeight="1">
      <c r="A776" s="76"/>
      <c r="B776" s="78"/>
      <c r="C776" s="76"/>
      <c r="D776" s="76"/>
      <c r="E776" s="76"/>
      <c r="F776" s="76"/>
      <c r="G776" s="76"/>
      <c r="H776" s="76"/>
      <c r="I776" s="76"/>
      <c r="J776" s="76"/>
      <c r="K776" s="76"/>
      <c r="L776" s="76"/>
      <c r="M776" s="76"/>
      <c r="N776" s="76"/>
      <c r="O776" s="76"/>
      <c r="P776" s="76"/>
      <c r="Q776" s="76"/>
      <c r="R776" s="76"/>
      <c r="S776" s="76"/>
      <c r="T776" s="51"/>
      <c r="U776" s="51"/>
      <c r="V776" s="51"/>
      <c r="W776" s="51"/>
      <c r="X776" s="51"/>
      <c r="Y776" s="51"/>
      <c r="Z776" s="51"/>
    </row>
    <row r="777" spans="1:26" ht="12.75" customHeight="1">
      <c r="A777" s="76"/>
      <c r="B777" s="78"/>
      <c r="C777" s="76"/>
      <c r="D777" s="76"/>
      <c r="E777" s="76"/>
      <c r="F777" s="76"/>
      <c r="G777" s="76"/>
      <c r="H777" s="76"/>
      <c r="I777" s="76"/>
      <c r="J777" s="76"/>
      <c r="K777" s="76"/>
      <c r="L777" s="76"/>
      <c r="M777" s="76"/>
      <c r="N777" s="76"/>
      <c r="O777" s="76"/>
      <c r="P777" s="76"/>
      <c r="Q777" s="76"/>
      <c r="R777" s="76"/>
      <c r="S777" s="76"/>
      <c r="T777" s="51"/>
      <c r="U777" s="51"/>
      <c r="V777" s="51"/>
      <c r="W777" s="51"/>
      <c r="X777" s="51"/>
      <c r="Y777" s="51"/>
      <c r="Z777" s="51"/>
    </row>
    <row r="778" spans="1:26" ht="12.75" customHeight="1">
      <c r="A778" s="76"/>
      <c r="B778" s="78"/>
      <c r="C778" s="76"/>
      <c r="D778" s="76"/>
      <c r="E778" s="76"/>
      <c r="F778" s="76"/>
      <c r="G778" s="76"/>
      <c r="H778" s="76"/>
      <c r="I778" s="76"/>
      <c r="J778" s="76"/>
      <c r="K778" s="76"/>
      <c r="L778" s="76"/>
      <c r="M778" s="76"/>
      <c r="N778" s="76"/>
      <c r="O778" s="76"/>
      <c r="P778" s="76"/>
      <c r="Q778" s="76"/>
      <c r="R778" s="76"/>
      <c r="S778" s="76"/>
      <c r="T778" s="51"/>
      <c r="U778" s="51"/>
      <c r="V778" s="51"/>
      <c r="W778" s="51"/>
      <c r="X778" s="51"/>
      <c r="Y778" s="51"/>
      <c r="Z778" s="51"/>
    </row>
    <row r="779" spans="1:26" ht="12.75" customHeight="1">
      <c r="A779" s="76"/>
      <c r="B779" s="78"/>
      <c r="C779" s="76"/>
      <c r="D779" s="76"/>
      <c r="E779" s="76"/>
      <c r="F779" s="76"/>
      <c r="G779" s="76"/>
      <c r="H779" s="76"/>
      <c r="I779" s="76"/>
      <c r="J779" s="76"/>
      <c r="K779" s="76"/>
      <c r="L779" s="76"/>
      <c r="M779" s="76"/>
      <c r="N779" s="76"/>
      <c r="O779" s="76"/>
      <c r="P779" s="76"/>
      <c r="Q779" s="76"/>
      <c r="R779" s="76"/>
      <c r="S779" s="76"/>
      <c r="T779" s="51"/>
      <c r="U779" s="51"/>
      <c r="V779" s="51"/>
      <c r="W779" s="51"/>
      <c r="X779" s="51"/>
      <c r="Y779" s="51"/>
      <c r="Z779" s="51"/>
    </row>
    <row r="780" spans="1:26" ht="12.75" customHeight="1">
      <c r="A780" s="76"/>
      <c r="B780" s="78"/>
      <c r="C780" s="76"/>
      <c r="D780" s="76"/>
      <c r="E780" s="76"/>
      <c r="F780" s="76"/>
      <c r="G780" s="76"/>
      <c r="H780" s="76"/>
      <c r="I780" s="76"/>
      <c r="J780" s="76"/>
      <c r="K780" s="76"/>
      <c r="L780" s="76"/>
      <c r="M780" s="76"/>
      <c r="N780" s="76"/>
      <c r="O780" s="76"/>
      <c r="P780" s="76"/>
      <c r="Q780" s="76"/>
      <c r="R780" s="76"/>
      <c r="S780" s="76"/>
      <c r="T780" s="51"/>
      <c r="U780" s="51"/>
      <c r="V780" s="51"/>
      <c r="W780" s="51"/>
      <c r="X780" s="51"/>
      <c r="Y780" s="51"/>
      <c r="Z780" s="51"/>
    </row>
    <row r="781" spans="1:26" ht="12.75" customHeight="1">
      <c r="A781" s="76"/>
      <c r="B781" s="78"/>
      <c r="C781" s="76"/>
      <c r="D781" s="76"/>
      <c r="E781" s="76"/>
      <c r="F781" s="76"/>
      <c r="G781" s="76"/>
      <c r="H781" s="76"/>
      <c r="I781" s="76"/>
      <c r="J781" s="76"/>
      <c r="K781" s="76"/>
      <c r="L781" s="76"/>
      <c r="M781" s="76"/>
      <c r="N781" s="76"/>
      <c r="O781" s="76"/>
      <c r="P781" s="76"/>
      <c r="Q781" s="76"/>
      <c r="R781" s="76"/>
      <c r="S781" s="76"/>
      <c r="T781" s="51"/>
      <c r="U781" s="51"/>
      <c r="V781" s="51"/>
      <c r="W781" s="51"/>
      <c r="X781" s="51"/>
      <c r="Y781" s="51"/>
      <c r="Z781" s="51"/>
    </row>
    <row r="782" spans="1:26" ht="12.75" customHeight="1">
      <c r="A782" s="76"/>
      <c r="B782" s="78"/>
      <c r="C782" s="76"/>
      <c r="D782" s="76"/>
      <c r="E782" s="76"/>
      <c r="F782" s="76"/>
      <c r="G782" s="76"/>
      <c r="H782" s="76"/>
      <c r="I782" s="76"/>
      <c r="J782" s="76"/>
      <c r="K782" s="76"/>
      <c r="L782" s="76"/>
      <c r="M782" s="76"/>
      <c r="N782" s="76"/>
      <c r="O782" s="76"/>
      <c r="P782" s="76"/>
      <c r="Q782" s="76"/>
      <c r="R782" s="76"/>
      <c r="S782" s="76"/>
      <c r="T782" s="51"/>
      <c r="U782" s="51"/>
      <c r="V782" s="51"/>
      <c r="W782" s="51"/>
      <c r="X782" s="51"/>
      <c r="Y782" s="51"/>
      <c r="Z782" s="51"/>
    </row>
    <row r="783" spans="1:26" ht="12.75" customHeight="1">
      <c r="A783" s="76"/>
      <c r="B783" s="78"/>
      <c r="C783" s="76"/>
      <c r="D783" s="76"/>
      <c r="E783" s="76"/>
      <c r="F783" s="76"/>
      <c r="G783" s="76"/>
      <c r="H783" s="76"/>
      <c r="I783" s="76"/>
      <c r="J783" s="76"/>
      <c r="K783" s="76"/>
      <c r="L783" s="76"/>
      <c r="M783" s="76"/>
      <c r="N783" s="76"/>
      <c r="O783" s="76"/>
      <c r="P783" s="76"/>
      <c r="Q783" s="76"/>
      <c r="R783" s="76"/>
      <c r="S783" s="76"/>
      <c r="T783" s="51"/>
      <c r="U783" s="51"/>
      <c r="V783" s="51"/>
      <c r="W783" s="51"/>
      <c r="X783" s="51"/>
      <c r="Y783" s="51"/>
      <c r="Z783" s="51"/>
    </row>
    <row r="784" spans="1:26" ht="12.75" customHeight="1">
      <c r="A784" s="76"/>
      <c r="B784" s="78"/>
      <c r="C784" s="76"/>
      <c r="D784" s="76"/>
      <c r="E784" s="76"/>
      <c r="F784" s="76"/>
      <c r="G784" s="76"/>
      <c r="H784" s="76"/>
      <c r="I784" s="76"/>
      <c r="J784" s="76"/>
      <c r="K784" s="76"/>
      <c r="L784" s="76"/>
      <c r="M784" s="76"/>
      <c r="N784" s="76"/>
      <c r="O784" s="76"/>
      <c r="P784" s="76"/>
      <c r="Q784" s="76"/>
      <c r="R784" s="76"/>
      <c r="S784" s="76"/>
      <c r="T784" s="51"/>
      <c r="U784" s="51"/>
      <c r="V784" s="51"/>
      <c r="W784" s="51"/>
      <c r="X784" s="51"/>
      <c r="Y784" s="51"/>
      <c r="Z784" s="51"/>
    </row>
    <row r="785" spans="1:26" ht="12.75" customHeight="1">
      <c r="A785" s="76"/>
      <c r="B785" s="78"/>
      <c r="C785" s="76"/>
      <c r="D785" s="76"/>
      <c r="E785" s="76"/>
      <c r="F785" s="76"/>
      <c r="G785" s="76"/>
      <c r="H785" s="76"/>
      <c r="I785" s="76"/>
      <c r="J785" s="76"/>
      <c r="K785" s="76"/>
      <c r="L785" s="76"/>
      <c r="M785" s="76"/>
      <c r="N785" s="76"/>
      <c r="O785" s="76"/>
      <c r="P785" s="76"/>
      <c r="Q785" s="76"/>
      <c r="R785" s="76"/>
      <c r="S785" s="76"/>
      <c r="T785" s="51"/>
      <c r="U785" s="51"/>
      <c r="V785" s="51"/>
      <c r="W785" s="51"/>
      <c r="X785" s="51"/>
      <c r="Y785" s="51"/>
      <c r="Z785" s="51"/>
    </row>
    <row r="786" spans="1:26" ht="12.75" customHeight="1">
      <c r="A786" s="76"/>
      <c r="B786" s="78"/>
      <c r="C786" s="76"/>
      <c r="D786" s="76"/>
      <c r="E786" s="76"/>
      <c r="F786" s="76"/>
      <c r="G786" s="76"/>
      <c r="H786" s="76"/>
      <c r="I786" s="76"/>
      <c r="J786" s="76"/>
      <c r="K786" s="76"/>
      <c r="L786" s="76"/>
      <c r="M786" s="76"/>
      <c r="N786" s="76"/>
      <c r="O786" s="76"/>
      <c r="P786" s="76"/>
      <c r="Q786" s="76"/>
      <c r="R786" s="76"/>
      <c r="S786" s="76"/>
      <c r="T786" s="51"/>
      <c r="U786" s="51"/>
      <c r="V786" s="51"/>
      <c r="W786" s="51"/>
      <c r="X786" s="51"/>
      <c r="Y786" s="51"/>
      <c r="Z786" s="51"/>
    </row>
    <row r="787" spans="1:26" ht="12.75" customHeight="1">
      <c r="A787" s="76"/>
      <c r="B787" s="78"/>
      <c r="C787" s="76"/>
      <c r="D787" s="76"/>
      <c r="E787" s="76"/>
      <c r="F787" s="76"/>
      <c r="G787" s="76"/>
      <c r="H787" s="76"/>
      <c r="I787" s="76"/>
      <c r="J787" s="76"/>
      <c r="K787" s="76"/>
      <c r="L787" s="76"/>
      <c r="M787" s="76"/>
      <c r="N787" s="76"/>
      <c r="O787" s="76"/>
      <c r="P787" s="76"/>
      <c r="Q787" s="76"/>
      <c r="R787" s="76"/>
      <c r="S787" s="76"/>
      <c r="T787" s="51"/>
      <c r="U787" s="51"/>
      <c r="V787" s="51"/>
      <c r="W787" s="51"/>
      <c r="X787" s="51"/>
      <c r="Y787" s="51"/>
      <c r="Z787" s="51"/>
    </row>
    <row r="788" spans="1:26" ht="12.75" customHeight="1">
      <c r="A788" s="76"/>
      <c r="B788" s="78"/>
      <c r="C788" s="76"/>
      <c r="D788" s="76"/>
      <c r="E788" s="76"/>
      <c r="F788" s="76"/>
      <c r="G788" s="76"/>
      <c r="H788" s="76"/>
      <c r="I788" s="76"/>
      <c r="J788" s="76"/>
      <c r="K788" s="76"/>
      <c r="L788" s="76"/>
      <c r="M788" s="76"/>
      <c r="N788" s="76"/>
      <c r="O788" s="76"/>
      <c r="P788" s="76"/>
      <c r="Q788" s="76"/>
      <c r="R788" s="76"/>
      <c r="S788" s="76"/>
      <c r="T788" s="51"/>
      <c r="U788" s="51"/>
      <c r="V788" s="51"/>
      <c r="W788" s="51"/>
      <c r="X788" s="51"/>
      <c r="Y788" s="51"/>
      <c r="Z788" s="51"/>
    </row>
    <row r="789" spans="1:26" ht="12.75" customHeight="1">
      <c r="A789" s="76"/>
      <c r="B789" s="78"/>
      <c r="C789" s="76"/>
      <c r="D789" s="76"/>
      <c r="E789" s="76"/>
      <c r="F789" s="76"/>
      <c r="G789" s="76"/>
      <c r="H789" s="76"/>
      <c r="I789" s="76"/>
      <c r="J789" s="76"/>
      <c r="K789" s="76"/>
      <c r="L789" s="76"/>
      <c r="M789" s="76"/>
      <c r="N789" s="76"/>
      <c r="O789" s="76"/>
      <c r="P789" s="76"/>
      <c r="Q789" s="76"/>
      <c r="R789" s="76"/>
      <c r="S789" s="76"/>
      <c r="T789" s="51"/>
      <c r="U789" s="51"/>
      <c r="V789" s="51"/>
      <c r="W789" s="51"/>
      <c r="X789" s="51"/>
      <c r="Y789" s="51"/>
      <c r="Z789" s="51"/>
    </row>
    <row r="790" spans="1:26" ht="12.75" customHeight="1">
      <c r="A790" s="76"/>
      <c r="B790" s="78"/>
      <c r="C790" s="76"/>
      <c r="D790" s="76"/>
      <c r="E790" s="76"/>
      <c r="F790" s="76"/>
      <c r="G790" s="76"/>
      <c r="H790" s="76"/>
      <c r="I790" s="76"/>
      <c r="J790" s="76"/>
      <c r="K790" s="76"/>
      <c r="L790" s="76"/>
      <c r="M790" s="76"/>
      <c r="N790" s="76"/>
      <c r="O790" s="76"/>
      <c r="P790" s="76"/>
      <c r="Q790" s="76"/>
      <c r="R790" s="76"/>
      <c r="S790" s="76"/>
      <c r="T790" s="51"/>
      <c r="U790" s="51"/>
      <c r="V790" s="51"/>
      <c r="W790" s="51"/>
      <c r="X790" s="51"/>
      <c r="Y790" s="51"/>
      <c r="Z790" s="51"/>
    </row>
    <row r="791" spans="1:26" ht="12.75" customHeight="1">
      <c r="A791" s="76"/>
      <c r="B791" s="78"/>
      <c r="C791" s="76"/>
      <c r="D791" s="76"/>
      <c r="E791" s="76"/>
      <c r="F791" s="76"/>
      <c r="G791" s="76"/>
      <c r="H791" s="76"/>
      <c r="I791" s="76"/>
      <c r="J791" s="76"/>
      <c r="K791" s="76"/>
      <c r="L791" s="76"/>
      <c r="M791" s="76"/>
      <c r="N791" s="76"/>
      <c r="O791" s="76"/>
      <c r="P791" s="76"/>
      <c r="Q791" s="76"/>
      <c r="R791" s="76"/>
      <c r="S791" s="76"/>
      <c r="T791" s="51"/>
      <c r="U791" s="51"/>
      <c r="V791" s="51"/>
      <c r="W791" s="51"/>
      <c r="X791" s="51"/>
      <c r="Y791" s="51"/>
      <c r="Z791" s="51"/>
    </row>
    <row r="792" spans="1:26" ht="12.75" customHeight="1">
      <c r="A792" s="76"/>
      <c r="B792" s="78"/>
      <c r="C792" s="76"/>
      <c r="D792" s="76"/>
      <c r="E792" s="76"/>
      <c r="F792" s="76"/>
      <c r="G792" s="76"/>
      <c r="H792" s="76"/>
      <c r="I792" s="76"/>
      <c r="J792" s="76"/>
      <c r="K792" s="76"/>
      <c r="L792" s="76"/>
      <c r="M792" s="76"/>
      <c r="N792" s="76"/>
      <c r="O792" s="76"/>
      <c r="P792" s="76"/>
      <c r="Q792" s="76"/>
      <c r="R792" s="76"/>
      <c r="S792" s="76"/>
      <c r="T792" s="51"/>
      <c r="U792" s="51"/>
      <c r="V792" s="51"/>
      <c r="W792" s="51"/>
      <c r="X792" s="51"/>
      <c r="Y792" s="51"/>
      <c r="Z792" s="51"/>
    </row>
    <row r="793" spans="1:26" ht="12.75" customHeight="1">
      <c r="A793" s="76"/>
      <c r="B793" s="78"/>
      <c r="C793" s="76"/>
      <c r="D793" s="76"/>
      <c r="E793" s="76"/>
      <c r="F793" s="76"/>
      <c r="G793" s="76"/>
      <c r="H793" s="76"/>
      <c r="I793" s="76"/>
      <c r="J793" s="76"/>
      <c r="K793" s="76"/>
      <c r="L793" s="76"/>
      <c r="M793" s="76"/>
      <c r="N793" s="76"/>
      <c r="O793" s="76"/>
      <c r="P793" s="76"/>
      <c r="Q793" s="76"/>
      <c r="R793" s="76"/>
      <c r="S793" s="76"/>
      <c r="T793" s="51"/>
      <c r="U793" s="51"/>
      <c r="V793" s="51"/>
      <c r="W793" s="51"/>
      <c r="X793" s="51"/>
      <c r="Y793" s="51"/>
      <c r="Z793" s="51"/>
    </row>
    <row r="794" spans="1:26" ht="12.75" customHeight="1">
      <c r="A794" s="76"/>
      <c r="B794" s="78"/>
      <c r="C794" s="76"/>
      <c r="D794" s="76"/>
      <c r="E794" s="76"/>
      <c r="F794" s="76"/>
      <c r="G794" s="76"/>
      <c r="H794" s="76"/>
      <c r="I794" s="76"/>
      <c r="J794" s="76"/>
      <c r="K794" s="76"/>
      <c r="L794" s="76"/>
      <c r="M794" s="76"/>
      <c r="N794" s="76"/>
      <c r="O794" s="76"/>
      <c r="P794" s="76"/>
      <c r="Q794" s="76"/>
      <c r="R794" s="76"/>
      <c r="S794" s="76"/>
      <c r="T794" s="51"/>
      <c r="U794" s="51"/>
      <c r="V794" s="51"/>
      <c r="W794" s="51"/>
      <c r="X794" s="51"/>
      <c r="Y794" s="51"/>
      <c r="Z794" s="51"/>
    </row>
    <row r="795" spans="1:26" ht="12.75" customHeight="1">
      <c r="A795" s="76"/>
      <c r="B795" s="78"/>
      <c r="C795" s="76"/>
      <c r="D795" s="76"/>
      <c r="E795" s="76"/>
      <c r="F795" s="76"/>
      <c r="G795" s="76"/>
      <c r="H795" s="76"/>
      <c r="I795" s="76"/>
      <c r="J795" s="76"/>
      <c r="K795" s="76"/>
      <c r="L795" s="76"/>
      <c r="M795" s="76"/>
      <c r="N795" s="76"/>
      <c r="O795" s="76"/>
      <c r="P795" s="76"/>
      <c r="Q795" s="76"/>
      <c r="R795" s="76"/>
      <c r="S795" s="76"/>
      <c r="T795" s="51"/>
      <c r="U795" s="51"/>
      <c r="V795" s="51"/>
      <c r="W795" s="51"/>
      <c r="X795" s="51"/>
      <c r="Y795" s="51"/>
      <c r="Z795" s="51"/>
    </row>
    <row r="796" spans="1:26" ht="12.75" customHeight="1">
      <c r="A796" s="76"/>
      <c r="B796" s="78"/>
      <c r="C796" s="76"/>
      <c r="D796" s="76"/>
      <c r="E796" s="76"/>
      <c r="F796" s="76"/>
      <c r="G796" s="76"/>
      <c r="H796" s="76"/>
      <c r="I796" s="76"/>
      <c r="J796" s="76"/>
      <c r="K796" s="76"/>
      <c r="L796" s="76"/>
      <c r="M796" s="76"/>
      <c r="N796" s="76"/>
      <c r="O796" s="76"/>
      <c r="P796" s="76"/>
      <c r="Q796" s="76"/>
      <c r="R796" s="76"/>
      <c r="S796" s="76"/>
      <c r="T796" s="51"/>
      <c r="U796" s="51"/>
      <c r="V796" s="51"/>
      <c r="W796" s="51"/>
      <c r="X796" s="51"/>
      <c r="Y796" s="51"/>
      <c r="Z796" s="51"/>
    </row>
    <row r="797" spans="1:26" ht="12.75" customHeight="1">
      <c r="A797" s="76"/>
      <c r="B797" s="78"/>
      <c r="C797" s="76"/>
      <c r="D797" s="76"/>
      <c r="E797" s="76"/>
      <c r="F797" s="76"/>
      <c r="G797" s="76"/>
      <c r="H797" s="76"/>
      <c r="I797" s="76"/>
      <c r="J797" s="76"/>
      <c r="K797" s="76"/>
      <c r="L797" s="76"/>
      <c r="M797" s="76"/>
      <c r="N797" s="76"/>
      <c r="O797" s="76"/>
      <c r="P797" s="76"/>
      <c r="Q797" s="76"/>
      <c r="R797" s="76"/>
      <c r="S797" s="76"/>
      <c r="T797" s="51"/>
      <c r="U797" s="51"/>
      <c r="V797" s="51"/>
      <c r="W797" s="51"/>
      <c r="X797" s="51"/>
      <c r="Y797" s="51"/>
      <c r="Z797" s="51"/>
    </row>
    <row r="798" spans="1:26" ht="12.75" customHeight="1">
      <c r="A798" s="76"/>
      <c r="B798" s="78"/>
      <c r="C798" s="76"/>
      <c r="D798" s="76"/>
      <c r="E798" s="76"/>
      <c r="F798" s="76"/>
      <c r="G798" s="76"/>
      <c r="H798" s="76"/>
      <c r="I798" s="76"/>
      <c r="J798" s="76"/>
      <c r="K798" s="76"/>
      <c r="L798" s="76"/>
      <c r="M798" s="76"/>
      <c r="N798" s="76"/>
      <c r="O798" s="76"/>
      <c r="P798" s="76"/>
      <c r="Q798" s="76"/>
      <c r="R798" s="76"/>
      <c r="S798" s="76"/>
      <c r="T798" s="51"/>
      <c r="U798" s="51"/>
      <c r="V798" s="51"/>
      <c r="W798" s="51"/>
      <c r="X798" s="51"/>
      <c r="Y798" s="51"/>
      <c r="Z798" s="51"/>
    </row>
    <row r="799" spans="1:26" ht="12.75" customHeight="1">
      <c r="A799" s="76"/>
      <c r="B799" s="78"/>
      <c r="C799" s="76"/>
      <c r="D799" s="76"/>
      <c r="E799" s="76"/>
      <c r="F799" s="76"/>
      <c r="G799" s="76"/>
      <c r="H799" s="76"/>
      <c r="I799" s="76"/>
      <c r="J799" s="76"/>
      <c r="K799" s="76"/>
      <c r="L799" s="76"/>
      <c r="M799" s="76"/>
      <c r="N799" s="76"/>
      <c r="O799" s="76"/>
      <c r="P799" s="76"/>
      <c r="Q799" s="76"/>
      <c r="R799" s="76"/>
      <c r="S799" s="76"/>
      <c r="T799" s="51"/>
      <c r="U799" s="51"/>
      <c r="V799" s="51"/>
      <c r="W799" s="51"/>
      <c r="X799" s="51"/>
      <c r="Y799" s="51"/>
      <c r="Z799" s="51"/>
    </row>
    <row r="800" spans="1:26" ht="12.75" customHeight="1">
      <c r="A800" s="76"/>
      <c r="B800" s="78"/>
      <c r="C800" s="76"/>
      <c r="D800" s="76"/>
      <c r="E800" s="76"/>
      <c r="F800" s="76"/>
      <c r="G800" s="76"/>
      <c r="H800" s="76"/>
      <c r="I800" s="76"/>
      <c r="J800" s="76"/>
      <c r="K800" s="76"/>
      <c r="L800" s="76"/>
      <c r="M800" s="76"/>
      <c r="N800" s="76"/>
      <c r="O800" s="76"/>
      <c r="P800" s="76"/>
      <c r="Q800" s="76"/>
      <c r="R800" s="76"/>
      <c r="S800" s="76"/>
      <c r="T800" s="51"/>
      <c r="U800" s="51"/>
      <c r="V800" s="51"/>
      <c r="W800" s="51"/>
      <c r="X800" s="51"/>
      <c r="Y800" s="51"/>
      <c r="Z800" s="51"/>
    </row>
    <row r="801" spans="1:26" ht="12.75" customHeight="1">
      <c r="A801" s="76"/>
      <c r="B801" s="78"/>
      <c r="C801" s="76"/>
      <c r="D801" s="76"/>
      <c r="E801" s="76"/>
      <c r="F801" s="76"/>
      <c r="G801" s="76"/>
      <c r="H801" s="76"/>
      <c r="I801" s="76"/>
      <c r="J801" s="76"/>
      <c r="K801" s="76"/>
      <c r="L801" s="76"/>
      <c r="M801" s="76"/>
      <c r="N801" s="76"/>
      <c r="O801" s="76"/>
      <c r="P801" s="76"/>
      <c r="Q801" s="76"/>
      <c r="R801" s="76"/>
      <c r="S801" s="76"/>
      <c r="T801" s="51"/>
      <c r="U801" s="51"/>
      <c r="V801" s="51"/>
      <c r="W801" s="51"/>
      <c r="X801" s="51"/>
      <c r="Y801" s="51"/>
      <c r="Z801" s="51"/>
    </row>
    <row r="802" spans="1:26" ht="12.75" customHeight="1">
      <c r="A802" s="76"/>
      <c r="B802" s="78"/>
      <c r="C802" s="76"/>
      <c r="D802" s="76"/>
      <c r="E802" s="76"/>
      <c r="F802" s="76"/>
      <c r="G802" s="76"/>
      <c r="H802" s="76"/>
      <c r="I802" s="76"/>
      <c r="J802" s="76"/>
      <c r="K802" s="76"/>
      <c r="L802" s="76"/>
      <c r="M802" s="76"/>
      <c r="N802" s="76"/>
      <c r="O802" s="76"/>
      <c r="P802" s="76"/>
      <c r="Q802" s="76"/>
      <c r="R802" s="76"/>
      <c r="S802" s="76"/>
      <c r="T802" s="51"/>
      <c r="U802" s="51"/>
      <c r="V802" s="51"/>
      <c r="W802" s="51"/>
      <c r="X802" s="51"/>
      <c r="Y802" s="51"/>
      <c r="Z802" s="51"/>
    </row>
    <row r="803" spans="1:26" ht="12.75" customHeight="1">
      <c r="A803" s="76"/>
      <c r="B803" s="78"/>
      <c r="C803" s="76"/>
      <c r="D803" s="76"/>
      <c r="E803" s="76"/>
      <c r="F803" s="76"/>
      <c r="G803" s="76"/>
      <c r="H803" s="76"/>
      <c r="I803" s="76"/>
      <c r="J803" s="76"/>
      <c r="K803" s="76"/>
      <c r="L803" s="76"/>
      <c r="M803" s="76"/>
      <c r="N803" s="76"/>
      <c r="O803" s="76"/>
      <c r="P803" s="76"/>
      <c r="Q803" s="76"/>
      <c r="R803" s="76"/>
      <c r="S803" s="76"/>
      <c r="T803" s="51"/>
      <c r="U803" s="51"/>
      <c r="V803" s="51"/>
      <c r="W803" s="51"/>
      <c r="X803" s="51"/>
      <c r="Y803" s="51"/>
      <c r="Z803" s="51"/>
    </row>
    <row r="804" spans="1:26" ht="12.75" customHeight="1">
      <c r="A804" s="76"/>
      <c r="B804" s="78"/>
      <c r="C804" s="76"/>
      <c r="D804" s="76"/>
      <c r="E804" s="76"/>
      <c r="F804" s="76"/>
      <c r="G804" s="76"/>
      <c r="H804" s="76"/>
      <c r="I804" s="76"/>
      <c r="J804" s="76"/>
      <c r="K804" s="76"/>
      <c r="L804" s="76"/>
      <c r="M804" s="76"/>
      <c r="N804" s="76"/>
      <c r="O804" s="76"/>
      <c r="P804" s="76"/>
      <c r="Q804" s="76"/>
      <c r="R804" s="76"/>
      <c r="S804" s="76"/>
      <c r="T804" s="51"/>
      <c r="U804" s="51"/>
      <c r="V804" s="51"/>
      <c r="W804" s="51"/>
      <c r="X804" s="51"/>
      <c r="Y804" s="51"/>
      <c r="Z804" s="51"/>
    </row>
    <row r="805" spans="1:26" ht="12.75" customHeight="1">
      <c r="A805" s="76"/>
      <c r="B805" s="78"/>
      <c r="C805" s="76"/>
      <c r="D805" s="76"/>
      <c r="E805" s="76"/>
      <c r="F805" s="76"/>
      <c r="G805" s="76"/>
      <c r="H805" s="76"/>
      <c r="I805" s="76"/>
      <c r="J805" s="76"/>
      <c r="K805" s="76"/>
      <c r="L805" s="76"/>
      <c r="M805" s="76"/>
      <c r="N805" s="76"/>
      <c r="O805" s="76"/>
      <c r="P805" s="76"/>
      <c r="Q805" s="76"/>
      <c r="R805" s="76"/>
      <c r="S805" s="76"/>
      <c r="T805" s="51"/>
      <c r="U805" s="51"/>
      <c r="V805" s="51"/>
      <c r="W805" s="51"/>
      <c r="X805" s="51"/>
      <c r="Y805" s="51"/>
      <c r="Z805" s="51"/>
    </row>
    <row r="806" spans="1:26" ht="12.75" customHeight="1">
      <c r="A806" s="76"/>
      <c r="B806" s="78"/>
      <c r="C806" s="76"/>
      <c r="D806" s="76"/>
      <c r="E806" s="76"/>
      <c r="F806" s="76"/>
      <c r="G806" s="76"/>
      <c r="H806" s="76"/>
      <c r="I806" s="76"/>
      <c r="J806" s="76"/>
      <c r="K806" s="76"/>
      <c r="L806" s="76"/>
      <c r="M806" s="76"/>
      <c r="N806" s="76"/>
      <c r="O806" s="76"/>
      <c r="P806" s="76"/>
      <c r="Q806" s="76"/>
      <c r="R806" s="76"/>
      <c r="S806" s="76"/>
      <c r="T806" s="51"/>
      <c r="U806" s="51"/>
      <c r="V806" s="51"/>
      <c r="W806" s="51"/>
      <c r="X806" s="51"/>
      <c r="Y806" s="51"/>
      <c r="Z806" s="51"/>
    </row>
    <row r="807" spans="1:26" ht="12.75" customHeight="1">
      <c r="A807" s="76"/>
      <c r="B807" s="78"/>
      <c r="C807" s="76"/>
      <c r="D807" s="76"/>
      <c r="E807" s="76"/>
      <c r="F807" s="76"/>
      <c r="G807" s="76"/>
      <c r="H807" s="76"/>
      <c r="I807" s="76"/>
      <c r="J807" s="76"/>
      <c r="K807" s="76"/>
      <c r="L807" s="76"/>
      <c r="M807" s="76"/>
      <c r="N807" s="76"/>
      <c r="O807" s="76"/>
      <c r="P807" s="76"/>
      <c r="Q807" s="76"/>
      <c r="R807" s="76"/>
      <c r="S807" s="76"/>
      <c r="T807" s="51"/>
      <c r="U807" s="51"/>
      <c r="V807" s="51"/>
      <c r="W807" s="51"/>
      <c r="X807" s="51"/>
      <c r="Y807" s="51"/>
      <c r="Z807" s="51"/>
    </row>
    <row r="808" spans="1:26" ht="12.75" customHeight="1">
      <c r="A808" s="76"/>
      <c r="B808" s="78"/>
      <c r="C808" s="76"/>
      <c r="D808" s="76"/>
      <c r="E808" s="76"/>
      <c r="F808" s="76"/>
      <c r="G808" s="76"/>
      <c r="H808" s="76"/>
      <c r="I808" s="76"/>
      <c r="J808" s="76"/>
      <c r="K808" s="76"/>
      <c r="L808" s="76"/>
      <c r="M808" s="76"/>
      <c r="N808" s="76"/>
      <c r="O808" s="76"/>
      <c r="P808" s="76"/>
      <c r="Q808" s="76"/>
      <c r="R808" s="76"/>
      <c r="S808" s="76"/>
      <c r="T808" s="51"/>
      <c r="U808" s="51"/>
      <c r="V808" s="51"/>
      <c r="W808" s="51"/>
      <c r="X808" s="51"/>
      <c r="Y808" s="51"/>
      <c r="Z808" s="51"/>
    </row>
    <row r="809" spans="1:26" ht="12.75" customHeight="1">
      <c r="A809" s="76"/>
      <c r="B809" s="78"/>
      <c r="C809" s="76"/>
      <c r="D809" s="76"/>
      <c r="E809" s="76"/>
      <c r="F809" s="76"/>
      <c r="G809" s="76"/>
      <c r="H809" s="76"/>
      <c r="I809" s="76"/>
      <c r="J809" s="76"/>
      <c r="K809" s="76"/>
      <c r="L809" s="76"/>
      <c r="M809" s="76"/>
      <c r="N809" s="76"/>
      <c r="O809" s="76"/>
      <c r="P809" s="76"/>
      <c r="Q809" s="76"/>
      <c r="R809" s="76"/>
      <c r="S809" s="76"/>
      <c r="T809" s="51"/>
      <c r="U809" s="51"/>
      <c r="V809" s="51"/>
      <c r="W809" s="51"/>
      <c r="X809" s="51"/>
      <c r="Y809" s="51"/>
      <c r="Z809" s="51"/>
    </row>
    <row r="810" spans="1:26" ht="12.75" customHeight="1">
      <c r="A810" s="76"/>
      <c r="B810" s="78"/>
      <c r="C810" s="76"/>
      <c r="D810" s="76"/>
      <c r="E810" s="76"/>
      <c r="F810" s="76"/>
      <c r="G810" s="76"/>
      <c r="H810" s="76"/>
      <c r="I810" s="76"/>
      <c r="J810" s="76"/>
      <c r="K810" s="76"/>
      <c r="L810" s="76"/>
      <c r="M810" s="76"/>
      <c r="N810" s="76"/>
      <c r="O810" s="76"/>
      <c r="P810" s="76"/>
      <c r="Q810" s="76"/>
      <c r="R810" s="76"/>
      <c r="S810" s="76"/>
      <c r="T810" s="51"/>
      <c r="U810" s="51"/>
      <c r="V810" s="51"/>
      <c r="W810" s="51"/>
      <c r="X810" s="51"/>
      <c r="Y810" s="51"/>
      <c r="Z810" s="51"/>
    </row>
    <row r="811" spans="1:26" ht="12.75" customHeight="1">
      <c r="A811" s="76"/>
      <c r="B811" s="78"/>
      <c r="C811" s="76"/>
      <c r="D811" s="76"/>
      <c r="E811" s="76"/>
      <c r="F811" s="76"/>
      <c r="G811" s="76"/>
      <c r="H811" s="76"/>
      <c r="I811" s="76"/>
      <c r="J811" s="76"/>
      <c r="K811" s="76"/>
      <c r="L811" s="76"/>
      <c r="M811" s="76"/>
      <c r="N811" s="76"/>
      <c r="O811" s="76"/>
      <c r="P811" s="76"/>
      <c r="Q811" s="76"/>
      <c r="R811" s="76"/>
      <c r="S811" s="76"/>
      <c r="T811" s="51"/>
      <c r="U811" s="51"/>
      <c r="V811" s="51"/>
      <c r="W811" s="51"/>
      <c r="X811" s="51"/>
      <c r="Y811" s="51"/>
      <c r="Z811" s="51"/>
    </row>
    <row r="812" spans="1:26" ht="12.75" customHeight="1">
      <c r="A812" s="76"/>
      <c r="B812" s="78"/>
      <c r="C812" s="76"/>
      <c r="D812" s="76"/>
      <c r="E812" s="76"/>
      <c r="F812" s="76"/>
      <c r="G812" s="76"/>
      <c r="H812" s="76"/>
      <c r="I812" s="76"/>
      <c r="J812" s="76"/>
      <c r="K812" s="76"/>
      <c r="L812" s="76"/>
      <c r="M812" s="76"/>
      <c r="N812" s="76"/>
      <c r="O812" s="76"/>
      <c r="P812" s="76"/>
      <c r="Q812" s="76"/>
      <c r="R812" s="76"/>
      <c r="S812" s="76"/>
      <c r="T812" s="51"/>
      <c r="U812" s="51"/>
      <c r="V812" s="51"/>
      <c r="W812" s="51"/>
      <c r="X812" s="51"/>
      <c r="Y812" s="51"/>
      <c r="Z812" s="51"/>
    </row>
    <row r="813" spans="1:26" ht="12.75" customHeight="1">
      <c r="A813" s="76"/>
      <c r="B813" s="78"/>
      <c r="C813" s="76"/>
      <c r="D813" s="76"/>
      <c r="E813" s="76"/>
      <c r="F813" s="76"/>
      <c r="G813" s="76"/>
      <c r="H813" s="76"/>
      <c r="I813" s="76"/>
      <c r="J813" s="76"/>
      <c r="K813" s="76"/>
      <c r="L813" s="76"/>
      <c r="M813" s="76"/>
      <c r="N813" s="76"/>
      <c r="O813" s="76"/>
      <c r="P813" s="76"/>
      <c r="Q813" s="76"/>
      <c r="R813" s="76"/>
      <c r="S813" s="76"/>
      <c r="T813" s="51"/>
      <c r="U813" s="51"/>
      <c r="V813" s="51"/>
      <c r="W813" s="51"/>
      <c r="X813" s="51"/>
      <c r="Y813" s="51"/>
      <c r="Z813" s="51"/>
    </row>
    <row r="814" spans="1:26" ht="12.75" customHeight="1">
      <c r="A814" s="76"/>
      <c r="B814" s="78"/>
      <c r="C814" s="76"/>
      <c r="D814" s="76"/>
      <c r="E814" s="76"/>
      <c r="F814" s="76"/>
      <c r="G814" s="76"/>
      <c r="H814" s="76"/>
      <c r="I814" s="76"/>
      <c r="J814" s="76"/>
      <c r="K814" s="76"/>
      <c r="L814" s="76"/>
      <c r="M814" s="76"/>
      <c r="N814" s="76"/>
      <c r="O814" s="76"/>
      <c r="P814" s="76"/>
      <c r="Q814" s="76"/>
      <c r="R814" s="76"/>
      <c r="S814" s="76"/>
      <c r="T814" s="51"/>
      <c r="U814" s="51"/>
      <c r="V814" s="51"/>
      <c r="W814" s="51"/>
      <c r="X814" s="51"/>
      <c r="Y814" s="51"/>
      <c r="Z814" s="51"/>
    </row>
    <row r="815" spans="1:26" ht="12.75" customHeight="1">
      <c r="A815" s="76"/>
      <c r="B815" s="78"/>
      <c r="C815" s="76"/>
      <c r="D815" s="76"/>
      <c r="E815" s="76"/>
      <c r="F815" s="76"/>
      <c r="G815" s="76"/>
      <c r="H815" s="76"/>
      <c r="I815" s="76"/>
      <c r="J815" s="76"/>
      <c r="K815" s="76"/>
      <c r="L815" s="76"/>
      <c r="M815" s="76"/>
      <c r="N815" s="76"/>
      <c r="O815" s="76"/>
      <c r="P815" s="76"/>
      <c r="Q815" s="76"/>
      <c r="R815" s="76"/>
      <c r="S815" s="76"/>
      <c r="T815" s="51"/>
      <c r="U815" s="51"/>
      <c r="V815" s="51"/>
      <c r="W815" s="51"/>
      <c r="X815" s="51"/>
      <c r="Y815" s="51"/>
      <c r="Z815" s="51"/>
    </row>
    <row r="816" spans="1:26" ht="12.75" customHeight="1">
      <c r="A816" s="76"/>
      <c r="B816" s="78"/>
      <c r="C816" s="76"/>
      <c r="D816" s="76"/>
      <c r="E816" s="76"/>
      <c r="F816" s="76"/>
      <c r="G816" s="76"/>
      <c r="H816" s="76"/>
      <c r="I816" s="76"/>
      <c r="J816" s="76"/>
      <c r="K816" s="76"/>
      <c r="L816" s="76"/>
      <c r="M816" s="76"/>
      <c r="N816" s="76"/>
      <c r="O816" s="76"/>
      <c r="P816" s="76"/>
      <c r="Q816" s="76"/>
      <c r="R816" s="76"/>
      <c r="S816" s="76"/>
      <c r="T816" s="51"/>
      <c r="U816" s="51"/>
      <c r="V816" s="51"/>
      <c r="W816" s="51"/>
      <c r="X816" s="51"/>
      <c r="Y816" s="51"/>
      <c r="Z816" s="51"/>
    </row>
    <row r="817" spans="1:26" ht="12.75" customHeight="1">
      <c r="A817" s="76"/>
      <c r="B817" s="78"/>
      <c r="C817" s="76"/>
      <c r="D817" s="76"/>
      <c r="E817" s="76"/>
      <c r="F817" s="76"/>
      <c r="G817" s="76"/>
      <c r="H817" s="76"/>
      <c r="I817" s="76"/>
      <c r="J817" s="76"/>
      <c r="K817" s="76"/>
      <c r="L817" s="76"/>
      <c r="M817" s="76"/>
      <c r="N817" s="76"/>
      <c r="O817" s="76"/>
      <c r="P817" s="76"/>
      <c r="Q817" s="76"/>
      <c r="R817" s="76"/>
      <c r="S817" s="76"/>
      <c r="T817" s="51"/>
      <c r="U817" s="51"/>
      <c r="V817" s="51"/>
      <c r="W817" s="51"/>
      <c r="X817" s="51"/>
      <c r="Y817" s="51"/>
      <c r="Z817" s="51"/>
    </row>
    <row r="818" spans="1:26" ht="12.75" customHeight="1">
      <c r="A818" s="76"/>
      <c r="B818" s="78"/>
      <c r="C818" s="76"/>
      <c r="D818" s="76"/>
      <c r="E818" s="76"/>
      <c r="F818" s="76"/>
      <c r="G818" s="76"/>
      <c r="H818" s="76"/>
      <c r="I818" s="76"/>
      <c r="J818" s="76"/>
      <c r="K818" s="76"/>
      <c r="L818" s="76"/>
      <c r="M818" s="76"/>
      <c r="N818" s="76"/>
      <c r="O818" s="76"/>
      <c r="P818" s="76"/>
      <c r="Q818" s="76"/>
      <c r="R818" s="76"/>
      <c r="S818" s="76"/>
      <c r="T818" s="51"/>
      <c r="U818" s="51"/>
      <c r="V818" s="51"/>
      <c r="W818" s="51"/>
      <c r="X818" s="51"/>
      <c r="Y818" s="51"/>
      <c r="Z818" s="51"/>
    </row>
    <row r="819" spans="1:26" ht="12.75" customHeight="1">
      <c r="A819" s="76"/>
      <c r="B819" s="78"/>
      <c r="C819" s="76"/>
      <c r="D819" s="76"/>
      <c r="E819" s="76"/>
      <c r="F819" s="76"/>
      <c r="G819" s="76"/>
      <c r="H819" s="76"/>
      <c r="I819" s="76"/>
      <c r="J819" s="76"/>
      <c r="K819" s="76"/>
      <c r="L819" s="76"/>
      <c r="M819" s="76"/>
      <c r="N819" s="76"/>
      <c r="O819" s="76"/>
      <c r="P819" s="76"/>
      <c r="Q819" s="76"/>
      <c r="R819" s="76"/>
      <c r="S819" s="76"/>
      <c r="T819" s="51"/>
      <c r="U819" s="51"/>
      <c r="V819" s="51"/>
      <c r="W819" s="51"/>
      <c r="X819" s="51"/>
      <c r="Y819" s="51"/>
      <c r="Z819" s="51"/>
    </row>
    <row r="820" spans="1:26" ht="12.75" customHeight="1">
      <c r="A820" s="76"/>
      <c r="B820" s="78"/>
      <c r="C820" s="76"/>
      <c r="D820" s="76"/>
      <c r="E820" s="76"/>
      <c r="F820" s="76"/>
      <c r="G820" s="76"/>
      <c r="H820" s="76"/>
      <c r="I820" s="76"/>
      <c r="J820" s="76"/>
      <c r="K820" s="76"/>
      <c r="L820" s="76"/>
      <c r="M820" s="76"/>
      <c r="N820" s="76"/>
      <c r="O820" s="76"/>
      <c r="P820" s="76"/>
      <c r="Q820" s="76"/>
      <c r="R820" s="76"/>
      <c r="S820" s="76"/>
      <c r="T820" s="51"/>
      <c r="U820" s="51"/>
      <c r="V820" s="51"/>
      <c r="W820" s="51"/>
      <c r="X820" s="51"/>
      <c r="Y820" s="51"/>
      <c r="Z820" s="51"/>
    </row>
    <row r="821" spans="1:26" ht="12.75" customHeight="1">
      <c r="A821" s="76"/>
      <c r="B821" s="78"/>
      <c r="C821" s="76"/>
      <c r="D821" s="76"/>
      <c r="E821" s="76"/>
      <c r="F821" s="76"/>
      <c r="G821" s="76"/>
      <c r="H821" s="76"/>
      <c r="I821" s="76"/>
      <c r="J821" s="76"/>
      <c r="K821" s="76"/>
      <c r="L821" s="76"/>
      <c r="M821" s="76"/>
      <c r="N821" s="76"/>
      <c r="O821" s="76"/>
      <c r="P821" s="76"/>
      <c r="Q821" s="76"/>
      <c r="R821" s="76"/>
      <c r="S821" s="76"/>
      <c r="T821" s="51"/>
      <c r="U821" s="51"/>
      <c r="V821" s="51"/>
      <c r="W821" s="51"/>
      <c r="X821" s="51"/>
      <c r="Y821" s="51"/>
      <c r="Z821" s="51"/>
    </row>
    <row r="822" spans="1:26" ht="12.75" customHeight="1">
      <c r="A822" s="76"/>
      <c r="B822" s="78"/>
      <c r="C822" s="76"/>
      <c r="D822" s="76"/>
      <c r="E822" s="76"/>
      <c r="F822" s="76"/>
      <c r="G822" s="76"/>
      <c r="H822" s="76"/>
      <c r="I822" s="76"/>
      <c r="J822" s="76"/>
      <c r="K822" s="76"/>
      <c r="L822" s="76"/>
      <c r="M822" s="76"/>
      <c r="N822" s="76"/>
      <c r="O822" s="76"/>
      <c r="P822" s="76"/>
      <c r="Q822" s="76"/>
      <c r="R822" s="76"/>
      <c r="S822" s="76"/>
      <c r="T822" s="51"/>
      <c r="U822" s="51"/>
      <c r="V822" s="51"/>
      <c r="W822" s="51"/>
      <c r="X822" s="51"/>
      <c r="Y822" s="51"/>
      <c r="Z822" s="51"/>
    </row>
    <row r="823" spans="1:26" ht="12.75" customHeight="1">
      <c r="A823" s="76"/>
      <c r="B823" s="78"/>
      <c r="C823" s="76"/>
      <c r="D823" s="76"/>
      <c r="E823" s="76"/>
      <c r="F823" s="76"/>
      <c r="G823" s="76"/>
      <c r="H823" s="76"/>
      <c r="I823" s="76"/>
      <c r="J823" s="76"/>
      <c r="K823" s="76"/>
      <c r="L823" s="76"/>
      <c r="M823" s="76"/>
      <c r="N823" s="76"/>
      <c r="O823" s="76"/>
      <c r="P823" s="76"/>
      <c r="Q823" s="76"/>
      <c r="R823" s="76"/>
      <c r="S823" s="76"/>
      <c r="T823" s="51"/>
      <c r="U823" s="51"/>
      <c r="V823" s="51"/>
      <c r="W823" s="51"/>
      <c r="X823" s="51"/>
      <c r="Y823" s="51"/>
      <c r="Z823" s="51"/>
    </row>
    <row r="824" spans="1:26" ht="12.75" customHeight="1">
      <c r="A824" s="76"/>
      <c r="B824" s="78"/>
      <c r="C824" s="76"/>
      <c r="D824" s="76"/>
      <c r="E824" s="76"/>
      <c r="F824" s="76"/>
      <c r="G824" s="76"/>
      <c r="H824" s="76"/>
      <c r="I824" s="76"/>
      <c r="J824" s="76"/>
      <c r="K824" s="76"/>
      <c r="L824" s="76"/>
      <c r="M824" s="76"/>
      <c r="N824" s="76"/>
      <c r="O824" s="76"/>
      <c r="P824" s="76"/>
      <c r="Q824" s="76"/>
      <c r="R824" s="76"/>
      <c r="S824" s="76"/>
      <c r="T824" s="51"/>
      <c r="U824" s="51"/>
      <c r="V824" s="51"/>
      <c r="W824" s="51"/>
      <c r="X824" s="51"/>
      <c r="Y824" s="51"/>
      <c r="Z824" s="51"/>
    </row>
    <row r="825" spans="1:26" ht="12.75" customHeight="1">
      <c r="A825" s="76"/>
      <c r="B825" s="78"/>
      <c r="C825" s="76"/>
      <c r="D825" s="76"/>
      <c r="E825" s="76"/>
      <c r="F825" s="76"/>
      <c r="G825" s="76"/>
      <c r="H825" s="76"/>
      <c r="I825" s="76"/>
      <c r="J825" s="76"/>
      <c r="K825" s="76"/>
      <c r="L825" s="76"/>
      <c r="M825" s="76"/>
      <c r="N825" s="76"/>
      <c r="O825" s="76"/>
      <c r="P825" s="76"/>
      <c r="Q825" s="76"/>
      <c r="R825" s="76"/>
      <c r="S825" s="76"/>
      <c r="T825" s="51"/>
      <c r="U825" s="51"/>
      <c r="V825" s="51"/>
      <c r="W825" s="51"/>
      <c r="X825" s="51"/>
      <c r="Y825" s="51"/>
      <c r="Z825" s="51"/>
    </row>
    <row r="826" spans="1:26" ht="12.75" customHeight="1">
      <c r="A826" s="76"/>
      <c r="B826" s="78"/>
      <c r="C826" s="76"/>
      <c r="D826" s="76"/>
      <c r="E826" s="76"/>
      <c r="F826" s="76"/>
      <c r="G826" s="76"/>
      <c r="H826" s="76"/>
      <c r="I826" s="76"/>
      <c r="J826" s="76"/>
      <c r="K826" s="76"/>
      <c r="L826" s="76"/>
      <c r="M826" s="76"/>
      <c r="N826" s="76"/>
      <c r="O826" s="76"/>
      <c r="P826" s="76"/>
      <c r="Q826" s="76"/>
      <c r="R826" s="76"/>
      <c r="S826" s="76"/>
      <c r="T826" s="51"/>
      <c r="U826" s="51"/>
      <c r="V826" s="51"/>
      <c r="W826" s="51"/>
      <c r="X826" s="51"/>
      <c r="Y826" s="51"/>
      <c r="Z826" s="51"/>
    </row>
    <row r="827" spans="1:26" ht="12.75" customHeight="1">
      <c r="A827" s="76"/>
      <c r="B827" s="78"/>
      <c r="C827" s="76"/>
      <c r="D827" s="76"/>
      <c r="E827" s="76"/>
      <c r="F827" s="76"/>
      <c r="G827" s="76"/>
      <c r="H827" s="76"/>
      <c r="I827" s="76"/>
      <c r="J827" s="76"/>
      <c r="K827" s="76"/>
      <c r="L827" s="76"/>
      <c r="M827" s="76"/>
      <c r="N827" s="76"/>
      <c r="O827" s="76"/>
      <c r="P827" s="76"/>
      <c r="Q827" s="76"/>
      <c r="R827" s="76"/>
      <c r="S827" s="76"/>
      <c r="T827" s="51"/>
      <c r="U827" s="51"/>
      <c r="V827" s="51"/>
      <c r="W827" s="51"/>
      <c r="X827" s="51"/>
      <c r="Y827" s="51"/>
      <c r="Z827" s="51"/>
    </row>
    <row r="828" spans="1:26" ht="12.75" customHeight="1">
      <c r="A828" s="76"/>
      <c r="B828" s="78"/>
      <c r="C828" s="76"/>
      <c r="D828" s="76"/>
      <c r="E828" s="76"/>
      <c r="F828" s="76"/>
      <c r="G828" s="76"/>
      <c r="H828" s="76"/>
      <c r="I828" s="76"/>
      <c r="J828" s="76"/>
      <c r="K828" s="76"/>
      <c r="L828" s="76"/>
      <c r="M828" s="76"/>
      <c r="N828" s="76"/>
      <c r="O828" s="76"/>
      <c r="P828" s="76"/>
      <c r="Q828" s="76"/>
      <c r="R828" s="76"/>
      <c r="S828" s="76"/>
      <c r="T828" s="51"/>
      <c r="U828" s="51"/>
      <c r="V828" s="51"/>
      <c r="W828" s="51"/>
      <c r="X828" s="51"/>
      <c r="Y828" s="51"/>
      <c r="Z828" s="51"/>
    </row>
    <row r="829" spans="1:26" ht="12.75" customHeight="1">
      <c r="A829" s="76"/>
      <c r="B829" s="78"/>
      <c r="C829" s="76"/>
      <c r="D829" s="76"/>
      <c r="E829" s="76"/>
      <c r="F829" s="76"/>
      <c r="G829" s="76"/>
      <c r="H829" s="76"/>
      <c r="I829" s="76"/>
      <c r="J829" s="76"/>
      <c r="K829" s="76"/>
      <c r="L829" s="76"/>
      <c r="M829" s="76"/>
      <c r="N829" s="76"/>
      <c r="O829" s="76"/>
      <c r="P829" s="76"/>
      <c r="Q829" s="76"/>
      <c r="R829" s="76"/>
      <c r="S829" s="76"/>
      <c r="T829" s="51"/>
      <c r="U829" s="51"/>
      <c r="V829" s="51"/>
      <c r="W829" s="51"/>
      <c r="X829" s="51"/>
      <c r="Y829" s="51"/>
      <c r="Z829" s="51"/>
    </row>
    <row r="830" spans="1:26" ht="12.75" customHeight="1">
      <c r="A830" s="76"/>
      <c r="B830" s="78"/>
      <c r="C830" s="76"/>
      <c r="D830" s="76"/>
      <c r="E830" s="76"/>
      <c r="F830" s="76"/>
      <c r="G830" s="76"/>
      <c r="H830" s="76"/>
      <c r="I830" s="76"/>
      <c r="J830" s="76"/>
      <c r="K830" s="76"/>
      <c r="L830" s="76"/>
      <c r="M830" s="76"/>
      <c r="N830" s="76"/>
      <c r="O830" s="76"/>
      <c r="P830" s="76"/>
      <c r="Q830" s="76"/>
      <c r="R830" s="76"/>
      <c r="S830" s="76"/>
      <c r="T830" s="51"/>
      <c r="U830" s="51"/>
      <c r="V830" s="51"/>
      <c r="W830" s="51"/>
      <c r="X830" s="51"/>
      <c r="Y830" s="51"/>
      <c r="Z830" s="51"/>
    </row>
    <row r="831" spans="1:26" ht="12.75" customHeight="1">
      <c r="A831" s="76"/>
      <c r="B831" s="78"/>
      <c r="C831" s="76"/>
      <c r="D831" s="76"/>
      <c r="E831" s="76"/>
      <c r="F831" s="76"/>
      <c r="G831" s="76"/>
      <c r="H831" s="76"/>
      <c r="I831" s="76"/>
      <c r="J831" s="76"/>
      <c r="K831" s="76"/>
      <c r="L831" s="76"/>
      <c r="M831" s="76"/>
      <c r="N831" s="76"/>
      <c r="O831" s="76"/>
      <c r="P831" s="76"/>
      <c r="Q831" s="76"/>
      <c r="R831" s="76"/>
      <c r="S831" s="76"/>
      <c r="T831" s="51"/>
      <c r="U831" s="51"/>
      <c r="V831" s="51"/>
      <c r="W831" s="51"/>
      <c r="X831" s="51"/>
      <c r="Y831" s="51"/>
      <c r="Z831" s="51"/>
    </row>
    <row r="832" spans="1:26" ht="12.75" customHeight="1">
      <c r="A832" s="76"/>
      <c r="B832" s="78"/>
      <c r="C832" s="76"/>
      <c r="D832" s="76"/>
      <c r="E832" s="76"/>
      <c r="F832" s="76"/>
      <c r="G832" s="76"/>
      <c r="H832" s="76"/>
      <c r="I832" s="76"/>
      <c r="J832" s="76"/>
      <c r="K832" s="76"/>
      <c r="L832" s="76"/>
      <c r="M832" s="76"/>
      <c r="N832" s="76"/>
      <c r="O832" s="76"/>
      <c r="P832" s="76"/>
      <c r="Q832" s="76"/>
      <c r="R832" s="76"/>
      <c r="S832" s="76"/>
      <c r="T832" s="51"/>
      <c r="U832" s="51"/>
      <c r="V832" s="51"/>
      <c r="W832" s="51"/>
      <c r="X832" s="51"/>
      <c r="Y832" s="51"/>
      <c r="Z832" s="51"/>
    </row>
    <row r="833" spans="1:26" ht="12.75" customHeight="1">
      <c r="A833" s="76"/>
      <c r="B833" s="78"/>
      <c r="C833" s="76"/>
      <c r="D833" s="76"/>
      <c r="E833" s="76"/>
      <c r="F833" s="76"/>
      <c r="G833" s="76"/>
      <c r="H833" s="76"/>
      <c r="I833" s="76"/>
      <c r="J833" s="76"/>
      <c r="K833" s="76"/>
      <c r="L833" s="76"/>
      <c r="M833" s="76"/>
      <c r="N833" s="76"/>
      <c r="O833" s="76"/>
      <c r="P833" s="76"/>
      <c r="Q833" s="76"/>
      <c r="R833" s="76"/>
      <c r="S833" s="76"/>
      <c r="T833" s="51"/>
      <c r="U833" s="51"/>
      <c r="V833" s="51"/>
      <c r="W833" s="51"/>
      <c r="X833" s="51"/>
      <c r="Y833" s="51"/>
      <c r="Z833" s="51"/>
    </row>
    <row r="834" spans="1:26" ht="12.75" customHeight="1">
      <c r="A834" s="76"/>
      <c r="B834" s="78"/>
      <c r="C834" s="76"/>
      <c r="D834" s="76"/>
      <c r="E834" s="76"/>
      <c r="F834" s="76"/>
      <c r="G834" s="76"/>
      <c r="H834" s="76"/>
      <c r="I834" s="76"/>
      <c r="J834" s="76"/>
      <c r="K834" s="76"/>
      <c r="L834" s="76"/>
      <c r="M834" s="76"/>
      <c r="N834" s="76"/>
      <c r="O834" s="76"/>
      <c r="P834" s="76"/>
      <c r="Q834" s="76"/>
      <c r="R834" s="76"/>
      <c r="S834" s="76"/>
      <c r="T834" s="51"/>
      <c r="U834" s="51"/>
      <c r="V834" s="51"/>
      <c r="W834" s="51"/>
      <c r="X834" s="51"/>
      <c r="Y834" s="51"/>
      <c r="Z834" s="51"/>
    </row>
    <row r="835" spans="1:26" ht="12.75" customHeight="1">
      <c r="A835" s="76"/>
      <c r="B835" s="78"/>
      <c r="C835" s="76"/>
      <c r="D835" s="76"/>
      <c r="E835" s="76"/>
      <c r="F835" s="76"/>
      <c r="G835" s="76"/>
      <c r="H835" s="76"/>
      <c r="I835" s="76"/>
      <c r="J835" s="76"/>
      <c r="K835" s="76"/>
      <c r="L835" s="76"/>
      <c r="M835" s="76"/>
      <c r="N835" s="76"/>
      <c r="O835" s="76"/>
      <c r="P835" s="76"/>
      <c r="Q835" s="76"/>
      <c r="R835" s="76"/>
      <c r="S835" s="76"/>
      <c r="T835" s="51"/>
      <c r="U835" s="51"/>
      <c r="V835" s="51"/>
      <c r="W835" s="51"/>
      <c r="X835" s="51"/>
      <c r="Y835" s="51"/>
      <c r="Z835" s="51"/>
    </row>
    <row r="836" spans="1:26" ht="12.75" customHeight="1">
      <c r="A836" s="76"/>
      <c r="B836" s="78"/>
      <c r="C836" s="76"/>
      <c r="D836" s="76"/>
      <c r="E836" s="76"/>
      <c r="F836" s="76"/>
      <c r="G836" s="76"/>
      <c r="H836" s="76"/>
      <c r="I836" s="76"/>
      <c r="J836" s="76"/>
      <c r="K836" s="76"/>
      <c r="L836" s="76"/>
      <c r="M836" s="76"/>
      <c r="N836" s="76"/>
      <c r="O836" s="76"/>
      <c r="P836" s="76"/>
      <c r="Q836" s="76"/>
      <c r="R836" s="76"/>
      <c r="S836" s="76"/>
      <c r="T836" s="51"/>
      <c r="U836" s="51"/>
      <c r="V836" s="51"/>
      <c r="W836" s="51"/>
      <c r="X836" s="51"/>
      <c r="Y836" s="51"/>
      <c r="Z836" s="51"/>
    </row>
    <row r="837" spans="1:26" ht="12.75" customHeight="1">
      <c r="A837" s="76"/>
      <c r="B837" s="78"/>
      <c r="C837" s="76"/>
      <c r="D837" s="76"/>
      <c r="E837" s="76"/>
      <c r="F837" s="76"/>
      <c r="G837" s="76"/>
      <c r="H837" s="76"/>
      <c r="I837" s="76"/>
      <c r="J837" s="76"/>
      <c r="K837" s="76"/>
      <c r="L837" s="76"/>
      <c r="M837" s="76"/>
      <c r="N837" s="76"/>
      <c r="O837" s="76"/>
      <c r="P837" s="76"/>
      <c r="Q837" s="76"/>
      <c r="R837" s="76"/>
      <c r="S837" s="76"/>
      <c r="T837" s="51"/>
      <c r="U837" s="51"/>
      <c r="V837" s="51"/>
      <c r="W837" s="51"/>
      <c r="X837" s="51"/>
      <c r="Y837" s="51"/>
      <c r="Z837" s="51"/>
    </row>
    <row r="838" spans="1:26" ht="12.75" customHeight="1">
      <c r="A838" s="76"/>
      <c r="B838" s="78"/>
      <c r="C838" s="76"/>
      <c r="D838" s="76"/>
      <c r="E838" s="76"/>
      <c r="F838" s="76"/>
      <c r="G838" s="76"/>
      <c r="H838" s="76"/>
      <c r="I838" s="76"/>
      <c r="J838" s="76"/>
      <c r="K838" s="76"/>
      <c r="L838" s="76"/>
      <c r="M838" s="76"/>
      <c r="N838" s="76"/>
      <c r="O838" s="76"/>
      <c r="P838" s="76"/>
      <c r="Q838" s="76"/>
      <c r="R838" s="76"/>
      <c r="S838" s="76"/>
      <c r="T838" s="51"/>
      <c r="U838" s="51"/>
      <c r="V838" s="51"/>
      <c r="W838" s="51"/>
      <c r="X838" s="51"/>
      <c r="Y838" s="51"/>
      <c r="Z838" s="51"/>
    </row>
    <row r="839" spans="1:26" ht="12.75" customHeight="1">
      <c r="A839" s="76"/>
      <c r="B839" s="78"/>
      <c r="C839" s="76"/>
      <c r="D839" s="76"/>
      <c r="E839" s="76"/>
      <c r="F839" s="76"/>
      <c r="G839" s="76"/>
      <c r="H839" s="76"/>
      <c r="I839" s="76"/>
      <c r="J839" s="76"/>
      <c r="K839" s="76"/>
      <c r="L839" s="76"/>
      <c r="M839" s="76"/>
      <c r="N839" s="76"/>
      <c r="O839" s="76"/>
      <c r="P839" s="76"/>
      <c r="Q839" s="76"/>
      <c r="R839" s="76"/>
      <c r="S839" s="76"/>
      <c r="T839" s="51"/>
      <c r="U839" s="51"/>
      <c r="V839" s="51"/>
      <c r="W839" s="51"/>
      <c r="X839" s="51"/>
      <c r="Y839" s="51"/>
      <c r="Z839" s="51"/>
    </row>
    <row r="840" spans="1:26" ht="12.75" customHeight="1">
      <c r="A840" s="76"/>
      <c r="B840" s="78"/>
      <c r="C840" s="76"/>
      <c r="D840" s="76"/>
      <c r="E840" s="76"/>
      <c r="F840" s="76"/>
      <c r="G840" s="76"/>
      <c r="H840" s="76"/>
      <c r="I840" s="76"/>
      <c r="J840" s="76"/>
      <c r="K840" s="76"/>
      <c r="L840" s="76"/>
      <c r="M840" s="76"/>
      <c r="N840" s="76"/>
      <c r="O840" s="76"/>
      <c r="P840" s="76"/>
      <c r="Q840" s="76"/>
      <c r="R840" s="76"/>
      <c r="S840" s="76"/>
      <c r="T840" s="51"/>
      <c r="U840" s="51"/>
      <c r="V840" s="51"/>
      <c r="W840" s="51"/>
      <c r="X840" s="51"/>
      <c r="Y840" s="51"/>
      <c r="Z840" s="51"/>
    </row>
    <row r="841" spans="1:26" ht="12.75" customHeight="1">
      <c r="A841" s="76"/>
      <c r="B841" s="78"/>
      <c r="C841" s="76"/>
      <c r="D841" s="76"/>
      <c r="E841" s="76"/>
      <c r="F841" s="76"/>
      <c r="G841" s="76"/>
      <c r="H841" s="76"/>
      <c r="I841" s="76"/>
      <c r="J841" s="76"/>
      <c r="K841" s="76"/>
      <c r="L841" s="76"/>
      <c r="M841" s="76"/>
      <c r="N841" s="76"/>
      <c r="O841" s="76"/>
      <c r="P841" s="76"/>
      <c r="Q841" s="76"/>
      <c r="R841" s="76"/>
      <c r="S841" s="76"/>
      <c r="T841" s="51"/>
      <c r="U841" s="51"/>
      <c r="V841" s="51"/>
      <c r="W841" s="51"/>
      <c r="X841" s="51"/>
      <c r="Y841" s="51"/>
      <c r="Z841" s="51"/>
    </row>
    <row r="842" spans="1:26" ht="12.75" customHeight="1">
      <c r="A842" s="76"/>
      <c r="B842" s="78"/>
      <c r="C842" s="76"/>
      <c r="D842" s="76"/>
      <c r="E842" s="76"/>
      <c r="F842" s="76"/>
      <c r="G842" s="76"/>
      <c r="H842" s="76"/>
      <c r="I842" s="76"/>
      <c r="J842" s="76"/>
      <c r="K842" s="76"/>
      <c r="L842" s="76"/>
      <c r="M842" s="76"/>
      <c r="N842" s="76"/>
      <c r="O842" s="76"/>
      <c r="P842" s="76"/>
      <c r="Q842" s="76"/>
      <c r="R842" s="76"/>
      <c r="S842" s="76"/>
      <c r="T842" s="51"/>
      <c r="U842" s="51"/>
      <c r="V842" s="51"/>
      <c r="W842" s="51"/>
      <c r="X842" s="51"/>
      <c r="Y842" s="51"/>
      <c r="Z842" s="51"/>
    </row>
    <row r="843" spans="1:26" ht="12.75" customHeight="1">
      <c r="A843" s="76"/>
      <c r="B843" s="78"/>
      <c r="C843" s="76"/>
      <c r="D843" s="76"/>
      <c r="E843" s="76"/>
      <c r="F843" s="76"/>
      <c r="G843" s="76"/>
      <c r="H843" s="76"/>
      <c r="I843" s="76"/>
      <c r="J843" s="76"/>
      <c r="K843" s="76"/>
      <c r="L843" s="76"/>
      <c r="M843" s="76"/>
      <c r="N843" s="76"/>
      <c r="O843" s="76"/>
      <c r="P843" s="76"/>
      <c r="Q843" s="76"/>
      <c r="R843" s="76"/>
      <c r="S843" s="76"/>
      <c r="T843" s="51"/>
      <c r="U843" s="51"/>
      <c r="V843" s="51"/>
      <c r="W843" s="51"/>
      <c r="X843" s="51"/>
      <c r="Y843" s="51"/>
      <c r="Z843" s="51"/>
    </row>
    <row r="844" spans="1:26" ht="12.75" customHeight="1">
      <c r="A844" s="76"/>
      <c r="B844" s="78"/>
      <c r="C844" s="76"/>
      <c r="D844" s="76"/>
      <c r="E844" s="76"/>
      <c r="F844" s="76"/>
      <c r="G844" s="76"/>
      <c r="H844" s="76"/>
      <c r="I844" s="76"/>
      <c r="J844" s="76"/>
      <c r="K844" s="76"/>
      <c r="L844" s="76"/>
      <c r="M844" s="76"/>
      <c r="N844" s="76"/>
      <c r="O844" s="76"/>
      <c r="P844" s="76"/>
      <c r="Q844" s="76"/>
      <c r="R844" s="76"/>
      <c r="S844" s="76"/>
      <c r="T844" s="51"/>
      <c r="U844" s="51"/>
      <c r="V844" s="51"/>
      <c r="W844" s="51"/>
      <c r="X844" s="51"/>
      <c r="Y844" s="51"/>
      <c r="Z844" s="51"/>
    </row>
    <row r="845" spans="1:26" ht="12.75" customHeight="1">
      <c r="A845" s="76"/>
      <c r="B845" s="78"/>
      <c r="C845" s="76"/>
      <c r="D845" s="76"/>
      <c r="E845" s="76"/>
      <c r="F845" s="76"/>
      <c r="G845" s="76"/>
      <c r="H845" s="76"/>
      <c r="I845" s="76"/>
      <c r="J845" s="76"/>
      <c r="K845" s="76"/>
      <c r="L845" s="76"/>
      <c r="M845" s="76"/>
      <c r="N845" s="76"/>
      <c r="O845" s="76"/>
      <c r="P845" s="76"/>
      <c r="Q845" s="76"/>
      <c r="R845" s="76"/>
      <c r="S845" s="76"/>
      <c r="T845" s="51"/>
      <c r="U845" s="51"/>
      <c r="V845" s="51"/>
      <c r="W845" s="51"/>
      <c r="X845" s="51"/>
      <c r="Y845" s="51"/>
      <c r="Z845" s="51"/>
    </row>
    <row r="846" spans="1:26" ht="12.75" customHeight="1">
      <c r="A846" s="76"/>
      <c r="B846" s="78"/>
      <c r="C846" s="76"/>
      <c r="D846" s="76"/>
      <c r="E846" s="76"/>
      <c r="F846" s="76"/>
      <c r="G846" s="76"/>
      <c r="H846" s="76"/>
      <c r="I846" s="76"/>
      <c r="J846" s="76"/>
      <c r="K846" s="76"/>
      <c r="L846" s="76"/>
      <c r="M846" s="76"/>
      <c r="N846" s="76"/>
      <c r="O846" s="76"/>
      <c r="P846" s="76"/>
      <c r="Q846" s="76"/>
      <c r="R846" s="76"/>
      <c r="S846" s="76"/>
      <c r="T846" s="51"/>
      <c r="U846" s="51"/>
      <c r="V846" s="51"/>
      <c r="W846" s="51"/>
      <c r="X846" s="51"/>
      <c r="Y846" s="51"/>
      <c r="Z846" s="51"/>
    </row>
    <row r="847" spans="1:26" ht="12.75" customHeight="1">
      <c r="A847" s="76"/>
      <c r="B847" s="78"/>
      <c r="C847" s="76"/>
      <c r="D847" s="76"/>
      <c r="E847" s="76"/>
      <c r="F847" s="76"/>
      <c r="G847" s="76"/>
      <c r="H847" s="76"/>
      <c r="I847" s="76"/>
      <c r="J847" s="76"/>
      <c r="K847" s="76"/>
      <c r="L847" s="76"/>
      <c r="M847" s="76"/>
      <c r="N847" s="76"/>
      <c r="O847" s="76"/>
      <c r="P847" s="76"/>
      <c r="Q847" s="76"/>
      <c r="R847" s="76"/>
      <c r="S847" s="76"/>
      <c r="T847" s="51"/>
      <c r="U847" s="51"/>
      <c r="V847" s="51"/>
      <c r="W847" s="51"/>
      <c r="X847" s="51"/>
      <c r="Y847" s="51"/>
      <c r="Z847" s="51"/>
    </row>
    <row r="848" spans="1:26" ht="12.75" customHeight="1">
      <c r="A848" s="76"/>
      <c r="B848" s="78"/>
      <c r="C848" s="76"/>
      <c r="D848" s="76"/>
      <c r="E848" s="76"/>
      <c r="F848" s="76"/>
      <c r="G848" s="76"/>
      <c r="H848" s="76"/>
      <c r="I848" s="76"/>
      <c r="J848" s="76"/>
      <c r="K848" s="76"/>
      <c r="L848" s="76"/>
      <c r="M848" s="76"/>
      <c r="N848" s="76"/>
      <c r="O848" s="76"/>
      <c r="P848" s="76"/>
      <c r="Q848" s="76"/>
      <c r="R848" s="76"/>
      <c r="S848" s="76"/>
      <c r="T848" s="51"/>
      <c r="U848" s="51"/>
      <c r="V848" s="51"/>
      <c r="W848" s="51"/>
      <c r="X848" s="51"/>
      <c r="Y848" s="51"/>
      <c r="Z848" s="51"/>
    </row>
    <row r="849" spans="1:26" ht="12.75" customHeight="1">
      <c r="A849" s="76"/>
      <c r="B849" s="78"/>
      <c r="C849" s="76"/>
      <c r="D849" s="76"/>
      <c r="E849" s="76"/>
      <c r="F849" s="76"/>
      <c r="G849" s="76"/>
      <c r="H849" s="76"/>
      <c r="I849" s="76"/>
      <c r="J849" s="76"/>
      <c r="K849" s="76"/>
      <c r="L849" s="76"/>
      <c r="M849" s="76"/>
      <c r="N849" s="76"/>
      <c r="O849" s="76"/>
      <c r="P849" s="76"/>
      <c r="Q849" s="76"/>
      <c r="R849" s="76"/>
      <c r="S849" s="76"/>
      <c r="T849" s="51"/>
      <c r="U849" s="51"/>
      <c r="V849" s="51"/>
      <c r="W849" s="51"/>
      <c r="X849" s="51"/>
      <c r="Y849" s="51"/>
      <c r="Z849" s="51"/>
    </row>
    <row r="850" spans="1:26" ht="12.75" customHeight="1">
      <c r="A850" s="76"/>
      <c r="B850" s="78"/>
      <c r="C850" s="76"/>
      <c r="D850" s="76"/>
      <c r="E850" s="76"/>
      <c r="F850" s="76"/>
      <c r="G850" s="76"/>
      <c r="H850" s="76"/>
      <c r="I850" s="76"/>
      <c r="J850" s="76"/>
      <c r="K850" s="76"/>
      <c r="L850" s="76"/>
      <c r="M850" s="76"/>
      <c r="N850" s="76"/>
      <c r="O850" s="76"/>
      <c r="P850" s="76"/>
      <c r="Q850" s="76"/>
      <c r="R850" s="76"/>
      <c r="S850" s="76"/>
      <c r="T850" s="51"/>
      <c r="U850" s="51"/>
      <c r="V850" s="51"/>
      <c r="W850" s="51"/>
      <c r="X850" s="51"/>
      <c r="Y850" s="51"/>
      <c r="Z850" s="51"/>
    </row>
    <row r="851" spans="1:26" ht="12.75" customHeight="1">
      <c r="A851" s="76"/>
      <c r="B851" s="78"/>
      <c r="C851" s="76"/>
      <c r="D851" s="76"/>
      <c r="E851" s="76"/>
      <c r="F851" s="76"/>
      <c r="G851" s="76"/>
      <c r="H851" s="76"/>
      <c r="I851" s="76"/>
      <c r="J851" s="76"/>
      <c r="K851" s="76"/>
      <c r="L851" s="76"/>
      <c r="M851" s="76"/>
      <c r="N851" s="76"/>
      <c r="O851" s="76"/>
      <c r="P851" s="76"/>
      <c r="Q851" s="76"/>
      <c r="R851" s="76"/>
      <c r="S851" s="76"/>
      <c r="T851" s="51"/>
      <c r="U851" s="51"/>
      <c r="V851" s="51"/>
      <c r="W851" s="51"/>
      <c r="X851" s="51"/>
      <c r="Y851" s="51"/>
      <c r="Z851" s="51"/>
    </row>
    <row r="852" spans="1:26" ht="12.75" customHeight="1">
      <c r="A852" s="76"/>
      <c r="B852" s="78"/>
      <c r="C852" s="76"/>
      <c r="D852" s="76"/>
      <c r="E852" s="76"/>
      <c r="F852" s="76"/>
      <c r="G852" s="76"/>
      <c r="H852" s="76"/>
      <c r="I852" s="76"/>
      <c r="J852" s="76"/>
      <c r="K852" s="76"/>
      <c r="L852" s="76"/>
      <c r="M852" s="76"/>
      <c r="N852" s="76"/>
      <c r="O852" s="76"/>
      <c r="P852" s="76"/>
      <c r="Q852" s="76"/>
      <c r="R852" s="76"/>
      <c r="S852" s="76"/>
      <c r="T852" s="51"/>
      <c r="U852" s="51"/>
      <c r="V852" s="51"/>
      <c r="W852" s="51"/>
      <c r="X852" s="51"/>
      <c r="Y852" s="51"/>
      <c r="Z852" s="51"/>
    </row>
    <row r="853" spans="1:26" ht="12.75" customHeight="1">
      <c r="A853" s="76"/>
      <c r="B853" s="78"/>
      <c r="C853" s="76"/>
      <c r="D853" s="76"/>
      <c r="E853" s="76"/>
      <c r="F853" s="76"/>
      <c r="G853" s="76"/>
      <c r="H853" s="76"/>
      <c r="I853" s="76"/>
      <c r="J853" s="76"/>
      <c r="K853" s="76"/>
      <c r="L853" s="76"/>
      <c r="M853" s="76"/>
      <c r="N853" s="76"/>
      <c r="O853" s="76"/>
      <c r="P853" s="76"/>
      <c r="Q853" s="76"/>
      <c r="R853" s="76"/>
      <c r="S853" s="76"/>
      <c r="T853" s="51"/>
      <c r="U853" s="51"/>
      <c r="V853" s="51"/>
      <c r="W853" s="51"/>
      <c r="X853" s="51"/>
      <c r="Y853" s="51"/>
      <c r="Z853" s="51"/>
    </row>
    <row r="854" spans="1:26" ht="12.75" customHeight="1">
      <c r="A854" s="76"/>
      <c r="B854" s="78"/>
      <c r="C854" s="76"/>
      <c r="D854" s="76"/>
      <c r="E854" s="76"/>
      <c r="F854" s="76"/>
      <c r="G854" s="76"/>
      <c r="H854" s="76"/>
      <c r="I854" s="76"/>
      <c r="J854" s="76"/>
      <c r="K854" s="76"/>
      <c r="L854" s="76"/>
      <c r="M854" s="76"/>
      <c r="N854" s="76"/>
      <c r="O854" s="76"/>
      <c r="P854" s="76"/>
      <c r="Q854" s="76"/>
      <c r="R854" s="76"/>
      <c r="S854" s="76"/>
      <c r="T854" s="51"/>
      <c r="U854" s="51"/>
      <c r="V854" s="51"/>
      <c r="W854" s="51"/>
      <c r="X854" s="51"/>
      <c r="Y854" s="51"/>
      <c r="Z854" s="51"/>
    </row>
    <row r="855" spans="1:26" ht="12.75" customHeight="1">
      <c r="A855" s="76"/>
      <c r="B855" s="78"/>
      <c r="C855" s="76"/>
      <c r="D855" s="76"/>
      <c r="E855" s="76"/>
      <c r="F855" s="76"/>
      <c r="G855" s="76"/>
      <c r="H855" s="76"/>
      <c r="I855" s="76"/>
      <c r="J855" s="76"/>
      <c r="K855" s="76"/>
      <c r="L855" s="76"/>
      <c r="M855" s="76"/>
      <c r="N855" s="76"/>
      <c r="O855" s="76"/>
      <c r="P855" s="76"/>
      <c r="Q855" s="76"/>
      <c r="R855" s="76"/>
      <c r="S855" s="76"/>
      <c r="T855" s="51"/>
      <c r="U855" s="51"/>
      <c r="V855" s="51"/>
      <c r="W855" s="51"/>
      <c r="X855" s="51"/>
      <c r="Y855" s="51"/>
      <c r="Z855" s="51"/>
    </row>
    <row r="856" spans="1:26" ht="12.75" customHeight="1">
      <c r="A856" s="76"/>
      <c r="B856" s="78"/>
      <c r="C856" s="76"/>
      <c r="D856" s="76"/>
      <c r="E856" s="76"/>
      <c r="F856" s="76"/>
      <c r="G856" s="76"/>
      <c r="H856" s="76"/>
      <c r="I856" s="76"/>
      <c r="J856" s="76"/>
      <c r="K856" s="76"/>
      <c r="L856" s="76"/>
      <c r="M856" s="76"/>
      <c r="N856" s="76"/>
      <c r="O856" s="76"/>
      <c r="P856" s="76"/>
      <c r="Q856" s="76"/>
      <c r="R856" s="76"/>
      <c r="S856" s="76"/>
      <c r="T856" s="51"/>
      <c r="U856" s="51"/>
      <c r="V856" s="51"/>
      <c r="W856" s="51"/>
      <c r="X856" s="51"/>
      <c r="Y856" s="51"/>
      <c r="Z856" s="51"/>
    </row>
    <row r="857" spans="1:26" ht="12.75" customHeight="1">
      <c r="A857" s="76"/>
      <c r="B857" s="78"/>
      <c r="C857" s="76"/>
      <c r="D857" s="76"/>
      <c r="E857" s="76"/>
      <c r="F857" s="76"/>
      <c r="G857" s="76"/>
      <c r="H857" s="76"/>
      <c r="I857" s="76"/>
      <c r="J857" s="76"/>
      <c r="K857" s="76"/>
      <c r="L857" s="76"/>
      <c r="M857" s="76"/>
      <c r="N857" s="76"/>
      <c r="O857" s="76"/>
      <c r="P857" s="76"/>
      <c r="Q857" s="76"/>
      <c r="R857" s="76"/>
      <c r="S857" s="76"/>
      <c r="T857" s="51"/>
      <c r="U857" s="51"/>
      <c r="V857" s="51"/>
      <c r="W857" s="51"/>
      <c r="X857" s="51"/>
      <c r="Y857" s="51"/>
      <c r="Z857" s="51"/>
    </row>
    <row r="858" spans="1:26" ht="12.75" customHeight="1">
      <c r="A858" s="76"/>
      <c r="B858" s="78"/>
      <c r="C858" s="76"/>
      <c r="D858" s="76"/>
      <c r="E858" s="76"/>
      <c r="F858" s="76"/>
      <c r="G858" s="76"/>
      <c r="H858" s="76"/>
      <c r="I858" s="76"/>
      <c r="J858" s="76"/>
      <c r="K858" s="76"/>
      <c r="L858" s="76"/>
      <c r="M858" s="76"/>
      <c r="N858" s="76"/>
      <c r="O858" s="76"/>
      <c r="P858" s="76"/>
      <c r="Q858" s="76"/>
      <c r="R858" s="76"/>
      <c r="S858" s="76"/>
      <c r="T858" s="51"/>
      <c r="U858" s="51"/>
      <c r="V858" s="51"/>
      <c r="W858" s="51"/>
      <c r="X858" s="51"/>
      <c r="Y858" s="51"/>
      <c r="Z858" s="51"/>
    </row>
    <row r="859" spans="1:26" ht="12.75" customHeight="1">
      <c r="A859" s="76"/>
      <c r="B859" s="78"/>
      <c r="C859" s="76"/>
      <c r="D859" s="76"/>
      <c r="E859" s="76"/>
      <c r="F859" s="76"/>
      <c r="G859" s="76"/>
      <c r="H859" s="76"/>
      <c r="I859" s="76"/>
      <c r="J859" s="76"/>
      <c r="K859" s="76"/>
      <c r="L859" s="76"/>
      <c r="M859" s="76"/>
      <c r="N859" s="76"/>
      <c r="O859" s="76"/>
      <c r="P859" s="76"/>
      <c r="Q859" s="76"/>
      <c r="R859" s="76"/>
      <c r="S859" s="76"/>
      <c r="T859" s="51"/>
      <c r="U859" s="51"/>
      <c r="V859" s="51"/>
      <c r="W859" s="51"/>
      <c r="X859" s="51"/>
      <c r="Y859" s="51"/>
      <c r="Z859" s="51"/>
    </row>
    <row r="860" spans="1:26" ht="12.75" customHeight="1">
      <c r="A860" s="76"/>
      <c r="B860" s="78"/>
      <c r="C860" s="76"/>
      <c r="D860" s="76"/>
      <c r="E860" s="76"/>
      <c r="F860" s="76"/>
      <c r="G860" s="76"/>
      <c r="H860" s="76"/>
      <c r="I860" s="76"/>
      <c r="J860" s="76"/>
      <c r="K860" s="76"/>
      <c r="L860" s="76"/>
      <c r="M860" s="76"/>
      <c r="N860" s="76"/>
      <c r="O860" s="76"/>
      <c r="P860" s="76"/>
      <c r="Q860" s="76"/>
      <c r="R860" s="76"/>
      <c r="S860" s="76"/>
      <c r="T860" s="51"/>
      <c r="U860" s="51"/>
      <c r="V860" s="51"/>
      <c r="W860" s="51"/>
      <c r="X860" s="51"/>
      <c r="Y860" s="51"/>
      <c r="Z860" s="51"/>
    </row>
    <row r="861" spans="1:26" ht="12.75" customHeight="1">
      <c r="A861" s="76"/>
      <c r="B861" s="78"/>
      <c r="C861" s="76"/>
      <c r="D861" s="76"/>
      <c r="E861" s="76"/>
      <c r="F861" s="76"/>
      <c r="G861" s="76"/>
      <c r="H861" s="76"/>
      <c r="I861" s="76"/>
      <c r="J861" s="76"/>
      <c r="K861" s="76"/>
      <c r="L861" s="76"/>
      <c r="M861" s="76"/>
      <c r="N861" s="76"/>
      <c r="O861" s="76"/>
      <c r="P861" s="76"/>
      <c r="Q861" s="76"/>
      <c r="R861" s="76"/>
      <c r="S861" s="76"/>
      <c r="T861" s="51"/>
      <c r="U861" s="51"/>
      <c r="V861" s="51"/>
      <c r="W861" s="51"/>
      <c r="X861" s="51"/>
      <c r="Y861" s="51"/>
      <c r="Z861" s="51"/>
    </row>
    <row r="862" spans="1:26" ht="12.75" customHeight="1">
      <c r="A862" s="76"/>
      <c r="B862" s="78"/>
      <c r="C862" s="76"/>
      <c r="D862" s="76"/>
      <c r="E862" s="76"/>
      <c r="F862" s="76"/>
      <c r="G862" s="76"/>
      <c r="H862" s="76"/>
      <c r="I862" s="76"/>
      <c r="J862" s="76"/>
      <c r="K862" s="76"/>
      <c r="L862" s="76"/>
      <c r="M862" s="76"/>
      <c r="N862" s="76"/>
      <c r="O862" s="76"/>
      <c r="P862" s="76"/>
      <c r="Q862" s="76"/>
      <c r="R862" s="76"/>
      <c r="S862" s="76"/>
      <c r="T862" s="51"/>
      <c r="U862" s="51"/>
      <c r="V862" s="51"/>
      <c r="W862" s="51"/>
      <c r="X862" s="51"/>
      <c r="Y862" s="51"/>
      <c r="Z862" s="51"/>
    </row>
    <row r="863" spans="1:26" ht="12.75" customHeight="1">
      <c r="A863" s="76"/>
      <c r="B863" s="78"/>
      <c r="C863" s="76"/>
      <c r="D863" s="76"/>
      <c r="E863" s="76"/>
      <c r="F863" s="76"/>
      <c r="G863" s="76"/>
      <c r="H863" s="76"/>
      <c r="I863" s="76"/>
      <c r="J863" s="76"/>
      <c r="K863" s="76"/>
      <c r="L863" s="76"/>
      <c r="M863" s="76"/>
      <c r="N863" s="76"/>
      <c r="O863" s="76"/>
      <c r="P863" s="76"/>
      <c r="Q863" s="76"/>
      <c r="R863" s="76"/>
      <c r="S863" s="76"/>
      <c r="T863" s="51"/>
      <c r="U863" s="51"/>
      <c r="V863" s="51"/>
      <c r="W863" s="51"/>
      <c r="X863" s="51"/>
      <c r="Y863" s="51"/>
      <c r="Z863" s="51"/>
    </row>
    <row r="864" spans="1:26" ht="12.75" customHeight="1">
      <c r="A864" s="76"/>
      <c r="B864" s="78"/>
      <c r="C864" s="76"/>
      <c r="D864" s="76"/>
      <c r="E864" s="76"/>
      <c r="F864" s="76"/>
      <c r="G864" s="76"/>
      <c r="H864" s="76"/>
      <c r="I864" s="76"/>
      <c r="J864" s="76"/>
      <c r="K864" s="76"/>
      <c r="L864" s="76"/>
      <c r="M864" s="76"/>
      <c r="N864" s="76"/>
      <c r="O864" s="76"/>
      <c r="P864" s="76"/>
      <c r="Q864" s="76"/>
      <c r="R864" s="76"/>
      <c r="S864" s="76"/>
      <c r="T864" s="51"/>
      <c r="U864" s="51"/>
      <c r="V864" s="51"/>
      <c r="W864" s="51"/>
      <c r="X864" s="51"/>
      <c r="Y864" s="51"/>
      <c r="Z864" s="51"/>
    </row>
    <row r="865" spans="1:26" ht="12.75" customHeight="1">
      <c r="A865" s="76"/>
      <c r="B865" s="78"/>
      <c r="C865" s="76"/>
      <c r="D865" s="76"/>
      <c r="E865" s="76"/>
      <c r="F865" s="76"/>
      <c r="G865" s="76"/>
      <c r="H865" s="76"/>
      <c r="I865" s="76"/>
      <c r="J865" s="76"/>
      <c r="K865" s="76"/>
      <c r="L865" s="76"/>
      <c r="M865" s="76"/>
      <c r="N865" s="76"/>
      <c r="O865" s="76"/>
      <c r="P865" s="76"/>
      <c r="Q865" s="76"/>
      <c r="R865" s="76"/>
      <c r="S865" s="76"/>
      <c r="T865" s="51"/>
      <c r="U865" s="51"/>
      <c r="V865" s="51"/>
      <c r="W865" s="51"/>
      <c r="X865" s="51"/>
      <c r="Y865" s="51"/>
      <c r="Z865" s="51"/>
    </row>
    <row r="866" spans="1:26" ht="12.75" customHeight="1">
      <c r="A866" s="76"/>
      <c r="B866" s="78"/>
      <c r="C866" s="76"/>
      <c r="D866" s="76"/>
      <c r="E866" s="76"/>
      <c r="F866" s="76"/>
      <c r="G866" s="76"/>
      <c r="H866" s="76"/>
      <c r="I866" s="76"/>
      <c r="J866" s="76"/>
      <c r="K866" s="76"/>
      <c r="L866" s="76"/>
      <c r="M866" s="76"/>
      <c r="N866" s="76"/>
      <c r="O866" s="76"/>
      <c r="P866" s="76"/>
      <c r="Q866" s="76"/>
      <c r="R866" s="76"/>
      <c r="S866" s="76"/>
      <c r="T866" s="51"/>
      <c r="U866" s="51"/>
      <c r="V866" s="51"/>
      <c r="W866" s="51"/>
      <c r="X866" s="51"/>
      <c r="Y866" s="51"/>
      <c r="Z866" s="51"/>
    </row>
    <row r="867" spans="1:26" ht="12.75" customHeight="1">
      <c r="A867" s="76"/>
      <c r="B867" s="78"/>
      <c r="C867" s="76"/>
      <c r="D867" s="76"/>
      <c r="E867" s="76"/>
      <c r="F867" s="76"/>
      <c r="G867" s="76"/>
      <c r="H867" s="76"/>
      <c r="I867" s="76"/>
      <c r="J867" s="76"/>
      <c r="K867" s="76"/>
      <c r="L867" s="76"/>
      <c r="M867" s="76"/>
      <c r="N867" s="76"/>
      <c r="O867" s="76"/>
      <c r="P867" s="76"/>
      <c r="Q867" s="76"/>
      <c r="R867" s="76"/>
      <c r="S867" s="76"/>
      <c r="T867" s="51"/>
      <c r="U867" s="51"/>
      <c r="V867" s="51"/>
      <c r="W867" s="51"/>
      <c r="X867" s="51"/>
      <c r="Y867" s="51"/>
      <c r="Z867" s="51"/>
    </row>
    <row r="868" spans="1:26" ht="12.75" customHeight="1">
      <c r="A868" s="76"/>
      <c r="B868" s="78"/>
      <c r="C868" s="76"/>
      <c r="D868" s="76"/>
      <c r="E868" s="76"/>
      <c r="F868" s="76"/>
      <c r="G868" s="76"/>
      <c r="H868" s="76"/>
      <c r="I868" s="76"/>
      <c r="J868" s="76"/>
      <c r="K868" s="76"/>
      <c r="L868" s="76"/>
      <c r="M868" s="76"/>
      <c r="N868" s="76"/>
      <c r="O868" s="76"/>
      <c r="P868" s="76"/>
      <c r="Q868" s="76"/>
      <c r="R868" s="76"/>
      <c r="S868" s="76"/>
      <c r="T868" s="51"/>
      <c r="U868" s="51"/>
      <c r="V868" s="51"/>
      <c r="W868" s="51"/>
      <c r="X868" s="51"/>
      <c r="Y868" s="51"/>
      <c r="Z868" s="51"/>
    </row>
    <row r="869" spans="1:26" ht="12.75" customHeight="1">
      <c r="A869" s="76"/>
      <c r="B869" s="78"/>
      <c r="C869" s="76"/>
      <c r="D869" s="76"/>
      <c r="E869" s="76"/>
      <c r="F869" s="76"/>
      <c r="G869" s="76"/>
      <c r="H869" s="76"/>
      <c r="I869" s="76"/>
      <c r="J869" s="76"/>
      <c r="K869" s="76"/>
      <c r="L869" s="76"/>
      <c r="M869" s="76"/>
      <c r="N869" s="76"/>
      <c r="O869" s="76"/>
      <c r="P869" s="76"/>
      <c r="Q869" s="76"/>
      <c r="R869" s="76"/>
      <c r="S869" s="76"/>
      <c r="T869" s="51"/>
      <c r="U869" s="51"/>
      <c r="V869" s="51"/>
      <c r="W869" s="51"/>
      <c r="X869" s="51"/>
      <c r="Y869" s="51"/>
      <c r="Z869" s="51"/>
    </row>
    <row r="870" spans="1:26" ht="12.75" customHeight="1">
      <c r="A870" s="76"/>
      <c r="B870" s="78"/>
      <c r="C870" s="76"/>
      <c r="D870" s="76"/>
      <c r="E870" s="76"/>
      <c r="F870" s="76"/>
      <c r="G870" s="76"/>
      <c r="H870" s="76"/>
      <c r="I870" s="76"/>
      <c r="J870" s="76"/>
      <c r="K870" s="76"/>
      <c r="L870" s="76"/>
      <c r="M870" s="76"/>
      <c r="N870" s="76"/>
      <c r="O870" s="76"/>
      <c r="P870" s="76"/>
      <c r="Q870" s="76"/>
      <c r="R870" s="76"/>
      <c r="S870" s="76"/>
      <c r="T870" s="51"/>
      <c r="U870" s="51"/>
      <c r="V870" s="51"/>
      <c r="W870" s="51"/>
      <c r="X870" s="51"/>
      <c r="Y870" s="51"/>
      <c r="Z870" s="51"/>
    </row>
    <row r="871" spans="1:26" ht="12.75" customHeight="1">
      <c r="A871" s="76"/>
      <c r="B871" s="78"/>
      <c r="C871" s="76"/>
      <c r="D871" s="76"/>
      <c r="E871" s="76"/>
      <c r="F871" s="76"/>
      <c r="G871" s="76"/>
      <c r="H871" s="76"/>
      <c r="I871" s="76"/>
      <c r="J871" s="76"/>
      <c r="K871" s="76"/>
      <c r="L871" s="76"/>
      <c r="M871" s="76"/>
      <c r="N871" s="76"/>
      <c r="O871" s="76"/>
      <c r="P871" s="76"/>
      <c r="Q871" s="76"/>
      <c r="R871" s="76"/>
      <c r="S871" s="76"/>
      <c r="T871" s="51"/>
      <c r="U871" s="51"/>
      <c r="V871" s="51"/>
      <c r="W871" s="51"/>
      <c r="X871" s="51"/>
      <c r="Y871" s="51"/>
      <c r="Z871" s="51"/>
    </row>
    <row r="872" spans="1:26" ht="12.75" customHeight="1">
      <c r="A872" s="76"/>
      <c r="B872" s="78"/>
      <c r="C872" s="76"/>
      <c r="D872" s="76"/>
      <c r="E872" s="76"/>
      <c r="F872" s="76"/>
      <c r="G872" s="76"/>
      <c r="H872" s="76"/>
      <c r="I872" s="76"/>
      <c r="J872" s="76"/>
      <c r="K872" s="76"/>
      <c r="L872" s="76"/>
      <c r="M872" s="76"/>
      <c r="N872" s="76"/>
      <c r="O872" s="76"/>
      <c r="P872" s="76"/>
      <c r="Q872" s="76"/>
      <c r="R872" s="76"/>
      <c r="S872" s="76"/>
      <c r="T872" s="51"/>
      <c r="U872" s="51"/>
      <c r="V872" s="51"/>
      <c r="W872" s="51"/>
      <c r="X872" s="51"/>
      <c r="Y872" s="51"/>
      <c r="Z872" s="51"/>
    </row>
    <row r="873" spans="1:26" ht="12.75" customHeight="1">
      <c r="A873" s="76"/>
      <c r="B873" s="78"/>
      <c r="C873" s="76"/>
      <c r="D873" s="76"/>
      <c r="E873" s="76"/>
      <c r="F873" s="76"/>
      <c r="G873" s="76"/>
      <c r="H873" s="76"/>
      <c r="I873" s="76"/>
      <c r="J873" s="76"/>
      <c r="K873" s="76"/>
      <c r="L873" s="76"/>
      <c r="M873" s="76"/>
      <c r="N873" s="76"/>
      <c r="O873" s="76"/>
      <c r="P873" s="76"/>
      <c r="Q873" s="76"/>
      <c r="R873" s="76"/>
      <c r="S873" s="76"/>
      <c r="T873" s="51"/>
      <c r="U873" s="51"/>
      <c r="V873" s="51"/>
      <c r="W873" s="51"/>
      <c r="X873" s="51"/>
      <c r="Y873" s="51"/>
      <c r="Z873" s="51"/>
    </row>
    <row r="874" spans="1:26" ht="12.75" customHeight="1">
      <c r="A874" s="76"/>
      <c r="B874" s="78"/>
      <c r="C874" s="76"/>
      <c r="D874" s="76"/>
      <c r="E874" s="76"/>
      <c r="F874" s="76"/>
      <c r="G874" s="76"/>
      <c r="H874" s="76"/>
      <c r="I874" s="76"/>
      <c r="J874" s="76"/>
      <c r="K874" s="76"/>
      <c r="L874" s="76"/>
      <c r="M874" s="76"/>
      <c r="N874" s="76"/>
      <c r="O874" s="76"/>
      <c r="P874" s="76"/>
      <c r="Q874" s="76"/>
      <c r="R874" s="76"/>
      <c r="S874" s="76"/>
      <c r="T874" s="51"/>
      <c r="U874" s="51"/>
      <c r="V874" s="51"/>
      <c r="W874" s="51"/>
      <c r="X874" s="51"/>
      <c r="Y874" s="51"/>
      <c r="Z874" s="51"/>
    </row>
    <row r="875" spans="1:26" ht="12.75" customHeight="1">
      <c r="A875" s="76"/>
      <c r="B875" s="78"/>
      <c r="C875" s="76"/>
      <c r="D875" s="76"/>
      <c r="E875" s="76"/>
      <c r="F875" s="76"/>
      <c r="G875" s="76"/>
      <c r="H875" s="76"/>
      <c r="I875" s="76"/>
      <c r="J875" s="76"/>
      <c r="K875" s="76"/>
      <c r="L875" s="76"/>
      <c r="M875" s="76"/>
      <c r="N875" s="76"/>
      <c r="O875" s="76"/>
      <c r="P875" s="76"/>
      <c r="Q875" s="76"/>
      <c r="R875" s="76"/>
      <c r="S875" s="76"/>
      <c r="T875" s="51"/>
      <c r="U875" s="51"/>
      <c r="V875" s="51"/>
      <c r="W875" s="51"/>
      <c r="X875" s="51"/>
      <c r="Y875" s="51"/>
      <c r="Z875" s="51"/>
    </row>
    <row r="876" spans="1:26" ht="12.75" customHeight="1">
      <c r="A876" s="76"/>
      <c r="B876" s="78"/>
      <c r="C876" s="76"/>
      <c r="D876" s="76"/>
      <c r="E876" s="76"/>
      <c r="F876" s="76"/>
      <c r="G876" s="76"/>
      <c r="H876" s="76"/>
      <c r="I876" s="76"/>
      <c r="J876" s="76"/>
      <c r="K876" s="76"/>
      <c r="L876" s="76"/>
      <c r="M876" s="76"/>
      <c r="N876" s="76"/>
      <c r="O876" s="76"/>
      <c r="P876" s="76"/>
      <c r="Q876" s="76"/>
      <c r="R876" s="76"/>
      <c r="S876" s="76"/>
      <c r="T876" s="51"/>
      <c r="U876" s="51"/>
      <c r="V876" s="51"/>
      <c r="W876" s="51"/>
      <c r="X876" s="51"/>
      <c r="Y876" s="51"/>
      <c r="Z876" s="51"/>
    </row>
    <row r="877" spans="1:26" ht="12.75" customHeight="1">
      <c r="A877" s="76"/>
      <c r="B877" s="78"/>
      <c r="C877" s="76"/>
      <c r="D877" s="76"/>
      <c r="E877" s="76"/>
      <c r="F877" s="76"/>
      <c r="G877" s="76"/>
      <c r="H877" s="76"/>
      <c r="I877" s="76"/>
      <c r="J877" s="76"/>
      <c r="K877" s="76"/>
      <c r="L877" s="76"/>
      <c r="M877" s="76"/>
      <c r="N877" s="76"/>
      <c r="O877" s="76"/>
      <c r="P877" s="76"/>
      <c r="Q877" s="76"/>
      <c r="R877" s="76"/>
      <c r="S877" s="76"/>
      <c r="T877" s="51"/>
      <c r="U877" s="51"/>
      <c r="V877" s="51"/>
      <c r="W877" s="51"/>
      <c r="X877" s="51"/>
      <c r="Y877" s="51"/>
      <c r="Z877" s="51"/>
    </row>
    <row r="878" spans="1:26" ht="12.75" customHeight="1">
      <c r="A878" s="76"/>
      <c r="B878" s="78"/>
      <c r="C878" s="76"/>
      <c r="D878" s="76"/>
      <c r="E878" s="76"/>
      <c r="F878" s="76"/>
      <c r="G878" s="76"/>
      <c r="H878" s="76"/>
      <c r="I878" s="76"/>
      <c r="J878" s="76"/>
      <c r="K878" s="76"/>
      <c r="L878" s="76"/>
      <c r="M878" s="76"/>
      <c r="N878" s="76"/>
      <c r="O878" s="76"/>
      <c r="P878" s="76"/>
      <c r="Q878" s="76"/>
      <c r="R878" s="76"/>
      <c r="S878" s="76"/>
      <c r="T878" s="51"/>
      <c r="U878" s="51"/>
      <c r="V878" s="51"/>
      <c r="W878" s="51"/>
      <c r="X878" s="51"/>
      <c r="Y878" s="51"/>
      <c r="Z878" s="51"/>
    </row>
    <row r="879" spans="1:26" ht="12.75" customHeight="1">
      <c r="A879" s="76"/>
      <c r="B879" s="78"/>
      <c r="C879" s="76"/>
      <c r="D879" s="76"/>
      <c r="E879" s="76"/>
      <c r="F879" s="76"/>
      <c r="G879" s="76"/>
      <c r="H879" s="76"/>
      <c r="I879" s="76"/>
      <c r="J879" s="76"/>
      <c r="K879" s="76"/>
      <c r="L879" s="76"/>
      <c r="M879" s="76"/>
      <c r="N879" s="76"/>
      <c r="O879" s="76"/>
      <c r="P879" s="76"/>
      <c r="Q879" s="76"/>
      <c r="R879" s="76"/>
      <c r="S879" s="76"/>
      <c r="T879" s="51"/>
      <c r="U879" s="51"/>
      <c r="V879" s="51"/>
      <c r="W879" s="51"/>
      <c r="X879" s="51"/>
      <c r="Y879" s="51"/>
      <c r="Z879" s="51"/>
    </row>
    <row r="880" spans="1:26" ht="12.75" customHeight="1">
      <c r="A880" s="76"/>
      <c r="B880" s="78"/>
      <c r="C880" s="76"/>
      <c r="D880" s="76"/>
      <c r="E880" s="76"/>
      <c r="F880" s="76"/>
      <c r="G880" s="76"/>
      <c r="H880" s="76"/>
      <c r="I880" s="76"/>
      <c r="J880" s="76"/>
      <c r="K880" s="76"/>
      <c r="L880" s="76"/>
      <c r="M880" s="76"/>
      <c r="N880" s="76"/>
      <c r="O880" s="76"/>
      <c r="P880" s="76"/>
      <c r="Q880" s="76"/>
      <c r="R880" s="76"/>
      <c r="S880" s="76"/>
      <c r="T880" s="51"/>
      <c r="U880" s="51"/>
      <c r="V880" s="51"/>
      <c r="W880" s="51"/>
      <c r="X880" s="51"/>
      <c r="Y880" s="51"/>
      <c r="Z880" s="51"/>
    </row>
    <row r="881" spans="1:26" ht="12.75" customHeight="1">
      <c r="A881" s="76"/>
      <c r="B881" s="78"/>
      <c r="C881" s="76"/>
      <c r="D881" s="76"/>
      <c r="E881" s="76"/>
      <c r="F881" s="76"/>
      <c r="G881" s="76"/>
      <c r="H881" s="76"/>
      <c r="I881" s="76"/>
      <c r="J881" s="76"/>
      <c r="K881" s="76"/>
      <c r="L881" s="76"/>
      <c r="M881" s="76"/>
      <c r="N881" s="76"/>
      <c r="O881" s="76"/>
      <c r="P881" s="76"/>
      <c r="Q881" s="76"/>
      <c r="R881" s="76"/>
      <c r="S881" s="76"/>
      <c r="T881" s="51"/>
      <c r="U881" s="51"/>
      <c r="V881" s="51"/>
      <c r="W881" s="51"/>
      <c r="X881" s="51"/>
      <c r="Y881" s="51"/>
      <c r="Z881" s="51"/>
    </row>
    <row r="882" spans="1:26" ht="12.75" customHeight="1">
      <c r="A882" s="76"/>
      <c r="B882" s="78"/>
      <c r="C882" s="76"/>
      <c r="D882" s="76"/>
      <c r="E882" s="76"/>
      <c r="F882" s="76"/>
      <c r="G882" s="76"/>
      <c r="H882" s="76"/>
      <c r="I882" s="76"/>
      <c r="J882" s="76"/>
      <c r="K882" s="76"/>
      <c r="L882" s="76"/>
      <c r="M882" s="76"/>
      <c r="N882" s="76"/>
      <c r="O882" s="76"/>
      <c r="P882" s="76"/>
      <c r="Q882" s="76"/>
      <c r="R882" s="76"/>
      <c r="S882" s="76"/>
      <c r="T882" s="51"/>
      <c r="U882" s="51"/>
      <c r="V882" s="51"/>
      <c r="W882" s="51"/>
      <c r="X882" s="51"/>
      <c r="Y882" s="51"/>
      <c r="Z882" s="51"/>
    </row>
    <row r="883" spans="1:26" ht="12.75" customHeight="1">
      <c r="A883" s="76"/>
      <c r="B883" s="78"/>
      <c r="C883" s="76"/>
      <c r="D883" s="76"/>
      <c r="E883" s="76"/>
      <c r="F883" s="76"/>
      <c r="G883" s="76"/>
      <c r="H883" s="76"/>
      <c r="I883" s="76"/>
      <c r="J883" s="76"/>
      <c r="K883" s="76"/>
      <c r="L883" s="76"/>
      <c r="M883" s="76"/>
      <c r="N883" s="76"/>
      <c r="O883" s="76"/>
      <c r="P883" s="76"/>
      <c r="Q883" s="76"/>
      <c r="R883" s="76"/>
      <c r="S883" s="76"/>
      <c r="T883" s="51"/>
      <c r="U883" s="51"/>
      <c r="V883" s="51"/>
      <c r="W883" s="51"/>
      <c r="X883" s="51"/>
      <c r="Y883" s="51"/>
      <c r="Z883" s="51"/>
    </row>
    <row r="884" spans="1:26" ht="12.75" customHeight="1">
      <c r="A884" s="76"/>
      <c r="B884" s="78"/>
      <c r="C884" s="76"/>
      <c r="D884" s="76"/>
      <c r="E884" s="76"/>
      <c r="F884" s="76"/>
      <c r="G884" s="76"/>
      <c r="H884" s="76"/>
      <c r="I884" s="76"/>
      <c r="J884" s="76"/>
      <c r="K884" s="76"/>
      <c r="L884" s="76"/>
      <c r="M884" s="76"/>
      <c r="N884" s="76"/>
      <c r="O884" s="76"/>
      <c r="P884" s="76"/>
      <c r="Q884" s="76"/>
      <c r="R884" s="76"/>
      <c r="S884" s="76"/>
      <c r="T884" s="51"/>
      <c r="U884" s="51"/>
      <c r="V884" s="51"/>
      <c r="W884" s="51"/>
      <c r="X884" s="51"/>
      <c r="Y884" s="51"/>
      <c r="Z884" s="51"/>
    </row>
    <row r="885" spans="1:26" ht="12.75" customHeight="1">
      <c r="A885" s="76"/>
      <c r="B885" s="78"/>
      <c r="C885" s="76"/>
      <c r="D885" s="76"/>
      <c r="E885" s="76"/>
      <c r="F885" s="76"/>
      <c r="G885" s="76"/>
      <c r="H885" s="76"/>
      <c r="I885" s="76"/>
      <c r="J885" s="76"/>
      <c r="K885" s="76"/>
      <c r="L885" s="76"/>
      <c r="M885" s="76"/>
      <c r="N885" s="76"/>
      <c r="O885" s="76"/>
      <c r="P885" s="76"/>
      <c r="Q885" s="76"/>
      <c r="R885" s="76"/>
      <c r="S885" s="76"/>
      <c r="T885" s="51"/>
      <c r="U885" s="51"/>
      <c r="V885" s="51"/>
      <c r="W885" s="51"/>
      <c r="X885" s="51"/>
      <c r="Y885" s="51"/>
      <c r="Z885" s="51"/>
    </row>
    <row r="886" spans="1:26" ht="12.75" customHeight="1">
      <c r="A886" s="76"/>
      <c r="B886" s="78"/>
      <c r="C886" s="76"/>
      <c r="D886" s="76"/>
      <c r="E886" s="76"/>
      <c r="F886" s="76"/>
      <c r="G886" s="76"/>
      <c r="H886" s="76"/>
      <c r="I886" s="76"/>
      <c r="J886" s="76"/>
      <c r="K886" s="76"/>
      <c r="L886" s="76"/>
      <c r="M886" s="76"/>
      <c r="N886" s="76"/>
      <c r="O886" s="76"/>
      <c r="P886" s="76"/>
      <c r="Q886" s="76"/>
      <c r="R886" s="76"/>
      <c r="S886" s="76"/>
      <c r="T886" s="51"/>
      <c r="U886" s="51"/>
      <c r="V886" s="51"/>
      <c r="W886" s="51"/>
      <c r="X886" s="51"/>
      <c r="Y886" s="51"/>
      <c r="Z886" s="51"/>
    </row>
    <row r="887" spans="1:26" ht="12.75" customHeight="1">
      <c r="A887" s="76"/>
      <c r="B887" s="78"/>
      <c r="C887" s="76"/>
      <c r="D887" s="76"/>
      <c r="E887" s="76"/>
      <c r="F887" s="76"/>
      <c r="G887" s="76"/>
      <c r="H887" s="76"/>
      <c r="I887" s="76"/>
      <c r="J887" s="76"/>
      <c r="K887" s="76"/>
      <c r="L887" s="76"/>
      <c r="M887" s="76"/>
      <c r="N887" s="76"/>
      <c r="O887" s="76"/>
      <c r="P887" s="76"/>
      <c r="Q887" s="76"/>
      <c r="R887" s="76"/>
      <c r="S887" s="76"/>
      <c r="T887" s="51"/>
      <c r="U887" s="51"/>
      <c r="V887" s="51"/>
      <c r="W887" s="51"/>
      <c r="X887" s="51"/>
      <c r="Y887" s="51"/>
      <c r="Z887" s="51"/>
    </row>
    <row r="888" spans="1:26" ht="12.75" customHeight="1">
      <c r="A888" s="76"/>
      <c r="B888" s="78"/>
      <c r="C888" s="76"/>
      <c r="D888" s="76"/>
      <c r="E888" s="76"/>
      <c r="F888" s="76"/>
      <c r="G888" s="76"/>
      <c r="H888" s="76"/>
      <c r="I888" s="76"/>
      <c r="J888" s="76"/>
      <c r="K888" s="76"/>
      <c r="L888" s="76"/>
      <c r="M888" s="76"/>
      <c r="N888" s="76"/>
      <c r="O888" s="76"/>
      <c r="P888" s="76"/>
      <c r="Q888" s="76"/>
      <c r="R888" s="76"/>
      <c r="S888" s="76"/>
      <c r="T888" s="51"/>
      <c r="U888" s="51"/>
      <c r="V888" s="51"/>
      <c r="W888" s="51"/>
      <c r="X888" s="51"/>
      <c r="Y888" s="51"/>
      <c r="Z888" s="51"/>
    </row>
    <row r="889" spans="1:26" ht="12.75" customHeight="1">
      <c r="A889" s="76"/>
      <c r="B889" s="78"/>
      <c r="C889" s="76"/>
      <c r="D889" s="76"/>
      <c r="E889" s="76"/>
      <c r="F889" s="76"/>
      <c r="G889" s="76"/>
      <c r="H889" s="76"/>
      <c r="I889" s="76"/>
      <c r="J889" s="76"/>
      <c r="K889" s="76"/>
      <c r="L889" s="76"/>
      <c r="M889" s="76"/>
      <c r="N889" s="76"/>
      <c r="O889" s="76"/>
      <c r="P889" s="76"/>
      <c r="Q889" s="76"/>
      <c r="R889" s="76"/>
      <c r="S889" s="76"/>
      <c r="T889" s="51"/>
      <c r="U889" s="51"/>
      <c r="V889" s="51"/>
      <c r="W889" s="51"/>
      <c r="X889" s="51"/>
      <c r="Y889" s="51"/>
      <c r="Z889" s="51"/>
    </row>
    <row r="890" spans="1:26" ht="12.75" customHeight="1">
      <c r="A890" s="76"/>
      <c r="B890" s="78"/>
      <c r="C890" s="76"/>
      <c r="D890" s="76"/>
      <c r="E890" s="76"/>
      <c r="F890" s="76"/>
      <c r="G890" s="76"/>
      <c r="H890" s="76"/>
      <c r="I890" s="76"/>
      <c r="J890" s="76"/>
      <c r="K890" s="76"/>
      <c r="L890" s="76"/>
      <c r="M890" s="76"/>
      <c r="N890" s="76"/>
      <c r="O890" s="76"/>
      <c r="P890" s="76"/>
      <c r="Q890" s="76"/>
      <c r="R890" s="76"/>
      <c r="S890" s="76"/>
      <c r="T890" s="51"/>
      <c r="U890" s="51"/>
      <c r="V890" s="51"/>
      <c r="W890" s="51"/>
      <c r="X890" s="51"/>
      <c r="Y890" s="51"/>
      <c r="Z890" s="51"/>
    </row>
    <row r="891" spans="1:26" ht="12.75" customHeight="1">
      <c r="A891" s="76"/>
      <c r="B891" s="78"/>
      <c r="C891" s="76"/>
      <c r="D891" s="76"/>
      <c r="E891" s="76"/>
      <c r="F891" s="76"/>
      <c r="G891" s="76"/>
      <c r="H891" s="76"/>
      <c r="I891" s="76"/>
      <c r="J891" s="76"/>
      <c r="K891" s="76"/>
      <c r="L891" s="76"/>
      <c r="M891" s="76"/>
      <c r="N891" s="76"/>
      <c r="O891" s="76"/>
      <c r="P891" s="76"/>
      <c r="Q891" s="76"/>
      <c r="R891" s="76"/>
      <c r="S891" s="76"/>
      <c r="T891" s="51"/>
      <c r="U891" s="51"/>
      <c r="V891" s="51"/>
      <c r="W891" s="51"/>
      <c r="X891" s="51"/>
      <c r="Y891" s="51"/>
      <c r="Z891" s="51"/>
    </row>
    <row r="892" spans="1:26" ht="12.75" customHeight="1">
      <c r="A892" s="76"/>
      <c r="B892" s="78"/>
      <c r="C892" s="76"/>
      <c r="D892" s="76"/>
      <c r="E892" s="76"/>
      <c r="F892" s="76"/>
      <c r="G892" s="76"/>
      <c r="H892" s="76"/>
      <c r="I892" s="76"/>
      <c r="J892" s="76"/>
      <c r="K892" s="76"/>
      <c r="L892" s="76"/>
      <c r="M892" s="76"/>
      <c r="N892" s="76"/>
      <c r="O892" s="76"/>
      <c r="P892" s="76"/>
      <c r="Q892" s="76"/>
      <c r="R892" s="76"/>
      <c r="S892" s="76"/>
      <c r="T892" s="51"/>
      <c r="U892" s="51"/>
      <c r="V892" s="51"/>
      <c r="W892" s="51"/>
      <c r="X892" s="51"/>
      <c r="Y892" s="51"/>
      <c r="Z892" s="51"/>
    </row>
    <row r="893" spans="1:26" ht="12.75" customHeight="1">
      <c r="A893" s="76"/>
      <c r="B893" s="78"/>
      <c r="C893" s="76"/>
      <c r="D893" s="76"/>
      <c r="E893" s="76"/>
      <c r="F893" s="76"/>
      <c r="G893" s="76"/>
      <c r="H893" s="76"/>
      <c r="I893" s="76"/>
      <c r="J893" s="76"/>
      <c r="K893" s="76"/>
      <c r="L893" s="76"/>
      <c r="M893" s="76"/>
      <c r="N893" s="76"/>
      <c r="O893" s="76"/>
      <c r="P893" s="76"/>
      <c r="Q893" s="76"/>
      <c r="R893" s="76"/>
      <c r="S893" s="76"/>
      <c r="T893" s="51"/>
      <c r="U893" s="51"/>
      <c r="V893" s="51"/>
      <c r="W893" s="51"/>
      <c r="X893" s="51"/>
      <c r="Y893" s="51"/>
      <c r="Z893" s="51"/>
    </row>
    <row r="894" spans="1:26" ht="12.75" customHeight="1">
      <c r="A894" s="76"/>
      <c r="B894" s="78"/>
      <c r="C894" s="76"/>
      <c r="D894" s="76"/>
      <c r="E894" s="76"/>
      <c r="F894" s="76"/>
      <c r="G894" s="76"/>
      <c r="H894" s="76"/>
      <c r="I894" s="76"/>
      <c r="J894" s="76"/>
      <c r="K894" s="76"/>
      <c r="L894" s="76"/>
      <c r="M894" s="76"/>
      <c r="N894" s="76"/>
      <c r="O894" s="76"/>
      <c r="P894" s="76"/>
      <c r="Q894" s="76"/>
      <c r="R894" s="76"/>
      <c r="S894" s="76"/>
      <c r="T894" s="51"/>
      <c r="U894" s="51"/>
      <c r="V894" s="51"/>
      <c r="W894" s="51"/>
      <c r="X894" s="51"/>
      <c r="Y894" s="51"/>
      <c r="Z894" s="51"/>
    </row>
    <row r="895" spans="1:26" ht="12.75" customHeight="1">
      <c r="A895" s="76"/>
      <c r="B895" s="78"/>
      <c r="C895" s="76"/>
      <c r="D895" s="76"/>
      <c r="E895" s="76"/>
      <c r="F895" s="76"/>
      <c r="G895" s="76"/>
      <c r="H895" s="76"/>
      <c r="I895" s="76"/>
      <c r="J895" s="76"/>
      <c r="K895" s="76"/>
      <c r="L895" s="76"/>
      <c r="M895" s="76"/>
      <c r="N895" s="76"/>
      <c r="O895" s="76"/>
      <c r="P895" s="76"/>
      <c r="Q895" s="76"/>
      <c r="R895" s="76"/>
      <c r="S895" s="76"/>
      <c r="T895" s="51"/>
      <c r="U895" s="51"/>
      <c r="V895" s="51"/>
      <c r="W895" s="51"/>
      <c r="X895" s="51"/>
      <c r="Y895" s="51"/>
      <c r="Z895" s="51"/>
    </row>
    <row r="896" spans="1:26" ht="12.75" customHeight="1">
      <c r="A896" s="76"/>
      <c r="B896" s="78"/>
      <c r="C896" s="76"/>
      <c r="D896" s="76"/>
      <c r="E896" s="76"/>
      <c r="F896" s="76"/>
      <c r="G896" s="76"/>
      <c r="H896" s="76"/>
      <c r="I896" s="76"/>
      <c r="J896" s="76"/>
      <c r="K896" s="76"/>
      <c r="L896" s="76"/>
      <c r="M896" s="76"/>
      <c r="N896" s="76"/>
      <c r="O896" s="76"/>
      <c r="P896" s="76"/>
      <c r="Q896" s="76"/>
      <c r="R896" s="76"/>
      <c r="S896" s="76"/>
      <c r="T896" s="51"/>
      <c r="U896" s="51"/>
      <c r="V896" s="51"/>
      <c r="W896" s="51"/>
      <c r="X896" s="51"/>
      <c r="Y896" s="51"/>
      <c r="Z896" s="51"/>
    </row>
    <row r="897" spans="1:26" ht="12.75" customHeight="1">
      <c r="A897" s="76"/>
      <c r="B897" s="78"/>
      <c r="C897" s="76"/>
      <c r="D897" s="76"/>
      <c r="E897" s="76"/>
      <c r="F897" s="76"/>
      <c r="G897" s="76"/>
      <c r="H897" s="76"/>
      <c r="I897" s="76"/>
      <c r="J897" s="76"/>
      <c r="K897" s="76"/>
      <c r="L897" s="76"/>
      <c r="M897" s="76"/>
      <c r="N897" s="76"/>
      <c r="O897" s="76"/>
      <c r="P897" s="76"/>
      <c r="Q897" s="76"/>
      <c r="R897" s="76"/>
      <c r="S897" s="76"/>
      <c r="T897" s="51"/>
      <c r="U897" s="51"/>
      <c r="V897" s="51"/>
      <c r="W897" s="51"/>
      <c r="X897" s="51"/>
      <c r="Y897" s="51"/>
      <c r="Z897" s="51"/>
    </row>
    <row r="898" spans="1:26" ht="12.75" customHeight="1">
      <c r="A898" s="76"/>
      <c r="B898" s="78"/>
      <c r="C898" s="76"/>
      <c r="D898" s="76"/>
      <c r="E898" s="76"/>
      <c r="F898" s="76"/>
      <c r="G898" s="76"/>
      <c r="H898" s="76"/>
      <c r="I898" s="76"/>
      <c r="J898" s="76"/>
      <c r="K898" s="76"/>
      <c r="L898" s="76"/>
      <c r="M898" s="76"/>
      <c r="N898" s="76"/>
      <c r="O898" s="76"/>
      <c r="P898" s="76"/>
      <c r="Q898" s="76"/>
      <c r="R898" s="76"/>
      <c r="S898" s="76"/>
      <c r="T898" s="51"/>
      <c r="U898" s="51"/>
      <c r="V898" s="51"/>
      <c r="W898" s="51"/>
      <c r="X898" s="51"/>
      <c r="Y898" s="51"/>
      <c r="Z898" s="51"/>
    </row>
    <row r="899" spans="1:26" ht="12.75" customHeight="1">
      <c r="A899" s="76"/>
      <c r="B899" s="78"/>
      <c r="C899" s="76"/>
      <c r="D899" s="76"/>
      <c r="E899" s="76"/>
      <c r="F899" s="76"/>
      <c r="G899" s="76"/>
      <c r="H899" s="76"/>
      <c r="I899" s="76"/>
      <c r="J899" s="76"/>
      <c r="K899" s="76"/>
      <c r="L899" s="76"/>
      <c r="M899" s="76"/>
      <c r="N899" s="76"/>
      <c r="O899" s="76"/>
      <c r="P899" s="76"/>
      <c r="Q899" s="76"/>
      <c r="R899" s="76"/>
      <c r="S899" s="76"/>
      <c r="T899" s="51"/>
      <c r="U899" s="51"/>
      <c r="V899" s="51"/>
      <c r="W899" s="51"/>
      <c r="X899" s="51"/>
      <c r="Y899" s="51"/>
      <c r="Z899" s="51"/>
    </row>
    <row r="900" spans="1:26" ht="12.75" customHeight="1">
      <c r="A900" s="76"/>
      <c r="B900" s="78"/>
      <c r="C900" s="76"/>
      <c r="D900" s="76"/>
      <c r="E900" s="76"/>
      <c r="F900" s="76"/>
      <c r="G900" s="76"/>
      <c r="H900" s="76"/>
      <c r="I900" s="76"/>
      <c r="J900" s="76"/>
      <c r="K900" s="76"/>
      <c r="L900" s="76"/>
      <c r="M900" s="76"/>
      <c r="N900" s="76"/>
      <c r="O900" s="76"/>
      <c r="P900" s="76"/>
      <c r="Q900" s="76"/>
      <c r="R900" s="76"/>
      <c r="S900" s="76"/>
      <c r="T900" s="51"/>
      <c r="U900" s="51"/>
      <c r="V900" s="51"/>
      <c r="W900" s="51"/>
      <c r="X900" s="51"/>
      <c r="Y900" s="51"/>
      <c r="Z900" s="51"/>
    </row>
    <row r="901" spans="1:26" ht="12.75" customHeight="1">
      <c r="A901" s="76"/>
      <c r="B901" s="78"/>
      <c r="C901" s="76"/>
      <c r="D901" s="76"/>
      <c r="E901" s="76"/>
      <c r="F901" s="76"/>
      <c r="G901" s="76"/>
      <c r="H901" s="76"/>
      <c r="I901" s="76"/>
      <c r="J901" s="76"/>
      <c r="K901" s="76"/>
      <c r="L901" s="76"/>
      <c r="M901" s="76"/>
      <c r="N901" s="76"/>
      <c r="O901" s="76"/>
      <c r="P901" s="76"/>
      <c r="Q901" s="76"/>
      <c r="R901" s="76"/>
      <c r="S901" s="76"/>
      <c r="T901" s="51"/>
      <c r="U901" s="51"/>
      <c r="V901" s="51"/>
      <c r="W901" s="51"/>
      <c r="X901" s="51"/>
      <c r="Y901" s="51"/>
      <c r="Z901" s="51"/>
    </row>
    <row r="902" spans="1:26" ht="12.75" customHeight="1">
      <c r="A902" s="76"/>
      <c r="B902" s="78"/>
      <c r="C902" s="76"/>
      <c r="D902" s="76"/>
      <c r="E902" s="76"/>
      <c r="F902" s="76"/>
      <c r="G902" s="76"/>
      <c r="H902" s="76"/>
      <c r="I902" s="76"/>
      <c r="J902" s="76"/>
      <c r="K902" s="76"/>
      <c r="L902" s="76"/>
      <c r="M902" s="76"/>
      <c r="N902" s="76"/>
      <c r="O902" s="76"/>
      <c r="P902" s="76"/>
      <c r="Q902" s="76"/>
      <c r="R902" s="76"/>
      <c r="S902" s="76"/>
      <c r="T902" s="51"/>
      <c r="U902" s="51"/>
      <c r="V902" s="51"/>
      <c r="W902" s="51"/>
      <c r="X902" s="51"/>
      <c r="Y902" s="51"/>
      <c r="Z902" s="51"/>
    </row>
    <row r="903" spans="1:26" ht="12.75" customHeight="1">
      <c r="A903" s="76"/>
      <c r="B903" s="78"/>
      <c r="C903" s="76"/>
      <c r="D903" s="76"/>
      <c r="E903" s="76"/>
      <c r="F903" s="76"/>
      <c r="G903" s="76"/>
      <c r="H903" s="76"/>
      <c r="I903" s="76"/>
      <c r="J903" s="76"/>
      <c r="K903" s="76"/>
      <c r="L903" s="76"/>
      <c r="M903" s="76"/>
      <c r="N903" s="76"/>
      <c r="O903" s="76"/>
      <c r="P903" s="76"/>
      <c r="Q903" s="76"/>
      <c r="R903" s="76"/>
      <c r="S903" s="76"/>
      <c r="T903" s="51"/>
      <c r="U903" s="51"/>
      <c r="V903" s="51"/>
      <c r="W903" s="51"/>
      <c r="X903" s="51"/>
      <c r="Y903" s="51"/>
      <c r="Z903" s="51"/>
    </row>
    <row r="904" spans="1:26" ht="12.75" customHeight="1">
      <c r="A904" s="76"/>
      <c r="B904" s="78"/>
      <c r="C904" s="76"/>
      <c r="D904" s="76"/>
      <c r="E904" s="76"/>
      <c r="F904" s="76"/>
      <c r="G904" s="76"/>
      <c r="H904" s="76"/>
      <c r="I904" s="76"/>
      <c r="J904" s="76"/>
      <c r="K904" s="76"/>
      <c r="L904" s="76"/>
      <c r="M904" s="76"/>
      <c r="N904" s="76"/>
      <c r="O904" s="76"/>
      <c r="P904" s="76"/>
      <c r="Q904" s="76"/>
      <c r="R904" s="76"/>
      <c r="S904" s="76"/>
      <c r="T904" s="51"/>
      <c r="U904" s="51"/>
      <c r="V904" s="51"/>
      <c r="W904" s="51"/>
      <c r="X904" s="51"/>
      <c r="Y904" s="51"/>
      <c r="Z904" s="51"/>
    </row>
    <row r="905" spans="1:26" ht="12.75" customHeight="1">
      <c r="A905" s="76"/>
      <c r="B905" s="78"/>
      <c r="C905" s="76"/>
      <c r="D905" s="76"/>
      <c r="E905" s="76"/>
      <c r="F905" s="76"/>
      <c r="G905" s="76"/>
      <c r="H905" s="76"/>
      <c r="I905" s="76"/>
      <c r="J905" s="76"/>
      <c r="K905" s="76"/>
      <c r="L905" s="76"/>
      <c r="M905" s="76"/>
      <c r="N905" s="76"/>
      <c r="O905" s="76"/>
      <c r="P905" s="76"/>
      <c r="Q905" s="76"/>
      <c r="R905" s="76"/>
      <c r="S905" s="76"/>
      <c r="T905" s="51"/>
      <c r="U905" s="51"/>
      <c r="V905" s="51"/>
      <c r="W905" s="51"/>
      <c r="X905" s="51"/>
      <c r="Y905" s="51"/>
      <c r="Z905" s="51"/>
    </row>
    <row r="906" spans="1:26" ht="12.75" customHeight="1">
      <c r="A906" s="76"/>
      <c r="B906" s="78"/>
      <c r="C906" s="76"/>
      <c r="D906" s="76"/>
      <c r="E906" s="76"/>
      <c r="F906" s="76"/>
      <c r="G906" s="76"/>
      <c r="H906" s="76"/>
      <c r="I906" s="76"/>
      <c r="J906" s="76"/>
      <c r="K906" s="76"/>
      <c r="L906" s="76"/>
      <c r="M906" s="76"/>
      <c r="N906" s="76"/>
      <c r="O906" s="76"/>
      <c r="P906" s="76"/>
      <c r="Q906" s="76"/>
      <c r="R906" s="76"/>
      <c r="S906" s="76"/>
      <c r="T906" s="51"/>
      <c r="U906" s="51"/>
      <c r="V906" s="51"/>
      <c r="W906" s="51"/>
      <c r="X906" s="51"/>
      <c r="Y906" s="51"/>
      <c r="Z906" s="51"/>
    </row>
    <row r="907" spans="1:26" ht="12.75" customHeight="1">
      <c r="A907" s="76"/>
      <c r="B907" s="78"/>
      <c r="C907" s="76"/>
      <c r="D907" s="76"/>
      <c r="E907" s="76"/>
      <c r="F907" s="76"/>
      <c r="G907" s="76"/>
      <c r="H907" s="76"/>
      <c r="I907" s="76"/>
      <c r="J907" s="76"/>
      <c r="K907" s="76"/>
      <c r="L907" s="76"/>
      <c r="M907" s="76"/>
      <c r="N907" s="76"/>
      <c r="O907" s="76"/>
      <c r="P907" s="76"/>
      <c r="Q907" s="76"/>
      <c r="R907" s="76"/>
      <c r="S907" s="76"/>
      <c r="T907" s="51"/>
      <c r="U907" s="51"/>
      <c r="V907" s="51"/>
      <c r="W907" s="51"/>
      <c r="X907" s="51"/>
      <c r="Y907" s="51"/>
      <c r="Z907" s="51"/>
    </row>
    <row r="908" spans="1:26" ht="12.75" customHeight="1">
      <c r="A908" s="76"/>
      <c r="B908" s="78"/>
      <c r="C908" s="76"/>
      <c r="D908" s="76"/>
      <c r="E908" s="76"/>
      <c r="F908" s="76"/>
      <c r="G908" s="76"/>
      <c r="H908" s="76"/>
      <c r="I908" s="76"/>
      <c r="J908" s="76"/>
      <c r="K908" s="76"/>
      <c r="L908" s="76"/>
      <c r="M908" s="76"/>
      <c r="N908" s="76"/>
      <c r="O908" s="76"/>
      <c r="P908" s="76"/>
      <c r="Q908" s="76"/>
      <c r="R908" s="76"/>
      <c r="S908" s="76"/>
      <c r="T908" s="51"/>
      <c r="U908" s="51"/>
      <c r="V908" s="51"/>
      <c r="W908" s="51"/>
      <c r="X908" s="51"/>
      <c r="Y908" s="51"/>
      <c r="Z908" s="51"/>
    </row>
    <row r="909" spans="1:26" ht="12.75" customHeight="1">
      <c r="A909" s="76"/>
      <c r="B909" s="78"/>
      <c r="C909" s="76"/>
      <c r="D909" s="76"/>
      <c r="E909" s="76"/>
      <c r="F909" s="76"/>
      <c r="G909" s="76"/>
      <c r="H909" s="76"/>
      <c r="I909" s="76"/>
      <c r="J909" s="76"/>
      <c r="K909" s="76"/>
      <c r="L909" s="76"/>
      <c r="M909" s="76"/>
      <c r="N909" s="76"/>
      <c r="O909" s="76"/>
      <c r="P909" s="76"/>
      <c r="Q909" s="76"/>
      <c r="R909" s="76"/>
      <c r="S909" s="76"/>
      <c r="T909" s="51"/>
      <c r="U909" s="51"/>
      <c r="V909" s="51"/>
      <c r="W909" s="51"/>
      <c r="X909" s="51"/>
      <c r="Y909" s="51"/>
      <c r="Z909" s="51"/>
    </row>
    <row r="910" spans="1:26" ht="12.75" customHeight="1">
      <c r="A910" s="76"/>
      <c r="B910" s="78"/>
      <c r="C910" s="76"/>
      <c r="D910" s="76"/>
      <c r="E910" s="76"/>
      <c r="F910" s="76"/>
      <c r="G910" s="76"/>
      <c r="H910" s="76"/>
      <c r="I910" s="76"/>
      <c r="J910" s="76"/>
      <c r="K910" s="76"/>
      <c r="L910" s="76"/>
      <c r="M910" s="76"/>
      <c r="N910" s="76"/>
      <c r="O910" s="76"/>
      <c r="P910" s="76"/>
      <c r="Q910" s="76"/>
      <c r="R910" s="76"/>
      <c r="S910" s="76"/>
      <c r="T910" s="51"/>
      <c r="U910" s="51"/>
      <c r="V910" s="51"/>
      <c r="W910" s="51"/>
      <c r="X910" s="51"/>
      <c r="Y910" s="51"/>
      <c r="Z910" s="51"/>
    </row>
    <row r="911" spans="1:26" ht="12.75" customHeight="1">
      <c r="A911" s="76"/>
      <c r="B911" s="78"/>
      <c r="C911" s="76"/>
      <c r="D911" s="76"/>
      <c r="E911" s="76"/>
      <c r="F911" s="76"/>
      <c r="G911" s="76"/>
      <c r="H911" s="76"/>
      <c r="I911" s="76"/>
      <c r="J911" s="76"/>
      <c r="K911" s="76"/>
      <c r="L911" s="76"/>
      <c r="M911" s="76"/>
      <c r="N911" s="76"/>
      <c r="O911" s="76"/>
      <c r="P911" s="76"/>
      <c r="Q911" s="76"/>
      <c r="R911" s="76"/>
      <c r="S911" s="76"/>
      <c r="T911" s="51"/>
      <c r="U911" s="51"/>
      <c r="V911" s="51"/>
      <c r="W911" s="51"/>
      <c r="X911" s="51"/>
      <c r="Y911" s="51"/>
      <c r="Z911" s="51"/>
    </row>
    <row r="912" spans="1:26" ht="12.75" customHeight="1">
      <c r="A912" s="76"/>
      <c r="B912" s="78"/>
      <c r="C912" s="76"/>
      <c r="D912" s="76"/>
      <c r="E912" s="76"/>
      <c r="F912" s="76"/>
      <c r="G912" s="76"/>
      <c r="H912" s="76"/>
      <c r="I912" s="76"/>
      <c r="J912" s="76"/>
      <c r="K912" s="76"/>
      <c r="L912" s="76"/>
      <c r="M912" s="76"/>
      <c r="N912" s="76"/>
      <c r="O912" s="76"/>
      <c r="P912" s="76"/>
      <c r="Q912" s="76"/>
      <c r="R912" s="76"/>
      <c r="S912" s="76"/>
      <c r="T912" s="51"/>
      <c r="U912" s="51"/>
      <c r="V912" s="51"/>
      <c r="W912" s="51"/>
      <c r="X912" s="51"/>
      <c r="Y912" s="51"/>
      <c r="Z912" s="51"/>
    </row>
    <row r="913" spans="1:26" ht="12.75" customHeight="1">
      <c r="A913" s="76"/>
      <c r="B913" s="78"/>
      <c r="C913" s="76"/>
      <c r="D913" s="76"/>
      <c r="E913" s="76"/>
      <c r="F913" s="76"/>
      <c r="G913" s="76"/>
      <c r="H913" s="76"/>
      <c r="I913" s="76"/>
      <c r="J913" s="76"/>
      <c r="K913" s="76"/>
      <c r="L913" s="76"/>
      <c r="M913" s="76"/>
      <c r="N913" s="76"/>
      <c r="O913" s="76"/>
      <c r="P913" s="76"/>
      <c r="Q913" s="76"/>
      <c r="R913" s="76"/>
      <c r="S913" s="76"/>
      <c r="T913" s="51"/>
      <c r="U913" s="51"/>
      <c r="V913" s="51"/>
      <c r="W913" s="51"/>
      <c r="X913" s="51"/>
      <c r="Y913" s="51"/>
      <c r="Z913" s="51"/>
    </row>
    <row r="914" spans="1:26" ht="12.75" customHeight="1">
      <c r="A914" s="76"/>
      <c r="B914" s="78"/>
      <c r="C914" s="76"/>
      <c r="D914" s="76"/>
      <c r="E914" s="76"/>
      <c r="F914" s="76"/>
      <c r="G914" s="76"/>
      <c r="H914" s="76"/>
      <c r="I914" s="76"/>
      <c r="J914" s="76"/>
      <c r="K914" s="76"/>
      <c r="L914" s="76"/>
      <c r="M914" s="76"/>
      <c r="N914" s="76"/>
      <c r="O914" s="76"/>
      <c r="P914" s="76"/>
      <c r="Q914" s="76"/>
      <c r="R914" s="76"/>
      <c r="S914" s="76"/>
      <c r="T914" s="51"/>
      <c r="U914" s="51"/>
      <c r="V914" s="51"/>
      <c r="W914" s="51"/>
      <c r="X914" s="51"/>
      <c r="Y914" s="51"/>
      <c r="Z914" s="51"/>
    </row>
    <row r="915" spans="1:26" ht="12.75" customHeight="1">
      <c r="A915" s="76"/>
      <c r="B915" s="78"/>
      <c r="C915" s="76"/>
      <c r="D915" s="76"/>
      <c r="E915" s="76"/>
      <c r="F915" s="76"/>
      <c r="G915" s="76"/>
      <c r="H915" s="76"/>
      <c r="I915" s="76"/>
      <c r="J915" s="76"/>
      <c r="K915" s="76"/>
      <c r="L915" s="76"/>
      <c r="M915" s="76"/>
      <c r="N915" s="76"/>
      <c r="O915" s="76"/>
      <c r="P915" s="76"/>
      <c r="Q915" s="76"/>
      <c r="R915" s="76"/>
      <c r="S915" s="76"/>
      <c r="T915" s="51"/>
      <c r="U915" s="51"/>
      <c r="V915" s="51"/>
      <c r="W915" s="51"/>
      <c r="X915" s="51"/>
      <c r="Y915" s="51"/>
      <c r="Z915" s="51"/>
    </row>
    <row r="916" spans="1:26" ht="12.75" customHeight="1">
      <c r="A916" s="76"/>
      <c r="B916" s="78"/>
      <c r="C916" s="76"/>
      <c r="D916" s="76"/>
      <c r="E916" s="76"/>
      <c r="F916" s="76"/>
      <c r="G916" s="76"/>
      <c r="H916" s="76"/>
      <c r="I916" s="76"/>
      <c r="J916" s="76"/>
      <c r="K916" s="76"/>
      <c r="L916" s="76"/>
      <c r="M916" s="76"/>
      <c r="N916" s="76"/>
      <c r="O916" s="76"/>
      <c r="P916" s="76"/>
      <c r="Q916" s="76"/>
      <c r="R916" s="76"/>
      <c r="S916" s="76"/>
      <c r="T916" s="51"/>
      <c r="U916" s="51"/>
      <c r="V916" s="51"/>
      <c r="W916" s="51"/>
      <c r="X916" s="51"/>
      <c r="Y916" s="51"/>
      <c r="Z916" s="51"/>
    </row>
    <row r="917" spans="1:26" ht="12.75" customHeight="1">
      <c r="A917" s="76"/>
      <c r="B917" s="78"/>
      <c r="C917" s="76"/>
      <c r="D917" s="76"/>
      <c r="E917" s="76"/>
      <c r="F917" s="76"/>
      <c r="G917" s="76"/>
      <c r="H917" s="76"/>
      <c r="I917" s="76"/>
      <c r="J917" s="76"/>
      <c r="K917" s="76"/>
      <c r="L917" s="76"/>
      <c r="M917" s="76"/>
      <c r="N917" s="76"/>
      <c r="O917" s="76"/>
      <c r="P917" s="76"/>
      <c r="Q917" s="76"/>
      <c r="R917" s="76"/>
      <c r="S917" s="76"/>
      <c r="T917" s="51"/>
      <c r="U917" s="51"/>
      <c r="V917" s="51"/>
      <c r="W917" s="51"/>
      <c r="X917" s="51"/>
      <c r="Y917" s="51"/>
      <c r="Z917" s="51"/>
    </row>
    <row r="918" spans="1:26" ht="12.75" customHeight="1">
      <c r="A918" s="76"/>
      <c r="B918" s="78"/>
      <c r="C918" s="76"/>
      <c r="D918" s="76"/>
      <c r="E918" s="76"/>
      <c r="F918" s="76"/>
      <c r="G918" s="76"/>
      <c r="H918" s="76"/>
      <c r="I918" s="76"/>
      <c r="J918" s="76"/>
      <c r="K918" s="76"/>
      <c r="L918" s="76"/>
      <c r="M918" s="76"/>
      <c r="N918" s="76"/>
      <c r="O918" s="76"/>
      <c r="P918" s="76"/>
      <c r="Q918" s="76"/>
      <c r="R918" s="76"/>
      <c r="S918" s="76"/>
      <c r="T918" s="51"/>
      <c r="U918" s="51"/>
      <c r="V918" s="51"/>
      <c r="W918" s="51"/>
      <c r="X918" s="51"/>
      <c r="Y918" s="51"/>
      <c r="Z918" s="51"/>
    </row>
    <row r="919" spans="1:26" ht="12.75" customHeight="1">
      <c r="A919" s="76"/>
      <c r="B919" s="78"/>
      <c r="C919" s="76"/>
      <c r="D919" s="76"/>
      <c r="E919" s="76"/>
      <c r="F919" s="76"/>
      <c r="G919" s="76"/>
      <c r="H919" s="76"/>
      <c r="I919" s="76"/>
      <c r="J919" s="76"/>
      <c r="K919" s="76"/>
      <c r="L919" s="76"/>
      <c r="M919" s="76"/>
      <c r="N919" s="76"/>
      <c r="O919" s="76"/>
      <c r="P919" s="76"/>
      <c r="Q919" s="76"/>
      <c r="R919" s="76"/>
      <c r="S919" s="76"/>
      <c r="T919" s="51"/>
      <c r="U919" s="51"/>
      <c r="V919" s="51"/>
      <c r="W919" s="51"/>
      <c r="X919" s="51"/>
      <c r="Y919" s="51"/>
      <c r="Z919" s="51"/>
    </row>
    <row r="920" spans="1:26" ht="12.75" customHeight="1">
      <c r="A920" s="76"/>
      <c r="B920" s="78"/>
      <c r="C920" s="76"/>
      <c r="D920" s="76"/>
      <c r="E920" s="76"/>
      <c r="F920" s="76"/>
      <c r="G920" s="76"/>
      <c r="H920" s="76"/>
      <c r="I920" s="76"/>
      <c r="J920" s="76"/>
      <c r="K920" s="76"/>
      <c r="L920" s="76"/>
      <c r="M920" s="76"/>
      <c r="N920" s="76"/>
      <c r="O920" s="76"/>
      <c r="P920" s="76"/>
      <c r="Q920" s="76"/>
      <c r="R920" s="76"/>
      <c r="S920" s="76"/>
      <c r="T920" s="51"/>
      <c r="U920" s="51"/>
      <c r="V920" s="51"/>
      <c r="W920" s="51"/>
      <c r="X920" s="51"/>
      <c r="Y920" s="51"/>
      <c r="Z920" s="51"/>
    </row>
    <row r="921" spans="1:26" ht="12.75" customHeight="1">
      <c r="A921" s="76"/>
      <c r="B921" s="78"/>
      <c r="C921" s="76"/>
      <c r="D921" s="76"/>
      <c r="E921" s="76"/>
      <c r="F921" s="76"/>
      <c r="G921" s="76"/>
      <c r="H921" s="76"/>
      <c r="I921" s="76"/>
      <c r="J921" s="76"/>
      <c r="K921" s="76"/>
      <c r="L921" s="76"/>
      <c r="M921" s="76"/>
      <c r="N921" s="76"/>
      <c r="O921" s="76"/>
      <c r="P921" s="76"/>
      <c r="Q921" s="76"/>
      <c r="R921" s="76"/>
      <c r="S921" s="76"/>
      <c r="T921" s="51"/>
      <c r="U921" s="51"/>
      <c r="V921" s="51"/>
      <c r="W921" s="51"/>
      <c r="X921" s="51"/>
      <c r="Y921" s="51"/>
      <c r="Z921" s="51"/>
    </row>
    <row r="922" spans="1:26" ht="12.75" customHeight="1">
      <c r="A922" s="76"/>
      <c r="B922" s="78"/>
      <c r="C922" s="76"/>
      <c r="D922" s="76"/>
      <c r="E922" s="76"/>
      <c r="F922" s="76"/>
      <c r="G922" s="76"/>
      <c r="H922" s="76"/>
      <c r="I922" s="76"/>
      <c r="J922" s="76"/>
      <c r="K922" s="76"/>
      <c r="L922" s="76"/>
      <c r="M922" s="76"/>
      <c r="N922" s="76"/>
      <c r="O922" s="76"/>
      <c r="P922" s="76"/>
      <c r="Q922" s="76"/>
      <c r="R922" s="76"/>
      <c r="S922" s="76"/>
      <c r="T922" s="51"/>
      <c r="U922" s="51"/>
      <c r="V922" s="51"/>
      <c r="W922" s="51"/>
      <c r="X922" s="51"/>
      <c r="Y922" s="51"/>
      <c r="Z922" s="51"/>
    </row>
    <row r="923" spans="1:26" ht="12.75" customHeight="1">
      <c r="A923" s="76"/>
      <c r="B923" s="78"/>
      <c r="C923" s="76"/>
      <c r="D923" s="76"/>
      <c r="E923" s="76"/>
      <c r="F923" s="76"/>
      <c r="G923" s="76"/>
      <c r="H923" s="76"/>
      <c r="I923" s="76"/>
      <c r="J923" s="76"/>
      <c r="K923" s="76"/>
      <c r="L923" s="76"/>
      <c r="M923" s="76"/>
      <c r="N923" s="76"/>
      <c r="O923" s="76"/>
      <c r="P923" s="76"/>
      <c r="Q923" s="76"/>
      <c r="R923" s="76"/>
      <c r="S923" s="76"/>
      <c r="T923" s="51"/>
      <c r="U923" s="51"/>
      <c r="V923" s="51"/>
      <c r="W923" s="51"/>
      <c r="X923" s="51"/>
      <c r="Y923" s="51"/>
      <c r="Z923" s="51"/>
    </row>
    <row r="924" spans="1:26" ht="12.75" customHeight="1">
      <c r="A924" s="76"/>
      <c r="B924" s="78"/>
      <c r="C924" s="76"/>
      <c r="D924" s="76"/>
      <c r="E924" s="76"/>
      <c r="F924" s="76"/>
      <c r="G924" s="76"/>
      <c r="H924" s="76"/>
      <c r="I924" s="76"/>
      <c r="J924" s="76"/>
      <c r="K924" s="76"/>
      <c r="L924" s="76"/>
      <c r="M924" s="76"/>
      <c r="N924" s="76"/>
      <c r="O924" s="76"/>
      <c r="P924" s="76"/>
      <c r="Q924" s="76"/>
      <c r="R924" s="76"/>
      <c r="S924" s="76"/>
      <c r="T924" s="51"/>
      <c r="U924" s="51"/>
      <c r="V924" s="51"/>
      <c r="W924" s="51"/>
      <c r="X924" s="51"/>
      <c r="Y924" s="51"/>
      <c r="Z924" s="51"/>
    </row>
    <row r="925" spans="1:26" ht="12.75" customHeight="1">
      <c r="A925" s="76"/>
      <c r="B925" s="78"/>
      <c r="C925" s="76"/>
      <c r="D925" s="76"/>
      <c r="E925" s="76"/>
      <c r="F925" s="76"/>
      <c r="G925" s="76"/>
      <c r="H925" s="76"/>
      <c r="I925" s="76"/>
      <c r="J925" s="76"/>
      <c r="K925" s="76"/>
      <c r="L925" s="76"/>
      <c r="M925" s="76"/>
      <c r="N925" s="76"/>
      <c r="O925" s="76"/>
      <c r="P925" s="76"/>
      <c r="Q925" s="76"/>
      <c r="R925" s="76"/>
      <c r="S925" s="76"/>
      <c r="T925" s="51"/>
      <c r="U925" s="51"/>
      <c r="V925" s="51"/>
      <c r="W925" s="51"/>
      <c r="X925" s="51"/>
      <c r="Y925" s="51"/>
      <c r="Z925" s="51"/>
    </row>
    <row r="926" spans="1:26" ht="12.75" customHeight="1">
      <c r="A926" s="76"/>
      <c r="B926" s="78"/>
      <c r="C926" s="76"/>
      <c r="D926" s="76"/>
      <c r="E926" s="76"/>
      <c r="F926" s="76"/>
      <c r="G926" s="76"/>
      <c r="H926" s="76"/>
      <c r="I926" s="76"/>
      <c r="J926" s="76"/>
      <c r="K926" s="76"/>
      <c r="L926" s="76"/>
      <c r="M926" s="76"/>
      <c r="N926" s="76"/>
      <c r="O926" s="76"/>
      <c r="P926" s="76"/>
      <c r="Q926" s="76"/>
      <c r="R926" s="76"/>
      <c r="S926" s="76"/>
      <c r="T926" s="51"/>
      <c r="U926" s="51"/>
      <c r="V926" s="51"/>
      <c r="W926" s="51"/>
      <c r="X926" s="51"/>
      <c r="Y926" s="51"/>
      <c r="Z926" s="51"/>
    </row>
    <row r="927" spans="1:26" ht="12.75" customHeight="1">
      <c r="A927" s="76"/>
      <c r="B927" s="78"/>
      <c r="C927" s="76"/>
      <c r="D927" s="76"/>
      <c r="E927" s="76"/>
      <c r="F927" s="76"/>
      <c r="G927" s="76"/>
      <c r="H927" s="76"/>
      <c r="I927" s="76"/>
      <c r="J927" s="76"/>
      <c r="K927" s="76"/>
      <c r="L927" s="76"/>
      <c r="M927" s="76"/>
      <c r="N927" s="76"/>
      <c r="O927" s="76"/>
      <c r="P927" s="76"/>
      <c r="Q927" s="76"/>
      <c r="R927" s="76"/>
      <c r="S927" s="76"/>
      <c r="T927" s="51"/>
      <c r="U927" s="51"/>
      <c r="V927" s="51"/>
      <c r="W927" s="51"/>
      <c r="X927" s="51"/>
      <c r="Y927" s="51"/>
      <c r="Z927" s="51"/>
    </row>
    <row r="928" spans="1:26" ht="12.75" customHeight="1">
      <c r="A928" s="76"/>
      <c r="B928" s="78"/>
      <c r="C928" s="76"/>
      <c r="D928" s="76"/>
      <c r="E928" s="76"/>
      <c r="F928" s="76"/>
      <c r="G928" s="76"/>
      <c r="H928" s="76"/>
      <c r="I928" s="76"/>
      <c r="J928" s="76"/>
      <c r="K928" s="76"/>
      <c r="L928" s="76"/>
      <c r="M928" s="76"/>
      <c r="N928" s="76"/>
      <c r="O928" s="76"/>
      <c r="P928" s="76"/>
      <c r="Q928" s="76"/>
      <c r="R928" s="76"/>
      <c r="S928" s="76"/>
      <c r="T928" s="51"/>
      <c r="U928" s="51"/>
      <c r="V928" s="51"/>
      <c r="W928" s="51"/>
      <c r="X928" s="51"/>
      <c r="Y928" s="51"/>
      <c r="Z928" s="51"/>
    </row>
    <row r="929" spans="1:26" ht="12.75" customHeight="1">
      <c r="A929" s="76"/>
      <c r="B929" s="78"/>
      <c r="C929" s="76"/>
      <c r="D929" s="76"/>
      <c r="E929" s="76"/>
      <c r="F929" s="76"/>
      <c r="G929" s="76"/>
      <c r="H929" s="76"/>
      <c r="I929" s="76"/>
      <c r="J929" s="76"/>
      <c r="K929" s="76"/>
      <c r="L929" s="76"/>
      <c r="M929" s="76"/>
      <c r="N929" s="76"/>
      <c r="O929" s="76"/>
      <c r="P929" s="76"/>
      <c r="Q929" s="76"/>
      <c r="R929" s="76"/>
      <c r="S929" s="76"/>
      <c r="T929" s="51"/>
      <c r="U929" s="51"/>
      <c r="V929" s="51"/>
      <c r="W929" s="51"/>
      <c r="X929" s="51"/>
      <c r="Y929" s="51"/>
      <c r="Z929" s="51"/>
    </row>
    <row r="930" spans="1:26" ht="12.75" customHeight="1">
      <c r="A930" s="76"/>
      <c r="B930" s="78"/>
      <c r="C930" s="76"/>
      <c r="D930" s="76"/>
      <c r="E930" s="76"/>
      <c r="F930" s="76"/>
      <c r="G930" s="76"/>
      <c r="H930" s="76"/>
      <c r="I930" s="76"/>
      <c r="J930" s="76"/>
      <c r="K930" s="76"/>
      <c r="L930" s="76"/>
      <c r="M930" s="76"/>
      <c r="N930" s="76"/>
      <c r="O930" s="76"/>
      <c r="P930" s="76"/>
      <c r="Q930" s="76"/>
      <c r="R930" s="76"/>
      <c r="S930" s="76"/>
      <c r="T930" s="51"/>
      <c r="U930" s="51"/>
      <c r="V930" s="51"/>
      <c r="W930" s="51"/>
      <c r="X930" s="51"/>
      <c r="Y930" s="51"/>
      <c r="Z930" s="51"/>
    </row>
    <row r="931" spans="1:26" ht="12.75" customHeight="1">
      <c r="A931" s="76"/>
      <c r="B931" s="78"/>
      <c r="C931" s="76"/>
      <c r="D931" s="76"/>
      <c r="E931" s="76"/>
      <c r="F931" s="76"/>
      <c r="G931" s="76"/>
      <c r="H931" s="76"/>
      <c r="I931" s="76"/>
      <c r="J931" s="76"/>
      <c r="K931" s="76"/>
      <c r="L931" s="76"/>
      <c r="M931" s="76"/>
      <c r="N931" s="76"/>
      <c r="O931" s="76"/>
      <c r="P931" s="76"/>
      <c r="Q931" s="76"/>
      <c r="R931" s="76"/>
      <c r="S931" s="76"/>
      <c r="T931" s="51"/>
      <c r="U931" s="51"/>
      <c r="V931" s="51"/>
      <c r="W931" s="51"/>
      <c r="X931" s="51"/>
      <c r="Y931" s="51"/>
      <c r="Z931" s="51"/>
    </row>
    <row r="932" spans="1:26" ht="12.75" customHeight="1">
      <c r="A932" s="76"/>
      <c r="B932" s="78"/>
      <c r="C932" s="76"/>
      <c r="D932" s="76"/>
      <c r="E932" s="76"/>
      <c r="F932" s="76"/>
      <c r="G932" s="76"/>
      <c r="H932" s="76"/>
      <c r="I932" s="76"/>
      <c r="J932" s="76"/>
      <c r="K932" s="76"/>
      <c r="L932" s="76"/>
      <c r="M932" s="76"/>
      <c r="N932" s="76"/>
      <c r="O932" s="76"/>
      <c r="P932" s="76"/>
      <c r="Q932" s="76"/>
      <c r="R932" s="76"/>
      <c r="S932" s="76"/>
      <c r="T932" s="51"/>
      <c r="U932" s="51"/>
      <c r="V932" s="51"/>
      <c r="W932" s="51"/>
      <c r="X932" s="51"/>
      <c r="Y932" s="51"/>
      <c r="Z932" s="51"/>
    </row>
    <row r="933" spans="1:26" ht="12.75" customHeight="1">
      <c r="A933" s="76"/>
      <c r="B933" s="78"/>
      <c r="C933" s="76"/>
      <c r="D933" s="76"/>
      <c r="E933" s="76"/>
      <c r="F933" s="76"/>
      <c r="G933" s="76"/>
      <c r="H933" s="76"/>
      <c r="I933" s="76"/>
      <c r="J933" s="76"/>
      <c r="K933" s="76"/>
      <c r="L933" s="76"/>
      <c r="M933" s="76"/>
      <c r="N933" s="76"/>
      <c r="O933" s="76"/>
      <c r="P933" s="76"/>
      <c r="Q933" s="76"/>
      <c r="R933" s="76"/>
      <c r="S933" s="76"/>
      <c r="T933" s="51"/>
      <c r="U933" s="51"/>
      <c r="V933" s="51"/>
      <c r="W933" s="51"/>
      <c r="X933" s="51"/>
      <c r="Y933" s="51"/>
      <c r="Z933" s="51"/>
    </row>
    <row r="934" spans="1:26" ht="12.75" customHeight="1">
      <c r="A934" s="76"/>
      <c r="B934" s="78"/>
      <c r="C934" s="76"/>
      <c r="D934" s="76"/>
      <c r="E934" s="76"/>
      <c r="F934" s="76"/>
      <c r="G934" s="76"/>
      <c r="H934" s="76"/>
      <c r="I934" s="76"/>
      <c r="J934" s="76"/>
      <c r="K934" s="76"/>
      <c r="L934" s="76"/>
      <c r="M934" s="76"/>
      <c r="N934" s="76"/>
      <c r="O934" s="76"/>
      <c r="P934" s="76"/>
      <c r="Q934" s="76"/>
      <c r="R934" s="76"/>
      <c r="S934" s="76"/>
      <c r="T934" s="51"/>
      <c r="U934" s="51"/>
      <c r="V934" s="51"/>
      <c r="W934" s="51"/>
      <c r="X934" s="51"/>
      <c r="Y934" s="51"/>
      <c r="Z934" s="51"/>
    </row>
    <row r="935" spans="1:26" ht="12.75" customHeight="1">
      <c r="A935" s="76"/>
      <c r="B935" s="78"/>
      <c r="C935" s="76"/>
      <c r="D935" s="76"/>
      <c r="E935" s="76"/>
      <c r="F935" s="76"/>
      <c r="G935" s="76"/>
      <c r="H935" s="76"/>
      <c r="I935" s="76"/>
      <c r="J935" s="76"/>
      <c r="K935" s="76"/>
      <c r="L935" s="76"/>
      <c r="M935" s="76"/>
      <c r="N935" s="76"/>
      <c r="O935" s="76"/>
      <c r="P935" s="76"/>
      <c r="Q935" s="76"/>
      <c r="R935" s="76"/>
      <c r="S935" s="76"/>
      <c r="T935" s="51"/>
      <c r="U935" s="51"/>
      <c r="V935" s="51"/>
      <c r="W935" s="51"/>
      <c r="X935" s="51"/>
      <c r="Y935" s="51"/>
      <c r="Z935" s="51"/>
    </row>
    <row r="936" spans="1:26" ht="12.75" customHeight="1">
      <c r="A936" s="76"/>
      <c r="B936" s="78"/>
      <c r="C936" s="76"/>
      <c r="D936" s="76"/>
      <c r="E936" s="76"/>
      <c r="F936" s="76"/>
      <c r="G936" s="76"/>
      <c r="H936" s="76"/>
      <c r="I936" s="76"/>
      <c r="J936" s="76"/>
      <c r="K936" s="76"/>
      <c r="L936" s="76"/>
      <c r="M936" s="76"/>
      <c r="N936" s="76"/>
      <c r="O936" s="76"/>
      <c r="P936" s="76"/>
      <c r="Q936" s="76"/>
      <c r="R936" s="76"/>
      <c r="S936" s="76"/>
      <c r="T936" s="51"/>
      <c r="U936" s="51"/>
      <c r="V936" s="51"/>
      <c r="W936" s="51"/>
      <c r="X936" s="51"/>
      <c r="Y936" s="51"/>
      <c r="Z936" s="51"/>
    </row>
    <row r="937" spans="1:26" ht="12.75" customHeight="1">
      <c r="A937" s="76"/>
      <c r="B937" s="78"/>
      <c r="C937" s="76"/>
      <c r="D937" s="76"/>
      <c r="E937" s="76"/>
      <c r="F937" s="76"/>
      <c r="G937" s="76"/>
      <c r="H937" s="76"/>
      <c r="I937" s="76"/>
      <c r="J937" s="76"/>
      <c r="K937" s="76"/>
      <c r="L937" s="76"/>
      <c r="M937" s="76"/>
      <c r="N937" s="76"/>
      <c r="O937" s="76"/>
      <c r="P937" s="76"/>
      <c r="Q937" s="76"/>
      <c r="R937" s="76"/>
      <c r="S937" s="76"/>
      <c r="T937" s="51"/>
      <c r="U937" s="51"/>
      <c r="V937" s="51"/>
      <c r="W937" s="51"/>
      <c r="X937" s="51"/>
      <c r="Y937" s="51"/>
      <c r="Z937" s="51"/>
    </row>
    <row r="938" spans="1:26" ht="12.75" customHeight="1">
      <c r="A938" s="76"/>
      <c r="B938" s="78"/>
      <c r="C938" s="76"/>
      <c r="D938" s="76"/>
      <c r="E938" s="76"/>
      <c r="F938" s="76"/>
      <c r="G938" s="76"/>
      <c r="H938" s="76"/>
      <c r="I938" s="76"/>
      <c r="J938" s="76"/>
      <c r="K938" s="76"/>
      <c r="L938" s="76"/>
      <c r="M938" s="76"/>
      <c r="N938" s="76"/>
      <c r="O938" s="76"/>
      <c r="P938" s="76"/>
      <c r="Q938" s="76"/>
      <c r="R938" s="76"/>
      <c r="S938" s="76"/>
      <c r="T938" s="51"/>
      <c r="U938" s="51"/>
      <c r="V938" s="51"/>
      <c r="W938" s="51"/>
      <c r="X938" s="51"/>
      <c r="Y938" s="51"/>
      <c r="Z938" s="51"/>
    </row>
    <row r="939" spans="1:26" ht="12.75" customHeight="1">
      <c r="A939" s="76"/>
      <c r="B939" s="78"/>
      <c r="C939" s="76"/>
      <c r="D939" s="76"/>
      <c r="E939" s="76"/>
      <c r="F939" s="76"/>
      <c r="G939" s="76"/>
      <c r="H939" s="76"/>
      <c r="I939" s="76"/>
      <c r="J939" s="76"/>
      <c r="K939" s="76"/>
      <c r="L939" s="76"/>
      <c r="M939" s="76"/>
      <c r="N939" s="76"/>
      <c r="O939" s="76"/>
      <c r="P939" s="76"/>
      <c r="Q939" s="76"/>
      <c r="R939" s="76"/>
      <c r="S939" s="76"/>
      <c r="T939" s="51"/>
      <c r="U939" s="51"/>
      <c r="V939" s="51"/>
      <c r="W939" s="51"/>
      <c r="X939" s="51"/>
      <c r="Y939" s="51"/>
      <c r="Z939" s="51"/>
    </row>
    <row r="940" spans="1:26" ht="12.75" customHeight="1">
      <c r="A940" s="76"/>
      <c r="B940" s="78"/>
      <c r="C940" s="76"/>
      <c r="D940" s="76"/>
      <c r="E940" s="76"/>
      <c r="F940" s="76"/>
      <c r="G940" s="76"/>
      <c r="H940" s="76"/>
      <c r="I940" s="76"/>
      <c r="J940" s="76"/>
      <c r="K940" s="76"/>
      <c r="L940" s="76"/>
      <c r="M940" s="76"/>
      <c r="N940" s="76"/>
      <c r="O940" s="76"/>
      <c r="P940" s="76"/>
      <c r="Q940" s="76"/>
      <c r="R940" s="76"/>
      <c r="S940" s="76"/>
      <c r="T940" s="51"/>
      <c r="U940" s="51"/>
      <c r="V940" s="51"/>
      <c r="W940" s="51"/>
      <c r="X940" s="51"/>
      <c r="Y940" s="51"/>
      <c r="Z940" s="51"/>
    </row>
    <row r="941" spans="1:26" ht="12.75" customHeight="1">
      <c r="A941" s="76"/>
      <c r="B941" s="78"/>
      <c r="C941" s="76"/>
      <c r="D941" s="76"/>
      <c r="E941" s="76"/>
      <c r="F941" s="76"/>
      <c r="G941" s="76"/>
      <c r="H941" s="76"/>
      <c r="I941" s="76"/>
      <c r="J941" s="76"/>
      <c r="K941" s="76"/>
      <c r="L941" s="76"/>
      <c r="M941" s="76"/>
      <c r="N941" s="76"/>
      <c r="O941" s="76"/>
      <c r="P941" s="76"/>
      <c r="Q941" s="76"/>
      <c r="R941" s="76"/>
      <c r="S941" s="76"/>
      <c r="T941" s="51"/>
      <c r="U941" s="51"/>
      <c r="V941" s="51"/>
      <c r="W941" s="51"/>
      <c r="X941" s="51"/>
      <c r="Y941" s="51"/>
      <c r="Z941" s="51"/>
    </row>
    <row r="942" spans="1:26" ht="12.75" customHeight="1">
      <c r="A942" s="76"/>
      <c r="B942" s="78"/>
      <c r="C942" s="76"/>
      <c r="D942" s="76"/>
      <c r="E942" s="76"/>
      <c r="F942" s="76"/>
      <c r="G942" s="76"/>
      <c r="H942" s="76"/>
      <c r="I942" s="76"/>
      <c r="J942" s="76"/>
      <c r="K942" s="76"/>
      <c r="L942" s="76"/>
      <c r="M942" s="76"/>
      <c r="N942" s="76"/>
      <c r="O942" s="76"/>
      <c r="P942" s="76"/>
      <c r="Q942" s="76"/>
      <c r="R942" s="76"/>
      <c r="S942" s="76"/>
      <c r="T942" s="51"/>
      <c r="U942" s="51"/>
      <c r="V942" s="51"/>
      <c r="W942" s="51"/>
      <c r="X942" s="51"/>
      <c r="Y942" s="51"/>
      <c r="Z942" s="51"/>
    </row>
    <row r="943" spans="1:26" ht="12.75" customHeight="1">
      <c r="A943" s="76"/>
      <c r="B943" s="78"/>
      <c r="C943" s="76"/>
      <c r="D943" s="76"/>
      <c r="E943" s="76"/>
      <c r="F943" s="76"/>
      <c r="G943" s="76"/>
      <c r="H943" s="76"/>
      <c r="I943" s="76"/>
      <c r="J943" s="76"/>
      <c r="K943" s="76"/>
      <c r="L943" s="76"/>
      <c r="M943" s="76"/>
      <c r="N943" s="76"/>
      <c r="O943" s="76"/>
      <c r="P943" s="76"/>
      <c r="Q943" s="76"/>
      <c r="R943" s="76"/>
      <c r="S943" s="76"/>
      <c r="T943" s="51"/>
      <c r="U943" s="51"/>
      <c r="V943" s="51"/>
      <c r="W943" s="51"/>
      <c r="X943" s="51"/>
      <c r="Y943" s="51"/>
      <c r="Z943" s="51"/>
    </row>
    <row r="944" spans="1:26" ht="12.75" customHeight="1">
      <c r="A944" s="76"/>
      <c r="B944" s="78"/>
      <c r="C944" s="76"/>
      <c r="D944" s="76"/>
      <c r="E944" s="76"/>
      <c r="F944" s="76"/>
      <c r="G944" s="76"/>
      <c r="H944" s="76"/>
      <c r="I944" s="76"/>
      <c r="J944" s="76"/>
      <c r="K944" s="76"/>
      <c r="L944" s="76"/>
      <c r="M944" s="76"/>
      <c r="N944" s="76"/>
      <c r="O944" s="76"/>
      <c r="P944" s="76"/>
      <c r="Q944" s="76"/>
      <c r="R944" s="76"/>
      <c r="S944" s="76"/>
      <c r="T944" s="51"/>
      <c r="U944" s="51"/>
      <c r="V944" s="51"/>
      <c r="W944" s="51"/>
      <c r="X944" s="51"/>
      <c r="Y944" s="51"/>
      <c r="Z944" s="51"/>
    </row>
    <row r="945" spans="1:26" ht="12.75" customHeight="1">
      <c r="A945" s="76"/>
      <c r="B945" s="78"/>
      <c r="C945" s="76"/>
      <c r="D945" s="76"/>
      <c r="E945" s="76"/>
      <c r="F945" s="76"/>
      <c r="G945" s="76"/>
      <c r="H945" s="76"/>
      <c r="I945" s="76"/>
      <c r="J945" s="76"/>
      <c r="K945" s="76"/>
      <c r="L945" s="76"/>
      <c r="M945" s="76"/>
      <c r="N945" s="76"/>
      <c r="O945" s="76"/>
      <c r="P945" s="76"/>
      <c r="Q945" s="76"/>
      <c r="R945" s="76"/>
      <c r="S945" s="76"/>
      <c r="T945" s="51"/>
      <c r="U945" s="51"/>
      <c r="V945" s="51"/>
      <c r="W945" s="51"/>
      <c r="X945" s="51"/>
      <c r="Y945" s="51"/>
      <c r="Z945" s="51"/>
    </row>
    <row r="946" spans="1:26" ht="12.75" customHeight="1">
      <c r="A946" s="76"/>
      <c r="B946" s="78"/>
      <c r="C946" s="76"/>
      <c r="D946" s="76"/>
      <c r="E946" s="76"/>
      <c r="F946" s="76"/>
      <c r="G946" s="76"/>
      <c r="H946" s="76"/>
      <c r="I946" s="76"/>
      <c r="J946" s="76"/>
      <c r="K946" s="76"/>
      <c r="L946" s="76"/>
      <c r="M946" s="76"/>
      <c r="N946" s="76"/>
      <c r="O946" s="76"/>
      <c r="P946" s="76"/>
      <c r="Q946" s="76"/>
      <c r="R946" s="76"/>
      <c r="S946" s="76"/>
      <c r="T946" s="51"/>
      <c r="U946" s="51"/>
      <c r="V946" s="51"/>
      <c r="W946" s="51"/>
      <c r="X946" s="51"/>
      <c r="Y946" s="51"/>
      <c r="Z946" s="51"/>
    </row>
    <row r="947" spans="1:26" ht="12.75" customHeight="1">
      <c r="A947" s="76"/>
      <c r="B947" s="78"/>
      <c r="C947" s="76"/>
      <c r="D947" s="76"/>
      <c r="E947" s="76"/>
      <c r="F947" s="76"/>
      <c r="G947" s="76"/>
      <c r="H947" s="76"/>
      <c r="I947" s="76"/>
      <c r="J947" s="76"/>
      <c r="K947" s="76"/>
      <c r="L947" s="76"/>
      <c r="M947" s="76"/>
      <c r="N947" s="76"/>
      <c r="O947" s="76"/>
      <c r="P947" s="76"/>
      <c r="Q947" s="76"/>
      <c r="R947" s="76"/>
      <c r="S947" s="76"/>
      <c r="T947" s="51"/>
      <c r="U947" s="51"/>
      <c r="V947" s="51"/>
      <c r="W947" s="51"/>
      <c r="X947" s="51"/>
      <c r="Y947" s="51"/>
      <c r="Z947" s="51"/>
    </row>
    <row r="948" spans="1:26" ht="12.75" customHeight="1">
      <c r="A948" s="76"/>
      <c r="B948" s="78"/>
      <c r="C948" s="76"/>
      <c r="D948" s="76"/>
      <c r="E948" s="76"/>
      <c r="F948" s="76"/>
      <c r="G948" s="76"/>
      <c r="H948" s="76"/>
      <c r="I948" s="76"/>
      <c r="J948" s="76"/>
      <c r="K948" s="76"/>
      <c r="L948" s="76"/>
      <c r="M948" s="76"/>
      <c r="N948" s="76"/>
      <c r="O948" s="76"/>
      <c r="P948" s="76"/>
      <c r="Q948" s="76"/>
      <c r="R948" s="76"/>
      <c r="S948" s="76"/>
      <c r="T948" s="51"/>
      <c r="U948" s="51"/>
      <c r="V948" s="51"/>
      <c r="W948" s="51"/>
      <c r="X948" s="51"/>
      <c r="Y948" s="51"/>
      <c r="Z948" s="51"/>
    </row>
    <row r="949" spans="1:26" ht="12.75" customHeight="1">
      <c r="A949" s="76"/>
      <c r="B949" s="78"/>
      <c r="C949" s="76"/>
      <c r="D949" s="76"/>
      <c r="E949" s="76"/>
      <c r="F949" s="76"/>
      <c r="G949" s="76"/>
      <c r="H949" s="76"/>
      <c r="I949" s="76"/>
      <c r="J949" s="76"/>
      <c r="K949" s="76"/>
      <c r="L949" s="76"/>
      <c r="M949" s="76"/>
      <c r="N949" s="76"/>
      <c r="O949" s="76"/>
      <c r="P949" s="76"/>
      <c r="Q949" s="76"/>
      <c r="R949" s="76"/>
      <c r="S949" s="76"/>
      <c r="T949" s="51"/>
      <c r="U949" s="51"/>
      <c r="V949" s="51"/>
      <c r="W949" s="51"/>
      <c r="X949" s="51"/>
      <c r="Y949" s="51"/>
      <c r="Z949" s="51"/>
    </row>
    <row r="950" spans="1:26" ht="12.75" customHeight="1">
      <c r="A950" s="76"/>
      <c r="B950" s="78"/>
      <c r="C950" s="76"/>
      <c r="D950" s="76"/>
      <c r="E950" s="76"/>
      <c r="F950" s="76"/>
      <c r="G950" s="76"/>
      <c r="H950" s="76"/>
      <c r="I950" s="76"/>
      <c r="J950" s="76"/>
      <c r="K950" s="76"/>
      <c r="L950" s="76"/>
      <c r="M950" s="76"/>
      <c r="N950" s="76"/>
      <c r="O950" s="76"/>
      <c r="P950" s="76"/>
      <c r="Q950" s="76"/>
      <c r="R950" s="76"/>
      <c r="S950" s="76"/>
      <c r="T950" s="51"/>
      <c r="U950" s="51"/>
      <c r="V950" s="51"/>
      <c r="W950" s="51"/>
      <c r="X950" s="51"/>
      <c r="Y950" s="51"/>
      <c r="Z950" s="51"/>
    </row>
    <row r="951" spans="1:26" ht="12.75" customHeight="1">
      <c r="A951" s="76"/>
      <c r="B951" s="78"/>
      <c r="C951" s="76"/>
      <c r="D951" s="76"/>
      <c r="E951" s="76"/>
      <c r="F951" s="76"/>
      <c r="G951" s="76"/>
      <c r="H951" s="76"/>
      <c r="I951" s="76"/>
      <c r="J951" s="76"/>
      <c r="K951" s="76"/>
      <c r="L951" s="76"/>
      <c r="M951" s="76"/>
      <c r="N951" s="76"/>
      <c r="O951" s="76"/>
      <c r="P951" s="76"/>
      <c r="Q951" s="76"/>
      <c r="R951" s="76"/>
      <c r="S951" s="76"/>
      <c r="T951" s="51"/>
      <c r="U951" s="51"/>
      <c r="V951" s="51"/>
      <c r="W951" s="51"/>
      <c r="X951" s="51"/>
      <c r="Y951" s="51"/>
      <c r="Z951" s="51"/>
    </row>
    <row r="952" spans="1:26" ht="12.75" customHeight="1">
      <c r="A952" s="76"/>
      <c r="B952" s="78"/>
      <c r="C952" s="76"/>
      <c r="D952" s="76"/>
      <c r="E952" s="76"/>
      <c r="F952" s="76"/>
      <c r="G952" s="76"/>
      <c r="H952" s="76"/>
      <c r="I952" s="76"/>
      <c r="J952" s="76"/>
      <c r="K952" s="76"/>
      <c r="L952" s="76"/>
      <c r="M952" s="76"/>
      <c r="N952" s="76"/>
      <c r="O952" s="76"/>
      <c r="P952" s="76"/>
      <c r="Q952" s="76"/>
      <c r="R952" s="76"/>
      <c r="S952" s="76"/>
      <c r="T952" s="51"/>
      <c r="U952" s="51"/>
      <c r="V952" s="51"/>
      <c r="W952" s="51"/>
      <c r="X952" s="51"/>
      <c r="Y952" s="51"/>
      <c r="Z952" s="51"/>
    </row>
    <row r="953" spans="1:26" ht="12.75" customHeight="1">
      <c r="A953" s="76"/>
      <c r="B953" s="78"/>
      <c r="C953" s="76"/>
      <c r="D953" s="76"/>
      <c r="E953" s="76"/>
      <c r="F953" s="76"/>
      <c r="G953" s="76"/>
      <c r="H953" s="76"/>
      <c r="I953" s="76"/>
      <c r="J953" s="76"/>
      <c r="K953" s="76"/>
      <c r="L953" s="76"/>
      <c r="M953" s="76"/>
      <c r="N953" s="76"/>
      <c r="O953" s="76"/>
      <c r="P953" s="76"/>
      <c r="Q953" s="76"/>
      <c r="R953" s="76"/>
      <c r="S953" s="76"/>
      <c r="T953" s="51"/>
      <c r="U953" s="51"/>
      <c r="V953" s="51"/>
      <c r="W953" s="51"/>
      <c r="X953" s="51"/>
      <c r="Y953" s="51"/>
      <c r="Z953" s="51"/>
    </row>
    <row r="954" spans="1:26" ht="12.75" customHeight="1">
      <c r="A954" s="76"/>
      <c r="B954" s="78"/>
      <c r="C954" s="76"/>
      <c r="D954" s="76"/>
      <c r="E954" s="76"/>
      <c r="F954" s="76"/>
      <c r="G954" s="76"/>
      <c r="H954" s="76"/>
      <c r="I954" s="76"/>
      <c r="J954" s="76"/>
      <c r="K954" s="76"/>
      <c r="L954" s="76"/>
      <c r="M954" s="76"/>
      <c r="N954" s="76"/>
      <c r="O954" s="76"/>
      <c r="P954" s="76"/>
      <c r="Q954" s="76"/>
      <c r="R954" s="76"/>
      <c r="S954" s="76"/>
      <c r="T954" s="51"/>
      <c r="U954" s="51"/>
      <c r="V954" s="51"/>
      <c r="W954" s="51"/>
      <c r="X954" s="51"/>
      <c r="Y954" s="51"/>
      <c r="Z954" s="51"/>
    </row>
    <row r="955" spans="1:26" ht="12.75" customHeight="1">
      <c r="A955" s="76"/>
      <c r="B955" s="78"/>
      <c r="C955" s="76"/>
      <c r="D955" s="76"/>
      <c r="E955" s="76"/>
      <c r="F955" s="76"/>
      <c r="G955" s="76"/>
      <c r="H955" s="76"/>
      <c r="I955" s="76"/>
      <c r="J955" s="76"/>
      <c r="K955" s="76"/>
      <c r="L955" s="76"/>
      <c r="M955" s="76"/>
      <c r="N955" s="76"/>
      <c r="O955" s="76"/>
      <c r="P955" s="76"/>
      <c r="Q955" s="76"/>
      <c r="R955" s="76"/>
      <c r="S955" s="76"/>
      <c r="T955" s="51"/>
      <c r="U955" s="51"/>
      <c r="V955" s="51"/>
      <c r="W955" s="51"/>
      <c r="X955" s="51"/>
      <c r="Y955" s="51"/>
      <c r="Z955" s="51"/>
    </row>
    <row r="956" spans="1:26" ht="12.75" customHeight="1">
      <c r="A956" s="76"/>
      <c r="B956" s="78"/>
      <c r="C956" s="76"/>
      <c r="D956" s="76"/>
      <c r="E956" s="76"/>
      <c r="F956" s="76"/>
      <c r="G956" s="76"/>
      <c r="H956" s="76"/>
      <c r="I956" s="76"/>
      <c r="J956" s="76"/>
      <c r="K956" s="76"/>
      <c r="L956" s="76"/>
      <c r="M956" s="76"/>
      <c r="N956" s="76"/>
      <c r="O956" s="76"/>
      <c r="P956" s="76"/>
      <c r="Q956" s="76"/>
      <c r="R956" s="76"/>
      <c r="S956" s="76"/>
      <c r="T956" s="51"/>
      <c r="U956" s="51"/>
      <c r="V956" s="51"/>
      <c r="W956" s="51"/>
      <c r="X956" s="51"/>
      <c r="Y956" s="51"/>
      <c r="Z956" s="51"/>
    </row>
    <row r="957" spans="1:26" ht="12.75" customHeight="1">
      <c r="A957" s="76"/>
      <c r="B957" s="78"/>
      <c r="C957" s="76"/>
      <c r="D957" s="76"/>
      <c r="E957" s="76"/>
      <c r="F957" s="76"/>
      <c r="G957" s="76"/>
      <c r="H957" s="76"/>
      <c r="I957" s="76"/>
      <c r="J957" s="76"/>
      <c r="K957" s="76"/>
      <c r="L957" s="76"/>
      <c r="M957" s="76"/>
      <c r="N957" s="76"/>
      <c r="O957" s="76"/>
      <c r="P957" s="76"/>
      <c r="Q957" s="76"/>
      <c r="R957" s="76"/>
      <c r="S957" s="76"/>
      <c r="T957" s="51"/>
      <c r="U957" s="51"/>
      <c r="V957" s="51"/>
      <c r="W957" s="51"/>
      <c r="X957" s="51"/>
      <c r="Y957" s="51"/>
      <c r="Z957" s="51"/>
    </row>
    <row r="958" spans="1:26" ht="12.75" customHeight="1">
      <c r="A958" s="76"/>
      <c r="B958" s="78"/>
      <c r="C958" s="76"/>
      <c r="D958" s="76"/>
      <c r="E958" s="76"/>
      <c r="F958" s="76"/>
      <c r="G958" s="76"/>
      <c r="H958" s="76"/>
      <c r="I958" s="76"/>
      <c r="J958" s="76"/>
      <c r="K958" s="76"/>
      <c r="L958" s="76"/>
      <c r="M958" s="76"/>
      <c r="N958" s="76"/>
      <c r="O958" s="76"/>
      <c r="P958" s="76"/>
      <c r="Q958" s="76"/>
      <c r="R958" s="76"/>
      <c r="S958" s="76"/>
      <c r="T958" s="51"/>
      <c r="U958" s="51"/>
      <c r="V958" s="51"/>
      <c r="W958" s="51"/>
      <c r="X958" s="51"/>
      <c r="Y958" s="51"/>
      <c r="Z958" s="51"/>
    </row>
    <row r="959" spans="1:26" ht="12.75" customHeight="1">
      <c r="A959" s="76"/>
      <c r="B959" s="78"/>
      <c r="C959" s="76"/>
      <c r="D959" s="76"/>
      <c r="E959" s="76"/>
      <c r="F959" s="76"/>
      <c r="G959" s="76"/>
      <c r="H959" s="76"/>
      <c r="I959" s="76"/>
      <c r="J959" s="76"/>
      <c r="K959" s="76"/>
      <c r="L959" s="76"/>
      <c r="M959" s="76"/>
      <c r="N959" s="76"/>
      <c r="O959" s="76"/>
      <c r="P959" s="76"/>
      <c r="Q959" s="76"/>
      <c r="R959" s="76"/>
      <c r="S959" s="76"/>
      <c r="T959" s="51"/>
      <c r="U959" s="51"/>
      <c r="V959" s="51"/>
      <c r="W959" s="51"/>
      <c r="X959" s="51"/>
      <c r="Y959" s="51"/>
      <c r="Z959" s="51"/>
    </row>
    <row r="960" spans="1:26" ht="12.75" customHeight="1">
      <c r="A960" s="76"/>
      <c r="B960" s="78"/>
      <c r="C960" s="76"/>
      <c r="D960" s="76"/>
      <c r="E960" s="76"/>
      <c r="F960" s="76"/>
      <c r="G960" s="76"/>
      <c r="H960" s="76"/>
      <c r="I960" s="76"/>
      <c r="J960" s="76"/>
      <c r="K960" s="76"/>
      <c r="L960" s="76"/>
      <c r="M960" s="76"/>
      <c r="N960" s="76"/>
      <c r="O960" s="76"/>
      <c r="P960" s="76"/>
      <c r="Q960" s="76"/>
      <c r="R960" s="76"/>
      <c r="S960" s="76"/>
      <c r="T960" s="51"/>
      <c r="U960" s="51"/>
      <c r="V960" s="51"/>
      <c r="W960" s="51"/>
      <c r="X960" s="51"/>
      <c r="Y960" s="51"/>
      <c r="Z960" s="51"/>
    </row>
    <row r="961" spans="1:26" ht="12.75" customHeight="1">
      <c r="A961" s="76"/>
      <c r="B961" s="78"/>
      <c r="C961" s="76"/>
      <c r="D961" s="76"/>
      <c r="E961" s="76"/>
      <c r="F961" s="76"/>
      <c r="G961" s="76"/>
      <c r="H961" s="76"/>
      <c r="I961" s="76"/>
      <c r="J961" s="76"/>
      <c r="K961" s="76"/>
      <c r="L961" s="76"/>
      <c r="M961" s="76"/>
      <c r="N961" s="76"/>
      <c r="O961" s="76"/>
      <c r="P961" s="76"/>
      <c r="Q961" s="76"/>
      <c r="R961" s="76"/>
      <c r="S961" s="76"/>
      <c r="T961" s="51"/>
      <c r="U961" s="51"/>
      <c r="V961" s="51"/>
      <c r="W961" s="51"/>
      <c r="X961" s="51"/>
      <c r="Y961" s="51"/>
      <c r="Z961" s="51"/>
    </row>
    <row r="962" spans="1:26" ht="12.75" customHeight="1">
      <c r="A962" s="76"/>
      <c r="B962" s="78"/>
      <c r="C962" s="76"/>
      <c r="D962" s="76"/>
      <c r="E962" s="76"/>
      <c r="F962" s="76"/>
      <c r="G962" s="76"/>
      <c r="H962" s="76"/>
      <c r="I962" s="76"/>
      <c r="J962" s="76"/>
      <c r="K962" s="76"/>
      <c r="L962" s="76"/>
      <c r="M962" s="76"/>
      <c r="N962" s="76"/>
      <c r="O962" s="76"/>
      <c r="P962" s="76"/>
      <c r="Q962" s="76"/>
      <c r="R962" s="76"/>
      <c r="S962" s="76"/>
      <c r="T962" s="51"/>
      <c r="U962" s="51"/>
      <c r="V962" s="51"/>
      <c r="W962" s="51"/>
      <c r="X962" s="51"/>
      <c r="Y962" s="51"/>
      <c r="Z962" s="51"/>
    </row>
    <row r="963" spans="1:26" ht="12.75" customHeight="1">
      <c r="A963" s="76"/>
      <c r="B963" s="78"/>
      <c r="C963" s="76"/>
      <c r="D963" s="76"/>
      <c r="E963" s="76"/>
      <c r="F963" s="76"/>
      <c r="G963" s="76"/>
      <c r="H963" s="76"/>
      <c r="I963" s="76"/>
      <c r="J963" s="76"/>
      <c r="K963" s="76"/>
      <c r="L963" s="76"/>
      <c r="M963" s="76"/>
      <c r="N963" s="76"/>
      <c r="O963" s="76"/>
      <c r="P963" s="76"/>
      <c r="Q963" s="76"/>
      <c r="R963" s="76"/>
      <c r="S963" s="76"/>
      <c r="T963" s="51"/>
      <c r="U963" s="51"/>
      <c r="V963" s="51"/>
      <c r="W963" s="51"/>
      <c r="X963" s="51"/>
      <c r="Y963" s="51"/>
      <c r="Z963" s="51"/>
    </row>
    <row r="964" spans="1:26" ht="12.75" customHeight="1">
      <c r="A964" s="76"/>
      <c r="B964" s="78"/>
      <c r="C964" s="76"/>
      <c r="D964" s="76"/>
      <c r="E964" s="76"/>
      <c r="F964" s="76"/>
      <c r="G964" s="76"/>
      <c r="H964" s="76"/>
      <c r="I964" s="76"/>
      <c r="J964" s="76"/>
      <c r="K964" s="76"/>
      <c r="L964" s="76"/>
      <c r="M964" s="76"/>
      <c r="N964" s="76"/>
      <c r="O964" s="76"/>
      <c r="P964" s="76"/>
      <c r="Q964" s="76"/>
      <c r="R964" s="76"/>
      <c r="S964" s="76"/>
      <c r="T964" s="51"/>
      <c r="U964" s="51"/>
      <c r="V964" s="51"/>
      <c r="W964" s="51"/>
      <c r="X964" s="51"/>
      <c r="Y964" s="51"/>
      <c r="Z964" s="51"/>
    </row>
    <row r="965" spans="1:26" ht="12.75" customHeight="1">
      <c r="A965" s="76"/>
      <c r="B965" s="78"/>
      <c r="C965" s="76"/>
      <c r="D965" s="76"/>
      <c r="E965" s="76"/>
      <c r="F965" s="76"/>
      <c r="G965" s="76"/>
      <c r="H965" s="76"/>
      <c r="I965" s="76"/>
      <c r="J965" s="76"/>
      <c r="K965" s="76"/>
      <c r="L965" s="76"/>
      <c r="M965" s="76"/>
      <c r="N965" s="76"/>
      <c r="O965" s="76"/>
      <c r="P965" s="76"/>
      <c r="Q965" s="76"/>
      <c r="R965" s="76"/>
      <c r="S965" s="76"/>
      <c r="T965" s="51"/>
      <c r="U965" s="51"/>
      <c r="V965" s="51"/>
      <c r="W965" s="51"/>
      <c r="X965" s="51"/>
      <c r="Y965" s="51"/>
      <c r="Z965" s="51"/>
    </row>
    <row r="966" spans="1:26" ht="12.75" customHeight="1">
      <c r="A966" s="76"/>
      <c r="B966" s="78"/>
      <c r="C966" s="76"/>
      <c r="D966" s="76"/>
      <c r="E966" s="76"/>
      <c r="F966" s="76"/>
      <c r="G966" s="76"/>
      <c r="H966" s="76"/>
      <c r="I966" s="76"/>
      <c r="J966" s="76"/>
      <c r="K966" s="76"/>
      <c r="L966" s="76"/>
      <c r="M966" s="76"/>
      <c r="N966" s="76"/>
      <c r="O966" s="76"/>
      <c r="P966" s="76"/>
      <c r="Q966" s="76"/>
      <c r="R966" s="76"/>
      <c r="S966" s="76"/>
      <c r="T966" s="51"/>
      <c r="U966" s="51"/>
      <c r="V966" s="51"/>
      <c r="W966" s="51"/>
      <c r="X966" s="51"/>
      <c r="Y966" s="51"/>
      <c r="Z966" s="51"/>
    </row>
    <row r="967" spans="1:26" ht="12.75" customHeight="1">
      <c r="A967" s="76"/>
      <c r="B967" s="78"/>
      <c r="C967" s="76"/>
      <c r="D967" s="76"/>
      <c r="E967" s="76"/>
      <c r="F967" s="76"/>
      <c r="G967" s="76"/>
      <c r="H967" s="76"/>
      <c r="I967" s="76"/>
      <c r="J967" s="76"/>
      <c r="K967" s="76"/>
      <c r="L967" s="76"/>
      <c r="M967" s="76"/>
      <c r="N967" s="76"/>
      <c r="O967" s="76"/>
      <c r="P967" s="76"/>
      <c r="Q967" s="76"/>
      <c r="R967" s="76"/>
      <c r="S967" s="76"/>
      <c r="T967" s="51"/>
      <c r="U967" s="51"/>
      <c r="V967" s="51"/>
      <c r="W967" s="51"/>
      <c r="X967" s="51"/>
      <c r="Y967" s="51"/>
      <c r="Z967" s="51"/>
    </row>
    <row r="968" spans="1:26" ht="12.75" customHeight="1">
      <c r="A968" s="76"/>
      <c r="B968" s="78"/>
      <c r="C968" s="76"/>
      <c r="D968" s="76"/>
      <c r="E968" s="76"/>
      <c r="F968" s="76"/>
      <c r="G968" s="76"/>
      <c r="H968" s="76"/>
      <c r="I968" s="76"/>
      <c r="J968" s="76"/>
      <c r="K968" s="76"/>
      <c r="L968" s="76"/>
      <c r="M968" s="76"/>
      <c r="N968" s="76"/>
      <c r="O968" s="76"/>
      <c r="P968" s="76"/>
      <c r="Q968" s="76"/>
      <c r="R968" s="76"/>
      <c r="S968" s="76"/>
      <c r="T968" s="51"/>
      <c r="U968" s="51"/>
      <c r="V968" s="51"/>
      <c r="W968" s="51"/>
      <c r="X968" s="51"/>
      <c r="Y968" s="51"/>
      <c r="Z968" s="51"/>
    </row>
    <row r="969" spans="1:26" ht="12.75" customHeight="1">
      <c r="A969" s="76"/>
      <c r="B969" s="78"/>
      <c r="C969" s="76"/>
      <c r="D969" s="76"/>
      <c r="E969" s="76"/>
      <c r="F969" s="76"/>
      <c r="G969" s="76"/>
      <c r="H969" s="76"/>
      <c r="I969" s="76"/>
      <c r="J969" s="76"/>
      <c r="K969" s="76"/>
      <c r="L969" s="76"/>
      <c r="M969" s="76"/>
      <c r="N969" s="76"/>
      <c r="O969" s="76"/>
      <c r="P969" s="76"/>
      <c r="Q969" s="76"/>
      <c r="R969" s="76"/>
      <c r="S969" s="76"/>
      <c r="T969" s="51"/>
      <c r="U969" s="51"/>
      <c r="V969" s="51"/>
      <c r="W969" s="51"/>
      <c r="X969" s="51"/>
      <c r="Y969" s="51"/>
      <c r="Z969" s="51"/>
    </row>
    <row r="970" spans="1:26" ht="12.75" customHeight="1">
      <c r="A970" s="76"/>
      <c r="B970" s="78"/>
      <c r="C970" s="76"/>
      <c r="D970" s="76"/>
      <c r="E970" s="76"/>
      <c r="F970" s="76"/>
      <c r="G970" s="76"/>
      <c r="H970" s="76"/>
      <c r="I970" s="76"/>
      <c r="J970" s="76"/>
      <c r="K970" s="76"/>
      <c r="L970" s="76"/>
      <c r="M970" s="76"/>
      <c r="N970" s="76"/>
      <c r="O970" s="76"/>
      <c r="P970" s="76"/>
      <c r="Q970" s="76"/>
      <c r="R970" s="76"/>
      <c r="S970" s="76"/>
      <c r="T970" s="51"/>
      <c r="U970" s="51"/>
      <c r="V970" s="51"/>
      <c r="W970" s="51"/>
      <c r="X970" s="51"/>
      <c r="Y970" s="51"/>
      <c r="Z970" s="51"/>
    </row>
    <row r="971" spans="1:26" ht="12.75" customHeight="1">
      <c r="A971" s="76"/>
      <c r="B971" s="78"/>
      <c r="C971" s="76"/>
      <c r="D971" s="76"/>
      <c r="E971" s="76"/>
      <c r="F971" s="76"/>
      <c r="G971" s="76"/>
      <c r="H971" s="76"/>
      <c r="I971" s="76"/>
      <c r="J971" s="76"/>
      <c r="K971" s="76"/>
      <c r="L971" s="76"/>
      <c r="M971" s="76"/>
      <c r="N971" s="76"/>
      <c r="O971" s="76"/>
      <c r="P971" s="76"/>
      <c r="Q971" s="76"/>
      <c r="R971" s="76"/>
      <c r="S971" s="76"/>
      <c r="T971" s="51"/>
      <c r="U971" s="51"/>
      <c r="V971" s="51"/>
      <c r="W971" s="51"/>
      <c r="X971" s="51"/>
      <c r="Y971" s="51"/>
      <c r="Z971" s="51"/>
    </row>
    <row r="972" spans="1:26" ht="12.75" customHeight="1">
      <c r="A972" s="76"/>
      <c r="B972" s="78"/>
      <c r="C972" s="76"/>
      <c r="D972" s="76"/>
      <c r="E972" s="76"/>
      <c r="F972" s="76"/>
      <c r="G972" s="76"/>
      <c r="H972" s="76"/>
      <c r="I972" s="76"/>
      <c r="J972" s="76"/>
      <c r="K972" s="76"/>
      <c r="L972" s="76"/>
      <c r="M972" s="76"/>
      <c r="N972" s="76"/>
      <c r="O972" s="76"/>
      <c r="P972" s="76"/>
      <c r="Q972" s="76"/>
      <c r="R972" s="76"/>
      <c r="S972" s="76"/>
      <c r="T972" s="51"/>
      <c r="U972" s="51"/>
      <c r="V972" s="51"/>
      <c r="W972" s="51"/>
      <c r="X972" s="51"/>
      <c r="Y972" s="51"/>
      <c r="Z972" s="51"/>
    </row>
    <row r="973" spans="1:26" ht="12.75" customHeight="1">
      <c r="A973" s="76"/>
      <c r="B973" s="78"/>
      <c r="C973" s="76"/>
      <c r="D973" s="76"/>
      <c r="E973" s="76"/>
      <c r="F973" s="76"/>
      <c r="G973" s="76"/>
      <c r="H973" s="76"/>
      <c r="I973" s="76"/>
      <c r="J973" s="76"/>
      <c r="K973" s="76"/>
      <c r="L973" s="76"/>
      <c r="M973" s="76"/>
      <c r="N973" s="76"/>
      <c r="O973" s="76"/>
      <c r="P973" s="76"/>
      <c r="Q973" s="76"/>
      <c r="R973" s="76"/>
      <c r="S973" s="76"/>
      <c r="T973" s="51"/>
      <c r="U973" s="51"/>
      <c r="V973" s="51"/>
      <c r="W973" s="51"/>
      <c r="X973" s="51"/>
      <c r="Y973" s="51"/>
      <c r="Z973" s="51"/>
    </row>
    <row r="974" spans="1:26" ht="12.75" customHeight="1">
      <c r="A974" s="76"/>
      <c r="B974" s="78"/>
      <c r="C974" s="76"/>
      <c r="D974" s="76"/>
      <c r="E974" s="76"/>
      <c r="F974" s="76"/>
      <c r="G974" s="76"/>
      <c r="H974" s="76"/>
      <c r="I974" s="76"/>
      <c r="J974" s="76"/>
      <c r="K974" s="76"/>
      <c r="L974" s="76"/>
      <c r="M974" s="76"/>
      <c r="N974" s="76"/>
      <c r="O974" s="76"/>
      <c r="P974" s="76"/>
      <c r="Q974" s="76"/>
      <c r="R974" s="76"/>
      <c r="S974" s="76"/>
      <c r="T974" s="51"/>
      <c r="U974" s="51"/>
      <c r="V974" s="51"/>
      <c r="W974" s="51"/>
      <c r="X974" s="51"/>
      <c r="Y974" s="51"/>
      <c r="Z974" s="51"/>
    </row>
    <row r="975" spans="1:26" ht="12.75" customHeight="1">
      <c r="A975" s="76"/>
      <c r="B975" s="78"/>
      <c r="C975" s="76"/>
      <c r="D975" s="76"/>
      <c r="E975" s="76"/>
      <c r="F975" s="76"/>
      <c r="G975" s="76"/>
      <c r="H975" s="76"/>
      <c r="I975" s="76"/>
      <c r="J975" s="76"/>
      <c r="K975" s="76"/>
      <c r="L975" s="76"/>
      <c r="M975" s="76"/>
      <c r="N975" s="76"/>
      <c r="O975" s="76"/>
      <c r="P975" s="76"/>
      <c r="Q975" s="76"/>
      <c r="R975" s="76"/>
      <c r="S975" s="76"/>
      <c r="T975" s="51"/>
      <c r="U975" s="51"/>
      <c r="V975" s="51"/>
      <c r="W975" s="51"/>
      <c r="X975" s="51"/>
      <c r="Y975" s="51"/>
      <c r="Z975" s="51"/>
    </row>
    <row r="976" spans="1:26" ht="12.75" customHeight="1">
      <c r="A976" s="76"/>
      <c r="B976" s="78"/>
      <c r="C976" s="76"/>
      <c r="D976" s="76"/>
      <c r="E976" s="76"/>
      <c r="F976" s="76"/>
      <c r="G976" s="76"/>
      <c r="H976" s="76"/>
      <c r="I976" s="76"/>
      <c r="J976" s="76"/>
      <c r="K976" s="76"/>
      <c r="L976" s="76"/>
      <c r="M976" s="76"/>
      <c r="N976" s="76"/>
      <c r="O976" s="76"/>
      <c r="P976" s="76"/>
      <c r="Q976" s="76"/>
      <c r="R976" s="76"/>
      <c r="S976" s="76"/>
      <c r="T976" s="51"/>
      <c r="U976" s="51"/>
      <c r="V976" s="51"/>
      <c r="W976" s="51"/>
      <c r="X976" s="51"/>
      <c r="Y976" s="51"/>
      <c r="Z976" s="51"/>
    </row>
    <row r="977" spans="1:26" ht="12.75" customHeight="1">
      <c r="A977" s="76"/>
      <c r="B977" s="78"/>
      <c r="C977" s="76"/>
      <c r="D977" s="76"/>
      <c r="E977" s="76"/>
      <c r="F977" s="76"/>
      <c r="G977" s="76"/>
      <c r="H977" s="76"/>
      <c r="I977" s="76"/>
      <c r="J977" s="76"/>
      <c r="K977" s="76"/>
      <c r="L977" s="76"/>
      <c r="M977" s="76"/>
      <c r="N977" s="76"/>
      <c r="O977" s="76"/>
      <c r="P977" s="76"/>
      <c r="Q977" s="76"/>
      <c r="R977" s="76"/>
      <c r="S977" s="76"/>
      <c r="T977" s="51"/>
      <c r="U977" s="51"/>
      <c r="V977" s="51"/>
      <c r="W977" s="51"/>
      <c r="X977" s="51"/>
      <c r="Y977" s="51"/>
      <c r="Z977" s="51"/>
    </row>
    <row r="978" spans="1:26" ht="12.75" customHeight="1">
      <c r="A978" s="76"/>
      <c r="B978" s="78"/>
      <c r="C978" s="76"/>
      <c r="D978" s="76"/>
      <c r="E978" s="76"/>
      <c r="F978" s="76"/>
      <c r="G978" s="76"/>
      <c r="H978" s="76"/>
      <c r="I978" s="76"/>
      <c r="J978" s="76"/>
      <c r="K978" s="76"/>
      <c r="L978" s="76"/>
      <c r="M978" s="76"/>
      <c r="N978" s="76"/>
      <c r="O978" s="76"/>
      <c r="P978" s="76"/>
      <c r="Q978" s="76"/>
      <c r="R978" s="76"/>
      <c r="S978" s="76"/>
      <c r="T978" s="51"/>
      <c r="U978" s="51"/>
      <c r="V978" s="51"/>
      <c r="W978" s="51"/>
      <c r="X978" s="51"/>
      <c r="Y978" s="51"/>
      <c r="Z978" s="51"/>
    </row>
    <row r="979" spans="1:26" ht="12.75" customHeight="1">
      <c r="A979" s="76"/>
      <c r="B979" s="78"/>
      <c r="C979" s="76"/>
      <c r="D979" s="76"/>
      <c r="E979" s="76"/>
      <c r="F979" s="76"/>
      <c r="G979" s="76"/>
      <c r="H979" s="76"/>
      <c r="I979" s="76"/>
      <c r="J979" s="76"/>
      <c r="K979" s="76"/>
      <c r="L979" s="76"/>
      <c r="M979" s="76"/>
      <c r="N979" s="76"/>
      <c r="O979" s="76"/>
      <c r="P979" s="76"/>
      <c r="Q979" s="76"/>
      <c r="R979" s="76"/>
      <c r="S979" s="76"/>
      <c r="T979" s="51"/>
      <c r="U979" s="51"/>
      <c r="V979" s="51"/>
      <c r="W979" s="51"/>
      <c r="X979" s="51"/>
      <c r="Y979" s="51"/>
      <c r="Z979" s="51"/>
    </row>
    <row r="980" spans="1:26" ht="12.75" customHeight="1">
      <c r="A980" s="76"/>
      <c r="B980" s="78"/>
      <c r="C980" s="76"/>
      <c r="D980" s="76"/>
      <c r="E980" s="76"/>
      <c r="F980" s="76"/>
      <c r="G980" s="76"/>
      <c r="H980" s="76"/>
      <c r="I980" s="76"/>
      <c r="J980" s="76"/>
      <c r="K980" s="76"/>
      <c r="L980" s="76"/>
      <c r="M980" s="76"/>
      <c r="N980" s="76"/>
      <c r="O980" s="76"/>
      <c r="P980" s="76"/>
      <c r="Q980" s="76"/>
      <c r="R980" s="76"/>
      <c r="S980" s="76"/>
      <c r="T980" s="51"/>
      <c r="U980" s="51"/>
      <c r="V980" s="51"/>
      <c r="W980" s="51"/>
      <c r="X980" s="51"/>
      <c r="Y980" s="51"/>
      <c r="Z980" s="51"/>
    </row>
    <row r="981" spans="1:26" ht="12.75" customHeight="1">
      <c r="A981" s="76"/>
      <c r="B981" s="78"/>
      <c r="C981" s="76"/>
      <c r="D981" s="76"/>
      <c r="E981" s="76"/>
      <c r="F981" s="76"/>
      <c r="G981" s="76"/>
      <c r="H981" s="76"/>
      <c r="I981" s="76"/>
      <c r="J981" s="76"/>
      <c r="K981" s="76"/>
      <c r="L981" s="76"/>
      <c r="M981" s="76"/>
      <c r="N981" s="76"/>
      <c r="O981" s="76"/>
      <c r="P981" s="76"/>
      <c r="Q981" s="76"/>
      <c r="R981" s="76"/>
      <c r="S981" s="76"/>
      <c r="T981" s="51"/>
      <c r="U981" s="51"/>
      <c r="V981" s="51"/>
      <c r="W981" s="51"/>
      <c r="X981" s="51"/>
      <c r="Y981" s="51"/>
      <c r="Z981" s="51"/>
    </row>
    <row r="982" spans="1:26" ht="12.75" customHeight="1">
      <c r="A982" s="76"/>
      <c r="B982" s="78"/>
      <c r="C982" s="76"/>
      <c r="D982" s="76"/>
      <c r="E982" s="76"/>
      <c r="F982" s="76"/>
      <c r="G982" s="76"/>
      <c r="H982" s="76"/>
      <c r="I982" s="76"/>
      <c r="J982" s="76"/>
      <c r="K982" s="76"/>
      <c r="L982" s="76"/>
      <c r="M982" s="76"/>
      <c r="N982" s="76"/>
      <c r="O982" s="76"/>
      <c r="P982" s="76"/>
      <c r="Q982" s="76"/>
      <c r="R982" s="76"/>
      <c r="S982" s="76"/>
      <c r="T982" s="51"/>
      <c r="U982" s="51"/>
      <c r="V982" s="51"/>
      <c r="W982" s="51"/>
      <c r="X982" s="51"/>
      <c r="Y982" s="51"/>
      <c r="Z982" s="51"/>
    </row>
    <row r="983" spans="1:26" ht="12.75" customHeight="1">
      <c r="A983" s="76"/>
      <c r="B983" s="78"/>
      <c r="C983" s="76"/>
      <c r="D983" s="76"/>
      <c r="E983" s="76"/>
      <c r="F983" s="76"/>
      <c r="G983" s="76"/>
      <c r="H983" s="76"/>
      <c r="I983" s="76"/>
      <c r="J983" s="76"/>
      <c r="K983" s="76"/>
      <c r="L983" s="76"/>
      <c r="M983" s="76"/>
      <c r="N983" s="76"/>
      <c r="O983" s="76"/>
      <c r="P983" s="76"/>
      <c r="Q983" s="76"/>
      <c r="R983" s="76"/>
      <c r="S983" s="76"/>
      <c r="T983" s="51"/>
      <c r="U983" s="51"/>
      <c r="V983" s="51"/>
      <c r="W983" s="51"/>
      <c r="X983" s="51"/>
      <c r="Y983" s="51"/>
      <c r="Z983" s="51"/>
    </row>
    <row r="984" spans="1:26" ht="12.75" customHeight="1">
      <c r="A984" s="76"/>
      <c r="B984" s="78"/>
      <c r="C984" s="76"/>
      <c r="D984" s="76"/>
      <c r="E984" s="76"/>
      <c r="F984" s="76"/>
      <c r="G984" s="76"/>
      <c r="H984" s="76"/>
      <c r="I984" s="76"/>
      <c r="J984" s="76"/>
      <c r="K984" s="76"/>
      <c r="L984" s="76"/>
      <c r="M984" s="76"/>
      <c r="N984" s="76"/>
      <c r="O984" s="76"/>
      <c r="P984" s="76"/>
      <c r="Q984" s="76"/>
      <c r="R984" s="76"/>
      <c r="S984" s="76"/>
      <c r="T984" s="51"/>
      <c r="U984" s="51"/>
      <c r="V984" s="51"/>
      <c r="W984" s="51"/>
      <c r="X984" s="51"/>
      <c r="Y984" s="51"/>
      <c r="Z984" s="51"/>
    </row>
    <row r="985" spans="1:26" ht="12.75" customHeight="1">
      <c r="A985" s="76"/>
      <c r="B985" s="78"/>
      <c r="C985" s="76"/>
      <c r="D985" s="76"/>
      <c r="E985" s="76"/>
      <c r="F985" s="76"/>
      <c r="G985" s="76"/>
      <c r="H985" s="76"/>
      <c r="I985" s="76"/>
      <c r="J985" s="76"/>
      <c r="K985" s="76"/>
      <c r="L985" s="76"/>
      <c r="M985" s="76"/>
      <c r="N985" s="76"/>
      <c r="O985" s="76"/>
      <c r="P985" s="76"/>
      <c r="Q985" s="76"/>
      <c r="R985" s="76"/>
      <c r="S985" s="76"/>
      <c r="T985" s="51"/>
      <c r="U985" s="51"/>
      <c r="V985" s="51"/>
      <c r="W985" s="51"/>
      <c r="X985" s="51"/>
      <c r="Y985" s="51"/>
      <c r="Z985" s="51"/>
    </row>
    <row r="986" spans="1:26" ht="12.75" customHeight="1">
      <c r="A986" s="76"/>
      <c r="B986" s="78"/>
      <c r="C986" s="76"/>
      <c r="D986" s="76"/>
      <c r="E986" s="76"/>
      <c r="F986" s="76"/>
      <c r="G986" s="76"/>
      <c r="H986" s="76"/>
      <c r="I986" s="76"/>
      <c r="J986" s="76"/>
      <c r="K986" s="76"/>
      <c r="L986" s="76"/>
      <c r="M986" s="76"/>
      <c r="N986" s="76"/>
      <c r="O986" s="76"/>
      <c r="P986" s="76"/>
      <c r="Q986" s="76"/>
      <c r="R986" s="76"/>
      <c r="S986" s="76"/>
      <c r="T986" s="51"/>
      <c r="U986" s="51"/>
      <c r="V986" s="51"/>
      <c r="W986" s="51"/>
      <c r="X986" s="51"/>
      <c r="Y986" s="51"/>
      <c r="Z986" s="51"/>
    </row>
    <row r="987" spans="1:26" ht="12.75" customHeight="1">
      <c r="A987" s="76"/>
      <c r="B987" s="78"/>
      <c r="C987" s="76"/>
      <c r="D987" s="76"/>
      <c r="E987" s="76"/>
      <c r="F987" s="76"/>
      <c r="G987" s="76"/>
      <c r="H987" s="76"/>
      <c r="I987" s="76"/>
      <c r="J987" s="76"/>
      <c r="K987" s="76"/>
      <c r="L987" s="76"/>
      <c r="M987" s="76"/>
      <c r="N987" s="76"/>
      <c r="O987" s="76"/>
      <c r="P987" s="76"/>
      <c r="Q987" s="76"/>
      <c r="R987" s="76"/>
      <c r="S987" s="76"/>
      <c r="T987" s="51"/>
      <c r="U987" s="51"/>
      <c r="V987" s="51"/>
      <c r="W987" s="51"/>
      <c r="X987" s="51"/>
      <c r="Y987" s="51"/>
      <c r="Z987" s="51"/>
    </row>
    <row r="988" spans="1:26" ht="12.75" customHeight="1">
      <c r="A988" s="76"/>
      <c r="B988" s="78"/>
      <c r="C988" s="76"/>
      <c r="D988" s="76"/>
      <c r="E988" s="76"/>
      <c r="F988" s="76"/>
      <c r="G988" s="76"/>
      <c r="H988" s="76"/>
      <c r="I988" s="76"/>
      <c r="J988" s="76"/>
      <c r="K988" s="76"/>
      <c r="L988" s="76"/>
      <c r="M988" s="76"/>
      <c r="N988" s="76"/>
      <c r="O988" s="76"/>
      <c r="P988" s="76"/>
      <c r="Q988" s="76"/>
      <c r="R988" s="76"/>
      <c r="S988" s="76"/>
      <c r="T988" s="51"/>
      <c r="U988" s="51"/>
      <c r="V988" s="51"/>
      <c r="W988" s="51"/>
      <c r="X988" s="51"/>
      <c r="Y988" s="51"/>
      <c r="Z988" s="51"/>
    </row>
    <row r="989" spans="1:26" ht="12.75" customHeight="1">
      <c r="A989" s="76"/>
      <c r="B989" s="78"/>
      <c r="C989" s="76"/>
      <c r="D989" s="76"/>
      <c r="E989" s="76"/>
      <c r="F989" s="76"/>
      <c r="G989" s="76"/>
      <c r="H989" s="76"/>
      <c r="I989" s="76"/>
      <c r="J989" s="76"/>
      <c r="K989" s="76"/>
      <c r="L989" s="76"/>
      <c r="M989" s="76"/>
      <c r="N989" s="76"/>
      <c r="O989" s="76"/>
      <c r="P989" s="76"/>
      <c r="Q989" s="76"/>
      <c r="R989" s="76"/>
      <c r="S989" s="76"/>
      <c r="T989" s="51"/>
      <c r="U989" s="51"/>
      <c r="V989" s="51"/>
      <c r="W989" s="51"/>
      <c r="X989" s="51"/>
      <c r="Y989" s="51"/>
      <c r="Z989" s="51"/>
    </row>
    <row r="990" spans="1:26" ht="12.75" customHeight="1">
      <c r="A990" s="76"/>
      <c r="B990" s="78"/>
      <c r="C990" s="76"/>
      <c r="D990" s="76"/>
      <c r="E990" s="76"/>
      <c r="F990" s="76"/>
      <c r="G990" s="76"/>
      <c r="H990" s="76"/>
      <c r="I990" s="76"/>
      <c r="J990" s="76"/>
      <c r="K990" s="76"/>
      <c r="L990" s="76"/>
      <c r="M990" s="76"/>
      <c r="N990" s="76"/>
      <c r="O990" s="76"/>
      <c r="P990" s="76"/>
      <c r="Q990" s="76"/>
      <c r="R990" s="76"/>
      <c r="S990" s="76"/>
      <c r="T990" s="51"/>
      <c r="U990" s="51"/>
      <c r="V990" s="51"/>
      <c r="W990" s="51"/>
      <c r="X990" s="51"/>
      <c r="Y990" s="51"/>
      <c r="Z990" s="51"/>
    </row>
    <row r="991" spans="1:26" ht="12.75" customHeight="1">
      <c r="A991" s="76"/>
      <c r="B991" s="78"/>
      <c r="C991" s="76"/>
      <c r="D991" s="76"/>
      <c r="E991" s="76"/>
      <c r="F991" s="76"/>
      <c r="G991" s="76"/>
      <c r="H991" s="76"/>
      <c r="I991" s="76"/>
      <c r="J991" s="76"/>
      <c r="K991" s="76"/>
      <c r="L991" s="76"/>
      <c r="M991" s="76"/>
      <c r="N991" s="76"/>
      <c r="O991" s="76"/>
      <c r="P991" s="76"/>
      <c r="Q991" s="76"/>
      <c r="R991" s="76"/>
      <c r="S991" s="76"/>
      <c r="T991" s="51"/>
      <c r="U991" s="51"/>
      <c r="V991" s="51"/>
      <c r="W991" s="51"/>
      <c r="X991" s="51"/>
      <c r="Y991" s="51"/>
      <c r="Z991" s="51"/>
    </row>
    <row r="992" spans="1:26" ht="12.75" customHeight="1">
      <c r="A992" s="76"/>
      <c r="B992" s="78"/>
      <c r="C992" s="76"/>
      <c r="D992" s="76"/>
      <c r="E992" s="76"/>
      <c r="F992" s="76"/>
      <c r="G992" s="76"/>
      <c r="H992" s="76"/>
      <c r="I992" s="76"/>
      <c r="J992" s="76"/>
      <c r="K992" s="76"/>
      <c r="L992" s="76"/>
      <c r="M992" s="76"/>
      <c r="N992" s="76"/>
      <c r="O992" s="76"/>
      <c r="P992" s="76"/>
      <c r="Q992" s="76"/>
      <c r="R992" s="76"/>
      <c r="S992" s="76"/>
      <c r="T992" s="51"/>
      <c r="U992" s="51"/>
      <c r="V992" s="51"/>
      <c r="W992" s="51"/>
      <c r="X992" s="51"/>
      <c r="Y992" s="51"/>
      <c r="Z992" s="51"/>
    </row>
    <row r="993" spans="1:26" ht="12.75" customHeight="1">
      <c r="A993" s="76"/>
      <c r="B993" s="78"/>
      <c r="C993" s="76"/>
      <c r="D993" s="76"/>
      <c r="E993" s="76"/>
      <c r="F993" s="76"/>
      <c r="G993" s="76"/>
      <c r="H993" s="76"/>
      <c r="I993" s="76"/>
      <c r="J993" s="76"/>
      <c r="K993" s="76"/>
      <c r="L993" s="76"/>
      <c r="M993" s="76"/>
      <c r="N993" s="76"/>
      <c r="O993" s="76"/>
      <c r="P993" s="76"/>
      <c r="Q993" s="76"/>
      <c r="R993" s="76"/>
      <c r="S993" s="76"/>
      <c r="T993" s="51"/>
      <c r="U993" s="51"/>
      <c r="V993" s="51"/>
      <c r="W993" s="51"/>
      <c r="X993" s="51"/>
      <c r="Y993" s="51"/>
      <c r="Z993" s="51"/>
    </row>
    <row r="994" spans="1:26" ht="12.75" customHeight="1">
      <c r="A994" s="76"/>
      <c r="B994" s="78"/>
      <c r="C994" s="76"/>
      <c r="D994" s="76"/>
      <c r="E994" s="76"/>
      <c r="F994" s="76"/>
      <c r="G994" s="76"/>
      <c r="H994" s="76"/>
      <c r="I994" s="76"/>
      <c r="J994" s="76"/>
      <c r="K994" s="76"/>
      <c r="L994" s="76"/>
      <c r="M994" s="76"/>
      <c r="N994" s="76"/>
      <c r="O994" s="76"/>
      <c r="P994" s="76"/>
      <c r="Q994" s="76"/>
      <c r="R994" s="76"/>
      <c r="S994" s="76"/>
      <c r="T994" s="51"/>
      <c r="U994" s="51"/>
      <c r="V994" s="51"/>
      <c r="W994" s="51"/>
      <c r="X994" s="51"/>
      <c r="Y994" s="51"/>
      <c r="Z994" s="51"/>
    </row>
    <row r="995" spans="1:26" ht="12.75" customHeight="1">
      <c r="A995" s="76"/>
      <c r="B995" s="78"/>
      <c r="C995" s="76"/>
      <c r="D995" s="76"/>
      <c r="E995" s="76"/>
      <c r="F995" s="76"/>
      <c r="G995" s="76"/>
      <c r="H995" s="76"/>
      <c r="I995" s="76"/>
      <c r="J995" s="76"/>
      <c r="K995" s="76"/>
      <c r="L995" s="76"/>
      <c r="M995" s="76"/>
      <c r="N995" s="76"/>
      <c r="O995" s="76"/>
      <c r="P995" s="76"/>
      <c r="Q995" s="76"/>
      <c r="R995" s="76"/>
      <c r="S995" s="76"/>
      <c r="T995" s="51"/>
      <c r="U995" s="51"/>
      <c r="V995" s="51"/>
      <c r="W995" s="51"/>
      <c r="X995" s="51"/>
      <c r="Y995" s="51"/>
      <c r="Z995" s="51"/>
    </row>
    <row r="996" spans="1:26" ht="12.75" customHeight="1">
      <c r="A996" s="76"/>
      <c r="B996" s="78"/>
      <c r="C996" s="76"/>
      <c r="D996" s="76"/>
      <c r="E996" s="76"/>
      <c r="F996" s="76"/>
      <c r="G996" s="76"/>
      <c r="H996" s="76"/>
      <c r="I996" s="76"/>
      <c r="J996" s="76"/>
      <c r="K996" s="76"/>
      <c r="L996" s="76"/>
      <c r="M996" s="76"/>
      <c r="N996" s="76"/>
      <c r="O996" s="76"/>
      <c r="P996" s="76"/>
      <c r="Q996" s="76"/>
      <c r="R996" s="76"/>
      <c r="S996" s="76"/>
      <c r="T996" s="51"/>
      <c r="U996" s="51"/>
      <c r="V996" s="51"/>
      <c r="W996" s="51"/>
      <c r="X996" s="51"/>
      <c r="Y996" s="51"/>
      <c r="Z996" s="51"/>
    </row>
    <row r="997" spans="1:26" ht="12.75" customHeight="1">
      <c r="A997" s="76"/>
      <c r="B997" s="78"/>
      <c r="C997" s="76"/>
      <c r="D997" s="76"/>
      <c r="E997" s="76"/>
      <c r="F997" s="76"/>
      <c r="G997" s="76"/>
      <c r="H997" s="76"/>
      <c r="I997" s="76"/>
      <c r="J997" s="76"/>
      <c r="K997" s="76"/>
      <c r="L997" s="76"/>
      <c r="M997" s="76"/>
      <c r="N997" s="76"/>
      <c r="O997" s="76"/>
      <c r="P997" s="76"/>
      <c r="Q997" s="76"/>
      <c r="R997" s="76"/>
      <c r="S997" s="76"/>
      <c r="T997" s="51"/>
      <c r="U997" s="51"/>
      <c r="V997" s="51"/>
      <c r="W997" s="51"/>
      <c r="X997" s="51"/>
      <c r="Y997" s="51"/>
      <c r="Z997" s="51"/>
    </row>
    <row r="998" spans="1:26" ht="12.75" customHeight="1">
      <c r="A998" s="76"/>
      <c r="B998" s="78"/>
      <c r="C998" s="76"/>
      <c r="D998" s="76"/>
      <c r="E998" s="76"/>
      <c r="F998" s="76"/>
      <c r="G998" s="76"/>
      <c r="H998" s="76"/>
      <c r="I998" s="76"/>
      <c r="J998" s="76"/>
      <c r="K998" s="76"/>
      <c r="L998" s="76"/>
      <c r="M998" s="76"/>
      <c r="N998" s="76"/>
      <c r="O998" s="76"/>
      <c r="P998" s="76"/>
      <c r="Q998" s="76"/>
      <c r="R998" s="76"/>
      <c r="S998" s="76"/>
      <c r="T998" s="51"/>
      <c r="U998" s="51"/>
      <c r="V998" s="51"/>
      <c r="W998" s="51"/>
      <c r="X998" s="51"/>
      <c r="Y998" s="51"/>
      <c r="Z998" s="51"/>
    </row>
    <row r="999" spans="1:26" ht="12.75" customHeight="1">
      <c r="A999" s="76"/>
      <c r="B999" s="78"/>
      <c r="C999" s="76"/>
      <c r="D999" s="76"/>
      <c r="E999" s="76"/>
      <c r="F999" s="76"/>
      <c r="G999" s="76"/>
      <c r="H999" s="76"/>
      <c r="I999" s="76"/>
      <c r="J999" s="76"/>
      <c r="K999" s="76"/>
      <c r="L999" s="76"/>
      <c r="M999" s="76"/>
      <c r="N999" s="76"/>
      <c r="O999" s="76"/>
      <c r="P999" s="76"/>
      <c r="Q999" s="76"/>
      <c r="R999" s="76"/>
      <c r="S999" s="76"/>
      <c r="T999" s="51"/>
      <c r="U999" s="51"/>
      <c r="V999" s="51"/>
      <c r="W999" s="51"/>
      <c r="X999" s="51"/>
      <c r="Y999" s="51"/>
      <c r="Z999" s="51"/>
    </row>
    <row r="1000" spans="1:26" ht="12.75" customHeight="1">
      <c r="A1000" s="76"/>
      <c r="B1000" s="78"/>
      <c r="C1000" s="76"/>
      <c r="D1000" s="76"/>
      <c r="E1000" s="76"/>
      <c r="F1000" s="76"/>
      <c r="G1000" s="76"/>
      <c r="H1000" s="76"/>
      <c r="I1000" s="76"/>
      <c r="J1000" s="76"/>
      <c r="K1000" s="76"/>
      <c r="L1000" s="76"/>
      <c r="M1000" s="76"/>
      <c r="N1000" s="76"/>
      <c r="O1000" s="76"/>
      <c r="P1000" s="76"/>
      <c r="Q1000" s="76"/>
      <c r="R1000" s="76"/>
      <c r="S1000" s="76"/>
      <c r="T1000" s="51"/>
      <c r="U1000" s="51"/>
      <c r="V1000" s="51"/>
      <c r="W1000" s="51"/>
      <c r="X1000" s="51"/>
      <c r="Y1000" s="51"/>
      <c r="Z1000" s="51"/>
    </row>
  </sheetData>
  <mergeCells count="50">
    <mergeCell ref="F49:U49"/>
    <mergeCell ref="F50:U50"/>
    <mergeCell ref="L30:N30"/>
    <mergeCell ref="L31:N31"/>
    <mergeCell ref="L32:N32"/>
    <mergeCell ref="F47:U47"/>
    <mergeCell ref="F48:U48"/>
    <mergeCell ref="F51:U51"/>
    <mergeCell ref="F52:U52"/>
    <mergeCell ref="A60:I60"/>
    <mergeCell ref="A63:T63"/>
    <mergeCell ref="A64:T64"/>
    <mergeCell ref="A31:C31"/>
    <mergeCell ref="A32:C32"/>
    <mergeCell ref="C20:C24"/>
    <mergeCell ref="A25:C25"/>
    <mergeCell ref="A26:C26"/>
    <mergeCell ref="A27:C27"/>
    <mergeCell ref="A28:C28"/>
    <mergeCell ref="A29:C29"/>
    <mergeCell ref="A30:C30"/>
    <mergeCell ref="L25:N25"/>
    <mergeCell ref="L26:N26"/>
    <mergeCell ref="L27:N27"/>
    <mergeCell ref="L28:N28"/>
    <mergeCell ref="L29:N29"/>
    <mergeCell ref="A12:N12"/>
    <mergeCell ref="A13:O13"/>
    <mergeCell ref="P13:R13"/>
    <mergeCell ref="A20:A24"/>
    <mergeCell ref="B20:B24"/>
    <mergeCell ref="D20:D24"/>
    <mergeCell ref="P20:P24"/>
    <mergeCell ref="L20:L24"/>
    <mergeCell ref="M20:M24"/>
    <mergeCell ref="N20:N24"/>
    <mergeCell ref="O20:O24"/>
    <mergeCell ref="Q20:U20"/>
    <mergeCell ref="Q21:U21"/>
    <mergeCell ref="Q22:S22"/>
    <mergeCell ref="T22:U22"/>
    <mergeCell ref="Q23:S23"/>
    <mergeCell ref="T23:U23"/>
    <mergeCell ref="E20:E24"/>
    <mergeCell ref="F20:J20"/>
    <mergeCell ref="F21:J21"/>
    <mergeCell ref="F22:H22"/>
    <mergeCell ref="I22:J22"/>
    <mergeCell ref="F23:H23"/>
    <mergeCell ref="I23:J23"/>
  </mergeCells>
  <hyperlinks>
    <hyperlink ref="B14" r:id="rId1" xr:uid="{00000000-0004-0000-0D00-000000000000}"/>
    <hyperlink ref="A60" r:id="rId2" xr:uid="{00000000-0004-0000-0D00-000001000000}"/>
  </hyperlinks>
  <pageMargins left="0.7" right="0.7" top="0.75" bottom="0.75" header="0" footer="0"/>
  <pageSetup orientation="landscape"/>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99"/>
  </sheetPr>
  <dimension ref="A1:Z1000"/>
  <sheetViews>
    <sheetView workbookViewId="0"/>
  </sheetViews>
  <sheetFormatPr defaultColWidth="12.5703125" defaultRowHeight="15" customHeight="1"/>
  <cols>
    <col min="1" max="1" width="21.42578125" customWidth="1"/>
    <col min="2" max="2" width="75" customWidth="1"/>
    <col min="3" max="3" width="5.7109375" customWidth="1"/>
    <col min="4" max="4" width="5.7109375" hidden="1" customWidth="1"/>
    <col min="5" max="5" width="6.5703125" customWidth="1"/>
    <col min="6" max="6" width="9.140625" customWidth="1"/>
    <col min="7" max="26" width="8" customWidth="1"/>
  </cols>
  <sheetData>
    <row r="1" spans="1:26" ht="15.75" customHeight="1">
      <c r="A1" s="12" t="s">
        <v>2916</v>
      </c>
      <c r="B1" s="27"/>
      <c r="C1" s="27"/>
      <c r="D1" s="27"/>
      <c r="E1" s="51"/>
      <c r="F1" s="30"/>
      <c r="G1" s="30"/>
      <c r="H1" s="30"/>
      <c r="I1" s="30"/>
      <c r="J1" s="30"/>
      <c r="K1" s="30"/>
      <c r="L1" s="30"/>
      <c r="M1" s="30"/>
      <c r="N1" s="30"/>
      <c r="O1" s="30"/>
      <c r="P1" s="30"/>
      <c r="Q1" s="30"/>
      <c r="R1" s="30"/>
      <c r="S1" s="30"/>
      <c r="T1" s="30"/>
      <c r="U1" s="30"/>
      <c r="V1" s="30"/>
      <c r="W1" s="30"/>
      <c r="X1" s="30"/>
      <c r="Y1" s="30"/>
      <c r="Z1" s="30"/>
    </row>
    <row r="2" spans="1:26" ht="15.75" customHeight="1">
      <c r="A2" s="12" t="s">
        <v>2917</v>
      </c>
      <c r="B2" s="27"/>
      <c r="C2" s="27"/>
      <c r="D2" s="27"/>
      <c r="E2" s="51"/>
      <c r="F2" s="30"/>
      <c r="G2" s="30"/>
      <c r="H2" s="30"/>
      <c r="I2" s="30"/>
      <c r="J2" s="30"/>
      <c r="K2" s="30"/>
      <c r="L2" s="30"/>
      <c r="M2" s="30"/>
      <c r="N2" s="30"/>
      <c r="O2" s="30"/>
      <c r="P2" s="30"/>
      <c r="Q2" s="30"/>
      <c r="R2" s="30"/>
      <c r="S2" s="30"/>
      <c r="T2" s="30"/>
      <c r="U2" s="30"/>
      <c r="V2" s="30"/>
      <c r="W2" s="30"/>
      <c r="X2" s="30"/>
      <c r="Y2" s="30"/>
      <c r="Z2" s="30"/>
    </row>
    <row r="3" spans="1:26" ht="15.75" customHeight="1">
      <c r="A3" s="12" t="s">
        <v>159</v>
      </c>
      <c r="B3" s="27"/>
      <c r="C3" s="27"/>
      <c r="D3" s="27"/>
      <c r="E3" s="51"/>
      <c r="F3" s="30"/>
      <c r="G3" s="30"/>
      <c r="H3" s="30"/>
      <c r="I3" s="30"/>
      <c r="J3" s="30"/>
      <c r="K3" s="30"/>
      <c r="L3" s="30"/>
      <c r="M3" s="30"/>
      <c r="N3" s="30"/>
      <c r="O3" s="30"/>
      <c r="P3" s="30"/>
      <c r="Q3" s="30"/>
      <c r="R3" s="30"/>
      <c r="S3" s="30"/>
      <c r="T3" s="30"/>
      <c r="U3" s="30"/>
      <c r="V3" s="30"/>
      <c r="W3" s="30"/>
      <c r="X3" s="30"/>
      <c r="Y3" s="30"/>
      <c r="Z3" s="30"/>
    </row>
    <row r="4" spans="1:26" ht="12.75" customHeight="1">
      <c r="A4" s="6" t="s">
        <v>160</v>
      </c>
      <c r="B4" s="27"/>
      <c r="C4" s="27"/>
      <c r="D4" s="27"/>
      <c r="E4" s="51"/>
      <c r="F4" s="30"/>
      <c r="G4" s="30"/>
      <c r="H4" s="30"/>
      <c r="I4" s="30"/>
      <c r="J4" s="30"/>
      <c r="K4" s="30"/>
      <c r="L4" s="30"/>
      <c r="M4" s="30"/>
      <c r="N4" s="30"/>
      <c r="O4" s="30"/>
      <c r="P4" s="30"/>
      <c r="Q4" s="30"/>
      <c r="R4" s="30"/>
      <c r="S4" s="30"/>
      <c r="T4" s="30"/>
      <c r="U4" s="30"/>
      <c r="V4" s="30"/>
      <c r="W4" s="30"/>
      <c r="X4" s="30"/>
      <c r="Y4" s="30"/>
      <c r="Z4" s="30"/>
    </row>
    <row r="5" spans="1:26" ht="12" customHeight="1">
      <c r="A5" s="11" t="s">
        <v>161</v>
      </c>
      <c r="B5" s="31"/>
      <c r="C5" s="31"/>
      <c r="D5" s="31"/>
      <c r="E5" s="51"/>
      <c r="F5" s="30"/>
      <c r="G5" s="30"/>
      <c r="H5" s="30"/>
      <c r="I5" s="30"/>
      <c r="J5" s="30"/>
      <c r="K5" s="30"/>
      <c r="L5" s="30"/>
      <c r="M5" s="30"/>
      <c r="N5" s="30"/>
      <c r="O5" s="30"/>
      <c r="P5" s="30"/>
      <c r="Q5" s="30"/>
      <c r="R5" s="30"/>
      <c r="S5" s="30"/>
      <c r="T5" s="30"/>
      <c r="U5" s="30"/>
      <c r="V5" s="30"/>
      <c r="W5" s="30"/>
      <c r="X5" s="30"/>
      <c r="Y5" s="30"/>
      <c r="Z5" s="30"/>
    </row>
    <row r="6" spans="1:26" ht="12" customHeight="1">
      <c r="A6" s="24" t="s">
        <v>2591</v>
      </c>
      <c r="B6" s="31"/>
      <c r="C6" s="31"/>
      <c r="D6" s="31"/>
      <c r="E6" s="51"/>
      <c r="F6" s="30"/>
      <c r="G6" s="30"/>
      <c r="H6" s="30"/>
      <c r="I6" s="30"/>
      <c r="J6" s="30"/>
      <c r="K6" s="30"/>
      <c r="L6" s="30"/>
      <c r="M6" s="30"/>
      <c r="N6" s="30"/>
      <c r="O6" s="30"/>
      <c r="P6" s="30"/>
      <c r="Q6" s="30"/>
      <c r="R6" s="30"/>
      <c r="S6" s="30"/>
      <c r="T6" s="30"/>
      <c r="U6" s="30"/>
      <c r="V6" s="30"/>
      <c r="W6" s="30"/>
      <c r="X6" s="30"/>
      <c r="Y6" s="30"/>
      <c r="Z6" s="30"/>
    </row>
    <row r="7" spans="1:26" ht="12" customHeight="1">
      <c r="A7" s="2"/>
      <c r="B7" s="31"/>
      <c r="C7" s="31"/>
      <c r="D7" s="31"/>
      <c r="E7" s="51"/>
      <c r="F7" s="30"/>
      <c r="G7" s="30"/>
      <c r="H7" s="30"/>
      <c r="I7" s="30"/>
      <c r="J7" s="30"/>
      <c r="K7" s="30"/>
      <c r="L7" s="30"/>
      <c r="M7" s="30"/>
      <c r="N7" s="30"/>
      <c r="O7" s="30"/>
      <c r="P7" s="30"/>
      <c r="Q7" s="30"/>
      <c r="R7" s="30"/>
      <c r="S7" s="30"/>
      <c r="T7" s="30"/>
      <c r="U7" s="30"/>
      <c r="V7" s="30"/>
      <c r="W7" s="30"/>
      <c r="X7" s="30"/>
      <c r="Y7" s="30"/>
      <c r="Z7" s="30"/>
    </row>
    <row r="8" spans="1:26" ht="12" customHeight="1">
      <c r="A8" s="24" t="s">
        <v>2918</v>
      </c>
      <c r="B8" s="31"/>
      <c r="C8" s="31"/>
      <c r="D8" s="31"/>
      <c r="E8" s="51"/>
      <c r="F8" s="30"/>
      <c r="G8" s="30"/>
      <c r="H8" s="30"/>
      <c r="I8" s="30"/>
      <c r="J8" s="30"/>
      <c r="K8" s="30"/>
      <c r="L8" s="30"/>
      <c r="M8" s="30"/>
      <c r="N8" s="30"/>
      <c r="O8" s="30"/>
      <c r="P8" s="30"/>
      <c r="Q8" s="30"/>
      <c r="R8" s="30"/>
      <c r="S8" s="30"/>
      <c r="T8" s="30"/>
      <c r="U8" s="30"/>
      <c r="V8" s="30"/>
      <c r="W8" s="30"/>
      <c r="X8" s="30"/>
      <c r="Y8" s="30"/>
      <c r="Z8" s="30"/>
    </row>
    <row r="9" spans="1:26" ht="12" customHeight="1">
      <c r="A9" s="2"/>
      <c r="B9" s="31"/>
      <c r="C9" s="31"/>
      <c r="D9" s="31"/>
      <c r="E9" s="51"/>
      <c r="F9" s="30"/>
      <c r="G9" s="30"/>
      <c r="H9" s="30"/>
      <c r="I9" s="30"/>
      <c r="J9" s="30"/>
      <c r="K9" s="30"/>
      <c r="L9" s="30"/>
      <c r="M9" s="30"/>
      <c r="N9" s="30"/>
      <c r="O9" s="30"/>
      <c r="P9" s="30"/>
      <c r="Q9" s="30"/>
      <c r="R9" s="30"/>
      <c r="S9" s="30"/>
      <c r="T9" s="30"/>
      <c r="U9" s="30"/>
      <c r="V9" s="30"/>
      <c r="W9" s="30"/>
      <c r="X9" s="30"/>
      <c r="Y9" s="30"/>
      <c r="Z9" s="30"/>
    </row>
    <row r="10" spans="1:26" ht="15" customHeight="1">
      <c r="A10" s="13" t="s">
        <v>2919</v>
      </c>
      <c r="B10" s="32"/>
      <c r="C10" s="3" t="s">
        <v>164</v>
      </c>
      <c r="D10" s="3"/>
      <c r="E10" s="38">
        <v>0</v>
      </c>
      <c r="F10" s="30"/>
      <c r="G10" s="30"/>
      <c r="H10" s="30"/>
      <c r="I10" s="30"/>
      <c r="J10" s="30"/>
      <c r="K10" s="30"/>
      <c r="L10" s="30"/>
      <c r="M10" s="30"/>
      <c r="N10" s="30"/>
      <c r="O10" s="30"/>
      <c r="P10" s="30"/>
      <c r="Q10" s="30"/>
      <c r="R10" s="30"/>
      <c r="S10" s="30"/>
      <c r="T10" s="30"/>
      <c r="U10" s="30"/>
      <c r="V10" s="30"/>
      <c r="W10" s="30"/>
      <c r="X10" s="30"/>
      <c r="Y10" s="30"/>
      <c r="Z10" s="30"/>
    </row>
    <row r="11" spans="1:26" ht="14.25" customHeight="1">
      <c r="A11" s="35"/>
      <c r="B11" s="36"/>
      <c r="C11" s="40" t="s">
        <v>165</v>
      </c>
      <c r="D11" s="40"/>
      <c r="E11" s="41">
        <v>0</v>
      </c>
      <c r="F11" s="30"/>
      <c r="G11" s="30"/>
      <c r="H11" s="30"/>
      <c r="I11" s="30"/>
      <c r="J11" s="30"/>
      <c r="K11" s="30"/>
      <c r="L11" s="30"/>
      <c r="M11" s="30"/>
      <c r="N11" s="30"/>
      <c r="O11" s="30"/>
      <c r="P11" s="30"/>
      <c r="Q11" s="30"/>
      <c r="R11" s="30"/>
      <c r="S11" s="30"/>
      <c r="T11" s="30"/>
      <c r="U11" s="30"/>
      <c r="V11" s="30"/>
      <c r="W11" s="30"/>
      <c r="X11" s="30"/>
      <c r="Y11" s="30"/>
      <c r="Z11" s="30"/>
    </row>
    <row r="12" spans="1:26" ht="15" customHeight="1">
      <c r="A12" s="9" t="s">
        <v>2920</v>
      </c>
      <c r="B12" s="31"/>
      <c r="C12" s="31"/>
      <c r="D12" s="31"/>
      <c r="E12" s="51"/>
      <c r="F12" s="35"/>
      <c r="G12" s="35"/>
      <c r="H12" s="35"/>
      <c r="I12" s="35"/>
      <c r="J12" s="35"/>
      <c r="K12" s="35"/>
      <c r="L12" s="35"/>
      <c r="M12" s="35"/>
      <c r="N12" s="35"/>
      <c r="O12" s="35"/>
      <c r="P12" s="35"/>
      <c r="Q12" s="35"/>
      <c r="R12" s="35"/>
      <c r="S12" s="35"/>
      <c r="T12" s="35"/>
      <c r="U12" s="35"/>
      <c r="V12" s="35"/>
      <c r="W12" s="35"/>
      <c r="X12" s="35"/>
      <c r="Y12" s="35"/>
      <c r="Z12" s="35"/>
    </row>
    <row r="13" spans="1:26" ht="12" customHeight="1">
      <c r="A13" s="42" t="s">
        <v>2921</v>
      </c>
      <c r="B13" s="43" t="s">
        <v>2922</v>
      </c>
      <c r="C13" s="358" t="s">
        <v>2923</v>
      </c>
      <c r="D13" s="45">
        <v>164</v>
      </c>
      <c r="E13" s="45">
        <f t="shared" ref="E13:E26" si="0">D13*(1+$E$11)*(1-$E$10)</f>
        <v>164</v>
      </c>
      <c r="F13" s="30"/>
      <c r="G13" s="30"/>
      <c r="H13" s="30"/>
      <c r="I13" s="30"/>
      <c r="J13" s="30"/>
      <c r="K13" s="30"/>
      <c r="L13" s="30"/>
      <c r="M13" s="30"/>
      <c r="N13" s="30"/>
      <c r="O13" s="30"/>
      <c r="P13" s="30"/>
      <c r="Q13" s="30"/>
      <c r="R13" s="30"/>
      <c r="S13" s="30"/>
      <c r="T13" s="30"/>
      <c r="U13" s="30"/>
      <c r="V13" s="30"/>
      <c r="W13" s="30"/>
      <c r="X13" s="30"/>
      <c r="Y13" s="30"/>
      <c r="Z13" s="30"/>
    </row>
    <row r="14" spans="1:26" ht="12" customHeight="1">
      <c r="A14" s="42" t="s">
        <v>2924</v>
      </c>
      <c r="B14" s="43" t="s">
        <v>2922</v>
      </c>
      <c r="C14" s="358" t="s">
        <v>2925</v>
      </c>
      <c r="D14" s="45">
        <v>164</v>
      </c>
      <c r="E14" s="45">
        <f t="shared" si="0"/>
        <v>164</v>
      </c>
      <c r="F14" s="30"/>
      <c r="G14" s="30"/>
      <c r="H14" s="30"/>
      <c r="I14" s="30"/>
      <c r="J14" s="30"/>
      <c r="K14" s="30"/>
      <c r="L14" s="30"/>
      <c r="M14" s="30"/>
      <c r="N14" s="30"/>
      <c r="O14" s="30"/>
      <c r="P14" s="30"/>
      <c r="Q14" s="30"/>
      <c r="R14" s="30"/>
      <c r="S14" s="30"/>
      <c r="T14" s="30"/>
      <c r="U14" s="30"/>
      <c r="V14" s="30"/>
      <c r="W14" s="30"/>
      <c r="X14" s="30"/>
      <c r="Y14" s="30"/>
      <c r="Z14" s="30"/>
    </row>
    <row r="15" spans="1:26" ht="12" customHeight="1">
      <c r="A15" s="42" t="s">
        <v>232</v>
      </c>
      <c r="B15" s="43" t="s">
        <v>2926</v>
      </c>
      <c r="C15" s="358" t="s">
        <v>234</v>
      </c>
      <c r="D15" s="45">
        <v>193</v>
      </c>
      <c r="E15" s="45">
        <f t="shared" si="0"/>
        <v>193</v>
      </c>
      <c r="F15" s="30"/>
      <c r="G15" s="30"/>
      <c r="H15" s="30"/>
      <c r="I15" s="30"/>
      <c r="J15" s="30"/>
      <c r="K15" s="30"/>
      <c r="L15" s="30"/>
      <c r="M15" s="30"/>
      <c r="N15" s="30"/>
      <c r="O15" s="30"/>
      <c r="P15" s="30"/>
      <c r="Q15" s="30"/>
      <c r="R15" s="30"/>
      <c r="S15" s="30"/>
      <c r="T15" s="30"/>
      <c r="U15" s="30"/>
      <c r="V15" s="30"/>
      <c r="W15" s="30"/>
      <c r="X15" s="30"/>
      <c r="Y15" s="30"/>
      <c r="Z15" s="30"/>
    </row>
    <row r="16" spans="1:26" ht="12" customHeight="1">
      <c r="A16" s="42" t="s">
        <v>2927</v>
      </c>
      <c r="B16" s="43" t="s">
        <v>2928</v>
      </c>
      <c r="C16" s="358" t="s">
        <v>2929</v>
      </c>
      <c r="D16" s="45">
        <v>244</v>
      </c>
      <c r="E16" s="45">
        <f t="shared" si="0"/>
        <v>244</v>
      </c>
      <c r="F16" s="30"/>
      <c r="G16" s="30"/>
      <c r="H16" s="30"/>
      <c r="I16" s="30"/>
      <c r="J16" s="30"/>
      <c r="K16" s="30"/>
      <c r="L16" s="30"/>
      <c r="M16" s="30"/>
      <c r="N16" s="30"/>
      <c r="O16" s="30"/>
      <c r="P16" s="30"/>
      <c r="Q16" s="30"/>
      <c r="R16" s="30"/>
      <c r="S16" s="30"/>
      <c r="T16" s="30"/>
      <c r="U16" s="30"/>
      <c r="V16" s="30"/>
      <c r="W16" s="30"/>
      <c r="X16" s="30"/>
      <c r="Y16" s="30"/>
      <c r="Z16" s="30"/>
    </row>
    <row r="17" spans="1:26" ht="12.75" customHeight="1">
      <c r="A17" s="42" t="s">
        <v>2930</v>
      </c>
      <c r="B17" s="43" t="s">
        <v>2931</v>
      </c>
      <c r="C17" s="358" t="s">
        <v>2932</v>
      </c>
      <c r="D17" s="45">
        <v>271</v>
      </c>
      <c r="E17" s="45">
        <f t="shared" si="0"/>
        <v>271</v>
      </c>
      <c r="F17" s="30"/>
      <c r="G17" s="30"/>
      <c r="H17" s="30"/>
      <c r="I17" s="30"/>
      <c r="J17" s="30"/>
      <c r="K17" s="30"/>
      <c r="L17" s="30"/>
      <c r="M17" s="30"/>
      <c r="N17" s="30"/>
      <c r="O17" s="30"/>
      <c r="P17" s="30"/>
      <c r="Q17" s="30"/>
      <c r="R17" s="30"/>
      <c r="S17" s="30"/>
      <c r="T17" s="30"/>
      <c r="U17" s="30"/>
      <c r="V17" s="30"/>
      <c r="W17" s="30"/>
      <c r="X17" s="30"/>
      <c r="Y17" s="30"/>
      <c r="Z17" s="30"/>
    </row>
    <row r="18" spans="1:26" ht="12" customHeight="1">
      <c r="A18" s="42" t="s">
        <v>2933</v>
      </c>
      <c r="B18" s="43" t="s">
        <v>2934</v>
      </c>
      <c r="C18" s="358" t="s">
        <v>51</v>
      </c>
      <c r="D18" s="45">
        <v>439</v>
      </c>
      <c r="E18" s="45">
        <f t="shared" si="0"/>
        <v>439</v>
      </c>
      <c r="F18" s="30"/>
      <c r="G18" s="30"/>
      <c r="H18" s="30"/>
      <c r="I18" s="30"/>
      <c r="J18" s="30"/>
      <c r="K18" s="30"/>
      <c r="L18" s="30"/>
      <c r="M18" s="30"/>
      <c r="N18" s="30"/>
      <c r="O18" s="30"/>
      <c r="P18" s="30"/>
      <c r="Q18" s="30"/>
      <c r="R18" s="30"/>
      <c r="S18" s="30"/>
      <c r="T18" s="30"/>
      <c r="U18" s="30"/>
      <c r="V18" s="30"/>
      <c r="W18" s="30"/>
      <c r="X18" s="30"/>
      <c r="Y18" s="30"/>
      <c r="Z18" s="30"/>
    </row>
    <row r="19" spans="1:26" ht="12" customHeight="1">
      <c r="A19" s="42" t="s">
        <v>254</v>
      </c>
      <c r="B19" s="43" t="s">
        <v>2935</v>
      </c>
      <c r="C19" s="358" t="s">
        <v>256</v>
      </c>
      <c r="D19" s="45">
        <v>249</v>
      </c>
      <c r="E19" s="45">
        <f t="shared" si="0"/>
        <v>249</v>
      </c>
      <c r="F19" s="30"/>
      <c r="G19" s="30"/>
      <c r="H19" s="30"/>
      <c r="I19" s="30"/>
      <c r="J19" s="30"/>
      <c r="K19" s="30"/>
      <c r="L19" s="30"/>
      <c r="M19" s="30"/>
      <c r="N19" s="30"/>
      <c r="O19" s="30"/>
      <c r="P19" s="30"/>
      <c r="Q19" s="30"/>
      <c r="R19" s="30"/>
      <c r="S19" s="30"/>
      <c r="T19" s="30"/>
      <c r="U19" s="30"/>
      <c r="V19" s="30"/>
      <c r="W19" s="30"/>
      <c r="X19" s="30"/>
      <c r="Y19" s="30"/>
      <c r="Z19" s="30"/>
    </row>
    <row r="20" spans="1:26" ht="12" customHeight="1">
      <c r="A20" s="42" t="s">
        <v>2936</v>
      </c>
      <c r="B20" s="43" t="s">
        <v>2937</v>
      </c>
      <c r="C20" s="358" t="s">
        <v>2938</v>
      </c>
      <c r="D20" s="45">
        <v>295</v>
      </c>
      <c r="E20" s="45">
        <f t="shared" si="0"/>
        <v>295</v>
      </c>
      <c r="F20" s="30"/>
      <c r="G20" s="30"/>
      <c r="H20" s="30"/>
      <c r="I20" s="30"/>
      <c r="J20" s="30"/>
      <c r="K20" s="30"/>
      <c r="L20" s="30"/>
      <c r="M20" s="30"/>
      <c r="N20" s="30"/>
      <c r="O20" s="30"/>
      <c r="P20" s="30"/>
      <c r="Q20" s="30"/>
      <c r="R20" s="30"/>
      <c r="S20" s="30"/>
      <c r="T20" s="30"/>
      <c r="U20" s="30"/>
      <c r="V20" s="30"/>
      <c r="W20" s="30"/>
      <c r="X20" s="30"/>
      <c r="Y20" s="30"/>
      <c r="Z20" s="30"/>
    </row>
    <row r="21" spans="1:26" ht="12" customHeight="1">
      <c r="A21" s="42" t="s">
        <v>2939</v>
      </c>
      <c r="B21" s="43" t="s">
        <v>2940</v>
      </c>
      <c r="C21" s="358" t="s">
        <v>2941</v>
      </c>
      <c r="D21" s="45">
        <v>326</v>
      </c>
      <c r="E21" s="45">
        <f t="shared" si="0"/>
        <v>326</v>
      </c>
      <c r="F21" s="30"/>
      <c r="G21" s="30"/>
      <c r="H21" s="30"/>
      <c r="I21" s="30"/>
      <c r="J21" s="30"/>
      <c r="K21" s="30"/>
      <c r="L21" s="30"/>
      <c r="M21" s="30"/>
      <c r="N21" s="30"/>
      <c r="O21" s="30"/>
      <c r="P21" s="30"/>
      <c r="Q21" s="30"/>
      <c r="R21" s="30"/>
      <c r="S21" s="30"/>
      <c r="T21" s="30"/>
      <c r="U21" s="30"/>
      <c r="V21" s="30"/>
      <c r="W21" s="30"/>
      <c r="X21" s="30"/>
      <c r="Y21" s="30"/>
      <c r="Z21" s="30"/>
    </row>
    <row r="22" spans="1:26" ht="12" customHeight="1">
      <c r="A22" s="42" t="s">
        <v>280</v>
      </c>
      <c r="B22" s="43" t="s">
        <v>2942</v>
      </c>
      <c r="C22" s="358" t="s">
        <v>282</v>
      </c>
      <c r="D22" s="45">
        <v>284</v>
      </c>
      <c r="E22" s="45">
        <f t="shared" si="0"/>
        <v>284</v>
      </c>
      <c r="F22" s="30"/>
      <c r="G22" s="30"/>
      <c r="H22" s="30"/>
      <c r="I22" s="30"/>
      <c r="J22" s="30"/>
      <c r="K22" s="30"/>
      <c r="L22" s="30"/>
      <c r="M22" s="30"/>
      <c r="N22" s="30"/>
      <c r="O22" s="30"/>
      <c r="P22" s="30"/>
      <c r="Q22" s="30"/>
      <c r="R22" s="30"/>
      <c r="S22" s="30"/>
      <c r="T22" s="30"/>
      <c r="U22" s="30"/>
      <c r="V22" s="30"/>
      <c r="W22" s="30"/>
      <c r="X22" s="30"/>
      <c r="Y22" s="30"/>
      <c r="Z22" s="30"/>
    </row>
    <row r="23" spans="1:26" ht="12" customHeight="1">
      <c r="A23" s="42" t="s">
        <v>2943</v>
      </c>
      <c r="B23" s="43" t="s">
        <v>2944</v>
      </c>
      <c r="C23" s="358" t="s">
        <v>2945</v>
      </c>
      <c r="D23" s="45">
        <v>330</v>
      </c>
      <c r="E23" s="45">
        <f t="shared" si="0"/>
        <v>330</v>
      </c>
      <c r="F23" s="30"/>
      <c r="G23" s="30"/>
      <c r="H23" s="30"/>
      <c r="I23" s="30"/>
      <c r="J23" s="30"/>
      <c r="K23" s="30"/>
      <c r="L23" s="30"/>
      <c r="M23" s="30"/>
      <c r="N23" s="30"/>
      <c r="O23" s="30"/>
      <c r="P23" s="30"/>
      <c r="Q23" s="30"/>
      <c r="R23" s="30"/>
      <c r="S23" s="30"/>
      <c r="T23" s="30"/>
      <c r="U23" s="30"/>
      <c r="V23" s="30"/>
      <c r="W23" s="30"/>
      <c r="X23" s="30"/>
      <c r="Y23" s="30"/>
      <c r="Z23" s="30"/>
    </row>
    <row r="24" spans="1:26" ht="12" customHeight="1">
      <c r="A24" s="42" t="s">
        <v>2946</v>
      </c>
      <c r="B24" s="43" t="s">
        <v>2947</v>
      </c>
      <c r="C24" s="358" t="s">
        <v>2948</v>
      </c>
      <c r="D24" s="45">
        <v>409</v>
      </c>
      <c r="E24" s="45">
        <f t="shared" si="0"/>
        <v>409</v>
      </c>
      <c r="F24" s="30"/>
      <c r="G24" s="30"/>
      <c r="H24" s="30"/>
      <c r="I24" s="30"/>
      <c r="J24" s="30"/>
      <c r="K24" s="30"/>
      <c r="L24" s="30"/>
      <c r="M24" s="30"/>
      <c r="N24" s="30"/>
      <c r="O24" s="30"/>
      <c r="P24" s="30"/>
      <c r="Q24" s="30"/>
      <c r="R24" s="30"/>
      <c r="S24" s="30"/>
      <c r="T24" s="30"/>
      <c r="U24" s="30"/>
      <c r="V24" s="30"/>
      <c r="W24" s="30"/>
      <c r="X24" s="30"/>
      <c r="Y24" s="30"/>
      <c r="Z24" s="30"/>
    </row>
    <row r="25" spans="1:26" ht="12" customHeight="1">
      <c r="A25" s="42" t="s">
        <v>2949</v>
      </c>
      <c r="B25" s="43" t="s">
        <v>2950</v>
      </c>
      <c r="C25" s="358" t="s">
        <v>2951</v>
      </c>
      <c r="D25" s="45">
        <v>457</v>
      </c>
      <c r="E25" s="45">
        <f t="shared" si="0"/>
        <v>457</v>
      </c>
      <c r="F25" s="30"/>
      <c r="G25" s="30"/>
      <c r="H25" s="30"/>
      <c r="I25" s="30"/>
      <c r="J25" s="30"/>
      <c r="K25" s="30"/>
      <c r="L25" s="30"/>
      <c r="M25" s="30"/>
      <c r="N25" s="30"/>
      <c r="O25" s="30"/>
      <c r="P25" s="30"/>
      <c r="Q25" s="30"/>
      <c r="R25" s="30"/>
      <c r="S25" s="30"/>
      <c r="T25" s="30"/>
      <c r="U25" s="30"/>
      <c r="V25" s="30"/>
      <c r="W25" s="30"/>
      <c r="X25" s="30"/>
      <c r="Y25" s="30"/>
      <c r="Z25" s="30"/>
    </row>
    <row r="26" spans="1:26" ht="12" customHeight="1">
      <c r="A26" s="42" t="s">
        <v>298</v>
      </c>
      <c r="B26" s="43" t="s">
        <v>2952</v>
      </c>
      <c r="C26" s="44" t="s">
        <v>300</v>
      </c>
      <c r="D26" s="45">
        <v>1702</v>
      </c>
      <c r="E26" s="45">
        <f t="shared" si="0"/>
        <v>1702</v>
      </c>
      <c r="F26" s="30"/>
      <c r="G26" s="30"/>
      <c r="H26" s="30"/>
      <c r="I26" s="30"/>
      <c r="J26" s="30"/>
      <c r="K26" s="30"/>
      <c r="L26" s="30"/>
      <c r="M26" s="30"/>
      <c r="N26" s="30"/>
      <c r="O26" s="30"/>
      <c r="P26" s="30"/>
      <c r="Q26" s="30"/>
      <c r="R26" s="30"/>
      <c r="S26" s="30"/>
      <c r="T26" s="30"/>
      <c r="U26" s="30"/>
      <c r="V26" s="30"/>
      <c r="W26" s="30"/>
      <c r="X26" s="30"/>
      <c r="Y26" s="30"/>
      <c r="Z26" s="30"/>
    </row>
    <row r="27" spans="1:26" ht="12" customHeight="1">
      <c r="A27" s="36"/>
      <c r="B27" s="56"/>
      <c r="C27" s="56"/>
      <c r="D27" s="56"/>
      <c r="E27" s="51"/>
      <c r="F27" s="30"/>
      <c r="G27" s="30"/>
      <c r="H27" s="30"/>
      <c r="I27" s="30"/>
      <c r="J27" s="30"/>
      <c r="K27" s="30"/>
      <c r="L27" s="30"/>
      <c r="M27" s="30"/>
      <c r="N27" s="30"/>
      <c r="O27" s="30"/>
      <c r="P27" s="30"/>
      <c r="Q27" s="30"/>
      <c r="R27" s="30"/>
      <c r="S27" s="30"/>
      <c r="T27" s="30"/>
      <c r="U27" s="30"/>
      <c r="V27" s="30"/>
      <c r="W27" s="30"/>
      <c r="X27" s="30"/>
      <c r="Y27" s="30"/>
      <c r="Z27" s="30"/>
    </row>
    <row r="28" spans="1:26" ht="15" customHeight="1">
      <c r="A28" s="9" t="s">
        <v>2953</v>
      </c>
      <c r="B28" s="31"/>
      <c r="C28" s="31"/>
      <c r="D28" s="31"/>
      <c r="E28" s="51"/>
      <c r="F28" s="30"/>
      <c r="G28" s="30"/>
      <c r="H28" s="30"/>
      <c r="I28" s="30"/>
      <c r="J28" s="30"/>
      <c r="K28" s="30"/>
      <c r="L28" s="30"/>
      <c r="M28" s="30"/>
      <c r="N28" s="30"/>
      <c r="O28" s="30"/>
      <c r="P28" s="30"/>
      <c r="Q28" s="30"/>
      <c r="R28" s="30"/>
      <c r="S28" s="30"/>
      <c r="T28" s="30"/>
      <c r="U28" s="30"/>
      <c r="V28" s="30"/>
      <c r="W28" s="30"/>
      <c r="X28" s="30"/>
      <c r="Y28" s="30"/>
      <c r="Z28" s="30"/>
    </row>
    <row r="29" spans="1:26" ht="12" customHeight="1">
      <c r="A29" s="42" t="s">
        <v>398</v>
      </c>
      <c r="B29" s="43" t="s">
        <v>2954</v>
      </c>
      <c r="C29" s="358" t="s">
        <v>2955</v>
      </c>
      <c r="D29" s="45">
        <v>304</v>
      </c>
      <c r="E29" s="45">
        <f t="shared" ref="E29:E31" si="1">D29*(1+$E$11)*(1-$E$10)</f>
        <v>304</v>
      </c>
      <c r="F29" s="30"/>
      <c r="G29" s="30"/>
      <c r="H29" s="30"/>
      <c r="I29" s="30"/>
      <c r="J29" s="30"/>
      <c r="K29" s="30"/>
      <c r="L29" s="30"/>
      <c r="M29" s="30"/>
      <c r="N29" s="30"/>
      <c r="O29" s="30"/>
      <c r="P29" s="30"/>
      <c r="Q29" s="30"/>
      <c r="R29" s="30"/>
      <c r="S29" s="30"/>
      <c r="T29" s="30"/>
      <c r="U29" s="30"/>
      <c r="V29" s="30"/>
      <c r="W29" s="30"/>
      <c r="X29" s="30"/>
      <c r="Y29" s="30"/>
      <c r="Z29" s="30"/>
    </row>
    <row r="30" spans="1:26" ht="12" customHeight="1">
      <c r="A30" s="42" t="s">
        <v>405</v>
      </c>
      <c r="B30" s="43" t="s">
        <v>2956</v>
      </c>
      <c r="C30" s="358" t="s">
        <v>2957</v>
      </c>
      <c r="D30" s="45">
        <v>362</v>
      </c>
      <c r="E30" s="45">
        <f t="shared" si="1"/>
        <v>362</v>
      </c>
      <c r="F30" s="30"/>
      <c r="G30" s="30"/>
      <c r="H30" s="30"/>
      <c r="I30" s="30"/>
      <c r="J30" s="30"/>
      <c r="K30" s="30"/>
      <c r="L30" s="30"/>
      <c r="M30" s="30"/>
      <c r="N30" s="30"/>
      <c r="O30" s="30"/>
      <c r="P30" s="30"/>
      <c r="Q30" s="30"/>
      <c r="R30" s="30"/>
      <c r="S30" s="30"/>
      <c r="T30" s="30"/>
      <c r="U30" s="30"/>
      <c r="V30" s="30"/>
      <c r="W30" s="30"/>
      <c r="X30" s="30"/>
      <c r="Y30" s="30"/>
      <c r="Z30" s="30"/>
    </row>
    <row r="31" spans="1:26" ht="12" customHeight="1">
      <c r="A31" s="42" t="s">
        <v>414</v>
      </c>
      <c r="B31" s="43" t="s">
        <v>2958</v>
      </c>
      <c r="C31" s="358" t="s">
        <v>416</v>
      </c>
      <c r="D31" s="45">
        <v>402</v>
      </c>
      <c r="E31" s="45">
        <f t="shared" si="1"/>
        <v>402</v>
      </c>
      <c r="F31" s="30"/>
      <c r="G31" s="30"/>
      <c r="H31" s="30"/>
      <c r="I31" s="30"/>
      <c r="J31" s="30"/>
      <c r="K31" s="30"/>
      <c r="L31" s="30"/>
      <c r="M31" s="30"/>
      <c r="N31" s="30"/>
      <c r="O31" s="30"/>
      <c r="P31" s="30"/>
      <c r="Q31" s="30"/>
      <c r="R31" s="30"/>
      <c r="S31" s="30"/>
      <c r="T31" s="30"/>
      <c r="U31" s="30"/>
      <c r="V31" s="30"/>
      <c r="W31" s="30"/>
      <c r="X31" s="30"/>
      <c r="Y31" s="30"/>
      <c r="Z31" s="30"/>
    </row>
    <row r="32" spans="1:26" ht="12" customHeight="1">
      <c r="A32" s="2"/>
      <c r="B32" s="56"/>
      <c r="C32" s="56"/>
      <c r="D32" s="56"/>
      <c r="E32" s="51"/>
      <c r="F32" s="30"/>
      <c r="G32" s="30"/>
      <c r="H32" s="30"/>
      <c r="I32" s="30"/>
      <c r="J32" s="30"/>
      <c r="K32" s="30"/>
      <c r="L32" s="30"/>
      <c r="M32" s="30"/>
      <c r="N32" s="30"/>
      <c r="O32" s="30"/>
      <c r="P32" s="30"/>
      <c r="Q32" s="30"/>
      <c r="R32" s="30"/>
      <c r="S32" s="30"/>
      <c r="T32" s="30"/>
      <c r="U32" s="30"/>
      <c r="V32" s="30"/>
      <c r="W32" s="30"/>
      <c r="X32" s="30"/>
      <c r="Y32" s="30"/>
      <c r="Z32" s="30"/>
    </row>
    <row r="33" spans="1:26" ht="15" customHeight="1">
      <c r="A33" s="9" t="s">
        <v>2959</v>
      </c>
      <c r="B33" s="9"/>
      <c r="C33" s="9"/>
      <c r="D33" s="9"/>
      <c r="E33" s="35"/>
      <c r="F33" s="30"/>
      <c r="G33" s="30"/>
      <c r="H33" s="30"/>
      <c r="I33" s="30"/>
      <c r="J33" s="30"/>
      <c r="K33" s="30"/>
      <c r="L33" s="30"/>
      <c r="M33" s="30"/>
      <c r="N33" s="30"/>
      <c r="O33" s="30"/>
      <c r="P33" s="30"/>
      <c r="Q33" s="30"/>
      <c r="R33" s="30"/>
      <c r="S33" s="30"/>
      <c r="T33" s="30"/>
      <c r="U33" s="30"/>
      <c r="V33" s="30"/>
      <c r="W33" s="30"/>
      <c r="X33" s="30"/>
      <c r="Y33" s="30"/>
      <c r="Z33" s="30"/>
    </row>
    <row r="34" spans="1:26" ht="12" customHeight="1">
      <c r="A34" s="42" t="s">
        <v>334</v>
      </c>
      <c r="B34" s="43" t="s">
        <v>2960</v>
      </c>
      <c r="C34" s="358" t="s">
        <v>336</v>
      </c>
      <c r="D34" s="45">
        <v>287</v>
      </c>
      <c r="E34" s="45">
        <f t="shared" ref="E34:E41" si="2">D34*(1+$E$11)*(1-$E$10)</f>
        <v>287</v>
      </c>
      <c r="F34" s="30"/>
      <c r="G34" s="30"/>
      <c r="H34" s="30"/>
      <c r="I34" s="30"/>
      <c r="J34" s="30"/>
      <c r="K34" s="30"/>
      <c r="L34" s="30"/>
      <c r="M34" s="30"/>
      <c r="N34" s="30"/>
      <c r="O34" s="30"/>
      <c r="P34" s="30"/>
      <c r="Q34" s="30"/>
      <c r="R34" s="30"/>
      <c r="S34" s="30"/>
      <c r="T34" s="30"/>
      <c r="U34" s="30"/>
      <c r="V34" s="30"/>
      <c r="W34" s="30"/>
      <c r="X34" s="30"/>
      <c r="Y34" s="30"/>
      <c r="Z34" s="30"/>
    </row>
    <row r="35" spans="1:26" ht="12" customHeight="1">
      <c r="A35" s="42" t="s">
        <v>352</v>
      </c>
      <c r="B35" s="43" t="s">
        <v>2961</v>
      </c>
      <c r="C35" s="358" t="s">
        <v>354</v>
      </c>
      <c r="D35" s="45">
        <v>372</v>
      </c>
      <c r="E35" s="45">
        <f t="shared" si="2"/>
        <v>372</v>
      </c>
      <c r="F35" s="30"/>
      <c r="G35" s="30"/>
      <c r="H35" s="30"/>
      <c r="I35" s="30"/>
      <c r="J35" s="30"/>
      <c r="K35" s="30"/>
      <c r="L35" s="30"/>
      <c r="M35" s="30"/>
      <c r="N35" s="30"/>
      <c r="O35" s="30"/>
      <c r="P35" s="30"/>
      <c r="Q35" s="30"/>
      <c r="R35" s="30"/>
      <c r="S35" s="30"/>
      <c r="T35" s="30"/>
      <c r="U35" s="30"/>
      <c r="V35" s="30"/>
      <c r="W35" s="30"/>
      <c r="X35" s="30"/>
      <c r="Y35" s="30"/>
      <c r="Z35" s="30"/>
    </row>
    <row r="36" spans="1:26" ht="12" customHeight="1">
      <c r="A36" s="42" t="s">
        <v>364</v>
      </c>
      <c r="B36" s="43" t="s">
        <v>2962</v>
      </c>
      <c r="C36" s="358" t="s">
        <v>51</v>
      </c>
      <c r="D36" s="45">
        <v>435</v>
      </c>
      <c r="E36" s="45">
        <f t="shared" si="2"/>
        <v>435</v>
      </c>
      <c r="F36" s="30"/>
      <c r="G36" s="30"/>
      <c r="H36" s="30"/>
      <c r="I36" s="30"/>
      <c r="J36" s="30"/>
      <c r="K36" s="30"/>
      <c r="L36" s="30"/>
      <c r="M36" s="30"/>
      <c r="N36" s="30"/>
      <c r="O36" s="30"/>
      <c r="P36" s="30"/>
      <c r="Q36" s="30"/>
      <c r="R36" s="30"/>
      <c r="S36" s="30"/>
      <c r="T36" s="30"/>
      <c r="U36" s="30"/>
      <c r="V36" s="30"/>
      <c r="W36" s="30"/>
      <c r="X36" s="30"/>
      <c r="Y36" s="30"/>
      <c r="Z36" s="30"/>
    </row>
    <row r="37" spans="1:26" ht="12" customHeight="1">
      <c r="A37" s="42" t="s">
        <v>2963</v>
      </c>
      <c r="B37" s="43" t="s">
        <v>2964</v>
      </c>
      <c r="C37" s="358" t="s">
        <v>2965</v>
      </c>
      <c r="D37" s="45">
        <v>410</v>
      </c>
      <c r="E37" s="45">
        <f t="shared" si="2"/>
        <v>410</v>
      </c>
      <c r="F37" s="30"/>
      <c r="G37" s="30"/>
      <c r="H37" s="30"/>
      <c r="I37" s="30"/>
      <c r="J37" s="30"/>
      <c r="K37" s="30"/>
      <c r="L37" s="30"/>
      <c r="M37" s="30"/>
      <c r="N37" s="30"/>
      <c r="O37" s="30"/>
      <c r="P37" s="30"/>
      <c r="Q37" s="30"/>
      <c r="R37" s="30"/>
      <c r="S37" s="30"/>
      <c r="T37" s="30"/>
      <c r="U37" s="30"/>
      <c r="V37" s="30"/>
      <c r="W37" s="30"/>
      <c r="X37" s="30"/>
      <c r="Y37" s="30"/>
      <c r="Z37" s="30"/>
    </row>
    <row r="38" spans="1:26" ht="12" customHeight="1">
      <c r="A38" s="42" t="s">
        <v>2966</v>
      </c>
      <c r="B38" s="43" t="s">
        <v>2967</v>
      </c>
      <c r="C38" s="358" t="s">
        <v>2968</v>
      </c>
      <c r="D38" s="45">
        <v>455</v>
      </c>
      <c r="E38" s="45">
        <f t="shared" si="2"/>
        <v>455</v>
      </c>
      <c r="F38" s="30"/>
      <c r="G38" s="30"/>
      <c r="H38" s="30"/>
      <c r="I38" s="30"/>
      <c r="J38" s="30"/>
      <c r="K38" s="30"/>
      <c r="L38" s="30"/>
      <c r="M38" s="30"/>
      <c r="N38" s="30"/>
      <c r="O38" s="30"/>
      <c r="P38" s="30"/>
      <c r="Q38" s="30"/>
      <c r="R38" s="30"/>
      <c r="S38" s="30"/>
      <c r="T38" s="30"/>
      <c r="U38" s="30"/>
      <c r="V38" s="30"/>
      <c r="W38" s="30"/>
      <c r="X38" s="30"/>
      <c r="Y38" s="30"/>
      <c r="Z38" s="30"/>
    </row>
    <row r="39" spans="1:26" ht="12" customHeight="1">
      <c r="A39" s="42" t="s">
        <v>375</v>
      </c>
      <c r="B39" s="43" t="s">
        <v>2969</v>
      </c>
      <c r="C39" s="358" t="s">
        <v>51</v>
      </c>
      <c r="D39" s="45">
        <v>861</v>
      </c>
      <c r="E39" s="45">
        <f t="shared" si="2"/>
        <v>861</v>
      </c>
      <c r="F39" s="30"/>
      <c r="G39" s="30"/>
      <c r="H39" s="30"/>
      <c r="I39" s="30"/>
      <c r="J39" s="30"/>
      <c r="K39" s="30"/>
      <c r="L39" s="30"/>
      <c r="M39" s="30"/>
      <c r="N39" s="30"/>
      <c r="O39" s="30"/>
      <c r="P39" s="30"/>
      <c r="Q39" s="30"/>
      <c r="R39" s="30"/>
      <c r="S39" s="30"/>
      <c r="T39" s="30"/>
      <c r="U39" s="30"/>
      <c r="V39" s="30"/>
      <c r="W39" s="30"/>
      <c r="X39" s="30"/>
      <c r="Y39" s="30"/>
      <c r="Z39" s="30"/>
    </row>
    <row r="40" spans="1:26" ht="12" customHeight="1">
      <c r="A40" s="42" t="s">
        <v>2970</v>
      </c>
      <c r="B40" s="43" t="s">
        <v>2971</v>
      </c>
      <c r="C40" s="358" t="s">
        <v>51</v>
      </c>
      <c r="D40" s="45">
        <v>884</v>
      </c>
      <c r="E40" s="45">
        <f t="shared" si="2"/>
        <v>884</v>
      </c>
      <c r="F40" s="30"/>
      <c r="G40" s="30"/>
      <c r="H40" s="30"/>
      <c r="I40" s="30"/>
      <c r="J40" s="30"/>
      <c r="K40" s="30"/>
      <c r="L40" s="30"/>
      <c r="M40" s="30"/>
      <c r="N40" s="30"/>
      <c r="O40" s="30"/>
      <c r="P40" s="30"/>
      <c r="Q40" s="30"/>
      <c r="R40" s="30"/>
      <c r="S40" s="30"/>
      <c r="T40" s="30"/>
      <c r="U40" s="30"/>
      <c r="V40" s="30"/>
      <c r="W40" s="30"/>
      <c r="X40" s="30"/>
      <c r="Y40" s="30"/>
      <c r="Z40" s="30"/>
    </row>
    <row r="41" spans="1:26" ht="12" customHeight="1">
      <c r="A41" s="42" t="s">
        <v>384</v>
      </c>
      <c r="B41" s="43" t="s">
        <v>2972</v>
      </c>
      <c r="C41" s="358" t="s">
        <v>386</v>
      </c>
      <c r="D41" s="45">
        <v>836</v>
      </c>
      <c r="E41" s="45">
        <f t="shared" si="2"/>
        <v>836</v>
      </c>
      <c r="F41" s="30"/>
      <c r="G41" s="30"/>
      <c r="H41" s="30"/>
      <c r="I41" s="30"/>
      <c r="J41" s="30"/>
      <c r="K41" s="30"/>
      <c r="L41" s="30"/>
      <c r="M41" s="30"/>
      <c r="N41" s="30"/>
      <c r="O41" s="30"/>
      <c r="P41" s="30"/>
      <c r="Q41" s="30"/>
      <c r="R41" s="30"/>
      <c r="S41" s="30"/>
      <c r="T41" s="30"/>
      <c r="U41" s="30"/>
      <c r="V41" s="30"/>
      <c r="W41" s="30"/>
      <c r="X41" s="30"/>
      <c r="Y41" s="30"/>
      <c r="Z41" s="30"/>
    </row>
    <row r="42" spans="1:26" ht="12" customHeight="1">
      <c r="A42" s="2"/>
      <c r="B42" s="56"/>
      <c r="C42" s="56"/>
      <c r="D42" s="56"/>
      <c r="E42" s="51"/>
      <c r="F42" s="30"/>
      <c r="G42" s="30"/>
      <c r="H42" s="30"/>
      <c r="I42" s="30"/>
      <c r="J42" s="30"/>
      <c r="K42" s="30"/>
      <c r="L42" s="30"/>
      <c r="M42" s="30"/>
      <c r="N42" s="30"/>
      <c r="O42" s="30"/>
      <c r="P42" s="30"/>
      <c r="Q42" s="30"/>
      <c r="R42" s="30"/>
      <c r="S42" s="30"/>
      <c r="T42" s="30"/>
      <c r="U42" s="30"/>
      <c r="V42" s="30"/>
      <c r="W42" s="30"/>
      <c r="X42" s="30"/>
      <c r="Y42" s="30"/>
      <c r="Z42" s="30"/>
    </row>
    <row r="43" spans="1:26" ht="12" customHeight="1">
      <c r="A43" s="2"/>
      <c r="B43" s="56"/>
      <c r="C43" s="56"/>
      <c r="D43" s="56"/>
      <c r="E43" s="51"/>
      <c r="F43" s="30"/>
      <c r="G43" s="30"/>
      <c r="H43" s="30"/>
      <c r="I43" s="30"/>
      <c r="J43" s="30"/>
      <c r="K43" s="30"/>
      <c r="L43" s="30"/>
      <c r="M43" s="30"/>
      <c r="N43" s="30"/>
      <c r="O43" s="30"/>
      <c r="P43" s="30"/>
      <c r="Q43" s="30"/>
      <c r="R43" s="30"/>
      <c r="S43" s="30"/>
      <c r="T43" s="30"/>
      <c r="U43" s="30"/>
      <c r="V43" s="30"/>
      <c r="W43" s="30"/>
      <c r="X43" s="30"/>
      <c r="Y43" s="30"/>
      <c r="Z43" s="30"/>
    </row>
    <row r="44" spans="1:26" ht="15" customHeight="1">
      <c r="A44" s="13" t="s">
        <v>2973</v>
      </c>
      <c r="B44" s="13"/>
      <c r="C44" s="13"/>
      <c r="D44" s="13"/>
      <c r="E44" s="385"/>
      <c r="F44" s="30"/>
      <c r="G44" s="30"/>
      <c r="H44" s="30"/>
      <c r="I44" s="30"/>
      <c r="J44" s="30"/>
      <c r="K44" s="30"/>
      <c r="L44" s="30"/>
      <c r="M44" s="30"/>
      <c r="N44" s="30"/>
      <c r="O44" s="30"/>
      <c r="P44" s="30"/>
      <c r="Q44" s="30"/>
      <c r="R44" s="30"/>
      <c r="S44" s="30"/>
      <c r="T44" s="30"/>
      <c r="U44" s="30"/>
      <c r="V44" s="30"/>
      <c r="W44" s="30"/>
      <c r="X44" s="30"/>
      <c r="Y44" s="30"/>
      <c r="Z44" s="30"/>
    </row>
    <row r="45" spans="1:26" ht="12.75" customHeight="1">
      <c r="A45" s="2"/>
      <c r="B45" s="56"/>
      <c r="C45" s="56"/>
      <c r="D45" s="56"/>
      <c r="E45" s="51"/>
      <c r="F45" s="30"/>
      <c r="G45" s="30"/>
      <c r="H45" s="30"/>
      <c r="I45" s="30"/>
      <c r="J45" s="30"/>
      <c r="K45" s="30"/>
      <c r="L45" s="30"/>
      <c r="M45" s="30"/>
      <c r="N45" s="30"/>
      <c r="O45" s="30"/>
      <c r="P45" s="30"/>
      <c r="Q45" s="30"/>
      <c r="R45" s="30"/>
      <c r="S45" s="30"/>
      <c r="T45" s="30"/>
      <c r="U45" s="30"/>
      <c r="V45" s="30"/>
      <c r="W45" s="30"/>
      <c r="X45" s="30"/>
      <c r="Y45" s="30"/>
      <c r="Z45" s="30"/>
    </row>
    <row r="46" spans="1:26" ht="12" customHeight="1">
      <c r="A46" s="42" t="s">
        <v>2974</v>
      </c>
      <c r="B46" s="43" t="s">
        <v>2975</v>
      </c>
      <c r="C46" s="358" t="s">
        <v>2976</v>
      </c>
      <c r="D46" s="45">
        <v>479</v>
      </c>
      <c r="E46" s="45">
        <f t="shared" ref="E46:E50" si="3">D46*(1+$E$11)*(1-$E$10)</f>
        <v>479</v>
      </c>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42" t="s">
        <v>2977</v>
      </c>
      <c r="B47" s="43" t="s">
        <v>2978</v>
      </c>
      <c r="C47" s="358" t="s">
        <v>2979</v>
      </c>
      <c r="D47" s="45">
        <v>298</v>
      </c>
      <c r="E47" s="45">
        <f t="shared" si="3"/>
        <v>298</v>
      </c>
      <c r="F47" s="30"/>
      <c r="G47" s="30"/>
      <c r="H47" s="30"/>
      <c r="I47" s="30"/>
      <c r="J47" s="30"/>
      <c r="K47" s="30"/>
      <c r="L47" s="30"/>
      <c r="M47" s="30"/>
      <c r="N47" s="30"/>
      <c r="O47" s="30"/>
      <c r="P47" s="30"/>
      <c r="Q47" s="30"/>
      <c r="R47" s="30"/>
      <c r="S47" s="30"/>
      <c r="T47" s="30"/>
      <c r="U47" s="30"/>
      <c r="V47" s="30"/>
      <c r="W47" s="30"/>
      <c r="X47" s="30"/>
      <c r="Y47" s="30"/>
      <c r="Z47" s="30"/>
    </row>
    <row r="48" spans="1:26" ht="12" customHeight="1">
      <c r="A48" s="42" t="s">
        <v>2980</v>
      </c>
      <c r="B48" s="43" t="s">
        <v>2981</v>
      </c>
      <c r="C48" s="358" t="s">
        <v>2982</v>
      </c>
      <c r="D48" s="45">
        <v>716</v>
      </c>
      <c r="E48" s="45">
        <f t="shared" si="3"/>
        <v>716</v>
      </c>
      <c r="F48" s="30"/>
      <c r="G48" s="30"/>
      <c r="H48" s="30"/>
      <c r="I48" s="30"/>
      <c r="J48" s="30"/>
      <c r="K48" s="30"/>
      <c r="L48" s="30"/>
      <c r="M48" s="30"/>
      <c r="N48" s="30"/>
      <c r="O48" s="30"/>
      <c r="P48" s="30"/>
      <c r="Q48" s="30"/>
      <c r="R48" s="30"/>
      <c r="S48" s="30"/>
      <c r="T48" s="30"/>
      <c r="U48" s="30"/>
      <c r="V48" s="30"/>
      <c r="W48" s="30"/>
      <c r="X48" s="30"/>
      <c r="Y48" s="30"/>
      <c r="Z48" s="30"/>
    </row>
    <row r="49" spans="1:26" ht="12" customHeight="1">
      <c r="A49" s="42" t="s">
        <v>2983</v>
      </c>
      <c r="B49" s="43" t="s">
        <v>2984</v>
      </c>
      <c r="C49" s="358" t="s">
        <v>51</v>
      </c>
      <c r="D49" s="45">
        <v>798</v>
      </c>
      <c r="E49" s="45">
        <f t="shared" si="3"/>
        <v>798</v>
      </c>
      <c r="F49" s="30"/>
      <c r="G49" s="30"/>
      <c r="H49" s="30"/>
      <c r="I49" s="30"/>
      <c r="J49" s="30"/>
      <c r="K49" s="30"/>
      <c r="L49" s="30"/>
      <c r="M49" s="30"/>
      <c r="N49" s="30"/>
      <c r="O49" s="30"/>
      <c r="P49" s="30"/>
      <c r="Q49" s="30"/>
      <c r="R49" s="30"/>
      <c r="S49" s="30"/>
      <c r="T49" s="30"/>
      <c r="U49" s="30"/>
      <c r="V49" s="30"/>
      <c r="W49" s="30"/>
      <c r="X49" s="30"/>
      <c r="Y49" s="30"/>
      <c r="Z49" s="30"/>
    </row>
    <row r="50" spans="1:26" ht="12" customHeight="1">
      <c r="A50" s="42" t="s">
        <v>2985</v>
      </c>
      <c r="B50" s="43" t="s">
        <v>2986</v>
      </c>
      <c r="C50" s="358" t="s">
        <v>2987</v>
      </c>
      <c r="D50" s="45">
        <v>632</v>
      </c>
      <c r="E50" s="45">
        <f t="shared" si="3"/>
        <v>632</v>
      </c>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4"/>
      <c r="B51" s="27"/>
      <c r="C51" s="27"/>
      <c r="D51" s="27"/>
      <c r="E51" s="51"/>
      <c r="F51" s="30"/>
      <c r="G51" s="30"/>
      <c r="H51" s="30"/>
      <c r="I51" s="30"/>
      <c r="J51" s="30"/>
      <c r="K51" s="30"/>
      <c r="L51" s="30"/>
      <c r="M51" s="30"/>
      <c r="N51" s="30"/>
      <c r="O51" s="30"/>
      <c r="P51" s="30"/>
      <c r="Q51" s="30"/>
      <c r="R51" s="30"/>
      <c r="S51" s="30"/>
      <c r="T51" s="30"/>
      <c r="U51" s="30"/>
      <c r="V51" s="30"/>
      <c r="W51" s="30"/>
      <c r="X51" s="30"/>
      <c r="Y51" s="30"/>
      <c r="Z51" s="30"/>
    </row>
    <row r="52" spans="1:26" ht="12" customHeight="1">
      <c r="A52" s="4"/>
      <c r="B52" s="27"/>
      <c r="C52" s="27"/>
      <c r="D52" s="27"/>
      <c r="E52" s="51"/>
      <c r="F52" s="30"/>
      <c r="G52" s="30"/>
      <c r="H52" s="30"/>
      <c r="I52" s="30"/>
      <c r="J52" s="30"/>
      <c r="K52" s="30"/>
      <c r="L52" s="30"/>
      <c r="M52" s="30"/>
      <c r="N52" s="30"/>
      <c r="O52" s="30"/>
      <c r="P52" s="30"/>
      <c r="Q52" s="30"/>
      <c r="R52" s="30"/>
      <c r="S52" s="30"/>
      <c r="T52" s="30"/>
      <c r="U52" s="30"/>
      <c r="V52" s="30"/>
      <c r="W52" s="30"/>
      <c r="X52" s="30"/>
      <c r="Y52" s="30"/>
      <c r="Z52" s="30"/>
    </row>
    <row r="53" spans="1:26" ht="15" customHeight="1">
      <c r="A53" s="13" t="s">
        <v>2988</v>
      </c>
      <c r="B53" s="13"/>
      <c r="C53" s="13"/>
      <c r="D53" s="13"/>
      <c r="E53" s="385"/>
      <c r="F53" s="30"/>
      <c r="G53" s="30"/>
      <c r="H53" s="30"/>
      <c r="I53" s="30"/>
      <c r="J53" s="30"/>
      <c r="K53" s="30"/>
      <c r="L53" s="30"/>
      <c r="M53" s="30"/>
      <c r="N53" s="30"/>
      <c r="O53" s="30"/>
      <c r="P53" s="30"/>
      <c r="Q53" s="30"/>
      <c r="R53" s="30"/>
      <c r="S53" s="30"/>
      <c r="T53" s="30"/>
      <c r="U53" s="30"/>
      <c r="V53" s="30"/>
      <c r="W53" s="30"/>
      <c r="X53" s="30"/>
      <c r="Y53" s="30"/>
      <c r="Z53" s="30"/>
    </row>
    <row r="54" spans="1:26" ht="12" customHeight="1">
      <c r="A54" s="13"/>
      <c r="B54" s="13"/>
      <c r="C54" s="13"/>
      <c r="D54" s="13"/>
      <c r="E54" s="385"/>
      <c r="F54" s="30"/>
      <c r="G54" s="30"/>
      <c r="H54" s="30"/>
      <c r="I54" s="30"/>
      <c r="J54" s="30"/>
      <c r="K54" s="30"/>
      <c r="L54" s="30"/>
      <c r="M54" s="30"/>
      <c r="N54" s="30"/>
      <c r="O54" s="30"/>
      <c r="P54" s="30"/>
      <c r="Q54" s="30"/>
      <c r="R54" s="30"/>
      <c r="S54" s="30"/>
      <c r="T54" s="30"/>
      <c r="U54" s="30"/>
      <c r="V54" s="30"/>
      <c r="W54" s="30"/>
      <c r="X54" s="30"/>
      <c r="Y54" s="30"/>
      <c r="Z54" s="30"/>
    </row>
    <row r="55" spans="1:26" ht="12" customHeight="1">
      <c r="A55" s="42" t="s">
        <v>2989</v>
      </c>
      <c r="B55" s="43" t="s">
        <v>2990</v>
      </c>
      <c r="C55" s="358" t="s">
        <v>2991</v>
      </c>
      <c r="D55" s="45">
        <v>252</v>
      </c>
      <c r="E55" s="45">
        <f t="shared" ref="E55:E60" si="4">D55*(1+$E$11)*(1-$E$10)</f>
        <v>252</v>
      </c>
      <c r="F55" s="30"/>
      <c r="G55" s="30"/>
      <c r="H55" s="30"/>
      <c r="I55" s="30"/>
      <c r="J55" s="30"/>
      <c r="K55" s="30"/>
      <c r="L55" s="30"/>
      <c r="M55" s="30"/>
      <c r="N55" s="30"/>
      <c r="O55" s="30"/>
      <c r="P55" s="30"/>
      <c r="Q55" s="30"/>
      <c r="R55" s="30"/>
      <c r="S55" s="30"/>
      <c r="T55" s="30"/>
      <c r="U55" s="30"/>
      <c r="V55" s="30"/>
      <c r="W55" s="30"/>
      <c r="X55" s="30"/>
      <c r="Y55" s="30"/>
      <c r="Z55" s="30"/>
    </row>
    <row r="56" spans="1:26" ht="12" customHeight="1">
      <c r="A56" s="42" t="s">
        <v>2992</v>
      </c>
      <c r="B56" s="43" t="s">
        <v>2993</v>
      </c>
      <c r="C56" s="358" t="s">
        <v>2994</v>
      </c>
      <c r="D56" s="45">
        <v>295</v>
      </c>
      <c r="E56" s="45">
        <f t="shared" si="4"/>
        <v>295</v>
      </c>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42" t="s">
        <v>2995</v>
      </c>
      <c r="B57" s="43" t="s">
        <v>2996</v>
      </c>
      <c r="C57" s="358" t="s">
        <v>2997</v>
      </c>
      <c r="D57" s="45">
        <v>332</v>
      </c>
      <c r="E57" s="45">
        <f t="shared" si="4"/>
        <v>332</v>
      </c>
      <c r="F57" s="30"/>
      <c r="G57" s="30"/>
      <c r="H57" s="30"/>
      <c r="I57" s="30"/>
      <c r="J57" s="30"/>
      <c r="K57" s="30"/>
      <c r="L57" s="30"/>
      <c r="M57" s="30"/>
      <c r="N57" s="30"/>
      <c r="O57" s="30"/>
      <c r="P57" s="30"/>
      <c r="Q57" s="30"/>
      <c r="R57" s="30"/>
      <c r="S57" s="30"/>
      <c r="T57" s="30"/>
      <c r="U57" s="30"/>
      <c r="V57" s="30"/>
      <c r="W57" s="30"/>
      <c r="X57" s="30"/>
      <c r="Y57" s="30"/>
      <c r="Z57" s="30"/>
    </row>
    <row r="58" spans="1:26" ht="12" customHeight="1">
      <c r="A58" s="42" t="s">
        <v>2998</v>
      </c>
      <c r="B58" s="43" t="s">
        <v>2961</v>
      </c>
      <c r="C58" s="358" t="s">
        <v>2999</v>
      </c>
      <c r="D58" s="45">
        <v>298</v>
      </c>
      <c r="E58" s="45">
        <f t="shared" si="4"/>
        <v>298</v>
      </c>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42" t="s">
        <v>3000</v>
      </c>
      <c r="B59" s="43" t="s">
        <v>3001</v>
      </c>
      <c r="C59" s="358" t="s">
        <v>3002</v>
      </c>
      <c r="D59" s="45">
        <v>340</v>
      </c>
      <c r="E59" s="45">
        <f t="shared" si="4"/>
        <v>340</v>
      </c>
      <c r="F59" s="30"/>
      <c r="G59" s="30"/>
      <c r="H59" s="30"/>
      <c r="I59" s="30"/>
      <c r="J59" s="30"/>
      <c r="K59" s="30"/>
      <c r="L59" s="30"/>
      <c r="M59" s="30"/>
      <c r="N59" s="30"/>
      <c r="O59" s="30"/>
      <c r="P59" s="30"/>
      <c r="Q59" s="30"/>
      <c r="R59" s="30"/>
      <c r="S59" s="30"/>
      <c r="T59" s="30"/>
      <c r="U59" s="30"/>
      <c r="V59" s="30"/>
      <c r="W59" s="30"/>
      <c r="X59" s="30"/>
      <c r="Y59" s="30"/>
      <c r="Z59" s="30"/>
    </row>
    <row r="60" spans="1:26" ht="12" customHeight="1">
      <c r="A60" s="42" t="s">
        <v>3003</v>
      </c>
      <c r="B60" s="43" t="s">
        <v>3004</v>
      </c>
      <c r="C60" s="358" t="s">
        <v>3005</v>
      </c>
      <c r="D60" s="45">
        <v>378</v>
      </c>
      <c r="E60" s="45">
        <f t="shared" si="4"/>
        <v>378</v>
      </c>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42" t="s">
        <v>3006</v>
      </c>
      <c r="B61" s="43" t="s">
        <v>2964</v>
      </c>
      <c r="C61" s="358" t="s">
        <v>3007</v>
      </c>
      <c r="D61" s="45" t="s">
        <v>444</v>
      </c>
      <c r="E61" s="45" t="s">
        <v>444</v>
      </c>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 customHeight="1">
      <c r="A64" s="13" t="s">
        <v>3008</v>
      </c>
      <c r="B64" s="13"/>
      <c r="C64" s="13"/>
      <c r="D64" s="13"/>
      <c r="E64" s="385"/>
      <c r="F64" s="30"/>
      <c r="G64" s="30"/>
      <c r="H64" s="30"/>
      <c r="I64" s="30"/>
      <c r="J64" s="30"/>
      <c r="K64" s="30"/>
      <c r="L64" s="30"/>
      <c r="M64" s="30"/>
      <c r="N64" s="30"/>
      <c r="O64" s="30"/>
      <c r="P64" s="30"/>
      <c r="Q64" s="30"/>
      <c r="R64" s="30"/>
      <c r="S64" s="30"/>
      <c r="T64" s="30"/>
      <c r="U64" s="30"/>
      <c r="V64" s="30"/>
      <c r="W64" s="30"/>
      <c r="X64" s="30"/>
      <c r="Y64" s="30"/>
      <c r="Z64" s="30"/>
    </row>
    <row r="65" spans="1:26" ht="12" customHeight="1">
      <c r="A65" s="34"/>
      <c r="B65" s="34"/>
      <c r="C65" s="34"/>
      <c r="D65" s="34"/>
      <c r="E65" s="337"/>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42" t="s">
        <v>3009</v>
      </c>
      <c r="B66" s="43" t="s">
        <v>3010</v>
      </c>
      <c r="C66" s="358" t="s">
        <v>3011</v>
      </c>
      <c r="D66" s="45">
        <v>250</v>
      </c>
      <c r="E66" s="45">
        <f t="shared" ref="E66:E78" si="5">D66*(1+$E$11)*(1-$E$10)</f>
        <v>250</v>
      </c>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42" t="s">
        <v>3012</v>
      </c>
      <c r="B67" s="43" t="s">
        <v>3013</v>
      </c>
      <c r="C67" s="358" t="s">
        <v>3014</v>
      </c>
      <c r="D67" s="45">
        <v>311</v>
      </c>
      <c r="E67" s="45">
        <f t="shared" si="5"/>
        <v>311</v>
      </c>
      <c r="F67" s="30"/>
      <c r="G67" s="30"/>
      <c r="H67" s="30"/>
      <c r="I67" s="30"/>
      <c r="J67" s="30"/>
      <c r="K67" s="30"/>
      <c r="L67" s="30"/>
      <c r="M67" s="30"/>
      <c r="N67" s="30"/>
      <c r="O67" s="30"/>
      <c r="P67" s="30"/>
      <c r="Q67" s="30"/>
      <c r="R67" s="30"/>
      <c r="S67" s="30"/>
      <c r="T67" s="30"/>
      <c r="U67" s="30"/>
      <c r="V67" s="30"/>
      <c r="W67" s="30"/>
      <c r="X67" s="30"/>
      <c r="Y67" s="30"/>
      <c r="Z67" s="30"/>
    </row>
    <row r="68" spans="1:26" ht="12" customHeight="1">
      <c r="A68" s="42" t="s">
        <v>3015</v>
      </c>
      <c r="B68" s="43" t="s">
        <v>3016</v>
      </c>
      <c r="C68" s="358" t="s">
        <v>3017</v>
      </c>
      <c r="D68" s="45">
        <v>298</v>
      </c>
      <c r="E68" s="45">
        <f t="shared" si="5"/>
        <v>298</v>
      </c>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42" t="s">
        <v>3018</v>
      </c>
      <c r="B69" s="43" t="s">
        <v>3019</v>
      </c>
      <c r="C69" s="358" t="s">
        <v>3020</v>
      </c>
      <c r="D69" s="45">
        <v>359</v>
      </c>
      <c r="E69" s="45">
        <f t="shared" si="5"/>
        <v>359</v>
      </c>
      <c r="F69" s="30"/>
      <c r="G69" s="30"/>
      <c r="H69" s="30"/>
      <c r="I69" s="30"/>
      <c r="J69" s="30"/>
      <c r="K69" s="30"/>
      <c r="L69" s="30"/>
      <c r="M69" s="30"/>
      <c r="N69" s="30"/>
      <c r="O69" s="30"/>
      <c r="P69" s="30"/>
      <c r="Q69" s="30"/>
      <c r="R69" s="30"/>
      <c r="S69" s="30"/>
      <c r="T69" s="30"/>
      <c r="U69" s="30"/>
      <c r="V69" s="30"/>
      <c r="W69" s="30"/>
      <c r="X69" s="30"/>
      <c r="Y69" s="30"/>
      <c r="Z69" s="30"/>
    </row>
    <row r="70" spans="1:26" ht="12" customHeight="1">
      <c r="A70" s="42" t="s">
        <v>3021</v>
      </c>
      <c r="B70" s="43" t="s">
        <v>3022</v>
      </c>
      <c r="C70" s="358" t="s">
        <v>3023</v>
      </c>
      <c r="D70" s="45">
        <v>357</v>
      </c>
      <c r="E70" s="45">
        <f t="shared" si="5"/>
        <v>357</v>
      </c>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42" t="s">
        <v>3024</v>
      </c>
      <c r="B71" s="43" t="s">
        <v>3025</v>
      </c>
      <c r="C71" s="358" t="s">
        <v>3026</v>
      </c>
      <c r="D71" s="45">
        <v>423</v>
      </c>
      <c r="E71" s="45">
        <f t="shared" si="5"/>
        <v>423</v>
      </c>
      <c r="F71" s="30"/>
      <c r="G71" s="30"/>
      <c r="H71" s="30"/>
      <c r="I71" s="30"/>
      <c r="J71" s="30"/>
      <c r="K71" s="30"/>
      <c r="L71" s="30"/>
      <c r="M71" s="30"/>
      <c r="N71" s="30"/>
      <c r="O71" s="30"/>
      <c r="P71" s="30"/>
      <c r="Q71" s="30"/>
      <c r="R71" s="30"/>
      <c r="S71" s="30"/>
      <c r="T71" s="30"/>
      <c r="U71" s="30"/>
      <c r="V71" s="30"/>
      <c r="W71" s="30"/>
      <c r="X71" s="30"/>
      <c r="Y71" s="30"/>
      <c r="Z71" s="30"/>
    </row>
    <row r="72" spans="1:26" ht="12" customHeight="1">
      <c r="A72" s="42" t="s">
        <v>3027</v>
      </c>
      <c r="B72" s="43" t="s">
        <v>3028</v>
      </c>
      <c r="C72" s="358" t="s">
        <v>3029</v>
      </c>
      <c r="D72" s="45">
        <v>207</v>
      </c>
      <c r="E72" s="45">
        <f t="shared" si="5"/>
        <v>207</v>
      </c>
      <c r="F72" s="30"/>
      <c r="G72" s="30"/>
      <c r="H72" s="30"/>
      <c r="I72" s="30"/>
      <c r="J72" s="30"/>
      <c r="K72" s="30"/>
      <c r="L72" s="30"/>
      <c r="M72" s="30"/>
      <c r="N72" s="30"/>
      <c r="O72" s="30"/>
      <c r="P72" s="30"/>
      <c r="Q72" s="30"/>
      <c r="R72" s="30"/>
      <c r="S72" s="30"/>
      <c r="T72" s="30"/>
      <c r="U72" s="30"/>
      <c r="V72" s="30"/>
      <c r="W72" s="30"/>
      <c r="X72" s="30"/>
      <c r="Y72" s="30"/>
      <c r="Z72" s="30"/>
    </row>
    <row r="73" spans="1:26" ht="12" customHeight="1">
      <c r="A73" s="42" t="s">
        <v>3030</v>
      </c>
      <c r="B73" s="43" t="s">
        <v>3031</v>
      </c>
      <c r="C73" s="358" t="s">
        <v>3032</v>
      </c>
      <c r="D73" s="45">
        <v>307</v>
      </c>
      <c r="E73" s="45">
        <f t="shared" si="5"/>
        <v>307</v>
      </c>
      <c r="F73" s="30"/>
      <c r="G73" s="30"/>
      <c r="H73" s="30"/>
      <c r="I73" s="30"/>
      <c r="J73" s="30"/>
      <c r="K73" s="30"/>
      <c r="L73" s="30"/>
      <c r="M73" s="30"/>
      <c r="N73" s="30"/>
      <c r="O73" s="30"/>
      <c r="P73" s="30"/>
      <c r="Q73" s="30"/>
      <c r="R73" s="30"/>
      <c r="S73" s="30"/>
      <c r="T73" s="30"/>
      <c r="U73" s="30"/>
      <c r="V73" s="30"/>
      <c r="W73" s="30"/>
      <c r="X73" s="30"/>
      <c r="Y73" s="30"/>
      <c r="Z73" s="30"/>
    </row>
    <row r="74" spans="1:26" ht="12" customHeight="1">
      <c r="A74" s="42" t="s">
        <v>3033</v>
      </c>
      <c r="B74" s="43" t="s">
        <v>3034</v>
      </c>
      <c r="C74" s="358" t="s">
        <v>3035</v>
      </c>
      <c r="D74" s="45">
        <v>541</v>
      </c>
      <c r="E74" s="45">
        <f t="shared" si="5"/>
        <v>541</v>
      </c>
      <c r="F74" s="30"/>
      <c r="G74" s="30"/>
      <c r="H74" s="30"/>
      <c r="I74" s="30"/>
      <c r="J74" s="30"/>
      <c r="K74" s="30"/>
      <c r="L74" s="30"/>
      <c r="M74" s="30"/>
      <c r="N74" s="30"/>
      <c r="O74" s="30"/>
      <c r="P74" s="30"/>
      <c r="Q74" s="30"/>
      <c r="R74" s="30"/>
      <c r="S74" s="30"/>
      <c r="T74" s="30"/>
      <c r="U74" s="30"/>
      <c r="V74" s="30"/>
      <c r="W74" s="30"/>
      <c r="X74" s="30"/>
      <c r="Y74" s="30"/>
      <c r="Z74" s="30"/>
    </row>
    <row r="75" spans="1:26" ht="12" customHeight="1">
      <c r="A75" s="42" t="s">
        <v>3036</v>
      </c>
      <c r="B75" s="43" t="s">
        <v>3037</v>
      </c>
      <c r="C75" s="358" t="s">
        <v>3038</v>
      </c>
      <c r="D75" s="45">
        <v>198</v>
      </c>
      <c r="E75" s="45">
        <f t="shared" si="5"/>
        <v>198</v>
      </c>
      <c r="F75" s="30"/>
      <c r="G75" s="30"/>
      <c r="H75" s="30"/>
      <c r="I75" s="30"/>
      <c r="J75" s="30"/>
      <c r="K75" s="30"/>
      <c r="L75" s="30"/>
      <c r="M75" s="30"/>
      <c r="N75" s="30"/>
      <c r="O75" s="30"/>
      <c r="P75" s="30"/>
      <c r="Q75" s="30"/>
      <c r="R75" s="30"/>
      <c r="S75" s="30"/>
      <c r="T75" s="30"/>
      <c r="U75" s="30"/>
      <c r="V75" s="30"/>
      <c r="W75" s="30"/>
      <c r="X75" s="30"/>
      <c r="Y75" s="30"/>
      <c r="Z75" s="30"/>
    </row>
    <row r="76" spans="1:26" ht="12" customHeight="1">
      <c r="A76" s="42" t="s">
        <v>3039</v>
      </c>
      <c r="B76" s="43" t="s">
        <v>3040</v>
      </c>
      <c r="C76" s="358" t="s">
        <v>51</v>
      </c>
      <c r="D76" s="45">
        <v>507</v>
      </c>
      <c r="E76" s="45">
        <f t="shared" si="5"/>
        <v>507</v>
      </c>
      <c r="F76" s="30"/>
      <c r="G76" s="30"/>
      <c r="H76" s="30"/>
      <c r="I76" s="30"/>
      <c r="J76" s="30"/>
      <c r="K76" s="30"/>
      <c r="L76" s="30"/>
      <c r="M76" s="30"/>
      <c r="N76" s="30"/>
      <c r="O76" s="30"/>
      <c r="P76" s="30"/>
      <c r="Q76" s="30"/>
      <c r="R76" s="30"/>
      <c r="S76" s="30"/>
      <c r="T76" s="30"/>
      <c r="U76" s="30"/>
      <c r="V76" s="30"/>
      <c r="W76" s="30"/>
      <c r="X76" s="30"/>
      <c r="Y76" s="30"/>
      <c r="Z76" s="30"/>
    </row>
    <row r="77" spans="1:26" ht="12" customHeight="1">
      <c r="A77" s="42" t="s">
        <v>3041</v>
      </c>
      <c r="B77" s="43" t="s">
        <v>3042</v>
      </c>
      <c r="C77" s="358" t="s">
        <v>3043</v>
      </c>
      <c r="D77" s="45">
        <v>311</v>
      </c>
      <c r="E77" s="45">
        <f t="shared" si="5"/>
        <v>311</v>
      </c>
      <c r="F77" s="30"/>
      <c r="G77" s="30"/>
      <c r="H77" s="30"/>
      <c r="I77" s="30"/>
      <c r="J77" s="30"/>
      <c r="K77" s="30"/>
      <c r="L77" s="30"/>
      <c r="M77" s="30"/>
      <c r="N77" s="30"/>
      <c r="O77" s="30"/>
      <c r="P77" s="30"/>
      <c r="Q77" s="30"/>
      <c r="R77" s="30"/>
      <c r="S77" s="30"/>
      <c r="T77" s="30"/>
      <c r="U77" s="30"/>
      <c r="V77" s="30"/>
      <c r="W77" s="30"/>
      <c r="X77" s="30"/>
      <c r="Y77" s="30"/>
      <c r="Z77" s="30"/>
    </row>
    <row r="78" spans="1:26" ht="12" customHeight="1">
      <c r="A78" s="42" t="s">
        <v>3044</v>
      </c>
      <c r="B78" s="43" t="s">
        <v>3045</v>
      </c>
      <c r="C78" s="358" t="s">
        <v>3046</v>
      </c>
      <c r="D78" s="45">
        <v>332</v>
      </c>
      <c r="E78" s="45">
        <f t="shared" si="5"/>
        <v>332</v>
      </c>
      <c r="F78" s="30"/>
      <c r="G78" s="30"/>
      <c r="H78" s="30"/>
      <c r="I78" s="30"/>
      <c r="J78" s="30"/>
      <c r="K78" s="30"/>
      <c r="L78" s="30"/>
      <c r="M78" s="30"/>
      <c r="N78" s="30"/>
      <c r="O78" s="30"/>
      <c r="P78" s="30"/>
      <c r="Q78" s="30"/>
      <c r="R78" s="30"/>
      <c r="S78" s="30"/>
      <c r="T78" s="30"/>
      <c r="U78" s="30"/>
      <c r="V78" s="30"/>
      <c r="W78" s="30"/>
      <c r="X78" s="30"/>
      <c r="Y78" s="30"/>
      <c r="Z78" s="30"/>
    </row>
    <row r="79" spans="1:26" ht="12" customHeight="1">
      <c r="A79" s="42" t="s">
        <v>51</v>
      </c>
      <c r="B79" s="43"/>
      <c r="C79" s="358"/>
      <c r="D79" s="45"/>
      <c r="E79" s="45"/>
      <c r="F79" s="30"/>
      <c r="G79" s="30"/>
      <c r="H79" s="30"/>
      <c r="I79" s="30"/>
      <c r="J79" s="30"/>
      <c r="K79" s="30"/>
      <c r="L79" s="30"/>
      <c r="M79" s="30"/>
      <c r="N79" s="30"/>
      <c r="O79" s="30"/>
      <c r="P79" s="30"/>
      <c r="Q79" s="30"/>
      <c r="R79" s="30"/>
      <c r="S79" s="30"/>
      <c r="T79" s="30"/>
      <c r="U79" s="30"/>
      <c r="V79" s="30"/>
      <c r="W79" s="30"/>
      <c r="X79" s="30"/>
      <c r="Y79" s="30"/>
      <c r="Z79" s="30"/>
    </row>
    <row r="80" spans="1:26" ht="12" customHeight="1">
      <c r="A80" s="42" t="s">
        <v>3047</v>
      </c>
      <c r="B80" s="43" t="s">
        <v>3048</v>
      </c>
      <c r="C80" s="358" t="s">
        <v>3049</v>
      </c>
      <c r="D80" s="45">
        <v>265</v>
      </c>
      <c r="E80" s="45">
        <f t="shared" ref="E80:E84" si="6">D80*(1+$E$11)*(1-$E$10)</f>
        <v>265</v>
      </c>
      <c r="F80" s="30"/>
      <c r="G80" s="30"/>
      <c r="H80" s="30"/>
      <c r="I80" s="30"/>
      <c r="J80" s="30"/>
      <c r="K80" s="30"/>
      <c r="L80" s="30"/>
      <c r="M80" s="30"/>
      <c r="N80" s="30"/>
      <c r="O80" s="30"/>
      <c r="P80" s="30"/>
      <c r="Q80" s="30"/>
      <c r="R80" s="30"/>
      <c r="S80" s="30"/>
      <c r="T80" s="30"/>
      <c r="U80" s="30"/>
      <c r="V80" s="30"/>
      <c r="W80" s="30"/>
      <c r="X80" s="30"/>
      <c r="Y80" s="30"/>
      <c r="Z80" s="30"/>
    </row>
    <row r="81" spans="1:26" ht="12" customHeight="1">
      <c r="A81" s="42" t="s">
        <v>3050</v>
      </c>
      <c r="B81" s="43" t="s">
        <v>3051</v>
      </c>
      <c r="C81" s="358" t="s">
        <v>3052</v>
      </c>
      <c r="D81" s="45">
        <v>304</v>
      </c>
      <c r="E81" s="45">
        <f t="shared" si="6"/>
        <v>304</v>
      </c>
      <c r="F81" s="30"/>
      <c r="G81" s="30"/>
      <c r="H81" s="30"/>
      <c r="I81" s="30"/>
      <c r="J81" s="30"/>
      <c r="K81" s="30"/>
      <c r="L81" s="30"/>
      <c r="M81" s="30"/>
      <c r="N81" s="30"/>
      <c r="O81" s="30"/>
      <c r="P81" s="30"/>
      <c r="Q81" s="30"/>
      <c r="R81" s="30"/>
      <c r="S81" s="30"/>
      <c r="T81" s="30"/>
      <c r="U81" s="30"/>
      <c r="V81" s="30"/>
      <c r="W81" s="30"/>
      <c r="X81" s="30"/>
      <c r="Y81" s="30"/>
      <c r="Z81" s="30"/>
    </row>
    <row r="82" spans="1:26" ht="12" customHeight="1">
      <c r="A82" s="42" t="s">
        <v>3053</v>
      </c>
      <c r="B82" s="43" t="s">
        <v>3054</v>
      </c>
      <c r="C82" s="358" t="s">
        <v>3055</v>
      </c>
      <c r="D82" s="45">
        <v>437</v>
      </c>
      <c r="E82" s="45">
        <f t="shared" si="6"/>
        <v>437</v>
      </c>
      <c r="F82" s="30"/>
      <c r="G82" s="30"/>
      <c r="H82" s="30"/>
      <c r="I82" s="30"/>
      <c r="J82" s="30"/>
      <c r="K82" s="30"/>
      <c r="L82" s="30"/>
      <c r="M82" s="30"/>
      <c r="N82" s="30"/>
      <c r="O82" s="30"/>
      <c r="P82" s="30"/>
      <c r="Q82" s="30"/>
      <c r="R82" s="30"/>
      <c r="S82" s="30"/>
      <c r="T82" s="30"/>
      <c r="U82" s="30"/>
      <c r="V82" s="30"/>
      <c r="W82" s="30"/>
      <c r="X82" s="30"/>
      <c r="Y82" s="30"/>
      <c r="Z82" s="30"/>
    </row>
    <row r="83" spans="1:26" ht="12" customHeight="1">
      <c r="A83" s="42" t="s">
        <v>3056</v>
      </c>
      <c r="B83" s="43" t="s">
        <v>3057</v>
      </c>
      <c r="C83" s="358" t="s">
        <v>3058</v>
      </c>
      <c r="D83" s="45">
        <v>297</v>
      </c>
      <c r="E83" s="45">
        <f t="shared" si="6"/>
        <v>297</v>
      </c>
      <c r="F83" s="30"/>
      <c r="G83" s="30"/>
      <c r="H83" s="30"/>
      <c r="I83" s="30"/>
      <c r="J83" s="30"/>
      <c r="K83" s="30"/>
      <c r="L83" s="30"/>
      <c r="M83" s="30"/>
      <c r="N83" s="30"/>
      <c r="O83" s="30"/>
      <c r="P83" s="30"/>
      <c r="Q83" s="30"/>
      <c r="R83" s="30"/>
      <c r="S83" s="30"/>
      <c r="T83" s="30"/>
      <c r="U83" s="30"/>
      <c r="V83" s="30"/>
      <c r="W83" s="30"/>
      <c r="X83" s="30"/>
      <c r="Y83" s="30"/>
      <c r="Z83" s="30"/>
    </row>
    <row r="84" spans="1:26" ht="12" customHeight="1">
      <c r="A84" s="386" t="s">
        <v>3059</v>
      </c>
      <c r="B84" s="43" t="s">
        <v>3060</v>
      </c>
      <c r="C84" s="358" t="s">
        <v>3061</v>
      </c>
      <c r="D84" s="45">
        <v>35</v>
      </c>
      <c r="E84" s="45">
        <f t="shared" si="6"/>
        <v>35</v>
      </c>
      <c r="F84" s="30"/>
      <c r="G84" s="30"/>
      <c r="H84" s="30"/>
      <c r="I84" s="30"/>
      <c r="J84" s="30"/>
      <c r="K84" s="30"/>
      <c r="L84" s="30"/>
      <c r="M84" s="30"/>
      <c r="N84" s="30"/>
      <c r="O84" s="30"/>
      <c r="P84" s="30"/>
      <c r="Q84" s="30"/>
      <c r="R84" s="30"/>
      <c r="S84" s="30"/>
      <c r="T84" s="30"/>
      <c r="U84" s="30"/>
      <c r="V84" s="30"/>
      <c r="W84" s="30"/>
      <c r="X84" s="30"/>
      <c r="Y84" s="30"/>
      <c r="Z84" s="30"/>
    </row>
    <row r="85" spans="1:26" ht="12"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2"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 customHeight="1">
      <c r="A87" s="13" t="s">
        <v>3062</v>
      </c>
      <c r="B87" s="13"/>
      <c r="C87" s="13"/>
      <c r="D87" s="13"/>
      <c r="E87" s="385"/>
      <c r="F87" s="30"/>
      <c r="G87" s="30"/>
      <c r="H87" s="30"/>
      <c r="I87" s="30"/>
      <c r="J87" s="30"/>
      <c r="K87" s="30"/>
      <c r="L87" s="30"/>
      <c r="M87" s="30"/>
      <c r="N87" s="30"/>
      <c r="O87" s="30"/>
      <c r="P87" s="30"/>
      <c r="Q87" s="30"/>
      <c r="R87" s="30"/>
      <c r="S87" s="30"/>
      <c r="T87" s="30"/>
      <c r="U87" s="30"/>
      <c r="V87" s="30"/>
      <c r="W87" s="30"/>
      <c r="X87" s="30"/>
      <c r="Y87" s="30"/>
      <c r="Z87" s="30"/>
    </row>
    <row r="88" spans="1:26" ht="12"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 customHeight="1">
      <c r="A89" s="9" t="s">
        <v>2920</v>
      </c>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2" customHeight="1">
      <c r="A90" s="42" t="s">
        <v>2229</v>
      </c>
      <c r="B90" s="43" t="s">
        <v>3063</v>
      </c>
      <c r="C90" s="358" t="s">
        <v>3064</v>
      </c>
      <c r="D90" s="45">
        <v>84</v>
      </c>
      <c r="E90" s="45">
        <f t="shared" ref="E90:E100" si="7">D90*(1+$E$11)*(1-$E$10)</f>
        <v>84</v>
      </c>
      <c r="F90" s="30"/>
      <c r="G90" s="30"/>
      <c r="H90" s="30"/>
      <c r="I90" s="30"/>
      <c r="J90" s="30"/>
      <c r="K90" s="30"/>
      <c r="L90" s="30"/>
      <c r="M90" s="30"/>
      <c r="N90" s="30"/>
      <c r="O90" s="30"/>
      <c r="P90" s="30"/>
      <c r="Q90" s="30"/>
      <c r="R90" s="30"/>
      <c r="S90" s="30"/>
      <c r="T90" s="30"/>
      <c r="U90" s="30"/>
      <c r="V90" s="30"/>
      <c r="W90" s="30"/>
      <c r="X90" s="30"/>
      <c r="Y90" s="30"/>
      <c r="Z90" s="30"/>
    </row>
    <row r="91" spans="1:26" ht="12" customHeight="1">
      <c r="A91" s="42" t="s">
        <v>2230</v>
      </c>
      <c r="B91" s="43" t="s">
        <v>3065</v>
      </c>
      <c r="C91" s="358" t="s">
        <v>2240</v>
      </c>
      <c r="D91" s="45">
        <v>161</v>
      </c>
      <c r="E91" s="45">
        <f t="shared" si="7"/>
        <v>161</v>
      </c>
      <c r="F91" s="30"/>
      <c r="G91" s="30"/>
      <c r="H91" s="30"/>
      <c r="I91" s="30"/>
      <c r="J91" s="30"/>
      <c r="K91" s="30"/>
      <c r="L91" s="30"/>
      <c r="M91" s="30"/>
      <c r="N91" s="30"/>
      <c r="O91" s="30"/>
      <c r="P91" s="30"/>
      <c r="Q91" s="30"/>
      <c r="R91" s="30"/>
      <c r="S91" s="30"/>
      <c r="T91" s="30"/>
      <c r="U91" s="30"/>
      <c r="V91" s="30"/>
      <c r="W91" s="30"/>
      <c r="X91" s="30"/>
      <c r="Y91" s="30"/>
      <c r="Z91" s="30"/>
    </row>
    <row r="92" spans="1:26" ht="12" customHeight="1">
      <c r="A92" s="42" t="s">
        <v>3066</v>
      </c>
      <c r="B92" s="43" t="s">
        <v>3067</v>
      </c>
      <c r="C92" s="358" t="s">
        <v>3068</v>
      </c>
      <c r="D92" s="45">
        <v>204</v>
      </c>
      <c r="E92" s="45">
        <f t="shared" si="7"/>
        <v>204</v>
      </c>
      <c r="F92" s="30"/>
      <c r="G92" s="30"/>
      <c r="H92" s="30"/>
      <c r="I92" s="30"/>
      <c r="J92" s="30"/>
      <c r="K92" s="30"/>
      <c r="L92" s="30"/>
      <c r="M92" s="30"/>
      <c r="N92" s="30"/>
      <c r="O92" s="30"/>
      <c r="P92" s="30"/>
      <c r="Q92" s="30"/>
      <c r="R92" s="30"/>
      <c r="S92" s="30"/>
      <c r="T92" s="30"/>
      <c r="U92" s="30"/>
      <c r="V92" s="30"/>
      <c r="W92" s="30"/>
      <c r="X92" s="30"/>
      <c r="Y92" s="30"/>
      <c r="Z92" s="30"/>
    </row>
    <row r="93" spans="1:26" ht="12" customHeight="1">
      <c r="A93" s="42" t="s">
        <v>3069</v>
      </c>
      <c r="B93" s="43" t="s">
        <v>3070</v>
      </c>
      <c r="C93" s="358" t="s">
        <v>51</v>
      </c>
      <c r="D93" s="45">
        <v>439</v>
      </c>
      <c r="E93" s="45">
        <f t="shared" si="7"/>
        <v>439</v>
      </c>
      <c r="F93" s="30"/>
      <c r="G93" s="30"/>
      <c r="H93" s="30"/>
      <c r="I93" s="30"/>
      <c r="J93" s="30"/>
      <c r="K93" s="30"/>
      <c r="L93" s="30"/>
      <c r="M93" s="30"/>
      <c r="N93" s="30"/>
      <c r="O93" s="30"/>
      <c r="P93" s="30"/>
      <c r="Q93" s="30"/>
      <c r="R93" s="30"/>
      <c r="S93" s="30"/>
      <c r="T93" s="30"/>
      <c r="U93" s="30"/>
      <c r="V93" s="30"/>
      <c r="W93" s="30"/>
      <c r="X93" s="30"/>
      <c r="Y93" s="30"/>
      <c r="Z93" s="30"/>
    </row>
    <row r="94" spans="1:26" ht="12" customHeight="1">
      <c r="A94" s="42" t="s">
        <v>3071</v>
      </c>
      <c r="B94" s="43" t="s">
        <v>3072</v>
      </c>
      <c r="C94" s="358" t="s">
        <v>3073</v>
      </c>
      <c r="D94" s="45">
        <v>253</v>
      </c>
      <c r="E94" s="45">
        <f t="shared" si="7"/>
        <v>253</v>
      </c>
      <c r="F94" s="30"/>
      <c r="G94" s="30"/>
      <c r="H94" s="30"/>
      <c r="I94" s="30"/>
      <c r="J94" s="30"/>
      <c r="K94" s="30"/>
      <c r="L94" s="30"/>
      <c r="M94" s="30"/>
      <c r="N94" s="30"/>
      <c r="O94" s="30"/>
      <c r="P94" s="30"/>
      <c r="Q94" s="30"/>
      <c r="R94" s="30"/>
      <c r="S94" s="30"/>
      <c r="T94" s="30"/>
      <c r="U94" s="30"/>
      <c r="V94" s="30"/>
      <c r="W94" s="30"/>
      <c r="X94" s="30"/>
      <c r="Y94" s="30"/>
      <c r="Z94" s="30"/>
    </row>
    <row r="95" spans="1:26" ht="12" customHeight="1">
      <c r="A95" s="42" t="s">
        <v>3074</v>
      </c>
      <c r="B95" s="43" t="s">
        <v>3075</v>
      </c>
      <c r="C95" s="358" t="s">
        <v>3076</v>
      </c>
      <c r="D95" s="45">
        <v>279</v>
      </c>
      <c r="E95" s="45">
        <f t="shared" si="7"/>
        <v>279</v>
      </c>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42" t="s">
        <v>3077</v>
      </c>
      <c r="B96" s="43" t="s">
        <v>3078</v>
      </c>
      <c r="C96" s="358" t="s">
        <v>3079</v>
      </c>
      <c r="D96" s="45">
        <v>278</v>
      </c>
      <c r="E96" s="45">
        <f t="shared" si="7"/>
        <v>278</v>
      </c>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42" t="s">
        <v>3080</v>
      </c>
      <c r="B97" s="43" t="s">
        <v>3081</v>
      </c>
      <c r="C97" s="358" t="s">
        <v>3082</v>
      </c>
      <c r="D97" s="45">
        <v>323</v>
      </c>
      <c r="E97" s="45">
        <f t="shared" si="7"/>
        <v>323</v>
      </c>
      <c r="F97" s="30"/>
      <c r="G97" s="30"/>
      <c r="H97" s="30"/>
      <c r="I97" s="30"/>
      <c r="J97" s="30"/>
      <c r="K97" s="30"/>
      <c r="L97" s="30"/>
      <c r="M97" s="30"/>
      <c r="N97" s="30"/>
      <c r="O97" s="30"/>
      <c r="P97" s="30"/>
      <c r="Q97" s="30"/>
      <c r="R97" s="30"/>
      <c r="S97" s="30"/>
      <c r="T97" s="30"/>
      <c r="U97" s="30"/>
      <c r="V97" s="30"/>
      <c r="W97" s="30"/>
      <c r="X97" s="30"/>
      <c r="Y97" s="30"/>
      <c r="Z97" s="30"/>
    </row>
    <row r="98" spans="1:26" ht="12" customHeight="1">
      <c r="A98" s="42" t="s">
        <v>3083</v>
      </c>
      <c r="B98" s="43" t="s">
        <v>3084</v>
      </c>
      <c r="C98" s="358" t="s">
        <v>3085</v>
      </c>
      <c r="D98" s="45">
        <v>353</v>
      </c>
      <c r="E98" s="45">
        <f t="shared" si="7"/>
        <v>353</v>
      </c>
      <c r="F98" s="30"/>
      <c r="G98" s="30"/>
      <c r="H98" s="30"/>
      <c r="I98" s="30"/>
      <c r="J98" s="30"/>
      <c r="K98" s="30"/>
      <c r="L98" s="30"/>
      <c r="M98" s="30"/>
      <c r="N98" s="30"/>
      <c r="O98" s="30"/>
      <c r="P98" s="30"/>
      <c r="Q98" s="30"/>
      <c r="R98" s="30"/>
      <c r="S98" s="30"/>
      <c r="T98" s="30"/>
      <c r="U98" s="30"/>
      <c r="V98" s="30"/>
      <c r="W98" s="30"/>
      <c r="X98" s="30"/>
      <c r="Y98" s="30"/>
      <c r="Z98" s="30"/>
    </row>
    <row r="99" spans="1:26" ht="12" customHeight="1">
      <c r="A99" s="42" t="s">
        <v>3086</v>
      </c>
      <c r="B99" s="43" t="s">
        <v>3087</v>
      </c>
      <c r="C99" s="358" t="s">
        <v>3088</v>
      </c>
      <c r="D99" s="45">
        <v>300</v>
      </c>
      <c r="E99" s="45">
        <f t="shared" si="7"/>
        <v>300</v>
      </c>
      <c r="F99" s="30"/>
      <c r="G99" s="30"/>
      <c r="H99" s="30"/>
      <c r="I99" s="30"/>
      <c r="J99" s="30"/>
      <c r="K99" s="30"/>
      <c r="L99" s="30"/>
      <c r="M99" s="30"/>
      <c r="N99" s="30"/>
      <c r="O99" s="30"/>
      <c r="P99" s="30"/>
      <c r="Q99" s="30"/>
      <c r="R99" s="30"/>
      <c r="S99" s="30"/>
      <c r="T99" s="30"/>
      <c r="U99" s="30"/>
      <c r="V99" s="30"/>
      <c r="W99" s="30"/>
      <c r="X99" s="30"/>
      <c r="Y99" s="30"/>
      <c r="Z99" s="30"/>
    </row>
    <row r="100" spans="1:26" ht="12" customHeight="1">
      <c r="A100" s="42" t="s">
        <v>3089</v>
      </c>
      <c r="B100" s="43" t="s">
        <v>3090</v>
      </c>
      <c r="C100" s="358" t="s">
        <v>3091</v>
      </c>
      <c r="D100" s="45">
        <v>346</v>
      </c>
      <c r="E100" s="45">
        <f t="shared" si="7"/>
        <v>346</v>
      </c>
      <c r="F100" s="30"/>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2"/>
      <c r="B101" s="27"/>
      <c r="C101" s="27"/>
      <c r="D101" s="27"/>
      <c r="E101" s="153"/>
      <c r="F101" s="30"/>
      <c r="G101" s="30"/>
      <c r="H101" s="30"/>
      <c r="I101" s="30"/>
      <c r="J101" s="30"/>
      <c r="K101" s="30"/>
      <c r="L101" s="30"/>
      <c r="M101" s="30"/>
      <c r="N101" s="30"/>
      <c r="O101" s="30"/>
      <c r="P101" s="30"/>
      <c r="Q101" s="30"/>
      <c r="R101" s="30"/>
      <c r="S101" s="30"/>
      <c r="T101" s="30"/>
      <c r="U101" s="30"/>
      <c r="V101" s="30"/>
      <c r="W101" s="30"/>
      <c r="X101" s="30"/>
      <c r="Y101" s="30"/>
      <c r="Z101" s="30"/>
    </row>
    <row r="102" spans="1:26" ht="15" customHeight="1">
      <c r="A102" s="9" t="s">
        <v>3092</v>
      </c>
      <c r="B102" s="9"/>
      <c r="C102" s="9"/>
      <c r="D102" s="9"/>
      <c r="E102" s="35"/>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2" t="s">
        <v>1174</v>
      </c>
      <c r="B103" s="43" t="s">
        <v>3093</v>
      </c>
      <c r="C103" s="358" t="s">
        <v>51</v>
      </c>
      <c r="D103" s="45">
        <v>276</v>
      </c>
      <c r="E103" s="45">
        <f t="shared" ref="E103:E105" si="8">D103*(1+$E$11)*(1-$E$10)</f>
        <v>276</v>
      </c>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2" t="s">
        <v>3094</v>
      </c>
      <c r="B104" s="43" t="s">
        <v>3095</v>
      </c>
      <c r="C104" s="358" t="s">
        <v>3096</v>
      </c>
      <c r="D104" s="45">
        <v>319</v>
      </c>
      <c r="E104" s="45">
        <f t="shared" si="8"/>
        <v>319</v>
      </c>
      <c r="F104" s="30"/>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2" t="s">
        <v>3097</v>
      </c>
      <c r="B105" s="43" t="s">
        <v>3078</v>
      </c>
      <c r="C105" s="358" t="s">
        <v>3098</v>
      </c>
      <c r="D105" s="45">
        <v>390</v>
      </c>
      <c r="E105" s="45">
        <f t="shared" si="8"/>
        <v>390</v>
      </c>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34"/>
      <c r="B106" s="34"/>
      <c r="C106" s="34"/>
      <c r="D106" s="34"/>
      <c r="E106" s="337"/>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34"/>
      <c r="B107" s="13"/>
      <c r="C107" s="13"/>
      <c r="D107" s="13"/>
      <c r="E107" s="337"/>
      <c r="F107" s="30"/>
      <c r="G107" s="30"/>
      <c r="H107" s="30"/>
      <c r="I107" s="30"/>
      <c r="J107" s="30"/>
      <c r="K107" s="30"/>
      <c r="L107" s="30"/>
      <c r="M107" s="30"/>
      <c r="N107" s="30"/>
      <c r="O107" s="30"/>
      <c r="P107" s="30"/>
      <c r="Q107" s="30"/>
      <c r="R107" s="30"/>
      <c r="S107" s="30"/>
      <c r="T107" s="30"/>
      <c r="U107" s="30"/>
      <c r="V107" s="30"/>
      <c r="W107" s="30"/>
      <c r="X107" s="30"/>
      <c r="Y107" s="30"/>
      <c r="Z107" s="30"/>
    </row>
    <row r="108" spans="1:26" ht="15" customHeight="1">
      <c r="A108" s="13" t="s">
        <v>3099</v>
      </c>
      <c r="B108" s="13"/>
      <c r="C108" s="13"/>
      <c r="D108" s="13"/>
      <c r="E108" s="385"/>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34"/>
      <c r="B109" s="34"/>
      <c r="C109" s="34"/>
      <c r="D109" s="34"/>
      <c r="E109" s="337"/>
      <c r="F109" s="30"/>
      <c r="G109" s="30"/>
      <c r="H109" s="30"/>
      <c r="I109" s="30"/>
      <c r="J109" s="30"/>
      <c r="K109" s="30"/>
      <c r="L109" s="30"/>
      <c r="M109" s="30"/>
      <c r="N109" s="30"/>
      <c r="O109" s="30"/>
      <c r="P109" s="30"/>
      <c r="Q109" s="30"/>
      <c r="R109" s="30"/>
      <c r="S109" s="30"/>
      <c r="T109" s="30"/>
      <c r="U109" s="30"/>
      <c r="V109" s="30"/>
      <c r="W109" s="30"/>
      <c r="X109" s="30"/>
      <c r="Y109" s="30"/>
      <c r="Z109" s="30"/>
    </row>
    <row r="110" spans="1:26" ht="15" customHeight="1">
      <c r="A110" s="9" t="s">
        <v>2920</v>
      </c>
      <c r="B110" s="34"/>
      <c r="C110" s="34"/>
      <c r="D110" s="34"/>
      <c r="E110" s="337"/>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2" t="s">
        <v>3100</v>
      </c>
      <c r="B111" s="43" t="s">
        <v>3101</v>
      </c>
      <c r="C111" s="358" t="s">
        <v>3102</v>
      </c>
      <c r="D111" s="45">
        <v>341</v>
      </c>
      <c r="E111" s="45">
        <f t="shared" ref="E111:E119" si="9">D111*(1+$E$11)*(1-$E$10)</f>
        <v>341</v>
      </c>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2" t="s">
        <v>3103</v>
      </c>
      <c r="B112" s="43" t="s">
        <v>3104</v>
      </c>
      <c r="C112" s="358" t="s">
        <v>3105</v>
      </c>
      <c r="D112" s="45">
        <v>364</v>
      </c>
      <c r="E112" s="45">
        <f t="shared" si="9"/>
        <v>364</v>
      </c>
      <c r="F112" s="30"/>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2" t="s">
        <v>3106</v>
      </c>
      <c r="B113" s="43" t="s">
        <v>3107</v>
      </c>
      <c r="C113" s="358" t="s">
        <v>3108</v>
      </c>
      <c r="D113" s="45">
        <v>396</v>
      </c>
      <c r="E113" s="45">
        <f t="shared" si="9"/>
        <v>396</v>
      </c>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2" t="s">
        <v>3109</v>
      </c>
      <c r="B114" s="43" t="s">
        <v>3110</v>
      </c>
      <c r="C114" s="358" t="s">
        <v>3111</v>
      </c>
      <c r="D114" s="45">
        <v>424</v>
      </c>
      <c r="E114" s="45">
        <f t="shared" si="9"/>
        <v>424</v>
      </c>
      <c r="F114" s="30"/>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2" t="s">
        <v>3112</v>
      </c>
      <c r="B115" s="43" t="s">
        <v>3113</v>
      </c>
      <c r="C115" s="358" t="s">
        <v>51</v>
      </c>
      <c r="D115" s="45">
        <v>676</v>
      </c>
      <c r="E115" s="45">
        <f t="shared" si="9"/>
        <v>676</v>
      </c>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2" t="s">
        <v>3114</v>
      </c>
      <c r="B116" s="43" t="s">
        <v>3115</v>
      </c>
      <c r="C116" s="358" t="s">
        <v>3116</v>
      </c>
      <c r="D116" s="45">
        <v>442</v>
      </c>
      <c r="E116" s="45">
        <f t="shared" si="9"/>
        <v>442</v>
      </c>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2" t="s">
        <v>3117</v>
      </c>
      <c r="B117" s="43" t="s">
        <v>3118</v>
      </c>
      <c r="C117" s="358" t="s">
        <v>3119</v>
      </c>
      <c r="D117" s="45">
        <v>531</v>
      </c>
      <c r="E117" s="45">
        <f t="shared" si="9"/>
        <v>531</v>
      </c>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2" t="s">
        <v>3120</v>
      </c>
      <c r="B118" s="43" t="s">
        <v>3121</v>
      </c>
      <c r="C118" s="358" t="s">
        <v>3122</v>
      </c>
      <c r="D118" s="45">
        <v>570</v>
      </c>
      <c r="E118" s="45">
        <f t="shared" si="9"/>
        <v>570</v>
      </c>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2" t="s">
        <v>3123</v>
      </c>
      <c r="B119" s="43" t="s">
        <v>3124</v>
      </c>
      <c r="C119" s="358" t="s">
        <v>3125</v>
      </c>
      <c r="D119" s="45">
        <v>823</v>
      </c>
      <c r="E119" s="45">
        <f t="shared" si="9"/>
        <v>823</v>
      </c>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2"/>
      <c r="B120" s="27"/>
      <c r="C120" s="27"/>
      <c r="D120" s="27"/>
      <c r="E120" s="153"/>
      <c r="F120" s="30"/>
      <c r="G120" s="30"/>
      <c r="H120" s="30"/>
      <c r="I120" s="30"/>
      <c r="J120" s="30"/>
      <c r="K120" s="30"/>
      <c r="L120" s="30"/>
      <c r="M120" s="30"/>
      <c r="N120" s="30"/>
      <c r="O120" s="30"/>
      <c r="P120" s="30"/>
      <c r="Q120" s="30"/>
      <c r="R120" s="30"/>
      <c r="S120" s="30"/>
      <c r="T120" s="30"/>
      <c r="U120" s="30"/>
      <c r="V120" s="30"/>
      <c r="W120" s="30"/>
      <c r="X120" s="30"/>
      <c r="Y120" s="30"/>
      <c r="Z120" s="30"/>
    </row>
    <row r="121" spans="1:26" ht="15" customHeight="1">
      <c r="A121" s="9" t="s">
        <v>3126</v>
      </c>
      <c r="B121" s="9"/>
      <c r="C121" s="9"/>
      <c r="D121" s="9"/>
      <c r="E121" s="35"/>
      <c r="F121" s="30"/>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2" t="s">
        <v>3127</v>
      </c>
      <c r="B122" s="43" t="s">
        <v>3128</v>
      </c>
      <c r="C122" s="358" t="s">
        <v>3129</v>
      </c>
      <c r="D122" s="45">
        <v>638</v>
      </c>
      <c r="E122" s="45">
        <f t="shared" ref="E122:E126" si="10">D122*(1+$E$11)*(1-$E$10)</f>
        <v>638</v>
      </c>
      <c r="F122" s="30"/>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2" t="s">
        <v>3130</v>
      </c>
      <c r="B123" s="43" t="s">
        <v>3131</v>
      </c>
      <c r="C123" s="358" t="s">
        <v>3132</v>
      </c>
      <c r="D123" s="45">
        <v>684</v>
      </c>
      <c r="E123" s="45">
        <f t="shared" si="10"/>
        <v>684</v>
      </c>
      <c r="F123" s="30"/>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2" t="s">
        <v>3133</v>
      </c>
      <c r="B124" s="43" t="s">
        <v>3134</v>
      </c>
      <c r="C124" s="358" t="s">
        <v>3135</v>
      </c>
      <c r="D124" s="45">
        <v>685</v>
      </c>
      <c r="E124" s="45">
        <f t="shared" si="10"/>
        <v>685</v>
      </c>
      <c r="F124" s="30"/>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2" t="s">
        <v>3136</v>
      </c>
      <c r="B125" s="43" t="s">
        <v>3137</v>
      </c>
      <c r="C125" s="358" t="s">
        <v>3138</v>
      </c>
      <c r="D125" s="45">
        <v>1252</v>
      </c>
      <c r="E125" s="45">
        <f t="shared" si="10"/>
        <v>1252</v>
      </c>
      <c r="F125" s="30"/>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2" t="s">
        <v>3139</v>
      </c>
      <c r="B126" s="43" t="s">
        <v>3140</v>
      </c>
      <c r="C126" s="358" t="s">
        <v>3141</v>
      </c>
      <c r="D126" s="45">
        <v>1296</v>
      </c>
      <c r="E126" s="45">
        <f t="shared" si="10"/>
        <v>1296</v>
      </c>
      <c r="F126" s="30"/>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13"/>
      <c r="B127" s="27"/>
      <c r="C127" s="27"/>
      <c r="D127" s="27"/>
      <c r="E127" s="153"/>
      <c r="F127" s="30"/>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13"/>
      <c r="B128" s="27"/>
      <c r="C128" s="27"/>
      <c r="D128" s="27"/>
      <c r="E128" s="153"/>
      <c r="F128" s="30"/>
      <c r="G128" s="30"/>
      <c r="H128" s="30"/>
      <c r="I128" s="30"/>
      <c r="J128" s="30"/>
      <c r="K128" s="30"/>
      <c r="L128" s="30"/>
      <c r="M128" s="30"/>
      <c r="N128" s="30"/>
      <c r="O128" s="30"/>
      <c r="P128" s="30"/>
      <c r="Q128" s="30"/>
      <c r="R128" s="30"/>
      <c r="S128" s="30"/>
      <c r="T128" s="30"/>
      <c r="U128" s="30"/>
      <c r="V128" s="30"/>
      <c r="W128" s="30"/>
      <c r="X128" s="30"/>
      <c r="Y128" s="30"/>
      <c r="Z128" s="30"/>
    </row>
    <row r="129" spans="1:26" ht="15" customHeight="1">
      <c r="A129" s="13" t="s">
        <v>3142</v>
      </c>
      <c r="B129" s="13"/>
      <c r="C129" s="13"/>
      <c r="D129" s="13"/>
      <c r="E129" s="385"/>
      <c r="F129" s="30"/>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13"/>
      <c r="B130" s="27"/>
      <c r="C130" s="27"/>
      <c r="D130" s="27"/>
      <c r="E130" s="153"/>
      <c r="F130" s="30"/>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2" t="s">
        <v>3143</v>
      </c>
      <c r="B131" s="43" t="s">
        <v>3144</v>
      </c>
      <c r="C131" s="358" t="s">
        <v>3145</v>
      </c>
      <c r="D131" s="45">
        <v>359</v>
      </c>
      <c r="E131" s="45">
        <f t="shared" ref="E131:E135" si="11">D131*(1+$E$11)*(1-$E$10)</f>
        <v>359</v>
      </c>
      <c r="F131" s="30"/>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2" t="s">
        <v>3146</v>
      </c>
      <c r="B132" s="43" t="s">
        <v>3147</v>
      </c>
      <c r="C132" s="358" t="s">
        <v>3148</v>
      </c>
      <c r="D132" s="45">
        <v>502</v>
      </c>
      <c r="E132" s="45">
        <f t="shared" si="11"/>
        <v>502</v>
      </c>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2" t="s">
        <v>3149</v>
      </c>
      <c r="B133" s="43" t="s">
        <v>3150</v>
      </c>
      <c r="C133" s="358" t="s">
        <v>3151</v>
      </c>
      <c r="D133" s="45">
        <v>513</v>
      </c>
      <c r="E133" s="45">
        <f t="shared" si="11"/>
        <v>513</v>
      </c>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2" t="s">
        <v>3152</v>
      </c>
      <c r="B134" s="43" t="s">
        <v>3153</v>
      </c>
      <c r="C134" s="358" t="s">
        <v>3154</v>
      </c>
      <c r="D134" s="45">
        <v>546</v>
      </c>
      <c r="E134" s="45">
        <f t="shared" si="11"/>
        <v>546</v>
      </c>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2" t="s">
        <v>3155</v>
      </c>
      <c r="B135" s="43" t="s">
        <v>3156</v>
      </c>
      <c r="C135" s="358" t="s">
        <v>3157</v>
      </c>
      <c r="D135" s="45">
        <v>889</v>
      </c>
      <c r="E135" s="45">
        <f t="shared" si="11"/>
        <v>889</v>
      </c>
      <c r="F135" s="30"/>
      <c r="G135" s="30"/>
      <c r="H135" s="30"/>
      <c r="I135" s="30"/>
      <c r="J135" s="30"/>
      <c r="K135" s="30"/>
      <c r="L135" s="30"/>
      <c r="M135" s="30"/>
      <c r="N135" s="30"/>
      <c r="O135" s="30"/>
      <c r="P135" s="30"/>
      <c r="Q135" s="30"/>
      <c r="R135" s="30"/>
      <c r="S135" s="30"/>
      <c r="T135" s="30"/>
      <c r="U135" s="30"/>
      <c r="V135" s="30"/>
      <c r="W135" s="30"/>
      <c r="X135" s="30"/>
      <c r="Y135" s="30"/>
      <c r="Z135" s="30"/>
    </row>
    <row r="136" spans="1:26" ht="12.75" customHeight="1">
      <c r="A136" s="4"/>
      <c r="B136" s="27"/>
      <c r="C136" s="27"/>
      <c r="D136" s="27"/>
      <c r="E136" s="51"/>
      <c r="F136" s="30"/>
      <c r="G136" s="30"/>
      <c r="H136" s="30"/>
      <c r="I136" s="30"/>
      <c r="J136" s="30"/>
      <c r="K136" s="30"/>
      <c r="L136" s="30"/>
      <c r="M136" s="30"/>
      <c r="N136" s="30"/>
      <c r="O136" s="30"/>
      <c r="P136" s="30"/>
      <c r="Q136" s="30"/>
      <c r="R136" s="30"/>
      <c r="S136" s="30"/>
      <c r="T136" s="30"/>
      <c r="U136" s="30"/>
      <c r="V136" s="30"/>
      <c r="W136" s="30"/>
      <c r="X136" s="30"/>
      <c r="Y136" s="30"/>
      <c r="Z136" s="30"/>
    </row>
    <row r="137" spans="1:26" ht="12.75" customHeight="1">
      <c r="A137" s="4"/>
      <c r="B137" s="27"/>
      <c r="C137" s="27"/>
      <c r="D137" s="27"/>
      <c r="E137" s="51"/>
      <c r="F137" s="30"/>
      <c r="G137" s="30"/>
      <c r="H137" s="30"/>
      <c r="I137" s="30"/>
      <c r="J137" s="30"/>
      <c r="K137" s="30"/>
      <c r="L137" s="30"/>
      <c r="M137" s="30"/>
      <c r="N137" s="30"/>
      <c r="O137" s="30"/>
      <c r="P137" s="30"/>
      <c r="Q137" s="30"/>
      <c r="R137" s="30"/>
      <c r="S137" s="30"/>
      <c r="T137" s="30"/>
      <c r="U137" s="30"/>
      <c r="V137" s="30"/>
      <c r="W137" s="30"/>
      <c r="X137" s="30"/>
      <c r="Y137" s="30"/>
      <c r="Z137" s="30"/>
    </row>
    <row r="138" spans="1:26" ht="12.75" customHeight="1">
      <c r="A138" s="64" t="s">
        <v>3158</v>
      </c>
      <c r="B138" s="65"/>
      <c r="C138" s="65"/>
      <c r="D138" s="65"/>
      <c r="E138" s="262"/>
      <c r="F138" s="30"/>
      <c r="G138" s="30"/>
      <c r="H138" s="30"/>
      <c r="I138" s="30"/>
      <c r="J138" s="30"/>
      <c r="K138" s="30"/>
      <c r="L138" s="30"/>
      <c r="M138" s="30"/>
      <c r="N138" s="30"/>
      <c r="O138" s="30"/>
      <c r="P138" s="30"/>
      <c r="Q138" s="30"/>
      <c r="R138" s="30"/>
      <c r="S138" s="30"/>
      <c r="T138" s="30"/>
      <c r="U138" s="30"/>
      <c r="V138" s="30"/>
      <c r="W138" s="30"/>
      <c r="X138" s="30"/>
      <c r="Y138" s="30"/>
      <c r="Z138" s="30"/>
    </row>
    <row r="139" spans="1:26" ht="12.75" customHeight="1">
      <c r="A139" s="6"/>
      <c r="B139" s="27"/>
      <c r="C139" s="27"/>
      <c r="D139" s="27"/>
      <c r="E139" s="51"/>
      <c r="F139" s="30"/>
      <c r="G139" s="30"/>
      <c r="H139" s="30"/>
      <c r="I139" s="30"/>
      <c r="J139" s="30"/>
      <c r="K139" s="30"/>
      <c r="L139" s="30"/>
      <c r="M139" s="30"/>
      <c r="N139" s="30"/>
      <c r="O139" s="30"/>
      <c r="P139" s="30"/>
      <c r="Q139" s="30"/>
      <c r="R139" s="30"/>
      <c r="S139" s="30"/>
      <c r="T139" s="30"/>
      <c r="U139" s="30"/>
      <c r="V139" s="30"/>
      <c r="W139" s="30"/>
      <c r="X139" s="30"/>
      <c r="Y139" s="30"/>
      <c r="Z139" s="30"/>
    </row>
    <row r="140" spans="1:26" ht="12.75" customHeight="1">
      <c r="A140" s="6" t="s">
        <v>3159</v>
      </c>
      <c r="B140" s="27"/>
      <c r="C140" s="27"/>
      <c r="D140" s="27"/>
      <c r="E140" s="51"/>
      <c r="F140" s="30"/>
      <c r="G140" s="30"/>
      <c r="H140" s="30"/>
      <c r="I140" s="30"/>
      <c r="J140" s="30"/>
      <c r="K140" s="30"/>
      <c r="L140" s="30"/>
      <c r="M140" s="30"/>
      <c r="N140" s="30"/>
      <c r="O140" s="30"/>
      <c r="P140" s="30"/>
      <c r="Q140" s="30"/>
      <c r="R140" s="30"/>
      <c r="S140" s="30"/>
      <c r="T140" s="30"/>
      <c r="U140" s="30"/>
      <c r="V140" s="30"/>
      <c r="W140" s="30"/>
      <c r="X140" s="30"/>
      <c r="Y140" s="30"/>
      <c r="Z140" s="30"/>
    </row>
    <row r="141" spans="1:26" ht="12.75" customHeight="1">
      <c r="A141" s="6" t="s">
        <v>3160</v>
      </c>
      <c r="B141" s="27"/>
      <c r="C141" s="27"/>
      <c r="D141" s="27"/>
      <c r="E141" s="51"/>
      <c r="F141" s="30"/>
      <c r="G141" s="30"/>
      <c r="H141" s="30"/>
      <c r="I141" s="30"/>
      <c r="J141" s="30"/>
      <c r="K141" s="30"/>
      <c r="L141" s="30"/>
      <c r="M141" s="30"/>
      <c r="N141" s="30"/>
      <c r="O141" s="30"/>
      <c r="P141" s="30"/>
      <c r="Q141" s="30"/>
      <c r="R141" s="30"/>
      <c r="S141" s="30"/>
      <c r="T141" s="30"/>
      <c r="U141" s="30"/>
      <c r="V141" s="30"/>
      <c r="W141" s="30"/>
      <c r="X141" s="30"/>
      <c r="Y141" s="30"/>
      <c r="Z141" s="30"/>
    </row>
    <row r="142" spans="1:26" ht="12.75" customHeight="1">
      <c r="A142" s="6" t="s">
        <v>3161</v>
      </c>
      <c r="B142" s="27"/>
      <c r="C142" s="27"/>
      <c r="D142" s="27"/>
      <c r="E142" s="51"/>
      <c r="F142" s="30"/>
      <c r="G142" s="30"/>
      <c r="H142" s="30"/>
      <c r="I142" s="30"/>
      <c r="J142" s="30"/>
      <c r="K142" s="30"/>
      <c r="L142" s="30"/>
      <c r="M142" s="30"/>
      <c r="N142" s="30"/>
      <c r="O142" s="30"/>
      <c r="P142" s="30"/>
      <c r="Q142" s="30"/>
      <c r="R142" s="30"/>
      <c r="S142" s="30"/>
      <c r="T142" s="30"/>
      <c r="U142" s="30"/>
      <c r="V142" s="30"/>
      <c r="W142" s="30"/>
      <c r="X142" s="30"/>
      <c r="Y142" s="30"/>
      <c r="Z142" s="30"/>
    </row>
    <row r="143" spans="1:26" ht="12.75" customHeight="1">
      <c r="A143" s="6" t="s">
        <v>3162</v>
      </c>
      <c r="B143" s="27"/>
      <c r="C143" s="27"/>
      <c r="D143" s="27"/>
      <c r="E143" s="51"/>
      <c r="F143" s="30"/>
      <c r="G143" s="30"/>
      <c r="H143" s="30"/>
      <c r="I143" s="30"/>
      <c r="J143" s="30"/>
      <c r="K143" s="30"/>
      <c r="L143" s="30"/>
      <c r="M143" s="30"/>
      <c r="N143" s="30"/>
      <c r="O143" s="30"/>
      <c r="P143" s="30"/>
      <c r="Q143" s="30"/>
      <c r="R143" s="30"/>
      <c r="S143" s="30"/>
      <c r="T143" s="30"/>
      <c r="U143" s="30"/>
      <c r="V143" s="30"/>
      <c r="W143" s="30"/>
      <c r="X143" s="30"/>
      <c r="Y143" s="30"/>
      <c r="Z143" s="30"/>
    </row>
    <row r="144" spans="1:26" ht="12.75" customHeight="1">
      <c r="A144" s="6" t="s">
        <v>3163</v>
      </c>
      <c r="B144" s="27"/>
      <c r="C144" s="27"/>
      <c r="D144" s="27"/>
      <c r="E144" s="51"/>
      <c r="F144" s="30"/>
      <c r="G144" s="30"/>
      <c r="H144" s="30"/>
      <c r="I144" s="30"/>
      <c r="J144" s="30"/>
      <c r="K144" s="30"/>
      <c r="L144" s="30"/>
      <c r="M144" s="30"/>
      <c r="N144" s="30"/>
      <c r="O144" s="30"/>
      <c r="P144" s="30"/>
      <c r="Q144" s="30"/>
      <c r="R144" s="30"/>
      <c r="S144" s="30"/>
      <c r="T144" s="30"/>
      <c r="U144" s="30"/>
      <c r="V144" s="30"/>
      <c r="W144" s="30"/>
      <c r="X144" s="30"/>
      <c r="Y144" s="30"/>
      <c r="Z144" s="30"/>
    </row>
    <row r="145" spans="1:26" ht="12.75" customHeight="1">
      <c r="A145" s="6"/>
      <c r="B145" s="27"/>
      <c r="C145" s="27"/>
      <c r="D145" s="27"/>
      <c r="E145" s="51"/>
      <c r="F145" s="30"/>
      <c r="G145" s="30"/>
      <c r="H145" s="30"/>
      <c r="I145" s="30"/>
      <c r="J145" s="30"/>
      <c r="K145" s="30"/>
      <c r="L145" s="30"/>
      <c r="M145" s="30"/>
      <c r="N145" s="30"/>
      <c r="O145" s="30"/>
      <c r="P145" s="30"/>
      <c r="Q145" s="30"/>
      <c r="R145" s="30"/>
      <c r="S145" s="30"/>
      <c r="T145" s="30"/>
      <c r="U145" s="30"/>
      <c r="V145" s="30"/>
      <c r="W145" s="30"/>
      <c r="X145" s="30"/>
      <c r="Y145" s="30"/>
      <c r="Z145" s="30"/>
    </row>
    <row r="146" spans="1:26" ht="12.75" customHeight="1">
      <c r="A146" s="6" t="s">
        <v>3164</v>
      </c>
      <c r="B146" s="27"/>
      <c r="C146" s="27"/>
      <c r="D146" s="27"/>
      <c r="E146" s="51"/>
      <c r="F146" s="30"/>
      <c r="G146" s="30"/>
      <c r="H146" s="30"/>
      <c r="I146" s="30"/>
      <c r="J146" s="30"/>
      <c r="K146" s="30"/>
      <c r="L146" s="30"/>
      <c r="M146" s="30"/>
      <c r="N146" s="30"/>
      <c r="O146" s="30"/>
      <c r="P146" s="30"/>
      <c r="Q146" s="30"/>
      <c r="R146" s="30"/>
      <c r="S146" s="30"/>
      <c r="T146" s="30"/>
      <c r="U146" s="30"/>
      <c r="V146" s="30"/>
      <c r="W146" s="30"/>
      <c r="X146" s="30"/>
      <c r="Y146" s="30"/>
      <c r="Z146" s="30"/>
    </row>
    <row r="147" spans="1:26" ht="12.75" customHeight="1">
      <c r="A147" s="6" t="s">
        <v>3165</v>
      </c>
      <c r="B147" s="27"/>
      <c r="C147" s="27"/>
      <c r="D147" s="27"/>
      <c r="E147" s="51"/>
      <c r="F147" s="30"/>
      <c r="G147" s="30"/>
      <c r="H147" s="30"/>
      <c r="I147" s="30"/>
      <c r="J147" s="30"/>
      <c r="K147" s="30"/>
      <c r="L147" s="30"/>
      <c r="M147" s="30"/>
      <c r="N147" s="30"/>
      <c r="O147" s="30"/>
      <c r="P147" s="30"/>
      <c r="Q147" s="30"/>
      <c r="R147" s="30"/>
      <c r="S147" s="30"/>
      <c r="T147" s="30"/>
      <c r="U147" s="30"/>
      <c r="V147" s="30"/>
      <c r="W147" s="30"/>
      <c r="X147" s="30"/>
      <c r="Y147" s="30"/>
      <c r="Z147" s="30"/>
    </row>
    <row r="148" spans="1:26" ht="12.75" customHeight="1">
      <c r="A148" s="6" t="s">
        <v>3166</v>
      </c>
      <c r="B148" s="27"/>
      <c r="C148" s="27"/>
      <c r="D148" s="27"/>
      <c r="E148" s="51"/>
      <c r="F148" s="30"/>
      <c r="G148" s="30"/>
      <c r="H148" s="30"/>
      <c r="I148" s="30"/>
      <c r="J148" s="30"/>
      <c r="K148" s="30"/>
      <c r="L148" s="30"/>
      <c r="M148" s="30"/>
      <c r="N148" s="30"/>
      <c r="O148" s="30"/>
      <c r="P148" s="30"/>
      <c r="Q148" s="30"/>
      <c r="R148" s="30"/>
      <c r="S148" s="30"/>
      <c r="T148" s="30"/>
      <c r="U148" s="30"/>
      <c r="V148" s="30"/>
      <c r="W148" s="30"/>
      <c r="X148" s="30"/>
      <c r="Y148" s="30"/>
      <c r="Z148" s="30"/>
    </row>
    <row r="149" spans="1:26" ht="12.75" customHeight="1">
      <c r="A149" s="6" t="s">
        <v>3167</v>
      </c>
      <c r="B149" s="27"/>
      <c r="C149" s="27"/>
      <c r="D149" s="27"/>
      <c r="E149" s="51"/>
      <c r="F149" s="30"/>
      <c r="G149" s="30"/>
      <c r="H149" s="30"/>
      <c r="I149" s="30"/>
      <c r="J149" s="30"/>
      <c r="K149" s="30"/>
      <c r="L149" s="30"/>
      <c r="M149" s="30"/>
      <c r="N149" s="30"/>
      <c r="O149" s="30"/>
      <c r="P149" s="30"/>
      <c r="Q149" s="30"/>
      <c r="R149" s="30"/>
      <c r="S149" s="30"/>
      <c r="T149" s="30"/>
      <c r="U149" s="30"/>
      <c r="V149" s="30"/>
      <c r="W149" s="30"/>
      <c r="X149" s="30"/>
      <c r="Y149" s="30"/>
      <c r="Z149" s="30"/>
    </row>
    <row r="150" spans="1:26" ht="12.75" customHeight="1">
      <c r="A150" s="6"/>
      <c r="B150" s="27"/>
      <c r="C150" s="27"/>
      <c r="D150" s="27"/>
      <c r="E150" s="51"/>
      <c r="F150" s="30"/>
      <c r="G150" s="30"/>
      <c r="H150" s="30"/>
      <c r="I150" s="30"/>
      <c r="J150" s="30"/>
      <c r="K150" s="30"/>
      <c r="L150" s="30"/>
      <c r="M150" s="30"/>
      <c r="N150" s="30"/>
      <c r="O150" s="30"/>
      <c r="P150" s="30"/>
      <c r="Q150" s="30"/>
      <c r="R150" s="30"/>
      <c r="S150" s="30"/>
      <c r="T150" s="30"/>
      <c r="U150" s="30"/>
      <c r="V150" s="30"/>
      <c r="W150" s="30"/>
      <c r="X150" s="30"/>
      <c r="Y150" s="30"/>
      <c r="Z150" s="30"/>
    </row>
    <row r="151" spans="1:26" ht="12.75" customHeight="1">
      <c r="A151" s="2"/>
      <c r="B151" s="27"/>
      <c r="C151" s="27"/>
      <c r="D151" s="27"/>
      <c r="E151" s="51"/>
      <c r="F151" s="30"/>
      <c r="G151" s="30"/>
      <c r="H151" s="30"/>
      <c r="I151" s="30"/>
      <c r="J151" s="30"/>
      <c r="K151" s="30"/>
      <c r="L151" s="30"/>
      <c r="M151" s="30"/>
      <c r="N151" s="30"/>
      <c r="O151" s="30"/>
      <c r="P151" s="30"/>
      <c r="Q151" s="30"/>
      <c r="R151" s="30"/>
      <c r="S151" s="30"/>
      <c r="T151" s="30"/>
      <c r="U151" s="30"/>
      <c r="V151" s="30"/>
      <c r="W151" s="30"/>
      <c r="X151" s="30"/>
      <c r="Y151" s="30"/>
      <c r="Z151" s="30"/>
    </row>
    <row r="152" spans="1:26" ht="12.75" customHeight="1">
      <c r="A152" s="473" t="s">
        <v>85</v>
      </c>
      <c r="B152" s="474"/>
      <c r="C152" s="474"/>
      <c r="D152" s="474"/>
      <c r="E152" s="474"/>
      <c r="F152" s="30"/>
      <c r="G152" s="30"/>
      <c r="H152" s="30"/>
      <c r="I152" s="30"/>
      <c r="J152" s="30"/>
      <c r="K152" s="30"/>
      <c r="L152" s="30"/>
      <c r="M152" s="30"/>
      <c r="N152" s="30"/>
      <c r="O152" s="30"/>
      <c r="P152" s="30"/>
      <c r="Q152" s="30"/>
      <c r="R152" s="30"/>
      <c r="S152" s="30"/>
      <c r="T152" s="30"/>
      <c r="U152" s="30"/>
      <c r="V152" s="30"/>
      <c r="W152" s="30"/>
      <c r="X152" s="30"/>
      <c r="Y152" s="30"/>
      <c r="Z152" s="30"/>
    </row>
    <row r="153" spans="1:26" ht="12.75" customHeight="1">
      <c r="A153" s="473" t="s">
        <v>86</v>
      </c>
      <c r="B153" s="474"/>
      <c r="C153" s="474"/>
      <c r="D153" s="474"/>
      <c r="E153" s="474"/>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2"/>
      <c r="B154" s="27"/>
      <c r="C154" s="27"/>
      <c r="D154" s="27"/>
      <c r="E154" s="51"/>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2"/>
      <c r="B155" s="27"/>
      <c r="C155" s="27"/>
      <c r="D155" s="27"/>
      <c r="E155" s="51"/>
      <c r="F155" s="30"/>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2"/>
      <c r="B156" s="27"/>
      <c r="C156" s="27"/>
      <c r="D156" s="27"/>
      <c r="E156" s="51"/>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2"/>
      <c r="B157" s="27"/>
      <c r="C157" s="27"/>
      <c r="D157" s="27"/>
      <c r="E157" s="51"/>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2"/>
      <c r="B158" s="27"/>
      <c r="C158" s="27"/>
      <c r="D158" s="27"/>
      <c r="E158" s="51"/>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2"/>
      <c r="B159" s="27"/>
      <c r="C159" s="27"/>
      <c r="D159" s="27"/>
      <c r="E159" s="51"/>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2"/>
      <c r="B160" s="27"/>
      <c r="C160" s="27"/>
      <c r="D160" s="27"/>
      <c r="E160" s="51"/>
      <c r="F160" s="30"/>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2"/>
      <c r="B161" s="27"/>
      <c r="C161" s="27"/>
      <c r="D161" s="27"/>
      <c r="E161" s="51"/>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2"/>
      <c r="B162" s="27"/>
      <c r="C162" s="27"/>
      <c r="D162" s="27"/>
      <c r="E162" s="51"/>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2"/>
      <c r="B163" s="27"/>
      <c r="C163" s="27"/>
      <c r="D163" s="27"/>
      <c r="E163" s="51"/>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2"/>
      <c r="B164" s="27"/>
      <c r="C164" s="27"/>
      <c r="D164" s="27"/>
      <c r="E164" s="51"/>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2"/>
      <c r="B165" s="27"/>
      <c r="C165" s="27"/>
      <c r="D165" s="27"/>
      <c r="E165" s="51"/>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2"/>
      <c r="B166" s="27"/>
      <c r="C166" s="27"/>
      <c r="D166" s="27"/>
      <c r="E166" s="51"/>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2"/>
      <c r="B167" s="27"/>
      <c r="C167" s="27"/>
      <c r="D167" s="27"/>
      <c r="E167" s="51"/>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2"/>
      <c r="B168" s="27"/>
      <c r="C168" s="27"/>
      <c r="D168" s="27"/>
      <c r="E168" s="51"/>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2"/>
      <c r="B169" s="27"/>
      <c r="C169" s="27"/>
      <c r="D169" s="27"/>
      <c r="E169" s="51"/>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2"/>
      <c r="B170" s="27"/>
      <c r="C170" s="27"/>
      <c r="D170" s="27"/>
      <c r="E170" s="51"/>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2"/>
      <c r="B171" s="27"/>
      <c r="C171" s="27"/>
      <c r="D171" s="27"/>
      <c r="E171" s="51"/>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2"/>
      <c r="B172" s="27"/>
      <c r="C172" s="27"/>
      <c r="D172" s="27"/>
      <c r="E172" s="51"/>
      <c r="F172" s="30"/>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2"/>
      <c r="B173" s="27"/>
      <c r="C173" s="27"/>
      <c r="D173" s="27"/>
      <c r="E173" s="51"/>
      <c r="F173" s="30"/>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2"/>
      <c r="B174" s="27"/>
      <c r="C174" s="27"/>
      <c r="D174" s="27"/>
      <c r="E174" s="51"/>
      <c r="F174" s="30"/>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2"/>
      <c r="B175" s="27"/>
      <c r="C175" s="27"/>
      <c r="D175" s="27"/>
      <c r="E175" s="51"/>
      <c r="F175" s="30"/>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2"/>
      <c r="B176" s="27"/>
      <c r="C176" s="27"/>
      <c r="D176" s="27"/>
      <c r="E176" s="51"/>
      <c r="F176" s="30"/>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2"/>
      <c r="B177" s="27"/>
      <c r="C177" s="27"/>
      <c r="D177" s="27"/>
      <c r="E177" s="51"/>
      <c r="F177" s="30"/>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2"/>
      <c r="B178" s="27"/>
      <c r="C178" s="27"/>
      <c r="D178" s="27"/>
      <c r="E178" s="51"/>
      <c r="F178" s="30"/>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2"/>
      <c r="B179" s="27"/>
      <c r="C179" s="27"/>
      <c r="D179" s="27"/>
      <c r="E179" s="51"/>
      <c r="F179" s="30"/>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2"/>
      <c r="B180" s="27"/>
      <c r="C180" s="27"/>
      <c r="D180" s="27"/>
      <c r="E180" s="51"/>
      <c r="F180" s="30"/>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2"/>
      <c r="B181" s="27"/>
      <c r="C181" s="27"/>
      <c r="D181" s="27"/>
      <c r="E181" s="51"/>
      <c r="F181" s="30"/>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2"/>
      <c r="B182" s="27"/>
      <c r="C182" s="27"/>
      <c r="D182" s="27"/>
      <c r="E182" s="51"/>
      <c r="F182" s="30"/>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2"/>
      <c r="B183" s="27"/>
      <c r="C183" s="27"/>
      <c r="D183" s="27"/>
      <c r="E183" s="51"/>
      <c r="F183" s="30"/>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2"/>
      <c r="B184" s="27"/>
      <c r="C184" s="27"/>
      <c r="D184" s="27"/>
      <c r="E184" s="51"/>
      <c r="F184" s="30"/>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2"/>
      <c r="B185" s="27"/>
      <c r="C185" s="27"/>
      <c r="D185" s="27"/>
      <c r="E185" s="51"/>
      <c r="F185" s="30"/>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2"/>
      <c r="B186" s="27"/>
      <c r="C186" s="27"/>
      <c r="D186" s="27"/>
      <c r="E186" s="51"/>
      <c r="F186" s="30"/>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2"/>
      <c r="B187" s="27"/>
      <c r="C187" s="27"/>
      <c r="D187" s="27"/>
      <c r="E187" s="51"/>
      <c r="F187" s="30"/>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2"/>
      <c r="B188" s="27"/>
      <c r="C188" s="27"/>
      <c r="D188" s="27"/>
      <c r="E188" s="51"/>
      <c r="F188" s="30"/>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2"/>
      <c r="B189" s="27"/>
      <c r="C189" s="27"/>
      <c r="D189" s="27"/>
      <c r="E189" s="51"/>
      <c r="F189" s="30"/>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2"/>
      <c r="B190" s="27"/>
      <c r="C190" s="27"/>
      <c r="D190" s="27"/>
      <c r="E190" s="51"/>
      <c r="F190" s="30"/>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2"/>
      <c r="B191" s="27"/>
      <c r="C191" s="27"/>
      <c r="D191" s="27"/>
      <c r="E191" s="51"/>
      <c r="F191" s="30"/>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2"/>
      <c r="B192" s="27"/>
      <c r="C192" s="27"/>
      <c r="D192" s="27"/>
      <c r="E192" s="51"/>
      <c r="F192" s="30"/>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2"/>
      <c r="B193" s="27"/>
      <c r="C193" s="27"/>
      <c r="D193" s="27"/>
      <c r="E193" s="51"/>
      <c r="F193" s="30"/>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2"/>
      <c r="B194" s="27"/>
      <c r="C194" s="27"/>
      <c r="D194" s="27"/>
      <c r="E194" s="51"/>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2"/>
      <c r="B195" s="27"/>
      <c r="C195" s="27"/>
      <c r="D195" s="27"/>
      <c r="E195" s="51"/>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2"/>
      <c r="B196" s="27"/>
      <c r="C196" s="27"/>
      <c r="D196" s="27"/>
      <c r="E196" s="51"/>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2"/>
      <c r="B197" s="27"/>
      <c r="C197" s="27"/>
      <c r="D197" s="27"/>
      <c r="E197" s="51"/>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2"/>
      <c r="B198" s="27"/>
      <c r="C198" s="27"/>
      <c r="D198" s="27"/>
      <c r="E198" s="51"/>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2"/>
      <c r="B199" s="27"/>
      <c r="C199" s="27"/>
      <c r="D199" s="27"/>
      <c r="E199" s="51"/>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2"/>
      <c r="B200" s="27"/>
      <c r="C200" s="27"/>
      <c r="D200" s="27"/>
      <c r="E200" s="51"/>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2"/>
      <c r="B201" s="27"/>
      <c r="C201" s="27"/>
      <c r="D201" s="27"/>
      <c r="E201" s="51"/>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2"/>
      <c r="B202" s="27"/>
      <c r="C202" s="27"/>
      <c r="D202" s="27"/>
      <c r="E202" s="51"/>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2"/>
      <c r="B203" s="27"/>
      <c r="C203" s="27"/>
      <c r="D203" s="27"/>
      <c r="E203" s="51"/>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2"/>
      <c r="B204" s="27"/>
      <c r="C204" s="27"/>
      <c r="D204" s="27"/>
      <c r="E204" s="51"/>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2"/>
      <c r="B205" s="27"/>
      <c r="C205" s="27"/>
      <c r="D205" s="27"/>
      <c r="E205" s="51"/>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2"/>
      <c r="B206" s="27"/>
      <c r="C206" s="27"/>
      <c r="D206" s="27"/>
      <c r="E206" s="51"/>
      <c r="F206" s="30"/>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2"/>
      <c r="B207" s="27"/>
      <c r="C207" s="27"/>
      <c r="D207" s="27"/>
      <c r="E207" s="51"/>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2"/>
      <c r="B208" s="27"/>
      <c r="C208" s="27"/>
      <c r="D208" s="27"/>
      <c r="E208" s="51"/>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2"/>
      <c r="B209" s="27"/>
      <c r="C209" s="27"/>
      <c r="D209" s="27"/>
      <c r="E209" s="51"/>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2"/>
      <c r="B210" s="27"/>
      <c r="C210" s="27"/>
      <c r="D210" s="27"/>
      <c r="E210" s="51"/>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2"/>
      <c r="B211" s="27"/>
      <c r="C211" s="27"/>
      <c r="D211" s="27"/>
      <c r="E211" s="51"/>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2"/>
      <c r="B212" s="27"/>
      <c r="C212" s="27"/>
      <c r="D212" s="27"/>
      <c r="E212" s="51"/>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2"/>
      <c r="B213" s="27"/>
      <c r="C213" s="27"/>
      <c r="D213" s="27"/>
      <c r="E213" s="51"/>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2"/>
      <c r="B214" s="27"/>
      <c r="C214" s="27"/>
      <c r="D214" s="27"/>
      <c r="E214" s="51"/>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2"/>
      <c r="B215" s="27"/>
      <c r="C215" s="27"/>
      <c r="D215" s="27"/>
      <c r="E215" s="51"/>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2"/>
      <c r="B216" s="27"/>
      <c r="C216" s="27"/>
      <c r="D216" s="27"/>
      <c r="E216" s="51"/>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2"/>
      <c r="B217" s="27"/>
      <c r="C217" s="27"/>
      <c r="D217" s="27"/>
      <c r="E217" s="51"/>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2"/>
      <c r="B218" s="27"/>
      <c r="C218" s="27"/>
      <c r="D218" s="27"/>
      <c r="E218" s="51"/>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2"/>
      <c r="B219" s="27"/>
      <c r="C219" s="27"/>
      <c r="D219" s="27"/>
      <c r="E219" s="51"/>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2"/>
      <c r="B220" s="27"/>
      <c r="C220" s="27"/>
      <c r="D220" s="27"/>
      <c r="E220" s="51"/>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2"/>
      <c r="B221" s="27"/>
      <c r="C221" s="27"/>
      <c r="D221" s="27"/>
      <c r="E221" s="51"/>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2"/>
      <c r="B222" s="27"/>
      <c r="C222" s="27"/>
      <c r="D222" s="27"/>
      <c r="E222" s="51"/>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2"/>
      <c r="B223" s="27"/>
      <c r="C223" s="27"/>
      <c r="D223" s="27"/>
      <c r="E223" s="51"/>
      <c r="F223" s="30"/>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2"/>
      <c r="B224" s="27"/>
      <c r="C224" s="27"/>
      <c r="D224" s="27"/>
      <c r="E224" s="51"/>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2"/>
      <c r="B225" s="27"/>
      <c r="C225" s="27"/>
      <c r="D225" s="27"/>
      <c r="E225" s="51"/>
      <c r="F225" s="30"/>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2"/>
      <c r="B226" s="27"/>
      <c r="C226" s="27"/>
      <c r="D226" s="27"/>
      <c r="E226" s="51"/>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2"/>
      <c r="B227" s="27"/>
      <c r="C227" s="27"/>
      <c r="D227" s="27"/>
      <c r="E227" s="51"/>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2"/>
      <c r="B228" s="27"/>
      <c r="C228" s="27"/>
      <c r="D228" s="27"/>
      <c r="E228" s="51"/>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2"/>
      <c r="B229" s="27"/>
      <c r="C229" s="27"/>
      <c r="D229" s="27"/>
      <c r="E229" s="51"/>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2"/>
      <c r="B230" s="27"/>
      <c r="C230" s="27"/>
      <c r="D230" s="27"/>
      <c r="E230" s="51"/>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2"/>
      <c r="B231" s="27"/>
      <c r="C231" s="27"/>
      <c r="D231" s="27"/>
      <c r="E231" s="51"/>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2"/>
      <c r="B232" s="27"/>
      <c r="C232" s="27"/>
      <c r="D232" s="27"/>
      <c r="E232" s="51"/>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2"/>
      <c r="B233" s="27"/>
      <c r="C233" s="27"/>
      <c r="D233" s="27"/>
      <c r="E233" s="51"/>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2"/>
      <c r="B234" s="27"/>
      <c r="C234" s="27"/>
      <c r="D234" s="27"/>
      <c r="E234" s="51"/>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2"/>
      <c r="B235" s="27"/>
      <c r="C235" s="27"/>
      <c r="D235" s="27"/>
      <c r="E235" s="51"/>
      <c r="F235" s="30"/>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2"/>
      <c r="B236" s="27"/>
      <c r="C236" s="27"/>
      <c r="D236" s="27"/>
      <c r="E236" s="51"/>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2"/>
      <c r="B237" s="27"/>
      <c r="C237" s="27"/>
      <c r="D237" s="27"/>
      <c r="E237" s="51"/>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2"/>
      <c r="B238" s="27"/>
      <c r="C238" s="27"/>
      <c r="D238" s="27"/>
      <c r="E238" s="51"/>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2"/>
      <c r="B239" s="27"/>
      <c r="C239" s="27"/>
      <c r="D239" s="27"/>
      <c r="E239" s="51"/>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2"/>
      <c r="B240" s="27"/>
      <c r="C240" s="27"/>
      <c r="D240" s="27"/>
      <c r="E240" s="51"/>
      <c r="F240" s="30"/>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2"/>
      <c r="B241" s="27"/>
      <c r="C241" s="27"/>
      <c r="D241" s="27"/>
      <c r="E241" s="51"/>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2"/>
      <c r="B242" s="27"/>
      <c r="C242" s="27"/>
      <c r="D242" s="27"/>
      <c r="E242" s="51"/>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2"/>
      <c r="B243" s="27"/>
      <c r="C243" s="27"/>
      <c r="D243" s="27"/>
      <c r="E243" s="51"/>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2"/>
      <c r="B244" s="27"/>
      <c r="C244" s="27"/>
      <c r="D244" s="27"/>
      <c r="E244" s="51"/>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2"/>
      <c r="B245" s="27"/>
      <c r="C245" s="27"/>
      <c r="D245" s="27"/>
      <c r="E245" s="51"/>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2"/>
      <c r="B246" s="27"/>
      <c r="C246" s="27"/>
      <c r="D246" s="27"/>
      <c r="E246" s="51"/>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2"/>
      <c r="B247" s="27"/>
      <c r="C247" s="27"/>
      <c r="D247" s="27"/>
      <c r="E247" s="51"/>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2"/>
      <c r="B248" s="27"/>
      <c r="C248" s="27"/>
      <c r="D248" s="27"/>
      <c r="E248" s="51"/>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2"/>
      <c r="B249" s="27"/>
      <c r="C249" s="27"/>
      <c r="D249" s="27"/>
      <c r="E249" s="51"/>
      <c r="F249" s="30"/>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2"/>
      <c r="B250" s="27"/>
      <c r="C250" s="27"/>
      <c r="D250" s="27"/>
      <c r="E250" s="51"/>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2"/>
      <c r="B251" s="27"/>
      <c r="C251" s="27"/>
      <c r="D251" s="27"/>
      <c r="E251" s="51"/>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2"/>
      <c r="B252" s="27"/>
      <c r="C252" s="27"/>
      <c r="D252" s="27"/>
      <c r="E252" s="51"/>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2"/>
      <c r="B253" s="27"/>
      <c r="C253" s="27"/>
      <c r="D253" s="27"/>
      <c r="E253" s="51"/>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2"/>
      <c r="B254" s="27"/>
      <c r="C254" s="27"/>
      <c r="D254" s="27"/>
      <c r="E254" s="51"/>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2"/>
      <c r="B255" s="27"/>
      <c r="C255" s="27"/>
      <c r="D255" s="27"/>
      <c r="E255" s="51"/>
      <c r="F255" s="30"/>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2"/>
      <c r="B256" s="27"/>
      <c r="C256" s="27"/>
      <c r="D256" s="27"/>
      <c r="E256" s="51"/>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2"/>
      <c r="B257" s="27"/>
      <c r="C257" s="27"/>
      <c r="D257" s="27"/>
      <c r="E257" s="51"/>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2"/>
      <c r="B258" s="27"/>
      <c r="C258" s="27"/>
      <c r="D258" s="27"/>
      <c r="E258" s="51"/>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2"/>
      <c r="B259" s="27"/>
      <c r="C259" s="27"/>
      <c r="D259" s="27"/>
      <c r="E259" s="51"/>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2"/>
      <c r="B260" s="27"/>
      <c r="C260" s="27"/>
      <c r="D260" s="27"/>
      <c r="E260" s="51"/>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2"/>
      <c r="B261" s="27"/>
      <c r="C261" s="27"/>
      <c r="D261" s="27"/>
      <c r="E261" s="51"/>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2"/>
      <c r="B262" s="27"/>
      <c r="C262" s="27"/>
      <c r="D262" s="27"/>
      <c r="E262" s="51"/>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2"/>
      <c r="B263" s="27"/>
      <c r="C263" s="27"/>
      <c r="D263" s="27"/>
      <c r="E263" s="51"/>
      <c r="F263" s="30"/>
      <c r="G263" s="30"/>
      <c r="H263" s="30"/>
      <c r="I263" s="30"/>
      <c r="J263" s="30"/>
      <c r="K263" s="30"/>
      <c r="L263" s="30"/>
      <c r="M263" s="30"/>
      <c r="N263" s="30"/>
      <c r="O263" s="30"/>
      <c r="P263" s="30"/>
      <c r="Q263" s="30"/>
      <c r="R263" s="30"/>
      <c r="S263" s="30"/>
      <c r="T263" s="30"/>
      <c r="U263" s="30"/>
      <c r="V263" s="30"/>
      <c r="W263" s="30"/>
      <c r="X263" s="30"/>
      <c r="Y263" s="30"/>
      <c r="Z263" s="30"/>
    </row>
    <row r="264" spans="1:26" ht="12" customHeight="1">
      <c r="A264" s="2"/>
      <c r="B264" s="27"/>
      <c r="C264" s="27"/>
      <c r="D264" s="27"/>
      <c r="E264" s="51"/>
      <c r="F264" s="30"/>
      <c r="G264" s="30"/>
      <c r="H264" s="30"/>
      <c r="I264" s="30"/>
      <c r="J264" s="30"/>
      <c r="K264" s="30"/>
      <c r="L264" s="30"/>
      <c r="M264" s="30"/>
      <c r="N264" s="30"/>
      <c r="O264" s="30"/>
      <c r="P264" s="30"/>
      <c r="Q264" s="30"/>
      <c r="R264" s="30"/>
      <c r="S264" s="30"/>
      <c r="T264" s="30"/>
      <c r="U264" s="30"/>
      <c r="V264" s="30"/>
      <c r="W264" s="30"/>
      <c r="X264" s="30"/>
      <c r="Y264" s="30"/>
      <c r="Z264" s="30"/>
    </row>
    <row r="265" spans="1:26" ht="12" customHeight="1">
      <c r="A265" s="2"/>
      <c r="B265" s="27"/>
      <c r="C265" s="27"/>
      <c r="D265" s="27"/>
      <c r="E265" s="51"/>
      <c r="F265" s="30"/>
      <c r="G265" s="30"/>
      <c r="H265" s="30"/>
      <c r="I265" s="30"/>
      <c r="J265" s="30"/>
      <c r="K265" s="30"/>
      <c r="L265" s="30"/>
      <c r="M265" s="30"/>
      <c r="N265" s="30"/>
      <c r="O265" s="30"/>
      <c r="P265" s="30"/>
      <c r="Q265" s="30"/>
      <c r="R265" s="30"/>
      <c r="S265" s="30"/>
      <c r="T265" s="30"/>
      <c r="U265" s="30"/>
      <c r="V265" s="30"/>
      <c r="W265" s="30"/>
      <c r="X265" s="30"/>
      <c r="Y265" s="30"/>
      <c r="Z265" s="30"/>
    </row>
    <row r="266" spans="1:26" ht="12" customHeight="1">
      <c r="A266" s="2"/>
      <c r="B266" s="27"/>
      <c r="C266" s="27"/>
      <c r="D266" s="27"/>
      <c r="E266" s="51"/>
      <c r="F266" s="30"/>
      <c r="G266" s="30"/>
      <c r="H266" s="30"/>
      <c r="I266" s="30"/>
      <c r="J266" s="30"/>
      <c r="K266" s="30"/>
      <c r="L266" s="30"/>
      <c r="M266" s="30"/>
      <c r="N266" s="30"/>
      <c r="O266" s="30"/>
      <c r="P266" s="30"/>
      <c r="Q266" s="30"/>
      <c r="R266" s="30"/>
      <c r="S266" s="30"/>
      <c r="T266" s="30"/>
      <c r="U266" s="30"/>
      <c r="V266" s="30"/>
      <c r="W266" s="30"/>
      <c r="X266" s="30"/>
      <c r="Y266" s="30"/>
      <c r="Z266" s="30"/>
    </row>
    <row r="267" spans="1:26" ht="12" customHeight="1">
      <c r="A267" s="2"/>
      <c r="B267" s="27"/>
      <c r="C267" s="27"/>
      <c r="D267" s="27"/>
      <c r="E267" s="51"/>
      <c r="F267" s="30"/>
      <c r="G267" s="30"/>
      <c r="H267" s="30"/>
      <c r="I267" s="30"/>
      <c r="J267" s="30"/>
      <c r="K267" s="30"/>
      <c r="L267" s="30"/>
      <c r="M267" s="30"/>
      <c r="N267" s="30"/>
      <c r="O267" s="30"/>
      <c r="P267" s="30"/>
      <c r="Q267" s="30"/>
      <c r="R267" s="30"/>
      <c r="S267" s="30"/>
      <c r="T267" s="30"/>
      <c r="U267" s="30"/>
      <c r="V267" s="30"/>
      <c r="W267" s="30"/>
      <c r="X267" s="30"/>
      <c r="Y267" s="30"/>
      <c r="Z267" s="30"/>
    </row>
    <row r="268" spans="1:26" ht="12" customHeight="1">
      <c r="A268" s="2"/>
      <c r="B268" s="27"/>
      <c r="C268" s="27"/>
      <c r="D268" s="27"/>
      <c r="E268" s="51"/>
      <c r="F268" s="30"/>
      <c r="G268" s="30"/>
      <c r="H268" s="30"/>
      <c r="I268" s="30"/>
      <c r="J268" s="30"/>
      <c r="K268" s="30"/>
      <c r="L268" s="30"/>
      <c r="M268" s="30"/>
      <c r="N268" s="30"/>
      <c r="O268" s="30"/>
      <c r="P268" s="30"/>
      <c r="Q268" s="30"/>
      <c r="R268" s="30"/>
      <c r="S268" s="30"/>
      <c r="T268" s="30"/>
      <c r="U268" s="30"/>
      <c r="V268" s="30"/>
      <c r="W268" s="30"/>
      <c r="X268" s="30"/>
      <c r="Y268" s="30"/>
      <c r="Z268" s="30"/>
    </row>
    <row r="269" spans="1:26" ht="12" customHeight="1">
      <c r="A269" s="2"/>
      <c r="B269" s="27"/>
      <c r="C269" s="27"/>
      <c r="D269" s="27"/>
      <c r="E269" s="51"/>
      <c r="F269" s="30"/>
      <c r="G269" s="30"/>
      <c r="H269" s="30"/>
      <c r="I269" s="30"/>
      <c r="J269" s="30"/>
      <c r="K269" s="30"/>
      <c r="L269" s="30"/>
      <c r="M269" s="30"/>
      <c r="N269" s="30"/>
      <c r="O269" s="30"/>
      <c r="P269" s="30"/>
      <c r="Q269" s="30"/>
      <c r="R269" s="30"/>
      <c r="S269" s="30"/>
      <c r="T269" s="30"/>
      <c r="U269" s="30"/>
      <c r="V269" s="30"/>
      <c r="W269" s="30"/>
      <c r="X269" s="30"/>
      <c r="Y269" s="30"/>
      <c r="Z269" s="30"/>
    </row>
    <row r="270" spans="1:26" ht="12" customHeight="1">
      <c r="A270" s="2"/>
      <c r="B270" s="27"/>
      <c r="C270" s="27"/>
      <c r="D270" s="27"/>
      <c r="E270" s="51"/>
      <c r="F270" s="30"/>
      <c r="G270" s="30"/>
      <c r="H270" s="30"/>
      <c r="I270" s="30"/>
      <c r="J270" s="30"/>
      <c r="K270" s="30"/>
      <c r="L270" s="30"/>
      <c r="M270" s="30"/>
      <c r="N270" s="30"/>
      <c r="O270" s="30"/>
      <c r="P270" s="30"/>
      <c r="Q270" s="30"/>
      <c r="R270" s="30"/>
      <c r="S270" s="30"/>
      <c r="T270" s="30"/>
      <c r="U270" s="30"/>
      <c r="V270" s="30"/>
      <c r="W270" s="30"/>
      <c r="X270" s="30"/>
      <c r="Y270" s="30"/>
      <c r="Z270" s="30"/>
    </row>
    <row r="271" spans="1:26" ht="12" customHeight="1">
      <c r="A271" s="2"/>
      <c r="B271" s="27"/>
      <c r="C271" s="27"/>
      <c r="D271" s="27"/>
      <c r="E271" s="51"/>
      <c r="F271" s="30"/>
      <c r="G271" s="30"/>
      <c r="H271" s="30"/>
      <c r="I271" s="30"/>
      <c r="J271" s="30"/>
      <c r="K271" s="30"/>
      <c r="L271" s="30"/>
      <c r="M271" s="30"/>
      <c r="N271" s="30"/>
      <c r="O271" s="30"/>
      <c r="P271" s="30"/>
      <c r="Q271" s="30"/>
      <c r="R271" s="30"/>
      <c r="S271" s="30"/>
      <c r="T271" s="30"/>
      <c r="U271" s="30"/>
      <c r="V271" s="30"/>
      <c r="W271" s="30"/>
      <c r="X271" s="30"/>
      <c r="Y271" s="30"/>
      <c r="Z271" s="30"/>
    </row>
    <row r="272" spans="1:26" ht="12" customHeight="1">
      <c r="A272" s="2"/>
      <c r="B272" s="27"/>
      <c r="C272" s="27"/>
      <c r="D272" s="27"/>
      <c r="E272" s="51"/>
      <c r="F272" s="30"/>
      <c r="G272" s="30"/>
      <c r="H272" s="30"/>
      <c r="I272" s="30"/>
      <c r="J272" s="30"/>
      <c r="K272" s="30"/>
      <c r="L272" s="30"/>
      <c r="M272" s="30"/>
      <c r="N272" s="30"/>
      <c r="O272" s="30"/>
      <c r="P272" s="30"/>
      <c r="Q272" s="30"/>
      <c r="R272" s="30"/>
      <c r="S272" s="30"/>
      <c r="T272" s="30"/>
      <c r="U272" s="30"/>
      <c r="V272" s="30"/>
      <c r="W272" s="30"/>
      <c r="X272" s="30"/>
      <c r="Y272" s="30"/>
      <c r="Z272" s="30"/>
    </row>
    <row r="273" spans="1:26" ht="12" customHeight="1">
      <c r="A273" s="2"/>
      <c r="B273" s="27"/>
      <c r="C273" s="27"/>
      <c r="D273" s="27"/>
      <c r="E273" s="51"/>
      <c r="F273" s="30"/>
      <c r="G273" s="30"/>
      <c r="H273" s="30"/>
      <c r="I273" s="30"/>
      <c r="J273" s="30"/>
      <c r="K273" s="30"/>
      <c r="L273" s="30"/>
      <c r="M273" s="30"/>
      <c r="N273" s="30"/>
      <c r="O273" s="30"/>
      <c r="P273" s="30"/>
      <c r="Q273" s="30"/>
      <c r="R273" s="30"/>
      <c r="S273" s="30"/>
      <c r="T273" s="30"/>
      <c r="U273" s="30"/>
      <c r="V273" s="30"/>
      <c r="W273" s="30"/>
      <c r="X273" s="30"/>
      <c r="Y273" s="30"/>
      <c r="Z273" s="30"/>
    </row>
    <row r="274" spans="1:26" ht="12" customHeight="1">
      <c r="A274" s="2"/>
      <c r="B274" s="27"/>
      <c r="C274" s="27"/>
      <c r="D274" s="27"/>
      <c r="E274" s="51"/>
      <c r="F274" s="30"/>
      <c r="G274" s="30"/>
      <c r="H274" s="30"/>
      <c r="I274" s="30"/>
      <c r="J274" s="30"/>
      <c r="K274" s="30"/>
      <c r="L274" s="30"/>
      <c r="M274" s="30"/>
      <c r="N274" s="30"/>
      <c r="O274" s="30"/>
      <c r="P274" s="30"/>
      <c r="Q274" s="30"/>
      <c r="R274" s="30"/>
      <c r="S274" s="30"/>
      <c r="T274" s="30"/>
      <c r="U274" s="30"/>
      <c r="V274" s="30"/>
      <c r="W274" s="30"/>
      <c r="X274" s="30"/>
      <c r="Y274" s="30"/>
      <c r="Z274" s="30"/>
    </row>
    <row r="275" spans="1:26" ht="12" customHeight="1">
      <c r="A275" s="2"/>
      <c r="B275" s="27"/>
      <c r="C275" s="27"/>
      <c r="D275" s="27"/>
      <c r="E275" s="51"/>
      <c r="F275" s="30"/>
      <c r="G275" s="30"/>
      <c r="H275" s="30"/>
      <c r="I275" s="30"/>
      <c r="J275" s="30"/>
      <c r="K275" s="30"/>
      <c r="L275" s="30"/>
      <c r="M275" s="30"/>
      <c r="N275" s="30"/>
      <c r="O275" s="30"/>
      <c r="P275" s="30"/>
      <c r="Q275" s="30"/>
      <c r="R275" s="30"/>
      <c r="S275" s="30"/>
      <c r="T275" s="30"/>
      <c r="U275" s="30"/>
      <c r="V275" s="30"/>
      <c r="W275" s="30"/>
      <c r="X275" s="30"/>
      <c r="Y275" s="30"/>
      <c r="Z275" s="30"/>
    </row>
    <row r="276" spans="1:26" ht="12" customHeight="1">
      <c r="A276" s="2"/>
      <c r="B276" s="27"/>
      <c r="C276" s="27"/>
      <c r="D276" s="27"/>
      <c r="E276" s="51"/>
      <c r="F276" s="30"/>
      <c r="G276" s="30"/>
      <c r="H276" s="30"/>
      <c r="I276" s="30"/>
      <c r="J276" s="30"/>
      <c r="K276" s="30"/>
      <c r="L276" s="30"/>
      <c r="M276" s="30"/>
      <c r="N276" s="30"/>
      <c r="O276" s="30"/>
      <c r="P276" s="30"/>
      <c r="Q276" s="30"/>
      <c r="R276" s="30"/>
      <c r="S276" s="30"/>
      <c r="T276" s="30"/>
      <c r="U276" s="30"/>
      <c r="V276" s="30"/>
      <c r="W276" s="30"/>
      <c r="X276" s="30"/>
      <c r="Y276" s="30"/>
      <c r="Z276" s="30"/>
    </row>
    <row r="277" spans="1:26" ht="12" customHeight="1">
      <c r="A277" s="2"/>
      <c r="B277" s="27"/>
      <c r="C277" s="27"/>
      <c r="D277" s="27"/>
      <c r="E277" s="51"/>
      <c r="F277" s="30"/>
      <c r="G277" s="30"/>
      <c r="H277" s="30"/>
      <c r="I277" s="30"/>
      <c r="J277" s="30"/>
      <c r="K277" s="30"/>
      <c r="L277" s="30"/>
      <c r="M277" s="30"/>
      <c r="N277" s="30"/>
      <c r="O277" s="30"/>
      <c r="P277" s="30"/>
      <c r="Q277" s="30"/>
      <c r="R277" s="30"/>
      <c r="S277" s="30"/>
      <c r="T277" s="30"/>
      <c r="U277" s="30"/>
      <c r="V277" s="30"/>
      <c r="W277" s="30"/>
      <c r="X277" s="30"/>
      <c r="Y277" s="30"/>
      <c r="Z277" s="30"/>
    </row>
    <row r="278" spans="1:26" ht="12" customHeight="1">
      <c r="A278" s="2"/>
      <c r="B278" s="27"/>
      <c r="C278" s="27"/>
      <c r="D278" s="27"/>
      <c r="E278" s="51"/>
      <c r="F278" s="30"/>
      <c r="G278" s="30"/>
      <c r="H278" s="30"/>
      <c r="I278" s="30"/>
      <c r="J278" s="30"/>
      <c r="K278" s="30"/>
      <c r="L278" s="30"/>
      <c r="M278" s="30"/>
      <c r="N278" s="30"/>
      <c r="O278" s="30"/>
      <c r="P278" s="30"/>
      <c r="Q278" s="30"/>
      <c r="R278" s="30"/>
      <c r="S278" s="30"/>
      <c r="T278" s="30"/>
      <c r="U278" s="30"/>
      <c r="V278" s="30"/>
      <c r="W278" s="30"/>
      <c r="X278" s="30"/>
      <c r="Y278" s="30"/>
      <c r="Z278" s="30"/>
    </row>
    <row r="279" spans="1:26" ht="12" customHeight="1">
      <c r="A279" s="2"/>
      <c r="B279" s="27"/>
      <c r="C279" s="27"/>
      <c r="D279" s="27"/>
      <c r="E279" s="51"/>
      <c r="F279" s="30"/>
      <c r="G279" s="30"/>
      <c r="H279" s="30"/>
      <c r="I279" s="30"/>
      <c r="J279" s="30"/>
      <c r="K279" s="30"/>
      <c r="L279" s="30"/>
      <c r="M279" s="30"/>
      <c r="N279" s="30"/>
      <c r="O279" s="30"/>
      <c r="P279" s="30"/>
      <c r="Q279" s="30"/>
      <c r="R279" s="30"/>
      <c r="S279" s="30"/>
      <c r="T279" s="30"/>
      <c r="U279" s="30"/>
      <c r="V279" s="30"/>
      <c r="W279" s="30"/>
      <c r="X279" s="30"/>
      <c r="Y279" s="30"/>
      <c r="Z279" s="30"/>
    </row>
    <row r="280" spans="1:26" ht="12" customHeight="1">
      <c r="A280" s="2"/>
      <c r="B280" s="27"/>
      <c r="C280" s="27"/>
      <c r="D280" s="27"/>
      <c r="E280" s="51"/>
      <c r="F280" s="30"/>
      <c r="G280" s="30"/>
      <c r="H280" s="30"/>
      <c r="I280" s="30"/>
      <c r="J280" s="30"/>
      <c r="K280" s="30"/>
      <c r="L280" s="30"/>
      <c r="M280" s="30"/>
      <c r="N280" s="30"/>
      <c r="O280" s="30"/>
      <c r="P280" s="30"/>
      <c r="Q280" s="30"/>
      <c r="R280" s="30"/>
      <c r="S280" s="30"/>
      <c r="T280" s="30"/>
      <c r="U280" s="30"/>
      <c r="V280" s="30"/>
      <c r="W280" s="30"/>
      <c r="X280" s="30"/>
      <c r="Y280" s="30"/>
      <c r="Z280" s="30"/>
    </row>
    <row r="281" spans="1:26" ht="12" customHeight="1">
      <c r="A281" s="2"/>
      <c r="B281" s="27"/>
      <c r="C281" s="27"/>
      <c r="D281" s="27"/>
      <c r="E281" s="51"/>
      <c r="F281" s="30"/>
      <c r="G281" s="30"/>
      <c r="H281" s="30"/>
      <c r="I281" s="30"/>
      <c r="J281" s="30"/>
      <c r="K281" s="30"/>
      <c r="L281" s="30"/>
      <c r="M281" s="30"/>
      <c r="N281" s="30"/>
      <c r="O281" s="30"/>
      <c r="P281" s="30"/>
      <c r="Q281" s="30"/>
      <c r="R281" s="30"/>
      <c r="S281" s="30"/>
      <c r="T281" s="30"/>
      <c r="U281" s="30"/>
      <c r="V281" s="30"/>
      <c r="W281" s="30"/>
      <c r="X281" s="30"/>
      <c r="Y281" s="30"/>
      <c r="Z281" s="30"/>
    </row>
    <row r="282" spans="1:26" ht="12" customHeight="1">
      <c r="A282" s="2"/>
      <c r="B282" s="27"/>
      <c r="C282" s="27"/>
      <c r="D282" s="27"/>
      <c r="E282" s="51"/>
      <c r="F282" s="30"/>
      <c r="G282" s="30"/>
      <c r="H282" s="30"/>
      <c r="I282" s="30"/>
      <c r="J282" s="30"/>
      <c r="K282" s="30"/>
      <c r="L282" s="30"/>
      <c r="M282" s="30"/>
      <c r="N282" s="30"/>
      <c r="O282" s="30"/>
      <c r="P282" s="30"/>
      <c r="Q282" s="30"/>
      <c r="R282" s="30"/>
      <c r="S282" s="30"/>
      <c r="T282" s="30"/>
      <c r="U282" s="30"/>
      <c r="V282" s="30"/>
      <c r="W282" s="30"/>
      <c r="X282" s="30"/>
      <c r="Y282" s="30"/>
      <c r="Z282" s="30"/>
    </row>
    <row r="283" spans="1:26" ht="12" customHeight="1">
      <c r="A283" s="2"/>
      <c r="B283" s="27"/>
      <c r="C283" s="27"/>
      <c r="D283" s="27"/>
      <c r="E283" s="51"/>
      <c r="F283" s="30"/>
      <c r="G283" s="30"/>
      <c r="H283" s="30"/>
      <c r="I283" s="30"/>
      <c r="J283" s="30"/>
      <c r="K283" s="30"/>
      <c r="L283" s="30"/>
      <c r="M283" s="30"/>
      <c r="N283" s="30"/>
      <c r="O283" s="30"/>
      <c r="P283" s="30"/>
      <c r="Q283" s="30"/>
      <c r="R283" s="30"/>
      <c r="S283" s="30"/>
      <c r="T283" s="30"/>
      <c r="U283" s="30"/>
      <c r="V283" s="30"/>
      <c r="W283" s="30"/>
      <c r="X283" s="30"/>
      <c r="Y283" s="30"/>
      <c r="Z283" s="30"/>
    </row>
    <row r="284" spans="1:26" ht="12" customHeight="1">
      <c r="A284" s="2"/>
      <c r="B284" s="27"/>
      <c r="C284" s="27"/>
      <c r="D284" s="27"/>
      <c r="E284" s="51"/>
      <c r="F284" s="30"/>
      <c r="G284" s="30"/>
      <c r="H284" s="30"/>
      <c r="I284" s="30"/>
      <c r="J284" s="30"/>
      <c r="K284" s="30"/>
      <c r="L284" s="30"/>
      <c r="M284" s="30"/>
      <c r="N284" s="30"/>
      <c r="O284" s="30"/>
      <c r="P284" s="30"/>
      <c r="Q284" s="30"/>
      <c r="R284" s="30"/>
      <c r="S284" s="30"/>
      <c r="T284" s="30"/>
      <c r="U284" s="30"/>
      <c r="V284" s="30"/>
      <c r="W284" s="30"/>
      <c r="X284" s="30"/>
      <c r="Y284" s="30"/>
      <c r="Z284" s="30"/>
    </row>
    <row r="285" spans="1:26" ht="12" customHeight="1">
      <c r="A285" s="2"/>
      <c r="B285" s="27"/>
      <c r="C285" s="27"/>
      <c r="D285" s="27"/>
      <c r="E285" s="51"/>
      <c r="F285" s="30"/>
      <c r="G285" s="30"/>
      <c r="H285" s="30"/>
      <c r="I285" s="30"/>
      <c r="J285" s="30"/>
      <c r="K285" s="30"/>
      <c r="L285" s="30"/>
      <c r="M285" s="30"/>
      <c r="N285" s="30"/>
      <c r="O285" s="30"/>
      <c r="P285" s="30"/>
      <c r="Q285" s="30"/>
      <c r="R285" s="30"/>
      <c r="S285" s="30"/>
      <c r="T285" s="30"/>
      <c r="U285" s="30"/>
      <c r="V285" s="30"/>
      <c r="W285" s="30"/>
      <c r="X285" s="30"/>
      <c r="Y285" s="30"/>
      <c r="Z285" s="30"/>
    </row>
    <row r="286" spans="1:26" ht="12" customHeight="1">
      <c r="A286" s="2"/>
      <c r="B286" s="27"/>
      <c r="C286" s="27"/>
      <c r="D286" s="27"/>
      <c r="E286" s="51"/>
      <c r="F286" s="30"/>
      <c r="G286" s="30"/>
      <c r="H286" s="30"/>
      <c r="I286" s="30"/>
      <c r="J286" s="30"/>
      <c r="K286" s="30"/>
      <c r="L286" s="30"/>
      <c r="M286" s="30"/>
      <c r="N286" s="30"/>
      <c r="O286" s="30"/>
      <c r="P286" s="30"/>
      <c r="Q286" s="30"/>
      <c r="R286" s="30"/>
      <c r="S286" s="30"/>
      <c r="T286" s="30"/>
      <c r="U286" s="30"/>
      <c r="V286" s="30"/>
      <c r="W286" s="30"/>
      <c r="X286" s="30"/>
      <c r="Y286" s="30"/>
      <c r="Z286" s="30"/>
    </row>
    <row r="287" spans="1:26" ht="12" customHeight="1">
      <c r="A287" s="2"/>
      <c r="B287" s="27"/>
      <c r="C287" s="27"/>
      <c r="D287" s="27"/>
      <c r="E287" s="51"/>
      <c r="F287" s="30"/>
      <c r="G287" s="30"/>
      <c r="H287" s="30"/>
      <c r="I287" s="30"/>
      <c r="J287" s="30"/>
      <c r="K287" s="30"/>
      <c r="L287" s="30"/>
      <c r="M287" s="30"/>
      <c r="N287" s="30"/>
      <c r="O287" s="30"/>
      <c r="P287" s="30"/>
      <c r="Q287" s="30"/>
      <c r="R287" s="30"/>
      <c r="S287" s="30"/>
      <c r="T287" s="30"/>
      <c r="U287" s="30"/>
      <c r="V287" s="30"/>
      <c r="W287" s="30"/>
      <c r="X287" s="30"/>
      <c r="Y287" s="30"/>
      <c r="Z287" s="30"/>
    </row>
    <row r="288" spans="1:26" ht="12" customHeight="1">
      <c r="A288" s="2"/>
      <c r="B288" s="27"/>
      <c r="C288" s="27"/>
      <c r="D288" s="27"/>
      <c r="E288" s="51"/>
      <c r="F288" s="30"/>
      <c r="G288" s="30"/>
      <c r="H288" s="30"/>
      <c r="I288" s="30"/>
      <c r="J288" s="30"/>
      <c r="K288" s="30"/>
      <c r="L288" s="30"/>
      <c r="M288" s="30"/>
      <c r="N288" s="30"/>
      <c r="O288" s="30"/>
      <c r="P288" s="30"/>
      <c r="Q288" s="30"/>
      <c r="R288" s="30"/>
      <c r="S288" s="30"/>
      <c r="T288" s="30"/>
      <c r="U288" s="30"/>
      <c r="V288" s="30"/>
      <c r="W288" s="30"/>
      <c r="X288" s="30"/>
      <c r="Y288" s="30"/>
      <c r="Z288" s="30"/>
    </row>
    <row r="289" spans="1:26" ht="12" customHeight="1">
      <c r="A289" s="2"/>
      <c r="B289" s="27"/>
      <c r="C289" s="27"/>
      <c r="D289" s="27"/>
      <c r="E289" s="51"/>
      <c r="F289" s="30"/>
      <c r="G289" s="30"/>
      <c r="H289" s="30"/>
      <c r="I289" s="30"/>
      <c r="J289" s="30"/>
      <c r="K289" s="30"/>
      <c r="L289" s="30"/>
      <c r="M289" s="30"/>
      <c r="N289" s="30"/>
      <c r="O289" s="30"/>
      <c r="P289" s="30"/>
      <c r="Q289" s="30"/>
      <c r="R289" s="30"/>
      <c r="S289" s="30"/>
      <c r="T289" s="30"/>
      <c r="U289" s="30"/>
      <c r="V289" s="30"/>
      <c r="W289" s="30"/>
      <c r="X289" s="30"/>
      <c r="Y289" s="30"/>
      <c r="Z289" s="30"/>
    </row>
    <row r="290" spans="1:26" ht="12" customHeight="1">
      <c r="A290" s="2"/>
      <c r="B290" s="27"/>
      <c r="C290" s="27"/>
      <c r="D290" s="27"/>
      <c r="E290" s="51"/>
      <c r="F290" s="30"/>
      <c r="G290" s="30"/>
      <c r="H290" s="30"/>
      <c r="I290" s="30"/>
      <c r="J290" s="30"/>
      <c r="K290" s="30"/>
      <c r="L290" s="30"/>
      <c r="M290" s="30"/>
      <c r="N290" s="30"/>
      <c r="O290" s="30"/>
      <c r="P290" s="30"/>
      <c r="Q290" s="30"/>
      <c r="R290" s="30"/>
      <c r="S290" s="30"/>
      <c r="T290" s="30"/>
      <c r="U290" s="30"/>
      <c r="V290" s="30"/>
      <c r="W290" s="30"/>
      <c r="X290" s="30"/>
      <c r="Y290" s="30"/>
      <c r="Z290" s="30"/>
    </row>
    <row r="291" spans="1:26" ht="12" customHeight="1">
      <c r="A291" s="2"/>
      <c r="B291" s="27"/>
      <c r="C291" s="27"/>
      <c r="D291" s="27"/>
      <c r="E291" s="51"/>
      <c r="F291" s="30"/>
      <c r="G291" s="30"/>
      <c r="H291" s="30"/>
      <c r="I291" s="30"/>
      <c r="J291" s="30"/>
      <c r="K291" s="30"/>
      <c r="L291" s="30"/>
      <c r="M291" s="30"/>
      <c r="N291" s="30"/>
      <c r="O291" s="30"/>
      <c r="P291" s="30"/>
      <c r="Q291" s="30"/>
      <c r="R291" s="30"/>
      <c r="S291" s="30"/>
      <c r="T291" s="30"/>
      <c r="U291" s="30"/>
      <c r="V291" s="30"/>
      <c r="W291" s="30"/>
      <c r="X291" s="30"/>
      <c r="Y291" s="30"/>
      <c r="Z291" s="30"/>
    </row>
    <row r="292" spans="1:26" ht="12" customHeight="1">
      <c r="A292" s="2"/>
      <c r="B292" s="27"/>
      <c r="C292" s="27"/>
      <c r="D292" s="27"/>
      <c r="E292" s="51"/>
      <c r="F292" s="30"/>
      <c r="G292" s="30"/>
      <c r="H292" s="30"/>
      <c r="I292" s="30"/>
      <c r="J292" s="30"/>
      <c r="K292" s="30"/>
      <c r="L292" s="30"/>
      <c r="M292" s="30"/>
      <c r="N292" s="30"/>
      <c r="O292" s="30"/>
      <c r="P292" s="30"/>
      <c r="Q292" s="30"/>
      <c r="R292" s="30"/>
      <c r="S292" s="30"/>
      <c r="T292" s="30"/>
      <c r="U292" s="30"/>
      <c r="V292" s="30"/>
      <c r="W292" s="30"/>
      <c r="X292" s="30"/>
      <c r="Y292" s="30"/>
      <c r="Z292" s="30"/>
    </row>
    <row r="293" spans="1:26" ht="12" customHeight="1">
      <c r="A293" s="2"/>
      <c r="B293" s="27"/>
      <c r="C293" s="27"/>
      <c r="D293" s="27"/>
      <c r="E293" s="51"/>
      <c r="F293" s="30"/>
      <c r="G293" s="30"/>
      <c r="H293" s="30"/>
      <c r="I293" s="30"/>
      <c r="J293" s="30"/>
      <c r="K293" s="30"/>
      <c r="L293" s="30"/>
      <c r="M293" s="30"/>
      <c r="N293" s="30"/>
      <c r="O293" s="30"/>
      <c r="P293" s="30"/>
      <c r="Q293" s="30"/>
      <c r="R293" s="30"/>
      <c r="S293" s="30"/>
      <c r="T293" s="30"/>
      <c r="U293" s="30"/>
      <c r="V293" s="30"/>
      <c r="W293" s="30"/>
      <c r="X293" s="30"/>
      <c r="Y293" s="30"/>
      <c r="Z293" s="30"/>
    </row>
    <row r="294" spans="1:26" ht="12" customHeight="1">
      <c r="A294" s="2"/>
      <c r="B294" s="27"/>
      <c r="C294" s="27"/>
      <c r="D294" s="27"/>
      <c r="E294" s="51"/>
      <c r="F294" s="30"/>
      <c r="G294" s="30"/>
      <c r="H294" s="30"/>
      <c r="I294" s="30"/>
      <c r="J294" s="30"/>
      <c r="K294" s="30"/>
      <c r="L294" s="30"/>
      <c r="M294" s="30"/>
      <c r="N294" s="30"/>
      <c r="O294" s="30"/>
      <c r="P294" s="30"/>
      <c r="Q294" s="30"/>
      <c r="R294" s="30"/>
      <c r="S294" s="30"/>
      <c r="T294" s="30"/>
      <c r="U294" s="30"/>
      <c r="V294" s="30"/>
      <c r="W294" s="30"/>
      <c r="X294" s="30"/>
      <c r="Y294" s="30"/>
      <c r="Z294" s="30"/>
    </row>
    <row r="295" spans="1:26" ht="12" customHeight="1">
      <c r="A295" s="2"/>
      <c r="B295" s="27"/>
      <c r="C295" s="27"/>
      <c r="D295" s="27"/>
      <c r="E295" s="51"/>
      <c r="F295" s="30"/>
      <c r="G295" s="30"/>
      <c r="H295" s="30"/>
      <c r="I295" s="30"/>
      <c r="J295" s="30"/>
      <c r="K295" s="30"/>
      <c r="L295" s="30"/>
      <c r="M295" s="30"/>
      <c r="N295" s="30"/>
      <c r="O295" s="30"/>
      <c r="P295" s="30"/>
      <c r="Q295" s="30"/>
      <c r="R295" s="30"/>
      <c r="S295" s="30"/>
      <c r="T295" s="30"/>
      <c r="U295" s="30"/>
      <c r="V295" s="30"/>
      <c r="W295" s="30"/>
      <c r="X295" s="30"/>
      <c r="Y295" s="30"/>
      <c r="Z295" s="30"/>
    </row>
    <row r="296" spans="1:26" ht="12" customHeight="1">
      <c r="A296" s="2"/>
      <c r="B296" s="27"/>
      <c r="C296" s="27"/>
      <c r="D296" s="27"/>
      <c r="E296" s="51"/>
      <c r="F296" s="30"/>
      <c r="G296" s="30"/>
      <c r="H296" s="30"/>
      <c r="I296" s="30"/>
      <c r="J296" s="30"/>
      <c r="K296" s="30"/>
      <c r="L296" s="30"/>
      <c r="M296" s="30"/>
      <c r="N296" s="30"/>
      <c r="O296" s="30"/>
      <c r="P296" s="30"/>
      <c r="Q296" s="30"/>
      <c r="R296" s="30"/>
      <c r="S296" s="30"/>
      <c r="T296" s="30"/>
      <c r="U296" s="30"/>
      <c r="V296" s="30"/>
      <c r="W296" s="30"/>
      <c r="X296" s="30"/>
      <c r="Y296" s="30"/>
      <c r="Z296" s="30"/>
    </row>
    <row r="297" spans="1:26" ht="12" customHeight="1">
      <c r="A297" s="2"/>
      <c r="B297" s="27"/>
      <c r="C297" s="27"/>
      <c r="D297" s="27"/>
      <c r="E297" s="51"/>
      <c r="F297" s="30"/>
      <c r="G297" s="30"/>
      <c r="H297" s="30"/>
      <c r="I297" s="30"/>
      <c r="J297" s="30"/>
      <c r="K297" s="30"/>
      <c r="L297" s="30"/>
      <c r="M297" s="30"/>
      <c r="N297" s="30"/>
      <c r="O297" s="30"/>
      <c r="P297" s="30"/>
      <c r="Q297" s="30"/>
      <c r="R297" s="30"/>
      <c r="S297" s="30"/>
      <c r="T297" s="30"/>
      <c r="U297" s="30"/>
      <c r="V297" s="30"/>
      <c r="W297" s="30"/>
      <c r="X297" s="30"/>
      <c r="Y297" s="30"/>
      <c r="Z297" s="30"/>
    </row>
    <row r="298" spans="1:26" ht="12" customHeight="1">
      <c r="A298" s="2"/>
      <c r="B298" s="27"/>
      <c r="C298" s="27"/>
      <c r="D298" s="27"/>
      <c r="E298" s="51"/>
      <c r="F298" s="30"/>
      <c r="G298" s="30"/>
      <c r="H298" s="30"/>
      <c r="I298" s="30"/>
      <c r="J298" s="30"/>
      <c r="K298" s="30"/>
      <c r="L298" s="30"/>
      <c r="M298" s="30"/>
      <c r="N298" s="30"/>
      <c r="O298" s="30"/>
      <c r="P298" s="30"/>
      <c r="Q298" s="30"/>
      <c r="R298" s="30"/>
      <c r="S298" s="30"/>
      <c r="T298" s="30"/>
      <c r="U298" s="30"/>
      <c r="V298" s="30"/>
      <c r="W298" s="30"/>
      <c r="X298" s="30"/>
      <c r="Y298" s="30"/>
      <c r="Z298" s="30"/>
    </row>
    <row r="299" spans="1:26" ht="12" customHeight="1">
      <c r="A299" s="2"/>
      <c r="B299" s="27"/>
      <c r="C299" s="27"/>
      <c r="D299" s="27"/>
      <c r="E299" s="51"/>
      <c r="F299" s="30"/>
      <c r="G299" s="30"/>
      <c r="H299" s="30"/>
      <c r="I299" s="30"/>
      <c r="J299" s="30"/>
      <c r="K299" s="30"/>
      <c r="L299" s="30"/>
      <c r="M299" s="30"/>
      <c r="N299" s="30"/>
      <c r="O299" s="30"/>
      <c r="P299" s="30"/>
      <c r="Q299" s="30"/>
      <c r="R299" s="30"/>
      <c r="S299" s="30"/>
      <c r="T299" s="30"/>
      <c r="U299" s="30"/>
      <c r="V299" s="30"/>
      <c r="W299" s="30"/>
      <c r="X299" s="30"/>
      <c r="Y299" s="30"/>
      <c r="Z299" s="30"/>
    </row>
    <row r="300" spans="1:26" ht="12" customHeight="1">
      <c r="A300" s="2"/>
      <c r="B300" s="27"/>
      <c r="C300" s="27"/>
      <c r="D300" s="27"/>
      <c r="E300" s="51"/>
      <c r="F300" s="30"/>
      <c r="G300" s="30"/>
      <c r="H300" s="30"/>
      <c r="I300" s="30"/>
      <c r="J300" s="30"/>
      <c r="K300" s="30"/>
      <c r="L300" s="30"/>
      <c r="M300" s="30"/>
      <c r="N300" s="30"/>
      <c r="O300" s="30"/>
      <c r="P300" s="30"/>
      <c r="Q300" s="30"/>
      <c r="R300" s="30"/>
      <c r="S300" s="30"/>
      <c r="T300" s="30"/>
      <c r="U300" s="30"/>
      <c r="V300" s="30"/>
      <c r="W300" s="30"/>
      <c r="X300" s="30"/>
      <c r="Y300" s="30"/>
      <c r="Z300" s="30"/>
    </row>
    <row r="301" spans="1:26" ht="12" customHeight="1">
      <c r="A301" s="2"/>
      <c r="B301" s="27"/>
      <c r="C301" s="27"/>
      <c r="D301" s="27"/>
      <c r="E301" s="51"/>
      <c r="F301" s="30"/>
      <c r="G301" s="30"/>
      <c r="H301" s="30"/>
      <c r="I301" s="30"/>
      <c r="J301" s="30"/>
      <c r="K301" s="30"/>
      <c r="L301" s="30"/>
      <c r="M301" s="30"/>
      <c r="N301" s="30"/>
      <c r="O301" s="30"/>
      <c r="P301" s="30"/>
      <c r="Q301" s="30"/>
      <c r="R301" s="30"/>
      <c r="S301" s="30"/>
      <c r="T301" s="30"/>
      <c r="U301" s="30"/>
      <c r="V301" s="30"/>
      <c r="W301" s="30"/>
      <c r="X301" s="30"/>
      <c r="Y301" s="30"/>
      <c r="Z301" s="30"/>
    </row>
    <row r="302" spans="1:26" ht="12" customHeight="1">
      <c r="A302" s="2"/>
      <c r="B302" s="27"/>
      <c r="C302" s="27"/>
      <c r="D302" s="27"/>
      <c r="E302" s="51"/>
      <c r="F302" s="30"/>
      <c r="G302" s="30"/>
      <c r="H302" s="30"/>
      <c r="I302" s="30"/>
      <c r="J302" s="30"/>
      <c r="K302" s="30"/>
      <c r="L302" s="30"/>
      <c r="M302" s="30"/>
      <c r="N302" s="30"/>
      <c r="O302" s="30"/>
      <c r="P302" s="30"/>
      <c r="Q302" s="30"/>
      <c r="R302" s="30"/>
      <c r="S302" s="30"/>
      <c r="T302" s="30"/>
      <c r="U302" s="30"/>
      <c r="V302" s="30"/>
      <c r="W302" s="30"/>
      <c r="X302" s="30"/>
      <c r="Y302" s="30"/>
      <c r="Z302" s="30"/>
    </row>
    <row r="303" spans="1:26" ht="12" customHeight="1">
      <c r="A303" s="2"/>
      <c r="B303" s="27"/>
      <c r="C303" s="27"/>
      <c r="D303" s="27"/>
      <c r="E303" s="51"/>
      <c r="F303" s="30"/>
      <c r="G303" s="30"/>
      <c r="H303" s="30"/>
      <c r="I303" s="30"/>
      <c r="J303" s="30"/>
      <c r="K303" s="30"/>
      <c r="L303" s="30"/>
      <c r="M303" s="30"/>
      <c r="N303" s="30"/>
      <c r="O303" s="30"/>
      <c r="P303" s="30"/>
      <c r="Q303" s="30"/>
      <c r="R303" s="30"/>
      <c r="S303" s="30"/>
      <c r="T303" s="30"/>
      <c r="U303" s="30"/>
      <c r="V303" s="30"/>
      <c r="W303" s="30"/>
      <c r="X303" s="30"/>
      <c r="Y303" s="30"/>
      <c r="Z303" s="30"/>
    </row>
    <row r="304" spans="1:26" ht="12" customHeight="1">
      <c r="A304" s="2"/>
      <c r="B304" s="27"/>
      <c r="C304" s="27"/>
      <c r="D304" s="27"/>
      <c r="E304" s="51"/>
      <c r="F304" s="30"/>
      <c r="G304" s="30"/>
      <c r="H304" s="30"/>
      <c r="I304" s="30"/>
      <c r="J304" s="30"/>
      <c r="K304" s="30"/>
      <c r="L304" s="30"/>
      <c r="M304" s="30"/>
      <c r="N304" s="30"/>
      <c r="O304" s="30"/>
      <c r="P304" s="30"/>
      <c r="Q304" s="30"/>
      <c r="R304" s="30"/>
      <c r="S304" s="30"/>
      <c r="T304" s="30"/>
      <c r="U304" s="30"/>
      <c r="V304" s="30"/>
      <c r="W304" s="30"/>
      <c r="X304" s="30"/>
      <c r="Y304" s="30"/>
      <c r="Z304" s="30"/>
    </row>
    <row r="305" spans="1:26" ht="12" customHeight="1">
      <c r="A305" s="2"/>
      <c r="B305" s="27"/>
      <c r="C305" s="27"/>
      <c r="D305" s="27"/>
      <c r="E305" s="51"/>
      <c r="F305" s="30"/>
      <c r="G305" s="30"/>
      <c r="H305" s="30"/>
      <c r="I305" s="30"/>
      <c r="J305" s="30"/>
      <c r="K305" s="30"/>
      <c r="L305" s="30"/>
      <c r="M305" s="30"/>
      <c r="N305" s="30"/>
      <c r="O305" s="30"/>
      <c r="P305" s="30"/>
      <c r="Q305" s="30"/>
      <c r="R305" s="30"/>
      <c r="S305" s="30"/>
      <c r="T305" s="30"/>
      <c r="U305" s="30"/>
      <c r="V305" s="30"/>
      <c r="W305" s="30"/>
      <c r="X305" s="30"/>
      <c r="Y305" s="30"/>
      <c r="Z305" s="30"/>
    </row>
    <row r="306" spans="1:26" ht="12" customHeight="1">
      <c r="A306" s="2"/>
      <c r="B306" s="27"/>
      <c r="C306" s="27"/>
      <c r="D306" s="27"/>
      <c r="E306" s="51"/>
      <c r="F306" s="30"/>
      <c r="G306" s="30"/>
      <c r="H306" s="30"/>
      <c r="I306" s="30"/>
      <c r="J306" s="30"/>
      <c r="K306" s="30"/>
      <c r="L306" s="30"/>
      <c r="M306" s="30"/>
      <c r="N306" s="30"/>
      <c r="O306" s="30"/>
      <c r="P306" s="30"/>
      <c r="Q306" s="30"/>
      <c r="R306" s="30"/>
      <c r="S306" s="30"/>
      <c r="T306" s="30"/>
      <c r="U306" s="30"/>
      <c r="V306" s="30"/>
      <c r="W306" s="30"/>
      <c r="X306" s="30"/>
      <c r="Y306" s="30"/>
      <c r="Z306" s="30"/>
    </row>
    <row r="307" spans="1:26" ht="12" customHeight="1">
      <c r="A307" s="2"/>
      <c r="B307" s="27"/>
      <c r="C307" s="27"/>
      <c r="D307" s="27"/>
      <c r="E307" s="51"/>
      <c r="F307" s="30"/>
      <c r="G307" s="30"/>
      <c r="H307" s="30"/>
      <c r="I307" s="30"/>
      <c r="J307" s="30"/>
      <c r="K307" s="30"/>
      <c r="L307" s="30"/>
      <c r="M307" s="30"/>
      <c r="N307" s="30"/>
      <c r="O307" s="30"/>
      <c r="P307" s="30"/>
      <c r="Q307" s="30"/>
      <c r="R307" s="30"/>
      <c r="S307" s="30"/>
      <c r="T307" s="30"/>
      <c r="U307" s="30"/>
      <c r="V307" s="30"/>
      <c r="W307" s="30"/>
      <c r="X307" s="30"/>
      <c r="Y307" s="30"/>
      <c r="Z307" s="30"/>
    </row>
    <row r="308" spans="1:26" ht="12" customHeight="1">
      <c r="A308" s="2"/>
      <c r="B308" s="27"/>
      <c r="C308" s="27"/>
      <c r="D308" s="27"/>
      <c r="E308" s="51"/>
      <c r="F308" s="30"/>
      <c r="G308" s="30"/>
      <c r="H308" s="30"/>
      <c r="I308" s="30"/>
      <c r="J308" s="30"/>
      <c r="K308" s="30"/>
      <c r="L308" s="30"/>
      <c r="M308" s="30"/>
      <c r="N308" s="30"/>
      <c r="O308" s="30"/>
      <c r="P308" s="30"/>
      <c r="Q308" s="30"/>
      <c r="R308" s="30"/>
      <c r="S308" s="30"/>
      <c r="T308" s="30"/>
      <c r="U308" s="30"/>
      <c r="V308" s="30"/>
      <c r="W308" s="30"/>
      <c r="X308" s="30"/>
      <c r="Y308" s="30"/>
      <c r="Z308" s="30"/>
    </row>
    <row r="309" spans="1:26" ht="12" customHeight="1">
      <c r="A309" s="2"/>
      <c r="B309" s="27"/>
      <c r="C309" s="27"/>
      <c r="D309" s="27"/>
      <c r="E309" s="51"/>
      <c r="F309" s="30"/>
      <c r="G309" s="30"/>
      <c r="H309" s="30"/>
      <c r="I309" s="30"/>
      <c r="J309" s="30"/>
      <c r="K309" s="30"/>
      <c r="L309" s="30"/>
      <c r="M309" s="30"/>
      <c r="N309" s="30"/>
      <c r="O309" s="30"/>
      <c r="P309" s="30"/>
      <c r="Q309" s="30"/>
      <c r="R309" s="30"/>
      <c r="S309" s="30"/>
      <c r="T309" s="30"/>
      <c r="U309" s="30"/>
      <c r="V309" s="30"/>
      <c r="W309" s="30"/>
      <c r="X309" s="30"/>
      <c r="Y309" s="30"/>
      <c r="Z309" s="30"/>
    </row>
    <row r="310" spans="1:26" ht="12" customHeight="1">
      <c r="A310" s="2"/>
      <c r="B310" s="27"/>
      <c r="C310" s="27"/>
      <c r="D310" s="27"/>
      <c r="E310" s="51"/>
      <c r="F310" s="30"/>
      <c r="G310" s="30"/>
      <c r="H310" s="30"/>
      <c r="I310" s="30"/>
      <c r="J310" s="30"/>
      <c r="K310" s="30"/>
      <c r="L310" s="30"/>
      <c r="M310" s="30"/>
      <c r="N310" s="30"/>
      <c r="O310" s="30"/>
      <c r="P310" s="30"/>
      <c r="Q310" s="30"/>
      <c r="R310" s="30"/>
      <c r="S310" s="30"/>
      <c r="T310" s="30"/>
      <c r="U310" s="30"/>
      <c r="V310" s="30"/>
      <c r="W310" s="30"/>
      <c r="X310" s="30"/>
      <c r="Y310" s="30"/>
      <c r="Z310" s="30"/>
    </row>
    <row r="311" spans="1:26" ht="12" customHeight="1">
      <c r="A311" s="2"/>
      <c r="B311" s="27"/>
      <c r="C311" s="27"/>
      <c r="D311" s="27"/>
      <c r="E311" s="51"/>
      <c r="F311" s="30"/>
      <c r="G311" s="30"/>
      <c r="H311" s="30"/>
      <c r="I311" s="30"/>
      <c r="J311" s="30"/>
      <c r="K311" s="30"/>
      <c r="L311" s="30"/>
      <c r="M311" s="30"/>
      <c r="N311" s="30"/>
      <c r="O311" s="30"/>
      <c r="P311" s="30"/>
      <c r="Q311" s="30"/>
      <c r="R311" s="30"/>
      <c r="S311" s="30"/>
      <c r="T311" s="30"/>
      <c r="U311" s="30"/>
      <c r="V311" s="30"/>
      <c r="W311" s="30"/>
      <c r="X311" s="30"/>
      <c r="Y311" s="30"/>
      <c r="Z311" s="30"/>
    </row>
    <row r="312" spans="1:26" ht="12" customHeight="1">
      <c r="A312" s="2"/>
      <c r="B312" s="27"/>
      <c r="C312" s="27"/>
      <c r="D312" s="27"/>
      <c r="E312" s="51"/>
      <c r="F312" s="30"/>
      <c r="G312" s="30"/>
      <c r="H312" s="30"/>
      <c r="I312" s="30"/>
      <c r="J312" s="30"/>
      <c r="K312" s="30"/>
      <c r="L312" s="30"/>
      <c r="M312" s="30"/>
      <c r="N312" s="30"/>
      <c r="O312" s="30"/>
      <c r="P312" s="30"/>
      <c r="Q312" s="30"/>
      <c r="R312" s="30"/>
      <c r="S312" s="30"/>
      <c r="T312" s="30"/>
      <c r="U312" s="30"/>
      <c r="V312" s="30"/>
      <c r="W312" s="30"/>
      <c r="X312" s="30"/>
      <c r="Y312" s="30"/>
      <c r="Z312" s="30"/>
    </row>
    <row r="313" spans="1:26" ht="12" customHeight="1">
      <c r="A313" s="2"/>
      <c r="B313" s="27"/>
      <c r="C313" s="27"/>
      <c r="D313" s="27"/>
      <c r="E313" s="51"/>
      <c r="F313" s="30"/>
      <c r="G313" s="30"/>
      <c r="H313" s="30"/>
      <c r="I313" s="30"/>
      <c r="J313" s="30"/>
      <c r="K313" s="30"/>
      <c r="L313" s="30"/>
      <c r="M313" s="30"/>
      <c r="N313" s="30"/>
      <c r="O313" s="30"/>
      <c r="P313" s="30"/>
      <c r="Q313" s="30"/>
      <c r="R313" s="30"/>
      <c r="S313" s="30"/>
      <c r="T313" s="30"/>
      <c r="U313" s="30"/>
      <c r="V313" s="30"/>
      <c r="W313" s="30"/>
      <c r="X313" s="30"/>
      <c r="Y313" s="30"/>
      <c r="Z313" s="30"/>
    </row>
    <row r="314" spans="1:26" ht="12" customHeight="1">
      <c r="A314" s="2"/>
      <c r="B314" s="27"/>
      <c r="C314" s="27"/>
      <c r="D314" s="27"/>
      <c r="E314" s="51"/>
      <c r="F314" s="30"/>
      <c r="G314" s="30"/>
      <c r="H314" s="30"/>
      <c r="I314" s="30"/>
      <c r="J314" s="30"/>
      <c r="K314" s="30"/>
      <c r="L314" s="30"/>
      <c r="M314" s="30"/>
      <c r="N314" s="30"/>
      <c r="O314" s="30"/>
      <c r="P314" s="30"/>
      <c r="Q314" s="30"/>
      <c r="R314" s="30"/>
      <c r="S314" s="30"/>
      <c r="T314" s="30"/>
      <c r="U314" s="30"/>
      <c r="V314" s="30"/>
      <c r="W314" s="30"/>
      <c r="X314" s="30"/>
      <c r="Y314" s="30"/>
      <c r="Z314" s="30"/>
    </row>
    <row r="315" spans="1:26" ht="12" customHeight="1">
      <c r="A315" s="2"/>
      <c r="B315" s="27"/>
      <c r="C315" s="27"/>
      <c r="D315" s="27"/>
      <c r="E315" s="51"/>
      <c r="F315" s="30"/>
      <c r="G315" s="30"/>
      <c r="H315" s="30"/>
      <c r="I315" s="30"/>
      <c r="J315" s="30"/>
      <c r="K315" s="30"/>
      <c r="L315" s="30"/>
      <c r="M315" s="30"/>
      <c r="N315" s="30"/>
      <c r="O315" s="30"/>
      <c r="P315" s="30"/>
      <c r="Q315" s="30"/>
      <c r="R315" s="30"/>
      <c r="S315" s="30"/>
      <c r="T315" s="30"/>
      <c r="U315" s="30"/>
      <c r="V315" s="30"/>
      <c r="W315" s="30"/>
      <c r="X315" s="30"/>
      <c r="Y315" s="30"/>
      <c r="Z315" s="30"/>
    </row>
    <row r="316" spans="1:26" ht="12" customHeight="1">
      <c r="A316" s="2"/>
      <c r="B316" s="27"/>
      <c r="C316" s="27"/>
      <c r="D316" s="27"/>
      <c r="E316" s="51"/>
      <c r="F316" s="30"/>
      <c r="G316" s="30"/>
      <c r="H316" s="30"/>
      <c r="I316" s="30"/>
      <c r="J316" s="30"/>
      <c r="K316" s="30"/>
      <c r="L316" s="30"/>
      <c r="M316" s="30"/>
      <c r="N316" s="30"/>
      <c r="O316" s="30"/>
      <c r="P316" s="30"/>
      <c r="Q316" s="30"/>
      <c r="R316" s="30"/>
      <c r="S316" s="30"/>
      <c r="T316" s="30"/>
      <c r="U316" s="30"/>
      <c r="V316" s="30"/>
      <c r="W316" s="30"/>
      <c r="X316" s="30"/>
      <c r="Y316" s="30"/>
      <c r="Z316" s="30"/>
    </row>
    <row r="317" spans="1:26" ht="12" customHeight="1">
      <c r="A317" s="2"/>
      <c r="B317" s="27"/>
      <c r="C317" s="27"/>
      <c r="D317" s="27"/>
      <c r="E317" s="51"/>
      <c r="F317" s="30"/>
      <c r="G317" s="30"/>
      <c r="H317" s="30"/>
      <c r="I317" s="30"/>
      <c r="J317" s="30"/>
      <c r="K317" s="30"/>
      <c r="L317" s="30"/>
      <c r="M317" s="30"/>
      <c r="N317" s="30"/>
      <c r="O317" s="30"/>
      <c r="P317" s="30"/>
      <c r="Q317" s="30"/>
      <c r="R317" s="30"/>
      <c r="S317" s="30"/>
      <c r="T317" s="30"/>
      <c r="U317" s="30"/>
      <c r="V317" s="30"/>
      <c r="W317" s="30"/>
      <c r="X317" s="30"/>
      <c r="Y317" s="30"/>
      <c r="Z317" s="30"/>
    </row>
    <row r="318" spans="1:26" ht="12" customHeight="1">
      <c r="A318" s="2"/>
      <c r="B318" s="27"/>
      <c r="C318" s="27"/>
      <c r="D318" s="27"/>
      <c r="E318" s="51"/>
      <c r="F318" s="30"/>
      <c r="G318" s="30"/>
      <c r="H318" s="30"/>
      <c r="I318" s="30"/>
      <c r="J318" s="30"/>
      <c r="K318" s="30"/>
      <c r="L318" s="30"/>
      <c r="M318" s="30"/>
      <c r="N318" s="30"/>
      <c r="O318" s="30"/>
      <c r="P318" s="30"/>
      <c r="Q318" s="30"/>
      <c r="R318" s="30"/>
      <c r="S318" s="30"/>
      <c r="T318" s="30"/>
      <c r="U318" s="30"/>
      <c r="V318" s="30"/>
      <c r="W318" s="30"/>
      <c r="X318" s="30"/>
      <c r="Y318" s="30"/>
      <c r="Z318" s="30"/>
    </row>
    <row r="319" spans="1:26" ht="12" customHeight="1">
      <c r="A319" s="2"/>
      <c r="B319" s="27"/>
      <c r="C319" s="27"/>
      <c r="D319" s="27"/>
      <c r="E319" s="51"/>
      <c r="F319" s="30"/>
      <c r="G319" s="30"/>
      <c r="H319" s="30"/>
      <c r="I319" s="30"/>
      <c r="J319" s="30"/>
      <c r="K319" s="30"/>
      <c r="L319" s="30"/>
      <c r="M319" s="30"/>
      <c r="N319" s="30"/>
      <c r="O319" s="30"/>
      <c r="P319" s="30"/>
      <c r="Q319" s="30"/>
      <c r="R319" s="30"/>
      <c r="S319" s="30"/>
      <c r="T319" s="30"/>
      <c r="U319" s="30"/>
      <c r="V319" s="30"/>
      <c r="W319" s="30"/>
      <c r="X319" s="30"/>
      <c r="Y319" s="30"/>
      <c r="Z319" s="30"/>
    </row>
    <row r="320" spans="1:26" ht="12" customHeight="1">
      <c r="A320" s="2"/>
      <c r="B320" s="27"/>
      <c r="C320" s="27"/>
      <c r="D320" s="27"/>
      <c r="E320" s="51"/>
      <c r="F320" s="30"/>
      <c r="G320" s="30"/>
      <c r="H320" s="30"/>
      <c r="I320" s="30"/>
      <c r="J320" s="30"/>
      <c r="K320" s="30"/>
      <c r="L320" s="30"/>
      <c r="M320" s="30"/>
      <c r="N320" s="30"/>
      <c r="O320" s="30"/>
      <c r="P320" s="30"/>
      <c r="Q320" s="30"/>
      <c r="R320" s="30"/>
      <c r="S320" s="30"/>
      <c r="T320" s="30"/>
      <c r="U320" s="30"/>
      <c r="V320" s="30"/>
      <c r="W320" s="30"/>
      <c r="X320" s="30"/>
      <c r="Y320" s="30"/>
      <c r="Z320" s="30"/>
    </row>
    <row r="321" spans="1:26" ht="12" customHeight="1">
      <c r="A321" s="2"/>
      <c r="B321" s="27"/>
      <c r="C321" s="27"/>
      <c r="D321" s="27"/>
      <c r="E321" s="51"/>
      <c r="F321" s="30"/>
      <c r="G321" s="30"/>
      <c r="H321" s="30"/>
      <c r="I321" s="30"/>
      <c r="J321" s="30"/>
      <c r="K321" s="30"/>
      <c r="L321" s="30"/>
      <c r="M321" s="30"/>
      <c r="N321" s="30"/>
      <c r="O321" s="30"/>
      <c r="P321" s="30"/>
      <c r="Q321" s="30"/>
      <c r="R321" s="30"/>
      <c r="S321" s="30"/>
      <c r="T321" s="30"/>
      <c r="U321" s="30"/>
      <c r="V321" s="30"/>
      <c r="W321" s="30"/>
      <c r="X321" s="30"/>
      <c r="Y321" s="30"/>
      <c r="Z321" s="30"/>
    </row>
    <row r="322" spans="1:26" ht="12" customHeight="1">
      <c r="A322" s="2"/>
      <c r="B322" s="27"/>
      <c r="C322" s="27"/>
      <c r="D322" s="27"/>
      <c r="E322" s="51"/>
      <c r="F322" s="30"/>
      <c r="G322" s="30"/>
      <c r="H322" s="30"/>
      <c r="I322" s="30"/>
      <c r="J322" s="30"/>
      <c r="K322" s="30"/>
      <c r="L322" s="30"/>
      <c r="M322" s="30"/>
      <c r="N322" s="30"/>
      <c r="O322" s="30"/>
      <c r="P322" s="30"/>
      <c r="Q322" s="30"/>
      <c r="R322" s="30"/>
      <c r="S322" s="30"/>
      <c r="T322" s="30"/>
      <c r="U322" s="30"/>
      <c r="V322" s="30"/>
      <c r="W322" s="30"/>
      <c r="X322" s="30"/>
      <c r="Y322" s="30"/>
      <c r="Z322" s="30"/>
    </row>
    <row r="323" spans="1:26" ht="12" customHeight="1">
      <c r="A323" s="2"/>
      <c r="B323" s="27"/>
      <c r="C323" s="27"/>
      <c r="D323" s="27"/>
      <c r="E323" s="51"/>
      <c r="F323" s="30"/>
      <c r="G323" s="30"/>
      <c r="H323" s="30"/>
      <c r="I323" s="30"/>
      <c r="J323" s="30"/>
      <c r="K323" s="30"/>
      <c r="L323" s="30"/>
      <c r="M323" s="30"/>
      <c r="N323" s="30"/>
      <c r="O323" s="30"/>
      <c r="P323" s="30"/>
      <c r="Q323" s="30"/>
      <c r="R323" s="30"/>
      <c r="S323" s="30"/>
      <c r="T323" s="30"/>
      <c r="U323" s="30"/>
      <c r="V323" s="30"/>
      <c r="W323" s="30"/>
      <c r="X323" s="30"/>
      <c r="Y323" s="30"/>
      <c r="Z323" s="30"/>
    </row>
    <row r="324" spans="1:26" ht="12" customHeight="1">
      <c r="A324" s="2"/>
      <c r="B324" s="27"/>
      <c r="C324" s="27"/>
      <c r="D324" s="27"/>
      <c r="E324" s="51"/>
      <c r="F324" s="30"/>
      <c r="G324" s="30"/>
      <c r="H324" s="30"/>
      <c r="I324" s="30"/>
      <c r="J324" s="30"/>
      <c r="K324" s="30"/>
      <c r="L324" s="30"/>
      <c r="M324" s="30"/>
      <c r="N324" s="30"/>
      <c r="O324" s="30"/>
      <c r="P324" s="30"/>
      <c r="Q324" s="30"/>
      <c r="R324" s="30"/>
      <c r="S324" s="30"/>
      <c r="T324" s="30"/>
      <c r="U324" s="30"/>
      <c r="V324" s="30"/>
      <c r="W324" s="30"/>
      <c r="X324" s="30"/>
      <c r="Y324" s="30"/>
      <c r="Z324" s="30"/>
    </row>
    <row r="325" spans="1:26" ht="12" customHeight="1">
      <c r="A325" s="2"/>
      <c r="B325" s="27"/>
      <c r="C325" s="27"/>
      <c r="D325" s="27"/>
      <c r="E325" s="51"/>
      <c r="F325" s="30"/>
      <c r="G325" s="30"/>
      <c r="H325" s="30"/>
      <c r="I325" s="30"/>
      <c r="J325" s="30"/>
      <c r="K325" s="30"/>
      <c r="L325" s="30"/>
      <c r="M325" s="30"/>
      <c r="N325" s="30"/>
      <c r="O325" s="30"/>
      <c r="P325" s="30"/>
      <c r="Q325" s="30"/>
      <c r="R325" s="30"/>
      <c r="S325" s="30"/>
      <c r="T325" s="30"/>
      <c r="U325" s="30"/>
      <c r="V325" s="30"/>
      <c r="W325" s="30"/>
      <c r="X325" s="30"/>
      <c r="Y325" s="30"/>
      <c r="Z325" s="30"/>
    </row>
    <row r="326" spans="1:26" ht="12" customHeight="1">
      <c r="A326" s="2"/>
      <c r="B326" s="27"/>
      <c r="C326" s="27"/>
      <c r="D326" s="27"/>
      <c r="E326" s="51"/>
      <c r="F326" s="30"/>
      <c r="G326" s="30"/>
      <c r="H326" s="30"/>
      <c r="I326" s="30"/>
      <c r="J326" s="30"/>
      <c r="K326" s="30"/>
      <c r="L326" s="30"/>
      <c r="M326" s="30"/>
      <c r="N326" s="30"/>
      <c r="O326" s="30"/>
      <c r="P326" s="30"/>
      <c r="Q326" s="30"/>
      <c r="R326" s="30"/>
      <c r="S326" s="30"/>
      <c r="T326" s="30"/>
      <c r="U326" s="30"/>
      <c r="V326" s="30"/>
      <c r="W326" s="30"/>
      <c r="X326" s="30"/>
      <c r="Y326" s="30"/>
      <c r="Z326" s="30"/>
    </row>
    <row r="327" spans="1:26" ht="12" customHeight="1">
      <c r="A327" s="2"/>
      <c r="B327" s="27"/>
      <c r="C327" s="27"/>
      <c r="D327" s="27"/>
      <c r="E327" s="51"/>
      <c r="F327" s="30"/>
      <c r="G327" s="30"/>
      <c r="H327" s="30"/>
      <c r="I327" s="30"/>
      <c r="J327" s="30"/>
      <c r="K327" s="30"/>
      <c r="L327" s="30"/>
      <c r="M327" s="30"/>
      <c r="N327" s="30"/>
      <c r="O327" s="30"/>
      <c r="P327" s="30"/>
      <c r="Q327" s="30"/>
      <c r="R327" s="30"/>
      <c r="S327" s="30"/>
      <c r="T327" s="30"/>
      <c r="U327" s="30"/>
      <c r="V327" s="30"/>
      <c r="W327" s="30"/>
      <c r="X327" s="30"/>
      <c r="Y327" s="30"/>
      <c r="Z327" s="30"/>
    </row>
    <row r="328" spans="1:26" ht="12" customHeight="1">
      <c r="A328" s="2"/>
      <c r="B328" s="27"/>
      <c r="C328" s="27"/>
      <c r="D328" s="27"/>
      <c r="E328" s="51"/>
      <c r="F328" s="30"/>
      <c r="G328" s="30"/>
      <c r="H328" s="30"/>
      <c r="I328" s="30"/>
      <c r="J328" s="30"/>
      <c r="K328" s="30"/>
      <c r="L328" s="30"/>
      <c r="M328" s="30"/>
      <c r="N328" s="30"/>
      <c r="O328" s="30"/>
      <c r="P328" s="30"/>
      <c r="Q328" s="30"/>
      <c r="R328" s="30"/>
      <c r="S328" s="30"/>
      <c r="T328" s="30"/>
      <c r="U328" s="30"/>
      <c r="V328" s="30"/>
      <c r="W328" s="30"/>
      <c r="X328" s="30"/>
      <c r="Y328" s="30"/>
      <c r="Z328" s="30"/>
    </row>
    <row r="329" spans="1:26" ht="12" customHeight="1">
      <c r="A329" s="2"/>
      <c r="B329" s="27"/>
      <c r="C329" s="27"/>
      <c r="D329" s="27"/>
      <c r="E329" s="51"/>
      <c r="F329" s="30"/>
      <c r="G329" s="30"/>
      <c r="H329" s="30"/>
      <c r="I329" s="30"/>
      <c r="J329" s="30"/>
      <c r="K329" s="30"/>
      <c r="L329" s="30"/>
      <c r="M329" s="30"/>
      <c r="N329" s="30"/>
      <c r="O329" s="30"/>
      <c r="P329" s="30"/>
      <c r="Q329" s="30"/>
      <c r="R329" s="30"/>
      <c r="S329" s="30"/>
      <c r="T329" s="30"/>
      <c r="U329" s="30"/>
      <c r="V329" s="30"/>
      <c r="W329" s="30"/>
      <c r="X329" s="30"/>
      <c r="Y329" s="30"/>
      <c r="Z329" s="30"/>
    </row>
    <row r="330" spans="1:26" ht="12" customHeight="1">
      <c r="A330" s="2"/>
      <c r="B330" s="27"/>
      <c r="C330" s="27"/>
      <c r="D330" s="27"/>
      <c r="E330" s="51"/>
      <c r="F330" s="30"/>
      <c r="G330" s="30"/>
      <c r="H330" s="30"/>
      <c r="I330" s="30"/>
      <c r="J330" s="30"/>
      <c r="K330" s="30"/>
      <c r="L330" s="30"/>
      <c r="M330" s="30"/>
      <c r="N330" s="30"/>
      <c r="O330" s="30"/>
      <c r="P330" s="30"/>
      <c r="Q330" s="30"/>
      <c r="R330" s="30"/>
      <c r="S330" s="30"/>
      <c r="T330" s="30"/>
      <c r="U330" s="30"/>
      <c r="V330" s="30"/>
      <c r="W330" s="30"/>
      <c r="X330" s="30"/>
      <c r="Y330" s="30"/>
      <c r="Z330" s="30"/>
    </row>
    <row r="331" spans="1:26" ht="12" customHeight="1">
      <c r="A331" s="2"/>
      <c r="B331" s="27"/>
      <c r="C331" s="27"/>
      <c r="D331" s="27"/>
      <c r="E331" s="51"/>
      <c r="F331" s="30"/>
      <c r="G331" s="30"/>
      <c r="H331" s="30"/>
      <c r="I331" s="30"/>
      <c r="J331" s="30"/>
      <c r="K331" s="30"/>
      <c r="L331" s="30"/>
      <c r="M331" s="30"/>
      <c r="N331" s="30"/>
      <c r="O331" s="30"/>
      <c r="P331" s="30"/>
      <c r="Q331" s="30"/>
      <c r="R331" s="30"/>
      <c r="S331" s="30"/>
      <c r="T331" s="30"/>
      <c r="U331" s="30"/>
      <c r="V331" s="30"/>
      <c r="W331" s="30"/>
      <c r="X331" s="30"/>
      <c r="Y331" s="30"/>
      <c r="Z331" s="30"/>
    </row>
    <row r="332" spans="1:26" ht="12" customHeight="1">
      <c r="A332" s="2"/>
      <c r="B332" s="27"/>
      <c r="C332" s="27"/>
      <c r="D332" s="27"/>
      <c r="E332" s="51"/>
      <c r="F332" s="30"/>
      <c r="G332" s="30"/>
      <c r="H332" s="30"/>
      <c r="I332" s="30"/>
      <c r="J332" s="30"/>
      <c r="K332" s="30"/>
      <c r="L332" s="30"/>
      <c r="M332" s="30"/>
      <c r="N332" s="30"/>
      <c r="O332" s="30"/>
      <c r="P332" s="30"/>
      <c r="Q332" s="30"/>
      <c r="R332" s="30"/>
      <c r="S332" s="30"/>
      <c r="T332" s="30"/>
      <c r="U332" s="30"/>
      <c r="V332" s="30"/>
      <c r="W332" s="30"/>
      <c r="X332" s="30"/>
      <c r="Y332" s="30"/>
      <c r="Z332" s="30"/>
    </row>
    <row r="333" spans="1:26" ht="12" customHeight="1">
      <c r="A333" s="2"/>
      <c r="B333" s="27"/>
      <c r="C333" s="27"/>
      <c r="D333" s="27"/>
      <c r="E333" s="51"/>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7"/>
      <c r="D334" s="27"/>
      <c r="E334" s="51"/>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7"/>
      <c r="D335" s="27"/>
      <c r="E335" s="51"/>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7"/>
      <c r="D336" s="27"/>
      <c r="E336" s="51"/>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7"/>
      <c r="D337" s="27"/>
      <c r="E337" s="51"/>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7"/>
      <c r="D338" s="27"/>
      <c r="E338" s="51"/>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7"/>
      <c r="D339" s="27"/>
      <c r="E339" s="51"/>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7"/>
      <c r="D340" s="27"/>
      <c r="E340" s="51"/>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7"/>
      <c r="D341" s="27"/>
      <c r="E341" s="51"/>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7"/>
      <c r="D342" s="27"/>
      <c r="E342" s="51"/>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7"/>
      <c r="D343" s="27"/>
      <c r="E343" s="51"/>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7"/>
      <c r="D344" s="27"/>
      <c r="E344" s="51"/>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7"/>
      <c r="D345" s="27"/>
      <c r="E345" s="51"/>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7"/>
      <c r="D346" s="27"/>
      <c r="E346" s="51"/>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7"/>
      <c r="D347" s="27"/>
      <c r="E347" s="51"/>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7"/>
      <c r="D348" s="27"/>
      <c r="E348" s="51"/>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7"/>
      <c r="D349" s="27"/>
      <c r="E349" s="51"/>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7"/>
      <c r="D350" s="27"/>
      <c r="E350" s="51"/>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7"/>
      <c r="D351" s="27"/>
      <c r="E351" s="51"/>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7"/>
      <c r="D352" s="27"/>
      <c r="E352" s="51"/>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7"/>
      <c r="D353" s="27"/>
      <c r="E353" s="51"/>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7"/>
      <c r="D354" s="27"/>
      <c r="E354" s="51"/>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7"/>
      <c r="D355" s="27"/>
      <c r="E355" s="51"/>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7"/>
      <c r="D356" s="27"/>
      <c r="E356" s="51"/>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7"/>
      <c r="D357" s="27"/>
      <c r="E357" s="51"/>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7"/>
      <c r="D358" s="27"/>
      <c r="E358" s="51"/>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7"/>
      <c r="D359" s="27"/>
      <c r="E359" s="51"/>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7"/>
      <c r="D360" s="27"/>
      <c r="E360" s="51"/>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7"/>
      <c r="D361" s="27"/>
      <c r="E361" s="51"/>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7"/>
      <c r="D362" s="27"/>
      <c r="E362" s="51"/>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7"/>
      <c r="D363" s="27"/>
      <c r="E363" s="51"/>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7"/>
      <c r="D364" s="27"/>
      <c r="E364" s="51"/>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7"/>
      <c r="D365" s="27"/>
      <c r="E365" s="51"/>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7"/>
      <c r="D366" s="27"/>
      <c r="E366" s="51"/>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7"/>
      <c r="D367" s="27"/>
      <c r="E367" s="51"/>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7"/>
      <c r="D368" s="27"/>
      <c r="E368" s="51"/>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7"/>
      <c r="D369" s="27"/>
      <c r="E369" s="51"/>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7"/>
      <c r="D370" s="27"/>
      <c r="E370" s="51"/>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7"/>
      <c r="D371" s="27"/>
      <c r="E371" s="51"/>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7"/>
      <c r="D372" s="27"/>
      <c r="E372" s="51"/>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7"/>
      <c r="D373" s="27"/>
      <c r="E373" s="51"/>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7"/>
      <c r="D374" s="27"/>
      <c r="E374" s="51"/>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7"/>
      <c r="D375" s="27"/>
      <c r="E375" s="51"/>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7"/>
      <c r="D376" s="27"/>
      <c r="E376" s="51"/>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7"/>
      <c r="D377" s="27"/>
      <c r="E377" s="51"/>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7"/>
      <c r="D378" s="27"/>
      <c r="E378" s="51"/>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7"/>
      <c r="D379" s="27"/>
      <c r="E379" s="51"/>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7"/>
      <c r="D380" s="27"/>
      <c r="E380" s="51"/>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7"/>
      <c r="D381" s="27"/>
      <c r="E381" s="51"/>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7"/>
      <c r="D382" s="27"/>
      <c r="E382" s="51"/>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7"/>
      <c r="D383" s="27"/>
      <c r="E383" s="51"/>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7"/>
      <c r="D384" s="27"/>
      <c r="E384" s="51"/>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7"/>
      <c r="D385" s="27"/>
      <c r="E385" s="51"/>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7"/>
      <c r="D386" s="27"/>
      <c r="E386" s="51"/>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7"/>
      <c r="D387" s="27"/>
      <c r="E387" s="51"/>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7"/>
      <c r="D388" s="27"/>
      <c r="E388" s="51"/>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7"/>
      <c r="D389" s="27"/>
      <c r="E389" s="51"/>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7"/>
      <c r="D390" s="27"/>
      <c r="E390" s="51"/>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7"/>
      <c r="D391" s="27"/>
      <c r="E391" s="51"/>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7"/>
      <c r="D392" s="27"/>
      <c r="E392" s="51"/>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7"/>
      <c r="D393" s="27"/>
      <c r="E393" s="51"/>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7"/>
      <c r="D394" s="27"/>
      <c r="E394" s="51"/>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7"/>
      <c r="D395" s="27"/>
      <c r="E395" s="51"/>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7"/>
      <c r="D396" s="27"/>
      <c r="E396" s="51"/>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7"/>
      <c r="D397" s="27"/>
      <c r="E397" s="51"/>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7"/>
      <c r="D398" s="27"/>
      <c r="E398" s="51"/>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7"/>
      <c r="D399" s="27"/>
      <c r="E399" s="51"/>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7"/>
      <c r="D400" s="27"/>
      <c r="E400" s="51"/>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7"/>
      <c r="D401" s="27"/>
      <c r="E401" s="51"/>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7"/>
      <c r="D402" s="27"/>
      <c r="E402" s="51"/>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7"/>
      <c r="D403" s="27"/>
      <c r="E403" s="51"/>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7"/>
      <c r="D404" s="27"/>
      <c r="E404" s="51"/>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7"/>
      <c r="D405" s="27"/>
      <c r="E405" s="51"/>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7"/>
      <c r="D406" s="27"/>
      <c r="E406" s="51"/>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7"/>
      <c r="D407" s="27"/>
      <c r="E407" s="51"/>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7"/>
      <c r="D408" s="27"/>
      <c r="E408" s="51"/>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7"/>
      <c r="D409" s="27"/>
      <c r="E409" s="51"/>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7"/>
      <c r="D410" s="27"/>
      <c r="E410" s="51"/>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7"/>
      <c r="D411" s="27"/>
      <c r="E411" s="51"/>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7"/>
      <c r="D412" s="27"/>
      <c r="E412" s="51"/>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7"/>
      <c r="D413" s="27"/>
      <c r="E413" s="51"/>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7"/>
      <c r="D414" s="27"/>
      <c r="E414" s="51"/>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7"/>
      <c r="D415" s="27"/>
      <c r="E415" s="51"/>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7"/>
      <c r="D416" s="27"/>
      <c r="E416" s="51"/>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7"/>
      <c r="D417" s="27"/>
      <c r="E417" s="51"/>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7"/>
      <c r="D418" s="27"/>
      <c r="E418" s="51"/>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7"/>
      <c r="D419" s="27"/>
      <c r="E419" s="51"/>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7"/>
      <c r="D420" s="27"/>
      <c r="E420" s="51"/>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7"/>
      <c r="D421" s="27"/>
      <c r="E421" s="51"/>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7"/>
      <c r="D422" s="27"/>
      <c r="E422" s="51"/>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7"/>
      <c r="D423" s="27"/>
      <c r="E423" s="51"/>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7"/>
      <c r="D424" s="27"/>
      <c r="E424" s="51"/>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7"/>
      <c r="D425" s="27"/>
      <c r="E425" s="51"/>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7"/>
      <c r="D426" s="27"/>
      <c r="E426" s="51"/>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7"/>
      <c r="D427" s="27"/>
      <c r="E427" s="51"/>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7"/>
      <c r="D428" s="27"/>
      <c r="E428" s="51"/>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7"/>
      <c r="D429" s="27"/>
      <c r="E429" s="51"/>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7"/>
      <c r="D430" s="27"/>
      <c r="E430" s="51"/>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7"/>
      <c r="D431" s="27"/>
      <c r="E431" s="51"/>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7"/>
      <c r="D432" s="27"/>
      <c r="E432" s="51"/>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7"/>
      <c r="D433" s="27"/>
      <c r="E433" s="51"/>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7"/>
      <c r="D434" s="27"/>
      <c r="E434" s="51"/>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7"/>
      <c r="D435" s="27"/>
      <c r="E435" s="51"/>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7"/>
      <c r="D436" s="27"/>
      <c r="E436" s="51"/>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7"/>
      <c r="D437" s="27"/>
      <c r="E437" s="51"/>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7"/>
      <c r="D438" s="27"/>
      <c r="E438" s="51"/>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7"/>
      <c r="D439" s="27"/>
      <c r="E439" s="51"/>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7"/>
      <c r="D440" s="27"/>
      <c r="E440" s="51"/>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7"/>
      <c r="D441" s="27"/>
      <c r="E441" s="51"/>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7"/>
      <c r="D442" s="27"/>
      <c r="E442" s="51"/>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7"/>
      <c r="D443" s="27"/>
      <c r="E443" s="51"/>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7"/>
      <c r="D444" s="27"/>
      <c r="E444" s="51"/>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7"/>
      <c r="D445" s="27"/>
      <c r="E445" s="51"/>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7"/>
      <c r="D446" s="27"/>
      <c r="E446" s="51"/>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7"/>
      <c r="D447" s="27"/>
      <c r="E447" s="51"/>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7"/>
      <c r="D448" s="27"/>
      <c r="E448" s="51"/>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7"/>
      <c r="D449" s="27"/>
      <c r="E449" s="51"/>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7"/>
      <c r="D450" s="27"/>
      <c r="E450" s="51"/>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7"/>
      <c r="D451" s="27"/>
      <c r="E451" s="51"/>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7"/>
      <c r="D452" s="27"/>
      <c r="E452" s="51"/>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7"/>
      <c r="D453" s="27"/>
      <c r="E453" s="51"/>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7"/>
      <c r="D454" s="27"/>
      <c r="E454" s="51"/>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7"/>
      <c r="D455" s="27"/>
      <c r="E455" s="51"/>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7"/>
      <c r="D456" s="27"/>
      <c r="E456" s="51"/>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7"/>
      <c r="D457" s="27"/>
      <c r="E457" s="51"/>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7"/>
      <c r="D458" s="27"/>
      <c r="E458" s="51"/>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7"/>
      <c r="D459" s="27"/>
      <c r="E459" s="51"/>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7"/>
      <c r="D460" s="27"/>
      <c r="E460" s="51"/>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7"/>
      <c r="D461" s="27"/>
      <c r="E461" s="51"/>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7"/>
      <c r="D462" s="27"/>
      <c r="E462" s="51"/>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7"/>
      <c r="D463" s="27"/>
      <c r="E463" s="51"/>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7"/>
      <c r="D464" s="27"/>
      <c r="E464" s="51"/>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7"/>
      <c r="D465" s="27"/>
      <c r="E465" s="51"/>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7"/>
      <c r="D466" s="27"/>
      <c r="E466" s="51"/>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7"/>
      <c r="D467" s="27"/>
      <c r="E467" s="51"/>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7"/>
      <c r="D468" s="27"/>
      <c r="E468" s="51"/>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7"/>
      <c r="D469" s="27"/>
      <c r="E469" s="51"/>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7"/>
      <c r="D470" s="27"/>
      <c r="E470" s="51"/>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7"/>
      <c r="D471" s="27"/>
      <c r="E471" s="51"/>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7"/>
      <c r="D472" s="27"/>
      <c r="E472" s="51"/>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7"/>
      <c r="D473" s="27"/>
      <c r="E473" s="51"/>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7"/>
      <c r="D474" s="27"/>
      <c r="E474" s="51"/>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7"/>
      <c r="D475" s="27"/>
      <c r="E475" s="51"/>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7"/>
      <c r="D476" s="27"/>
      <c r="E476" s="51"/>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7"/>
      <c r="D477" s="27"/>
      <c r="E477" s="51"/>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7"/>
      <c r="D478" s="27"/>
      <c r="E478" s="51"/>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7"/>
      <c r="D479" s="27"/>
      <c r="E479" s="51"/>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7"/>
      <c r="D480" s="27"/>
      <c r="E480" s="51"/>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7"/>
      <c r="D481" s="27"/>
      <c r="E481" s="51"/>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7"/>
      <c r="D482" s="27"/>
      <c r="E482" s="51"/>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7"/>
      <c r="D483" s="27"/>
      <c r="E483" s="51"/>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7"/>
      <c r="D484" s="27"/>
      <c r="E484" s="51"/>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7"/>
      <c r="D485" s="27"/>
      <c r="E485" s="51"/>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7"/>
      <c r="D486" s="27"/>
      <c r="E486" s="51"/>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7"/>
      <c r="D487" s="27"/>
      <c r="E487" s="51"/>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7"/>
      <c r="D488" s="27"/>
      <c r="E488" s="51"/>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7"/>
      <c r="D489" s="27"/>
      <c r="E489" s="51"/>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7"/>
      <c r="D490" s="27"/>
      <c r="E490" s="51"/>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7"/>
      <c r="D491" s="27"/>
      <c r="E491" s="51"/>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7"/>
      <c r="D492" s="27"/>
      <c r="E492" s="51"/>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7"/>
      <c r="D493" s="27"/>
      <c r="E493" s="51"/>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7"/>
      <c r="D494" s="27"/>
      <c r="E494" s="51"/>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7"/>
      <c r="D495" s="27"/>
      <c r="E495" s="51"/>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7"/>
      <c r="D496" s="27"/>
      <c r="E496" s="51"/>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7"/>
      <c r="D497" s="27"/>
      <c r="E497" s="51"/>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7"/>
      <c r="D498" s="27"/>
      <c r="E498" s="51"/>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7"/>
      <c r="D499" s="27"/>
      <c r="E499" s="51"/>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7"/>
      <c r="D500" s="27"/>
      <c r="E500" s="51"/>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7"/>
      <c r="D501" s="27"/>
      <c r="E501" s="51"/>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7"/>
      <c r="D502" s="27"/>
      <c r="E502" s="51"/>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7"/>
      <c r="D503" s="27"/>
      <c r="E503" s="51"/>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7"/>
      <c r="D504" s="27"/>
      <c r="E504" s="51"/>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7"/>
      <c r="D505" s="27"/>
      <c r="E505" s="51"/>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7"/>
      <c r="D506" s="27"/>
      <c r="E506" s="51"/>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7"/>
      <c r="D507" s="27"/>
      <c r="E507" s="51"/>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7"/>
      <c r="D508" s="27"/>
      <c r="E508" s="51"/>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7"/>
      <c r="D509" s="27"/>
      <c r="E509" s="51"/>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7"/>
      <c r="D510" s="27"/>
      <c r="E510" s="51"/>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7"/>
      <c r="D511" s="27"/>
      <c r="E511" s="51"/>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7"/>
      <c r="D512" s="27"/>
      <c r="E512" s="51"/>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7"/>
      <c r="D513" s="27"/>
      <c r="E513" s="51"/>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7"/>
      <c r="D514" s="27"/>
      <c r="E514" s="51"/>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7"/>
      <c r="D515" s="27"/>
      <c r="E515" s="51"/>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7"/>
      <c r="D516" s="27"/>
      <c r="E516" s="51"/>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7"/>
      <c r="D517" s="27"/>
      <c r="E517" s="51"/>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7"/>
      <c r="D518" s="27"/>
      <c r="E518" s="51"/>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7"/>
      <c r="D519" s="27"/>
      <c r="E519" s="51"/>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7"/>
      <c r="D520" s="27"/>
      <c r="E520" s="51"/>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7"/>
      <c r="D521" s="27"/>
      <c r="E521" s="51"/>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7"/>
      <c r="D522" s="27"/>
      <c r="E522" s="51"/>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7"/>
      <c r="D523" s="27"/>
      <c r="E523" s="51"/>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7"/>
      <c r="D524" s="27"/>
      <c r="E524" s="51"/>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7"/>
      <c r="D525" s="27"/>
      <c r="E525" s="51"/>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7"/>
      <c r="D526" s="27"/>
      <c r="E526" s="51"/>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7"/>
      <c r="D527" s="27"/>
      <c r="E527" s="51"/>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7"/>
      <c r="D528" s="27"/>
      <c r="E528" s="51"/>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7"/>
      <c r="D529" s="27"/>
      <c r="E529" s="51"/>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7"/>
      <c r="D530" s="27"/>
      <c r="E530" s="51"/>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7"/>
      <c r="D531" s="27"/>
      <c r="E531" s="51"/>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7"/>
      <c r="D532" s="27"/>
      <c r="E532" s="51"/>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7"/>
      <c r="D533" s="27"/>
      <c r="E533" s="51"/>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7"/>
      <c r="D534" s="27"/>
      <c r="E534" s="51"/>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7"/>
      <c r="D535" s="27"/>
      <c r="E535" s="51"/>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7"/>
      <c r="D536" s="27"/>
      <c r="E536" s="51"/>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7"/>
      <c r="D537" s="27"/>
      <c r="E537" s="51"/>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7"/>
      <c r="D538" s="27"/>
      <c r="E538" s="51"/>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7"/>
      <c r="D539" s="27"/>
      <c r="E539" s="51"/>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7"/>
      <c r="D540" s="27"/>
      <c r="E540" s="51"/>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7"/>
      <c r="D541" s="27"/>
      <c r="E541" s="51"/>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7"/>
      <c r="D542" s="27"/>
      <c r="E542" s="51"/>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7"/>
      <c r="D543" s="27"/>
      <c r="E543" s="51"/>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7"/>
      <c r="D544" s="27"/>
      <c r="E544" s="51"/>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7"/>
      <c r="D545" s="27"/>
      <c r="E545" s="51"/>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7"/>
      <c r="D546" s="27"/>
      <c r="E546" s="51"/>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7"/>
      <c r="D547" s="27"/>
      <c r="E547" s="51"/>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7"/>
      <c r="D548" s="27"/>
      <c r="E548" s="51"/>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7"/>
      <c r="D549" s="27"/>
      <c r="E549" s="51"/>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7"/>
      <c r="D550" s="27"/>
      <c r="E550" s="51"/>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7"/>
      <c r="D551" s="27"/>
      <c r="E551" s="51"/>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7"/>
      <c r="D552" s="27"/>
      <c r="E552" s="51"/>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7"/>
      <c r="D553" s="27"/>
      <c r="E553" s="51"/>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7"/>
      <c r="D554" s="27"/>
      <c r="E554" s="51"/>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7"/>
      <c r="D555" s="27"/>
      <c r="E555" s="51"/>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7"/>
      <c r="D556" s="27"/>
      <c r="E556" s="51"/>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7"/>
      <c r="D557" s="27"/>
      <c r="E557" s="51"/>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7"/>
      <c r="D558" s="27"/>
      <c r="E558" s="51"/>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7"/>
      <c r="D559" s="27"/>
      <c r="E559" s="51"/>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7"/>
      <c r="D560" s="27"/>
      <c r="E560" s="51"/>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7"/>
      <c r="D561" s="27"/>
      <c r="E561" s="51"/>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7"/>
      <c r="D562" s="27"/>
      <c r="E562" s="51"/>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7"/>
      <c r="D563" s="27"/>
      <c r="E563" s="51"/>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7"/>
      <c r="D564" s="27"/>
      <c r="E564" s="51"/>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7"/>
      <c r="D565" s="27"/>
      <c r="E565" s="51"/>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7"/>
      <c r="D566" s="27"/>
      <c r="E566" s="51"/>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7"/>
      <c r="D567" s="27"/>
      <c r="E567" s="51"/>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7"/>
      <c r="D568" s="27"/>
      <c r="E568" s="51"/>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7"/>
      <c r="D569" s="27"/>
      <c r="E569" s="51"/>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7"/>
      <c r="D570" s="27"/>
      <c r="E570" s="51"/>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7"/>
      <c r="D571" s="27"/>
      <c r="E571" s="51"/>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7"/>
      <c r="D572" s="27"/>
      <c r="E572" s="51"/>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7"/>
      <c r="D573" s="27"/>
      <c r="E573" s="51"/>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7"/>
      <c r="D574" s="27"/>
      <c r="E574" s="51"/>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7"/>
      <c r="D575" s="27"/>
      <c r="E575" s="51"/>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7"/>
      <c r="D576" s="27"/>
      <c r="E576" s="51"/>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7"/>
      <c r="D577" s="27"/>
      <c r="E577" s="51"/>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7"/>
      <c r="D578" s="27"/>
      <c r="E578" s="51"/>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7"/>
      <c r="D579" s="27"/>
      <c r="E579" s="51"/>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7"/>
      <c r="D580" s="27"/>
      <c r="E580" s="51"/>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7"/>
      <c r="D581" s="27"/>
      <c r="E581" s="51"/>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7"/>
      <c r="D582" s="27"/>
      <c r="E582" s="51"/>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7"/>
      <c r="D583" s="27"/>
      <c r="E583" s="51"/>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7"/>
      <c r="D584" s="27"/>
      <c r="E584" s="51"/>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7"/>
      <c r="D585" s="27"/>
      <c r="E585" s="51"/>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7"/>
      <c r="D586" s="27"/>
      <c r="E586" s="51"/>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7"/>
      <c r="D587" s="27"/>
      <c r="E587" s="51"/>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7"/>
      <c r="D588" s="27"/>
      <c r="E588" s="51"/>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7"/>
      <c r="D589" s="27"/>
      <c r="E589" s="51"/>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7"/>
      <c r="D590" s="27"/>
      <c r="E590" s="51"/>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7"/>
      <c r="D591" s="27"/>
      <c r="E591" s="51"/>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7"/>
      <c r="D592" s="27"/>
      <c r="E592" s="51"/>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7"/>
      <c r="D593" s="27"/>
      <c r="E593" s="51"/>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7"/>
      <c r="D594" s="27"/>
      <c r="E594" s="51"/>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7"/>
      <c r="D595" s="27"/>
      <c r="E595" s="51"/>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7"/>
      <c r="D596" s="27"/>
      <c r="E596" s="51"/>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7"/>
      <c r="D597" s="27"/>
      <c r="E597" s="51"/>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7"/>
      <c r="D598" s="27"/>
      <c r="E598" s="51"/>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7"/>
      <c r="D599" s="27"/>
      <c r="E599" s="51"/>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7"/>
      <c r="D600" s="27"/>
      <c r="E600" s="51"/>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7"/>
      <c r="D601" s="27"/>
      <c r="E601" s="51"/>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7"/>
      <c r="D602" s="27"/>
      <c r="E602" s="51"/>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7"/>
      <c r="D603" s="27"/>
      <c r="E603" s="51"/>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7"/>
      <c r="D604" s="27"/>
      <c r="E604" s="51"/>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7"/>
      <c r="D605" s="27"/>
      <c r="E605" s="51"/>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7"/>
      <c r="D606" s="27"/>
      <c r="E606" s="51"/>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7"/>
      <c r="D607" s="27"/>
      <c r="E607" s="51"/>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7"/>
      <c r="D608" s="27"/>
      <c r="E608" s="51"/>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7"/>
      <c r="D609" s="27"/>
      <c r="E609" s="51"/>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7"/>
      <c r="D610" s="27"/>
      <c r="E610" s="51"/>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7"/>
      <c r="D611" s="27"/>
      <c r="E611" s="51"/>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7"/>
      <c r="D612" s="27"/>
      <c r="E612" s="51"/>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7"/>
      <c r="D613" s="27"/>
      <c r="E613" s="51"/>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7"/>
      <c r="D614" s="27"/>
      <c r="E614" s="51"/>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7"/>
      <c r="D615" s="27"/>
      <c r="E615" s="51"/>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7"/>
      <c r="D616" s="27"/>
      <c r="E616" s="51"/>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7"/>
      <c r="D617" s="27"/>
      <c r="E617" s="51"/>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7"/>
      <c r="D618" s="27"/>
      <c r="E618" s="51"/>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7"/>
      <c r="D619" s="27"/>
      <c r="E619" s="51"/>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7"/>
      <c r="D620" s="27"/>
      <c r="E620" s="51"/>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7"/>
      <c r="D621" s="27"/>
      <c r="E621" s="51"/>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7"/>
      <c r="D622" s="27"/>
      <c r="E622" s="51"/>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7"/>
      <c r="D623" s="27"/>
      <c r="E623" s="51"/>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7"/>
      <c r="D624" s="27"/>
      <c r="E624" s="51"/>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7"/>
      <c r="D625" s="27"/>
      <c r="E625" s="51"/>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7"/>
      <c r="D626" s="27"/>
      <c r="E626" s="51"/>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7"/>
      <c r="D627" s="27"/>
      <c r="E627" s="51"/>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7"/>
      <c r="D628" s="27"/>
      <c r="E628" s="51"/>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7"/>
      <c r="D629" s="27"/>
      <c r="E629" s="51"/>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7"/>
      <c r="D630" s="27"/>
      <c r="E630" s="51"/>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7"/>
      <c r="D631" s="27"/>
      <c r="E631" s="51"/>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7"/>
      <c r="D632" s="27"/>
      <c r="E632" s="51"/>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7"/>
      <c r="D633" s="27"/>
      <c r="E633" s="51"/>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7"/>
      <c r="D634" s="27"/>
      <c r="E634" s="51"/>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7"/>
      <c r="D635" s="27"/>
      <c r="E635" s="51"/>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7"/>
      <c r="D636" s="27"/>
      <c r="E636" s="51"/>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7"/>
      <c r="D637" s="27"/>
      <c r="E637" s="51"/>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7"/>
      <c r="D638" s="27"/>
      <c r="E638" s="51"/>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7"/>
      <c r="D639" s="27"/>
      <c r="E639" s="51"/>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7"/>
      <c r="D640" s="27"/>
      <c r="E640" s="51"/>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7"/>
      <c r="D641" s="27"/>
      <c r="E641" s="51"/>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7"/>
      <c r="D642" s="27"/>
      <c r="E642" s="51"/>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7"/>
      <c r="D643" s="27"/>
      <c r="E643" s="51"/>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7"/>
      <c r="D644" s="27"/>
      <c r="E644" s="51"/>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7"/>
      <c r="D645" s="27"/>
      <c r="E645" s="51"/>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7"/>
      <c r="D646" s="27"/>
      <c r="E646" s="51"/>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7"/>
      <c r="D647" s="27"/>
      <c r="E647" s="51"/>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7"/>
      <c r="D648" s="27"/>
      <c r="E648" s="51"/>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7"/>
      <c r="D649" s="27"/>
      <c r="E649" s="51"/>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7"/>
      <c r="D650" s="27"/>
      <c r="E650" s="51"/>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7"/>
      <c r="D651" s="27"/>
      <c r="E651" s="51"/>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7"/>
      <c r="D652" s="27"/>
      <c r="E652" s="51"/>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7"/>
      <c r="D653" s="27"/>
      <c r="E653" s="51"/>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7"/>
      <c r="D654" s="27"/>
      <c r="E654" s="51"/>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7"/>
      <c r="D655" s="27"/>
      <c r="E655" s="51"/>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7"/>
      <c r="D656" s="27"/>
      <c r="E656" s="51"/>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7"/>
      <c r="D657" s="27"/>
      <c r="E657" s="51"/>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7"/>
      <c r="D658" s="27"/>
      <c r="E658" s="51"/>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7"/>
      <c r="D659" s="27"/>
      <c r="E659" s="51"/>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7"/>
      <c r="D660" s="27"/>
      <c r="E660" s="51"/>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7"/>
      <c r="D661" s="27"/>
      <c r="E661" s="51"/>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7"/>
      <c r="D662" s="27"/>
      <c r="E662" s="51"/>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7"/>
      <c r="D663" s="27"/>
      <c r="E663" s="51"/>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7"/>
      <c r="D664" s="27"/>
      <c r="E664" s="51"/>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7"/>
      <c r="D665" s="27"/>
      <c r="E665" s="51"/>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7"/>
      <c r="D666" s="27"/>
      <c r="E666" s="51"/>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7"/>
      <c r="D667" s="27"/>
      <c r="E667" s="51"/>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7"/>
      <c r="D668" s="27"/>
      <c r="E668" s="51"/>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7"/>
      <c r="D669" s="27"/>
      <c r="E669" s="51"/>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7"/>
      <c r="D670" s="27"/>
      <c r="E670" s="51"/>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7"/>
      <c r="D671" s="27"/>
      <c r="E671" s="51"/>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7"/>
      <c r="D672" s="27"/>
      <c r="E672" s="51"/>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7"/>
      <c r="D673" s="27"/>
      <c r="E673" s="51"/>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7"/>
      <c r="D674" s="27"/>
      <c r="E674" s="51"/>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7"/>
      <c r="D675" s="27"/>
      <c r="E675" s="51"/>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7"/>
      <c r="D676" s="27"/>
      <c r="E676" s="51"/>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7"/>
      <c r="D677" s="27"/>
      <c r="E677" s="51"/>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7"/>
      <c r="D678" s="27"/>
      <c r="E678" s="51"/>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7"/>
      <c r="D679" s="27"/>
      <c r="E679" s="51"/>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7"/>
      <c r="D680" s="27"/>
      <c r="E680" s="51"/>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7"/>
      <c r="D681" s="27"/>
      <c r="E681" s="51"/>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7"/>
      <c r="D682" s="27"/>
      <c r="E682" s="51"/>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7"/>
      <c r="D683" s="27"/>
      <c r="E683" s="51"/>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7"/>
      <c r="D684" s="27"/>
      <c r="E684" s="51"/>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7"/>
      <c r="D685" s="27"/>
      <c r="E685" s="51"/>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7"/>
      <c r="D686" s="27"/>
      <c r="E686" s="51"/>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7"/>
      <c r="D687" s="27"/>
      <c r="E687" s="51"/>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7"/>
      <c r="D688" s="27"/>
      <c r="E688" s="51"/>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7"/>
      <c r="D689" s="27"/>
      <c r="E689" s="51"/>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7"/>
      <c r="D690" s="27"/>
      <c r="E690" s="51"/>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7"/>
      <c r="D691" s="27"/>
      <c r="E691" s="51"/>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7"/>
      <c r="D692" s="27"/>
      <c r="E692" s="51"/>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7"/>
      <c r="D693" s="27"/>
      <c r="E693" s="51"/>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7"/>
      <c r="D694" s="27"/>
      <c r="E694" s="51"/>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7"/>
      <c r="D695" s="27"/>
      <c r="E695" s="51"/>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7"/>
      <c r="D696" s="27"/>
      <c r="E696" s="51"/>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7"/>
      <c r="D697" s="27"/>
      <c r="E697" s="51"/>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7"/>
      <c r="D698" s="27"/>
      <c r="E698" s="51"/>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7"/>
      <c r="D699" s="27"/>
      <c r="E699" s="51"/>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7"/>
      <c r="D700" s="27"/>
      <c r="E700" s="51"/>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7"/>
      <c r="D701" s="27"/>
      <c r="E701" s="51"/>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7"/>
      <c r="D702" s="27"/>
      <c r="E702" s="51"/>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7"/>
      <c r="D703" s="27"/>
      <c r="E703" s="51"/>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7"/>
      <c r="D704" s="27"/>
      <c r="E704" s="51"/>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7"/>
      <c r="D705" s="27"/>
      <c r="E705" s="51"/>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7"/>
      <c r="D706" s="27"/>
      <c r="E706" s="51"/>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7"/>
      <c r="D707" s="27"/>
      <c r="E707" s="51"/>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7"/>
      <c r="D708" s="27"/>
      <c r="E708" s="51"/>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7"/>
      <c r="D709" s="27"/>
      <c r="E709" s="51"/>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7"/>
      <c r="D710" s="27"/>
      <c r="E710" s="51"/>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7"/>
      <c r="D711" s="27"/>
      <c r="E711" s="51"/>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7"/>
      <c r="D712" s="27"/>
      <c r="E712" s="51"/>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7"/>
      <c r="D713" s="27"/>
      <c r="E713" s="51"/>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7"/>
      <c r="D714" s="27"/>
      <c r="E714" s="51"/>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7"/>
      <c r="D715" s="27"/>
      <c r="E715" s="51"/>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7"/>
      <c r="D716" s="27"/>
      <c r="E716" s="51"/>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7"/>
      <c r="D717" s="27"/>
      <c r="E717" s="51"/>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7"/>
      <c r="D718" s="27"/>
      <c r="E718" s="51"/>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7"/>
      <c r="D719" s="27"/>
      <c r="E719" s="51"/>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7"/>
      <c r="D720" s="27"/>
      <c r="E720" s="51"/>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7"/>
      <c r="D721" s="27"/>
      <c r="E721" s="51"/>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7"/>
      <c r="D722" s="27"/>
      <c r="E722" s="51"/>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7"/>
      <c r="D723" s="27"/>
      <c r="E723" s="51"/>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7"/>
      <c r="D724" s="27"/>
      <c r="E724" s="51"/>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7"/>
      <c r="D725" s="27"/>
      <c r="E725" s="51"/>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7"/>
      <c r="D726" s="27"/>
      <c r="E726" s="51"/>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7"/>
      <c r="D727" s="27"/>
      <c r="E727" s="51"/>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7"/>
      <c r="D728" s="27"/>
      <c r="E728" s="51"/>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7"/>
      <c r="D729" s="27"/>
      <c r="E729" s="51"/>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7"/>
      <c r="D730" s="27"/>
      <c r="E730" s="51"/>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7"/>
      <c r="D731" s="27"/>
      <c r="E731" s="51"/>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7"/>
      <c r="D732" s="27"/>
      <c r="E732" s="51"/>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7"/>
      <c r="D733" s="27"/>
      <c r="E733" s="51"/>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7"/>
      <c r="D734" s="27"/>
      <c r="E734" s="51"/>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7"/>
      <c r="D735" s="27"/>
      <c r="E735" s="51"/>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7"/>
      <c r="D736" s="27"/>
      <c r="E736" s="51"/>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7"/>
      <c r="D737" s="27"/>
      <c r="E737" s="51"/>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7"/>
      <c r="D738" s="27"/>
      <c r="E738" s="51"/>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7"/>
      <c r="D739" s="27"/>
      <c r="E739" s="51"/>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7"/>
      <c r="D740" s="27"/>
      <c r="E740" s="51"/>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7"/>
      <c r="D741" s="27"/>
      <c r="E741" s="51"/>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7"/>
      <c r="D742" s="27"/>
      <c r="E742" s="51"/>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7"/>
      <c r="D743" s="27"/>
      <c r="E743" s="51"/>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7"/>
      <c r="D744" s="27"/>
      <c r="E744" s="51"/>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7"/>
      <c r="D745" s="27"/>
      <c r="E745" s="51"/>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7"/>
      <c r="D746" s="27"/>
      <c r="E746" s="51"/>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7"/>
      <c r="D747" s="27"/>
      <c r="E747" s="51"/>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7"/>
      <c r="D748" s="27"/>
      <c r="E748" s="51"/>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7"/>
      <c r="D749" s="27"/>
      <c r="E749" s="51"/>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7"/>
      <c r="D750" s="27"/>
      <c r="E750" s="51"/>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7"/>
      <c r="D751" s="27"/>
      <c r="E751" s="51"/>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7"/>
      <c r="D752" s="27"/>
      <c r="E752" s="51"/>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7"/>
      <c r="D753" s="27"/>
      <c r="E753" s="51"/>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7"/>
      <c r="D754" s="27"/>
      <c r="E754" s="51"/>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7"/>
      <c r="D755" s="27"/>
      <c r="E755" s="51"/>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7"/>
      <c r="D756" s="27"/>
      <c r="E756" s="51"/>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7"/>
      <c r="D757" s="27"/>
      <c r="E757" s="51"/>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7"/>
      <c r="D758" s="27"/>
      <c r="E758" s="51"/>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7"/>
      <c r="D759" s="27"/>
      <c r="E759" s="51"/>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7"/>
      <c r="D760" s="27"/>
      <c r="E760" s="51"/>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7"/>
      <c r="D761" s="27"/>
      <c r="E761" s="51"/>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7"/>
      <c r="D762" s="27"/>
      <c r="E762" s="51"/>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7"/>
      <c r="D763" s="27"/>
      <c r="E763" s="51"/>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7"/>
      <c r="D764" s="27"/>
      <c r="E764" s="51"/>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7"/>
      <c r="D765" s="27"/>
      <c r="E765" s="51"/>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7"/>
      <c r="D766" s="27"/>
      <c r="E766" s="51"/>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7"/>
      <c r="D767" s="27"/>
      <c r="E767" s="51"/>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7"/>
      <c r="D768" s="27"/>
      <c r="E768" s="51"/>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7"/>
      <c r="D769" s="27"/>
      <c r="E769" s="51"/>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7"/>
      <c r="D770" s="27"/>
      <c r="E770" s="51"/>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7"/>
      <c r="D771" s="27"/>
      <c r="E771" s="51"/>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7"/>
      <c r="D772" s="27"/>
      <c r="E772" s="51"/>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7"/>
      <c r="D773" s="27"/>
      <c r="E773" s="51"/>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7"/>
      <c r="D774" s="27"/>
      <c r="E774" s="51"/>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7"/>
      <c r="D775" s="27"/>
      <c r="E775" s="51"/>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7"/>
      <c r="D776" s="27"/>
      <c r="E776" s="51"/>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7"/>
      <c r="D777" s="27"/>
      <c r="E777" s="51"/>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7"/>
      <c r="D778" s="27"/>
      <c r="E778" s="51"/>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7"/>
      <c r="D779" s="27"/>
      <c r="E779" s="51"/>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7"/>
      <c r="D780" s="27"/>
      <c r="E780" s="51"/>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7"/>
      <c r="D781" s="27"/>
      <c r="E781" s="51"/>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7"/>
      <c r="D782" s="27"/>
      <c r="E782" s="51"/>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7"/>
      <c r="D783" s="27"/>
      <c r="E783" s="51"/>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7"/>
      <c r="D784" s="27"/>
      <c r="E784" s="51"/>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7"/>
      <c r="D785" s="27"/>
      <c r="E785" s="51"/>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7"/>
      <c r="D786" s="27"/>
      <c r="E786" s="51"/>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7"/>
      <c r="D787" s="27"/>
      <c r="E787" s="51"/>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7"/>
      <c r="D788" s="27"/>
      <c r="E788" s="51"/>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7"/>
      <c r="D789" s="27"/>
      <c r="E789" s="51"/>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7"/>
      <c r="D790" s="27"/>
      <c r="E790" s="51"/>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7"/>
      <c r="D791" s="27"/>
      <c r="E791" s="51"/>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7"/>
      <c r="D792" s="27"/>
      <c r="E792" s="51"/>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7"/>
      <c r="D793" s="27"/>
      <c r="E793" s="51"/>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7"/>
      <c r="D794" s="27"/>
      <c r="E794" s="51"/>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7"/>
      <c r="D795" s="27"/>
      <c r="E795" s="51"/>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7"/>
      <c r="D796" s="27"/>
      <c r="E796" s="51"/>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7"/>
      <c r="D797" s="27"/>
      <c r="E797" s="51"/>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7"/>
      <c r="D798" s="27"/>
      <c r="E798" s="51"/>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7"/>
      <c r="D799" s="27"/>
      <c r="E799" s="51"/>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7"/>
      <c r="D800" s="27"/>
      <c r="E800" s="51"/>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7"/>
      <c r="D801" s="27"/>
      <c r="E801" s="51"/>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7"/>
      <c r="D802" s="27"/>
      <c r="E802" s="51"/>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7"/>
      <c r="D803" s="27"/>
      <c r="E803" s="51"/>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7"/>
      <c r="D804" s="27"/>
      <c r="E804" s="51"/>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7"/>
      <c r="D805" s="27"/>
      <c r="E805" s="51"/>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7"/>
      <c r="D806" s="27"/>
      <c r="E806" s="51"/>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7"/>
      <c r="D807" s="27"/>
      <c r="E807" s="51"/>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7"/>
      <c r="D808" s="27"/>
      <c r="E808" s="51"/>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7"/>
      <c r="D809" s="27"/>
      <c r="E809" s="51"/>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7"/>
      <c r="D810" s="27"/>
      <c r="E810" s="51"/>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7"/>
      <c r="D811" s="27"/>
      <c r="E811" s="51"/>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7"/>
      <c r="D812" s="27"/>
      <c r="E812" s="51"/>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7"/>
      <c r="D813" s="27"/>
      <c r="E813" s="51"/>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7"/>
      <c r="D814" s="27"/>
      <c r="E814" s="51"/>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7"/>
      <c r="D815" s="27"/>
      <c r="E815" s="51"/>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7"/>
      <c r="D816" s="27"/>
      <c r="E816" s="51"/>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7"/>
      <c r="D817" s="27"/>
      <c r="E817" s="51"/>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7"/>
      <c r="D818" s="27"/>
      <c r="E818" s="51"/>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7"/>
      <c r="D819" s="27"/>
      <c r="E819" s="51"/>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7"/>
      <c r="D820" s="27"/>
      <c r="E820" s="51"/>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7"/>
      <c r="D821" s="27"/>
      <c r="E821" s="51"/>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7"/>
      <c r="D822" s="27"/>
      <c r="E822" s="51"/>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7"/>
      <c r="D823" s="27"/>
      <c r="E823" s="51"/>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7"/>
      <c r="D824" s="27"/>
      <c r="E824" s="51"/>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7"/>
      <c r="D825" s="27"/>
      <c r="E825" s="51"/>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7"/>
      <c r="D826" s="27"/>
      <c r="E826" s="51"/>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7"/>
      <c r="D827" s="27"/>
      <c r="E827" s="51"/>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7"/>
      <c r="D828" s="27"/>
      <c r="E828" s="51"/>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7"/>
      <c r="D829" s="27"/>
      <c r="E829" s="51"/>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7"/>
      <c r="D830" s="27"/>
      <c r="E830" s="51"/>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7"/>
      <c r="D831" s="27"/>
      <c r="E831" s="51"/>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7"/>
      <c r="D832" s="27"/>
      <c r="E832" s="51"/>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7"/>
      <c r="D833" s="27"/>
      <c r="E833" s="51"/>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7"/>
      <c r="D834" s="27"/>
      <c r="E834" s="51"/>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7"/>
      <c r="D835" s="27"/>
      <c r="E835" s="51"/>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7"/>
      <c r="D836" s="27"/>
      <c r="E836" s="51"/>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7"/>
      <c r="D837" s="27"/>
      <c r="E837" s="51"/>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7"/>
      <c r="D838" s="27"/>
      <c r="E838" s="51"/>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7"/>
      <c r="D839" s="27"/>
      <c r="E839" s="51"/>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7"/>
      <c r="D840" s="27"/>
      <c r="E840" s="51"/>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7"/>
      <c r="D841" s="27"/>
      <c r="E841" s="51"/>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7"/>
      <c r="D842" s="27"/>
      <c r="E842" s="51"/>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7"/>
      <c r="D843" s="27"/>
      <c r="E843" s="51"/>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7"/>
      <c r="D844" s="27"/>
      <c r="E844" s="51"/>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7"/>
      <c r="D845" s="27"/>
      <c r="E845" s="51"/>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7"/>
      <c r="D846" s="27"/>
      <c r="E846" s="51"/>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7"/>
      <c r="D847" s="27"/>
      <c r="E847" s="51"/>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7"/>
      <c r="D848" s="27"/>
      <c r="E848" s="51"/>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7"/>
      <c r="D849" s="27"/>
      <c r="E849" s="51"/>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7"/>
      <c r="D850" s="27"/>
      <c r="E850" s="51"/>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7"/>
      <c r="D851" s="27"/>
      <c r="E851" s="51"/>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7"/>
      <c r="D852" s="27"/>
      <c r="E852" s="51"/>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7"/>
      <c r="D853" s="27"/>
      <c r="E853" s="51"/>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7"/>
      <c r="D854" s="27"/>
      <c r="E854" s="51"/>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7"/>
      <c r="D855" s="27"/>
      <c r="E855" s="51"/>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7"/>
      <c r="D856" s="27"/>
      <c r="E856" s="51"/>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7"/>
      <c r="D857" s="27"/>
      <c r="E857" s="51"/>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7"/>
      <c r="D858" s="27"/>
      <c r="E858" s="51"/>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7"/>
      <c r="D859" s="27"/>
      <c r="E859" s="51"/>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7"/>
      <c r="D860" s="27"/>
      <c r="E860" s="51"/>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7"/>
      <c r="D861" s="27"/>
      <c r="E861" s="51"/>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7"/>
      <c r="D862" s="27"/>
      <c r="E862" s="51"/>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7"/>
      <c r="D863" s="27"/>
      <c r="E863" s="51"/>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7"/>
      <c r="D864" s="27"/>
      <c r="E864" s="51"/>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7"/>
      <c r="D865" s="27"/>
      <c r="E865" s="51"/>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7"/>
      <c r="D866" s="27"/>
      <c r="E866" s="51"/>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7"/>
      <c r="D867" s="27"/>
      <c r="E867" s="51"/>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7"/>
      <c r="D868" s="27"/>
      <c r="E868" s="51"/>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7"/>
      <c r="D869" s="27"/>
      <c r="E869" s="51"/>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7"/>
      <c r="D870" s="27"/>
      <c r="E870" s="51"/>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7"/>
      <c r="D871" s="27"/>
      <c r="E871" s="51"/>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7"/>
      <c r="D872" s="27"/>
      <c r="E872" s="51"/>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7"/>
      <c r="D873" s="27"/>
      <c r="E873" s="51"/>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7"/>
      <c r="D874" s="27"/>
      <c r="E874" s="51"/>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7"/>
      <c r="D875" s="27"/>
      <c r="E875" s="51"/>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7"/>
      <c r="D876" s="27"/>
      <c r="E876" s="51"/>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7"/>
      <c r="D877" s="27"/>
      <c r="E877" s="51"/>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7"/>
      <c r="D878" s="27"/>
      <c r="E878" s="51"/>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7"/>
      <c r="D879" s="27"/>
      <c r="E879" s="51"/>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7"/>
      <c r="D880" s="27"/>
      <c r="E880" s="51"/>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7"/>
      <c r="D881" s="27"/>
      <c r="E881" s="51"/>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7"/>
      <c r="D882" s="27"/>
      <c r="E882" s="51"/>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7"/>
      <c r="D883" s="27"/>
      <c r="E883" s="51"/>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7"/>
      <c r="D884" s="27"/>
      <c r="E884" s="51"/>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7"/>
      <c r="D885" s="27"/>
      <c r="E885" s="51"/>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7"/>
      <c r="D886" s="27"/>
      <c r="E886" s="51"/>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7"/>
      <c r="D887" s="27"/>
      <c r="E887" s="51"/>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7"/>
      <c r="D888" s="27"/>
      <c r="E888" s="51"/>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7"/>
      <c r="D889" s="27"/>
      <c r="E889" s="51"/>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7"/>
      <c r="D890" s="27"/>
      <c r="E890" s="51"/>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7"/>
      <c r="D891" s="27"/>
      <c r="E891" s="51"/>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7"/>
      <c r="D892" s="27"/>
      <c r="E892" s="51"/>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7"/>
      <c r="D893" s="27"/>
      <c r="E893" s="51"/>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7"/>
      <c r="D894" s="27"/>
      <c r="E894" s="51"/>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7"/>
      <c r="D895" s="27"/>
      <c r="E895" s="51"/>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7"/>
      <c r="D896" s="27"/>
      <c r="E896" s="51"/>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7"/>
      <c r="D897" s="27"/>
      <c r="E897" s="51"/>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7"/>
      <c r="D898" s="27"/>
      <c r="E898" s="51"/>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7"/>
      <c r="D899" s="27"/>
      <c r="E899" s="51"/>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7"/>
      <c r="D900" s="27"/>
      <c r="E900" s="51"/>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7"/>
      <c r="D901" s="27"/>
      <c r="E901" s="51"/>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7"/>
      <c r="D902" s="27"/>
      <c r="E902" s="51"/>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7"/>
      <c r="D903" s="27"/>
      <c r="E903" s="51"/>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7"/>
      <c r="D904" s="27"/>
      <c r="E904" s="51"/>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7"/>
      <c r="D905" s="27"/>
      <c r="E905" s="51"/>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7"/>
      <c r="D906" s="27"/>
      <c r="E906" s="51"/>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7"/>
      <c r="D907" s="27"/>
      <c r="E907" s="51"/>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7"/>
      <c r="D908" s="27"/>
      <c r="E908" s="51"/>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7"/>
      <c r="D909" s="27"/>
      <c r="E909" s="51"/>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7"/>
      <c r="D910" s="27"/>
      <c r="E910" s="51"/>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7"/>
      <c r="D911" s="27"/>
      <c r="E911" s="51"/>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7"/>
      <c r="D912" s="27"/>
      <c r="E912" s="51"/>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7"/>
      <c r="D913" s="27"/>
      <c r="E913" s="51"/>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7"/>
      <c r="D914" s="27"/>
      <c r="E914" s="51"/>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7"/>
      <c r="D915" s="27"/>
      <c r="E915" s="51"/>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7"/>
      <c r="D916" s="27"/>
      <c r="E916" s="51"/>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7"/>
      <c r="D917" s="27"/>
      <c r="E917" s="51"/>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7"/>
      <c r="D918" s="27"/>
      <c r="E918" s="51"/>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7"/>
      <c r="D919" s="27"/>
      <c r="E919" s="51"/>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7"/>
      <c r="D920" s="27"/>
      <c r="E920" s="51"/>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7"/>
      <c r="D921" s="27"/>
      <c r="E921" s="51"/>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7"/>
      <c r="D922" s="27"/>
      <c r="E922" s="51"/>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7"/>
      <c r="D923" s="27"/>
      <c r="E923" s="51"/>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7"/>
      <c r="D924" s="27"/>
      <c r="E924" s="51"/>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7"/>
      <c r="D925" s="27"/>
      <c r="E925" s="51"/>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7"/>
      <c r="D926" s="27"/>
      <c r="E926" s="51"/>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7"/>
      <c r="D927" s="27"/>
      <c r="E927" s="51"/>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7"/>
      <c r="D928" s="27"/>
      <c r="E928" s="51"/>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7"/>
      <c r="D929" s="27"/>
      <c r="E929" s="51"/>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7"/>
      <c r="D930" s="27"/>
      <c r="E930" s="51"/>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7"/>
      <c r="D931" s="27"/>
      <c r="E931" s="51"/>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7"/>
      <c r="D932" s="27"/>
      <c r="E932" s="51"/>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7"/>
      <c r="D933" s="27"/>
      <c r="E933" s="51"/>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7"/>
      <c r="D934" s="27"/>
      <c r="E934" s="51"/>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7"/>
      <c r="D935" s="27"/>
      <c r="E935" s="51"/>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7"/>
      <c r="D936" s="27"/>
      <c r="E936" s="51"/>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7"/>
      <c r="D937" s="27"/>
      <c r="E937" s="51"/>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7"/>
      <c r="D938" s="27"/>
      <c r="E938" s="51"/>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7"/>
      <c r="D939" s="27"/>
      <c r="E939" s="51"/>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7"/>
      <c r="D940" s="27"/>
      <c r="E940" s="51"/>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7"/>
      <c r="D941" s="27"/>
      <c r="E941" s="51"/>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7"/>
      <c r="D942" s="27"/>
      <c r="E942" s="51"/>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7"/>
      <c r="D943" s="27"/>
      <c r="E943" s="51"/>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7"/>
      <c r="D944" s="27"/>
      <c r="E944" s="51"/>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7"/>
      <c r="D945" s="27"/>
      <c r="E945" s="51"/>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7"/>
      <c r="D946" s="27"/>
      <c r="E946" s="51"/>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7"/>
      <c r="D947" s="27"/>
      <c r="E947" s="51"/>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7"/>
      <c r="D948" s="27"/>
      <c r="E948" s="51"/>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7"/>
      <c r="D949" s="27"/>
      <c r="E949" s="51"/>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7"/>
      <c r="D950" s="27"/>
      <c r="E950" s="51"/>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7"/>
      <c r="D951" s="27"/>
      <c r="E951" s="51"/>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7"/>
      <c r="D952" s="27"/>
      <c r="E952" s="51"/>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7"/>
      <c r="D953" s="27"/>
      <c r="E953" s="51"/>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7"/>
      <c r="D954" s="27"/>
      <c r="E954" s="51"/>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7"/>
      <c r="D955" s="27"/>
      <c r="E955" s="51"/>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7"/>
      <c r="D956" s="27"/>
      <c r="E956" s="51"/>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7"/>
      <c r="D957" s="27"/>
      <c r="E957" s="51"/>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7"/>
      <c r="D958" s="27"/>
      <c r="E958" s="51"/>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7"/>
      <c r="D959" s="27"/>
      <c r="E959" s="51"/>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7"/>
      <c r="D960" s="27"/>
      <c r="E960" s="51"/>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7"/>
      <c r="D961" s="27"/>
      <c r="E961" s="51"/>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7"/>
      <c r="D962" s="27"/>
      <c r="E962" s="51"/>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7"/>
      <c r="D963" s="27"/>
      <c r="E963" s="51"/>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7"/>
      <c r="D964" s="27"/>
      <c r="E964" s="51"/>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7"/>
      <c r="D965" s="27"/>
      <c r="E965" s="51"/>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7"/>
      <c r="D966" s="27"/>
      <c r="E966" s="51"/>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7"/>
      <c r="D967" s="27"/>
      <c r="E967" s="51"/>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7"/>
      <c r="D968" s="27"/>
      <c r="E968" s="51"/>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7"/>
      <c r="D969" s="27"/>
      <c r="E969" s="51"/>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7"/>
      <c r="D970" s="27"/>
      <c r="E970" s="51"/>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7"/>
      <c r="D971" s="27"/>
      <c r="E971" s="51"/>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7"/>
      <c r="D972" s="27"/>
      <c r="E972" s="51"/>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7"/>
      <c r="D973" s="27"/>
      <c r="E973" s="51"/>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7"/>
      <c r="D974" s="27"/>
      <c r="E974" s="51"/>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7"/>
      <c r="D975" s="27"/>
      <c r="E975" s="51"/>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7"/>
      <c r="D976" s="27"/>
      <c r="E976" s="51"/>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7"/>
      <c r="D977" s="27"/>
      <c r="E977" s="51"/>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7"/>
      <c r="D978" s="27"/>
      <c r="E978" s="51"/>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7"/>
      <c r="D979" s="27"/>
      <c r="E979" s="51"/>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7"/>
      <c r="D980" s="27"/>
      <c r="E980" s="51"/>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7"/>
      <c r="D981" s="27"/>
      <c r="E981" s="51"/>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7"/>
      <c r="D982" s="27"/>
      <c r="E982" s="51"/>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7"/>
      <c r="D983" s="27"/>
      <c r="E983" s="51"/>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7"/>
      <c r="D984" s="27"/>
      <c r="E984" s="51"/>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7"/>
      <c r="D985" s="27"/>
      <c r="E985" s="51"/>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7"/>
      <c r="D986" s="27"/>
      <c r="E986" s="51"/>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7"/>
      <c r="D987" s="27"/>
      <c r="E987" s="51"/>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7"/>
      <c r="D988" s="27"/>
      <c r="E988" s="51"/>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7"/>
      <c r="D989" s="27"/>
      <c r="E989" s="51"/>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7"/>
      <c r="D990" s="27"/>
      <c r="E990" s="51"/>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7"/>
      <c r="D991" s="27"/>
      <c r="E991" s="51"/>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7"/>
      <c r="D992" s="27"/>
      <c r="E992" s="51"/>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7"/>
      <c r="D993" s="27"/>
      <c r="E993" s="51"/>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7"/>
      <c r="D994" s="27"/>
      <c r="E994" s="51"/>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7"/>
      <c r="D995" s="27"/>
      <c r="E995" s="51"/>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7"/>
      <c r="D996" s="27"/>
      <c r="E996" s="51"/>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7"/>
      <c r="D997" s="27"/>
      <c r="E997" s="51"/>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7"/>
      <c r="D998" s="27"/>
      <c r="E998" s="51"/>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7"/>
      <c r="D999" s="27"/>
      <c r="E999" s="51"/>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7"/>
      <c r="D1000" s="27"/>
      <c r="E1000" s="51"/>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152:E152"/>
    <mergeCell ref="A153:E153"/>
  </mergeCells>
  <hyperlinks>
    <hyperlink ref="A8" r:id="rId1" xr:uid="{00000000-0004-0000-0E00-000000000000}"/>
    <hyperlink ref="C13" r:id="rId2" xr:uid="{00000000-0004-0000-0E00-000001000000}"/>
    <hyperlink ref="C14" r:id="rId3" xr:uid="{00000000-0004-0000-0E00-000002000000}"/>
    <hyperlink ref="C15" r:id="rId4" xr:uid="{00000000-0004-0000-0E00-000003000000}"/>
    <hyperlink ref="C16" r:id="rId5" xr:uid="{00000000-0004-0000-0E00-000004000000}"/>
    <hyperlink ref="C17" r:id="rId6" xr:uid="{00000000-0004-0000-0E00-000005000000}"/>
    <hyperlink ref="C19" r:id="rId7" xr:uid="{00000000-0004-0000-0E00-000006000000}"/>
    <hyperlink ref="C20" r:id="rId8" xr:uid="{00000000-0004-0000-0E00-000007000000}"/>
    <hyperlink ref="C21" r:id="rId9" xr:uid="{00000000-0004-0000-0E00-000008000000}"/>
    <hyperlink ref="C22" r:id="rId10" xr:uid="{00000000-0004-0000-0E00-000009000000}"/>
    <hyperlink ref="C23" r:id="rId11" xr:uid="{00000000-0004-0000-0E00-00000A000000}"/>
    <hyperlink ref="C24" r:id="rId12" xr:uid="{00000000-0004-0000-0E00-00000B000000}"/>
    <hyperlink ref="C25" r:id="rId13" xr:uid="{00000000-0004-0000-0E00-00000C000000}"/>
    <hyperlink ref="C26" r:id="rId14" xr:uid="{00000000-0004-0000-0E00-00000D000000}"/>
    <hyperlink ref="C29" r:id="rId15" xr:uid="{00000000-0004-0000-0E00-00000E000000}"/>
    <hyperlink ref="C30" r:id="rId16" xr:uid="{00000000-0004-0000-0E00-00000F000000}"/>
    <hyperlink ref="C31" r:id="rId17" xr:uid="{00000000-0004-0000-0E00-000010000000}"/>
    <hyperlink ref="C34" r:id="rId18" xr:uid="{00000000-0004-0000-0E00-000011000000}"/>
    <hyperlink ref="C35" r:id="rId19" xr:uid="{00000000-0004-0000-0E00-000012000000}"/>
    <hyperlink ref="C37" r:id="rId20" xr:uid="{00000000-0004-0000-0E00-000013000000}"/>
    <hyperlink ref="C38" r:id="rId21" xr:uid="{00000000-0004-0000-0E00-000014000000}"/>
    <hyperlink ref="C41" r:id="rId22" xr:uid="{00000000-0004-0000-0E00-000015000000}"/>
    <hyperlink ref="C46" r:id="rId23" xr:uid="{00000000-0004-0000-0E00-000016000000}"/>
    <hyperlink ref="C47" r:id="rId24" xr:uid="{00000000-0004-0000-0E00-000017000000}"/>
    <hyperlink ref="C48" r:id="rId25" xr:uid="{00000000-0004-0000-0E00-000018000000}"/>
    <hyperlink ref="C50" r:id="rId26" xr:uid="{00000000-0004-0000-0E00-000019000000}"/>
    <hyperlink ref="C55" r:id="rId27" xr:uid="{00000000-0004-0000-0E00-00001A000000}"/>
    <hyperlink ref="C56" r:id="rId28" xr:uid="{00000000-0004-0000-0E00-00001B000000}"/>
    <hyperlink ref="C57" r:id="rId29" xr:uid="{00000000-0004-0000-0E00-00001C000000}"/>
    <hyperlink ref="C58" r:id="rId30" xr:uid="{00000000-0004-0000-0E00-00001D000000}"/>
    <hyperlink ref="C59" r:id="rId31" xr:uid="{00000000-0004-0000-0E00-00001E000000}"/>
    <hyperlink ref="C60" r:id="rId32" xr:uid="{00000000-0004-0000-0E00-00001F000000}"/>
    <hyperlink ref="C61" r:id="rId33" xr:uid="{00000000-0004-0000-0E00-000020000000}"/>
    <hyperlink ref="C66" r:id="rId34" xr:uid="{00000000-0004-0000-0E00-000021000000}"/>
    <hyperlink ref="C67" r:id="rId35" xr:uid="{00000000-0004-0000-0E00-000022000000}"/>
    <hyperlink ref="C68" r:id="rId36" xr:uid="{00000000-0004-0000-0E00-000023000000}"/>
    <hyperlink ref="C69" r:id="rId37" xr:uid="{00000000-0004-0000-0E00-000024000000}"/>
    <hyperlink ref="C70" r:id="rId38" xr:uid="{00000000-0004-0000-0E00-000025000000}"/>
    <hyperlink ref="C71" r:id="rId39" xr:uid="{00000000-0004-0000-0E00-000026000000}"/>
    <hyperlink ref="C72" r:id="rId40" xr:uid="{00000000-0004-0000-0E00-000027000000}"/>
    <hyperlink ref="C73" r:id="rId41" xr:uid="{00000000-0004-0000-0E00-000028000000}"/>
    <hyperlink ref="C74" r:id="rId42" xr:uid="{00000000-0004-0000-0E00-000029000000}"/>
    <hyperlink ref="C75" r:id="rId43" xr:uid="{00000000-0004-0000-0E00-00002A000000}"/>
    <hyperlink ref="C77" r:id="rId44" xr:uid="{00000000-0004-0000-0E00-00002B000000}"/>
    <hyperlink ref="C78" r:id="rId45" xr:uid="{00000000-0004-0000-0E00-00002C000000}"/>
    <hyperlink ref="C80" r:id="rId46" xr:uid="{00000000-0004-0000-0E00-00002D000000}"/>
    <hyperlink ref="C81" r:id="rId47" xr:uid="{00000000-0004-0000-0E00-00002E000000}"/>
    <hyperlink ref="C82" r:id="rId48" xr:uid="{00000000-0004-0000-0E00-00002F000000}"/>
    <hyperlink ref="C83" r:id="rId49" xr:uid="{00000000-0004-0000-0E00-000030000000}"/>
    <hyperlink ref="C84" r:id="rId50" xr:uid="{00000000-0004-0000-0E00-000031000000}"/>
    <hyperlink ref="C90" r:id="rId51" xr:uid="{00000000-0004-0000-0E00-000032000000}"/>
    <hyperlink ref="C91" r:id="rId52" xr:uid="{00000000-0004-0000-0E00-000033000000}"/>
    <hyperlink ref="C92" r:id="rId53" xr:uid="{00000000-0004-0000-0E00-000034000000}"/>
    <hyperlink ref="C94" r:id="rId54" xr:uid="{00000000-0004-0000-0E00-000035000000}"/>
    <hyperlink ref="C95" r:id="rId55" xr:uid="{00000000-0004-0000-0E00-000036000000}"/>
    <hyperlink ref="C96" r:id="rId56" xr:uid="{00000000-0004-0000-0E00-000037000000}"/>
    <hyperlink ref="C97" r:id="rId57" xr:uid="{00000000-0004-0000-0E00-000038000000}"/>
    <hyperlink ref="C98" r:id="rId58" xr:uid="{00000000-0004-0000-0E00-000039000000}"/>
    <hyperlink ref="C99" r:id="rId59" xr:uid="{00000000-0004-0000-0E00-00003A000000}"/>
    <hyperlink ref="C100" r:id="rId60" xr:uid="{00000000-0004-0000-0E00-00003B000000}"/>
    <hyperlink ref="C104" r:id="rId61" xr:uid="{00000000-0004-0000-0E00-00003C000000}"/>
    <hyperlink ref="C105" r:id="rId62" xr:uid="{00000000-0004-0000-0E00-00003D000000}"/>
    <hyperlink ref="C111" r:id="rId63" xr:uid="{00000000-0004-0000-0E00-00003E000000}"/>
    <hyperlink ref="C112" r:id="rId64" xr:uid="{00000000-0004-0000-0E00-00003F000000}"/>
    <hyperlink ref="C113" r:id="rId65" xr:uid="{00000000-0004-0000-0E00-000040000000}"/>
    <hyperlink ref="C114" r:id="rId66" xr:uid="{00000000-0004-0000-0E00-000041000000}"/>
    <hyperlink ref="C116" r:id="rId67" xr:uid="{00000000-0004-0000-0E00-000042000000}"/>
    <hyperlink ref="C117" r:id="rId68" xr:uid="{00000000-0004-0000-0E00-000043000000}"/>
    <hyperlink ref="C118" r:id="rId69" xr:uid="{00000000-0004-0000-0E00-000044000000}"/>
    <hyperlink ref="C119" r:id="rId70" xr:uid="{00000000-0004-0000-0E00-000045000000}"/>
    <hyperlink ref="C122" r:id="rId71" xr:uid="{00000000-0004-0000-0E00-000046000000}"/>
    <hyperlink ref="C123" r:id="rId72" xr:uid="{00000000-0004-0000-0E00-000047000000}"/>
    <hyperlink ref="C124" r:id="rId73" xr:uid="{00000000-0004-0000-0E00-000048000000}"/>
    <hyperlink ref="C125" r:id="rId74" xr:uid="{00000000-0004-0000-0E00-000049000000}"/>
    <hyperlink ref="C126" r:id="rId75" xr:uid="{00000000-0004-0000-0E00-00004A000000}"/>
    <hyperlink ref="C131" r:id="rId76" xr:uid="{00000000-0004-0000-0E00-00004B000000}"/>
    <hyperlink ref="C132" r:id="rId77" xr:uid="{00000000-0004-0000-0E00-00004C000000}"/>
    <hyperlink ref="C133" r:id="rId78" xr:uid="{00000000-0004-0000-0E00-00004D000000}"/>
    <hyperlink ref="C134" r:id="rId79" xr:uid="{00000000-0004-0000-0E00-00004E000000}"/>
    <hyperlink ref="C135" r:id="rId80" xr:uid="{00000000-0004-0000-0E00-00004F000000}"/>
  </hyperlinks>
  <pageMargins left="0.7" right="0.7" top="0.75" bottom="0.75" header="0" footer="0"/>
  <pageSetup orientation="landscape"/>
  <drawing r:id="rId8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99"/>
  </sheetPr>
  <dimension ref="A1:Z1000"/>
  <sheetViews>
    <sheetView workbookViewId="0"/>
  </sheetViews>
  <sheetFormatPr defaultColWidth="12.5703125" defaultRowHeight="15" customHeight="1"/>
  <cols>
    <col min="1" max="1" width="26.28515625" customWidth="1"/>
    <col min="2" max="2" width="75" customWidth="1"/>
    <col min="3" max="3" width="4.85546875" customWidth="1"/>
    <col min="4" max="4" width="4.85546875" hidden="1" customWidth="1"/>
    <col min="5" max="5" width="6.5703125" customWidth="1"/>
    <col min="6" max="6" width="9.140625" customWidth="1"/>
    <col min="7" max="26" width="8" customWidth="1"/>
  </cols>
  <sheetData>
    <row r="1" spans="1:26" ht="15.75" customHeight="1">
      <c r="A1" s="12" t="s">
        <v>3168</v>
      </c>
      <c r="B1" s="27"/>
      <c r="C1" s="28"/>
      <c r="D1" s="28"/>
      <c r="E1" s="29"/>
      <c r="F1" s="30"/>
      <c r="G1" s="30"/>
      <c r="H1" s="30"/>
      <c r="I1" s="30"/>
      <c r="J1" s="30"/>
      <c r="K1" s="30"/>
      <c r="L1" s="30"/>
      <c r="M1" s="30"/>
      <c r="N1" s="30"/>
      <c r="O1" s="30"/>
      <c r="P1" s="30"/>
      <c r="Q1" s="30"/>
      <c r="R1" s="30"/>
      <c r="S1" s="30"/>
      <c r="T1" s="30"/>
      <c r="U1" s="30"/>
      <c r="V1" s="30"/>
      <c r="W1" s="30"/>
      <c r="X1" s="30"/>
      <c r="Y1" s="30"/>
      <c r="Z1" s="30"/>
    </row>
    <row r="2" spans="1:26" ht="15.75" customHeight="1">
      <c r="A2" s="387" t="s">
        <v>3169</v>
      </c>
      <c r="B2" s="27"/>
      <c r="C2" s="28"/>
      <c r="D2" s="28"/>
      <c r="E2" s="29"/>
      <c r="F2" s="30"/>
      <c r="G2" s="30"/>
      <c r="H2" s="30"/>
      <c r="I2" s="30"/>
      <c r="J2" s="30"/>
      <c r="K2" s="30"/>
      <c r="L2" s="30"/>
      <c r="M2" s="30"/>
      <c r="N2" s="30"/>
      <c r="O2" s="30"/>
      <c r="P2" s="30"/>
      <c r="Q2" s="30"/>
      <c r="R2" s="30"/>
      <c r="S2" s="30"/>
      <c r="T2" s="30"/>
      <c r="U2" s="30"/>
      <c r="V2" s="30"/>
      <c r="W2" s="30"/>
      <c r="X2" s="30"/>
      <c r="Y2" s="30"/>
      <c r="Z2" s="30"/>
    </row>
    <row r="3" spans="1:26" ht="15.75" customHeight="1">
      <c r="A3" s="12" t="s">
        <v>159</v>
      </c>
      <c r="B3" s="27"/>
      <c r="C3" s="28"/>
      <c r="D3" s="28"/>
      <c r="E3" s="29"/>
      <c r="F3" s="30"/>
      <c r="G3" s="30"/>
      <c r="H3" s="30"/>
      <c r="I3" s="30"/>
      <c r="J3" s="30"/>
      <c r="K3" s="30"/>
      <c r="L3" s="30"/>
      <c r="M3" s="30"/>
      <c r="N3" s="30"/>
      <c r="O3" s="30"/>
      <c r="P3" s="30"/>
      <c r="Q3" s="30"/>
      <c r="R3" s="30"/>
      <c r="S3" s="30"/>
      <c r="T3" s="30"/>
      <c r="U3" s="30"/>
      <c r="V3" s="30"/>
      <c r="W3" s="30"/>
      <c r="X3" s="30"/>
      <c r="Y3" s="30"/>
      <c r="Z3" s="30"/>
    </row>
    <row r="4" spans="1:26" ht="12.75" customHeight="1">
      <c r="A4" s="6" t="s">
        <v>160</v>
      </c>
      <c r="B4" s="27"/>
      <c r="C4" s="28"/>
      <c r="D4" s="28"/>
      <c r="E4" s="29"/>
      <c r="F4" s="30"/>
      <c r="G4" s="30"/>
      <c r="H4" s="30"/>
      <c r="I4" s="30"/>
      <c r="J4" s="30"/>
      <c r="K4" s="30"/>
      <c r="L4" s="30"/>
      <c r="M4" s="30"/>
      <c r="N4" s="30"/>
      <c r="O4" s="30"/>
      <c r="P4" s="30"/>
      <c r="Q4" s="30"/>
      <c r="R4" s="30"/>
      <c r="S4" s="30"/>
      <c r="T4" s="30"/>
      <c r="U4" s="30"/>
      <c r="V4" s="30"/>
      <c r="W4" s="30"/>
      <c r="X4" s="30"/>
      <c r="Y4" s="30"/>
      <c r="Z4" s="30"/>
    </row>
    <row r="5" spans="1:26" ht="12" customHeight="1">
      <c r="A5" s="11" t="s">
        <v>161</v>
      </c>
      <c r="B5" s="31"/>
      <c r="C5" s="28"/>
      <c r="D5" s="28"/>
      <c r="E5" s="29"/>
      <c r="F5" s="30"/>
      <c r="G5" s="30"/>
      <c r="H5" s="30"/>
      <c r="I5" s="30"/>
      <c r="J5" s="30"/>
      <c r="K5" s="30"/>
      <c r="L5" s="30"/>
      <c r="M5" s="30"/>
      <c r="N5" s="30"/>
      <c r="O5" s="30"/>
      <c r="P5" s="30"/>
      <c r="Q5" s="30"/>
      <c r="R5" s="30"/>
      <c r="S5" s="30"/>
      <c r="T5" s="30"/>
      <c r="U5" s="30"/>
      <c r="V5" s="30"/>
      <c r="W5" s="30"/>
      <c r="X5" s="30"/>
      <c r="Y5" s="30"/>
      <c r="Z5" s="30"/>
    </row>
    <row r="6" spans="1:26" ht="12" customHeight="1">
      <c r="A6" s="2"/>
      <c r="B6" s="31"/>
      <c r="C6" s="28"/>
      <c r="D6" s="28"/>
      <c r="E6" s="29"/>
      <c r="F6" s="30"/>
      <c r="G6" s="30"/>
      <c r="H6" s="30"/>
      <c r="I6" s="30"/>
      <c r="J6" s="30"/>
      <c r="K6" s="30"/>
      <c r="L6" s="30"/>
      <c r="M6" s="30"/>
      <c r="N6" s="30"/>
      <c r="O6" s="30"/>
      <c r="P6" s="30"/>
      <c r="Q6" s="30"/>
      <c r="R6" s="30"/>
      <c r="S6" s="30"/>
      <c r="T6" s="30"/>
      <c r="U6" s="30"/>
      <c r="V6" s="30"/>
      <c r="W6" s="30"/>
      <c r="X6" s="30"/>
      <c r="Y6" s="30"/>
      <c r="Z6" s="30"/>
    </row>
    <row r="7" spans="1:26" ht="15" customHeight="1">
      <c r="A7" s="13" t="s">
        <v>3170</v>
      </c>
      <c r="B7" s="31"/>
      <c r="C7" s="28"/>
      <c r="D7" s="28"/>
      <c r="E7" s="29"/>
      <c r="F7" s="30"/>
      <c r="G7" s="30"/>
      <c r="H7" s="30"/>
      <c r="I7" s="30"/>
      <c r="J7" s="30"/>
      <c r="K7" s="30"/>
      <c r="L7" s="30"/>
      <c r="M7" s="30"/>
      <c r="N7" s="30"/>
      <c r="O7" s="30"/>
      <c r="P7" s="30"/>
      <c r="Q7" s="30"/>
      <c r="R7" s="30"/>
      <c r="S7" s="30"/>
      <c r="T7" s="30"/>
      <c r="U7" s="30"/>
      <c r="V7" s="30"/>
      <c r="W7" s="30"/>
      <c r="X7" s="30"/>
      <c r="Y7" s="30"/>
      <c r="Z7" s="30"/>
    </row>
    <row r="8" spans="1:26" ht="12" customHeight="1">
      <c r="A8" s="2"/>
      <c r="B8" s="31"/>
      <c r="C8" s="28"/>
      <c r="D8" s="28"/>
      <c r="E8" s="29"/>
      <c r="F8" s="30"/>
      <c r="G8" s="30"/>
      <c r="H8" s="30"/>
      <c r="I8" s="30"/>
      <c r="J8" s="30"/>
      <c r="K8" s="30"/>
      <c r="L8" s="30"/>
      <c r="M8" s="30"/>
      <c r="N8" s="30"/>
      <c r="O8" s="30"/>
      <c r="P8" s="30"/>
      <c r="Q8" s="30"/>
      <c r="R8" s="30"/>
      <c r="S8" s="30"/>
      <c r="T8" s="30"/>
      <c r="U8" s="30"/>
      <c r="V8" s="30"/>
      <c r="W8" s="30"/>
      <c r="X8" s="30"/>
      <c r="Y8" s="30"/>
      <c r="Z8" s="30"/>
    </row>
    <row r="9" spans="1:26" ht="12" customHeight="1">
      <c r="A9" s="388" t="s">
        <v>3171</v>
      </c>
      <c r="B9" s="49" t="s">
        <v>3172</v>
      </c>
      <c r="C9" s="28"/>
      <c r="D9" s="28"/>
      <c r="E9" s="29"/>
      <c r="F9" s="30"/>
      <c r="G9" s="30"/>
      <c r="H9" s="30"/>
      <c r="I9" s="30"/>
      <c r="J9" s="30"/>
      <c r="K9" s="30"/>
      <c r="L9" s="30"/>
      <c r="M9" s="30"/>
      <c r="N9" s="30"/>
      <c r="O9" s="30"/>
      <c r="P9" s="30"/>
      <c r="Q9" s="30"/>
      <c r="R9" s="30"/>
      <c r="S9" s="30"/>
      <c r="T9" s="30"/>
      <c r="U9" s="30"/>
      <c r="V9" s="30"/>
      <c r="W9" s="30"/>
      <c r="X9" s="30"/>
      <c r="Y9" s="30"/>
      <c r="Z9" s="30"/>
    </row>
    <row r="10" spans="1:26" ht="12" customHeight="1">
      <c r="A10" s="7"/>
      <c r="B10" s="49" t="s">
        <v>3173</v>
      </c>
      <c r="C10" s="28"/>
      <c r="D10" s="28"/>
      <c r="E10" s="29"/>
      <c r="F10" s="30"/>
      <c r="G10" s="30"/>
      <c r="H10" s="30"/>
      <c r="I10" s="30"/>
      <c r="J10" s="30"/>
      <c r="K10" s="30"/>
      <c r="L10" s="30"/>
      <c r="M10" s="30"/>
      <c r="N10" s="30"/>
      <c r="O10" s="30"/>
      <c r="P10" s="30"/>
      <c r="Q10" s="30"/>
      <c r="R10" s="30"/>
      <c r="S10" s="30"/>
      <c r="T10" s="30"/>
      <c r="U10" s="30"/>
      <c r="V10" s="30"/>
      <c r="W10" s="30"/>
      <c r="X10" s="30"/>
      <c r="Y10" s="30"/>
      <c r="Z10" s="30"/>
    </row>
    <row r="11" spans="1:26" ht="12" customHeight="1">
      <c r="A11" s="2"/>
      <c r="B11" s="31"/>
      <c r="C11" s="28"/>
      <c r="D11" s="28"/>
      <c r="E11" s="29"/>
      <c r="F11" s="30"/>
      <c r="G11" s="30"/>
      <c r="H11" s="30"/>
      <c r="I11" s="30"/>
      <c r="J11" s="30"/>
      <c r="K11" s="30"/>
      <c r="L11" s="30"/>
      <c r="M11" s="30"/>
      <c r="N11" s="30"/>
      <c r="O11" s="30"/>
      <c r="P11" s="30"/>
      <c r="Q11" s="30"/>
      <c r="R11" s="30"/>
      <c r="S11" s="30"/>
      <c r="T11" s="30"/>
      <c r="U11" s="30"/>
      <c r="V11" s="30"/>
      <c r="W11" s="30"/>
      <c r="X11" s="30"/>
      <c r="Y11" s="30"/>
      <c r="Z11" s="30"/>
    </row>
    <row r="12" spans="1:26" ht="12" customHeight="1">
      <c r="A12" s="388" t="s">
        <v>3174</v>
      </c>
      <c r="B12" s="49" t="s">
        <v>3175</v>
      </c>
      <c r="C12" s="28"/>
      <c r="D12" s="28"/>
      <c r="E12" s="29"/>
      <c r="F12" s="30"/>
      <c r="G12" s="30"/>
      <c r="H12" s="30"/>
      <c r="I12" s="30"/>
      <c r="J12" s="30"/>
      <c r="K12" s="30"/>
      <c r="L12" s="30"/>
      <c r="M12" s="30"/>
      <c r="N12" s="30"/>
      <c r="O12" s="30"/>
      <c r="P12" s="30"/>
      <c r="Q12" s="30"/>
      <c r="R12" s="30"/>
      <c r="S12" s="30"/>
      <c r="T12" s="30"/>
      <c r="U12" s="30"/>
      <c r="V12" s="30"/>
      <c r="W12" s="30"/>
      <c r="X12" s="30"/>
      <c r="Y12" s="30"/>
      <c r="Z12" s="30"/>
    </row>
    <row r="13" spans="1:26" ht="12" customHeight="1">
      <c r="A13" s="36"/>
      <c r="B13" s="49"/>
      <c r="C13" s="28"/>
      <c r="D13" s="28"/>
      <c r="E13" s="29"/>
      <c r="F13" s="30"/>
      <c r="G13" s="30"/>
      <c r="H13" s="30"/>
      <c r="I13" s="30"/>
      <c r="J13" s="30"/>
      <c r="K13" s="30"/>
      <c r="L13" s="30"/>
      <c r="M13" s="30"/>
      <c r="N13" s="30"/>
      <c r="O13" s="30"/>
      <c r="P13" s="30"/>
      <c r="Q13" s="30"/>
      <c r="R13" s="30"/>
      <c r="S13" s="30"/>
      <c r="T13" s="30"/>
      <c r="U13" s="30"/>
      <c r="V13" s="30"/>
      <c r="W13" s="30"/>
      <c r="X13" s="30"/>
      <c r="Y13" s="30"/>
      <c r="Z13" s="30"/>
    </row>
    <row r="14" spans="1:26" ht="12" customHeight="1">
      <c r="A14" s="388" t="s">
        <v>3176</v>
      </c>
      <c r="B14" s="49" t="s">
        <v>3177</v>
      </c>
      <c r="C14" s="50"/>
      <c r="D14" s="50"/>
      <c r="E14" s="51"/>
      <c r="F14" s="30"/>
      <c r="G14" s="30"/>
      <c r="H14" s="30"/>
      <c r="I14" s="30"/>
      <c r="J14" s="30"/>
      <c r="K14" s="30"/>
      <c r="L14" s="30"/>
      <c r="M14" s="30"/>
      <c r="N14" s="30"/>
      <c r="O14" s="30"/>
      <c r="P14" s="30"/>
      <c r="Q14" s="30"/>
      <c r="R14" s="30"/>
      <c r="S14" s="30"/>
      <c r="T14" s="30"/>
      <c r="U14" s="30"/>
      <c r="V14" s="30"/>
      <c r="W14" s="30"/>
      <c r="X14" s="30"/>
      <c r="Y14" s="30"/>
      <c r="Z14" s="30"/>
    </row>
    <row r="15" spans="1:26" ht="12" customHeight="1">
      <c r="A15" s="36"/>
      <c r="B15" s="49" t="s">
        <v>3178</v>
      </c>
      <c r="C15" s="50"/>
      <c r="D15" s="50"/>
      <c r="E15" s="51"/>
      <c r="F15" s="30"/>
      <c r="G15" s="30"/>
      <c r="H15" s="30"/>
      <c r="I15" s="30"/>
      <c r="J15" s="30"/>
      <c r="K15" s="30"/>
      <c r="L15" s="30"/>
      <c r="M15" s="30"/>
      <c r="N15" s="30"/>
      <c r="O15" s="30"/>
      <c r="P15" s="30"/>
      <c r="Q15" s="30"/>
      <c r="R15" s="30"/>
      <c r="S15" s="30"/>
      <c r="T15" s="30"/>
      <c r="U15" s="30"/>
      <c r="V15" s="30"/>
      <c r="W15" s="30"/>
      <c r="X15" s="30"/>
      <c r="Y15" s="30"/>
      <c r="Z15" s="30"/>
    </row>
    <row r="16" spans="1:26" ht="12" customHeight="1">
      <c r="A16" s="36"/>
      <c r="B16" s="49" t="s">
        <v>3179</v>
      </c>
      <c r="C16" s="50"/>
      <c r="D16" s="50"/>
      <c r="E16" s="51"/>
      <c r="F16" s="30"/>
      <c r="G16" s="30"/>
      <c r="H16" s="30"/>
      <c r="I16" s="30"/>
      <c r="J16" s="30"/>
      <c r="K16" s="30"/>
      <c r="L16" s="30"/>
      <c r="M16" s="30"/>
      <c r="N16" s="30"/>
      <c r="O16" s="30"/>
      <c r="P16" s="30"/>
      <c r="Q16" s="30"/>
      <c r="R16" s="30"/>
      <c r="S16" s="30"/>
      <c r="T16" s="30"/>
      <c r="U16" s="30"/>
      <c r="V16" s="30"/>
      <c r="W16" s="30"/>
      <c r="X16" s="30"/>
      <c r="Y16" s="30"/>
      <c r="Z16" s="30"/>
    </row>
    <row r="17" spans="1:26" ht="12" customHeight="1">
      <c r="A17" s="36"/>
      <c r="B17" s="49" t="s">
        <v>3180</v>
      </c>
      <c r="C17" s="50"/>
      <c r="D17" s="50"/>
      <c r="E17" s="51"/>
      <c r="F17" s="30"/>
      <c r="G17" s="30"/>
      <c r="H17" s="30"/>
      <c r="I17" s="30"/>
      <c r="J17" s="30"/>
      <c r="K17" s="30"/>
      <c r="L17" s="30"/>
      <c r="M17" s="30"/>
      <c r="N17" s="30"/>
      <c r="O17" s="30"/>
      <c r="P17" s="30"/>
      <c r="Q17" s="30"/>
      <c r="R17" s="30"/>
      <c r="S17" s="30"/>
      <c r="T17" s="30"/>
      <c r="U17" s="30"/>
      <c r="V17" s="30"/>
      <c r="W17" s="30"/>
      <c r="X17" s="30"/>
      <c r="Y17" s="30"/>
      <c r="Z17" s="30"/>
    </row>
    <row r="18" spans="1:26" ht="12" customHeight="1">
      <c r="A18" s="36"/>
      <c r="B18" s="49" t="s">
        <v>3181</v>
      </c>
      <c r="C18" s="50"/>
      <c r="D18" s="50"/>
      <c r="E18" s="51"/>
      <c r="F18" s="30"/>
      <c r="G18" s="30"/>
      <c r="H18" s="30"/>
      <c r="I18" s="30"/>
      <c r="J18" s="30"/>
      <c r="K18" s="30"/>
      <c r="L18" s="30"/>
      <c r="M18" s="30"/>
      <c r="N18" s="30"/>
      <c r="O18" s="30"/>
      <c r="P18" s="30"/>
      <c r="Q18" s="30"/>
      <c r="R18" s="30"/>
      <c r="S18" s="30"/>
      <c r="T18" s="30"/>
      <c r="U18" s="30"/>
      <c r="V18" s="30"/>
      <c r="W18" s="30"/>
      <c r="X18" s="30"/>
      <c r="Y18" s="30"/>
      <c r="Z18" s="30"/>
    </row>
    <row r="19" spans="1:26" ht="12" customHeight="1">
      <c r="A19" s="36"/>
      <c r="B19" s="49" t="s">
        <v>3182</v>
      </c>
      <c r="C19" s="50"/>
      <c r="D19" s="50"/>
      <c r="E19" s="51"/>
      <c r="F19" s="30"/>
      <c r="G19" s="30"/>
      <c r="H19" s="30"/>
      <c r="I19" s="30"/>
      <c r="J19" s="30"/>
      <c r="K19" s="30"/>
      <c r="L19" s="30"/>
      <c r="M19" s="30"/>
      <c r="N19" s="30"/>
      <c r="O19" s="30"/>
      <c r="P19" s="30"/>
      <c r="Q19" s="30"/>
      <c r="R19" s="30"/>
      <c r="S19" s="30"/>
      <c r="T19" s="30"/>
      <c r="U19" s="30"/>
      <c r="V19" s="30"/>
      <c r="W19" s="30"/>
      <c r="X19" s="30"/>
      <c r="Y19" s="30"/>
      <c r="Z19" s="30"/>
    </row>
    <row r="20" spans="1:26" ht="12" customHeight="1">
      <c r="A20" s="36"/>
      <c r="B20" s="49"/>
      <c r="C20" s="50"/>
      <c r="D20" s="50"/>
      <c r="E20" s="51"/>
      <c r="F20" s="30"/>
      <c r="G20" s="30"/>
      <c r="H20" s="30"/>
      <c r="I20" s="30"/>
      <c r="J20" s="30"/>
      <c r="K20" s="30"/>
      <c r="L20" s="30"/>
      <c r="M20" s="30"/>
      <c r="N20" s="30"/>
      <c r="O20" s="30"/>
      <c r="P20" s="30"/>
      <c r="Q20" s="30"/>
      <c r="R20" s="30"/>
      <c r="S20" s="30"/>
      <c r="T20" s="30"/>
      <c r="U20" s="30"/>
      <c r="V20" s="30"/>
      <c r="W20" s="30"/>
      <c r="X20" s="30"/>
      <c r="Y20" s="30"/>
      <c r="Z20" s="30"/>
    </row>
    <row r="21" spans="1:26" ht="12" customHeight="1">
      <c r="A21" s="388" t="s">
        <v>3183</v>
      </c>
      <c r="B21" s="49" t="s">
        <v>3184</v>
      </c>
      <c r="C21" s="50"/>
      <c r="D21" s="50"/>
      <c r="E21" s="51"/>
      <c r="F21" s="30"/>
      <c r="G21" s="30"/>
      <c r="H21" s="30"/>
      <c r="I21" s="30"/>
      <c r="J21" s="30"/>
      <c r="K21" s="30"/>
      <c r="L21" s="30"/>
      <c r="M21" s="30"/>
      <c r="N21" s="30"/>
      <c r="O21" s="30"/>
      <c r="P21" s="30"/>
      <c r="Q21" s="30"/>
      <c r="R21" s="30"/>
      <c r="S21" s="30"/>
      <c r="T21" s="30"/>
      <c r="U21" s="30"/>
      <c r="V21" s="30"/>
      <c r="W21" s="30"/>
      <c r="X21" s="30"/>
      <c r="Y21" s="30"/>
      <c r="Z21" s="30"/>
    </row>
    <row r="22" spans="1:26" ht="12" customHeight="1">
      <c r="A22" s="36"/>
      <c r="B22" s="49" t="s">
        <v>3185</v>
      </c>
      <c r="C22" s="50"/>
      <c r="D22" s="50"/>
      <c r="E22" s="51"/>
      <c r="F22" s="30"/>
      <c r="G22" s="30"/>
      <c r="H22" s="30"/>
      <c r="I22" s="30"/>
      <c r="J22" s="30"/>
      <c r="K22" s="30"/>
      <c r="L22" s="30"/>
      <c r="M22" s="30"/>
      <c r="N22" s="30"/>
      <c r="O22" s="30"/>
      <c r="P22" s="30"/>
      <c r="Q22" s="30"/>
      <c r="R22" s="30"/>
      <c r="S22" s="30"/>
      <c r="T22" s="30"/>
      <c r="U22" s="30"/>
      <c r="V22" s="30"/>
      <c r="W22" s="30"/>
      <c r="X22" s="30"/>
      <c r="Y22" s="30"/>
      <c r="Z22" s="30"/>
    </row>
    <row r="23" spans="1:26" ht="12" customHeight="1">
      <c r="A23" s="36"/>
      <c r="B23" s="49" t="s">
        <v>3186</v>
      </c>
      <c r="C23" s="50"/>
      <c r="D23" s="50"/>
      <c r="E23" s="51"/>
      <c r="F23" s="30"/>
      <c r="G23" s="30"/>
      <c r="H23" s="30"/>
      <c r="I23" s="30"/>
      <c r="J23" s="30"/>
      <c r="K23" s="30"/>
      <c r="L23" s="30"/>
      <c r="M23" s="30"/>
      <c r="N23" s="30"/>
      <c r="O23" s="30"/>
      <c r="P23" s="30"/>
      <c r="Q23" s="30"/>
      <c r="R23" s="30"/>
      <c r="S23" s="30"/>
      <c r="T23" s="30"/>
      <c r="U23" s="30"/>
      <c r="V23" s="30"/>
      <c r="W23" s="30"/>
      <c r="X23" s="30"/>
      <c r="Y23" s="30"/>
      <c r="Z23" s="30"/>
    </row>
    <row r="24" spans="1:26" ht="12" customHeight="1">
      <c r="A24" s="36"/>
      <c r="B24" s="49" t="s">
        <v>3187</v>
      </c>
      <c r="C24" s="50"/>
      <c r="D24" s="50"/>
      <c r="E24" s="51"/>
      <c r="F24" s="30"/>
      <c r="G24" s="30"/>
      <c r="H24" s="30"/>
      <c r="I24" s="30"/>
      <c r="J24" s="30"/>
      <c r="K24" s="30"/>
      <c r="L24" s="30"/>
      <c r="M24" s="30"/>
      <c r="N24" s="30"/>
      <c r="O24" s="30"/>
      <c r="P24" s="30"/>
      <c r="Q24" s="30"/>
      <c r="R24" s="30"/>
      <c r="S24" s="30"/>
      <c r="T24" s="30"/>
      <c r="U24" s="30"/>
      <c r="V24" s="30"/>
      <c r="W24" s="30"/>
      <c r="X24" s="30"/>
      <c r="Y24" s="30"/>
      <c r="Z24" s="30"/>
    </row>
    <row r="25" spans="1:26" ht="12" customHeight="1">
      <c r="A25" s="36"/>
      <c r="B25" s="49" t="s">
        <v>3188</v>
      </c>
      <c r="C25" s="50"/>
      <c r="D25" s="50"/>
      <c r="E25" s="51"/>
      <c r="F25" s="30"/>
      <c r="G25" s="30"/>
      <c r="H25" s="30"/>
      <c r="I25" s="30"/>
      <c r="J25" s="30"/>
      <c r="K25" s="30"/>
      <c r="L25" s="30"/>
      <c r="M25" s="30"/>
      <c r="N25" s="30"/>
      <c r="O25" s="30"/>
      <c r="P25" s="30"/>
      <c r="Q25" s="30"/>
      <c r="R25" s="30"/>
      <c r="S25" s="30"/>
      <c r="T25" s="30"/>
      <c r="U25" s="30"/>
      <c r="V25" s="30"/>
      <c r="W25" s="30"/>
      <c r="X25" s="30"/>
      <c r="Y25" s="30"/>
      <c r="Z25" s="30"/>
    </row>
    <row r="26" spans="1:26" ht="12" customHeight="1">
      <c r="A26" s="36"/>
      <c r="B26" s="49" t="s">
        <v>3189</v>
      </c>
      <c r="C26" s="50"/>
      <c r="D26" s="50"/>
      <c r="E26" s="51"/>
      <c r="F26" s="30"/>
      <c r="G26" s="30"/>
      <c r="H26" s="30"/>
      <c r="I26" s="30"/>
      <c r="J26" s="30"/>
      <c r="K26" s="30"/>
      <c r="L26" s="30"/>
      <c r="M26" s="30"/>
      <c r="N26" s="30"/>
      <c r="O26" s="30"/>
      <c r="P26" s="30"/>
      <c r="Q26" s="30"/>
      <c r="R26" s="30"/>
      <c r="S26" s="30"/>
      <c r="T26" s="30"/>
      <c r="U26" s="30"/>
      <c r="V26" s="30"/>
      <c r="W26" s="30"/>
      <c r="X26" s="30"/>
      <c r="Y26" s="30"/>
      <c r="Z26" s="30"/>
    </row>
    <row r="27" spans="1:26" ht="12" customHeight="1">
      <c r="A27" s="2"/>
      <c r="B27" s="31"/>
      <c r="C27" s="28"/>
      <c r="D27" s="28"/>
      <c r="E27" s="29"/>
      <c r="F27" s="30"/>
      <c r="G27" s="30"/>
      <c r="H27" s="30"/>
      <c r="I27" s="30"/>
      <c r="J27" s="30"/>
      <c r="K27" s="30"/>
      <c r="L27" s="30"/>
      <c r="M27" s="30"/>
      <c r="N27" s="30"/>
      <c r="O27" s="30"/>
      <c r="P27" s="30"/>
      <c r="Q27" s="30"/>
      <c r="R27" s="30"/>
      <c r="S27" s="30"/>
      <c r="T27" s="30"/>
      <c r="U27" s="30"/>
      <c r="V27" s="30"/>
      <c r="W27" s="30"/>
      <c r="X27" s="30"/>
      <c r="Y27" s="30"/>
      <c r="Z27" s="30"/>
    </row>
    <row r="28" spans="1:26" ht="15" customHeight="1">
      <c r="A28" s="15" t="s">
        <v>3190</v>
      </c>
      <c r="B28" s="32"/>
      <c r="C28" s="3" t="s">
        <v>164</v>
      </c>
      <c r="D28" s="3"/>
      <c r="E28" s="38">
        <v>0</v>
      </c>
      <c r="F28" s="30"/>
      <c r="G28" s="30"/>
      <c r="H28" s="30"/>
      <c r="I28" s="30"/>
      <c r="J28" s="30"/>
      <c r="K28" s="30"/>
      <c r="L28" s="30"/>
      <c r="M28" s="30"/>
      <c r="N28" s="30"/>
      <c r="O28" s="30"/>
      <c r="P28" s="30"/>
      <c r="Q28" s="30"/>
      <c r="R28" s="30"/>
      <c r="S28" s="30"/>
      <c r="T28" s="30"/>
      <c r="U28" s="30"/>
      <c r="V28" s="30"/>
      <c r="W28" s="30"/>
      <c r="X28" s="30"/>
      <c r="Y28" s="30"/>
      <c r="Z28" s="30"/>
    </row>
    <row r="29" spans="1:26" ht="14.25" customHeight="1">
      <c r="A29" s="35"/>
      <c r="B29" s="36"/>
      <c r="C29" s="40" t="s">
        <v>165</v>
      </c>
      <c r="D29" s="40"/>
      <c r="E29" s="41">
        <v>0</v>
      </c>
      <c r="F29" s="30"/>
      <c r="G29" s="30"/>
      <c r="H29" s="30"/>
      <c r="I29" s="30"/>
      <c r="J29" s="30"/>
      <c r="K29" s="30"/>
      <c r="L29" s="30"/>
      <c r="M29" s="30"/>
      <c r="N29" s="30"/>
      <c r="O29" s="30"/>
      <c r="P29" s="30"/>
      <c r="Q29" s="30"/>
      <c r="R29" s="30"/>
      <c r="S29" s="30"/>
      <c r="T29" s="30"/>
      <c r="U29" s="30"/>
      <c r="V29" s="30"/>
      <c r="W29" s="30"/>
      <c r="X29" s="30"/>
      <c r="Y29" s="30"/>
      <c r="Z29" s="30"/>
    </row>
    <row r="30" spans="1:26" ht="15" customHeight="1">
      <c r="A30" s="9" t="s">
        <v>2920</v>
      </c>
      <c r="B30" s="31"/>
      <c r="C30" s="362"/>
      <c r="D30" s="31"/>
      <c r="E30" s="51"/>
      <c r="F30" s="35"/>
      <c r="G30" s="35"/>
      <c r="H30" s="35"/>
      <c r="I30" s="35"/>
      <c r="J30" s="35"/>
      <c r="K30" s="35"/>
      <c r="L30" s="35"/>
      <c r="M30" s="35"/>
      <c r="N30" s="35"/>
      <c r="O30" s="35"/>
      <c r="P30" s="35"/>
      <c r="Q30" s="35"/>
      <c r="R30" s="35"/>
      <c r="S30" s="35"/>
      <c r="T30" s="35"/>
      <c r="U30" s="35"/>
      <c r="V30" s="35"/>
      <c r="W30" s="35"/>
      <c r="X30" s="35"/>
      <c r="Y30" s="35"/>
      <c r="Z30" s="35"/>
    </row>
    <row r="31" spans="1:26" ht="12" customHeight="1">
      <c r="A31" s="42" t="s">
        <v>3191</v>
      </c>
      <c r="B31" s="43" t="s">
        <v>3192</v>
      </c>
      <c r="C31" s="389" t="s">
        <v>3193</v>
      </c>
      <c r="D31" s="45">
        <v>372</v>
      </c>
      <c r="E31" s="45">
        <f t="shared" ref="E31:E43" si="0">D31*(1+$E$29)*(1-$E$28)</f>
        <v>372</v>
      </c>
      <c r="F31" s="35"/>
      <c r="G31" s="35"/>
      <c r="H31" s="35"/>
      <c r="I31" s="35"/>
      <c r="J31" s="35"/>
      <c r="K31" s="35"/>
      <c r="L31" s="35"/>
      <c r="M31" s="35"/>
      <c r="N31" s="35"/>
      <c r="O31" s="35"/>
      <c r="P31" s="35"/>
      <c r="Q31" s="35"/>
      <c r="R31" s="35"/>
      <c r="S31" s="35"/>
      <c r="T31" s="35"/>
      <c r="U31" s="35"/>
      <c r="V31" s="35"/>
      <c r="W31" s="35"/>
      <c r="X31" s="35"/>
      <c r="Y31" s="35"/>
      <c r="Z31" s="35"/>
    </row>
    <row r="32" spans="1:26" ht="12" customHeight="1">
      <c r="A32" s="42" t="s">
        <v>3194</v>
      </c>
      <c r="B32" s="43" t="s">
        <v>3195</v>
      </c>
      <c r="C32" s="389" t="s">
        <v>3196</v>
      </c>
      <c r="D32" s="45">
        <v>405</v>
      </c>
      <c r="E32" s="45">
        <f t="shared" si="0"/>
        <v>405</v>
      </c>
      <c r="F32" s="35"/>
      <c r="G32" s="35"/>
      <c r="H32" s="35"/>
      <c r="I32" s="35"/>
      <c r="J32" s="35"/>
      <c r="K32" s="35"/>
      <c r="L32" s="35"/>
      <c r="M32" s="35"/>
      <c r="N32" s="35"/>
      <c r="O32" s="35"/>
      <c r="P32" s="35"/>
      <c r="Q32" s="35"/>
      <c r="R32" s="35"/>
      <c r="S32" s="35"/>
      <c r="T32" s="35"/>
      <c r="U32" s="35"/>
      <c r="V32" s="35"/>
      <c r="W32" s="35"/>
      <c r="X32" s="35"/>
      <c r="Y32" s="35"/>
      <c r="Z32" s="35"/>
    </row>
    <row r="33" spans="1:26" ht="12" customHeight="1">
      <c r="A33" s="42" t="s">
        <v>3197</v>
      </c>
      <c r="B33" s="43" t="s">
        <v>3198</v>
      </c>
      <c r="C33" s="389" t="s">
        <v>3199</v>
      </c>
      <c r="D33" s="45">
        <v>431</v>
      </c>
      <c r="E33" s="45">
        <f t="shared" si="0"/>
        <v>431</v>
      </c>
      <c r="F33" s="35"/>
      <c r="G33" s="35"/>
      <c r="H33" s="35"/>
      <c r="I33" s="35"/>
      <c r="J33" s="35"/>
      <c r="K33" s="35"/>
      <c r="L33" s="35"/>
      <c r="M33" s="35"/>
      <c r="N33" s="35"/>
      <c r="O33" s="35"/>
      <c r="P33" s="35"/>
      <c r="Q33" s="35"/>
      <c r="R33" s="35"/>
      <c r="S33" s="35"/>
      <c r="T33" s="35"/>
      <c r="U33" s="35"/>
      <c r="V33" s="35"/>
      <c r="W33" s="35"/>
      <c r="X33" s="35"/>
      <c r="Y33" s="35"/>
      <c r="Z33" s="35"/>
    </row>
    <row r="34" spans="1:26" ht="12" customHeight="1">
      <c r="A34" s="42" t="s">
        <v>3200</v>
      </c>
      <c r="B34" s="43" t="s">
        <v>3201</v>
      </c>
      <c r="C34" s="389" t="s">
        <v>3202</v>
      </c>
      <c r="D34" s="45">
        <v>443</v>
      </c>
      <c r="E34" s="45">
        <f t="shared" si="0"/>
        <v>443</v>
      </c>
      <c r="F34" s="35"/>
      <c r="G34" s="35"/>
      <c r="H34" s="35"/>
      <c r="I34" s="35"/>
      <c r="J34" s="35"/>
      <c r="K34" s="35"/>
      <c r="L34" s="35"/>
      <c r="M34" s="35"/>
      <c r="N34" s="35"/>
      <c r="O34" s="35"/>
      <c r="P34" s="35"/>
      <c r="Q34" s="35"/>
      <c r="R34" s="35"/>
      <c r="S34" s="35"/>
      <c r="T34" s="35"/>
      <c r="U34" s="35"/>
      <c r="V34" s="35"/>
      <c r="W34" s="35"/>
      <c r="X34" s="35"/>
      <c r="Y34" s="35"/>
      <c r="Z34" s="35"/>
    </row>
    <row r="35" spans="1:26" ht="12" customHeight="1">
      <c r="A35" s="42" t="s">
        <v>3203</v>
      </c>
      <c r="B35" s="43" t="s">
        <v>3204</v>
      </c>
      <c r="C35" s="389" t="s">
        <v>3205</v>
      </c>
      <c r="D35" s="45">
        <v>375</v>
      </c>
      <c r="E35" s="45">
        <f t="shared" si="0"/>
        <v>375</v>
      </c>
      <c r="F35" s="35"/>
      <c r="G35" s="35"/>
      <c r="H35" s="35"/>
      <c r="I35" s="35"/>
      <c r="J35" s="35"/>
      <c r="K35" s="35"/>
      <c r="L35" s="35"/>
      <c r="M35" s="35"/>
      <c r="N35" s="35"/>
      <c r="O35" s="35"/>
      <c r="P35" s="35"/>
      <c r="Q35" s="35"/>
      <c r="R35" s="35"/>
      <c r="S35" s="35"/>
      <c r="T35" s="35"/>
      <c r="U35" s="35"/>
      <c r="V35" s="35"/>
      <c r="W35" s="35"/>
      <c r="X35" s="35"/>
      <c r="Y35" s="35"/>
      <c r="Z35" s="35"/>
    </row>
    <row r="36" spans="1:26" ht="12" customHeight="1">
      <c r="A36" s="42" t="s">
        <v>3206</v>
      </c>
      <c r="B36" s="43" t="s">
        <v>3207</v>
      </c>
      <c r="C36" s="389" t="s">
        <v>3208</v>
      </c>
      <c r="D36" s="45">
        <v>410</v>
      </c>
      <c r="E36" s="45">
        <f t="shared" si="0"/>
        <v>410</v>
      </c>
      <c r="F36" s="35"/>
      <c r="G36" s="35"/>
      <c r="H36" s="35"/>
      <c r="I36" s="35"/>
      <c r="J36" s="35"/>
      <c r="K36" s="35"/>
      <c r="L36" s="35"/>
      <c r="M36" s="35"/>
      <c r="N36" s="35"/>
      <c r="O36" s="35"/>
      <c r="P36" s="35"/>
      <c r="Q36" s="35"/>
      <c r="R36" s="35"/>
      <c r="S36" s="35"/>
      <c r="T36" s="35"/>
      <c r="U36" s="35"/>
      <c r="V36" s="35"/>
      <c r="W36" s="35"/>
      <c r="X36" s="35"/>
      <c r="Y36" s="35"/>
      <c r="Z36" s="35"/>
    </row>
    <row r="37" spans="1:26" ht="12" customHeight="1">
      <c r="A37" s="42" t="s">
        <v>3209</v>
      </c>
      <c r="B37" s="43" t="s">
        <v>3210</v>
      </c>
      <c r="C37" s="389" t="s">
        <v>3211</v>
      </c>
      <c r="D37" s="45">
        <v>466</v>
      </c>
      <c r="E37" s="45">
        <f t="shared" si="0"/>
        <v>466</v>
      </c>
      <c r="F37" s="35"/>
      <c r="G37" s="35"/>
      <c r="H37" s="35"/>
      <c r="I37" s="35"/>
      <c r="J37" s="35"/>
      <c r="K37" s="35"/>
      <c r="L37" s="35"/>
      <c r="M37" s="35"/>
      <c r="N37" s="35"/>
      <c r="O37" s="35"/>
      <c r="P37" s="35"/>
      <c r="Q37" s="35"/>
      <c r="R37" s="35"/>
      <c r="S37" s="35"/>
      <c r="T37" s="35"/>
      <c r="U37" s="35"/>
      <c r="V37" s="35"/>
      <c r="W37" s="35"/>
      <c r="X37" s="35"/>
      <c r="Y37" s="35"/>
      <c r="Z37" s="35"/>
    </row>
    <row r="38" spans="1:26" ht="12" customHeight="1">
      <c r="A38" s="42" t="s">
        <v>3212</v>
      </c>
      <c r="B38" s="43" t="s">
        <v>3213</v>
      </c>
      <c r="C38" s="389" t="s">
        <v>3214</v>
      </c>
      <c r="D38" s="45">
        <v>399</v>
      </c>
      <c r="E38" s="45">
        <f t="shared" si="0"/>
        <v>399</v>
      </c>
      <c r="F38" s="35"/>
      <c r="G38" s="35"/>
      <c r="H38" s="35"/>
      <c r="I38" s="35"/>
      <c r="J38" s="35"/>
      <c r="K38" s="35"/>
      <c r="L38" s="35"/>
      <c r="M38" s="35"/>
      <c r="N38" s="35"/>
      <c r="O38" s="35"/>
      <c r="P38" s="35"/>
      <c r="Q38" s="35"/>
      <c r="R38" s="35"/>
      <c r="S38" s="35"/>
      <c r="T38" s="35"/>
      <c r="U38" s="35"/>
      <c r="V38" s="35"/>
      <c r="W38" s="35"/>
      <c r="X38" s="35"/>
      <c r="Y38" s="35"/>
      <c r="Z38" s="35"/>
    </row>
    <row r="39" spans="1:26" ht="12" customHeight="1">
      <c r="A39" s="42" t="s">
        <v>3215</v>
      </c>
      <c r="B39" s="43" t="s">
        <v>3216</v>
      </c>
      <c r="C39" s="389" t="s">
        <v>3217</v>
      </c>
      <c r="D39" s="45">
        <v>448</v>
      </c>
      <c r="E39" s="45">
        <f t="shared" si="0"/>
        <v>448</v>
      </c>
      <c r="F39" s="35"/>
      <c r="G39" s="35"/>
      <c r="H39" s="35"/>
      <c r="I39" s="35"/>
      <c r="J39" s="35"/>
      <c r="K39" s="35"/>
      <c r="L39" s="35"/>
      <c r="M39" s="35"/>
      <c r="N39" s="35"/>
      <c r="O39" s="35"/>
      <c r="P39" s="35"/>
      <c r="Q39" s="35"/>
      <c r="R39" s="35"/>
      <c r="S39" s="35"/>
      <c r="T39" s="35"/>
      <c r="U39" s="35"/>
      <c r="V39" s="35"/>
      <c r="W39" s="35"/>
      <c r="X39" s="35"/>
      <c r="Y39" s="35"/>
      <c r="Z39" s="35"/>
    </row>
    <row r="40" spans="1:26" ht="12" customHeight="1">
      <c r="A40" s="42" t="s">
        <v>3218</v>
      </c>
      <c r="B40" s="43" t="s">
        <v>3219</v>
      </c>
      <c r="C40" s="389" t="s">
        <v>3220</v>
      </c>
      <c r="D40" s="45">
        <v>467</v>
      </c>
      <c r="E40" s="45">
        <f t="shared" si="0"/>
        <v>467</v>
      </c>
      <c r="F40" s="35"/>
      <c r="G40" s="35"/>
      <c r="H40" s="35"/>
      <c r="I40" s="35"/>
      <c r="J40" s="35"/>
      <c r="K40" s="35"/>
      <c r="L40" s="35"/>
      <c r="M40" s="35"/>
      <c r="N40" s="35"/>
      <c r="O40" s="35"/>
      <c r="P40" s="35"/>
      <c r="Q40" s="35"/>
      <c r="R40" s="35"/>
      <c r="S40" s="35"/>
      <c r="T40" s="35"/>
      <c r="U40" s="35"/>
      <c r="V40" s="35"/>
      <c r="W40" s="35"/>
      <c r="X40" s="35"/>
      <c r="Y40" s="35"/>
      <c r="Z40" s="35"/>
    </row>
    <row r="41" spans="1:26" ht="12" customHeight="1">
      <c r="A41" s="42" t="s">
        <v>3221</v>
      </c>
      <c r="B41" s="43" t="s">
        <v>3222</v>
      </c>
      <c r="C41" s="389" t="s">
        <v>3223</v>
      </c>
      <c r="D41" s="45">
        <v>405</v>
      </c>
      <c r="E41" s="45">
        <f t="shared" si="0"/>
        <v>405</v>
      </c>
      <c r="F41" s="35"/>
      <c r="G41" s="35"/>
      <c r="H41" s="35"/>
      <c r="I41" s="35"/>
      <c r="J41" s="35"/>
      <c r="K41" s="35"/>
      <c r="L41" s="35"/>
      <c r="M41" s="35"/>
      <c r="N41" s="35"/>
      <c r="O41" s="35"/>
      <c r="P41" s="35"/>
      <c r="Q41" s="35"/>
      <c r="R41" s="35"/>
      <c r="S41" s="35"/>
      <c r="T41" s="35"/>
      <c r="U41" s="35"/>
      <c r="V41" s="35"/>
      <c r="W41" s="35"/>
      <c r="X41" s="35"/>
      <c r="Y41" s="35"/>
      <c r="Z41" s="35"/>
    </row>
    <row r="42" spans="1:26" ht="12" customHeight="1">
      <c r="A42" s="42" t="s">
        <v>3224</v>
      </c>
      <c r="B42" s="43" t="s">
        <v>3225</v>
      </c>
      <c r="C42" s="389" t="s">
        <v>3226</v>
      </c>
      <c r="D42" s="45">
        <v>453</v>
      </c>
      <c r="E42" s="45">
        <f t="shared" si="0"/>
        <v>453</v>
      </c>
      <c r="F42" s="35"/>
      <c r="G42" s="35"/>
      <c r="H42" s="35"/>
      <c r="I42" s="35"/>
      <c r="J42" s="35"/>
      <c r="K42" s="35"/>
      <c r="L42" s="35"/>
      <c r="M42" s="35"/>
      <c r="N42" s="35"/>
      <c r="O42" s="35"/>
      <c r="P42" s="35"/>
      <c r="Q42" s="35"/>
      <c r="R42" s="35"/>
      <c r="S42" s="35"/>
      <c r="T42" s="35"/>
      <c r="U42" s="35"/>
      <c r="V42" s="35"/>
      <c r="W42" s="35"/>
      <c r="X42" s="35"/>
      <c r="Y42" s="35"/>
      <c r="Z42" s="35"/>
    </row>
    <row r="43" spans="1:26" ht="12" customHeight="1">
      <c r="A43" s="42" t="s">
        <v>3227</v>
      </c>
      <c r="B43" s="43" t="s">
        <v>3228</v>
      </c>
      <c r="C43" s="389" t="s">
        <v>3229</v>
      </c>
      <c r="D43" s="45">
        <v>502</v>
      </c>
      <c r="E43" s="45">
        <f t="shared" si="0"/>
        <v>502</v>
      </c>
      <c r="F43" s="35"/>
      <c r="G43" s="35"/>
      <c r="H43" s="35"/>
      <c r="I43" s="35"/>
      <c r="J43" s="35"/>
      <c r="K43" s="35"/>
      <c r="L43" s="35"/>
      <c r="M43" s="35"/>
      <c r="N43" s="35"/>
      <c r="O43" s="35"/>
      <c r="P43" s="35"/>
      <c r="Q43" s="35"/>
      <c r="R43" s="35"/>
      <c r="S43" s="35"/>
      <c r="T43" s="35"/>
      <c r="U43" s="35"/>
      <c r="V43" s="35"/>
      <c r="W43" s="35"/>
      <c r="X43" s="35"/>
      <c r="Y43" s="35"/>
      <c r="Z43" s="35"/>
    </row>
    <row r="44" spans="1:26" ht="12" customHeight="1">
      <c r="A44" s="36"/>
      <c r="B44" s="56"/>
      <c r="C44" s="56"/>
      <c r="D44" s="56"/>
      <c r="E44" s="51"/>
      <c r="F44" s="30"/>
      <c r="G44" s="30"/>
      <c r="H44" s="30"/>
      <c r="I44" s="30"/>
      <c r="J44" s="30"/>
      <c r="K44" s="30"/>
      <c r="L44" s="30"/>
      <c r="M44" s="30"/>
      <c r="N44" s="30"/>
      <c r="O44" s="30"/>
      <c r="P44" s="30"/>
      <c r="Q44" s="30"/>
      <c r="R44" s="30"/>
      <c r="S44" s="30"/>
      <c r="T44" s="30"/>
      <c r="U44" s="30"/>
      <c r="V44" s="30"/>
      <c r="W44" s="30"/>
      <c r="X44" s="30"/>
      <c r="Y44" s="30"/>
      <c r="Z44" s="30"/>
    </row>
    <row r="45" spans="1:26" ht="15" customHeight="1">
      <c r="A45" s="9" t="s">
        <v>3230</v>
      </c>
      <c r="B45" s="31"/>
      <c r="C45" s="31"/>
      <c r="D45" s="31"/>
      <c r="E45" s="51"/>
      <c r="F45" s="30"/>
      <c r="G45" s="30"/>
      <c r="H45" s="30"/>
      <c r="I45" s="30"/>
      <c r="J45" s="30"/>
      <c r="K45" s="30"/>
      <c r="L45" s="30"/>
      <c r="M45" s="30"/>
      <c r="N45" s="30"/>
      <c r="O45" s="30"/>
      <c r="P45" s="30"/>
      <c r="Q45" s="30"/>
      <c r="R45" s="30"/>
      <c r="S45" s="30"/>
      <c r="T45" s="30"/>
      <c r="U45" s="30"/>
      <c r="V45" s="30"/>
      <c r="W45" s="30"/>
      <c r="X45" s="30"/>
      <c r="Y45" s="30"/>
      <c r="Z45" s="30"/>
    </row>
    <row r="46" spans="1:26" ht="12" customHeight="1">
      <c r="A46" s="42" t="s">
        <v>3231</v>
      </c>
      <c r="B46" s="43" t="s">
        <v>3232</v>
      </c>
      <c r="C46" s="389" t="s">
        <v>3233</v>
      </c>
      <c r="D46" s="45">
        <v>712</v>
      </c>
      <c r="E46" s="45">
        <f t="shared" ref="E46:E47" si="1">D46*(1+$E$29)*(1-$E$28)</f>
        <v>712</v>
      </c>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42" t="s">
        <v>3234</v>
      </c>
      <c r="B47" s="43" t="s">
        <v>3235</v>
      </c>
      <c r="C47" s="389" t="s">
        <v>3236</v>
      </c>
      <c r="D47" s="45">
        <v>755</v>
      </c>
      <c r="E47" s="45">
        <f t="shared" si="1"/>
        <v>755</v>
      </c>
      <c r="F47" s="30"/>
      <c r="G47" s="30"/>
      <c r="H47" s="30"/>
      <c r="I47" s="30"/>
      <c r="J47" s="30"/>
      <c r="K47" s="30"/>
      <c r="L47" s="30"/>
      <c r="M47" s="30"/>
      <c r="N47" s="30"/>
      <c r="O47" s="30"/>
      <c r="P47" s="30"/>
      <c r="Q47" s="30"/>
      <c r="R47" s="30"/>
      <c r="S47" s="30"/>
      <c r="T47" s="30"/>
      <c r="U47" s="30"/>
      <c r="V47" s="30"/>
      <c r="W47" s="30"/>
      <c r="X47" s="30"/>
      <c r="Y47" s="30"/>
      <c r="Z47" s="30"/>
    </row>
    <row r="48" spans="1:26" ht="12" customHeight="1">
      <c r="A48" s="2"/>
      <c r="B48" s="56"/>
      <c r="C48" s="56"/>
      <c r="D48" s="56"/>
      <c r="E48" s="51"/>
      <c r="F48" s="30"/>
      <c r="G48" s="30"/>
      <c r="H48" s="30"/>
      <c r="I48" s="30"/>
      <c r="J48" s="30"/>
      <c r="K48" s="30"/>
      <c r="L48" s="30"/>
      <c r="M48" s="30"/>
      <c r="N48" s="30"/>
      <c r="O48" s="30"/>
      <c r="P48" s="30"/>
      <c r="Q48" s="30"/>
      <c r="R48" s="30"/>
      <c r="S48" s="30"/>
      <c r="T48" s="30"/>
      <c r="U48" s="30"/>
      <c r="V48" s="30"/>
      <c r="W48" s="30"/>
      <c r="X48" s="30"/>
      <c r="Y48" s="30"/>
      <c r="Z48" s="30"/>
    </row>
    <row r="49" spans="1:26" ht="12" customHeight="1">
      <c r="A49" s="2"/>
      <c r="B49" s="56"/>
      <c r="C49" s="56"/>
      <c r="D49" s="56"/>
      <c r="E49" s="51"/>
      <c r="F49" s="30"/>
      <c r="G49" s="30"/>
      <c r="H49" s="30"/>
      <c r="I49" s="30"/>
      <c r="J49" s="30"/>
      <c r="K49" s="30"/>
      <c r="L49" s="30"/>
      <c r="M49" s="30"/>
      <c r="N49" s="30"/>
      <c r="O49" s="30"/>
      <c r="P49" s="30"/>
      <c r="Q49" s="30"/>
      <c r="R49" s="30"/>
      <c r="S49" s="30"/>
      <c r="T49" s="30"/>
      <c r="U49" s="30"/>
      <c r="V49" s="30"/>
      <c r="W49" s="30"/>
      <c r="X49" s="30"/>
      <c r="Y49" s="30"/>
      <c r="Z49" s="30"/>
    </row>
    <row r="50" spans="1:26" ht="15" customHeight="1">
      <c r="A50" s="15" t="s">
        <v>3237</v>
      </c>
      <c r="B50" s="56"/>
      <c r="C50" s="56"/>
      <c r="D50" s="56"/>
      <c r="E50" s="51"/>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13"/>
      <c r="B51" s="56"/>
      <c r="C51" s="56"/>
      <c r="D51" s="56"/>
      <c r="E51" s="51"/>
      <c r="F51" s="30"/>
      <c r="G51" s="30"/>
      <c r="H51" s="30"/>
      <c r="I51" s="30"/>
      <c r="J51" s="30"/>
      <c r="K51" s="30"/>
      <c r="L51" s="30"/>
      <c r="M51" s="30"/>
      <c r="N51" s="30"/>
      <c r="O51" s="30"/>
      <c r="P51" s="30"/>
      <c r="Q51" s="30"/>
      <c r="R51" s="30"/>
      <c r="S51" s="30"/>
      <c r="T51" s="30"/>
      <c r="U51" s="30"/>
      <c r="V51" s="30"/>
      <c r="W51" s="30"/>
      <c r="X51" s="30"/>
      <c r="Y51" s="30"/>
      <c r="Z51" s="30"/>
    </row>
    <row r="52" spans="1:26" ht="15" customHeight="1">
      <c r="A52" s="9" t="s">
        <v>2920</v>
      </c>
      <c r="B52" s="33"/>
      <c r="C52" s="62"/>
      <c r="D52" s="62"/>
      <c r="E52" s="51"/>
      <c r="F52" s="30"/>
      <c r="G52" s="30"/>
      <c r="H52" s="30"/>
      <c r="I52" s="30"/>
      <c r="J52" s="30"/>
      <c r="K52" s="30"/>
      <c r="L52" s="30"/>
      <c r="M52" s="30"/>
      <c r="N52" s="30"/>
      <c r="O52" s="30"/>
      <c r="P52" s="30"/>
      <c r="Q52" s="30"/>
      <c r="R52" s="30"/>
      <c r="S52" s="30"/>
      <c r="T52" s="30"/>
      <c r="U52" s="30"/>
      <c r="V52" s="30"/>
      <c r="W52" s="30"/>
      <c r="X52" s="30"/>
      <c r="Y52" s="30"/>
      <c r="Z52" s="30"/>
    </row>
    <row r="53" spans="1:26" ht="12" customHeight="1">
      <c r="A53" s="42" t="s">
        <v>3238</v>
      </c>
      <c r="B53" s="43" t="s">
        <v>3239</v>
      </c>
      <c r="C53" s="389" t="s">
        <v>3240</v>
      </c>
      <c r="D53" s="45">
        <v>410</v>
      </c>
      <c r="E53" s="45">
        <f t="shared" ref="E53:E55" si="2">D53*(1+$E$29)*(1-$E$28)</f>
        <v>410</v>
      </c>
      <c r="F53" s="30"/>
      <c r="G53" s="30"/>
      <c r="H53" s="30"/>
      <c r="I53" s="30"/>
      <c r="J53" s="30"/>
      <c r="K53" s="30"/>
      <c r="L53" s="30"/>
      <c r="M53" s="30"/>
      <c r="N53" s="30"/>
      <c r="O53" s="30"/>
      <c r="P53" s="30"/>
      <c r="Q53" s="30"/>
      <c r="R53" s="30"/>
      <c r="S53" s="30"/>
      <c r="T53" s="30"/>
      <c r="U53" s="30"/>
      <c r="V53" s="30"/>
      <c r="W53" s="30"/>
      <c r="X53" s="30"/>
      <c r="Y53" s="30"/>
      <c r="Z53" s="30"/>
    </row>
    <row r="54" spans="1:26" ht="12" customHeight="1">
      <c r="A54" s="42" t="s">
        <v>3241</v>
      </c>
      <c r="B54" s="43" t="s">
        <v>3242</v>
      </c>
      <c r="C54" s="389" t="s">
        <v>3243</v>
      </c>
      <c r="D54" s="45">
        <v>476</v>
      </c>
      <c r="E54" s="45">
        <f t="shared" si="2"/>
        <v>476</v>
      </c>
      <c r="F54" s="30"/>
      <c r="G54" s="30"/>
      <c r="H54" s="30"/>
      <c r="I54" s="30"/>
      <c r="J54" s="30"/>
      <c r="K54" s="30"/>
      <c r="L54" s="30"/>
      <c r="M54" s="30"/>
      <c r="N54" s="30"/>
      <c r="O54" s="30"/>
      <c r="P54" s="30"/>
      <c r="Q54" s="30"/>
      <c r="R54" s="30"/>
      <c r="S54" s="30"/>
      <c r="T54" s="30"/>
      <c r="U54" s="30"/>
      <c r="V54" s="30"/>
      <c r="W54" s="30"/>
      <c r="X54" s="30"/>
      <c r="Y54" s="30"/>
      <c r="Z54" s="30"/>
    </row>
    <row r="55" spans="1:26" ht="12" customHeight="1">
      <c r="A55" s="42" t="s">
        <v>3244</v>
      </c>
      <c r="B55" s="43" t="s">
        <v>3245</v>
      </c>
      <c r="C55" s="389" t="s">
        <v>3246</v>
      </c>
      <c r="D55" s="45">
        <v>410</v>
      </c>
      <c r="E55" s="45">
        <f t="shared" si="2"/>
        <v>410</v>
      </c>
      <c r="F55" s="30"/>
      <c r="G55" s="30"/>
      <c r="H55" s="30"/>
      <c r="I55" s="30"/>
      <c r="J55" s="30"/>
      <c r="K55" s="30"/>
      <c r="L55" s="30"/>
      <c r="M55" s="30"/>
      <c r="N55" s="30"/>
      <c r="O55" s="30"/>
      <c r="P55" s="30"/>
      <c r="Q55" s="30"/>
      <c r="R55" s="30"/>
      <c r="S55" s="30"/>
      <c r="T55" s="30"/>
      <c r="U55" s="30"/>
      <c r="V55" s="30"/>
      <c r="W55" s="30"/>
      <c r="X55" s="30"/>
      <c r="Y55" s="30"/>
      <c r="Z55" s="30"/>
    </row>
    <row r="56" spans="1:26" ht="12" customHeight="1">
      <c r="A56" s="2"/>
      <c r="B56" s="56"/>
      <c r="C56" s="56"/>
      <c r="D56" s="56"/>
      <c r="E56" s="51"/>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2"/>
      <c r="B57" s="56"/>
      <c r="C57" s="56"/>
      <c r="D57" s="56"/>
      <c r="E57" s="51"/>
      <c r="F57" s="30"/>
      <c r="G57" s="30"/>
      <c r="H57" s="30"/>
      <c r="I57" s="30"/>
      <c r="J57" s="30"/>
      <c r="K57" s="30"/>
      <c r="L57" s="30"/>
      <c r="M57" s="30"/>
      <c r="N57" s="30"/>
      <c r="O57" s="30"/>
      <c r="P57" s="30"/>
      <c r="Q57" s="30"/>
      <c r="R57" s="30"/>
      <c r="S57" s="30"/>
      <c r="T57" s="30"/>
      <c r="U57" s="30"/>
      <c r="V57" s="30"/>
      <c r="W57" s="30"/>
      <c r="X57" s="30"/>
      <c r="Y57" s="30"/>
      <c r="Z57" s="30"/>
    </row>
    <row r="58" spans="1:26" ht="15" customHeight="1">
      <c r="A58" s="13" t="s">
        <v>3247</v>
      </c>
      <c r="B58" s="56"/>
      <c r="C58" s="56"/>
      <c r="D58" s="56"/>
      <c r="E58" s="51"/>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2"/>
      <c r="B59" s="56"/>
      <c r="C59" s="56"/>
      <c r="D59" s="56"/>
      <c r="E59" s="51"/>
      <c r="F59" s="30"/>
      <c r="G59" s="30"/>
      <c r="H59" s="30"/>
      <c r="I59" s="30"/>
      <c r="J59" s="30"/>
      <c r="K59" s="30"/>
      <c r="L59" s="30"/>
      <c r="M59" s="30"/>
      <c r="N59" s="30"/>
      <c r="O59" s="30"/>
      <c r="P59" s="30"/>
      <c r="Q59" s="30"/>
      <c r="R59" s="30"/>
      <c r="S59" s="30"/>
      <c r="T59" s="30"/>
      <c r="U59" s="30"/>
      <c r="V59" s="30"/>
      <c r="W59" s="30"/>
      <c r="X59" s="30"/>
      <c r="Y59" s="30"/>
      <c r="Z59" s="30"/>
    </row>
    <row r="60" spans="1:26" ht="12" customHeight="1">
      <c r="A60" s="388" t="s">
        <v>3171</v>
      </c>
      <c r="B60" s="49" t="s">
        <v>3172</v>
      </c>
      <c r="C60" s="56"/>
      <c r="D60" s="56"/>
      <c r="E60" s="51"/>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7"/>
      <c r="B61" s="49" t="s">
        <v>3248</v>
      </c>
      <c r="C61" s="56"/>
      <c r="D61" s="56"/>
      <c r="E61" s="51"/>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2"/>
      <c r="B62" s="31"/>
      <c r="C62" s="56"/>
      <c r="D62" s="56"/>
      <c r="E62" s="51"/>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388" t="s">
        <v>3249</v>
      </c>
      <c r="B63" s="390" t="s">
        <v>3250</v>
      </c>
      <c r="C63" s="56"/>
      <c r="D63" s="56"/>
      <c r="E63" s="51"/>
      <c r="F63" s="30"/>
      <c r="G63" s="30"/>
      <c r="H63" s="30"/>
      <c r="I63" s="30"/>
      <c r="J63" s="30"/>
      <c r="K63" s="30"/>
      <c r="L63" s="30"/>
      <c r="M63" s="30"/>
      <c r="N63" s="30"/>
      <c r="O63" s="30"/>
      <c r="P63" s="30"/>
      <c r="Q63" s="30"/>
      <c r="R63" s="30"/>
      <c r="S63" s="30"/>
      <c r="T63" s="30"/>
      <c r="U63" s="30"/>
      <c r="V63" s="30"/>
      <c r="W63" s="30"/>
      <c r="X63" s="30"/>
      <c r="Y63" s="30"/>
      <c r="Z63" s="30"/>
    </row>
    <row r="64" spans="1:26" ht="12" customHeight="1">
      <c r="A64" s="36"/>
      <c r="B64" s="49"/>
      <c r="C64" s="56"/>
      <c r="D64" s="56"/>
      <c r="E64" s="51"/>
      <c r="F64" s="30"/>
      <c r="G64" s="30"/>
      <c r="H64" s="30"/>
      <c r="I64" s="30"/>
      <c r="J64" s="30"/>
      <c r="K64" s="30"/>
      <c r="L64" s="30"/>
      <c r="M64" s="30"/>
      <c r="N64" s="30"/>
      <c r="O64" s="30"/>
      <c r="P64" s="30"/>
      <c r="Q64" s="30"/>
      <c r="R64" s="30"/>
      <c r="S64" s="30"/>
      <c r="T64" s="30"/>
      <c r="U64" s="30"/>
      <c r="V64" s="30"/>
      <c r="W64" s="30"/>
      <c r="X64" s="30"/>
      <c r="Y64" s="30"/>
      <c r="Z64" s="30"/>
    </row>
    <row r="65" spans="1:26" ht="12" customHeight="1">
      <c r="A65" s="388" t="s">
        <v>80</v>
      </c>
      <c r="B65" s="49" t="s">
        <v>3251</v>
      </c>
      <c r="C65" s="56"/>
      <c r="D65" s="56"/>
      <c r="E65" s="51"/>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36"/>
      <c r="B66" s="49" t="s">
        <v>3252</v>
      </c>
      <c r="C66" s="56"/>
      <c r="D66" s="56"/>
      <c r="E66" s="51"/>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36"/>
      <c r="B67" s="49"/>
      <c r="C67" s="56"/>
      <c r="D67" s="56"/>
      <c r="E67" s="51"/>
      <c r="F67" s="30"/>
      <c r="G67" s="30"/>
      <c r="H67" s="30"/>
      <c r="I67" s="30"/>
      <c r="J67" s="30"/>
      <c r="K67" s="30"/>
      <c r="L67" s="30"/>
      <c r="M67" s="30"/>
      <c r="N67" s="30"/>
      <c r="O67" s="30"/>
      <c r="P67" s="30"/>
      <c r="Q67" s="30"/>
      <c r="R67" s="30"/>
      <c r="S67" s="30"/>
      <c r="T67" s="30"/>
      <c r="U67" s="30"/>
      <c r="V67" s="30"/>
      <c r="W67" s="30"/>
      <c r="X67" s="30"/>
      <c r="Y67" s="30"/>
      <c r="Z67" s="30"/>
    </row>
    <row r="68" spans="1:26" ht="12" customHeight="1">
      <c r="A68" s="388" t="s">
        <v>3253</v>
      </c>
      <c r="B68" s="49" t="s">
        <v>3254</v>
      </c>
      <c r="C68" s="56"/>
      <c r="D68" s="56"/>
      <c r="E68" s="51"/>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36"/>
      <c r="B69" s="49"/>
      <c r="C69" s="56"/>
      <c r="D69" s="56"/>
      <c r="E69" s="51"/>
      <c r="F69" s="30"/>
      <c r="G69" s="30"/>
      <c r="H69" s="30"/>
      <c r="I69" s="30"/>
      <c r="J69" s="30"/>
      <c r="K69" s="30"/>
      <c r="L69" s="30"/>
      <c r="M69" s="30"/>
      <c r="N69" s="30"/>
      <c r="O69" s="30"/>
      <c r="P69" s="30"/>
      <c r="Q69" s="30"/>
      <c r="R69" s="30"/>
      <c r="S69" s="30"/>
      <c r="T69" s="30"/>
      <c r="U69" s="30"/>
      <c r="V69" s="30"/>
      <c r="W69" s="30"/>
      <c r="X69" s="30"/>
      <c r="Y69" s="30"/>
      <c r="Z69" s="30"/>
    </row>
    <row r="70" spans="1:26" ht="15" customHeight="1">
      <c r="A70" s="15" t="s">
        <v>3255</v>
      </c>
      <c r="B70" s="32"/>
      <c r="C70" s="32"/>
      <c r="D70" s="32"/>
      <c r="E70" s="337"/>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35"/>
      <c r="B71" s="36"/>
      <c r="C71" s="36"/>
      <c r="D71" s="36"/>
      <c r="E71" s="37"/>
      <c r="F71" s="30"/>
      <c r="G71" s="30"/>
      <c r="H71" s="30"/>
      <c r="I71" s="30"/>
      <c r="J71" s="30"/>
      <c r="K71" s="30"/>
      <c r="L71" s="30"/>
      <c r="M71" s="30"/>
      <c r="N71" s="30"/>
      <c r="O71" s="30"/>
      <c r="P71" s="30"/>
      <c r="Q71" s="30"/>
      <c r="R71" s="30"/>
      <c r="S71" s="30"/>
      <c r="T71" s="30"/>
      <c r="U71" s="30"/>
      <c r="V71" s="30"/>
      <c r="W71" s="30"/>
      <c r="X71" s="30"/>
      <c r="Y71" s="30"/>
      <c r="Z71" s="30"/>
    </row>
    <row r="72" spans="1:26" ht="15" customHeight="1">
      <c r="A72" s="9" t="s">
        <v>2920</v>
      </c>
      <c r="B72" s="31"/>
      <c r="C72" s="31"/>
      <c r="D72" s="31"/>
      <c r="E72" s="51"/>
      <c r="F72" s="30"/>
      <c r="G72" s="30"/>
      <c r="H72" s="30"/>
      <c r="I72" s="30"/>
      <c r="J72" s="30"/>
      <c r="K72" s="30"/>
      <c r="L72" s="30"/>
      <c r="M72" s="30"/>
      <c r="N72" s="30"/>
      <c r="O72" s="30"/>
      <c r="P72" s="30"/>
      <c r="Q72" s="30"/>
      <c r="R72" s="30"/>
      <c r="S72" s="30"/>
      <c r="T72" s="30"/>
      <c r="U72" s="30"/>
      <c r="V72" s="30"/>
      <c r="W72" s="30"/>
      <c r="X72" s="30"/>
      <c r="Y72" s="30"/>
      <c r="Z72" s="30"/>
    </row>
    <row r="73" spans="1:26" ht="12" customHeight="1">
      <c r="A73" s="42" t="s">
        <v>3256</v>
      </c>
      <c r="B73" s="43" t="s">
        <v>3257</v>
      </c>
      <c r="C73" s="389" t="s">
        <v>3258</v>
      </c>
      <c r="D73" s="391">
        <v>646</v>
      </c>
      <c r="E73" s="45">
        <f t="shared" ref="E73:E75" si="3">D73*(1+$E$29)*(1-$E$28)</f>
        <v>646</v>
      </c>
      <c r="F73" s="30"/>
      <c r="G73" s="30"/>
      <c r="H73" s="30"/>
      <c r="I73" s="30"/>
      <c r="J73" s="30"/>
      <c r="K73" s="30"/>
      <c r="L73" s="30"/>
      <c r="M73" s="30"/>
      <c r="N73" s="30"/>
      <c r="O73" s="30"/>
      <c r="P73" s="30"/>
      <c r="Q73" s="30"/>
      <c r="R73" s="30"/>
      <c r="S73" s="30"/>
      <c r="T73" s="30"/>
      <c r="U73" s="30"/>
      <c r="V73" s="30"/>
      <c r="W73" s="30"/>
      <c r="X73" s="30"/>
      <c r="Y73" s="30"/>
      <c r="Z73" s="30"/>
    </row>
    <row r="74" spans="1:26" ht="12" customHeight="1">
      <c r="A74" s="42" t="s">
        <v>3259</v>
      </c>
      <c r="B74" s="43" t="s">
        <v>3260</v>
      </c>
      <c r="C74" s="389" t="s">
        <v>3261</v>
      </c>
      <c r="D74" s="391">
        <v>650</v>
      </c>
      <c r="E74" s="45">
        <f t="shared" si="3"/>
        <v>650</v>
      </c>
      <c r="F74" s="30"/>
      <c r="G74" s="30"/>
      <c r="H74" s="30"/>
      <c r="I74" s="30"/>
      <c r="J74" s="30"/>
      <c r="K74" s="30"/>
      <c r="L74" s="30"/>
      <c r="M74" s="30"/>
      <c r="N74" s="30"/>
      <c r="O74" s="30"/>
      <c r="P74" s="30"/>
      <c r="Q74" s="30"/>
      <c r="R74" s="30"/>
      <c r="S74" s="30"/>
      <c r="T74" s="30"/>
      <c r="U74" s="30"/>
      <c r="V74" s="30"/>
      <c r="W74" s="30"/>
      <c r="X74" s="30"/>
      <c r="Y74" s="30"/>
      <c r="Z74" s="30"/>
    </row>
    <row r="75" spans="1:26" ht="12" customHeight="1">
      <c r="A75" s="42" t="s">
        <v>3262</v>
      </c>
      <c r="B75" s="43" t="s">
        <v>3263</v>
      </c>
      <c r="C75" s="389" t="s">
        <v>3264</v>
      </c>
      <c r="D75" s="391">
        <v>685</v>
      </c>
      <c r="E75" s="45">
        <f t="shared" si="3"/>
        <v>685</v>
      </c>
      <c r="F75" s="30"/>
      <c r="G75" s="30"/>
      <c r="H75" s="30"/>
      <c r="I75" s="30"/>
      <c r="J75" s="30"/>
      <c r="K75" s="30"/>
      <c r="L75" s="30"/>
      <c r="M75" s="30"/>
      <c r="N75" s="30"/>
      <c r="O75" s="30"/>
      <c r="P75" s="30"/>
      <c r="Q75" s="30"/>
      <c r="R75" s="30"/>
      <c r="S75" s="30"/>
      <c r="T75" s="30"/>
      <c r="U75" s="30"/>
      <c r="V75" s="30"/>
      <c r="W75" s="30"/>
      <c r="X75" s="30"/>
      <c r="Y75" s="30"/>
      <c r="Z75" s="30"/>
    </row>
    <row r="76" spans="1:26" ht="12" customHeight="1">
      <c r="A76" s="2"/>
      <c r="B76" s="56"/>
      <c r="C76" s="56"/>
      <c r="D76" s="56"/>
      <c r="E76" s="51"/>
      <c r="F76" s="30"/>
      <c r="G76" s="30"/>
      <c r="H76" s="30"/>
      <c r="I76" s="30"/>
      <c r="J76" s="30"/>
      <c r="K76" s="30"/>
      <c r="L76" s="30"/>
      <c r="M76" s="30"/>
      <c r="N76" s="30"/>
      <c r="O76" s="30"/>
      <c r="P76" s="30"/>
      <c r="Q76" s="30"/>
      <c r="R76" s="30"/>
      <c r="S76" s="30"/>
      <c r="T76" s="30"/>
      <c r="U76" s="30"/>
      <c r="V76" s="30"/>
      <c r="W76" s="30"/>
      <c r="X76" s="30"/>
      <c r="Y76" s="30"/>
      <c r="Z76" s="30"/>
    </row>
    <row r="77" spans="1:26" ht="15" customHeight="1">
      <c r="A77" s="9" t="s">
        <v>3265</v>
      </c>
      <c r="B77" s="9"/>
      <c r="C77" s="9"/>
      <c r="D77" s="9"/>
      <c r="E77" s="35"/>
      <c r="F77" s="30"/>
      <c r="G77" s="30"/>
      <c r="H77" s="30"/>
      <c r="I77" s="30"/>
      <c r="J77" s="30"/>
      <c r="K77" s="30"/>
      <c r="L77" s="30"/>
      <c r="M77" s="30"/>
      <c r="N77" s="30"/>
      <c r="O77" s="30"/>
      <c r="P77" s="30"/>
      <c r="Q77" s="30"/>
      <c r="R77" s="30"/>
      <c r="S77" s="30"/>
      <c r="T77" s="30"/>
      <c r="U77" s="30"/>
      <c r="V77" s="30"/>
      <c r="W77" s="30"/>
      <c r="X77" s="30"/>
      <c r="Y77" s="30"/>
      <c r="Z77" s="30"/>
    </row>
    <row r="78" spans="1:26" ht="12" customHeight="1">
      <c r="A78" s="42" t="s">
        <v>3266</v>
      </c>
      <c r="B78" s="43" t="s">
        <v>3267</v>
      </c>
      <c r="C78" s="389" t="s">
        <v>3268</v>
      </c>
      <c r="D78" s="391">
        <v>660</v>
      </c>
      <c r="E78" s="45">
        <f t="shared" ref="E78:E83" si="4">D78*(1+$E$29)*(1-$E$28)</f>
        <v>660</v>
      </c>
      <c r="F78" s="30"/>
      <c r="G78" s="30"/>
      <c r="H78" s="30"/>
      <c r="I78" s="30"/>
      <c r="J78" s="30"/>
      <c r="K78" s="30"/>
      <c r="L78" s="30"/>
      <c r="M78" s="30"/>
      <c r="N78" s="30"/>
      <c r="O78" s="30"/>
      <c r="P78" s="30"/>
      <c r="Q78" s="30"/>
      <c r="R78" s="30"/>
      <c r="S78" s="30"/>
      <c r="T78" s="30"/>
      <c r="U78" s="30"/>
      <c r="V78" s="30"/>
      <c r="W78" s="30"/>
      <c r="X78" s="30"/>
      <c r="Y78" s="30"/>
      <c r="Z78" s="30"/>
    </row>
    <row r="79" spans="1:26" ht="12" customHeight="1">
      <c r="A79" s="42" t="s">
        <v>3269</v>
      </c>
      <c r="B79" s="43" t="s">
        <v>3270</v>
      </c>
      <c r="C79" s="389" t="s">
        <v>3271</v>
      </c>
      <c r="D79" s="391">
        <v>708</v>
      </c>
      <c r="E79" s="45">
        <f t="shared" si="4"/>
        <v>708</v>
      </c>
      <c r="F79" s="30"/>
      <c r="G79" s="30"/>
      <c r="H79" s="30"/>
      <c r="I79" s="30"/>
      <c r="J79" s="30"/>
      <c r="K79" s="30"/>
      <c r="L79" s="30"/>
      <c r="M79" s="30"/>
      <c r="N79" s="30"/>
      <c r="O79" s="30"/>
      <c r="P79" s="30"/>
      <c r="Q79" s="30"/>
      <c r="R79" s="30"/>
      <c r="S79" s="30"/>
      <c r="T79" s="30"/>
      <c r="U79" s="30"/>
      <c r="V79" s="30"/>
      <c r="W79" s="30"/>
      <c r="X79" s="30"/>
      <c r="Y79" s="30"/>
      <c r="Z79" s="30"/>
    </row>
    <row r="80" spans="1:26" ht="12" customHeight="1">
      <c r="A80" s="42" t="s">
        <v>3272</v>
      </c>
      <c r="B80" s="43" t="s">
        <v>3273</v>
      </c>
      <c r="C80" s="389" t="s">
        <v>3274</v>
      </c>
      <c r="D80" s="391">
        <v>629</v>
      </c>
      <c r="E80" s="45">
        <f t="shared" si="4"/>
        <v>629</v>
      </c>
      <c r="F80" s="30"/>
      <c r="G80" s="30"/>
      <c r="H80" s="30"/>
      <c r="I80" s="30"/>
      <c r="J80" s="30"/>
      <c r="K80" s="30"/>
      <c r="L80" s="30"/>
      <c r="M80" s="30"/>
      <c r="N80" s="30"/>
      <c r="O80" s="30"/>
      <c r="P80" s="30"/>
      <c r="Q80" s="30"/>
      <c r="R80" s="30"/>
      <c r="S80" s="30"/>
      <c r="T80" s="30"/>
      <c r="U80" s="30"/>
      <c r="V80" s="30"/>
      <c r="W80" s="30"/>
      <c r="X80" s="30"/>
      <c r="Y80" s="30"/>
      <c r="Z80" s="30"/>
    </row>
    <row r="81" spans="1:26" ht="12" customHeight="1">
      <c r="A81" s="42" t="s">
        <v>3275</v>
      </c>
      <c r="B81" s="43" t="s">
        <v>3267</v>
      </c>
      <c r="C81" s="389" t="s">
        <v>3276</v>
      </c>
      <c r="D81" s="391">
        <v>680</v>
      </c>
      <c r="E81" s="45">
        <f t="shared" si="4"/>
        <v>680</v>
      </c>
      <c r="F81" s="30"/>
      <c r="G81" s="30"/>
      <c r="H81" s="30"/>
      <c r="I81" s="30"/>
      <c r="J81" s="30"/>
      <c r="K81" s="30"/>
      <c r="L81" s="30"/>
      <c r="M81" s="30"/>
      <c r="N81" s="30"/>
      <c r="O81" s="30"/>
      <c r="P81" s="30"/>
      <c r="Q81" s="30"/>
      <c r="R81" s="30"/>
      <c r="S81" s="30"/>
      <c r="T81" s="30"/>
      <c r="U81" s="30"/>
      <c r="V81" s="30"/>
      <c r="W81" s="30"/>
      <c r="X81" s="30"/>
      <c r="Y81" s="30"/>
      <c r="Z81" s="30"/>
    </row>
    <row r="82" spans="1:26" ht="12" customHeight="1">
      <c r="A82" s="42" t="s">
        <v>3277</v>
      </c>
      <c r="B82" s="43" t="s">
        <v>3270</v>
      </c>
      <c r="C82" s="389" t="s">
        <v>3278</v>
      </c>
      <c r="D82" s="391">
        <v>726</v>
      </c>
      <c r="E82" s="45">
        <f t="shared" si="4"/>
        <v>726</v>
      </c>
      <c r="F82" s="30"/>
      <c r="G82" s="30"/>
      <c r="H82" s="30"/>
      <c r="I82" s="30"/>
      <c r="J82" s="30"/>
      <c r="K82" s="30"/>
      <c r="L82" s="30"/>
      <c r="M82" s="30"/>
      <c r="N82" s="30"/>
      <c r="O82" s="30"/>
      <c r="P82" s="30"/>
      <c r="Q82" s="30"/>
      <c r="R82" s="30"/>
      <c r="S82" s="30"/>
      <c r="T82" s="30"/>
      <c r="U82" s="30"/>
      <c r="V82" s="30"/>
      <c r="W82" s="30"/>
      <c r="X82" s="30"/>
      <c r="Y82" s="30"/>
      <c r="Z82" s="30"/>
    </row>
    <row r="83" spans="1:26" ht="12" customHeight="1">
      <c r="A83" s="42" t="s">
        <v>3279</v>
      </c>
      <c r="B83" s="43" t="s">
        <v>3280</v>
      </c>
      <c r="C83" s="389" t="s">
        <v>3281</v>
      </c>
      <c r="D83" s="391">
        <v>654</v>
      </c>
      <c r="E83" s="45">
        <f t="shared" si="4"/>
        <v>654</v>
      </c>
      <c r="F83" s="30"/>
      <c r="G83" s="30"/>
      <c r="H83" s="30"/>
      <c r="I83" s="30"/>
      <c r="J83" s="30"/>
      <c r="K83" s="30"/>
      <c r="L83" s="30"/>
      <c r="M83" s="30"/>
      <c r="N83" s="30"/>
      <c r="O83" s="30"/>
      <c r="P83" s="30"/>
      <c r="Q83" s="30"/>
      <c r="R83" s="30"/>
      <c r="S83" s="30"/>
      <c r="T83" s="30"/>
      <c r="U83" s="30"/>
      <c r="V83" s="30"/>
      <c r="W83" s="30"/>
      <c r="X83" s="30"/>
      <c r="Y83" s="30"/>
      <c r="Z83" s="30"/>
    </row>
    <row r="84" spans="1:26" ht="12" customHeight="1">
      <c r="A84" s="2"/>
      <c r="B84" s="56"/>
      <c r="C84" s="56"/>
      <c r="D84" s="56"/>
      <c r="E84" s="51"/>
      <c r="F84" s="30"/>
      <c r="G84" s="30"/>
      <c r="H84" s="30"/>
      <c r="I84" s="30"/>
      <c r="J84" s="30"/>
      <c r="K84" s="30"/>
      <c r="L84" s="30"/>
      <c r="M84" s="30"/>
      <c r="N84" s="30"/>
      <c r="O84" s="30"/>
      <c r="P84" s="30"/>
      <c r="Q84" s="30"/>
      <c r="R84" s="30"/>
      <c r="S84" s="30"/>
      <c r="T84" s="30"/>
      <c r="U84" s="30"/>
      <c r="V84" s="30"/>
      <c r="W84" s="30"/>
      <c r="X84" s="30"/>
      <c r="Y84" s="30"/>
      <c r="Z84" s="30"/>
    </row>
    <row r="85" spans="1:26" ht="12" customHeight="1">
      <c r="A85" s="2"/>
      <c r="B85" s="56"/>
      <c r="C85" s="56"/>
      <c r="D85" s="56"/>
      <c r="E85" s="51"/>
      <c r="F85" s="30"/>
      <c r="G85" s="30"/>
      <c r="H85" s="30"/>
      <c r="I85" s="30"/>
      <c r="J85" s="30"/>
      <c r="K85" s="30"/>
      <c r="L85" s="30"/>
      <c r="M85" s="30"/>
      <c r="N85" s="30"/>
      <c r="O85" s="30"/>
      <c r="P85" s="30"/>
      <c r="Q85" s="30"/>
      <c r="R85" s="30"/>
      <c r="S85" s="30"/>
      <c r="T85" s="30"/>
      <c r="U85" s="30"/>
      <c r="V85" s="30"/>
      <c r="W85" s="30"/>
      <c r="X85" s="30"/>
      <c r="Y85" s="30"/>
      <c r="Z85" s="30"/>
    </row>
    <row r="86" spans="1:26" ht="15" customHeight="1">
      <c r="A86" s="15" t="s">
        <v>3282</v>
      </c>
      <c r="B86" s="56"/>
      <c r="C86" s="56"/>
      <c r="D86" s="56"/>
      <c r="E86" s="51"/>
      <c r="F86" s="30"/>
      <c r="G86" s="30"/>
      <c r="H86" s="30"/>
      <c r="I86" s="30"/>
      <c r="J86" s="30"/>
      <c r="K86" s="30"/>
      <c r="L86" s="30"/>
      <c r="M86" s="30"/>
      <c r="N86" s="30"/>
      <c r="O86" s="30"/>
      <c r="P86" s="30"/>
      <c r="Q86" s="30"/>
      <c r="R86" s="30"/>
      <c r="S86" s="30"/>
      <c r="T86" s="30"/>
      <c r="U86" s="30"/>
      <c r="V86" s="30"/>
      <c r="W86" s="30"/>
      <c r="X86" s="30"/>
      <c r="Y86" s="30"/>
      <c r="Z86" s="30"/>
    </row>
    <row r="87" spans="1:26" ht="12" customHeight="1">
      <c r="A87" s="2"/>
      <c r="B87" s="56"/>
      <c r="C87" s="56"/>
      <c r="D87" s="56"/>
      <c r="E87" s="51"/>
      <c r="F87" s="30"/>
      <c r="G87" s="30"/>
      <c r="H87" s="30"/>
      <c r="I87" s="30"/>
      <c r="J87" s="30"/>
      <c r="K87" s="30"/>
      <c r="L87" s="30"/>
      <c r="M87" s="30"/>
      <c r="N87" s="30"/>
      <c r="O87" s="30"/>
      <c r="P87" s="30"/>
      <c r="Q87" s="30"/>
      <c r="R87" s="30"/>
      <c r="S87" s="30"/>
      <c r="T87" s="30"/>
      <c r="U87" s="30"/>
      <c r="V87" s="30"/>
      <c r="W87" s="30"/>
      <c r="X87" s="30"/>
      <c r="Y87" s="30"/>
      <c r="Z87" s="30"/>
    </row>
    <row r="88" spans="1:26" ht="15" customHeight="1">
      <c r="A88" s="9" t="s">
        <v>2920</v>
      </c>
      <c r="B88" s="56"/>
      <c r="C88" s="56"/>
      <c r="D88" s="56"/>
      <c r="E88" s="51"/>
      <c r="F88" s="30"/>
      <c r="G88" s="30"/>
      <c r="H88" s="30"/>
      <c r="I88" s="30"/>
      <c r="J88" s="30"/>
      <c r="K88" s="30"/>
      <c r="L88" s="30"/>
      <c r="M88" s="30"/>
      <c r="N88" s="30"/>
      <c r="O88" s="30"/>
      <c r="P88" s="30"/>
      <c r="Q88" s="30"/>
      <c r="R88" s="30"/>
      <c r="S88" s="30"/>
      <c r="T88" s="30"/>
      <c r="U88" s="30"/>
      <c r="V88" s="30"/>
      <c r="W88" s="30"/>
      <c r="X88" s="30"/>
      <c r="Y88" s="30"/>
      <c r="Z88" s="30"/>
    </row>
    <row r="89" spans="1:26" ht="12" customHeight="1">
      <c r="A89" s="42" t="s">
        <v>2042</v>
      </c>
      <c r="B89" s="43" t="s">
        <v>3283</v>
      </c>
      <c r="C89" s="358" t="s">
        <v>2041</v>
      </c>
      <c r="D89" s="45">
        <v>759</v>
      </c>
      <c r="E89" s="45">
        <f t="shared" ref="E89:E91" si="5">D89*(1+$E$29)*(1-$E$28)</f>
        <v>759</v>
      </c>
      <c r="F89" s="30"/>
      <c r="G89" s="30"/>
      <c r="H89" s="30"/>
      <c r="I89" s="30"/>
      <c r="J89" s="30"/>
      <c r="K89" s="30"/>
      <c r="L89" s="30"/>
      <c r="M89" s="30"/>
      <c r="N89" s="30"/>
      <c r="O89" s="30"/>
      <c r="P89" s="30"/>
      <c r="Q89" s="30"/>
      <c r="R89" s="30"/>
      <c r="S89" s="30"/>
      <c r="T89" s="30"/>
      <c r="U89" s="30"/>
      <c r="V89" s="30"/>
      <c r="W89" s="30"/>
      <c r="X89" s="30"/>
      <c r="Y89" s="30"/>
      <c r="Z89" s="30"/>
    </row>
    <row r="90" spans="1:26" ht="12" customHeight="1">
      <c r="A90" s="42" t="s">
        <v>3284</v>
      </c>
      <c r="B90" s="43" t="s">
        <v>3285</v>
      </c>
      <c r="C90" s="358" t="s">
        <v>3286</v>
      </c>
      <c r="D90" s="45">
        <v>776</v>
      </c>
      <c r="E90" s="45">
        <f t="shared" si="5"/>
        <v>776</v>
      </c>
      <c r="F90" s="30"/>
      <c r="G90" s="30"/>
      <c r="H90" s="30"/>
      <c r="I90" s="30"/>
      <c r="J90" s="30"/>
      <c r="K90" s="30"/>
      <c r="L90" s="30"/>
      <c r="M90" s="30"/>
      <c r="N90" s="30"/>
      <c r="O90" s="30"/>
      <c r="P90" s="30"/>
      <c r="Q90" s="30"/>
      <c r="R90" s="30"/>
      <c r="S90" s="30"/>
      <c r="T90" s="30"/>
      <c r="U90" s="30"/>
      <c r="V90" s="30"/>
      <c r="W90" s="30"/>
      <c r="X90" s="30"/>
      <c r="Y90" s="30"/>
      <c r="Z90" s="30"/>
    </row>
    <row r="91" spans="1:26" ht="12" customHeight="1">
      <c r="A91" s="42" t="s">
        <v>3287</v>
      </c>
      <c r="B91" s="43" t="s">
        <v>3288</v>
      </c>
      <c r="C91" s="358" t="s">
        <v>3289</v>
      </c>
      <c r="D91" s="45">
        <v>1013</v>
      </c>
      <c r="E91" s="45">
        <f t="shared" si="5"/>
        <v>1013</v>
      </c>
      <c r="F91" s="30"/>
      <c r="G91" s="30"/>
      <c r="H91" s="30"/>
      <c r="I91" s="30"/>
      <c r="J91" s="30"/>
      <c r="K91" s="30"/>
      <c r="L91" s="30"/>
      <c r="M91" s="30"/>
      <c r="N91" s="30"/>
      <c r="O91" s="30"/>
      <c r="P91" s="30"/>
      <c r="Q91" s="30"/>
      <c r="R91" s="30"/>
      <c r="S91" s="30"/>
      <c r="T91" s="30"/>
      <c r="U91" s="30"/>
      <c r="V91" s="30"/>
      <c r="W91" s="30"/>
      <c r="X91" s="30"/>
      <c r="Y91" s="30"/>
      <c r="Z91" s="30"/>
    </row>
    <row r="92" spans="1:26" ht="12" customHeight="1">
      <c r="A92" s="2"/>
      <c r="B92" s="56"/>
      <c r="C92" s="56"/>
      <c r="D92" s="56"/>
      <c r="E92" s="51"/>
      <c r="F92" s="30"/>
      <c r="G92" s="30"/>
      <c r="H92" s="30"/>
      <c r="I92" s="30"/>
      <c r="J92" s="30"/>
      <c r="K92" s="30"/>
      <c r="L92" s="30"/>
      <c r="M92" s="30"/>
      <c r="N92" s="30"/>
      <c r="O92" s="30"/>
      <c r="P92" s="30"/>
      <c r="Q92" s="30"/>
      <c r="R92" s="30"/>
      <c r="S92" s="30"/>
      <c r="T92" s="30"/>
      <c r="U92" s="30"/>
      <c r="V92" s="30"/>
      <c r="W92" s="30"/>
      <c r="X92" s="30"/>
      <c r="Y92" s="30"/>
      <c r="Z92" s="30"/>
    </row>
    <row r="93" spans="1:26" ht="12.75" customHeight="1">
      <c r="A93" s="4"/>
      <c r="B93" s="27"/>
      <c r="C93" s="27"/>
      <c r="D93" s="27"/>
      <c r="E93" s="51"/>
      <c r="F93" s="30"/>
      <c r="G93" s="30"/>
      <c r="H93" s="30"/>
      <c r="I93" s="30"/>
      <c r="J93" s="30"/>
      <c r="K93" s="30"/>
      <c r="L93" s="30"/>
      <c r="M93" s="30"/>
      <c r="N93" s="30"/>
      <c r="O93" s="30"/>
      <c r="P93" s="30"/>
      <c r="Q93" s="30"/>
      <c r="R93" s="30"/>
      <c r="S93" s="30"/>
      <c r="T93" s="30"/>
      <c r="U93" s="30"/>
      <c r="V93" s="30"/>
      <c r="W93" s="30"/>
      <c r="X93" s="30"/>
      <c r="Y93" s="30"/>
      <c r="Z93" s="30"/>
    </row>
    <row r="94" spans="1:26" ht="12.75" customHeight="1">
      <c r="A94" s="64" t="s">
        <v>617</v>
      </c>
      <c r="B94" s="65"/>
      <c r="C94" s="65"/>
      <c r="D94" s="65"/>
      <c r="E94" s="262"/>
      <c r="F94" s="30"/>
      <c r="G94" s="30"/>
      <c r="H94" s="30"/>
      <c r="I94" s="30"/>
      <c r="J94" s="30"/>
      <c r="K94" s="30"/>
      <c r="L94" s="30"/>
      <c r="M94" s="30"/>
      <c r="N94" s="30"/>
      <c r="O94" s="30"/>
      <c r="P94" s="30"/>
      <c r="Q94" s="30"/>
      <c r="R94" s="30"/>
      <c r="S94" s="30"/>
      <c r="T94" s="30"/>
      <c r="U94" s="30"/>
      <c r="V94" s="30"/>
      <c r="W94" s="30"/>
      <c r="X94" s="30"/>
      <c r="Y94" s="30"/>
      <c r="Z94" s="30"/>
    </row>
    <row r="95" spans="1:26" ht="12" customHeight="1">
      <c r="A95" s="2"/>
      <c r="B95" s="31"/>
      <c r="C95" s="28"/>
      <c r="D95" s="28"/>
      <c r="E95" s="29"/>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36" t="s">
        <v>3290</v>
      </c>
      <c r="B96" s="31"/>
      <c r="C96" s="28"/>
      <c r="D96" s="28"/>
      <c r="E96" s="29"/>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2"/>
      <c r="B97" s="31"/>
      <c r="C97" s="28"/>
      <c r="D97" s="28"/>
      <c r="E97" s="29"/>
      <c r="F97" s="30"/>
      <c r="G97" s="30"/>
      <c r="H97" s="30"/>
      <c r="I97" s="30"/>
      <c r="J97" s="30"/>
      <c r="K97" s="30"/>
      <c r="L97" s="30"/>
      <c r="M97" s="30"/>
      <c r="N97" s="30"/>
      <c r="O97" s="30"/>
      <c r="P97" s="30"/>
      <c r="Q97" s="30"/>
      <c r="R97" s="30"/>
      <c r="S97" s="30"/>
      <c r="T97" s="30"/>
      <c r="U97" s="30"/>
      <c r="V97" s="30"/>
      <c r="W97" s="30"/>
      <c r="X97" s="30"/>
      <c r="Y97" s="30"/>
      <c r="Z97" s="30"/>
    </row>
    <row r="98" spans="1:26" ht="12.75" customHeight="1">
      <c r="A98" s="2"/>
      <c r="B98" s="27"/>
      <c r="C98" s="28"/>
      <c r="D98" s="28"/>
      <c r="E98" s="29"/>
      <c r="F98" s="73"/>
      <c r="G98" s="73"/>
      <c r="H98" s="73"/>
      <c r="I98" s="73"/>
      <c r="J98" s="73"/>
      <c r="K98" s="73"/>
      <c r="L98" s="73"/>
      <c r="M98" s="73"/>
      <c r="N98" s="73"/>
      <c r="O98" s="73"/>
      <c r="P98" s="73"/>
      <c r="Q98" s="73"/>
      <c r="R98" s="73"/>
      <c r="S98" s="73"/>
      <c r="T98" s="73"/>
      <c r="U98" s="73"/>
      <c r="V98" s="73"/>
      <c r="W98" s="73"/>
      <c r="X98" s="73"/>
      <c r="Y98" s="73"/>
      <c r="Z98" s="73"/>
    </row>
    <row r="99" spans="1:26" ht="12.75" customHeight="1">
      <c r="A99" s="473" t="s">
        <v>85</v>
      </c>
      <c r="B99" s="474"/>
      <c r="C99" s="474"/>
      <c r="D99" s="474"/>
      <c r="E99" s="474"/>
      <c r="F99" s="73"/>
      <c r="G99" s="73"/>
      <c r="H99" s="73"/>
      <c r="I99" s="73"/>
      <c r="J99" s="73"/>
      <c r="K99" s="73"/>
      <c r="L99" s="73"/>
      <c r="M99" s="73"/>
      <c r="N99" s="73"/>
      <c r="O99" s="73"/>
      <c r="P99" s="73"/>
      <c r="Q99" s="73"/>
      <c r="R99" s="73"/>
      <c r="S99" s="73"/>
      <c r="T99" s="73"/>
      <c r="U99" s="73"/>
      <c r="V99" s="73"/>
      <c r="W99" s="73"/>
      <c r="X99" s="73"/>
      <c r="Y99" s="73"/>
      <c r="Z99" s="73"/>
    </row>
    <row r="100" spans="1:26" ht="12.75" customHeight="1">
      <c r="A100" s="473" t="s">
        <v>86</v>
      </c>
      <c r="B100" s="474"/>
      <c r="C100" s="474"/>
      <c r="D100" s="474"/>
      <c r="E100" s="474"/>
      <c r="F100" s="73"/>
      <c r="G100" s="73"/>
      <c r="H100" s="73"/>
      <c r="I100" s="73"/>
      <c r="J100" s="73"/>
      <c r="K100" s="73"/>
      <c r="L100" s="73"/>
      <c r="M100" s="73"/>
      <c r="N100" s="73"/>
      <c r="O100" s="73"/>
      <c r="P100" s="73"/>
      <c r="Q100" s="73"/>
      <c r="R100" s="73"/>
      <c r="S100" s="73"/>
      <c r="T100" s="73"/>
      <c r="U100" s="73"/>
      <c r="V100" s="73"/>
      <c r="W100" s="73"/>
      <c r="X100" s="73"/>
      <c r="Y100" s="73"/>
      <c r="Z100" s="73"/>
    </row>
    <row r="101" spans="1:26" ht="12" customHeight="1">
      <c r="A101" s="2"/>
      <c r="B101" s="27"/>
      <c r="C101" s="28"/>
      <c r="D101" s="28"/>
      <c r="E101" s="29"/>
      <c r="F101" s="30"/>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2"/>
      <c r="B102" s="27"/>
      <c r="C102" s="28"/>
      <c r="D102" s="28"/>
      <c r="E102" s="29"/>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2"/>
      <c r="B103" s="27"/>
      <c r="C103" s="28"/>
      <c r="D103" s="28"/>
      <c r="E103" s="29"/>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2"/>
      <c r="B104" s="27"/>
      <c r="C104" s="28"/>
      <c r="D104" s="28"/>
      <c r="E104" s="29"/>
      <c r="F104" s="30"/>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2"/>
      <c r="B105" s="27"/>
      <c r="C105" s="28"/>
      <c r="D105" s="28"/>
      <c r="E105" s="29"/>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2"/>
      <c r="B106" s="27"/>
      <c r="C106" s="28"/>
      <c r="D106" s="28"/>
      <c r="E106" s="29"/>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2"/>
      <c r="B107" s="27"/>
      <c r="C107" s="28"/>
      <c r="D107" s="28"/>
      <c r="E107" s="29"/>
      <c r="F107" s="30"/>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2"/>
      <c r="B108" s="27"/>
      <c r="C108" s="28"/>
      <c r="D108" s="28"/>
      <c r="E108" s="29"/>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2"/>
      <c r="B109" s="27"/>
      <c r="C109" s="28"/>
      <c r="D109" s="28"/>
      <c r="E109" s="29"/>
      <c r="F109" s="30"/>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2"/>
      <c r="B110" s="27"/>
      <c r="C110" s="28"/>
      <c r="D110" s="28"/>
      <c r="E110" s="29"/>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2"/>
      <c r="B111" s="27"/>
      <c r="C111" s="28"/>
      <c r="D111" s="28"/>
      <c r="E111" s="29"/>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2"/>
      <c r="B112" s="27"/>
      <c r="C112" s="28"/>
      <c r="D112" s="28"/>
      <c r="E112" s="29"/>
      <c r="F112" s="30"/>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2"/>
      <c r="B113" s="27"/>
      <c r="C113" s="28"/>
      <c r="D113" s="28"/>
      <c r="E113" s="29"/>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2"/>
      <c r="B114" s="27"/>
      <c r="C114" s="28"/>
      <c r="D114" s="28"/>
      <c r="E114" s="29"/>
      <c r="F114" s="30"/>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2"/>
      <c r="B115" s="27"/>
      <c r="C115" s="28"/>
      <c r="D115" s="28"/>
      <c r="E115" s="29"/>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2"/>
      <c r="B116" s="27"/>
      <c r="C116" s="28"/>
      <c r="D116" s="28"/>
      <c r="E116" s="29"/>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2"/>
      <c r="B117" s="27"/>
      <c r="C117" s="28"/>
      <c r="D117" s="28"/>
      <c r="E117" s="29"/>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2"/>
      <c r="B118" s="27"/>
      <c r="C118" s="28"/>
      <c r="D118" s="28"/>
      <c r="E118" s="29"/>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2"/>
      <c r="B119" s="27"/>
      <c r="C119" s="28"/>
      <c r="D119" s="28"/>
      <c r="E119" s="29"/>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2"/>
      <c r="B120" s="27"/>
      <c r="C120" s="28"/>
      <c r="D120" s="28"/>
      <c r="E120" s="29"/>
      <c r="F120" s="30"/>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2"/>
      <c r="B121" s="27"/>
      <c r="C121" s="28"/>
      <c r="D121" s="28"/>
      <c r="E121" s="29"/>
      <c r="F121" s="30"/>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2"/>
      <c r="B122" s="27"/>
      <c r="C122" s="28"/>
      <c r="D122" s="28"/>
      <c r="E122" s="29"/>
      <c r="F122" s="30"/>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2"/>
      <c r="B123" s="27"/>
      <c r="C123" s="28"/>
      <c r="D123" s="28"/>
      <c r="E123" s="29"/>
      <c r="F123" s="30"/>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2"/>
      <c r="B124" s="27"/>
      <c r="C124" s="28"/>
      <c r="D124" s="28"/>
      <c r="E124" s="29"/>
      <c r="F124" s="30"/>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2"/>
      <c r="B125" s="27"/>
      <c r="C125" s="28"/>
      <c r="D125" s="28"/>
      <c r="E125" s="29"/>
      <c r="F125" s="30"/>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2"/>
      <c r="B126" s="27"/>
      <c r="C126" s="28"/>
      <c r="D126" s="28"/>
      <c r="E126" s="29"/>
      <c r="F126" s="30"/>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2"/>
      <c r="B127" s="27"/>
      <c r="C127" s="28"/>
      <c r="D127" s="28"/>
      <c r="E127" s="29"/>
      <c r="F127" s="30"/>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2"/>
      <c r="B128" s="27"/>
      <c r="C128" s="28"/>
      <c r="D128" s="28"/>
      <c r="E128" s="29"/>
      <c r="F128" s="30"/>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2"/>
      <c r="B129" s="27"/>
      <c r="C129" s="28"/>
      <c r="D129" s="28"/>
      <c r="E129" s="29"/>
      <c r="F129" s="30"/>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2"/>
      <c r="B130" s="27"/>
      <c r="C130" s="28"/>
      <c r="D130" s="28"/>
      <c r="E130" s="29"/>
      <c r="F130" s="30"/>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2"/>
      <c r="B131" s="27"/>
      <c r="C131" s="28"/>
      <c r="D131" s="28"/>
      <c r="E131" s="29"/>
      <c r="F131" s="30"/>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2"/>
      <c r="B132" s="27"/>
      <c r="C132" s="28"/>
      <c r="D132" s="28"/>
      <c r="E132" s="29"/>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2"/>
      <c r="B133" s="27"/>
      <c r="C133" s="28"/>
      <c r="D133" s="28"/>
      <c r="E133" s="29"/>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2"/>
      <c r="B134" s="27"/>
      <c r="C134" s="28"/>
      <c r="D134" s="28"/>
      <c r="E134" s="29"/>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2"/>
      <c r="B135" s="27"/>
      <c r="C135" s="28"/>
      <c r="D135" s="28"/>
      <c r="E135" s="29"/>
      <c r="F135" s="30"/>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2"/>
      <c r="B136" s="27"/>
      <c r="C136" s="28"/>
      <c r="D136" s="28"/>
      <c r="E136" s="29"/>
      <c r="F136" s="30"/>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2"/>
      <c r="B137" s="27"/>
      <c r="C137" s="28"/>
      <c r="D137" s="28"/>
      <c r="E137" s="29"/>
      <c r="F137" s="30"/>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2"/>
      <c r="B138" s="27"/>
      <c r="C138" s="28"/>
      <c r="D138" s="28"/>
      <c r="E138" s="29"/>
      <c r="F138" s="30"/>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2"/>
      <c r="B139" s="27"/>
      <c r="C139" s="28"/>
      <c r="D139" s="28"/>
      <c r="E139" s="29"/>
      <c r="F139" s="30"/>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2"/>
      <c r="B140" s="27"/>
      <c r="C140" s="28"/>
      <c r="D140" s="28"/>
      <c r="E140" s="29"/>
      <c r="F140" s="30"/>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2"/>
      <c r="B141" s="27"/>
      <c r="C141" s="28"/>
      <c r="D141" s="28"/>
      <c r="E141" s="29"/>
      <c r="F141" s="30"/>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2"/>
      <c r="B142" s="27"/>
      <c r="C142" s="28"/>
      <c r="D142" s="28"/>
      <c r="E142" s="29"/>
      <c r="F142" s="30"/>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2"/>
      <c r="B143" s="27"/>
      <c r="C143" s="28"/>
      <c r="D143" s="28"/>
      <c r="E143" s="29"/>
      <c r="F143" s="30"/>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2"/>
      <c r="B144" s="27"/>
      <c r="C144" s="28"/>
      <c r="D144" s="28"/>
      <c r="E144" s="29"/>
      <c r="F144" s="30"/>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2"/>
      <c r="B145" s="27"/>
      <c r="C145" s="28"/>
      <c r="D145" s="28"/>
      <c r="E145" s="29"/>
      <c r="F145" s="30"/>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2"/>
      <c r="B146" s="27"/>
      <c r="C146" s="28"/>
      <c r="D146" s="28"/>
      <c r="E146" s="29"/>
      <c r="F146" s="30"/>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2"/>
      <c r="B147" s="27"/>
      <c r="C147" s="28"/>
      <c r="D147" s="28"/>
      <c r="E147" s="29"/>
      <c r="F147" s="30"/>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2"/>
      <c r="B148" s="27"/>
      <c r="C148" s="28"/>
      <c r="D148" s="28"/>
      <c r="E148" s="29"/>
      <c r="F148" s="30"/>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2"/>
      <c r="B149" s="27"/>
      <c r="C149" s="28"/>
      <c r="D149" s="28"/>
      <c r="E149" s="29"/>
      <c r="F149" s="30"/>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2"/>
      <c r="B150" s="27"/>
      <c r="C150" s="28"/>
      <c r="D150" s="28"/>
      <c r="E150" s="29"/>
      <c r="F150" s="30"/>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2"/>
      <c r="B151" s="27"/>
      <c r="C151" s="28"/>
      <c r="D151" s="28"/>
      <c r="E151" s="29"/>
      <c r="F151" s="30"/>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2"/>
      <c r="B152" s="27"/>
      <c r="C152" s="28"/>
      <c r="D152" s="28"/>
      <c r="E152" s="29"/>
      <c r="F152" s="30"/>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2"/>
      <c r="B153" s="27"/>
      <c r="C153" s="28"/>
      <c r="D153" s="28"/>
      <c r="E153" s="29"/>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2"/>
      <c r="B154" s="27"/>
      <c r="C154" s="28"/>
      <c r="D154" s="28"/>
      <c r="E154" s="29"/>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2"/>
      <c r="B155" s="27"/>
      <c r="C155" s="28"/>
      <c r="D155" s="28"/>
      <c r="E155" s="29"/>
      <c r="F155" s="30"/>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2"/>
      <c r="B156" s="27"/>
      <c r="C156" s="28"/>
      <c r="D156" s="28"/>
      <c r="E156" s="29"/>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2"/>
      <c r="B157" s="27"/>
      <c r="C157" s="28"/>
      <c r="D157" s="28"/>
      <c r="E157" s="29"/>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2"/>
      <c r="B158" s="27"/>
      <c r="C158" s="28"/>
      <c r="D158" s="28"/>
      <c r="E158" s="29"/>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2"/>
      <c r="B159" s="27"/>
      <c r="C159" s="28"/>
      <c r="D159" s="28"/>
      <c r="E159" s="29"/>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2"/>
      <c r="B160" s="27"/>
      <c r="C160" s="28"/>
      <c r="D160" s="28"/>
      <c r="E160" s="29"/>
      <c r="F160" s="30"/>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2"/>
      <c r="B161" s="27"/>
      <c r="C161" s="28"/>
      <c r="D161" s="28"/>
      <c r="E161" s="29"/>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2"/>
      <c r="B162" s="27"/>
      <c r="C162" s="28"/>
      <c r="D162" s="28"/>
      <c r="E162" s="29"/>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2"/>
      <c r="B163" s="27"/>
      <c r="C163" s="28"/>
      <c r="D163" s="28"/>
      <c r="E163" s="29"/>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2"/>
      <c r="B164" s="27"/>
      <c r="C164" s="28"/>
      <c r="D164" s="28"/>
      <c r="E164" s="29"/>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2"/>
      <c r="B165" s="27"/>
      <c r="C165" s="28"/>
      <c r="D165" s="28"/>
      <c r="E165" s="29"/>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2"/>
      <c r="B166" s="27"/>
      <c r="C166" s="28"/>
      <c r="D166" s="28"/>
      <c r="E166" s="29"/>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2"/>
      <c r="B167" s="27"/>
      <c r="C167" s="28"/>
      <c r="D167" s="28"/>
      <c r="E167" s="29"/>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2"/>
      <c r="B168" s="27"/>
      <c r="C168" s="28"/>
      <c r="D168" s="28"/>
      <c r="E168" s="29"/>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2"/>
      <c r="B169" s="27"/>
      <c r="C169" s="28"/>
      <c r="D169" s="28"/>
      <c r="E169" s="29"/>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2"/>
      <c r="B170" s="27"/>
      <c r="C170" s="28"/>
      <c r="D170" s="28"/>
      <c r="E170" s="29"/>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2"/>
      <c r="B171" s="27"/>
      <c r="C171" s="28"/>
      <c r="D171" s="28"/>
      <c r="E171" s="29"/>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2"/>
      <c r="B172" s="27"/>
      <c r="C172" s="28"/>
      <c r="D172" s="28"/>
      <c r="E172" s="29"/>
      <c r="F172" s="30"/>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2"/>
      <c r="B173" s="27"/>
      <c r="C173" s="28"/>
      <c r="D173" s="28"/>
      <c r="E173" s="29"/>
      <c r="F173" s="30"/>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2"/>
      <c r="B174" s="27"/>
      <c r="C174" s="28"/>
      <c r="D174" s="28"/>
      <c r="E174" s="29"/>
      <c r="F174" s="30"/>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2"/>
      <c r="B175" s="27"/>
      <c r="C175" s="28"/>
      <c r="D175" s="28"/>
      <c r="E175" s="29"/>
      <c r="F175" s="30"/>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2"/>
      <c r="B176" s="27"/>
      <c r="C176" s="28"/>
      <c r="D176" s="28"/>
      <c r="E176" s="29"/>
      <c r="F176" s="30"/>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2"/>
      <c r="B177" s="27"/>
      <c r="C177" s="28"/>
      <c r="D177" s="28"/>
      <c r="E177" s="29"/>
      <c r="F177" s="30"/>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2"/>
      <c r="B178" s="27"/>
      <c r="C178" s="28"/>
      <c r="D178" s="28"/>
      <c r="E178" s="29"/>
      <c r="F178" s="30"/>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2"/>
      <c r="B179" s="27"/>
      <c r="C179" s="28"/>
      <c r="D179" s="28"/>
      <c r="E179" s="29"/>
      <c r="F179" s="30"/>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2"/>
      <c r="B180" s="27"/>
      <c r="C180" s="28"/>
      <c r="D180" s="28"/>
      <c r="E180" s="29"/>
      <c r="F180" s="30"/>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2"/>
      <c r="B181" s="27"/>
      <c r="C181" s="28"/>
      <c r="D181" s="28"/>
      <c r="E181" s="29"/>
      <c r="F181" s="30"/>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2"/>
      <c r="B182" s="27"/>
      <c r="C182" s="28"/>
      <c r="D182" s="28"/>
      <c r="E182" s="29"/>
      <c r="F182" s="30"/>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2"/>
      <c r="B183" s="27"/>
      <c r="C183" s="28"/>
      <c r="D183" s="28"/>
      <c r="E183" s="29"/>
      <c r="F183" s="30"/>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2"/>
      <c r="B184" s="27"/>
      <c r="C184" s="28"/>
      <c r="D184" s="28"/>
      <c r="E184" s="29"/>
      <c r="F184" s="30"/>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2"/>
      <c r="B185" s="27"/>
      <c r="C185" s="28"/>
      <c r="D185" s="28"/>
      <c r="E185" s="29"/>
      <c r="F185" s="30"/>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2"/>
      <c r="B186" s="27"/>
      <c r="C186" s="28"/>
      <c r="D186" s="28"/>
      <c r="E186" s="29"/>
      <c r="F186" s="30"/>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2"/>
      <c r="B187" s="27"/>
      <c r="C187" s="28"/>
      <c r="D187" s="28"/>
      <c r="E187" s="29"/>
      <c r="F187" s="30"/>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2"/>
      <c r="B188" s="27"/>
      <c r="C188" s="28"/>
      <c r="D188" s="28"/>
      <c r="E188" s="29"/>
      <c r="F188" s="30"/>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2"/>
      <c r="B189" s="27"/>
      <c r="C189" s="28"/>
      <c r="D189" s="28"/>
      <c r="E189" s="29"/>
      <c r="F189" s="30"/>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2"/>
      <c r="B190" s="27"/>
      <c r="C190" s="28"/>
      <c r="D190" s="28"/>
      <c r="E190" s="29"/>
      <c r="F190" s="30"/>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2"/>
      <c r="B191" s="27"/>
      <c r="C191" s="28"/>
      <c r="D191" s="28"/>
      <c r="E191" s="29"/>
      <c r="F191" s="30"/>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2"/>
      <c r="B192" s="27"/>
      <c r="C192" s="28"/>
      <c r="D192" s="28"/>
      <c r="E192" s="29"/>
      <c r="F192" s="30"/>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2"/>
      <c r="B193" s="27"/>
      <c r="C193" s="28"/>
      <c r="D193" s="28"/>
      <c r="E193" s="29"/>
      <c r="F193" s="30"/>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2"/>
      <c r="B194" s="27"/>
      <c r="C194" s="28"/>
      <c r="D194" s="28"/>
      <c r="E194" s="29"/>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2"/>
      <c r="B195" s="27"/>
      <c r="C195" s="28"/>
      <c r="D195" s="28"/>
      <c r="E195" s="29"/>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2"/>
      <c r="B196" s="27"/>
      <c r="C196" s="28"/>
      <c r="D196" s="28"/>
      <c r="E196" s="29"/>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2"/>
      <c r="B197" s="27"/>
      <c r="C197" s="28"/>
      <c r="D197" s="28"/>
      <c r="E197" s="29"/>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2"/>
      <c r="B198" s="27"/>
      <c r="C198" s="28"/>
      <c r="D198" s="28"/>
      <c r="E198" s="29"/>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2"/>
      <c r="B199" s="27"/>
      <c r="C199" s="28"/>
      <c r="D199" s="28"/>
      <c r="E199" s="29"/>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2"/>
      <c r="B200" s="27"/>
      <c r="C200" s="28"/>
      <c r="D200" s="28"/>
      <c r="E200" s="29"/>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2"/>
      <c r="B201" s="27"/>
      <c r="C201" s="28"/>
      <c r="D201" s="28"/>
      <c r="E201" s="29"/>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2"/>
      <c r="B202" s="27"/>
      <c r="C202" s="28"/>
      <c r="D202" s="28"/>
      <c r="E202" s="29"/>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2"/>
      <c r="B203" s="27"/>
      <c r="C203" s="28"/>
      <c r="D203" s="28"/>
      <c r="E203" s="29"/>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2"/>
      <c r="B204" s="27"/>
      <c r="C204" s="28"/>
      <c r="D204" s="28"/>
      <c r="E204" s="29"/>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2"/>
      <c r="B205" s="27"/>
      <c r="C205" s="28"/>
      <c r="D205" s="28"/>
      <c r="E205" s="29"/>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2"/>
      <c r="B206" s="27"/>
      <c r="C206" s="28"/>
      <c r="D206" s="28"/>
      <c r="E206" s="29"/>
      <c r="F206" s="30"/>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2"/>
      <c r="B207" s="27"/>
      <c r="C207" s="28"/>
      <c r="D207" s="28"/>
      <c r="E207" s="29"/>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2"/>
      <c r="B208" s="27"/>
      <c r="C208" s="28"/>
      <c r="D208" s="28"/>
      <c r="E208" s="29"/>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2"/>
      <c r="B209" s="27"/>
      <c r="C209" s="28"/>
      <c r="D209" s="28"/>
      <c r="E209" s="29"/>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2"/>
      <c r="B210" s="27"/>
      <c r="C210" s="28"/>
      <c r="D210" s="28"/>
      <c r="E210" s="29"/>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2"/>
      <c r="B211" s="27"/>
      <c r="C211" s="28"/>
      <c r="D211" s="28"/>
      <c r="E211" s="29"/>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2"/>
      <c r="B212" s="27"/>
      <c r="C212" s="28"/>
      <c r="D212" s="28"/>
      <c r="E212" s="29"/>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2"/>
      <c r="B213" s="27"/>
      <c r="C213" s="28"/>
      <c r="D213" s="28"/>
      <c r="E213" s="29"/>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2"/>
      <c r="B214" s="27"/>
      <c r="C214" s="28"/>
      <c r="D214" s="28"/>
      <c r="E214" s="29"/>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2"/>
      <c r="B215" s="27"/>
      <c r="C215" s="28"/>
      <c r="D215" s="28"/>
      <c r="E215" s="29"/>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2"/>
      <c r="B216" s="27"/>
      <c r="C216" s="28"/>
      <c r="D216" s="28"/>
      <c r="E216" s="29"/>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2"/>
      <c r="B217" s="27"/>
      <c r="C217" s="28"/>
      <c r="D217" s="28"/>
      <c r="E217" s="29"/>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2"/>
      <c r="B218" s="27"/>
      <c r="C218" s="28"/>
      <c r="D218" s="28"/>
      <c r="E218" s="29"/>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2"/>
      <c r="B219" s="27"/>
      <c r="C219" s="28"/>
      <c r="D219" s="28"/>
      <c r="E219" s="29"/>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2"/>
      <c r="B220" s="27"/>
      <c r="C220" s="28"/>
      <c r="D220" s="28"/>
      <c r="E220" s="29"/>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2"/>
      <c r="B221" s="27"/>
      <c r="C221" s="28"/>
      <c r="D221" s="28"/>
      <c r="E221" s="29"/>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2"/>
      <c r="B222" s="27"/>
      <c r="C222" s="28"/>
      <c r="D222" s="28"/>
      <c r="E222" s="29"/>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2"/>
      <c r="B223" s="27"/>
      <c r="C223" s="28"/>
      <c r="D223" s="28"/>
      <c r="E223" s="29"/>
      <c r="F223" s="30"/>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2"/>
      <c r="B224" s="27"/>
      <c r="C224" s="28"/>
      <c r="D224" s="28"/>
      <c r="E224" s="29"/>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2"/>
      <c r="B225" s="27"/>
      <c r="C225" s="28"/>
      <c r="D225" s="28"/>
      <c r="E225" s="29"/>
      <c r="F225" s="30"/>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2"/>
      <c r="B226" s="27"/>
      <c r="C226" s="28"/>
      <c r="D226" s="28"/>
      <c r="E226" s="29"/>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2"/>
      <c r="B227" s="27"/>
      <c r="C227" s="28"/>
      <c r="D227" s="28"/>
      <c r="E227" s="29"/>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2"/>
      <c r="B228" s="27"/>
      <c r="C228" s="28"/>
      <c r="D228" s="28"/>
      <c r="E228" s="29"/>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2"/>
      <c r="B229" s="27"/>
      <c r="C229" s="28"/>
      <c r="D229" s="28"/>
      <c r="E229" s="29"/>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2"/>
      <c r="B230" s="27"/>
      <c r="C230" s="28"/>
      <c r="D230" s="28"/>
      <c r="E230" s="29"/>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2"/>
      <c r="B231" s="27"/>
      <c r="C231" s="28"/>
      <c r="D231" s="28"/>
      <c r="E231" s="29"/>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2"/>
      <c r="B232" s="27"/>
      <c r="C232" s="28"/>
      <c r="D232" s="28"/>
      <c r="E232" s="29"/>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2"/>
      <c r="B233" s="27"/>
      <c r="C233" s="28"/>
      <c r="D233" s="28"/>
      <c r="E233" s="29"/>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2"/>
      <c r="B234" s="27"/>
      <c r="C234" s="28"/>
      <c r="D234" s="28"/>
      <c r="E234" s="29"/>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2"/>
      <c r="B235" s="27"/>
      <c r="C235" s="28"/>
      <c r="D235" s="28"/>
      <c r="E235" s="29"/>
      <c r="F235" s="30"/>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2"/>
      <c r="B236" s="27"/>
      <c r="C236" s="28"/>
      <c r="D236" s="28"/>
      <c r="E236" s="29"/>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2"/>
      <c r="B237" s="27"/>
      <c r="C237" s="28"/>
      <c r="D237" s="28"/>
      <c r="E237" s="29"/>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2"/>
      <c r="B238" s="27"/>
      <c r="C238" s="28"/>
      <c r="D238" s="28"/>
      <c r="E238" s="29"/>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2"/>
      <c r="B239" s="27"/>
      <c r="C239" s="28"/>
      <c r="D239" s="28"/>
      <c r="E239" s="29"/>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2"/>
      <c r="B240" s="27"/>
      <c r="C240" s="28"/>
      <c r="D240" s="28"/>
      <c r="E240" s="29"/>
      <c r="F240" s="30"/>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2"/>
      <c r="B241" s="27"/>
      <c r="C241" s="28"/>
      <c r="D241" s="28"/>
      <c r="E241" s="29"/>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2"/>
      <c r="B242" s="27"/>
      <c r="C242" s="28"/>
      <c r="D242" s="28"/>
      <c r="E242" s="29"/>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2"/>
      <c r="B243" s="27"/>
      <c r="C243" s="28"/>
      <c r="D243" s="28"/>
      <c r="E243" s="29"/>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2"/>
      <c r="B244" s="27"/>
      <c r="C244" s="28"/>
      <c r="D244" s="28"/>
      <c r="E244" s="29"/>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2"/>
      <c r="B245" s="27"/>
      <c r="C245" s="28"/>
      <c r="D245" s="28"/>
      <c r="E245" s="29"/>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2"/>
      <c r="B246" s="27"/>
      <c r="C246" s="28"/>
      <c r="D246" s="28"/>
      <c r="E246" s="29"/>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2"/>
      <c r="B247" s="27"/>
      <c r="C247" s="28"/>
      <c r="D247" s="28"/>
      <c r="E247" s="29"/>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2"/>
      <c r="B248" s="27"/>
      <c r="C248" s="28"/>
      <c r="D248" s="28"/>
      <c r="E248" s="29"/>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2"/>
      <c r="B249" s="27"/>
      <c r="C249" s="28"/>
      <c r="D249" s="28"/>
      <c r="E249" s="29"/>
      <c r="F249" s="30"/>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2"/>
      <c r="B250" s="27"/>
      <c r="C250" s="28"/>
      <c r="D250" s="28"/>
      <c r="E250" s="29"/>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2"/>
      <c r="B251" s="27"/>
      <c r="C251" s="28"/>
      <c r="D251" s="28"/>
      <c r="E251" s="29"/>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2"/>
      <c r="B252" s="27"/>
      <c r="C252" s="28"/>
      <c r="D252" s="28"/>
      <c r="E252" s="29"/>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2"/>
      <c r="B253" s="27"/>
      <c r="C253" s="28"/>
      <c r="D253" s="28"/>
      <c r="E253" s="29"/>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2"/>
      <c r="B254" s="27"/>
      <c r="C254" s="28"/>
      <c r="D254" s="28"/>
      <c r="E254" s="29"/>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2"/>
      <c r="B255" s="27"/>
      <c r="C255" s="28"/>
      <c r="D255" s="28"/>
      <c r="E255" s="29"/>
      <c r="F255" s="30"/>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2"/>
      <c r="B256" s="27"/>
      <c r="C256" s="28"/>
      <c r="D256" s="28"/>
      <c r="E256" s="29"/>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2"/>
      <c r="B257" s="27"/>
      <c r="C257" s="28"/>
      <c r="D257" s="28"/>
      <c r="E257" s="29"/>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2"/>
      <c r="B258" s="27"/>
      <c r="C258" s="28"/>
      <c r="D258" s="28"/>
      <c r="E258" s="29"/>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2"/>
      <c r="B259" s="27"/>
      <c r="C259" s="28"/>
      <c r="D259" s="28"/>
      <c r="E259" s="29"/>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2"/>
      <c r="B260" s="27"/>
      <c r="C260" s="28"/>
      <c r="D260" s="28"/>
      <c r="E260" s="29"/>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2"/>
      <c r="B261" s="27"/>
      <c r="C261" s="28"/>
      <c r="D261" s="28"/>
      <c r="E261" s="29"/>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2"/>
      <c r="B262" s="27"/>
      <c r="C262" s="28"/>
      <c r="D262" s="28"/>
      <c r="E262" s="29"/>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2"/>
      <c r="B263" s="27"/>
      <c r="C263" s="28"/>
      <c r="D263" s="28"/>
      <c r="E263" s="29"/>
      <c r="F263" s="30"/>
      <c r="G263" s="30"/>
      <c r="H263" s="30"/>
      <c r="I263" s="30"/>
      <c r="J263" s="30"/>
      <c r="K263" s="30"/>
      <c r="L263" s="30"/>
      <c r="M263" s="30"/>
      <c r="N263" s="30"/>
      <c r="O263" s="30"/>
      <c r="P263" s="30"/>
      <c r="Q263" s="30"/>
      <c r="R263" s="30"/>
      <c r="S263" s="30"/>
      <c r="T263" s="30"/>
      <c r="U263" s="30"/>
      <c r="V263" s="30"/>
      <c r="W263" s="30"/>
      <c r="X263" s="30"/>
      <c r="Y263" s="30"/>
      <c r="Z263" s="30"/>
    </row>
    <row r="264" spans="1:26" ht="12" customHeight="1">
      <c r="A264" s="2"/>
      <c r="B264" s="27"/>
      <c r="C264" s="28"/>
      <c r="D264" s="28"/>
      <c r="E264" s="29"/>
      <c r="F264" s="30"/>
      <c r="G264" s="30"/>
      <c r="H264" s="30"/>
      <c r="I264" s="30"/>
      <c r="J264" s="30"/>
      <c r="K264" s="30"/>
      <c r="L264" s="30"/>
      <c r="M264" s="30"/>
      <c r="N264" s="30"/>
      <c r="O264" s="30"/>
      <c r="P264" s="30"/>
      <c r="Q264" s="30"/>
      <c r="R264" s="30"/>
      <c r="S264" s="30"/>
      <c r="T264" s="30"/>
      <c r="U264" s="30"/>
      <c r="V264" s="30"/>
      <c r="W264" s="30"/>
      <c r="X264" s="30"/>
      <c r="Y264" s="30"/>
      <c r="Z264" s="30"/>
    </row>
    <row r="265" spans="1:26" ht="12" customHeight="1">
      <c r="A265" s="2"/>
      <c r="B265" s="27"/>
      <c r="C265" s="28"/>
      <c r="D265" s="28"/>
      <c r="E265" s="29"/>
      <c r="F265" s="30"/>
      <c r="G265" s="30"/>
      <c r="H265" s="30"/>
      <c r="I265" s="30"/>
      <c r="J265" s="30"/>
      <c r="K265" s="30"/>
      <c r="L265" s="30"/>
      <c r="M265" s="30"/>
      <c r="N265" s="30"/>
      <c r="O265" s="30"/>
      <c r="P265" s="30"/>
      <c r="Q265" s="30"/>
      <c r="R265" s="30"/>
      <c r="S265" s="30"/>
      <c r="T265" s="30"/>
      <c r="U265" s="30"/>
      <c r="V265" s="30"/>
      <c r="W265" s="30"/>
      <c r="X265" s="30"/>
      <c r="Y265" s="30"/>
      <c r="Z265" s="30"/>
    </row>
    <row r="266" spans="1:26" ht="12" customHeight="1">
      <c r="A266" s="2"/>
      <c r="B266" s="27"/>
      <c r="C266" s="28"/>
      <c r="D266" s="28"/>
      <c r="E266" s="29"/>
      <c r="F266" s="30"/>
      <c r="G266" s="30"/>
      <c r="H266" s="30"/>
      <c r="I266" s="30"/>
      <c r="J266" s="30"/>
      <c r="K266" s="30"/>
      <c r="L266" s="30"/>
      <c r="M266" s="30"/>
      <c r="N266" s="30"/>
      <c r="O266" s="30"/>
      <c r="P266" s="30"/>
      <c r="Q266" s="30"/>
      <c r="R266" s="30"/>
      <c r="S266" s="30"/>
      <c r="T266" s="30"/>
      <c r="U266" s="30"/>
      <c r="V266" s="30"/>
      <c r="W266" s="30"/>
      <c r="X266" s="30"/>
      <c r="Y266" s="30"/>
      <c r="Z266" s="30"/>
    </row>
    <row r="267" spans="1:26" ht="12" customHeight="1">
      <c r="A267" s="2"/>
      <c r="B267" s="27"/>
      <c r="C267" s="28"/>
      <c r="D267" s="28"/>
      <c r="E267" s="29"/>
      <c r="F267" s="30"/>
      <c r="G267" s="30"/>
      <c r="H267" s="30"/>
      <c r="I267" s="30"/>
      <c r="J267" s="30"/>
      <c r="K267" s="30"/>
      <c r="L267" s="30"/>
      <c r="M267" s="30"/>
      <c r="N267" s="30"/>
      <c r="O267" s="30"/>
      <c r="P267" s="30"/>
      <c r="Q267" s="30"/>
      <c r="R267" s="30"/>
      <c r="S267" s="30"/>
      <c r="T267" s="30"/>
      <c r="U267" s="30"/>
      <c r="V267" s="30"/>
      <c r="W267" s="30"/>
      <c r="X267" s="30"/>
      <c r="Y267" s="30"/>
      <c r="Z267" s="30"/>
    </row>
    <row r="268" spans="1:26" ht="12" customHeight="1">
      <c r="A268" s="2"/>
      <c r="B268" s="27"/>
      <c r="C268" s="28"/>
      <c r="D268" s="28"/>
      <c r="E268" s="29"/>
      <c r="F268" s="30"/>
      <c r="G268" s="30"/>
      <c r="H268" s="30"/>
      <c r="I268" s="30"/>
      <c r="J268" s="30"/>
      <c r="K268" s="30"/>
      <c r="L268" s="30"/>
      <c r="M268" s="30"/>
      <c r="N268" s="30"/>
      <c r="O268" s="30"/>
      <c r="P268" s="30"/>
      <c r="Q268" s="30"/>
      <c r="R268" s="30"/>
      <c r="S268" s="30"/>
      <c r="T268" s="30"/>
      <c r="U268" s="30"/>
      <c r="V268" s="30"/>
      <c r="W268" s="30"/>
      <c r="X268" s="30"/>
      <c r="Y268" s="30"/>
      <c r="Z268" s="30"/>
    </row>
    <row r="269" spans="1:26" ht="12" customHeight="1">
      <c r="A269" s="2"/>
      <c r="B269" s="27"/>
      <c r="C269" s="28"/>
      <c r="D269" s="28"/>
      <c r="E269" s="29"/>
      <c r="F269" s="30"/>
      <c r="G269" s="30"/>
      <c r="H269" s="30"/>
      <c r="I269" s="30"/>
      <c r="J269" s="30"/>
      <c r="K269" s="30"/>
      <c r="L269" s="30"/>
      <c r="M269" s="30"/>
      <c r="N269" s="30"/>
      <c r="O269" s="30"/>
      <c r="P269" s="30"/>
      <c r="Q269" s="30"/>
      <c r="R269" s="30"/>
      <c r="S269" s="30"/>
      <c r="T269" s="30"/>
      <c r="U269" s="30"/>
      <c r="V269" s="30"/>
      <c r="W269" s="30"/>
      <c r="X269" s="30"/>
      <c r="Y269" s="30"/>
      <c r="Z269" s="30"/>
    </row>
    <row r="270" spans="1:26" ht="12" customHeight="1">
      <c r="A270" s="2"/>
      <c r="B270" s="27"/>
      <c r="C270" s="28"/>
      <c r="D270" s="28"/>
      <c r="E270" s="29"/>
      <c r="F270" s="30"/>
      <c r="G270" s="30"/>
      <c r="H270" s="30"/>
      <c r="I270" s="30"/>
      <c r="J270" s="30"/>
      <c r="K270" s="30"/>
      <c r="L270" s="30"/>
      <c r="M270" s="30"/>
      <c r="N270" s="30"/>
      <c r="O270" s="30"/>
      <c r="P270" s="30"/>
      <c r="Q270" s="30"/>
      <c r="R270" s="30"/>
      <c r="S270" s="30"/>
      <c r="T270" s="30"/>
      <c r="U270" s="30"/>
      <c r="V270" s="30"/>
      <c r="W270" s="30"/>
      <c r="X270" s="30"/>
      <c r="Y270" s="30"/>
      <c r="Z270" s="30"/>
    </row>
    <row r="271" spans="1:26" ht="12" customHeight="1">
      <c r="A271" s="2"/>
      <c r="B271" s="27"/>
      <c r="C271" s="28"/>
      <c r="D271" s="28"/>
      <c r="E271" s="29"/>
      <c r="F271" s="30"/>
      <c r="G271" s="30"/>
      <c r="H271" s="30"/>
      <c r="I271" s="30"/>
      <c r="J271" s="30"/>
      <c r="K271" s="30"/>
      <c r="L271" s="30"/>
      <c r="M271" s="30"/>
      <c r="N271" s="30"/>
      <c r="O271" s="30"/>
      <c r="P271" s="30"/>
      <c r="Q271" s="30"/>
      <c r="R271" s="30"/>
      <c r="S271" s="30"/>
      <c r="T271" s="30"/>
      <c r="U271" s="30"/>
      <c r="V271" s="30"/>
      <c r="W271" s="30"/>
      <c r="X271" s="30"/>
      <c r="Y271" s="30"/>
      <c r="Z271" s="30"/>
    </row>
    <row r="272" spans="1:26" ht="12" customHeight="1">
      <c r="A272" s="2"/>
      <c r="B272" s="27"/>
      <c r="C272" s="28"/>
      <c r="D272" s="28"/>
      <c r="E272" s="29"/>
      <c r="F272" s="30"/>
      <c r="G272" s="30"/>
      <c r="H272" s="30"/>
      <c r="I272" s="30"/>
      <c r="J272" s="30"/>
      <c r="K272" s="30"/>
      <c r="L272" s="30"/>
      <c r="M272" s="30"/>
      <c r="N272" s="30"/>
      <c r="O272" s="30"/>
      <c r="P272" s="30"/>
      <c r="Q272" s="30"/>
      <c r="R272" s="30"/>
      <c r="S272" s="30"/>
      <c r="T272" s="30"/>
      <c r="U272" s="30"/>
      <c r="V272" s="30"/>
      <c r="W272" s="30"/>
      <c r="X272" s="30"/>
      <c r="Y272" s="30"/>
      <c r="Z272" s="30"/>
    </row>
    <row r="273" spans="1:26" ht="12" customHeight="1">
      <c r="A273" s="2"/>
      <c r="B273" s="27"/>
      <c r="C273" s="28"/>
      <c r="D273" s="28"/>
      <c r="E273" s="29"/>
      <c r="F273" s="30"/>
      <c r="G273" s="30"/>
      <c r="H273" s="30"/>
      <c r="I273" s="30"/>
      <c r="J273" s="30"/>
      <c r="K273" s="30"/>
      <c r="L273" s="30"/>
      <c r="M273" s="30"/>
      <c r="N273" s="30"/>
      <c r="O273" s="30"/>
      <c r="P273" s="30"/>
      <c r="Q273" s="30"/>
      <c r="R273" s="30"/>
      <c r="S273" s="30"/>
      <c r="T273" s="30"/>
      <c r="U273" s="30"/>
      <c r="V273" s="30"/>
      <c r="W273" s="30"/>
      <c r="X273" s="30"/>
      <c r="Y273" s="30"/>
      <c r="Z273" s="30"/>
    </row>
    <row r="274" spans="1:26" ht="12" customHeight="1">
      <c r="A274" s="2"/>
      <c r="B274" s="27"/>
      <c r="C274" s="28"/>
      <c r="D274" s="28"/>
      <c r="E274" s="29"/>
      <c r="F274" s="30"/>
      <c r="G274" s="30"/>
      <c r="H274" s="30"/>
      <c r="I274" s="30"/>
      <c r="J274" s="30"/>
      <c r="K274" s="30"/>
      <c r="L274" s="30"/>
      <c r="M274" s="30"/>
      <c r="N274" s="30"/>
      <c r="O274" s="30"/>
      <c r="P274" s="30"/>
      <c r="Q274" s="30"/>
      <c r="R274" s="30"/>
      <c r="S274" s="30"/>
      <c r="T274" s="30"/>
      <c r="U274" s="30"/>
      <c r="V274" s="30"/>
      <c r="W274" s="30"/>
      <c r="X274" s="30"/>
      <c r="Y274" s="30"/>
      <c r="Z274" s="30"/>
    </row>
    <row r="275" spans="1:26" ht="12" customHeight="1">
      <c r="A275" s="2"/>
      <c r="B275" s="27"/>
      <c r="C275" s="28"/>
      <c r="D275" s="28"/>
      <c r="E275" s="29"/>
      <c r="F275" s="30"/>
      <c r="G275" s="30"/>
      <c r="H275" s="30"/>
      <c r="I275" s="30"/>
      <c r="J275" s="30"/>
      <c r="K275" s="30"/>
      <c r="L275" s="30"/>
      <c r="M275" s="30"/>
      <c r="N275" s="30"/>
      <c r="O275" s="30"/>
      <c r="P275" s="30"/>
      <c r="Q275" s="30"/>
      <c r="R275" s="30"/>
      <c r="S275" s="30"/>
      <c r="T275" s="30"/>
      <c r="U275" s="30"/>
      <c r="V275" s="30"/>
      <c r="W275" s="30"/>
      <c r="X275" s="30"/>
      <c r="Y275" s="30"/>
      <c r="Z275" s="30"/>
    </row>
    <row r="276" spans="1:26" ht="12" customHeight="1">
      <c r="A276" s="2"/>
      <c r="B276" s="27"/>
      <c r="C276" s="28"/>
      <c r="D276" s="28"/>
      <c r="E276" s="29"/>
      <c r="F276" s="30"/>
      <c r="G276" s="30"/>
      <c r="H276" s="30"/>
      <c r="I276" s="30"/>
      <c r="J276" s="30"/>
      <c r="K276" s="30"/>
      <c r="L276" s="30"/>
      <c r="M276" s="30"/>
      <c r="N276" s="30"/>
      <c r="O276" s="30"/>
      <c r="P276" s="30"/>
      <c r="Q276" s="30"/>
      <c r="R276" s="30"/>
      <c r="S276" s="30"/>
      <c r="T276" s="30"/>
      <c r="U276" s="30"/>
      <c r="V276" s="30"/>
      <c r="W276" s="30"/>
      <c r="X276" s="30"/>
      <c r="Y276" s="30"/>
      <c r="Z276" s="30"/>
    </row>
    <row r="277" spans="1:26" ht="12" customHeight="1">
      <c r="A277" s="2"/>
      <c r="B277" s="27"/>
      <c r="C277" s="28"/>
      <c r="D277" s="28"/>
      <c r="E277" s="29"/>
      <c r="F277" s="30"/>
      <c r="G277" s="30"/>
      <c r="H277" s="30"/>
      <c r="I277" s="30"/>
      <c r="J277" s="30"/>
      <c r="K277" s="30"/>
      <c r="L277" s="30"/>
      <c r="M277" s="30"/>
      <c r="N277" s="30"/>
      <c r="O277" s="30"/>
      <c r="P277" s="30"/>
      <c r="Q277" s="30"/>
      <c r="R277" s="30"/>
      <c r="S277" s="30"/>
      <c r="T277" s="30"/>
      <c r="U277" s="30"/>
      <c r="V277" s="30"/>
      <c r="W277" s="30"/>
      <c r="X277" s="30"/>
      <c r="Y277" s="30"/>
      <c r="Z277" s="30"/>
    </row>
    <row r="278" spans="1:26" ht="12" customHeight="1">
      <c r="A278" s="2"/>
      <c r="B278" s="27"/>
      <c r="C278" s="28"/>
      <c r="D278" s="28"/>
      <c r="E278" s="29"/>
      <c r="F278" s="30"/>
      <c r="G278" s="30"/>
      <c r="H278" s="30"/>
      <c r="I278" s="30"/>
      <c r="J278" s="30"/>
      <c r="K278" s="30"/>
      <c r="L278" s="30"/>
      <c r="M278" s="30"/>
      <c r="N278" s="30"/>
      <c r="O278" s="30"/>
      <c r="P278" s="30"/>
      <c r="Q278" s="30"/>
      <c r="R278" s="30"/>
      <c r="S278" s="30"/>
      <c r="T278" s="30"/>
      <c r="U278" s="30"/>
      <c r="V278" s="30"/>
      <c r="W278" s="30"/>
      <c r="X278" s="30"/>
      <c r="Y278" s="30"/>
      <c r="Z278" s="30"/>
    </row>
    <row r="279" spans="1:26" ht="12" customHeight="1">
      <c r="A279" s="2"/>
      <c r="B279" s="27"/>
      <c r="C279" s="28"/>
      <c r="D279" s="28"/>
      <c r="E279" s="29"/>
      <c r="F279" s="30"/>
      <c r="G279" s="30"/>
      <c r="H279" s="30"/>
      <c r="I279" s="30"/>
      <c r="J279" s="30"/>
      <c r="K279" s="30"/>
      <c r="L279" s="30"/>
      <c r="M279" s="30"/>
      <c r="N279" s="30"/>
      <c r="O279" s="30"/>
      <c r="P279" s="30"/>
      <c r="Q279" s="30"/>
      <c r="R279" s="30"/>
      <c r="S279" s="30"/>
      <c r="T279" s="30"/>
      <c r="U279" s="30"/>
      <c r="V279" s="30"/>
      <c r="W279" s="30"/>
      <c r="X279" s="30"/>
      <c r="Y279" s="30"/>
      <c r="Z279" s="30"/>
    </row>
    <row r="280" spans="1:26" ht="12" customHeight="1">
      <c r="A280" s="2"/>
      <c r="B280" s="27"/>
      <c r="C280" s="28"/>
      <c r="D280" s="28"/>
      <c r="E280" s="29"/>
      <c r="F280" s="30"/>
      <c r="G280" s="30"/>
      <c r="H280" s="30"/>
      <c r="I280" s="30"/>
      <c r="J280" s="30"/>
      <c r="K280" s="30"/>
      <c r="L280" s="30"/>
      <c r="M280" s="30"/>
      <c r="N280" s="30"/>
      <c r="O280" s="30"/>
      <c r="P280" s="30"/>
      <c r="Q280" s="30"/>
      <c r="R280" s="30"/>
      <c r="S280" s="30"/>
      <c r="T280" s="30"/>
      <c r="U280" s="30"/>
      <c r="V280" s="30"/>
      <c r="W280" s="30"/>
      <c r="X280" s="30"/>
      <c r="Y280" s="30"/>
      <c r="Z280" s="30"/>
    </row>
    <row r="281" spans="1:26" ht="12" customHeight="1">
      <c r="A281" s="2"/>
      <c r="B281" s="27"/>
      <c r="C281" s="28"/>
      <c r="D281" s="28"/>
      <c r="E281" s="29"/>
      <c r="F281" s="30"/>
      <c r="G281" s="30"/>
      <c r="H281" s="30"/>
      <c r="I281" s="30"/>
      <c r="J281" s="30"/>
      <c r="K281" s="30"/>
      <c r="L281" s="30"/>
      <c r="M281" s="30"/>
      <c r="N281" s="30"/>
      <c r="O281" s="30"/>
      <c r="P281" s="30"/>
      <c r="Q281" s="30"/>
      <c r="R281" s="30"/>
      <c r="S281" s="30"/>
      <c r="T281" s="30"/>
      <c r="U281" s="30"/>
      <c r="V281" s="30"/>
      <c r="W281" s="30"/>
      <c r="X281" s="30"/>
      <c r="Y281" s="30"/>
      <c r="Z281" s="30"/>
    </row>
    <row r="282" spans="1:26" ht="12" customHeight="1">
      <c r="A282" s="2"/>
      <c r="B282" s="27"/>
      <c r="C282" s="28"/>
      <c r="D282" s="28"/>
      <c r="E282" s="29"/>
      <c r="F282" s="30"/>
      <c r="G282" s="30"/>
      <c r="H282" s="30"/>
      <c r="I282" s="30"/>
      <c r="J282" s="30"/>
      <c r="K282" s="30"/>
      <c r="L282" s="30"/>
      <c r="M282" s="30"/>
      <c r="N282" s="30"/>
      <c r="O282" s="30"/>
      <c r="P282" s="30"/>
      <c r="Q282" s="30"/>
      <c r="R282" s="30"/>
      <c r="S282" s="30"/>
      <c r="T282" s="30"/>
      <c r="U282" s="30"/>
      <c r="V282" s="30"/>
      <c r="W282" s="30"/>
      <c r="X282" s="30"/>
      <c r="Y282" s="30"/>
      <c r="Z282" s="30"/>
    </row>
    <row r="283" spans="1:26" ht="12" customHeight="1">
      <c r="A283" s="2"/>
      <c r="B283" s="27"/>
      <c r="C283" s="28"/>
      <c r="D283" s="28"/>
      <c r="E283" s="29"/>
      <c r="F283" s="30"/>
      <c r="G283" s="30"/>
      <c r="H283" s="30"/>
      <c r="I283" s="30"/>
      <c r="J283" s="30"/>
      <c r="K283" s="30"/>
      <c r="L283" s="30"/>
      <c r="M283" s="30"/>
      <c r="N283" s="30"/>
      <c r="O283" s="30"/>
      <c r="P283" s="30"/>
      <c r="Q283" s="30"/>
      <c r="R283" s="30"/>
      <c r="S283" s="30"/>
      <c r="T283" s="30"/>
      <c r="U283" s="30"/>
      <c r="V283" s="30"/>
      <c r="W283" s="30"/>
      <c r="X283" s="30"/>
      <c r="Y283" s="30"/>
      <c r="Z283" s="30"/>
    </row>
    <row r="284" spans="1:26" ht="12" customHeight="1">
      <c r="A284" s="2"/>
      <c r="B284" s="27"/>
      <c r="C284" s="28"/>
      <c r="D284" s="28"/>
      <c r="E284" s="29"/>
      <c r="F284" s="30"/>
      <c r="G284" s="30"/>
      <c r="H284" s="30"/>
      <c r="I284" s="30"/>
      <c r="J284" s="30"/>
      <c r="K284" s="30"/>
      <c r="L284" s="30"/>
      <c r="M284" s="30"/>
      <c r="N284" s="30"/>
      <c r="O284" s="30"/>
      <c r="P284" s="30"/>
      <c r="Q284" s="30"/>
      <c r="R284" s="30"/>
      <c r="S284" s="30"/>
      <c r="T284" s="30"/>
      <c r="U284" s="30"/>
      <c r="V284" s="30"/>
      <c r="W284" s="30"/>
      <c r="X284" s="30"/>
      <c r="Y284" s="30"/>
      <c r="Z284" s="30"/>
    </row>
    <row r="285" spans="1:26" ht="12" customHeight="1">
      <c r="A285" s="2"/>
      <c r="B285" s="27"/>
      <c r="C285" s="28"/>
      <c r="D285" s="28"/>
      <c r="E285" s="29"/>
      <c r="F285" s="30"/>
      <c r="G285" s="30"/>
      <c r="H285" s="30"/>
      <c r="I285" s="30"/>
      <c r="J285" s="30"/>
      <c r="K285" s="30"/>
      <c r="L285" s="30"/>
      <c r="M285" s="30"/>
      <c r="N285" s="30"/>
      <c r="O285" s="30"/>
      <c r="P285" s="30"/>
      <c r="Q285" s="30"/>
      <c r="R285" s="30"/>
      <c r="S285" s="30"/>
      <c r="T285" s="30"/>
      <c r="U285" s="30"/>
      <c r="V285" s="30"/>
      <c r="W285" s="30"/>
      <c r="X285" s="30"/>
      <c r="Y285" s="30"/>
      <c r="Z285" s="30"/>
    </row>
    <row r="286" spans="1:26" ht="12" customHeight="1">
      <c r="A286" s="2"/>
      <c r="B286" s="27"/>
      <c r="C286" s="28"/>
      <c r="D286" s="28"/>
      <c r="E286" s="29"/>
      <c r="F286" s="30"/>
      <c r="G286" s="30"/>
      <c r="H286" s="30"/>
      <c r="I286" s="30"/>
      <c r="J286" s="30"/>
      <c r="K286" s="30"/>
      <c r="L286" s="30"/>
      <c r="M286" s="30"/>
      <c r="N286" s="30"/>
      <c r="O286" s="30"/>
      <c r="P286" s="30"/>
      <c r="Q286" s="30"/>
      <c r="R286" s="30"/>
      <c r="S286" s="30"/>
      <c r="T286" s="30"/>
      <c r="U286" s="30"/>
      <c r="V286" s="30"/>
      <c r="W286" s="30"/>
      <c r="X286" s="30"/>
      <c r="Y286" s="30"/>
      <c r="Z286" s="30"/>
    </row>
    <row r="287" spans="1:26" ht="12" customHeight="1">
      <c r="A287" s="2"/>
      <c r="B287" s="27"/>
      <c r="C287" s="28"/>
      <c r="D287" s="28"/>
      <c r="E287" s="29"/>
      <c r="F287" s="30"/>
      <c r="G287" s="30"/>
      <c r="H287" s="30"/>
      <c r="I287" s="30"/>
      <c r="J287" s="30"/>
      <c r="K287" s="30"/>
      <c r="L287" s="30"/>
      <c r="M287" s="30"/>
      <c r="N287" s="30"/>
      <c r="O287" s="30"/>
      <c r="P287" s="30"/>
      <c r="Q287" s="30"/>
      <c r="R287" s="30"/>
      <c r="S287" s="30"/>
      <c r="T287" s="30"/>
      <c r="U287" s="30"/>
      <c r="V287" s="30"/>
      <c r="W287" s="30"/>
      <c r="X287" s="30"/>
      <c r="Y287" s="30"/>
      <c r="Z287" s="30"/>
    </row>
    <row r="288" spans="1:26" ht="12" customHeight="1">
      <c r="A288" s="2"/>
      <c r="B288" s="27"/>
      <c r="C288" s="28"/>
      <c r="D288" s="28"/>
      <c r="E288" s="29"/>
      <c r="F288" s="30"/>
      <c r="G288" s="30"/>
      <c r="H288" s="30"/>
      <c r="I288" s="30"/>
      <c r="J288" s="30"/>
      <c r="K288" s="30"/>
      <c r="L288" s="30"/>
      <c r="M288" s="30"/>
      <c r="N288" s="30"/>
      <c r="O288" s="30"/>
      <c r="P288" s="30"/>
      <c r="Q288" s="30"/>
      <c r="R288" s="30"/>
      <c r="S288" s="30"/>
      <c r="T288" s="30"/>
      <c r="U288" s="30"/>
      <c r="V288" s="30"/>
      <c r="W288" s="30"/>
      <c r="X288" s="30"/>
      <c r="Y288" s="30"/>
      <c r="Z288" s="30"/>
    </row>
    <row r="289" spans="1:26" ht="12" customHeight="1">
      <c r="A289" s="2"/>
      <c r="B289" s="27"/>
      <c r="C289" s="28"/>
      <c r="D289" s="28"/>
      <c r="E289" s="29"/>
      <c r="F289" s="30"/>
      <c r="G289" s="30"/>
      <c r="H289" s="30"/>
      <c r="I289" s="30"/>
      <c r="J289" s="30"/>
      <c r="K289" s="30"/>
      <c r="L289" s="30"/>
      <c r="M289" s="30"/>
      <c r="N289" s="30"/>
      <c r="O289" s="30"/>
      <c r="P289" s="30"/>
      <c r="Q289" s="30"/>
      <c r="R289" s="30"/>
      <c r="S289" s="30"/>
      <c r="T289" s="30"/>
      <c r="U289" s="30"/>
      <c r="V289" s="30"/>
      <c r="W289" s="30"/>
      <c r="X289" s="30"/>
      <c r="Y289" s="30"/>
      <c r="Z289" s="30"/>
    </row>
    <row r="290" spans="1:26" ht="12" customHeight="1">
      <c r="A290" s="2"/>
      <c r="B290" s="27"/>
      <c r="C290" s="28"/>
      <c r="D290" s="28"/>
      <c r="E290" s="29"/>
      <c r="F290" s="30"/>
      <c r="G290" s="30"/>
      <c r="H290" s="30"/>
      <c r="I290" s="30"/>
      <c r="J290" s="30"/>
      <c r="K290" s="30"/>
      <c r="L290" s="30"/>
      <c r="M290" s="30"/>
      <c r="N290" s="30"/>
      <c r="O290" s="30"/>
      <c r="P290" s="30"/>
      <c r="Q290" s="30"/>
      <c r="R290" s="30"/>
      <c r="S290" s="30"/>
      <c r="T290" s="30"/>
      <c r="U290" s="30"/>
      <c r="V290" s="30"/>
      <c r="W290" s="30"/>
      <c r="X290" s="30"/>
      <c r="Y290" s="30"/>
      <c r="Z290" s="30"/>
    </row>
    <row r="291" spans="1:26" ht="12" customHeight="1">
      <c r="A291" s="2"/>
      <c r="B291" s="27"/>
      <c r="C291" s="28"/>
      <c r="D291" s="28"/>
      <c r="E291" s="29"/>
      <c r="F291" s="30"/>
      <c r="G291" s="30"/>
      <c r="H291" s="30"/>
      <c r="I291" s="30"/>
      <c r="J291" s="30"/>
      <c r="K291" s="30"/>
      <c r="L291" s="30"/>
      <c r="M291" s="30"/>
      <c r="N291" s="30"/>
      <c r="O291" s="30"/>
      <c r="P291" s="30"/>
      <c r="Q291" s="30"/>
      <c r="R291" s="30"/>
      <c r="S291" s="30"/>
      <c r="T291" s="30"/>
      <c r="U291" s="30"/>
      <c r="V291" s="30"/>
      <c r="W291" s="30"/>
      <c r="X291" s="30"/>
      <c r="Y291" s="30"/>
      <c r="Z291" s="30"/>
    </row>
    <row r="292" spans="1:26" ht="12" customHeight="1">
      <c r="A292" s="2"/>
      <c r="B292" s="27"/>
      <c r="C292" s="28"/>
      <c r="D292" s="28"/>
      <c r="E292" s="29"/>
      <c r="F292" s="30"/>
      <c r="G292" s="30"/>
      <c r="H292" s="30"/>
      <c r="I292" s="30"/>
      <c r="J292" s="30"/>
      <c r="K292" s="30"/>
      <c r="L292" s="30"/>
      <c r="M292" s="30"/>
      <c r="N292" s="30"/>
      <c r="O292" s="30"/>
      <c r="P292" s="30"/>
      <c r="Q292" s="30"/>
      <c r="R292" s="30"/>
      <c r="S292" s="30"/>
      <c r="T292" s="30"/>
      <c r="U292" s="30"/>
      <c r="V292" s="30"/>
      <c r="W292" s="30"/>
      <c r="X292" s="30"/>
      <c r="Y292" s="30"/>
      <c r="Z292" s="30"/>
    </row>
    <row r="293" spans="1:26" ht="12" customHeight="1">
      <c r="A293" s="2"/>
      <c r="B293" s="27"/>
      <c r="C293" s="28"/>
      <c r="D293" s="28"/>
      <c r="E293" s="29"/>
      <c r="F293" s="30"/>
      <c r="G293" s="30"/>
      <c r="H293" s="30"/>
      <c r="I293" s="30"/>
      <c r="J293" s="30"/>
      <c r="K293" s="30"/>
      <c r="L293" s="30"/>
      <c r="M293" s="30"/>
      <c r="N293" s="30"/>
      <c r="O293" s="30"/>
      <c r="P293" s="30"/>
      <c r="Q293" s="30"/>
      <c r="R293" s="30"/>
      <c r="S293" s="30"/>
      <c r="T293" s="30"/>
      <c r="U293" s="30"/>
      <c r="V293" s="30"/>
      <c r="W293" s="30"/>
      <c r="X293" s="30"/>
      <c r="Y293" s="30"/>
      <c r="Z293" s="30"/>
    </row>
    <row r="294" spans="1:26" ht="12" customHeight="1">
      <c r="A294" s="2"/>
      <c r="B294" s="27"/>
      <c r="C294" s="28"/>
      <c r="D294" s="28"/>
      <c r="E294" s="29"/>
      <c r="F294" s="30"/>
      <c r="G294" s="30"/>
      <c r="H294" s="30"/>
      <c r="I294" s="30"/>
      <c r="J294" s="30"/>
      <c r="K294" s="30"/>
      <c r="L294" s="30"/>
      <c r="M294" s="30"/>
      <c r="N294" s="30"/>
      <c r="O294" s="30"/>
      <c r="P294" s="30"/>
      <c r="Q294" s="30"/>
      <c r="R294" s="30"/>
      <c r="S294" s="30"/>
      <c r="T294" s="30"/>
      <c r="U294" s="30"/>
      <c r="V294" s="30"/>
      <c r="W294" s="30"/>
      <c r="X294" s="30"/>
      <c r="Y294" s="30"/>
      <c r="Z294" s="30"/>
    </row>
    <row r="295" spans="1:26" ht="12" customHeight="1">
      <c r="A295" s="2"/>
      <c r="B295" s="27"/>
      <c r="C295" s="28"/>
      <c r="D295" s="28"/>
      <c r="E295" s="29"/>
      <c r="F295" s="30"/>
      <c r="G295" s="30"/>
      <c r="H295" s="30"/>
      <c r="I295" s="30"/>
      <c r="J295" s="30"/>
      <c r="K295" s="30"/>
      <c r="L295" s="30"/>
      <c r="M295" s="30"/>
      <c r="N295" s="30"/>
      <c r="O295" s="30"/>
      <c r="P295" s="30"/>
      <c r="Q295" s="30"/>
      <c r="R295" s="30"/>
      <c r="S295" s="30"/>
      <c r="T295" s="30"/>
      <c r="U295" s="30"/>
      <c r="V295" s="30"/>
      <c r="W295" s="30"/>
      <c r="X295" s="30"/>
      <c r="Y295" s="30"/>
      <c r="Z295" s="30"/>
    </row>
    <row r="296" spans="1:26" ht="12" customHeight="1">
      <c r="A296" s="2"/>
      <c r="B296" s="27"/>
      <c r="C296" s="28"/>
      <c r="D296" s="28"/>
      <c r="E296" s="29"/>
      <c r="F296" s="30"/>
      <c r="G296" s="30"/>
      <c r="H296" s="30"/>
      <c r="I296" s="30"/>
      <c r="J296" s="30"/>
      <c r="K296" s="30"/>
      <c r="L296" s="30"/>
      <c r="M296" s="30"/>
      <c r="N296" s="30"/>
      <c r="O296" s="30"/>
      <c r="P296" s="30"/>
      <c r="Q296" s="30"/>
      <c r="R296" s="30"/>
      <c r="S296" s="30"/>
      <c r="T296" s="30"/>
      <c r="U296" s="30"/>
      <c r="V296" s="30"/>
      <c r="W296" s="30"/>
      <c r="X296" s="30"/>
      <c r="Y296" s="30"/>
      <c r="Z296" s="30"/>
    </row>
    <row r="297" spans="1:26" ht="12" customHeight="1">
      <c r="A297" s="2"/>
      <c r="B297" s="27"/>
      <c r="C297" s="28"/>
      <c r="D297" s="28"/>
      <c r="E297" s="29"/>
      <c r="F297" s="30"/>
      <c r="G297" s="30"/>
      <c r="H297" s="30"/>
      <c r="I297" s="30"/>
      <c r="J297" s="30"/>
      <c r="K297" s="30"/>
      <c r="L297" s="30"/>
      <c r="M297" s="30"/>
      <c r="N297" s="30"/>
      <c r="O297" s="30"/>
      <c r="P297" s="30"/>
      <c r="Q297" s="30"/>
      <c r="R297" s="30"/>
      <c r="S297" s="30"/>
      <c r="T297" s="30"/>
      <c r="U297" s="30"/>
      <c r="V297" s="30"/>
      <c r="W297" s="30"/>
      <c r="X297" s="30"/>
      <c r="Y297" s="30"/>
      <c r="Z297" s="30"/>
    </row>
    <row r="298" spans="1:26" ht="12" customHeight="1">
      <c r="A298" s="2"/>
      <c r="B298" s="27"/>
      <c r="C298" s="28"/>
      <c r="D298" s="28"/>
      <c r="E298" s="29"/>
      <c r="F298" s="30"/>
      <c r="G298" s="30"/>
      <c r="H298" s="30"/>
      <c r="I298" s="30"/>
      <c r="J298" s="30"/>
      <c r="K298" s="30"/>
      <c r="L298" s="30"/>
      <c r="M298" s="30"/>
      <c r="N298" s="30"/>
      <c r="O298" s="30"/>
      <c r="P298" s="30"/>
      <c r="Q298" s="30"/>
      <c r="R298" s="30"/>
      <c r="S298" s="30"/>
      <c r="T298" s="30"/>
      <c r="U298" s="30"/>
      <c r="V298" s="30"/>
      <c r="W298" s="30"/>
      <c r="X298" s="30"/>
      <c r="Y298" s="30"/>
      <c r="Z298" s="30"/>
    </row>
    <row r="299" spans="1:26" ht="12" customHeight="1">
      <c r="A299" s="2"/>
      <c r="B299" s="27"/>
      <c r="C299" s="28"/>
      <c r="D299" s="28"/>
      <c r="E299" s="29"/>
      <c r="F299" s="30"/>
      <c r="G299" s="30"/>
      <c r="H299" s="30"/>
      <c r="I299" s="30"/>
      <c r="J299" s="30"/>
      <c r="K299" s="30"/>
      <c r="L299" s="30"/>
      <c r="M299" s="30"/>
      <c r="N299" s="30"/>
      <c r="O299" s="30"/>
      <c r="P299" s="30"/>
      <c r="Q299" s="30"/>
      <c r="R299" s="30"/>
      <c r="S299" s="30"/>
      <c r="T299" s="30"/>
      <c r="U299" s="30"/>
      <c r="V299" s="30"/>
      <c r="W299" s="30"/>
      <c r="X299" s="30"/>
      <c r="Y299" s="30"/>
      <c r="Z299" s="30"/>
    </row>
    <row r="300" spans="1:26" ht="12" customHeight="1">
      <c r="A300" s="2"/>
      <c r="B300" s="27"/>
      <c r="C300" s="28"/>
      <c r="D300" s="28"/>
      <c r="E300" s="29"/>
      <c r="F300" s="30"/>
      <c r="G300" s="30"/>
      <c r="H300" s="30"/>
      <c r="I300" s="30"/>
      <c r="J300" s="30"/>
      <c r="K300" s="30"/>
      <c r="L300" s="30"/>
      <c r="M300" s="30"/>
      <c r="N300" s="30"/>
      <c r="O300" s="30"/>
      <c r="P300" s="30"/>
      <c r="Q300" s="30"/>
      <c r="R300" s="30"/>
      <c r="S300" s="30"/>
      <c r="T300" s="30"/>
      <c r="U300" s="30"/>
      <c r="V300" s="30"/>
      <c r="W300" s="30"/>
      <c r="X300" s="30"/>
      <c r="Y300" s="30"/>
      <c r="Z300" s="30"/>
    </row>
    <row r="301" spans="1:26" ht="12" customHeight="1">
      <c r="A301" s="2"/>
      <c r="B301" s="27"/>
      <c r="C301" s="28"/>
      <c r="D301" s="28"/>
      <c r="E301" s="29"/>
      <c r="F301" s="30"/>
      <c r="G301" s="30"/>
      <c r="H301" s="30"/>
      <c r="I301" s="30"/>
      <c r="J301" s="30"/>
      <c r="K301" s="30"/>
      <c r="L301" s="30"/>
      <c r="M301" s="30"/>
      <c r="N301" s="30"/>
      <c r="O301" s="30"/>
      <c r="P301" s="30"/>
      <c r="Q301" s="30"/>
      <c r="R301" s="30"/>
      <c r="S301" s="30"/>
      <c r="T301" s="30"/>
      <c r="U301" s="30"/>
      <c r="V301" s="30"/>
      <c r="W301" s="30"/>
      <c r="X301" s="30"/>
      <c r="Y301" s="30"/>
      <c r="Z301" s="30"/>
    </row>
    <row r="302" spans="1:26" ht="12" customHeight="1">
      <c r="A302" s="2"/>
      <c r="B302" s="27"/>
      <c r="C302" s="28"/>
      <c r="D302" s="28"/>
      <c r="E302" s="29"/>
      <c r="F302" s="30"/>
      <c r="G302" s="30"/>
      <c r="H302" s="30"/>
      <c r="I302" s="30"/>
      <c r="J302" s="30"/>
      <c r="K302" s="30"/>
      <c r="L302" s="30"/>
      <c r="M302" s="30"/>
      <c r="N302" s="30"/>
      <c r="O302" s="30"/>
      <c r="P302" s="30"/>
      <c r="Q302" s="30"/>
      <c r="R302" s="30"/>
      <c r="S302" s="30"/>
      <c r="T302" s="30"/>
      <c r="U302" s="30"/>
      <c r="V302" s="30"/>
      <c r="W302" s="30"/>
      <c r="X302" s="30"/>
      <c r="Y302" s="30"/>
      <c r="Z302" s="30"/>
    </row>
    <row r="303" spans="1:26" ht="12" customHeight="1">
      <c r="A303" s="2"/>
      <c r="B303" s="27"/>
      <c r="C303" s="28"/>
      <c r="D303" s="28"/>
      <c r="E303" s="29"/>
      <c r="F303" s="30"/>
      <c r="G303" s="30"/>
      <c r="H303" s="30"/>
      <c r="I303" s="30"/>
      <c r="J303" s="30"/>
      <c r="K303" s="30"/>
      <c r="L303" s="30"/>
      <c r="M303" s="30"/>
      <c r="N303" s="30"/>
      <c r="O303" s="30"/>
      <c r="P303" s="30"/>
      <c r="Q303" s="30"/>
      <c r="R303" s="30"/>
      <c r="S303" s="30"/>
      <c r="T303" s="30"/>
      <c r="U303" s="30"/>
      <c r="V303" s="30"/>
      <c r="W303" s="30"/>
      <c r="X303" s="30"/>
      <c r="Y303" s="30"/>
      <c r="Z303" s="30"/>
    </row>
    <row r="304" spans="1:26" ht="12" customHeight="1">
      <c r="A304" s="2"/>
      <c r="B304" s="27"/>
      <c r="C304" s="28"/>
      <c r="D304" s="28"/>
      <c r="E304" s="29"/>
      <c r="F304" s="30"/>
      <c r="G304" s="30"/>
      <c r="H304" s="30"/>
      <c r="I304" s="30"/>
      <c r="J304" s="30"/>
      <c r="K304" s="30"/>
      <c r="L304" s="30"/>
      <c r="M304" s="30"/>
      <c r="N304" s="30"/>
      <c r="O304" s="30"/>
      <c r="P304" s="30"/>
      <c r="Q304" s="30"/>
      <c r="R304" s="30"/>
      <c r="S304" s="30"/>
      <c r="T304" s="30"/>
      <c r="U304" s="30"/>
      <c r="V304" s="30"/>
      <c r="W304" s="30"/>
      <c r="X304" s="30"/>
      <c r="Y304" s="30"/>
      <c r="Z304" s="30"/>
    </row>
    <row r="305" spans="1:26" ht="12" customHeight="1">
      <c r="A305" s="2"/>
      <c r="B305" s="27"/>
      <c r="C305" s="28"/>
      <c r="D305" s="28"/>
      <c r="E305" s="29"/>
      <c r="F305" s="30"/>
      <c r="G305" s="30"/>
      <c r="H305" s="30"/>
      <c r="I305" s="30"/>
      <c r="J305" s="30"/>
      <c r="K305" s="30"/>
      <c r="L305" s="30"/>
      <c r="M305" s="30"/>
      <c r="N305" s="30"/>
      <c r="O305" s="30"/>
      <c r="P305" s="30"/>
      <c r="Q305" s="30"/>
      <c r="R305" s="30"/>
      <c r="S305" s="30"/>
      <c r="T305" s="30"/>
      <c r="U305" s="30"/>
      <c r="V305" s="30"/>
      <c r="W305" s="30"/>
      <c r="X305" s="30"/>
      <c r="Y305" s="30"/>
      <c r="Z305" s="30"/>
    </row>
    <row r="306" spans="1:26" ht="12" customHeight="1">
      <c r="A306" s="2"/>
      <c r="B306" s="27"/>
      <c r="C306" s="28"/>
      <c r="D306" s="28"/>
      <c r="E306" s="29"/>
      <c r="F306" s="30"/>
      <c r="G306" s="30"/>
      <c r="H306" s="30"/>
      <c r="I306" s="30"/>
      <c r="J306" s="30"/>
      <c r="K306" s="30"/>
      <c r="L306" s="30"/>
      <c r="M306" s="30"/>
      <c r="N306" s="30"/>
      <c r="O306" s="30"/>
      <c r="P306" s="30"/>
      <c r="Q306" s="30"/>
      <c r="R306" s="30"/>
      <c r="S306" s="30"/>
      <c r="T306" s="30"/>
      <c r="U306" s="30"/>
      <c r="V306" s="30"/>
      <c r="W306" s="30"/>
      <c r="X306" s="30"/>
      <c r="Y306" s="30"/>
      <c r="Z306" s="30"/>
    </row>
    <row r="307" spans="1:26" ht="12" customHeight="1">
      <c r="A307" s="2"/>
      <c r="B307" s="27"/>
      <c r="C307" s="28"/>
      <c r="D307" s="28"/>
      <c r="E307" s="29"/>
      <c r="F307" s="30"/>
      <c r="G307" s="30"/>
      <c r="H307" s="30"/>
      <c r="I307" s="30"/>
      <c r="J307" s="30"/>
      <c r="K307" s="30"/>
      <c r="L307" s="30"/>
      <c r="M307" s="30"/>
      <c r="N307" s="30"/>
      <c r="O307" s="30"/>
      <c r="P307" s="30"/>
      <c r="Q307" s="30"/>
      <c r="R307" s="30"/>
      <c r="S307" s="30"/>
      <c r="T307" s="30"/>
      <c r="U307" s="30"/>
      <c r="V307" s="30"/>
      <c r="W307" s="30"/>
      <c r="X307" s="30"/>
      <c r="Y307" s="30"/>
      <c r="Z307" s="30"/>
    </row>
    <row r="308" spans="1:26" ht="12" customHeight="1">
      <c r="A308" s="2"/>
      <c r="B308" s="27"/>
      <c r="C308" s="28"/>
      <c r="D308" s="28"/>
      <c r="E308" s="29"/>
      <c r="F308" s="30"/>
      <c r="G308" s="30"/>
      <c r="H308" s="30"/>
      <c r="I308" s="30"/>
      <c r="J308" s="30"/>
      <c r="K308" s="30"/>
      <c r="L308" s="30"/>
      <c r="M308" s="30"/>
      <c r="N308" s="30"/>
      <c r="O308" s="30"/>
      <c r="P308" s="30"/>
      <c r="Q308" s="30"/>
      <c r="R308" s="30"/>
      <c r="S308" s="30"/>
      <c r="T308" s="30"/>
      <c r="U308" s="30"/>
      <c r="V308" s="30"/>
      <c r="W308" s="30"/>
      <c r="X308" s="30"/>
      <c r="Y308" s="30"/>
      <c r="Z308" s="30"/>
    </row>
    <row r="309" spans="1:26" ht="12" customHeight="1">
      <c r="A309" s="2"/>
      <c r="B309" s="27"/>
      <c r="C309" s="28"/>
      <c r="D309" s="28"/>
      <c r="E309" s="29"/>
      <c r="F309" s="30"/>
      <c r="G309" s="30"/>
      <c r="H309" s="30"/>
      <c r="I309" s="30"/>
      <c r="J309" s="30"/>
      <c r="K309" s="30"/>
      <c r="L309" s="30"/>
      <c r="M309" s="30"/>
      <c r="N309" s="30"/>
      <c r="O309" s="30"/>
      <c r="P309" s="30"/>
      <c r="Q309" s="30"/>
      <c r="R309" s="30"/>
      <c r="S309" s="30"/>
      <c r="T309" s="30"/>
      <c r="U309" s="30"/>
      <c r="V309" s="30"/>
      <c r="W309" s="30"/>
      <c r="X309" s="30"/>
      <c r="Y309" s="30"/>
      <c r="Z309" s="30"/>
    </row>
    <row r="310" spans="1:26" ht="12" customHeight="1">
      <c r="A310" s="2"/>
      <c r="B310" s="27"/>
      <c r="C310" s="28"/>
      <c r="D310" s="28"/>
      <c r="E310" s="29"/>
      <c r="F310" s="30"/>
      <c r="G310" s="30"/>
      <c r="H310" s="30"/>
      <c r="I310" s="30"/>
      <c r="J310" s="30"/>
      <c r="K310" s="30"/>
      <c r="L310" s="30"/>
      <c r="M310" s="30"/>
      <c r="N310" s="30"/>
      <c r="O310" s="30"/>
      <c r="P310" s="30"/>
      <c r="Q310" s="30"/>
      <c r="R310" s="30"/>
      <c r="S310" s="30"/>
      <c r="T310" s="30"/>
      <c r="U310" s="30"/>
      <c r="V310" s="30"/>
      <c r="W310" s="30"/>
      <c r="X310" s="30"/>
      <c r="Y310" s="30"/>
      <c r="Z310" s="30"/>
    </row>
    <row r="311" spans="1:26" ht="12" customHeight="1">
      <c r="A311" s="2"/>
      <c r="B311" s="27"/>
      <c r="C311" s="28"/>
      <c r="D311" s="28"/>
      <c r="E311" s="29"/>
      <c r="F311" s="30"/>
      <c r="G311" s="30"/>
      <c r="H311" s="30"/>
      <c r="I311" s="30"/>
      <c r="J311" s="30"/>
      <c r="K311" s="30"/>
      <c r="L311" s="30"/>
      <c r="M311" s="30"/>
      <c r="N311" s="30"/>
      <c r="O311" s="30"/>
      <c r="P311" s="30"/>
      <c r="Q311" s="30"/>
      <c r="R311" s="30"/>
      <c r="S311" s="30"/>
      <c r="T311" s="30"/>
      <c r="U311" s="30"/>
      <c r="V311" s="30"/>
      <c r="W311" s="30"/>
      <c r="X311" s="30"/>
      <c r="Y311" s="30"/>
      <c r="Z311" s="30"/>
    </row>
    <row r="312" spans="1:26" ht="12" customHeight="1">
      <c r="A312" s="2"/>
      <c r="B312" s="27"/>
      <c r="C312" s="28"/>
      <c r="D312" s="28"/>
      <c r="E312" s="29"/>
      <c r="F312" s="30"/>
      <c r="G312" s="30"/>
      <c r="H312" s="30"/>
      <c r="I312" s="30"/>
      <c r="J312" s="30"/>
      <c r="K312" s="30"/>
      <c r="L312" s="30"/>
      <c r="M312" s="30"/>
      <c r="N312" s="30"/>
      <c r="O312" s="30"/>
      <c r="P312" s="30"/>
      <c r="Q312" s="30"/>
      <c r="R312" s="30"/>
      <c r="S312" s="30"/>
      <c r="T312" s="30"/>
      <c r="U312" s="30"/>
      <c r="V312" s="30"/>
      <c r="W312" s="30"/>
      <c r="X312" s="30"/>
      <c r="Y312" s="30"/>
      <c r="Z312" s="30"/>
    </row>
    <row r="313" spans="1:26" ht="12" customHeight="1">
      <c r="A313" s="2"/>
      <c r="B313" s="27"/>
      <c r="C313" s="28"/>
      <c r="D313" s="28"/>
      <c r="E313" s="29"/>
      <c r="F313" s="30"/>
      <c r="G313" s="30"/>
      <c r="H313" s="30"/>
      <c r="I313" s="30"/>
      <c r="J313" s="30"/>
      <c r="K313" s="30"/>
      <c r="L313" s="30"/>
      <c r="M313" s="30"/>
      <c r="N313" s="30"/>
      <c r="O313" s="30"/>
      <c r="P313" s="30"/>
      <c r="Q313" s="30"/>
      <c r="R313" s="30"/>
      <c r="S313" s="30"/>
      <c r="T313" s="30"/>
      <c r="U313" s="30"/>
      <c r="V313" s="30"/>
      <c r="W313" s="30"/>
      <c r="X313" s="30"/>
      <c r="Y313" s="30"/>
      <c r="Z313" s="30"/>
    </row>
    <row r="314" spans="1:26" ht="12" customHeight="1">
      <c r="A314" s="2"/>
      <c r="B314" s="27"/>
      <c r="C314" s="28"/>
      <c r="D314" s="28"/>
      <c r="E314" s="29"/>
      <c r="F314" s="30"/>
      <c r="G314" s="30"/>
      <c r="H314" s="30"/>
      <c r="I314" s="30"/>
      <c r="J314" s="30"/>
      <c r="K314" s="30"/>
      <c r="L314" s="30"/>
      <c r="M314" s="30"/>
      <c r="N314" s="30"/>
      <c r="O314" s="30"/>
      <c r="P314" s="30"/>
      <c r="Q314" s="30"/>
      <c r="R314" s="30"/>
      <c r="S314" s="30"/>
      <c r="T314" s="30"/>
      <c r="U314" s="30"/>
      <c r="V314" s="30"/>
      <c r="W314" s="30"/>
      <c r="X314" s="30"/>
      <c r="Y314" s="30"/>
      <c r="Z314" s="30"/>
    </row>
    <row r="315" spans="1:26" ht="12" customHeight="1">
      <c r="A315" s="2"/>
      <c r="B315" s="27"/>
      <c r="C315" s="28"/>
      <c r="D315" s="28"/>
      <c r="E315" s="29"/>
      <c r="F315" s="30"/>
      <c r="G315" s="30"/>
      <c r="H315" s="30"/>
      <c r="I315" s="30"/>
      <c r="J315" s="30"/>
      <c r="K315" s="30"/>
      <c r="L315" s="30"/>
      <c r="M315" s="30"/>
      <c r="N315" s="30"/>
      <c r="O315" s="30"/>
      <c r="P315" s="30"/>
      <c r="Q315" s="30"/>
      <c r="R315" s="30"/>
      <c r="S315" s="30"/>
      <c r="T315" s="30"/>
      <c r="U315" s="30"/>
      <c r="V315" s="30"/>
      <c r="W315" s="30"/>
      <c r="X315" s="30"/>
      <c r="Y315" s="30"/>
      <c r="Z315" s="30"/>
    </row>
    <row r="316" spans="1:26" ht="12" customHeight="1">
      <c r="A316" s="2"/>
      <c r="B316" s="27"/>
      <c r="C316" s="28"/>
      <c r="D316" s="28"/>
      <c r="E316" s="29"/>
      <c r="F316" s="30"/>
      <c r="G316" s="30"/>
      <c r="H316" s="30"/>
      <c r="I316" s="30"/>
      <c r="J316" s="30"/>
      <c r="K316" s="30"/>
      <c r="L316" s="30"/>
      <c r="M316" s="30"/>
      <c r="N316" s="30"/>
      <c r="O316" s="30"/>
      <c r="P316" s="30"/>
      <c r="Q316" s="30"/>
      <c r="R316" s="30"/>
      <c r="S316" s="30"/>
      <c r="T316" s="30"/>
      <c r="U316" s="30"/>
      <c r="V316" s="30"/>
      <c r="W316" s="30"/>
      <c r="X316" s="30"/>
      <c r="Y316" s="30"/>
      <c r="Z316" s="30"/>
    </row>
    <row r="317" spans="1:26" ht="12" customHeight="1">
      <c r="A317" s="2"/>
      <c r="B317" s="27"/>
      <c r="C317" s="28"/>
      <c r="D317" s="28"/>
      <c r="E317" s="29"/>
      <c r="F317" s="30"/>
      <c r="G317" s="30"/>
      <c r="H317" s="30"/>
      <c r="I317" s="30"/>
      <c r="J317" s="30"/>
      <c r="K317" s="30"/>
      <c r="L317" s="30"/>
      <c r="M317" s="30"/>
      <c r="N317" s="30"/>
      <c r="O317" s="30"/>
      <c r="P317" s="30"/>
      <c r="Q317" s="30"/>
      <c r="R317" s="30"/>
      <c r="S317" s="30"/>
      <c r="T317" s="30"/>
      <c r="U317" s="30"/>
      <c r="V317" s="30"/>
      <c r="W317" s="30"/>
      <c r="X317" s="30"/>
      <c r="Y317" s="30"/>
      <c r="Z317" s="30"/>
    </row>
    <row r="318" spans="1:26" ht="12" customHeight="1">
      <c r="A318" s="2"/>
      <c r="B318" s="27"/>
      <c r="C318" s="28"/>
      <c r="D318" s="28"/>
      <c r="E318" s="29"/>
      <c r="F318" s="30"/>
      <c r="G318" s="30"/>
      <c r="H318" s="30"/>
      <c r="I318" s="30"/>
      <c r="J318" s="30"/>
      <c r="K318" s="30"/>
      <c r="L318" s="30"/>
      <c r="M318" s="30"/>
      <c r="N318" s="30"/>
      <c r="O318" s="30"/>
      <c r="P318" s="30"/>
      <c r="Q318" s="30"/>
      <c r="R318" s="30"/>
      <c r="S318" s="30"/>
      <c r="T318" s="30"/>
      <c r="U318" s="30"/>
      <c r="V318" s="30"/>
      <c r="W318" s="30"/>
      <c r="X318" s="30"/>
      <c r="Y318" s="30"/>
      <c r="Z318" s="30"/>
    </row>
    <row r="319" spans="1:26" ht="12" customHeight="1">
      <c r="A319" s="2"/>
      <c r="B319" s="27"/>
      <c r="C319" s="28"/>
      <c r="D319" s="28"/>
      <c r="E319" s="29"/>
      <c r="F319" s="30"/>
      <c r="G319" s="30"/>
      <c r="H319" s="30"/>
      <c r="I319" s="30"/>
      <c r="J319" s="30"/>
      <c r="K319" s="30"/>
      <c r="L319" s="30"/>
      <c r="M319" s="30"/>
      <c r="N319" s="30"/>
      <c r="O319" s="30"/>
      <c r="P319" s="30"/>
      <c r="Q319" s="30"/>
      <c r="R319" s="30"/>
      <c r="S319" s="30"/>
      <c r="T319" s="30"/>
      <c r="U319" s="30"/>
      <c r="V319" s="30"/>
      <c r="W319" s="30"/>
      <c r="X319" s="30"/>
      <c r="Y319" s="30"/>
      <c r="Z319" s="30"/>
    </row>
    <row r="320" spans="1:26" ht="12" customHeight="1">
      <c r="A320" s="2"/>
      <c r="B320" s="27"/>
      <c r="C320" s="28"/>
      <c r="D320" s="28"/>
      <c r="E320" s="29"/>
      <c r="F320" s="30"/>
      <c r="G320" s="30"/>
      <c r="H320" s="30"/>
      <c r="I320" s="30"/>
      <c r="J320" s="30"/>
      <c r="K320" s="30"/>
      <c r="L320" s="30"/>
      <c r="M320" s="30"/>
      <c r="N320" s="30"/>
      <c r="O320" s="30"/>
      <c r="P320" s="30"/>
      <c r="Q320" s="30"/>
      <c r="R320" s="30"/>
      <c r="S320" s="30"/>
      <c r="T320" s="30"/>
      <c r="U320" s="30"/>
      <c r="V320" s="30"/>
      <c r="W320" s="30"/>
      <c r="X320" s="30"/>
      <c r="Y320" s="30"/>
      <c r="Z320" s="30"/>
    </row>
    <row r="321" spans="1:26" ht="12" customHeight="1">
      <c r="A321" s="2"/>
      <c r="B321" s="27"/>
      <c r="C321" s="28"/>
      <c r="D321" s="28"/>
      <c r="E321" s="29"/>
      <c r="F321" s="30"/>
      <c r="G321" s="30"/>
      <c r="H321" s="30"/>
      <c r="I321" s="30"/>
      <c r="J321" s="30"/>
      <c r="K321" s="30"/>
      <c r="L321" s="30"/>
      <c r="M321" s="30"/>
      <c r="N321" s="30"/>
      <c r="O321" s="30"/>
      <c r="P321" s="30"/>
      <c r="Q321" s="30"/>
      <c r="R321" s="30"/>
      <c r="S321" s="30"/>
      <c r="T321" s="30"/>
      <c r="U321" s="30"/>
      <c r="V321" s="30"/>
      <c r="W321" s="30"/>
      <c r="X321" s="30"/>
      <c r="Y321" s="30"/>
      <c r="Z321" s="30"/>
    </row>
    <row r="322" spans="1:26" ht="12" customHeight="1">
      <c r="A322" s="2"/>
      <c r="B322" s="27"/>
      <c r="C322" s="28"/>
      <c r="D322" s="28"/>
      <c r="E322" s="29"/>
      <c r="F322" s="30"/>
      <c r="G322" s="30"/>
      <c r="H322" s="30"/>
      <c r="I322" s="30"/>
      <c r="J322" s="30"/>
      <c r="K322" s="30"/>
      <c r="L322" s="30"/>
      <c r="M322" s="30"/>
      <c r="N322" s="30"/>
      <c r="O322" s="30"/>
      <c r="P322" s="30"/>
      <c r="Q322" s="30"/>
      <c r="R322" s="30"/>
      <c r="S322" s="30"/>
      <c r="T322" s="30"/>
      <c r="U322" s="30"/>
      <c r="V322" s="30"/>
      <c r="W322" s="30"/>
      <c r="X322" s="30"/>
      <c r="Y322" s="30"/>
      <c r="Z322" s="30"/>
    </row>
    <row r="323" spans="1:26" ht="12" customHeight="1">
      <c r="A323" s="2"/>
      <c r="B323" s="27"/>
      <c r="C323" s="28"/>
      <c r="D323" s="28"/>
      <c r="E323" s="29"/>
      <c r="F323" s="30"/>
      <c r="G323" s="30"/>
      <c r="H323" s="30"/>
      <c r="I323" s="30"/>
      <c r="J323" s="30"/>
      <c r="K323" s="30"/>
      <c r="L323" s="30"/>
      <c r="M323" s="30"/>
      <c r="N323" s="30"/>
      <c r="O323" s="30"/>
      <c r="P323" s="30"/>
      <c r="Q323" s="30"/>
      <c r="R323" s="30"/>
      <c r="S323" s="30"/>
      <c r="T323" s="30"/>
      <c r="U323" s="30"/>
      <c r="V323" s="30"/>
      <c r="W323" s="30"/>
      <c r="X323" s="30"/>
      <c r="Y323" s="30"/>
      <c r="Z323" s="30"/>
    </row>
    <row r="324" spans="1:26" ht="12" customHeight="1">
      <c r="A324" s="2"/>
      <c r="B324" s="27"/>
      <c r="C324" s="28"/>
      <c r="D324" s="28"/>
      <c r="E324" s="29"/>
      <c r="F324" s="30"/>
      <c r="G324" s="30"/>
      <c r="H324" s="30"/>
      <c r="I324" s="30"/>
      <c r="J324" s="30"/>
      <c r="K324" s="30"/>
      <c r="L324" s="30"/>
      <c r="M324" s="30"/>
      <c r="N324" s="30"/>
      <c r="O324" s="30"/>
      <c r="P324" s="30"/>
      <c r="Q324" s="30"/>
      <c r="R324" s="30"/>
      <c r="S324" s="30"/>
      <c r="T324" s="30"/>
      <c r="U324" s="30"/>
      <c r="V324" s="30"/>
      <c r="W324" s="30"/>
      <c r="X324" s="30"/>
      <c r="Y324" s="30"/>
      <c r="Z324" s="30"/>
    </row>
    <row r="325" spans="1:26" ht="12" customHeight="1">
      <c r="A325" s="2"/>
      <c r="B325" s="27"/>
      <c r="C325" s="28"/>
      <c r="D325" s="28"/>
      <c r="E325" s="29"/>
      <c r="F325" s="30"/>
      <c r="G325" s="30"/>
      <c r="H325" s="30"/>
      <c r="I325" s="30"/>
      <c r="J325" s="30"/>
      <c r="K325" s="30"/>
      <c r="L325" s="30"/>
      <c r="M325" s="30"/>
      <c r="N325" s="30"/>
      <c r="O325" s="30"/>
      <c r="P325" s="30"/>
      <c r="Q325" s="30"/>
      <c r="R325" s="30"/>
      <c r="S325" s="30"/>
      <c r="T325" s="30"/>
      <c r="U325" s="30"/>
      <c r="V325" s="30"/>
      <c r="W325" s="30"/>
      <c r="X325" s="30"/>
      <c r="Y325" s="30"/>
      <c r="Z325" s="30"/>
    </row>
    <row r="326" spans="1:26" ht="12" customHeight="1">
      <c r="A326" s="2"/>
      <c r="B326" s="27"/>
      <c r="C326" s="28"/>
      <c r="D326" s="28"/>
      <c r="E326" s="29"/>
      <c r="F326" s="30"/>
      <c r="G326" s="30"/>
      <c r="H326" s="30"/>
      <c r="I326" s="30"/>
      <c r="J326" s="30"/>
      <c r="K326" s="30"/>
      <c r="L326" s="30"/>
      <c r="M326" s="30"/>
      <c r="N326" s="30"/>
      <c r="O326" s="30"/>
      <c r="P326" s="30"/>
      <c r="Q326" s="30"/>
      <c r="R326" s="30"/>
      <c r="S326" s="30"/>
      <c r="T326" s="30"/>
      <c r="U326" s="30"/>
      <c r="V326" s="30"/>
      <c r="W326" s="30"/>
      <c r="X326" s="30"/>
      <c r="Y326" s="30"/>
      <c r="Z326" s="30"/>
    </row>
    <row r="327" spans="1:26" ht="12" customHeight="1">
      <c r="A327" s="2"/>
      <c r="B327" s="27"/>
      <c r="C327" s="28"/>
      <c r="D327" s="28"/>
      <c r="E327" s="29"/>
      <c r="F327" s="30"/>
      <c r="G327" s="30"/>
      <c r="H327" s="30"/>
      <c r="I327" s="30"/>
      <c r="J327" s="30"/>
      <c r="K327" s="30"/>
      <c r="L327" s="30"/>
      <c r="M327" s="30"/>
      <c r="N327" s="30"/>
      <c r="O327" s="30"/>
      <c r="P327" s="30"/>
      <c r="Q327" s="30"/>
      <c r="R327" s="30"/>
      <c r="S327" s="30"/>
      <c r="T327" s="30"/>
      <c r="U327" s="30"/>
      <c r="V327" s="30"/>
      <c r="W327" s="30"/>
      <c r="X327" s="30"/>
      <c r="Y327" s="30"/>
      <c r="Z327" s="30"/>
    </row>
    <row r="328" spans="1:26" ht="12" customHeight="1">
      <c r="A328" s="2"/>
      <c r="B328" s="27"/>
      <c r="C328" s="28"/>
      <c r="D328" s="28"/>
      <c r="E328" s="29"/>
      <c r="F328" s="30"/>
      <c r="G328" s="30"/>
      <c r="H328" s="30"/>
      <c r="I328" s="30"/>
      <c r="J328" s="30"/>
      <c r="K328" s="30"/>
      <c r="L328" s="30"/>
      <c r="M328" s="30"/>
      <c r="N328" s="30"/>
      <c r="O328" s="30"/>
      <c r="P328" s="30"/>
      <c r="Q328" s="30"/>
      <c r="R328" s="30"/>
      <c r="S328" s="30"/>
      <c r="T328" s="30"/>
      <c r="U328" s="30"/>
      <c r="V328" s="30"/>
      <c r="W328" s="30"/>
      <c r="X328" s="30"/>
      <c r="Y328" s="30"/>
      <c r="Z328" s="30"/>
    </row>
    <row r="329" spans="1:26" ht="12" customHeight="1">
      <c r="A329" s="2"/>
      <c r="B329" s="27"/>
      <c r="C329" s="28"/>
      <c r="D329" s="28"/>
      <c r="E329" s="29"/>
      <c r="F329" s="30"/>
      <c r="G329" s="30"/>
      <c r="H329" s="30"/>
      <c r="I329" s="30"/>
      <c r="J329" s="30"/>
      <c r="K329" s="30"/>
      <c r="L329" s="30"/>
      <c r="M329" s="30"/>
      <c r="N329" s="30"/>
      <c r="O329" s="30"/>
      <c r="P329" s="30"/>
      <c r="Q329" s="30"/>
      <c r="R329" s="30"/>
      <c r="S329" s="30"/>
      <c r="T329" s="30"/>
      <c r="U329" s="30"/>
      <c r="V329" s="30"/>
      <c r="W329" s="30"/>
      <c r="X329" s="30"/>
      <c r="Y329" s="30"/>
      <c r="Z329" s="30"/>
    </row>
    <row r="330" spans="1:26" ht="12" customHeight="1">
      <c r="A330" s="2"/>
      <c r="B330" s="27"/>
      <c r="C330" s="28"/>
      <c r="D330" s="28"/>
      <c r="E330" s="29"/>
      <c r="F330" s="30"/>
      <c r="G330" s="30"/>
      <c r="H330" s="30"/>
      <c r="I330" s="30"/>
      <c r="J330" s="30"/>
      <c r="K330" s="30"/>
      <c r="L330" s="30"/>
      <c r="M330" s="30"/>
      <c r="N330" s="30"/>
      <c r="O330" s="30"/>
      <c r="P330" s="30"/>
      <c r="Q330" s="30"/>
      <c r="R330" s="30"/>
      <c r="S330" s="30"/>
      <c r="T330" s="30"/>
      <c r="U330" s="30"/>
      <c r="V330" s="30"/>
      <c r="W330" s="30"/>
      <c r="X330" s="30"/>
      <c r="Y330" s="30"/>
      <c r="Z330" s="30"/>
    </row>
    <row r="331" spans="1:26" ht="12" customHeight="1">
      <c r="A331" s="2"/>
      <c r="B331" s="27"/>
      <c r="C331" s="28"/>
      <c r="D331" s="28"/>
      <c r="E331" s="29"/>
      <c r="F331" s="30"/>
      <c r="G331" s="30"/>
      <c r="H331" s="30"/>
      <c r="I331" s="30"/>
      <c r="J331" s="30"/>
      <c r="K331" s="30"/>
      <c r="L331" s="30"/>
      <c r="M331" s="30"/>
      <c r="N331" s="30"/>
      <c r="O331" s="30"/>
      <c r="P331" s="30"/>
      <c r="Q331" s="30"/>
      <c r="R331" s="30"/>
      <c r="S331" s="30"/>
      <c r="T331" s="30"/>
      <c r="U331" s="30"/>
      <c r="V331" s="30"/>
      <c r="W331" s="30"/>
      <c r="X331" s="30"/>
      <c r="Y331" s="30"/>
      <c r="Z331" s="30"/>
    </row>
    <row r="332" spans="1:26" ht="12" customHeight="1">
      <c r="A332" s="2"/>
      <c r="B332" s="27"/>
      <c r="C332" s="28"/>
      <c r="D332" s="28"/>
      <c r="E332" s="29"/>
      <c r="F332" s="30"/>
      <c r="G332" s="30"/>
      <c r="H332" s="30"/>
      <c r="I332" s="30"/>
      <c r="J332" s="30"/>
      <c r="K332" s="30"/>
      <c r="L332" s="30"/>
      <c r="M332" s="30"/>
      <c r="N332" s="30"/>
      <c r="O332" s="30"/>
      <c r="P332" s="30"/>
      <c r="Q332" s="30"/>
      <c r="R332" s="30"/>
      <c r="S332" s="30"/>
      <c r="T332" s="30"/>
      <c r="U332" s="30"/>
      <c r="V332" s="30"/>
      <c r="W332" s="30"/>
      <c r="X332" s="30"/>
      <c r="Y332" s="30"/>
      <c r="Z332" s="30"/>
    </row>
    <row r="333" spans="1:26" ht="12" customHeight="1">
      <c r="A333" s="2"/>
      <c r="B333" s="27"/>
      <c r="C333" s="28"/>
      <c r="D333" s="28"/>
      <c r="E333" s="29"/>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8"/>
      <c r="D334" s="28"/>
      <c r="E334" s="29"/>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8"/>
      <c r="D335" s="28"/>
      <c r="E335" s="29"/>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8"/>
      <c r="D336" s="28"/>
      <c r="E336" s="29"/>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8"/>
      <c r="D337" s="28"/>
      <c r="E337" s="29"/>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8"/>
      <c r="D338" s="28"/>
      <c r="E338" s="29"/>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8"/>
      <c r="D339" s="28"/>
      <c r="E339" s="29"/>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8"/>
      <c r="D340" s="28"/>
      <c r="E340" s="29"/>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8"/>
      <c r="D341" s="28"/>
      <c r="E341" s="29"/>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8"/>
      <c r="D342" s="28"/>
      <c r="E342" s="29"/>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8"/>
      <c r="D343" s="28"/>
      <c r="E343" s="29"/>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8"/>
      <c r="D344" s="28"/>
      <c r="E344" s="29"/>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8"/>
      <c r="D345" s="28"/>
      <c r="E345" s="29"/>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8"/>
      <c r="D346" s="28"/>
      <c r="E346" s="29"/>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8"/>
      <c r="D347" s="28"/>
      <c r="E347" s="29"/>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8"/>
      <c r="D348" s="28"/>
      <c r="E348" s="29"/>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8"/>
      <c r="D349" s="28"/>
      <c r="E349" s="29"/>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8"/>
      <c r="D350" s="28"/>
      <c r="E350" s="29"/>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8"/>
      <c r="D351" s="28"/>
      <c r="E351" s="29"/>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8"/>
      <c r="D352" s="28"/>
      <c r="E352" s="29"/>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8"/>
      <c r="D353" s="28"/>
      <c r="E353" s="29"/>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8"/>
      <c r="D354" s="28"/>
      <c r="E354" s="29"/>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8"/>
      <c r="D355" s="28"/>
      <c r="E355" s="29"/>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8"/>
      <c r="D356" s="28"/>
      <c r="E356" s="29"/>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8"/>
      <c r="D357" s="28"/>
      <c r="E357" s="29"/>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8"/>
      <c r="D358" s="28"/>
      <c r="E358" s="29"/>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8"/>
      <c r="D359" s="28"/>
      <c r="E359" s="29"/>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8"/>
      <c r="D360" s="28"/>
      <c r="E360" s="29"/>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8"/>
      <c r="D361" s="28"/>
      <c r="E361" s="29"/>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8"/>
      <c r="D362" s="28"/>
      <c r="E362" s="29"/>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8"/>
      <c r="D363" s="28"/>
      <c r="E363" s="29"/>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8"/>
      <c r="D364" s="28"/>
      <c r="E364" s="29"/>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8"/>
      <c r="D365" s="28"/>
      <c r="E365" s="29"/>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8"/>
      <c r="D366" s="28"/>
      <c r="E366" s="29"/>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8"/>
      <c r="D367" s="28"/>
      <c r="E367" s="29"/>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8"/>
      <c r="D368" s="28"/>
      <c r="E368" s="29"/>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8"/>
      <c r="D369" s="28"/>
      <c r="E369" s="29"/>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8"/>
      <c r="D370" s="28"/>
      <c r="E370" s="29"/>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8"/>
      <c r="D371" s="28"/>
      <c r="E371" s="29"/>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8"/>
      <c r="D372" s="28"/>
      <c r="E372" s="29"/>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8"/>
      <c r="D373" s="28"/>
      <c r="E373" s="29"/>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8"/>
      <c r="D374" s="28"/>
      <c r="E374" s="29"/>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8"/>
      <c r="D375" s="28"/>
      <c r="E375" s="29"/>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8"/>
      <c r="D376" s="28"/>
      <c r="E376" s="29"/>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8"/>
      <c r="D377" s="28"/>
      <c r="E377" s="29"/>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8"/>
      <c r="D378" s="28"/>
      <c r="E378" s="29"/>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8"/>
      <c r="D379" s="28"/>
      <c r="E379" s="29"/>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8"/>
      <c r="D380" s="28"/>
      <c r="E380" s="29"/>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8"/>
      <c r="D381" s="28"/>
      <c r="E381" s="29"/>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8"/>
      <c r="D382" s="28"/>
      <c r="E382" s="29"/>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8"/>
      <c r="D383" s="28"/>
      <c r="E383" s="29"/>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8"/>
      <c r="D384" s="28"/>
      <c r="E384" s="29"/>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8"/>
      <c r="D385" s="28"/>
      <c r="E385" s="29"/>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8"/>
      <c r="D386" s="28"/>
      <c r="E386" s="29"/>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8"/>
      <c r="D387" s="28"/>
      <c r="E387" s="29"/>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8"/>
      <c r="D388" s="28"/>
      <c r="E388" s="29"/>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8"/>
      <c r="D389" s="28"/>
      <c r="E389" s="29"/>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8"/>
      <c r="D390" s="28"/>
      <c r="E390" s="29"/>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8"/>
      <c r="D391" s="28"/>
      <c r="E391" s="29"/>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8"/>
      <c r="D392" s="28"/>
      <c r="E392" s="29"/>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8"/>
      <c r="D393" s="28"/>
      <c r="E393" s="29"/>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8"/>
      <c r="D394" s="28"/>
      <c r="E394" s="29"/>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8"/>
      <c r="D395" s="28"/>
      <c r="E395" s="29"/>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8"/>
      <c r="D396" s="28"/>
      <c r="E396" s="29"/>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8"/>
      <c r="D397" s="28"/>
      <c r="E397" s="29"/>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8"/>
      <c r="D398" s="28"/>
      <c r="E398" s="29"/>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8"/>
      <c r="D399" s="28"/>
      <c r="E399" s="29"/>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8"/>
      <c r="D400" s="28"/>
      <c r="E400" s="29"/>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8"/>
      <c r="D401" s="28"/>
      <c r="E401" s="29"/>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8"/>
      <c r="D402" s="28"/>
      <c r="E402" s="29"/>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8"/>
      <c r="D403" s="28"/>
      <c r="E403" s="29"/>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8"/>
      <c r="D404" s="28"/>
      <c r="E404" s="29"/>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8"/>
      <c r="D405" s="28"/>
      <c r="E405" s="29"/>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8"/>
      <c r="D406" s="28"/>
      <c r="E406" s="29"/>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8"/>
      <c r="D407" s="28"/>
      <c r="E407" s="29"/>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8"/>
      <c r="D408" s="28"/>
      <c r="E408" s="29"/>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8"/>
      <c r="D409" s="28"/>
      <c r="E409" s="29"/>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8"/>
      <c r="D410" s="28"/>
      <c r="E410" s="29"/>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8"/>
      <c r="D411" s="28"/>
      <c r="E411" s="29"/>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8"/>
      <c r="D412" s="28"/>
      <c r="E412" s="29"/>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8"/>
      <c r="D413" s="28"/>
      <c r="E413" s="29"/>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8"/>
      <c r="D414" s="28"/>
      <c r="E414" s="29"/>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8"/>
      <c r="D415" s="28"/>
      <c r="E415" s="29"/>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8"/>
      <c r="D416" s="28"/>
      <c r="E416" s="29"/>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8"/>
      <c r="D417" s="28"/>
      <c r="E417" s="29"/>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8"/>
      <c r="D418" s="28"/>
      <c r="E418" s="29"/>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8"/>
      <c r="D419" s="28"/>
      <c r="E419" s="29"/>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8"/>
      <c r="D420" s="28"/>
      <c r="E420" s="29"/>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8"/>
      <c r="D421" s="28"/>
      <c r="E421" s="29"/>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8"/>
      <c r="D422" s="28"/>
      <c r="E422" s="29"/>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8"/>
      <c r="D423" s="28"/>
      <c r="E423" s="29"/>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8"/>
      <c r="D424" s="28"/>
      <c r="E424" s="29"/>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8"/>
      <c r="D425" s="28"/>
      <c r="E425" s="29"/>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8"/>
      <c r="D426" s="28"/>
      <c r="E426" s="29"/>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8"/>
      <c r="D427" s="28"/>
      <c r="E427" s="29"/>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8"/>
      <c r="D428" s="28"/>
      <c r="E428" s="29"/>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8"/>
      <c r="D429" s="28"/>
      <c r="E429" s="29"/>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8"/>
      <c r="D430" s="28"/>
      <c r="E430" s="29"/>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8"/>
      <c r="D431" s="28"/>
      <c r="E431" s="29"/>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8"/>
      <c r="D432" s="28"/>
      <c r="E432" s="29"/>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8"/>
      <c r="D433" s="28"/>
      <c r="E433" s="29"/>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8"/>
      <c r="D434" s="28"/>
      <c r="E434" s="29"/>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8"/>
      <c r="D435" s="28"/>
      <c r="E435" s="29"/>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8"/>
      <c r="D436" s="28"/>
      <c r="E436" s="29"/>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8"/>
      <c r="D437" s="28"/>
      <c r="E437" s="29"/>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8"/>
      <c r="D438" s="28"/>
      <c r="E438" s="29"/>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8"/>
      <c r="D439" s="28"/>
      <c r="E439" s="29"/>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8"/>
      <c r="D440" s="28"/>
      <c r="E440" s="29"/>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8"/>
      <c r="D441" s="28"/>
      <c r="E441" s="29"/>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8"/>
      <c r="D442" s="28"/>
      <c r="E442" s="29"/>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8"/>
      <c r="D443" s="28"/>
      <c r="E443" s="29"/>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8"/>
      <c r="D444" s="28"/>
      <c r="E444" s="29"/>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8"/>
      <c r="D445" s="28"/>
      <c r="E445" s="29"/>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8"/>
      <c r="D446" s="28"/>
      <c r="E446" s="29"/>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8"/>
      <c r="D447" s="28"/>
      <c r="E447" s="29"/>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8"/>
      <c r="D448" s="28"/>
      <c r="E448" s="29"/>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8"/>
      <c r="D449" s="28"/>
      <c r="E449" s="29"/>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8"/>
      <c r="D450" s="28"/>
      <c r="E450" s="29"/>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8"/>
      <c r="D451" s="28"/>
      <c r="E451" s="29"/>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8"/>
      <c r="D452" s="28"/>
      <c r="E452" s="29"/>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8"/>
      <c r="D453" s="28"/>
      <c r="E453" s="29"/>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8"/>
      <c r="D454" s="28"/>
      <c r="E454" s="29"/>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8"/>
      <c r="D455" s="28"/>
      <c r="E455" s="29"/>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8"/>
      <c r="D456" s="28"/>
      <c r="E456" s="29"/>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8"/>
      <c r="D457" s="28"/>
      <c r="E457" s="29"/>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8"/>
      <c r="D458" s="28"/>
      <c r="E458" s="29"/>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8"/>
      <c r="D459" s="28"/>
      <c r="E459" s="29"/>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8"/>
      <c r="D460" s="28"/>
      <c r="E460" s="29"/>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8"/>
      <c r="D461" s="28"/>
      <c r="E461" s="29"/>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8"/>
      <c r="D462" s="28"/>
      <c r="E462" s="29"/>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8"/>
      <c r="D463" s="28"/>
      <c r="E463" s="29"/>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8"/>
      <c r="D464" s="28"/>
      <c r="E464" s="29"/>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8"/>
      <c r="D465" s="28"/>
      <c r="E465" s="29"/>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8"/>
      <c r="D466" s="28"/>
      <c r="E466" s="29"/>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8"/>
      <c r="D467" s="28"/>
      <c r="E467" s="29"/>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8"/>
      <c r="D468" s="28"/>
      <c r="E468" s="29"/>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8"/>
      <c r="D469" s="28"/>
      <c r="E469" s="29"/>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8"/>
      <c r="D470" s="28"/>
      <c r="E470" s="29"/>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8"/>
      <c r="D471" s="28"/>
      <c r="E471" s="29"/>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8"/>
      <c r="D472" s="28"/>
      <c r="E472" s="29"/>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8"/>
      <c r="D473" s="28"/>
      <c r="E473" s="29"/>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8"/>
      <c r="D474" s="28"/>
      <c r="E474" s="29"/>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8"/>
      <c r="D475" s="28"/>
      <c r="E475" s="29"/>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8"/>
      <c r="D476" s="28"/>
      <c r="E476" s="29"/>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8"/>
      <c r="D477" s="28"/>
      <c r="E477" s="29"/>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8"/>
      <c r="D478" s="28"/>
      <c r="E478" s="29"/>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8"/>
      <c r="D479" s="28"/>
      <c r="E479" s="29"/>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8"/>
      <c r="D480" s="28"/>
      <c r="E480" s="29"/>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8"/>
      <c r="D481" s="28"/>
      <c r="E481" s="29"/>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8"/>
      <c r="D482" s="28"/>
      <c r="E482" s="29"/>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8"/>
      <c r="D483" s="28"/>
      <c r="E483" s="29"/>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8"/>
      <c r="D484" s="28"/>
      <c r="E484" s="29"/>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8"/>
      <c r="D485" s="28"/>
      <c r="E485" s="29"/>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8"/>
      <c r="D486" s="28"/>
      <c r="E486" s="29"/>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8"/>
      <c r="D487" s="28"/>
      <c r="E487" s="29"/>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8"/>
      <c r="D488" s="28"/>
      <c r="E488" s="29"/>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8"/>
      <c r="D489" s="28"/>
      <c r="E489" s="29"/>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8"/>
      <c r="D490" s="28"/>
      <c r="E490" s="29"/>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8"/>
      <c r="D491" s="28"/>
      <c r="E491" s="29"/>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8"/>
      <c r="D492" s="28"/>
      <c r="E492" s="29"/>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8"/>
      <c r="D493" s="28"/>
      <c r="E493" s="29"/>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8"/>
      <c r="D494" s="28"/>
      <c r="E494" s="29"/>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8"/>
      <c r="D495" s="28"/>
      <c r="E495" s="29"/>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8"/>
      <c r="D496" s="28"/>
      <c r="E496" s="29"/>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8"/>
      <c r="D497" s="28"/>
      <c r="E497" s="29"/>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8"/>
      <c r="D498" s="28"/>
      <c r="E498" s="29"/>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8"/>
      <c r="D499" s="28"/>
      <c r="E499" s="29"/>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8"/>
      <c r="D500" s="28"/>
      <c r="E500" s="29"/>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8"/>
      <c r="D501" s="28"/>
      <c r="E501" s="29"/>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8"/>
      <c r="D502" s="28"/>
      <c r="E502" s="29"/>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8"/>
      <c r="D503" s="28"/>
      <c r="E503" s="29"/>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8"/>
      <c r="D504" s="28"/>
      <c r="E504" s="29"/>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8"/>
      <c r="D505" s="28"/>
      <c r="E505" s="29"/>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8"/>
      <c r="D506" s="28"/>
      <c r="E506" s="29"/>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8"/>
      <c r="D507" s="28"/>
      <c r="E507" s="29"/>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8"/>
      <c r="D508" s="28"/>
      <c r="E508" s="29"/>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8"/>
      <c r="D509" s="28"/>
      <c r="E509" s="29"/>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8"/>
      <c r="D510" s="28"/>
      <c r="E510" s="29"/>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8"/>
      <c r="D511" s="28"/>
      <c r="E511" s="29"/>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8"/>
      <c r="D512" s="28"/>
      <c r="E512" s="29"/>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8"/>
      <c r="D513" s="28"/>
      <c r="E513" s="29"/>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8"/>
      <c r="D514" s="28"/>
      <c r="E514" s="29"/>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8"/>
      <c r="D515" s="28"/>
      <c r="E515" s="29"/>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8"/>
      <c r="D516" s="28"/>
      <c r="E516" s="29"/>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8"/>
      <c r="D517" s="28"/>
      <c r="E517" s="29"/>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8"/>
      <c r="D518" s="28"/>
      <c r="E518" s="29"/>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8"/>
      <c r="D519" s="28"/>
      <c r="E519" s="29"/>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8"/>
      <c r="D520" s="28"/>
      <c r="E520" s="29"/>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8"/>
      <c r="D521" s="28"/>
      <c r="E521" s="29"/>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8"/>
      <c r="D522" s="28"/>
      <c r="E522" s="29"/>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8"/>
      <c r="D523" s="28"/>
      <c r="E523" s="29"/>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8"/>
      <c r="D524" s="28"/>
      <c r="E524" s="29"/>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8"/>
      <c r="D525" s="28"/>
      <c r="E525" s="29"/>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8"/>
      <c r="D526" s="28"/>
      <c r="E526" s="29"/>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8"/>
      <c r="D527" s="28"/>
      <c r="E527" s="29"/>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8"/>
      <c r="D528" s="28"/>
      <c r="E528" s="29"/>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8"/>
      <c r="D529" s="28"/>
      <c r="E529" s="29"/>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8"/>
      <c r="D530" s="28"/>
      <c r="E530" s="29"/>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8"/>
      <c r="D531" s="28"/>
      <c r="E531" s="29"/>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8"/>
      <c r="D532" s="28"/>
      <c r="E532" s="29"/>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8"/>
      <c r="D533" s="28"/>
      <c r="E533" s="29"/>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8"/>
      <c r="D534" s="28"/>
      <c r="E534" s="29"/>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8"/>
      <c r="D535" s="28"/>
      <c r="E535" s="29"/>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8"/>
      <c r="D536" s="28"/>
      <c r="E536" s="29"/>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8"/>
      <c r="D537" s="28"/>
      <c r="E537" s="29"/>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8"/>
      <c r="D538" s="28"/>
      <c r="E538" s="29"/>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8"/>
      <c r="D539" s="28"/>
      <c r="E539" s="29"/>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8"/>
      <c r="D540" s="28"/>
      <c r="E540" s="29"/>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8"/>
      <c r="D541" s="28"/>
      <c r="E541" s="29"/>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8"/>
      <c r="D542" s="28"/>
      <c r="E542" s="29"/>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8"/>
      <c r="D543" s="28"/>
      <c r="E543" s="29"/>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8"/>
      <c r="D544" s="28"/>
      <c r="E544" s="29"/>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8"/>
      <c r="D545" s="28"/>
      <c r="E545" s="29"/>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8"/>
      <c r="D546" s="28"/>
      <c r="E546" s="29"/>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8"/>
      <c r="D547" s="28"/>
      <c r="E547" s="29"/>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8"/>
      <c r="D548" s="28"/>
      <c r="E548" s="29"/>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8"/>
      <c r="D549" s="28"/>
      <c r="E549" s="29"/>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8"/>
      <c r="D550" s="28"/>
      <c r="E550" s="29"/>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8"/>
      <c r="D551" s="28"/>
      <c r="E551" s="29"/>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8"/>
      <c r="D552" s="28"/>
      <c r="E552" s="29"/>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8"/>
      <c r="D553" s="28"/>
      <c r="E553" s="29"/>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8"/>
      <c r="D554" s="28"/>
      <c r="E554" s="29"/>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8"/>
      <c r="D555" s="28"/>
      <c r="E555" s="29"/>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8"/>
      <c r="D556" s="28"/>
      <c r="E556" s="29"/>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8"/>
      <c r="D557" s="28"/>
      <c r="E557" s="29"/>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8"/>
      <c r="D558" s="28"/>
      <c r="E558" s="29"/>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8"/>
      <c r="D559" s="28"/>
      <c r="E559" s="29"/>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8"/>
      <c r="D560" s="28"/>
      <c r="E560" s="29"/>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8"/>
      <c r="D561" s="28"/>
      <c r="E561" s="29"/>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8"/>
      <c r="D562" s="28"/>
      <c r="E562" s="29"/>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8"/>
      <c r="D563" s="28"/>
      <c r="E563" s="29"/>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8"/>
      <c r="D564" s="28"/>
      <c r="E564" s="29"/>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8"/>
      <c r="D565" s="28"/>
      <c r="E565" s="29"/>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8"/>
      <c r="D566" s="28"/>
      <c r="E566" s="29"/>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8"/>
      <c r="D567" s="28"/>
      <c r="E567" s="29"/>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8"/>
      <c r="D568" s="28"/>
      <c r="E568" s="29"/>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8"/>
      <c r="D569" s="28"/>
      <c r="E569" s="29"/>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8"/>
      <c r="D570" s="28"/>
      <c r="E570" s="29"/>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8"/>
      <c r="D571" s="28"/>
      <c r="E571" s="29"/>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8"/>
      <c r="D572" s="28"/>
      <c r="E572" s="29"/>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8"/>
      <c r="D573" s="28"/>
      <c r="E573" s="29"/>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8"/>
      <c r="D574" s="28"/>
      <c r="E574" s="29"/>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8"/>
      <c r="D575" s="28"/>
      <c r="E575" s="29"/>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8"/>
      <c r="D576" s="28"/>
      <c r="E576" s="29"/>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8"/>
      <c r="D577" s="28"/>
      <c r="E577" s="29"/>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8"/>
      <c r="D578" s="28"/>
      <c r="E578" s="29"/>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8"/>
      <c r="D579" s="28"/>
      <c r="E579" s="29"/>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8"/>
      <c r="D580" s="28"/>
      <c r="E580" s="29"/>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8"/>
      <c r="D581" s="28"/>
      <c r="E581" s="29"/>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8"/>
      <c r="D582" s="28"/>
      <c r="E582" s="29"/>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8"/>
      <c r="D583" s="28"/>
      <c r="E583" s="29"/>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8"/>
      <c r="D584" s="28"/>
      <c r="E584" s="29"/>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8"/>
      <c r="D585" s="28"/>
      <c r="E585" s="29"/>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8"/>
      <c r="D586" s="28"/>
      <c r="E586" s="29"/>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8"/>
      <c r="D587" s="28"/>
      <c r="E587" s="29"/>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8"/>
      <c r="D588" s="28"/>
      <c r="E588" s="29"/>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8"/>
      <c r="D589" s="28"/>
      <c r="E589" s="29"/>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8"/>
      <c r="D590" s="28"/>
      <c r="E590" s="29"/>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8"/>
      <c r="D591" s="28"/>
      <c r="E591" s="29"/>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8"/>
      <c r="D592" s="28"/>
      <c r="E592" s="29"/>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8"/>
      <c r="D593" s="28"/>
      <c r="E593" s="29"/>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8"/>
      <c r="D594" s="28"/>
      <c r="E594" s="29"/>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8"/>
      <c r="D595" s="28"/>
      <c r="E595" s="29"/>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8"/>
      <c r="D596" s="28"/>
      <c r="E596" s="29"/>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8"/>
      <c r="D597" s="28"/>
      <c r="E597" s="29"/>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8"/>
      <c r="D598" s="28"/>
      <c r="E598" s="29"/>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8"/>
      <c r="D599" s="28"/>
      <c r="E599" s="29"/>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8"/>
      <c r="D600" s="28"/>
      <c r="E600" s="29"/>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8"/>
      <c r="D601" s="28"/>
      <c r="E601" s="29"/>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8"/>
      <c r="D602" s="28"/>
      <c r="E602" s="29"/>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8"/>
      <c r="D603" s="28"/>
      <c r="E603" s="29"/>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8"/>
      <c r="D604" s="28"/>
      <c r="E604" s="29"/>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8"/>
      <c r="D605" s="28"/>
      <c r="E605" s="29"/>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8"/>
      <c r="D606" s="28"/>
      <c r="E606" s="29"/>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8"/>
      <c r="D607" s="28"/>
      <c r="E607" s="29"/>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8"/>
      <c r="D608" s="28"/>
      <c r="E608" s="29"/>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8"/>
      <c r="D609" s="28"/>
      <c r="E609" s="29"/>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8"/>
      <c r="D610" s="28"/>
      <c r="E610" s="29"/>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8"/>
      <c r="D611" s="28"/>
      <c r="E611" s="29"/>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8"/>
      <c r="D612" s="28"/>
      <c r="E612" s="29"/>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8"/>
      <c r="D613" s="28"/>
      <c r="E613" s="29"/>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8"/>
      <c r="D614" s="28"/>
      <c r="E614" s="29"/>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8"/>
      <c r="D615" s="28"/>
      <c r="E615" s="29"/>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8"/>
      <c r="D616" s="28"/>
      <c r="E616" s="29"/>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8"/>
      <c r="D617" s="28"/>
      <c r="E617" s="29"/>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8"/>
      <c r="D618" s="28"/>
      <c r="E618" s="29"/>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8"/>
      <c r="D619" s="28"/>
      <c r="E619" s="29"/>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8"/>
      <c r="D620" s="28"/>
      <c r="E620" s="29"/>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8"/>
      <c r="D621" s="28"/>
      <c r="E621" s="29"/>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8"/>
      <c r="D622" s="28"/>
      <c r="E622" s="29"/>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8"/>
      <c r="D623" s="28"/>
      <c r="E623" s="29"/>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8"/>
      <c r="D624" s="28"/>
      <c r="E624" s="29"/>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8"/>
      <c r="D625" s="28"/>
      <c r="E625" s="29"/>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8"/>
      <c r="D626" s="28"/>
      <c r="E626" s="29"/>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8"/>
      <c r="D627" s="28"/>
      <c r="E627" s="29"/>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8"/>
      <c r="D628" s="28"/>
      <c r="E628" s="29"/>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8"/>
      <c r="D629" s="28"/>
      <c r="E629" s="29"/>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8"/>
      <c r="D630" s="28"/>
      <c r="E630" s="29"/>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8"/>
      <c r="D631" s="28"/>
      <c r="E631" s="29"/>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8"/>
      <c r="D632" s="28"/>
      <c r="E632" s="29"/>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8"/>
      <c r="D633" s="28"/>
      <c r="E633" s="29"/>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8"/>
      <c r="D634" s="28"/>
      <c r="E634" s="29"/>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8"/>
      <c r="D635" s="28"/>
      <c r="E635" s="29"/>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8"/>
      <c r="D636" s="28"/>
      <c r="E636" s="29"/>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8"/>
      <c r="D637" s="28"/>
      <c r="E637" s="29"/>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8"/>
      <c r="D638" s="28"/>
      <c r="E638" s="29"/>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8"/>
      <c r="D639" s="28"/>
      <c r="E639" s="29"/>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8"/>
      <c r="D640" s="28"/>
      <c r="E640" s="29"/>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8"/>
      <c r="D641" s="28"/>
      <c r="E641" s="29"/>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8"/>
      <c r="D642" s="28"/>
      <c r="E642" s="29"/>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8"/>
      <c r="D643" s="28"/>
      <c r="E643" s="29"/>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8"/>
      <c r="D644" s="28"/>
      <c r="E644" s="29"/>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8"/>
      <c r="D645" s="28"/>
      <c r="E645" s="29"/>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8"/>
      <c r="D646" s="28"/>
      <c r="E646" s="29"/>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8"/>
      <c r="D647" s="28"/>
      <c r="E647" s="29"/>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8"/>
      <c r="D648" s="28"/>
      <c r="E648" s="29"/>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8"/>
      <c r="D649" s="28"/>
      <c r="E649" s="29"/>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8"/>
      <c r="D650" s="28"/>
      <c r="E650" s="29"/>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8"/>
      <c r="D651" s="28"/>
      <c r="E651" s="29"/>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8"/>
      <c r="D652" s="28"/>
      <c r="E652" s="29"/>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8"/>
      <c r="D653" s="28"/>
      <c r="E653" s="29"/>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8"/>
      <c r="D654" s="28"/>
      <c r="E654" s="29"/>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8"/>
      <c r="D655" s="28"/>
      <c r="E655" s="29"/>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8"/>
      <c r="D656" s="28"/>
      <c r="E656" s="29"/>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8"/>
      <c r="D657" s="28"/>
      <c r="E657" s="29"/>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8"/>
      <c r="D658" s="28"/>
      <c r="E658" s="29"/>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8"/>
      <c r="D659" s="28"/>
      <c r="E659" s="29"/>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8"/>
      <c r="D660" s="28"/>
      <c r="E660" s="29"/>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8"/>
      <c r="D661" s="28"/>
      <c r="E661" s="29"/>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8"/>
      <c r="D662" s="28"/>
      <c r="E662" s="29"/>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8"/>
      <c r="D663" s="28"/>
      <c r="E663" s="29"/>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8"/>
      <c r="D664" s="28"/>
      <c r="E664" s="29"/>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8"/>
      <c r="D665" s="28"/>
      <c r="E665" s="29"/>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8"/>
      <c r="D666" s="28"/>
      <c r="E666" s="29"/>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8"/>
      <c r="D667" s="28"/>
      <c r="E667" s="29"/>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8"/>
      <c r="D668" s="28"/>
      <c r="E668" s="29"/>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8"/>
      <c r="D669" s="28"/>
      <c r="E669" s="29"/>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8"/>
      <c r="D670" s="28"/>
      <c r="E670" s="29"/>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8"/>
      <c r="D671" s="28"/>
      <c r="E671" s="29"/>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8"/>
      <c r="D672" s="28"/>
      <c r="E672" s="29"/>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8"/>
      <c r="D673" s="28"/>
      <c r="E673" s="29"/>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8"/>
      <c r="D674" s="28"/>
      <c r="E674" s="29"/>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8"/>
      <c r="D675" s="28"/>
      <c r="E675" s="29"/>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8"/>
      <c r="D676" s="28"/>
      <c r="E676" s="29"/>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8"/>
      <c r="D677" s="28"/>
      <c r="E677" s="29"/>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8"/>
      <c r="D678" s="28"/>
      <c r="E678" s="29"/>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8"/>
      <c r="D679" s="28"/>
      <c r="E679" s="29"/>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8"/>
      <c r="D680" s="28"/>
      <c r="E680" s="29"/>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8"/>
      <c r="D681" s="28"/>
      <c r="E681" s="29"/>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8"/>
      <c r="D682" s="28"/>
      <c r="E682" s="29"/>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8"/>
      <c r="D683" s="28"/>
      <c r="E683" s="29"/>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8"/>
      <c r="D684" s="28"/>
      <c r="E684" s="29"/>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8"/>
      <c r="D685" s="28"/>
      <c r="E685" s="29"/>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8"/>
      <c r="D686" s="28"/>
      <c r="E686" s="29"/>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8"/>
      <c r="D687" s="28"/>
      <c r="E687" s="29"/>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8"/>
      <c r="D688" s="28"/>
      <c r="E688" s="29"/>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8"/>
      <c r="D689" s="28"/>
      <c r="E689" s="29"/>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8"/>
      <c r="D690" s="28"/>
      <c r="E690" s="29"/>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8"/>
      <c r="D691" s="28"/>
      <c r="E691" s="29"/>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8"/>
      <c r="D692" s="28"/>
      <c r="E692" s="29"/>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8"/>
      <c r="D693" s="28"/>
      <c r="E693" s="29"/>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8"/>
      <c r="D694" s="28"/>
      <c r="E694" s="29"/>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8"/>
      <c r="D695" s="28"/>
      <c r="E695" s="29"/>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8"/>
      <c r="D696" s="28"/>
      <c r="E696" s="29"/>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8"/>
      <c r="D697" s="28"/>
      <c r="E697" s="29"/>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8"/>
      <c r="D698" s="28"/>
      <c r="E698" s="29"/>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8"/>
      <c r="D699" s="28"/>
      <c r="E699" s="29"/>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8"/>
      <c r="D700" s="28"/>
      <c r="E700" s="29"/>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8"/>
      <c r="D701" s="28"/>
      <c r="E701" s="29"/>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8"/>
      <c r="D702" s="28"/>
      <c r="E702" s="29"/>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8"/>
      <c r="D703" s="28"/>
      <c r="E703" s="29"/>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8"/>
      <c r="D704" s="28"/>
      <c r="E704" s="29"/>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8"/>
      <c r="D705" s="28"/>
      <c r="E705" s="29"/>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8"/>
      <c r="D706" s="28"/>
      <c r="E706" s="29"/>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8"/>
      <c r="D707" s="28"/>
      <c r="E707" s="29"/>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8"/>
      <c r="D708" s="28"/>
      <c r="E708" s="29"/>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8"/>
      <c r="D709" s="28"/>
      <c r="E709" s="29"/>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8"/>
      <c r="D710" s="28"/>
      <c r="E710" s="29"/>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8"/>
      <c r="D711" s="28"/>
      <c r="E711" s="29"/>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8"/>
      <c r="D712" s="28"/>
      <c r="E712" s="29"/>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8"/>
      <c r="D713" s="28"/>
      <c r="E713" s="29"/>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8"/>
      <c r="D714" s="28"/>
      <c r="E714" s="29"/>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8"/>
      <c r="D715" s="28"/>
      <c r="E715" s="29"/>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8"/>
      <c r="D716" s="28"/>
      <c r="E716" s="29"/>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8"/>
      <c r="D717" s="28"/>
      <c r="E717" s="29"/>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8"/>
      <c r="D718" s="28"/>
      <c r="E718" s="29"/>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8"/>
      <c r="D719" s="28"/>
      <c r="E719" s="29"/>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8"/>
      <c r="D720" s="28"/>
      <c r="E720" s="29"/>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8"/>
      <c r="D721" s="28"/>
      <c r="E721" s="29"/>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8"/>
      <c r="D722" s="28"/>
      <c r="E722" s="29"/>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8"/>
      <c r="D723" s="28"/>
      <c r="E723" s="29"/>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8"/>
      <c r="D724" s="28"/>
      <c r="E724" s="29"/>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8"/>
      <c r="D725" s="28"/>
      <c r="E725" s="29"/>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8"/>
      <c r="D726" s="28"/>
      <c r="E726" s="29"/>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8"/>
      <c r="D727" s="28"/>
      <c r="E727" s="29"/>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8"/>
      <c r="D728" s="28"/>
      <c r="E728" s="29"/>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8"/>
      <c r="D729" s="28"/>
      <c r="E729" s="29"/>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8"/>
      <c r="D730" s="28"/>
      <c r="E730" s="29"/>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8"/>
      <c r="D731" s="28"/>
      <c r="E731" s="29"/>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8"/>
      <c r="D732" s="28"/>
      <c r="E732" s="29"/>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8"/>
      <c r="D733" s="28"/>
      <c r="E733" s="29"/>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8"/>
      <c r="D734" s="28"/>
      <c r="E734" s="29"/>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8"/>
      <c r="D735" s="28"/>
      <c r="E735" s="29"/>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8"/>
      <c r="D736" s="28"/>
      <c r="E736" s="29"/>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8"/>
      <c r="D737" s="28"/>
      <c r="E737" s="29"/>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8"/>
      <c r="D738" s="28"/>
      <c r="E738" s="29"/>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8"/>
      <c r="D739" s="28"/>
      <c r="E739" s="29"/>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8"/>
      <c r="D740" s="28"/>
      <c r="E740" s="29"/>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8"/>
      <c r="D741" s="28"/>
      <c r="E741" s="29"/>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8"/>
      <c r="D742" s="28"/>
      <c r="E742" s="29"/>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8"/>
      <c r="D743" s="28"/>
      <c r="E743" s="29"/>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8"/>
      <c r="D744" s="28"/>
      <c r="E744" s="29"/>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8"/>
      <c r="D745" s="28"/>
      <c r="E745" s="29"/>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8"/>
      <c r="D746" s="28"/>
      <c r="E746" s="29"/>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8"/>
      <c r="D747" s="28"/>
      <c r="E747" s="29"/>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8"/>
      <c r="D748" s="28"/>
      <c r="E748" s="29"/>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8"/>
      <c r="D749" s="28"/>
      <c r="E749" s="29"/>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8"/>
      <c r="D750" s="28"/>
      <c r="E750" s="29"/>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8"/>
      <c r="D751" s="28"/>
      <c r="E751" s="29"/>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8"/>
      <c r="D752" s="28"/>
      <c r="E752" s="29"/>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8"/>
      <c r="D753" s="28"/>
      <c r="E753" s="29"/>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8"/>
      <c r="D754" s="28"/>
      <c r="E754" s="29"/>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8"/>
      <c r="D755" s="28"/>
      <c r="E755" s="29"/>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8"/>
      <c r="D756" s="28"/>
      <c r="E756" s="29"/>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8"/>
      <c r="D757" s="28"/>
      <c r="E757" s="29"/>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8"/>
      <c r="D758" s="28"/>
      <c r="E758" s="29"/>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8"/>
      <c r="D759" s="28"/>
      <c r="E759" s="29"/>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8"/>
      <c r="D760" s="28"/>
      <c r="E760" s="29"/>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8"/>
      <c r="D761" s="28"/>
      <c r="E761" s="29"/>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8"/>
      <c r="D762" s="28"/>
      <c r="E762" s="29"/>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8"/>
      <c r="D763" s="28"/>
      <c r="E763" s="29"/>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8"/>
      <c r="D764" s="28"/>
      <c r="E764" s="29"/>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8"/>
      <c r="D765" s="28"/>
      <c r="E765" s="29"/>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8"/>
      <c r="D766" s="28"/>
      <c r="E766" s="29"/>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8"/>
      <c r="D767" s="28"/>
      <c r="E767" s="29"/>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8"/>
      <c r="D768" s="28"/>
      <c r="E768" s="29"/>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8"/>
      <c r="D769" s="28"/>
      <c r="E769" s="29"/>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8"/>
      <c r="D770" s="28"/>
      <c r="E770" s="29"/>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8"/>
      <c r="D771" s="28"/>
      <c r="E771" s="29"/>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8"/>
      <c r="D772" s="28"/>
      <c r="E772" s="29"/>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8"/>
      <c r="D773" s="28"/>
      <c r="E773" s="29"/>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8"/>
      <c r="D774" s="28"/>
      <c r="E774" s="29"/>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8"/>
      <c r="D775" s="28"/>
      <c r="E775" s="29"/>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8"/>
      <c r="D776" s="28"/>
      <c r="E776" s="29"/>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8"/>
      <c r="D777" s="28"/>
      <c r="E777" s="29"/>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8"/>
      <c r="D778" s="28"/>
      <c r="E778" s="29"/>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8"/>
      <c r="D779" s="28"/>
      <c r="E779" s="29"/>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8"/>
      <c r="D780" s="28"/>
      <c r="E780" s="29"/>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8"/>
      <c r="D781" s="28"/>
      <c r="E781" s="29"/>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8"/>
      <c r="D782" s="28"/>
      <c r="E782" s="29"/>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8"/>
      <c r="D783" s="28"/>
      <c r="E783" s="29"/>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8"/>
      <c r="D784" s="28"/>
      <c r="E784" s="29"/>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8"/>
      <c r="D785" s="28"/>
      <c r="E785" s="29"/>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8"/>
      <c r="D786" s="28"/>
      <c r="E786" s="29"/>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8"/>
      <c r="D787" s="28"/>
      <c r="E787" s="29"/>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8"/>
      <c r="D788" s="28"/>
      <c r="E788" s="29"/>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8"/>
      <c r="D789" s="28"/>
      <c r="E789" s="29"/>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8"/>
      <c r="D790" s="28"/>
      <c r="E790" s="29"/>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8"/>
      <c r="D791" s="28"/>
      <c r="E791" s="29"/>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8"/>
      <c r="D792" s="28"/>
      <c r="E792" s="29"/>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8"/>
      <c r="D793" s="28"/>
      <c r="E793" s="29"/>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8"/>
      <c r="D794" s="28"/>
      <c r="E794" s="29"/>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8"/>
      <c r="D795" s="28"/>
      <c r="E795" s="29"/>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8"/>
      <c r="D796" s="28"/>
      <c r="E796" s="29"/>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8"/>
      <c r="D797" s="28"/>
      <c r="E797" s="29"/>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8"/>
      <c r="D798" s="28"/>
      <c r="E798" s="29"/>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8"/>
      <c r="D799" s="28"/>
      <c r="E799" s="29"/>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8"/>
      <c r="D800" s="28"/>
      <c r="E800" s="29"/>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8"/>
      <c r="D801" s="28"/>
      <c r="E801" s="29"/>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8"/>
      <c r="D802" s="28"/>
      <c r="E802" s="29"/>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8"/>
      <c r="D803" s="28"/>
      <c r="E803" s="29"/>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8"/>
      <c r="D804" s="28"/>
      <c r="E804" s="29"/>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8"/>
      <c r="D805" s="28"/>
      <c r="E805" s="29"/>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8"/>
      <c r="D806" s="28"/>
      <c r="E806" s="29"/>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8"/>
      <c r="D807" s="28"/>
      <c r="E807" s="29"/>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8"/>
      <c r="D808" s="28"/>
      <c r="E808" s="29"/>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8"/>
      <c r="D809" s="28"/>
      <c r="E809" s="29"/>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8"/>
      <c r="D810" s="28"/>
      <c r="E810" s="29"/>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8"/>
      <c r="D811" s="28"/>
      <c r="E811" s="29"/>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8"/>
      <c r="D812" s="28"/>
      <c r="E812" s="29"/>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8"/>
      <c r="D813" s="28"/>
      <c r="E813" s="29"/>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8"/>
      <c r="D814" s="28"/>
      <c r="E814" s="29"/>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8"/>
      <c r="D815" s="28"/>
      <c r="E815" s="29"/>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8"/>
      <c r="D816" s="28"/>
      <c r="E816" s="29"/>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8"/>
      <c r="D817" s="28"/>
      <c r="E817" s="29"/>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8"/>
      <c r="D818" s="28"/>
      <c r="E818" s="29"/>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8"/>
      <c r="D819" s="28"/>
      <c r="E819" s="29"/>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8"/>
      <c r="D820" s="28"/>
      <c r="E820" s="29"/>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8"/>
      <c r="D821" s="28"/>
      <c r="E821" s="29"/>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8"/>
      <c r="D822" s="28"/>
      <c r="E822" s="29"/>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8"/>
      <c r="D823" s="28"/>
      <c r="E823" s="29"/>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8"/>
      <c r="D824" s="28"/>
      <c r="E824" s="29"/>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8"/>
      <c r="D825" s="28"/>
      <c r="E825" s="29"/>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8"/>
      <c r="D826" s="28"/>
      <c r="E826" s="29"/>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8"/>
      <c r="D827" s="28"/>
      <c r="E827" s="29"/>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8"/>
      <c r="D828" s="28"/>
      <c r="E828" s="29"/>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8"/>
      <c r="D829" s="28"/>
      <c r="E829" s="29"/>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8"/>
      <c r="D830" s="28"/>
      <c r="E830" s="29"/>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8"/>
      <c r="D831" s="28"/>
      <c r="E831" s="29"/>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8"/>
      <c r="D832" s="28"/>
      <c r="E832" s="29"/>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8"/>
      <c r="D833" s="28"/>
      <c r="E833" s="29"/>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8"/>
      <c r="D834" s="28"/>
      <c r="E834" s="29"/>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8"/>
      <c r="D835" s="28"/>
      <c r="E835" s="29"/>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8"/>
      <c r="D836" s="28"/>
      <c r="E836" s="29"/>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8"/>
      <c r="D837" s="28"/>
      <c r="E837" s="29"/>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8"/>
      <c r="D838" s="28"/>
      <c r="E838" s="29"/>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8"/>
      <c r="D839" s="28"/>
      <c r="E839" s="29"/>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8"/>
      <c r="D840" s="28"/>
      <c r="E840" s="29"/>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8"/>
      <c r="D841" s="28"/>
      <c r="E841" s="29"/>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8"/>
      <c r="D842" s="28"/>
      <c r="E842" s="29"/>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8"/>
      <c r="D843" s="28"/>
      <c r="E843" s="29"/>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8"/>
      <c r="D844" s="28"/>
      <c r="E844" s="29"/>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8"/>
      <c r="D845" s="28"/>
      <c r="E845" s="29"/>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8"/>
      <c r="D846" s="28"/>
      <c r="E846" s="29"/>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8"/>
      <c r="D847" s="28"/>
      <c r="E847" s="29"/>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8"/>
      <c r="D848" s="28"/>
      <c r="E848" s="29"/>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8"/>
      <c r="D849" s="28"/>
      <c r="E849" s="29"/>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8"/>
      <c r="D850" s="28"/>
      <c r="E850" s="29"/>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8"/>
      <c r="D851" s="28"/>
      <c r="E851" s="29"/>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8"/>
      <c r="D852" s="28"/>
      <c r="E852" s="29"/>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8"/>
      <c r="D853" s="28"/>
      <c r="E853" s="29"/>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8"/>
      <c r="D854" s="28"/>
      <c r="E854" s="29"/>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8"/>
      <c r="D855" s="28"/>
      <c r="E855" s="29"/>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8"/>
      <c r="D856" s="28"/>
      <c r="E856" s="29"/>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8"/>
      <c r="D857" s="28"/>
      <c r="E857" s="29"/>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8"/>
      <c r="D858" s="28"/>
      <c r="E858" s="29"/>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8"/>
      <c r="D859" s="28"/>
      <c r="E859" s="29"/>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8"/>
      <c r="D860" s="28"/>
      <c r="E860" s="29"/>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8"/>
      <c r="D861" s="28"/>
      <c r="E861" s="29"/>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8"/>
      <c r="D862" s="28"/>
      <c r="E862" s="29"/>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8"/>
      <c r="D863" s="28"/>
      <c r="E863" s="29"/>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8"/>
      <c r="D864" s="28"/>
      <c r="E864" s="29"/>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8"/>
      <c r="D865" s="28"/>
      <c r="E865" s="29"/>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8"/>
      <c r="D866" s="28"/>
      <c r="E866" s="29"/>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8"/>
      <c r="D867" s="28"/>
      <c r="E867" s="29"/>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8"/>
      <c r="D868" s="28"/>
      <c r="E868" s="29"/>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8"/>
      <c r="D869" s="28"/>
      <c r="E869" s="29"/>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8"/>
      <c r="D870" s="28"/>
      <c r="E870" s="29"/>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8"/>
      <c r="D871" s="28"/>
      <c r="E871" s="29"/>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8"/>
      <c r="D872" s="28"/>
      <c r="E872" s="29"/>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8"/>
      <c r="D873" s="28"/>
      <c r="E873" s="29"/>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8"/>
      <c r="D874" s="28"/>
      <c r="E874" s="29"/>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8"/>
      <c r="D875" s="28"/>
      <c r="E875" s="29"/>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8"/>
      <c r="D876" s="28"/>
      <c r="E876" s="29"/>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8"/>
      <c r="D877" s="28"/>
      <c r="E877" s="29"/>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8"/>
      <c r="D878" s="28"/>
      <c r="E878" s="29"/>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8"/>
      <c r="D879" s="28"/>
      <c r="E879" s="29"/>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8"/>
      <c r="D880" s="28"/>
      <c r="E880" s="29"/>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8"/>
      <c r="D881" s="28"/>
      <c r="E881" s="29"/>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8"/>
      <c r="D882" s="28"/>
      <c r="E882" s="29"/>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8"/>
      <c r="D883" s="28"/>
      <c r="E883" s="29"/>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8"/>
      <c r="D884" s="28"/>
      <c r="E884" s="29"/>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8"/>
      <c r="D885" s="28"/>
      <c r="E885" s="29"/>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8"/>
      <c r="D886" s="28"/>
      <c r="E886" s="29"/>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8"/>
      <c r="D887" s="28"/>
      <c r="E887" s="29"/>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8"/>
      <c r="D888" s="28"/>
      <c r="E888" s="29"/>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8"/>
      <c r="D889" s="28"/>
      <c r="E889" s="29"/>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8"/>
      <c r="D890" s="28"/>
      <c r="E890" s="29"/>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8"/>
      <c r="D891" s="28"/>
      <c r="E891" s="29"/>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8"/>
      <c r="D892" s="28"/>
      <c r="E892" s="29"/>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8"/>
      <c r="D893" s="28"/>
      <c r="E893" s="29"/>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8"/>
      <c r="D894" s="28"/>
      <c r="E894" s="29"/>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8"/>
      <c r="D895" s="28"/>
      <c r="E895" s="29"/>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8"/>
      <c r="D896" s="28"/>
      <c r="E896" s="29"/>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8"/>
      <c r="D897" s="28"/>
      <c r="E897" s="29"/>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8"/>
      <c r="D898" s="28"/>
      <c r="E898" s="29"/>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8"/>
      <c r="D899" s="28"/>
      <c r="E899" s="29"/>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8"/>
      <c r="D900" s="28"/>
      <c r="E900" s="29"/>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8"/>
      <c r="D901" s="28"/>
      <c r="E901" s="29"/>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8"/>
      <c r="D902" s="28"/>
      <c r="E902" s="29"/>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8"/>
      <c r="D903" s="28"/>
      <c r="E903" s="29"/>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8"/>
      <c r="D904" s="28"/>
      <c r="E904" s="29"/>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8"/>
      <c r="D905" s="28"/>
      <c r="E905" s="29"/>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8"/>
      <c r="D906" s="28"/>
      <c r="E906" s="29"/>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8"/>
      <c r="D907" s="28"/>
      <c r="E907" s="29"/>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8"/>
      <c r="D908" s="28"/>
      <c r="E908" s="29"/>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8"/>
      <c r="D909" s="28"/>
      <c r="E909" s="29"/>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8"/>
      <c r="D910" s="28"/>
      <c r="E910" s="29"/>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8"/>
      <c r="D911" s="28"/>
      <c r="E911" s="29"/>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8"/>
      <c r="D912" s="28"/>
      <c r="E912" s="29"/>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8"/>
      <c r="D913" s="28"/>
      <c r="E913" s="29"/>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8"/>
      <c r="D914" s="28"/>
      <c r="E914" s="29"/>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8"/>
      <c r="D915" s="28"/>
      <c r="E915" s="29"/>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8"/>
      <c r="D916" s="28"/>
      <c r="E916" s="29"/>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8"/>
      <c r="D917" s="28"/>
      <c r="E917" s="29"/>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8"/>
      <c r="D918" s="28"/>
      <c r="E918" s="29"/>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8"/>
      <c r="D919" s="28"/>
      <c r="E919" s="29"/>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8"/>
      <c r="D920" s="28"/>
      <c r="E920" s="29"/>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8"/>
      <c r="D921" s="28"/>
      <c r="E921" s="29"/>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8"/>
      <c r="D922" s="28"/>
      <c r="E922" s="29"/>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8"/>
      <c r="D923" s="28"/>
      <c r="E923" s="29"/>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8"/>
      <c r="D924" s="28"/>
      <c r="E924" s="29"/>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8"/>
      <c r="D925" s="28"/>
      <c r="E925" s="29"/>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8"/>
      <c r="D926" s="28"/>
      <c r="E926" s="29"/>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8"/>
      <c r="D927" s="28"/>
      <c r="E927" s="29"/>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8"/>
      <c r="D928" s="28"/>
      <c r="E928" s="29"/>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8"/>
      <c r="D929" s="28"/>
      <c r="E929" s="29"/>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8"/>
      <c r="D930" s="28"/>
      <c r="E930" s="29"/>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8"/>
      <c r="D931" s="28"/>
      <c r="E931" s="29"/>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8"/>
      <c r="D932" s="28"/>
      <c r="E932" s="29"/>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8"/>
      <c r="D933" s="28"/>
      <c r="E933" s="29"/>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8"/>
      <c r="D934" s="28"/>
      <c r="E934" s="29"/>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8"/>
      <c r="D935" s="28"/>
      <c r="E935" s="29"/>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8"/>
      <c r="D936" s="28"/>
      <c r="E936" s="29"/>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8"/>
      <c r="D937" s="28"/>
      <c r="E937" s="29"/>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8"/>
      <c r="D938" s="28"/>
      <c r="E938" s="29"/>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8"/>
      <c r="D939" s="28"/>
      <c r="E939" s="29"/>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8"/>
      <c r="D940" s="28"/>
      <c r="E940" s="29"/>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8"/>
      <c r="D941" s="28"/>
      <c r="E941" s="29"/>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8"/>
      <c r="D942" s="28"/>
      <c r="E942" s="29"/>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8"/>
      <c r="D943" s="28"/>
      <c r="E943" s="29"/>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8"/>
      <c r="D944" s="28"/>
      <c r="E944" s="29"/>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8"/>
      <c r="D945" s="28"/>
      <c r="E945" s="29"/>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8"/>
      <c r="D946" s="28"/>
      <c r="E946" s="29"/>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8"/>
      <c r="D947" s="28"/>
      <c r="E947" s="29"/>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8"/>
      <c r="D948" s="28"/>
      <c r="E948" s="29"/>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8"/>
      <c r="D949" s="28"/>
      <c r="E949" s="29"/>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8"/>
      <c r="D950" s="28"/>
      <c r="E950" s="29"/>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8"/>
      <c r="D951" s="28"/>
      <c r="E951" s="29"/>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8"/>
      <c r="D952" s="28"/>
      <c r="E952" s="29"/>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8"/>
      <c r="D953" s="28"/>
      <c r="E953" s="29"/>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8"/>
      <c r="D954" s="28"/>
      <c r="E954" s="29"/>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8"/>
      <c r="D955" s="28"/>
      <c r="E955" s="29"/>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8"/>
      <c r="D956" s="28"/>
      <c r="E956" s="29"/>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8"/>
      <c r="D957" s="28"/>
      <c r="E957" s="29"/>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8"/>
      <c r="D958" s="28"/>
      <c r="E958" s="29"/>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8"/>
      <c r="D959" s="28"/>
      <c r="E959" s="29"/>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8"/>
      <c r="D960" s="28"/>
      <c r="E960" s="29"/>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8"/>
      <c r="D961" s="28"/>
      <c r="E961" s="29"/>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8"/>
      <c r="D962" s="28"/>
      <c r="E962" s="29"/>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8"/>
      <c r="D963" s="28"/>
      <c r="E963" s="29"/>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8"/>
      <c r="D964" s="28"/>
      <c r="E964" s="29"/>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8"/>
      <c r="D965" s="28"/>
      <c r="E965" s="29"/>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8"/>
      <c r="D966" s="28"/>
      <c r="E966" s="29"/>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8"/>
      <c r="D967" s="28"/>
      <c r="E967" s="29"/>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8"/>
      <c r="D968" s="28"/>
      <c r="E968" s="29"/>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8"/>
      <c r="D969" s="28"/>
      <c r="E969" s="29"/>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8"/>
      <c r="D970" s="28"/>
      <c r="E970" s="29"/>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8"/>
      <c r="D971" s="28"/>
      <c r="E971" s="29"/>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8"/>
      <c r="D972" s="28"/>
      <c r="E972" s="29"/>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8"/>
      <c r="D973" s="28"/>
      <c r="E973" s="29"/>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8"/>
      <c r="D974" s="28"/>
      <c r="E974" s="29"/>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8"/>
      <c r="D975" s="28"/>
      <c r="E975" s="29"/>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8"/>
      <c r="D976" s="28"/>
      <c r="E976" s="29"/>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8"/>
      <c r="D977" s="28"/>
      <c r="E977" s="29"/>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8"/>
      <c r="D978" s="28"/>
      <c r="E978" s="29"/>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8"/>
      <c r="D979" s="28"/>
      <c r="E979" s="29"/>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8"/>
      <c r="D980" s="28"/>
      <c r="E980" s="29"/>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8"/>
      <c r="D981" s="28"/>
      <c r="E981" s="29"/>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8"/>
      <c r="D982" s="28"/>
      <c r="E982" s="29"/>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8"/>
      <c r="D983" s="28"/>
      <c r="E983" s="29"/>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8"/>
      <c r="D984" s="28"/>
      <c r="E984" s="29"/>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8"/>
      <c r="D985" s="28"/>
      <c r="E985" s="29"/>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8"/>
      <c r="D986" s="28"/>
      <c r="E986" s="29"/>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8"/>
      <c r="D987" s="28"/>
      <c r="E987" s="29"/>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8"/>
      <c r="D988" s="28"/>
      <c r="E988" s="29"/>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8"/>
      <c r="D989" s="28"/>
      <c r="E989" s="29"/>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8"/>
      <c r="D990" s="28"/>
      <c r="E990" s="29"/>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8"/>
      <c r="D991" s="28"/>
      <c r="E991" s="29"/>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8"/>
      <c r="D992" s="28"/>
      <c r="E992" s="29"/>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8"/>
      <c r="D993" s="28"/>
      <c r="E993" s="29"/>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8"/>
      <c r="D994" s="28"/>
      <c r="E994" s="29"/>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8"/>
      <c r="D995" s="28"/>
      <c r="E995" s="29"/>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8"/>
      <c r="D996" s="28"/>
      <c r="E996" s="29"/>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8"/>
      <c r="D997" s="28"/>
      <c r="E997" s="29"/>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8"/>
      <c r="D998" s="28"/>
      <c r="E998" s="29"/>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8"/>
      <c r="D999" s="28"/>
      <c r="E999" s="29"/>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8"/>
      <c r="D1000" s="28"/>
      <c r="E1000" s="29"/>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99:E99"/>
    <mergeCell ref="A100:E100"/>
  </mergeCells>
  <hyperlinks>
    <hyperlink ref="C31" r:id="rId1" xr:uid="{00000000-0004-0000-0F00-000000000000}"/>
    <hyperlink ref="C32" r:id="rId2" xr:uid="{00000000-0004-0000-0F00-000001000000}"/>
    <hyperlink ref="C33" r:id="rId3" xr:uid="{00000000-0004-0000-0F00-000002000000}"/>
    <hyperlink ref="C34" r:id="rId4" xr:uid="{00000000-0004-0000-0F00-000003000000}"/>
    <hyperlink ref="C35" r:id="rId5" xr:uid="{00000000-0004-0000-0F00-000004000000}"/>
    <hyperlink ref="C36" r:id="rId6" xr:uid="{00000000-0004-0000-0F00-000005000000}"/>
    <hyperlink ref="C37" r:id="rId7" xr:uid="{00000000-0004-0000-0F00-000006000000}"/>
    <hyperlink ref="C38" r:id="rId8" xr:uid="{00000000-0004-0000-0F00-000007000000}"/>
    <hyperlink ref="C39" r:id="rId9" xr:uid="{00000000-0004-0000-0F00-000008000000}"/>
    <hyperlink ref="C40" r:id="rId10" xr:uid="{00000000-0004-0000-0F00-000009000000}"/>
    <hyperlink ref="C41" r:id="rId11" xr:uid="{00000000-0004-0000-0F00-00000A000000}"/>
    <hyperlink ref="C42" r:id="rId12" xr:uid="{00000000-0004-0000-0F00-00000B000000}"/>
    <hyperlink ref="C43" r:id="rId13" xr:uid="{00000000-0004-0000-0F00-00000C000000}"/>
    <hyperlink ref="C46" r:id="rId14" xr:uid="{00000000-0004-0000-0F00-00000D000000}"/>
    <hyperlink ref="C47" r:id="rId15" xr:uid="{00000000-0004-0000-0F00-00000E000000}"/>
    <hyperlink ref="C53" r:id="rId16" xr:uid="{00000000-0004-0000-0F00-00000F000000}"/>
    <hyperlink ref="C54" r:id="rId17" xr:uid="{00000000-0004-0000-0F00-000010000000}"/>
    <hyperlink ref="C55" r:id="rId18" xr:uid="{00000000-0004-0000-0F00-000011000000}"/>
    <hyperlink ref="C73" r:id="rId19" xr:uid="{00000000-0004-0000-0F00-000012000000}"/>
    <hyperlink ref="C74" r:id="rId20" xr:uid="{00000000-0004-0000-0F00-000013000000}"/>
    <hyperlink ref="C75" r:id="rId21" xr:uid="{00000000-0004-0000-0F00-000014000000}"/>
    <hyperlink ref="C78" r:id="rId22" xr:uid="{00000000-0004-0000-0F00-000015000000}"/>
    <hyperlink ref="C79" r:id="rId23" xr:uid="{00000000-0004-0000-0F00-000016000000}"/>
    <hyperlink ref="C80" r:id="rId24" xr:uid="{00000000-0004-0000-0F00-000017000000}"/>
    <hyperlink ref="C81" r:id="rId25" xr:uid="{00000000-0004-0000-0F00-000018000000}"/>
    <hyperlink ref="C82" r:id="rId26" xr:uid="{00000000-0004-0000-0F00-000019000000}"/>
    <hyperlink ref="C83" r:id="rId27" xr:uid="{00000000-0004-0000-0F00-00001A000000}"/>
    <hyperlink ref="C89" r:id="rId28" xr:uid="{00000000-0004-0000-0F00-00001B000000}"/>
    <hyperlink ref="C90" r:id="rId29" xr:uid="{00000000-0004-0000-0F00-00001C000000}"/>
    <hyperlink ref="C91" r:id="rId30" xr:uid="{00000000-0004-0000-0F00-00001D000000}"/>
  </hyperlinks>
  <pageMargins left="0.7" right="0.7" top="0.75" bottom="0.75" header="0" footer="0"/>
  <pageSetup orientation="landscape"/>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99"/>
  </sheetPr>
  <dimension ref="A1:Z1000"/>
  <sheetViews>
    <sheetView workbookViewId="0"/>
  </sheetViews>
  <sheetFormatPr defaultColWidth="12.5703125" defaultRowHeight="15" customHeight="1"/>
  <cols>
    <col min="1" max="1" width="16.85546875" customWidth="1"/>
    <col min="2" max="2" width="4.85546875" customWidth="1"/>
    <col min="3" max="3" width="4" customWidth="1"/>
    <col min="4" max="5" width="6.7109375" customWidth="1"/>
    <col min="6" max="6" width="7.5703125" customWidth="1"/>
    <col min="7" max="7" width="7.5703125" hidden="1" customWidth="1"/>
    <col min="8" max="8" width="8.140625" customWidth="1"/>
    <col min="9" max="14" width="9.140625" customWidth="1"/>
    <col min="15" max="26" width="8" customWidth="1"/>
  </cols>
  <sheetData>
    <row r="1" spans="1:26" ht="15.75" customHeight="1">
      <c r="A1" s="12" t="s">
        <v>3291</v>
      </c>
      <c r="B1" s="27"/>
      <c r="C1" s="51"/>
      <c r="D1" s="52"/>
      <c r="E1" s="52"/>
      <c r="F1" s="30"/>
      <c r="G1" s="30"/>
      <c r="H1" s="52"/>
      <c r="I1" s="30"/>
      <c r="J1" s="30"/>
      <c r="K1" s="30"/>
      <c r="L1" s="30"/>
      <c r="M1" s="30"/>
      <c r="N1" s="30"/>
      <c r="O1" s="30"/>
      <c r="P1" s="30"/>
      <c r="Q1" s="30"/>
      <c r="R1" s="30"/>
      <c r="S1" s="30"/>
      <c r="T1" s="30"/>
      <c r="U1" s="30"/>
      <c r="V1" s="30"/>
      <c r="W1" s="30"/>
      <c r="X1" s="30"/>
      <c r="Y1" s="30"/>
      <c r="Z1" s="30"/>
    </row>
    <row r="2" spans="1:26" ht="15.75" customHeight="1">
      <c r="A2" s="12" t="s">
        <v>159</v>
      </c>
      <c r="B2" s="27"/>
      <c r="C2" s="51"/>
      <c r="D2" s="52"/>
      <c r="E2" s="52"/>
      <c r="F2" s="30"/>
      <c r="G2" s="30"/>
      <c r="H2" s="52"/>
      <c r="I2" s="30"/>
      <c r="J2" s="30"/>
      <c r="K2" s="30"/>
      <c r="L2" s="30"/>
      <c r="M2" s="30"/>
      <c r="N2" s="30"/>
      <c r="O2" s="30"/>
      <c r="P2" s="30"/>
      <c r="Q2" s="30"/>
      <c r="R2" s="30"/>
      <c r="S2" s="30"/>
      <c r="T2" s="30"/>
      <c r="U2" s="30"/>
      <c r="V2" s="30"/>
      <c r="W2" s="30"/>
      <c r="X2" s="30"/>
      <c r="Y2" s="30"/>
      <c r="Z2" s="30"/>
    </row>
    <row r="3" spans="1:26" ht="12.75" customHeight="1">
      <c r="A3" s="6" t="s">
        <v>160</v>
      </c>
      <c r="B3" s="27"/>
      <c r="C3" s="51"/>
      <c r="D3" s="52"/>
      <c r="E3" s="52"/>
      <c r="F3" s="30"/>
      <c r="G3" s="30"/>
      <c r="H3" s="52"/>
      <c r="I3" s="30"/>
      <c r="J3" s="30"/>
      <c r="K3" s="30"/>
      <c r="L3" s="30"/>
      <c r="M3" s="30"/>
      <c r="N3" s="30"/>
      <c r="O3" s="30"/>
      <c r="P3" s="30"/>
      <c r="Q3" s="30"/>
      <c r="R3" s="30"/>
      <c r="S3" s="30"/>
      <c r="T3" s="30"/>
      <c r="U3" s="30"/>
      <c r="V3" s="30"/>
      <c r="W3" s="30"/>
      <c r="X3" s="30"/>
      <c r="Y3" s="30"/>
      <c r="Z3" s="30"/>
    </row>
    <row r="4" spans="1:26" ht="12.75" customHeight="1">
      <c r="A4" s="11" t="s">
        <v>161</v>
      </c>
      <c r="B4" s="27"/>
      <c r="C4" s="51"/>
      <c r="D4" s="52"/>
      <c r="E4" s="52"/>
      <c r="F4" s="30"/>
      <c r="G4" s="30"/>
      <c r="H4" s="52"/>
      <c r="I4" s="30"/>
      <c r="J4" s="30"/>
      <c r="K4" s="30"/>
      <c r="L4" s="30"/>
      <c r="M4" s="3" t="s">
        <v>164</v>
      </c>
      <c r="N4" s="38">
        <v>0</v>
      </c>
      <c r="O4" s="30"/>
      <c r="P4" s="30"/>
      <c r="Q4" s="30"/>
      <c r="R4" s="30"/>
      <c r="S4" s="30"/>
      <c r="T4" s="30"/>
      <c r="U4" s="30"/>
      <c r="V4" s="30"/>
      <c r="W4" s="30"/>
      <c r="X4" s="30"/>
      <c r="Y4" s="30"/>
      <c r="Z4" s="30"/>
    </row>
    <row r="5" spans="1:26" ht="12.75" customHeight="1">
      <c r="A5" s="2"/>
      <c r="B5" s="31"/>
      <c r="C5" s="51"/>
      <c r="D5" s="52"/>
      <c r="E5" s="52"/>
      <c r="F5" s="30"/>
      <c r="G5" s="30"/>
      <c r="H5" s="52"/>
      <c r="I5" s="30"/>
      <c r="J5" s="30"/>
      <c r="K5" s="30"/>
      <c r="L5" s="30"/>
      <c r="M5" s="40" t="s">
        <v>165</v>
      </c>
      <c r="N5" s="41">
        <v>0</v>
      </c>
      <c r="O5" s="30"/>
      <c r="P5" s="30"/>
      <c r="Q5" s="30"/>
      <c r="R5" s="30"/>
      <c r="S5" s="30"/>
      <c r="T5" s="30"/>
      <c r="U5" s="30"/>
      <c r="V5" s="30"/>
      <c r="W5" s="30"/>
      <c r="X5" s="30"/>
      <c r="Y5" s="30"/>
      <c r="Z5" s="30"/>
    </row>
    <row r="6" spans="1:26" ht="12.75" customHeight="1">
      <c r="A6" s="561" t="s">
        <v>3292</v>
      </c>
      <c r="B6" s="474"/>
      <c r="C6" s="474"/>
      <c r="D6" s="474"/>
      <c r="E6" s="474"/>
      <c r="F6" s="474"/>
      <c r="G6" s="474"/>
      <c r="H6" s="474"/>
      <c r="I6" s="474"/>
      <c r="J6" s="474"/>
      <c r="K6" s="474"/>
      <c r="L6" s="81"/>
      <c r="M6" s="81"/>
      <c r="N6" s="38"/>
      <c r="O6" s="30"/>
      <c r="P6" s="30"/>
      <c r="Q6" s="30"/>
      <c r="R6" s="30"/>
      <c r="S6" s="30"/>
      <c r="T6" s="30"/>
      <c r="U6" s="30"/>
      <c r="V6" s="30"/>
      <c r="W6" s="30"/>
      <c r="X6" s="30"/>
      <c r="Y6" s="30"/>
      <c r="Z6" s="30"/>
    </row>
    <row r="7" spans="1:26" ht="12.75" customHeight="1">
      <c r="A7" s="2"/>
      <c r="B7" s="31"/>
      <c r="C7" s="51"/>
      <c r="D7" s="52"/>
      <c r="E7" s="52"/>
      <c r="F7" s="30"/>
      <c r="G7" s="30"/>
      <c r="H7" s="52"/>
      <c r="I7" s="30"/>
      <c r="J7" s="30"/>
      <c r="K7" s="30"/>
      <c r="L7" s="81"/>
      <c r="M7" s="81"/>
      <c r="N7" s="38"/>
      <c r="O7" s="30"/>
      <c r="P7" s="30"/>
      <c r="Q7" s="30"/>
      <c r="R7" s="30"/>
      <c r="S7" s="30"/>
      <c r="T7" s="30"/>
      <c r="U7" s="30"/>
      <c r="V7" s="30"/>
      <c r="W7" s="30"/>
      <c r="X7" s="30"/>
      <c r="Y7" s="30"/>
      <c r="Z7" s="30"/>
    </row>
    <row r="8" spans="1:26" ht="12.75" customHeight="1">
      <c r="A8" s="2"/>
      <c r="B8" s="31"/>
      <c r="C8" s="51"/>
      <c r="D8" s="52"/>
      <c r="E8" s="52"/>
      <c r="F8" s="30"/>
      <c r="G8" s="30"/>
      <c r="H8" s="52"/>
      <c r="I8" s="30"/>
      <c r="J8" s="30"/>
      <c r="K8" s="30"/>
      <c r="L8" s="81"/>
      <c r="M8" s="81"/>
      <c r="N8" s="38"/>
      <c r="O8" s="30"/>
      <c r="P8" s="30"/>
      <c r="Q8" s="30"/>
      <c r="R8" s="30"/>
      <c r="S8" s="30"/>
      <c r="T8" s="30"/>
      <c r="U8" s="30"/>
      <c r="V8" s="30"/>
      <c r="W8" s="30"/>
      <c r="X8" s="30"/>
      <c r="Y8" s="30"/>
      <c r="Z8" s="30"/>
    </row>
    <row r="9" spans="1:26" ht="15" customHeight="1">
      <c r="A9" s="13" t="s">
        <v>3293</v>
      </c>
      <c r="B9" s="31"/>
      <c r="C9" s="51"/>
      <c r="D9" s="52"/>
      <c r="E9" s="52"/>
      <c r="F9" s="30"/>
      <c r="G9" s="30"/>
      <c r="H9" s="52"/>
      <c r="I9" s="30"/>
      <c r="J9" s="30"/>
      <c r="K9" s="30"/>
      <c r="L9" s="30"/>
      <c r="M9" s="30"/>
      <c r="N9" s="30"/>
      <c r="O9" s="30"/>
      <c r="P9" s="30"/>
      <c r="Q9" s="30"/>
      <c r="R9" s="30"/>
      <c r="S9" s="30"/>
      <c r="T9" s="30"/>
      <c r="U9" s="30"/>
      <c r="V9" s="30"/>
      <c r="W9" s="30"/>
      <c r="X9" s="30"/>
      <c r="Y9" s="30"/>
      <c r="Z9" s="30"/>
    </row>
    <row r="10" spans="1:26" ht="15" customHeight="1">
      <c r="A10" s="13"/>
      <c r="B10" s="31"/>
      <c r="C10" s="51"/>
      <c r="D10" s="52"/>
      <c r="E10" s="52"/>
      <c r="F10" s="30"/>
      <c r="G10" s="30"/>
      <c r="H10" s="52"/>
      <c r="I10" s="30"/>
      <c r="J10" s="30"/>
      <c r="K10" s="30"/>
      <c r="L10" s="30"/>
      <c r="M10" s="30"/>
      <c r="N10" s="30"/>
      <c r="O10" s="30"/>
      <c r="P10" s="30"/>
      <c r="Q10" s="30"/>
      <c r="R10" s="30"/>
      <c r="S10" s="30"/>
      <c r="T10" s="30"/>
      <c r="U10" s="30"/>
      <c r="V10" s="30"/>
      <c r="W10" s="30"/>
      <c r="X10" s="30"/>
      <c r="Y10" s="30"/>
      <c r="Z10" s="30"/>
    </row>
    <row r="11" spans="1:26" ht="36" customHeight="1">
      <c r="A11" s="392" t="s">
        <v>3294</v>
      </c>
      <c r="B11" s="392" t="s">
        <v>3295</v>
      </c>
      <c r="C11" s="392" t="s">
        <v>3296</v>
      </c>
      <c r="D11" s="393" t="s">
        <v>3297</v>
      </c>
      <c r="E11" s="393" t="s">
        <v>3298</v>
      </c>
      <c r="F11" s="392" t="s">
        <v>2112</v>
      </c>
      <c r="G11" s="392" t="s">
        <v>2562</v>
      </c>
      <c r="H11" s="392" t="s">
        <v>2562</v>
      </c>
      <c r="I11" s="30"/>
      <c r="J11" s="394"/>
      <c r="K11" s="394"/>
      <c r="L11" s="394"/>
      <c r="M11" s="394"/>
      <c r="N11" s="394"/>
      <c r="O11" s="30"/>
      <c r="P11" s="30"/>
      <c r="Q11" s="30"/>
      <c r="R11" s="30"/>
      <c r="S11" s="30"/>
      <c r="T11" s="30"/>
      <c r="U11" s="30"/>
      <c r="V11" s="30"/>
      <c r="W11" s="30"/>
      <c r="X11" s="30"/>
      <c r="Y11" s="30"/>
      <c r="Z11" s="30"/>
    </row>
    <row r="12" spans="1:26" ht="12" customHeight="1">
      <c r="A12" s="395" t="s">
        <v>3299</v>
      </c>
      <c r="B12" s="98">
        <v>15</v>
      </c>
      <c r="C12" s="98" t="s">
        <v>3300</v>
      </c>
      <c r="D12" s="98">
        <v>0.25</v>
      </c>
      <c r="E12" s="98">
        <v>0.25</v>
      </c>
      <c r="F12" s="396" t="s">
        <v>3301</v>
      </c>
      <c r="G12" s="45">
        <v>159</v>
      </c>
      <c r="H12" s="45">
        <f t="shared" ref="H12:H20" si="0">G12*(1+$N$5)*(1-$N$4)</f>
        <v>159</v>
      </c>
      <c r="I12" s="30"/>
      <c r="J12" s="394"/>
      <c r="K12" s="394"/>
      <c r="L12" s="394"/>
      <c r="M12" s="394"/>
      <c r="N12" s="394"/>
      <c r="O12" s="30"/>
      <c r="P12" s="30"/>
      <c r="Q12" s="30"/>
      <c r="R12" s="30"/>
      <c r="S12" s="30"/>
      <c r="T12" s="30"/>
      <c r="U12" s="30"/>
      <c r="V12" s="30"/>
      <c r="W12" s="30"/>
      <c r="X12" s="30"/>
      <c r="Y12" s="30"/>
      <c r="Z12" s="30"/>
    </row>
    <row r="13" spans="1:26" ht="12" customHeight="1">
      <c r="A13" s="395" t="s">
        <v>3302</v>
      </c>
      <c r="B13" s="98">
        <v>15</v>
      </c>
      <c r="C13" s="98" t="s">
        <v>3300</v>
      </c>
      <c r="D13" s="98">
        <v>0.25</v>
      </c>
      <c r="E13" s="98">
        <v>0.4</v>
      </c>
      <c r="F13" s="396" t="s">
        <v>3301</v>
      </c>
      <c r="G13" s="45">
        <v>159</v>
      </c>
      <c r="H13" s="45">
        <f t="shared" si="0"/>
        <v>159</v>
      </c>
      <c r="I13" s="30"/>
      <c r="J13" s="394"/>
      <c r="K13" s="394"/>
      <c r="L13" s="394"/>
      <c r="M13" s="394"/>
      <c r="N13" s="394"/>
      <c r="O13" s="30"/>
      <c r="P13" s="30"/>
      <c r="Q13" s="30"/>
      <c r="R13" s="30"/>
      <c r="S13" s="30"/>
      <c r="T13" s="30"/>
      <c r="U13" s="30"/>
      <c r="V13" s="30"/>
      <c r="W13" s="30"/>
      <c r="X13" s="30"/>
      <c r="Y13" s="30"/>
      <c r="Z13" s="30"/>
    </row>
    <row r="14" spans="1:26" ht="12" customHeight="1">
      <c r="A14" s="395" t="s">
        <v>3303</v>
      </c>
      <c r="B14" s="98">
        <v>15</v>
      </c>
      <c r="C14" s="98" t="s">
        <v>3300</v>
      </c>
      <c r="D14" s="98">
        <v>0.25</v>
      </c>
      <c r="E14" s="98">
        <v>0.63</v>
      </c>
      <c r="F14" s="396" t="s">
        <v>3301</v>
      </c>
      <c r="G14" s="45">
        <v>159</v>
      </c>
      <c r="H14" s="45">
        <f t="shared" si="0"/>
        <v>159</v>
      </c>
      <c r="I14" s="30"/>
      <c r="J14" s="394"/>
      <c r="K14" s="394"/>
      <c r="L14" s="394"/>
      <c r="M14" s="394"/>
      <c r="N14" s="394"/>
      <c r="O14" s="30"/>
      <c r="P14" s="30"/>
      <c r="Q14" s="30"/>
      <c r="R14" s="30"/>
      <c r="S14" s="30"/>
      <c r="T14" s="30"/>
      <c r="U14" s="30"/>
      <c r="V14" s="30"/>
      <c r="W14" s="30"/>
      <c r="X14" s="30"/>
      <c r="Y14" s="30"/>
      <c r="Z14" s="30"/>
    </row>
    <row r="15" spans="1:26" ht="12" customHeight="1">
      <c r="A15" s="395" t="s">
        <v>3304</v>
      </c>
      <c r="B15" s="98">
        <v>15</v>
      </c>
      <c r="C15" s="98" t="s">
        <v>3300</v>
      </c>
      <c r="D15" s="98">
        <v>0.4</v>
      </c>
      <c r="E15" s="98">
        <v>0.25</v>
      </c>
      <c r="F15" s="396" t="s">
        <v>3301</v>
      </c>
      <c r="G15" s="45">
        <v>159</v>
      </c>
      <c r="H15" s="45">
        <f t="shared" si="0"/>
        <v>159</v>
      </c>
      <c r="I15" s="30"/>
      <c r="J15" s="394"/>
      <c r="K15" s="394"/>
      <c r="L15" s="394"/>
      <c r="M15" s="394"/>
      <c r="N15" s="394"/>
      <c r="O15" s="30"/>
      <c r="P15" s="30"/>
      <c r="Q15" s="30"/>
      <c r="R15" s="30"/>
      <c r="S15" s="30"/>
      <c r="T15" s="30"/>
      <c r="U15" s="30"/>
      <c r="V15" s="30"/>
      <c r="W15" s="30"/>
      <c r="X15" s="30"/>
      <c r="Y15" s="30"/>
      <c r="Z15" s="30"/>
    </row>
    <row r="16" spans="1:26" ht="12" customHeight="1">
      <c r="A16" s="395" t="s">
        <v>3305</v>
      </c>
      <c r="B16" s="98">
        <v>15</v>
      </c>
      <c r="C16" s="98" t="s">
        <v>3300</v>
      </c>
      <c r="D16" s="98">
        <v>0.4</v>
      </c>
      <c r="E16" s="98">
        <v>0.4</v>
      </c>
      <c r="F16" s="396" t="s">
        <v>3301</v>
      </c>
      <c r="G16" s="45">
        <v>159</v>
      </c>
      <c r="H16" s="45">
        <f t="shared" si="0"/>
        <v>159</v>
      </c>
      <c r="I16" s="30"/>
      <c r="J16" s="394"/>
      <c r="K16" s="394"/>
      <c r="L16" s="394"/>
      <c r="M16" s="394"/>
      <c r="N16" s="394"/>
      <c r="O16" s="30"/>
      <c r="P16" s="30"/>
      <c r="Q16" s="30"/>
      <c r="R16" s="30"/>
      <c r="S16" s="30"/>
      <c r="T16" s="30"/>
      <c r="U16" s="30"/>
      <c r="V16" s="30"/>
      <c r="W16" s="30"/>
      <c r="X16" s="30"/>
      <c r="Y16" s="30"/>
      <c r="Z16" s="30"/>
    </row>
    <row r="17" spans="1:26" ht="12" customHeight="1">
      <c r="A17" s="395" t="s">
        <v>3306</v>
      </c>
      <c r="B17" s="98">
        <v>15</v>
      </c>
      <c r="C17" s="98" t="s">
        <v>3300</v>
      </c>
      <c r="D17" s="98">
        <v>0.4</v>
      </c>
      <c r="E17" s="98">
        <v>0.63</v>
      </c>
      <c r="F17" s="396" t="s">
        <v>3301</v>
      </c>
      <c r="G17" s="45">
        <v>159</v>
      </c>
      <c r="H17" s="45">
        <f t="shared" si="0"/>
        <v>159</v>
      </c>
      <c r="I17" s="30"/>
      <c r="J17" s="394"/>
      <c r="K17" s="394"/>
      <c r="L17" s="394"/>
      <c r="M17" s="394"/>
      <c r="N17" s="394"/>
      <c r="O17" s="30"/>
      <c r="P17" s="30"/>
      <c r="Q17" s="30"/>
      <c r="R17" s="30"/>
      <c r="S17" s="30"/>
      <c r="T17" s="30"/>
      <c r="U17" s="30"/>
      <c r="V17" s="30"/>
      <c r="W17" s="30"/>
      <c r="X17" s="30"/>
      <c r="Y17" s="30"/>
      <c r="Z17" s="30"/>
    </row>
    <row r="18" spans="1:26" ht="12" customHeight="1">
      <c r="A18" s="395" t="s">
        <v>3307</v>
      </c>
      <c r="B18" s="98">
        <v>15</v>
      </c>
      <c r="C18" s="98" t="s">
        <v>3300</v>
      </c>
      <c r="D18" s="98">
        <v>0.63</v>
      </c>
      <c r="E18" s="98">
        <v>0.25</v>
      </c>
      <c r="F18" s="396" t="s">
        <v>3301</v>
      </c>
      <c r="G18" s="45">
        <v>159</v>
      </c>
      <c r="H18" s="45">
        <f t="shared" si="0"/>
        <v>159</v>
      </c>
      <c r="I18" s="30"/>
      <c r="J18" s="394"/>
      <c r="K18" s="394"/>
      <c r="L18" s="394"/>
      <c r="M18" s="394"/>
      <c r="N18" s="394"/>
      <c r="O18" s="30"/>
      <c r="P18" s="30"/>
      <c r="Q18" s="30"/>
      <c r="R18" s="30"/>
      <c r="S18" s="30"/>
      <c r="T18" s="30"/>
      <c r="U18" s="30"/>
      <c r="V18" s="30"/>
      <c r="W18" s="30"/>
      <c r="X18" s="30"/>
      <c r="Y18" s="30"/>
      <c r="Z18" s="30"/>
    </row>
    <row r="19" spans="1:26" ht="12" customHeight="1">
      <c r="A19" s="395" t="s">
        <v>3308</v>
      </c>
      <c r="B19" s="98">
        <v>15</v>
      </c>
      <c r="C19" s="98" t="s">
        <v>3300</v>
      </c>
      <c r="D19" s="98">
        <v>0.63</v>
      </c>
      <c r="E19" s="98">
        <v>0.4</v>
      </c>
      <c r="F19" s="396" t="s">
        <v>3301</v>
      </c>
      <c r="G19" s="45">
        <v>159</v>
      </c>
      <c r="H19" s="45">
        <f t="shared" si="0"/>
        <v>159</v>
      </c>
      <c r="I19" s="30"/>
      <c r="J19" s="394"/>
      <c r="K19" s="394"/>
      <c r="L19" s="394"/>
      <c r="M19" s="394"/>
      <c r="N19" s="394"/>
      <c r="O19" s="30"/>
      <c r="P19" s="30"/>
      <c r="Q19" s="30"/>
      <c r="R19" s="30"/>
      <c r="S19" s="30"/>
      <c r="T19" s="30"/>
      <c r="U19" s="30"/>
      <c r="V19" s="30"/>
      <c r="W19" s="30"/>
      <c r="X19" s="30"/>
      <c r="Y19" s="30"/>
      <c r="Z19" s="30"/>
    </row>
    <row r="20" spans="1:26" ht="12" customHeight="1">
      <c r="A20" s="395" t="s">
        <v>3309</v>
      </c>
      <c r="B20" s="98">
        <v>15</v>
      </c>
      <c r="C20" s="98" t="s">
        <v>3300</v>
      </c>
      <c r="D20" s="98">
        <v>0.63</v>
      </c>
      <c r="E20" s="98">
        <v>0.63</v>
      </c>
      <c r="F20" s="396" t="s">
        <v>3301</v>
      </c>
      <c r="G20" s="45">
        <v>159</v>
      </c>
      <c r="H20" s="45">
        <f t="shared" si="0"/>
        <v>159</v>
      </c>
      <c r="I20" s="30"/>
      <c r="J20" s="394"/>
      <c r="K20" s="394"/>
      <c r="L20" s="394"/>
      <c r="M20" s="394"/>
      <c r="N20" s="394"/>
      <c r="O20" s="30"/>
      <c r="P20" s="30"/>
      <c r="Q20" s="30"/>
      <c r="R20" s="30"/>
      <c r="S20" s="30"/>
      <c r="T20" s="30"/>
      <c r="U20" s="30"/>
      <c r="V20" s="30"/>
      <c r="W20" s="30"/>
      <c r="X20" s="30"/>
      <c r="Y20" s="30"/>
      <c r="Z20" s="30"/>
    </row>
    <row r="21" spans="1:26" ht="12" customHeight="1">
      <c r="A21" s="397"/>
      <c r="B21" s="398"/>
      <c r="C21" s="398"/>
      <c r="D21" s="398"/>
      <c r="E21" s="398"/>
      <c r="F21" s="399"/>
      <c r="G21" s="400"/>
      <c r="H21" s="401"/>
      <c r="I21" s="30"/>
      <c r="J21" s="30"/>
      <c r="K21" s="30"/>
      <c r="L21" s="30"/>
      <c r="M21" s="30"/>
      <c r="N21" s="30"/>
      <c r="O21" s="30"/>
      <c r="P21" s="30"/>
      <c r="Q21" s="30"/>
      <c r="R21" s="30"/>
      <c r="S21" s="30"/>
      <c r="T21" s="30"/>
      <c r="U21" s="30"/>
      <c r="V21" s="30"/>
      <c r="W21" s="30"/>
      <c r="X21" s="30"/>
      <c r="Y21" s="30"/>
      <c r="Z21" s="30"/>
    </row>
    <row r="22" spans="1:26" ht="12" customHeight="1">
      <c r="A22" s="395" t="s">
        <v>3310</v>
      </c>
      <c r="B22" s="98">
        <v>15</v>
      </c>
      <c r="C22" s="98" t="s">
        <v>3300</v>
      </c>
      <c r="D22" s="98">
        <v>0.25</v>
      </c>
      <c r="E22" s="98">
        <v>0.25</v>
      </c>
      <c r="F22" s="396" t="s">
        <v>3301</v>
      </c>
      <c r="G22" s="45">
        <v>173</v>
      </c>
      <c r="H22" s="45">
        <f t="shared" ref="H22:H57" si="1">G22*(1+$N$5)*(1-$N$4)</f>
        <v>173</v>
      </c>
      <c r="I22" s="30"/>
      <c r="J22" s="394" t="s">
        <v>3311</v>
      </c>
      <c r="K22" s="394"/>
      <c r="L22" s="394"/>
      <c r="M22" s="394"/>
      <c r="N22" s="394"/>
      <c r="O22" s="30"/>
      <c r="P22" s="30"/>
      <c r="Q22" s="30"/>
      <c r="R22" s="30"/>
      <c r="S22" s="30"/>
      <c r="T22" s="30"/>
      <c r="U22" s="30"/>
      <c r="V22" s="30"/>
      <c r="W22" s="30"/>
      <c r="X22" s="30"/>
      <c r="Y22" s="30"/>
      <c r="Z22" s="30"/>
    </row>
    <row r="23" spans="1:26" ht="12" customHeight="1">
      <c r="A23" s="395" t="s">
        <v>3312</v>
      </c>
      <c r="B23" s="98">
        <v>15</v>
      </c>
      <c r="C23" s="98" t="s">
        <v>3300</v>
      </c>
      <c r="D23" s="98">
        <v>0.25</v>
      </c>
      <c r="E23" s="98">
        <v>0.4</v>
      </c>
      <c r="F23" s="396" t="s">
        <v>3301</v>
      </c>
      <c r="G23" s="45">
        <v>173</v>
      </c>
      <c r="H23" s="45">
        <f t="shared" si="1"/>
        <v>173</v>
      </c>
      <c r="I23" s="30"/>
      <c r="J23" s="394" t="s">
        <v>3313</v>
      </c>
      <c r="K23" s="394"/>
      <c r="L23" s="394"/>
      <c r="M23" s="394"/>
      <c r="N23" s="394"/>
      <c r="O23" s="30"/>
      <c r="P23" s="30"/>
      <c r="Q23" s="30"/>
      <c r="R23" s="30"/>
      <c r="S23" s="30"/>
      <c r="T23" s="30"/>
      <c r="U23" s="30"/>
      <c r="V23" s="30"/>
      <c r="W23" s="30"/>
      <c r="X23" s="30"/>
      <c r="Y23" s="30"/>
      <c r="Z23" s="30"/>
    </row>
    <row r="24" spans="1:26" ht="12" customHeight="1">
      <c r="A24" s="395" t="s">
        <v>3314</v>
      </c>
      <c r="B24" s="98">
        <v>15</v>
      </c>
      <c r="C24" s="98" t="s">
        <v>3300</v>
      </c>
      <c r="D24" s="98">
        <v>0.25</v>
      </c>
      <c r="E24" s="98">
        <v>0.63</v>
      </c>
      <c r="F24" s="396" t="s">
        <v>3301</v>
      </c>
      <c r="G24" s="45">
        <v>173</v>
      </c>
      <c r="H24" s="45">
        <f t="shared" si="1"/>
        <v>173</v>
      </c>
      <c r="I24" s="30"/>
      <c r="J24" s="402" t="s">
        <v>3315</v>
      </c>
      <c r="K24" s="394"/>
      <c r="L24" s="394"/>
      <c r="M24" s="394"/>
      <c r="N24" s="394"/>
      <c r="O24" s="30"/>
      <c r="P24" s="30"/>
      <c r="Q24" s="30"/>
      <c r="R24" s="30"/>
      <c r="S24" s="30"/>
      <c r="T24" s="30"/>
      <c r="U24" s="30"/>
      <c r="V24" s="30"/>
      <c r="W24" s="30"/>
      <c r="X24" s="30"/>
      <c r="Y24" s="30"/>
      <c r="Z24" s="30"/>
    </row>
    <row r="25" spans="1:26" ht="12" customHeight="1">
      <c r="A25" s="395" t="s">
        <v>3316</v>
      </c>
      <c r="B25" s="98">
        <v>15</v>
      </c>
      <c r="C25" s="98" t="s">
        <v>3300</v>
      </c>
      <c r="D25" s="98">
        <v>0.25</v>
      </c>
      <c r="E25" s="382">
        <v>1</v>
      </c>
      <c r="F25" s="396" t="s">
        <v>3301</v>
      </c>
      <c r="G25" s="45">
        <v>173</v>
      </c>
      <c r="H25" s="45">
        <f t="shared" si="1"/>
        <v>173</v>
      </c>
      <c r="I25" s="30"/>
      <c r="J25" s="394" t="s">
        <v>3317</v>
      </c>
      <c r="K25" s="394"/>
      <c r="L25" s="394"/>
      <c r="M25" s="394"/>
      <c r="N25" s="394"/>
      <c r="O25" s="30"/>
      <c r="P25" s="30"/>
      <c r="Q25" s="30"/>
      <c r="R25" s="30"/>
      <c r="S25" s="30"/>
      <c r="T25" s="30"/>
      <c r="U25" s="30"/>
      <c r="V25" s="30"/>
      <c r="W25" s="30"/>
      <c r="X25" s="30"/>
      <c r="Y25" s="30"/>
      <c r="Z25" s="30"/>
    </row>
    <row r="26" spans="1:26" ht="12" customHeight="1">
      <c r="A26" s="395" t="s">
        <v>3318</v>
      </c>
      <c r="B26" s="98">
        <v>15</v>
      </c>
      <c r="C26" s="98" t="s">
        <v>3300</v>
      </c>
      <c r="D26" s="98">
        <v>0.25</v>
      </c>
      <c r="E26" s="98">
        <v>1.3</v>
      </c>
      <c r="F26" s="396" t="s">
        <v>3301</v>
      </c>
      <c r="G26" s="45">
        <v>173</v>
      </c>
      <c r="H26" s="45">
        <f t="shared" si="1"/>
        <v>173</v>
      </c>
      <c r="I26" s="30"/>
      <c r="J26" s="394" t="s">
        <v>3319</v>
      </c>
      <c r="K26" s="394"/>
      <c r="L26" s="394"/>
      <c r="M26" s="394"/>
      <c r="N26" s="394"/>
      <c r="O26" s="30"/>
      <c r="P26" s="30"/>
      <c r="Q26" s="30"/>
      <c r="R26" s="30"/>
      <c r="S26" s="30"/>
      <c r="T26" s="30"/>
      <c r="U26" s="30"/>
      <c r="V26" s="30"/>
      <c r="W26" s="30"/>
      <c r="X26" s="30"/>
      <c r="Y26" s="30"/>
      <c r="Z26" s="30"/>
    </row>
    <row r="27" spans="1:26" ht="12" customHeight="1">
      <c r="A27" s="395" t="s">
        <v>3320</v>
      </c>
      <c r="B27" s="98">
        <v>15</v>
      </c>
      <c r="C27" s="98" t="s">
        <v>3300</v>
      </c>
      <c r="D27" s="98">
        <v>0.25</v>
      </c>
      <c r="E27" s="98">
        <v>1.8</v>
      </c>
      <c r="F27" s="396" t="s">
        <v>3301</v>
      </c>
      <c r="G27" s="45">
        <v>173</v>
      </c>
      <c r="H27" s="45">
        <f t="shared" si="1"/>
        <v>173</v>
      </c>
      <c r="I27" s="30"/>
      <c r="J27" s="403" t="s">
        <v>3321</v>
      </c>
      <c r="K27" s="394"/>
      <c r="L27" s="394"/>
      <c r="M27" s="394"/>
      <c r="N27" s="394"/>
      <c r="O27" s="30"/>
      <c r="P27" s="30"/>
      <c r="Q27" s="30"/>
      <c r="R27" s="30"/>
      <c r="S27" s="30"/>
      <c r="T27" s="30"/>
      <c r="U27" s="30"/>
      <c r="V27" s="30"/>
      <c r="W27" s="30"/>
      <c r="X27" s="30"/>
      <c r="Y27" s="30"/>
      <c r="Z27" s="30"/>
    </row>
    <row r="28" spans="1:26" ht="12" customHeight="1">
      <c r="A28" s="395" t="s">
        <v>3322</v>
      </c>
      <c r="B28" s="98">
        <v>15</v>
      </c>
      <c r="C28" s="98" t="s">
        <v>3300</v>
      </c>
      <c r="D28" s="98">
        <v>0.4</v>
      </c>
      <c r="E28" s="98">
        <v>0.25</v>
      </c>
      <c r="F28" s="396" t="s">
        <v>3301</v>
      </c>
      <c r="G28" s="45">
        <v>173</v>
      </c>
      <c r="H28" s="45">
        <f t="shared" si="1"/>
        <v>173</v>
      </c>
      <c r="I28" s="30"/>
      <c r="J28" s="394" t="s">
        <v>3323</v>
      </c>
      <c r="K28" s="394"/>
      <c r="L28" s="394"/>
      <c r="M28" s="394"/>
      <c r="N28" s="394"/>
      <c r="O28" s="30"/>
      <c r="P28" s="30"/>
      <c r="Q28" s="30"/>
      <c r="R28" s="30"/>
      <c r="S28" s="30"/>
      <c r="T28" s="30"/>
      <c r="U28" s="30"/>
      <c r="V28" s="30"/>
      <c r="W28" s="30"/>
      <c r="X28" s="30"/>
      <c r="Y28" s="30"/>
      <c r="Z28" s="30"/>
    </row>
    <row r="29" spans="1:26" ht="12" customHeight="1">
      <c r="A29" s="395" t="s">
        <v>3324</v>
      </c>
      <c r="B29" s="98">
        <v>15</v>
      </c>
      <c r="C29" s="98" t="s">
        <v>3300</v>
      </c>
      <c r="D29" s="98">
        <v>0.4</v>
      </c>
      <c r="E29" s="98">
        <v>0.4</v>
      </c>
      <c r="F29" s="396" t="s">
        <v>3301</v>
      </c>
      <c r="G29" s="45">
        <v>173</v>
      </c>
      <c r="H29" s="45">
        <f t="shared" si="1"/>
        <v>173</v>
      </c>
      <c r="I29" s="30"/>
      <c r="J29" s="30" t="s">
        <v>3325</v>
      </c>
      <c r="K29" s="394"/>
      <c r="L29" s="394"/>
      <c r="M29" s="394"/>
      <c r="N29" s="394"/>
      <c r="O29" s="30"/>
      <c r="P29" s="30"/>
      <c r="Q29" s="30"/>
      <c r="R29" s="30"/>
      <c r="S29" s="30"/>
      <c r="T29" s="30"/>
      <c r="U29" s="30"/>
      <c r="V29" s="30"/>
      <c r="W29" s="30"/>
      <c r="X29" s="30"/>
      <c r="Y29" s="30"/>
      <c r="Z29" s="30"/>
    </row>
    <row r="30" spans="1:26" ht="12" customHeight="1">
      <c r="A30" s="395" t="s">
        <v>3326</v>
      </c>
      <c r="B30" s="98">
        <v>15</v>
      </c>
      <c r="C30" s="98" t="s">
        <v>3300</v>
      </c>
      <c r="D30" s="98">
        <v>0.4</v>
      </c>
      <c r="E30" s="98">
        <v>0.63</v>
      </c>
      <c r="F30" s="396" t="s">
        <v>3301</v>
      </c>
      <c r="G30" s="45">
        <v>173</v>
      </c>
      <c r="H30" s="45">
        <f t="shared" si="1"/>
        <v>173</v>
      </c>
      <c r="I30" s="30"/>
      <c r="J30" s="404" t="s">
        <v>3327</v>
      </c>
      <c r="K30" s="394"/>
      <c r="L30" s="394"/>
      <c r="M30" s="394"/>
      <c r="N30" s="394"/>
      <c r="O30" s="30"/>
      <c r="P30" s="30"/>
      <c r="Q30" s="30"/>
      <c r="R30" s="30"/>
      <c r="S30" s="30"/>
      <c r="T30" s="30"/>
      <c r="U30" s="30"/>
      <c r="V30" s="30"/>
      <c r="W30" s="30"/>
      <c r="X30" s="30"/>
      <c r="Y30" s="30"/>
      <c r="Z30" s="30"/>
    </row>
    <row r="31" spans="1:26" ht="12" customHeight="1">
      <c r="A31" s="395" t="s">
        <v>3328</v>
      </c>
      <c r="B31" s="98">
        <v>15</v>
      </c>
      <c r="C31" s="98" t="s">
        <v>3300</v>
      </c>
      <c r="D31" s="98">
        <v>0.4</v>
      </c>
      <c r="E31" s="382">
        <v>1</v>
      </c>
      <c r="F31" s="396" t="s">
        <v>3301</v>
      </c>
      <c r="G31" s="45">
        <v>173</v>
      </c>
      <c r="H31" s="45">
        <f t="shared" si="1"/>
        <v>173</v>
      </c>
      <c r="I31" s="30"/>
      <c r="J31" s="394" t="s">
        <v>3329</v>
      </c>
      <c r="K31" s="30"/>
      <c r="L31" s="30"/>
      <c r="M31" s="30"/>
      <c r="N31" s="30"/>
      <c r="O31" s="30"/>
      <c r="P31" s="30"/>
      <c r="Q31" s="30"/>
      <c r="R31" s="30"/>
      <c r="S31" s="30"/>
      <c r="T31" s="30"/>
      <c r="U31" s="30"/>
      <c r="V31" s="30"/>
      <c r="W31" s="30"/>
      <c r="X31" s="30"/>
      <c r="Y31" s="30"/>
      <c r="Z31" s="30"/>
    </row>
    <row r="32" spans="1:26" ht="12" customHeight="1">
      <c r="A32" s="395" t="s">
        <v>3330</v>
      </c>
      <c r="B32" s="98">
        <v>15</v>
      </c>
      <c r="C32" s="98" t="s">
        <v>3300</v>
      </c>
      <c r="D32" s="98">
        <v>0.4</v>
      </c>
      <c r="E32" s="98">
        <v>1.3</v>
      </c>
      <c r="F32" s="396" t="s">
        <v>3301</v>
      </c>
      <c r="G32" s="45">
        <v>173</v>
      </c>
      <c r="H32" s="45">
        <f t="shared" si="1"/>
        <v>173</v>
      </c>
      <c r="I32" s="30"/>
      <c r="J32" s="30" t="s">
        <v>3331</v>
      </c>
      <c r="K32" s="30"/>
      <c r="L32" s="30"/>
      <c r="M32" s="30"/>
      <c r="N32" s="30"/>
      <c r="O32" s="30"/>
      <c r="P32" s="30"/>
      <c r="Q32" s="30"/>
      <c r="R32" s="30"/>
      <c r="S32" s="30"/>
      <c r="T32" s="30"/>
      <c r="U32" s="30"/>
      <c r="V32" s="30"/>
      <c r="W32" s="30"/>
      <c r="X32" s="30"/>
      <c r="Y32" s="30"/>
      <c r="Z32" s="30"/>
    </row>
    <row r="33" spans="1:26" ht="12" customHeight="1">
      <c r="A33" s="395" t="s">
        <v>3332</v>
      </c>
      <c r="B33" s="98">
        <v>15</v>
      </c>
      <c r="C33" s="98" t="s">
        <v>3300</v>
      </c>
      <c r="D33" s="98">
        <v>0.4</v>
      </c>
      <c r="E33" s="98">
        <v>1.8</v>
      </c>
      <c r="F33" s="396" t="s">
        <v>3301</v>
      </c>
      <c r="G33" s="45">
        <v>173</v>
      </c>
      <c r="H33" s="45">
        <f t="shared" si="1"/>
        <v>173</v>
      </c>
      <c r="I33" s="30"/>
      <c r="J33" s="30"/>
      <c r="K33" s="30"/>
      <c r="L33" s="30"/>
      <c r="M33" s="30"/>
      <c r="N33" s="30"/>
      <c r="O33" s="30"/>
      <c r="P33" s="30"/>
      <c r="Q33" s="30"/>
      <c r="R33" s="30"/>
      <c r="S33" s="30"/>
      <c r="T33" s="30"/>
      <c r="U33" s="30"/>
      <c r="V33" s="30"/>
      <c r="W33" s="30"/>
      <c r="X33" s="30"/>
      <c r="Y33" s="30"/>
      <c r="Z33" s="30"/>
    </row>
    <row r="34" spans="1:26" ht="12" customHeight="1">
      <c r="A34" s="395" t="s">
        <v>3333</v>
      </c>
      <c r="B34" s="98">
        <v>15</v>
      </c>
      <c r="C34" s="98" t="s">
        <v>3300</v>
      </c>
      <c r="D34" s="98">
        <v>0.63</v>
      </c>
      <c r="E34" s="98">
        <v>0.25</v>
      </c>
      <c r="F34" s="396" t="s">
        <v>3301</v>
      </c>
      <c r="G34" s="45">
        <v>173</v>
      </c>
      <c r="H34" s="45">
        <f t="shared" si="1"/>
        <v>173</v>
      </c>
      <c r="I34" s="30"/>
      <c r="J34" s="30"/>
      <c r="K34" s="30"/>
      <c r="L34" s="30"/>
      <c r="M34" s="30"/>
      <c r="N34" s="30"/>
      <c r="O34" s="30"/>
      <c r="P34" s="30"/>
      <c r="Q34" s="30"/>
      <c r="R34" s="30"/>
      <c r="S34" s="30"/>
      <c r="T34" s="30"/>
      <c r="U34" s="30"/>
      <c r="V34" s="30"/>
      <c r="W34" s="30"/>
      <c r="X34" s="30"/>
      <c r="Y34" s="30"/>
      <c r="Z34" s="30"/>
    </row>
    <row r="35" spans="1:26" ht="12" customHeight="1">
      <c r="A35" s="395" t="s">
        <v>3334</v>
      </c>
      <c r="B35" s="98">
        <v>15</v>
      </c>
      <c r="C35" s="98" t="s">
        <v>3300</v>
      </c>
      <c r="D35" s="98">
        <v>0.63</v>
      </c>
      <c r="E35" s="98">
        <v>0.4</v>
      </c>
      <c r="F35" s="396" t="s">
        <v>3301</v>
      </c>
      <c r="G35" s="45">
        <v>173</v>
      </c>
      <c r="H35" s="45">
        <f t="shared" si="1"/>
        <v>173</v>
      </c>
      <c r="I35" s="30"/>
      <c r="J35" s="30"/>
      <c r="K35" s="30"/>
      <c r="L35" s="30"/>
      <c r="M35" s="30"/>
      <c r="N35" s="30"/>
      <c r="O35" s="30"/>
      <c r="P35" s="30"/>
      <c r="Q35" s="30"/>
      <c r="R35" s="30"/>
      <c r="S35" s="30"/>
      <c r="T35" s="30"/>
      <c r="U35" s="30"/>
      <c r="V35" s="30"/>
      <c r="W35" s="30"/>
      <c r="X35" s="30"/>
      <c r="Y35" s="30"/>
      <c r="Z35" s="30"/>
    </row>
    <row r="36" spans="1:26" ht="12" customHeight="1">
      <c r="A36" s="395" t="s">
        <v>3335</v>
      </c>
      <c r="B36" s="98">
        <v>15</v>
      </c>
      <c r="C36" s="98" t="s">
        <v>3300</v>
      </c>
      <c r="D36" s="98">
        <v>0.63</v>
      </c>
      <c r="E36" s="98">
        <v>0.63</v>
      </c>
      <c r="F36" s="396" t="s">
        <v>3301</v>
      </c>
      <c r="G36" s="45">
        <v>173</v>
      </c>
      <c r="H36" s="45">
        <f t="shared" si="1"/>
        <v>173</v>
      </c>
      <c r="I36" s="30"/>
      <c r="J36" s="30"/>
      <c r="K36" s="30"/>
      <c r="L36" s="30"/>
      <c r="M36" s="30"/>
      <c r="N36" s="30"/>
      <c r="O36" s="30"/>
      <c r="P36" s="30"/>
      <c r="Q36" s="30"/>
      <c r="R36" s="30"/>
      <c r="S36" s="30"/>
      <c r="T36" s="30"/>
      <c r="U36" s="30"/>
      <c r="V36" s="30"/>
      <c r="W36" s="30"/>
      <c r="X36" s="30"/>
      <c r="Y36" s="30"/>
      <c r="Z36" s="30"/>
    </row>
    <row r="37" spans="1:26" ht="12" customHeight="1">
      <c r="A37" s="395" t="s">
        <v>3336</v>
      </c>
      <c r="B37" s="98">
        <v>15</v>
      </c>
      <c r="C37" s="98" t="s">
        <v>3300</v>
      </c>
      <c r="D37" s="98">
        <v>0.63</v>
      </c>
      <c r="E37" s="382">
        <v>1</v>
      </c>
      <c r="F37" s="396" t="s">
        <v>3301</v>
      </c>
      <c r="G37" s="45">
        <v>173</v>
      </c>
      <c r="H37" s="45">
        <f t="shared" si="1"/>
        <v>173</v>
      </c>
      <c r="I37" s="30"/>
      <c r="J37" s="30"/>
      <c r="K37" s="30"/>
      <c r="L37" s="30"/>
      <c r="M37" s="30"/>
      <c r="N37" s="30"/>
      <c r="O37" s="30"/>
      <c r="P37" s="30"/>
      <c r="Q37" s="30"/>
      <c r="R37" s="30"/>
      <c r="S37" s="30"/>
      <c r="T37" s="30"/>
      <c r="U37" s="30"/>
      <c r="V37" s="30"/>
      <c r="W37" s="30"/>
      <c r="X37" s="30"/>
      <c r="Y37" s="30"/>
      <c r="Z37" s="30"/>
    </row>
    <row r="38" spans="1:26" ht="12" customHeight="1">
      <c r="A38" s="395" t="s">
        <v>3337</v>
      </c>
      <c r="B38" s="98">
        <v>15</v>
      </c>
      <c r="C38" s="98" t="s">
        <v>3300</v>
      </c>
      <c r="D38" s="98">
        <v>0.63</v>
      </c>
      <c r="E38" s="98">
        <v>1.3</v>
      </c>
      <c r="F38" s="396" t="s">
        <v>3301</v>
      </c>
      <c r="G38" s="45">
        <v>173</v>
      </c>
      <c r="H38" s="45">
        <f t="shared" si="1"/>
        <v>173</v>
      </c>
      <c r="I38" s="30"/>
      <c r="J38" s="30"/>
      <c r="K38" s="30"/>
      <c r="L38" s="30"/>
      <c r="M38" s="30"/>
      <c r="N38" s="30"/>
      <c r="O38" s="30"/>
      <c r="P38" s="30"/>
      <c r="Q38" s="30"/>
      <c r="R38" s="30"/>
      <c r="S38" s="30"/>
      <c r="T38" s="30"/>
      <c r="U38" s="30"/>
      <c r="V38" s="30"/>
      <c r="W38" s="30"/>
      <c r="X38" s="30"/>
      <c r="Y38" s="30"/>
      <c r="Z38" s="30"/>
    </row>
    <row r="39" spans="1:26" ht="12" customHeight="1">
      <c r="A39" s="395" t="s">
        <v>3338</v>
      </c>
      <c r="B39" s="98">
        <v>15</v>
      </c>
      <c r="C39" s="98" t="s">
        <v>3300</v>
      </c>
      <c r="D39" s="98">
        <v>0.63</v>
      </c>
      <c r="E39" s="98">
        <v>1.8</v>
      </c>
      <c r="F39" s="396" t="s">
        <v>3301</v>
      </c>
      <c r="G39" s="45">
        <v>173</v>
      </c>
      <c r="H39" s="45">
        <f t="shared" si="1"/>
        <v>173</v>
      </c>
      <c r="I39" s="30"/>
      <c r="J39" s="30"/>
      <c r="K39" s="30"/>
      <c r="L39" s="30"/>
      <c r="M39" s="30"/>
      <c r="N39" s="30"/>
      <c r="O39" s="30"/>
      <c r="P39" s="30"/>
      <c r="Q39" s="30"/>
      <c r="R39" s="30"/>
      <c r="S39" s="30"/>
      <c r="T39" s="30"/>
      <c r="U39" s="30"/>
      <c r="V39" s="30"/>
      <c r="W39" s="30"/>
      <c r="X39" s="30"/>
      <c r="Y39" s="30"/>
      <c r="Z39" s="30"/>
    </row>
    <row r="40" spans="1:26" ht="12" customHeight="1">
      <c r="A40" s="395" t="s">
        <v>3339</v>
      </c>
      <c r="B40" s="98">
        <v>15</v>
      </c>
      <c r="C40" s="98" t="s">
        <v>3300</v>
      </c>
      <c r="D40" s="382">
        <v>1</v>
      </c>
      <c r="E40" s="98">
        <v>0.25</v>
      </c>
      <c r="F40" s="396" t="s">
        <v>3301</v>
      </c>
      <c r="G40" s="45">
        <v>173</v>
      </c>
      <c r="H40" s="45">
        <f t="shared" si="1"/>
        <v>173</v>
      </c>
      <c r="I40" s="30"/>
      <c r="J40" s="30"/>
      <c r="K40" s="30"/>
      <c r="L40" s="30"/>
      <c r="M40" s="30"/>
      <c r="N40" s="30"/>
      <c r="O40" s="30"/>
      <c r="P40" s="30"/>
      <c r="Q40" s="30"/>
      <c r="R40" s="30"/>
      <c r="S40" s="30"/>
      <c r="T40" s="30"/>
      <c r="U40" s="30"/>
      <c r="V40" s="30"/>
      <c r="W40" s="30"/>
      <c r="X40" s="30"/>
      <c r="Y40" s="30"/>
      <c r="Z40" s="30"/>
    </row>
    <row r="41" spans="1:26" ht="12" customHeight="1">
      <c r="A41" s="395" t="s">
        <v>3340</v>
      </c>
      <c r="B41" s="98">
        <v>15</v>
      </c>
      <c r="C41" s="98" t="s">
        <v>3300</v>
      </c>
      <c r="D41" s="382">
        <v>1</v>
      </c>
      <c r="E41" s="98">
        <v>0.4</v>
      </c>
      <c r="F41" s="396" t="s">
        <v>3301</v>
      </c>
      <c r="G41" s="45">
        <v>173</v>
      </c>
      <c r="H41" s="45">
        <f t="shared" si="1"/>
        <v>173</v>
      </c>
      <c r="I41" s="30"/>
      <c r="J41" s="30"/>
      <c r="K41" s="30"/>
      <c r="L41" s="30"/>
      <c r="M41" s="30"/>
      <c r="N41" s="30"/>
      <c r="O41" s="30"/>
      <c r="P41" s="30"/>
      <c r="Q41" s="30"/>
      <c r="R41" s="30"/>
      <c r="S41" s="30"/>
      <c r="T41" s="30"/>
      <c r="U41" s="30"/>
      <c r="V41" s="30"/>
      <c r="W41" s="30"/>
      <c r="X41" s="30"/>
      <c r="Y41" s="30"/>
      <c r="Z41" s="30"/>
    </row>
    <row r="42" spans="1:26" ht="12" customHeight="1">
      <c r="A42" s="395" t="s">
        <v>3341</v>
      </c>
      <c r="B42" s="98">
        <v>15</v>
      </c>
      <c r="C42" s="98" t="s">
        <v>3300</v>
      </c>
      <c r="D42" s="382">
        <v>1</v>
      </c>
      <c r="E42" s="98">
        <v>0.63</v>
      </c>
      <c r="F42" s="396" t="s">
        <v>3301</v>
      </c>
      <c r="G42" s="45">
        <v>173</v>
      </c>
      <c r="H42" s="45">
        <f t="shared" si="1"/>
        <v>173</v>
      </c>
      <c r="I42" s="30"/>
      <c r="J42" s="30"/>
      <c r="K42" s="30"/>
      <c r="L42" s="30"/>
      <c r="M42" s="30"/>
      <c r="N42" s="30"/>
      <c r="O42" s="30"/>
      <c r="P42" s="30"/>
      <c r="Q42" s="30"/>
      <c r="R42" s="30"/>
      <c r="S42" s="30"/>
      <c r="T42" s="30"/>
      <c r="U42" s="30"/>
      <c r="V42" s="30"/>
      <c r="W42" s="30"/>
      <c r="X42" s="30"/>
      <c r="Y42" s="30"/>
      <c r="Z42" s="30"/>
    </row>
    <row r="43" spans="1:26" ht="12" customHeight="1">
      <c r="A43" s="395" t="s">
        <v>3342</v>
      </c>
      <c r="B43" s="98">
        <v>15</v>
      </c>
      <c r="C43" s="98" t="s">
        <v>3300</v>
      </c>
      <c r="D43" s="382">
        <v>1</v>
      </c>
      <c r="E43" s="382">
        <v>1</v>
      </c>
      <c r="F43" s="396" t="s">
        <v>3301</v>
      </c>
      <c r="G43" s="45">
        <v>173</v>
      </c>
      <c r="H43" s="45">
        <f t="shared" si="1"/>
        <v>173</v>
      </c>
      <c r="I43" s="30"/>
      <c r="J43" s="30"/>
      <c r="K43" s="30"/>
      <c r="L43" s="30"/>
      <c r="M43" s="30"/>
      <c r="N43" s="30"/>
      <c r="O43" s="30"/>
      <c r="P43" s="30"/>
      <c r="Q43" s="30"/>
      <c r="R43" s="30"/>
      <c r="S43" s="30"/>
      <c r="T43" s="30"/>
      <c r="U43" s="30"/>
      <c r="V43" s="30"/>
      <c r="W43" s="30"/>
      <c r="X43" s="30"/>
      <c r="Y43" s="30"/>
      <c r="Z43" s="30"/>
    </row>
    <row r="44" spans="1:26" ht="12" customHeight="1">
      <c r="A44" s="395" t="s">
        <v>3343</v>
      </c>
      <c r="B44" s="98">
        <v>15</v>
      </c>
      <c r="C44" s="98" t="s">
        <v>3300</v>
      </c>
      <c r="D44" s="382">
        <v>1</v>
      </c>
      <c r="E44" s="98">
        <v>1.3</v>
      </c>
      <c r="F44" s="396" t="s">
        <v>3301</v>
      </c>
      <c r="G44" s="45">
        <v>173</v>
      </c>
      <c r="H44" s="45">
        <f t="shared" si="1"/>
        <v>173</v>
      </c>
      <c r="I44" s="30"/>
      <c r="J44" s="30"/>
      <c r="K44" s="30"/>
      <c r="L44" s="30"/>
      <c r="M44" s="30"/>
      <c r="N44" s="30"/>
      <c r="O44" s="30"/>
      <c r="P44" s="30"/>
      <c r="Q44" s="30"/>
      <c r="R44" s="30"/>
      <c r="S44" s="30"/>
      <c r="T44" s="30"/>
      <c r="U44" s="30"/>
      <c r="V44" s="30"/>
      <c r="W44" s="30"/>
      <c r="X44" s="30"/>
      <c r="Y44" s="30"/>
      <c r="Z44" s="30"/>
    </row>
    <row r="45" spans="1:26" ht="12" customHeight="1">
      <c r="A45" s="395" t="s">
        <v>3344</v>
      </c>
      <c r="B45" s="98">
        <v>15</v>
      </c>
      <c r="C45" s="98" t="s">
        <v>3300</v>
      </c>
      <c r="D45" s="382">
        <v>1</v>
      </c>
      <c r="E45" s="98">
        <v>1.8</v>
      </c>
      <c r="F45" s="396" t="s">
        <v>3301</v>
      </c>
      <c r="G45" s="45">
        <v>173</v>
      </c>
      <c r="H45" s="45">
        <f t="shared" si="1"/>
        <v>173</v>
      </c>
      <c r="I45" s="30"/>
      <c r="J45" s="30"/>
      <c r="K45" s="30"/>
      <c r="L45" s="30"/>
      <c r="M45" s="30"/>
      <c r="N45" s="30"/>
      <c r="O45" s="30"/>
      <c r="P45" s="30"/>
      <c r="Q45" s="30"/>
      <c r="R45" s="30"/>
      <c r="S45" s="30"/>
      <c r="T45" s="30"/>
      <c r="U45" s="30"/>
      <c r="V45" s="30"/>
      <c r="W45" s="30"/>
      <c r="X45" s="30"/>
      <c r="Y45" s="30"/>
      <c r="Z45" s="30"/>
    </row>
    <row r="46" spans="1:26" ht="12" customHeight="1">
      <c r="A46" s="395" t="s">
        <v>3345</v>
      </c>
      <c r="B46" s="98">
        <v>15</v>
      </c>
      <c r="C46" s="98" t="s">
        <v>3300</v>
      </c>
      <c r="D46" s="98">
        <v>1.3</v>
      </c>
      <c r="E46" s="98">
        <v>0.25</v>
      </c>
      <c r="F46" s="396" t="s">
        <v>3301</v>
      </c>
      <c r="G46" s="45">
        <v>173</v>
      </c>
      <c r="H46" s="45">
        <f t="shared" si="1"/>
        <v>173</v>
      </c>
      <c r="I46" s="30"/>
      <c r="J46" s="30"/>
      <c r="K46" s="30"/>
      <c r="L46" s="30"/>
      <c r="M46" s="30"/>
      <c r="N46" s="30"/>
      <c r="O46" s="30"/>
      <c r="P46" s="30"/>
      <c r="Q46" s="30"/>
      <c r="R46" s="30"/>
      <c r="S46" s="30"/>
      <c r="T46" s="30"/>
      <c r="U46" s="30"/>
      <c r="V46" s="30"/>
      <c r="W46" s="30"/>
      <c r="X46" s="30"/>
      <c r="Y46" s="30"/>
      <c r="Z46" s="30"/>
    </row>
    <row r="47" spans="1:26" ht="12" customHeight="1">
      <c r="A47" s="395" t="s">
        <v>3346</v>
      </c>
      <c r="B47" s="98">
        <v>15</v>
      </c>
      <c r="C47" s="98" t="s">
        <v>3300</v>
      </c>
      <c r="D47" s="98">
        <v>1.3</v>
      </c>
      <c r="E47" s="98">
        <v>0.4</v>
      </c>
      <c r="F47" s="396" t="s">
        <v>3301</v>
      </c>
      <c r="G47" s="45">
        <v>173</v>
      </c>
      <c r="H47" s="45">
        <f t="shared" si="1"/>
        <v>173</v>
      </c>
      <c r="I47" s="30"/>
      <c r="J47" s="30"/>
      <c r="K47" s="30"/>
      <c r="L47" s="30"/>
      <c r="M47" s="30"/>
      <c r="N47" s="30"/>
      <c r="O47" s="30"/>
      <c r="P47" s="30"/>
      <c r="Q47" s="30"/>
      <c r="R47" s="30"/>
      <c r="S47" s="30"/>
      <c r="T47" s="30"/>
      <c r="U47" s="30"/>
      <c r="V47" s="30"/>
      <c r="W47" s="30"/>
      <c r="X47" s="30"/>
      <c r="Y47" s="30"/>
      <c r="Z47" s="30"/>
    </row>
    <row r="48" spans="1:26" ht="12" customHeight="1">
      <c r="A48" s="395" t="s">
        <v>3347</v>
      </c>
      <c r="B48" s="98">
        <v>15</v>
      </c>
      <c r="C48" s="98" t="s">
        <v>3300</v>
      </c>
      <c r="D48" s="98">
        <v>1.3</v>
      </c>
      <c r="E48" s="98">
        <v>0.63</v>
      </c>
      <c r="F48" s="396" t="s">
        <v>3301</v>
      </c>
      <c r="G48" s="45">
        <v>173</v>
      </c>
      <c r="H48" s="45">
        <f t="shared" si="1"/>
        <v>173</v>
      </c>
      <c r="I48" s="30"/>
      <c r="J48" s="30"/>
      <c r="K48" s="30"/>
      <c r="L48" s="30"/>
      <c r="M48" s="30"/>
      <c r="N48" s="30"/>
      <c r="O48" s="30"/>
      <c r="P48" s="30"/>
      <c r="Q48" s="30"/>
      <c r="R48" s="30"/>
      <c r="S48" s="30"/>
      <c r="T48" s="30"/>
      <c r="U48" s="30"/>
      <c r="V48" s="30"/>
      <c r="W48" s="30"/>
      <c r="X48" s="30"/>
      <c r="Y48" s="30"/>
      <c r="Z48" s="30"/>
    </row>
    <row r="49" spans="1:26" ht="12" customHeight="1">
      <c r="A49" s="395" t="s">
        <v>3348</v>
      </c>
      <c r="B49" s="98">
        <v>15</v>
      </c>
      <c r="C49" s="98" t="s">
        <v>3300</v>
      </c>
      <c r="D49" s="98">
        <v>1.3</v>
      </c>
      <c r="E49" s="382">
        <v>1</v>
      </c>
      <c r="F49" s="396" t="s">
        <v>3301</v>
      </c>
      <c r="G49" s="45">
        <v>173</v>
      </c>
      <c r="H49" s="45">
        <f t="shared" si="1"/>
        <v>173</v>
      </c>
      <c r="I49" s="30"/>
      <c r="J49" s="30"/>
      <c r="K49" s="30"/>
      <c r="L49" s="30"/>
      <c r="M49" s="30"/>
      <c r="N49" s="30"/>
      <c r="O49" s="30"/>
      <c r="P49" s="30"/>
      <c r="Q49" s="30"/>
      <c r="R49" s="30"/>
      <c r="S49" s="30"/>
      <c r="T49" s="30"/>
      <c r="U49" s="30"/>
      <c r="V49" s="30"/>
      <c r="W49" s="30"/>
      <c r="X49" s="30"/>
      <c r="Y49" s="30"/>
      <c r="Z49" s="30"/>
    </row>
    <row r="50" spans="1:26" ht="12" customHeight="1">
      <c r="A50" s="395" t="s">
        <v>3349</v>
      </c>
      <c r="B50" s="98">
        <v>15</v>
      </c>
      <c r="C50" s="98" t="s">
        <v>3300</v>
      </c>
      <c r="D50" s="98">
        <v>1.3</v>
      </c>
      <c r="E50" s="98">
        <v>1.3</v>
      </c>
      <c r="F50" s="396" t="s">
        <v>3301</v>
      </c>
      <c r="G50" s="45">
        <v>173</v>
      </c>
      <c r="H50" s="45">
        <f t="shared" si="1"/>
        <v>173</v>
      </c>
      <c r="I50" s="30"/>
      <c r="J50" s="30"/>
      <c r="K50" s="30"/>
      <c r="L50" s="30"/>
      <c r="M50" s="30"/>
      <c r="N50" s="30"/>
      <c r="O50" s="30"/>
      <c r="P50" s="30"/>
      <c r="Q50" s="30"/>
      <c r="R50" s="30"/>
      <c r="S50" s="30"/>
      <c r="T50" s="30"/>
      <c r="U50" s="30"/>
      <c r="V50" s="30"/>
      <c r="W50" s="30"/>
      <c r="X50" s="30"/>
      <c r="Y50" s="30"/>
      <c r="Z50" s="30"/>
    </row>
    <row r="51" spans="1:26" ht="12" customHeight="1">
      <c r="A51" s="395" t="s">
        <v>3350</v>
      </c>
      <c r="B51" s="98">
        <v>15</v>
      </c>
      <c r="C51" s="98" t="s">
        <v>3300</v>
      </c>
      <c r="D51" s="98">
        <v>1.3</v>
      </c>
      <c r="E51" s="98">
        <v>1.8</v>
      </c>
      <c r="F51" s="396" t="s">
        <v>3301</v>
      </c>
      <c r="G51" s="45">
        <v>173</v>
      </c>
      <c r="H51" s="45">
        <f t="shared" si="1"/>
        <v>173</v>
      </c>
      <c r="I51" s="30"/>
      <c r="J51" s="30"/>
      <c r="K51" s="30"/>
      <c r="L51" s="30"/>
      <c r="M51" s="30"/>
      <c r="N51" s="30"/>
      <c r="O51" s="30"/>
      <c r="P51" s="30"/>
      <c r="Q51" s="30"/>
      <c r="R51" s="30"/>
      <c r="S51" s="30"/>
      <c r="T51" s="30"/>
      <c r="U51" s="30"/>
      <c r="V51" s="30"/>
      <c r="W51" s="30"/>
      <c r="X51" s="30"/>
      <c r="Y51" s="30"/>
      <c r="Z51" s="30"/>
    </row>
    <row r="52" spans="1:26" ht="12" customHeight="1">
      <c r="A52" s="395" t="s">
        <v>3351</v>
      </c>
      <c r="B52" s="98">
        <v>15</v>
      </c>
      <c r="C52" s="98" t="s">
        <v>3300</v>
      </c>
      <c r="D52" s="98">
        <v>1.8</v>
      </c>
      <c r="E52" s="98">
        <v>0.25</v>
      </c>
      <c r="F52" s="396" t="s">
        <v>3301</v>
      </c>
      <c r="G52" s="45">
        <v>173</v>
      </c>
      <c r="H52" s="45">
        <f t="shared" si="1"/>
        <v>173</v>
      </c>
      <c r="I52" s="30"/>
      <c r="J52" s="30"/>
      <c r="K52" s="30"/>
      <c r="L52" s="30"/>
      <c r="M52" s="30"/>
      <c r="N52" s="30"/>
      <c r="O52" s="30"/>
      <c r="P52" s="30"/>
      <c r="Q52" s="30"/>
      <c r="R52" s="30"/>
      <c r="S52" s="30"/>
      <c r="T52" s="30"/>
      <c r="U52" s="30"/>
      <c r="V52" s="30"/>
      <c r="W52" s="30"/>
      <c r="X52" s="30"/>
      <c r="Y52" s="30"/>
      <c r="Z52" s="30"/>
    </row>
    <row r="53" spans="1:26" ht="12" customHeight="1">
      <c r="A53" s="395" t="s">
        <v>3352</v>
      </c>
      <c r="B53" s="98">
        <v>15</v>
      </c>
      <c r="C53" s="98" t="s">
        <v>3300</v>
      </c>
      <c r="D53" s="98">
        <v>1.8</v>
      </c>
      <c r="E53" s="98">
        <v>0.4</v>
      </c>
      <c r="F53" s="396" t="s">
        <v>3301</v>
      </c>
      <c r="G53" s="45">
        <v>173</v>
      </c>
      <c r="H53" s="45">
        <f t="shared" si="1"/>
        <v>173</v>
      </c>
      <c r="I53" s="30"/>
      <c r="J53" s="30"/>
      <c r="K53" s="30"/>
      <c r="L53" s="30"/>
      <c r="M53" s="30"/>
      <c r="N53" s="30"/>
      <c r="O53" s="30"/>
      <c r="P53" s="30"/>
      <c r="Q53" s="30"/>
      <c r="R53" s="30"/>
      <c r="S53" s="30"/>
      <c r="T53" s="30"/>
      <c r="U53" s="30"/>
      <c r="V53" s="30"/>
      <c r="W53" s="30"/>
      <c r="X53" s="30"/>
      <c r="Y53" s="30"/>
      <c r="Z53" s="30"/>
    </row>
    <row r="54" spans="1:26" ht="12" customHeight="1">
      <c r="A54" s="395" t="s">
        <v>3353</v>
      </c>
      <c r="B54" s="98">
        <v>15</v>
      </c>
      <c r="C54" s="98" t="s">
        <v>3300</v>
      </c>
      <c r="D54" s="98">
        <v>1.8</v>
      </c>
      <c r="E54" s="98">
        <v>0.63</v>
      </c>
      <c r="F54" s="396" t="s">
        <v>3301</v>
      </c>
      <c r="G54" s="45">
        <v>173</v>
      </c>
      <c r="H54" s="45">
        <f t="shared" si="1"/>
        <v>173</v>
      </c>
      <c r="I54" s="30"/>
      <c r="J54" s="30"/>
      <c r="K54" s="30"/>
      <c r="L54" s="30"/>
      <c r="M54" s="30"/>
      <c r="N54" s="30"/>
      <c r="O54" s="30"/>
      <c r="P54" s="30"/>
      <c r="Q54" s="30"/>
      <c r="R54" s="30"/>
      <c r="S54" s="30"/>
      <c r="T54" s="30"/>
      <c r="U54" s="30"/>
      <c r="V54" s="30"/>
      <c r="W54" s="30"/>
      <c r="X54" s="30"/>
      <c r="Y54" s="30"/>
      <c r="Z54" s="30"/>
    </row>
    <row r="55" spans="1:26" ht="12" customHeight="1">
      <c r="A55" s="395" t="s">
        <v>3354</v>
      </c>
      <c r="B55" s="98">
        <v>15</v>
      </c>
      <c r="C55" s="98" t="s">
        <v>3300</v>
      </c>
      <c r="D55" s="98">
        <v>1.8</v>
      </c>
      <c r="E55" s="382">
        <v>1</v>
      </c>
      <c r="F55" s="396" t="s">
        <v>3301</v>
      </c>
      <c r="G55" s="45">
        <v>173</v>
      </c>
      <c r="H55" s="45">
        <f t="shared" si="1"/>
        <v>173</v>
      </c>
      <c r="I55" s="30"/>
      <c r="J55" s="30"/>
      <c r="K55" s="30"/>
      <c r="L55" s="30"/>
      <c r="M55" s="30"/>
      <c r="N55" s="30"/>
      <c r="O55" s="30"/>
      <c r="P55" s="30"/>
      <c r="Q55" s="30"/>
      <c r="R55" s="30"/>
      <c r="S55" s="30"/>
      <c r="T55" s="30"/>
      <c r="U55" s="30"/>
      <c r="V55" s="30"/>
      <c r="W55" s="30"/>
      <c r="X55" s="30"/>
      <c r="Y55" s="30"/>
      <c r="Z55" s="30"/>
    </row>
    <row r="56" spans="1:26" ht="12" customHeight="1">
      <c r="A56" s="395" t="s">
        <v>3355</v>
      </c>
      <c r="B56" s="98">
        <v>15</v>
      </c>
      <c r="C56" s="98" t="s">
        <v>3300</v>
      </c>
      <c r="D56" s="98">
        <v>1.8</v>
      </c>
      <c r="E56" s="98">
        <v>1.3</v>
      </c>
      <c r="F56" s="396" t="s">
        <v>3301</v>
      </c>
      <c r="G56" s="45">
        <v>173</v>
      </c>
      <c r="H56" s="45">
        <f t="shared" si="1"/>
        <v>173</v>
      </c>
      <c r="I56" s="30"/>
      <c r="J56" s="30"/>
      <c r="K56" s="30"/>
      <c r="L56" s="30"/>
      <c r="M56" s="30"/>
      <c r="N56" s="30"/>
      <c r="O56" s="30"/>
      <c r="P56" s="30"/>
      <c r="Q56" s="30"/>
      <c r="R56" s="30"/>
      <c r="S56" s="30"/>
      <c r="T56" s="30"/>
      <c r="U56" s="30"/>
      <c r="V56" s="30"/>
      <c r="W56" s="30"/>
      <c r="X56" s="30"/>
      <c r="Y56" s="30"/>
      <c r="Z56" s="30"/>
    </row>
    <row r="57" spans="1:26" ht="12" customHeight="1">
      <c r="A57" s="395" t="s">
        <v>3356</v>
      </c>
      <c r="B57" s="98">
        <v>15</v>
      </c>
      <c r="C57" s="98" t="s">
        <v>3300</v>
      </c>
      <c r="D57" s="98">
        <v>1.8</v>
      </c>
      <c r="E57" s="98">
        <v>1.8</v>
      </c>
      <c r="F57" s="396" t="s">
        <v>3301</v>
      </c>
      <c r="G57" s="45">
        <v>173</v>
      </c>
      <c r="H57" s="45">
        <f t="shared" si="1"/>
        <v>173</v>
      </c>
      <c r="I57" s="30"/>
      <c r="J57" s="30"/>
      <c r="K57" s="30"/>
      <c r="L57" s="30"/>
      <c r="M57" s="30"/>
      <c r="N57" s="30"/>
      <c r="O57" s="30"/>
      <c r="P57" s="30"/>
      <c r="Q57" s="30"/>
      <c r="R57" s="30"/>
      <c r="S57" s="30"/>
      <c r="T57" s="30"/>
      <c r="U57" s="30"/>
      <c r="V57" s="30"/>
      <c r="W57" s="30"/>
      <c r="X57" s="30"/>
      <c r="Y57" s="30"/>
      <c r="Z57" s="30"/>
    </row>
    <row r="58" spans="1:26" ht="12" customHeight="1">
      <c r="A58" s="397"/>
      <c r="B58" s="398"/>
      <c r="C58" s="398"/>
      <c r="D58" s="398"/>
      <c r="E58" s="398"/>
      <c r="F58" s="399"/>
      <c r="G58" s="400"/>
      <c r="H58" s="401"/>
      <c r="I58" s="30"/>
      <c r="J58" s="30"/>
      <c r="K58" s="30"/>
      <c r="L58" s="30"/>
      <c r="M58" s="30"/>
      <c r="N58" s="30"/>
      <c r="O58" s="30"/>
      <c r="P58" s="30"/>
      <c r="Q58" s="30"/>
      <c r="R58" s="30"/>
      <c r="S58" s="30"/>
      <c r="T58" s="30"/>
      <c r="U58" s="30"/>
      <c r="V58" s="30"/>
      <c r="W58" s="30"/>
      <c r="X58" s="30"/>
      <c r="Y58" s="30"/>
      <c r="Z58" s="30"/>
    </row>
    <row r="59" spans="1:26" ht="12" customHeight="1">
      <c r="A59" s="395" t="s">
        <v>3357</v>
      </c>
      <c r="B59" s="98">
        <v>20</v>
      </c>
      <c r="C59" s="98" t="s">
        <v>3358</v>
      </c>
      <c r="D59" s="98">
        <v>0.63</v>
      </c>
      <c r="E59" s="98">
        <v>1.6</v>
      </c>
      <c r="F59" s="396" t="s">
        <v>3301</v>
      </c>
      <c r="G59" s="45">
        <v>254</v>
      </c>
      <c r="H59" s="45">
        <f t="shared" ref="H59:H79" si="2">G59*(1+$N$5)*(1-$N$4)</f>
        <v>254</v>
      </c>
      <c r="I59" s="30"/>
      <c r="J59" s="30"/>
      <c r="K59" s="30"/>
      <c r="L59" s="30"/>
      <c r="M59" s="30"/>
      <c r="N59" s="30"/>
      <c r="O59" s="30"/>
      <c r="P59" s="30"/>
      <c r="Q59" s="30"/>
      <c r="R59" s="30"/>
      <c r="S59" s="30"/>
      <c r="T59" s="30"/>
      <c r="U59" s="30"/>
      <c r="V59" s="30"/>
      <c r="W59" s="30"/>
      <c r="X59" s="30"/>
      <c r="Y59" s="30"/>
      <c r="Z59" s="30"/>
    </row>
    <row r="60" spans="1:26" ht="12" customHeight="1">
      <c r="A60" s="395" t="s">
        <v>3359</v>
      </c>
      <c r="B60" s="98">
        <v>20</v>
      </c>
      <c r="C60" s="98" t="s">
        <v>3358</v>
      </c>
      <c r="D60" s="98">
        <v>0.63</v>
      </c>
      <c r="E60" s="98">
        <v>2.5</v>
      </c>
      <c r="F60" s="396" t="s">
        <v>3301</v>
      </c>
      <c r="G60" s="45">
        <v>254</v>
      </c>
      <c r="H60" s="45">
        <f t="shared" si="2"/>
        <v>254</v>
      </c>
      <c r="I60" s="30"/>
      <c r="J60" s="30"/>
      <c r="K60" s="30"/>
      <c r="L60" s="30"/>
      <c r="M60" s="30"/>
      <c r="N60" s="30"/>
      <c r="O60" s="30"/>
      <c r="P60" s="30"/>
      <c r="Q60" s="30"/>
      <c r="R60" s="30"/>
      <c r="S60" s="30"/>
      <c r="T60" s="30"/>
      <c r="U60" s="30"/>
      <c r="V60" s="30"/>
      <c r="W60" s="30"/>
      <c r="X60" s="30"/>
      <c r="Y60" s="30"/>
      <c r="Z60" s="30"/>
    </row>
    <row r="61" spans="1:26" ht="12" customHeight="1">
      <c r="A61" s="395" t="s">
        <v>3360</v>
      </c>
      <c r="B61" s="98">
        <v>20</v>
      </c>
      <c r="C61" s="98" t="s">
        <v>3358</v>
      </c>
      <c r="D61" s="98">
        <v>0.63</v>
      </c>
      <c r="E61" s="98">
        <v>4</v>
      </c>
      <c r="F61" s="396" t="s">
        <v>3301</v>
      </c>
      <c r="G61" s="45">
        <v>254</v>
      </c>
      <c r="H61" s="45">
        <f t="shared" si="2"/>
        <v>254</v>
      </c>
      <c r="I61" s="30"/>
      <c r="J61" s="30"/>
      <c r="K61" s="30"/>
      <c r="L61" s="30"/>
      <c r="M61" s="30"/>
      <c r="N61" s="30"/>
      <c r="O61" s="30"/>
      <c r="P61" s="30"/>
      <c r="Q61" s="30"/>
      <c r="R61" s="30"/>
      <c r="S61" s="30"/>
      <c r="T61" s="30"/>
      <c r="U61" s="30"/>
      <c r="V61" s="30"/>
      <c r="W61" s="30"/>
      <c r="X61" s="30"/>
      <c r="Y61" s="30"/>
      <c r="Z61" s="30"/>
    </row>
    <row r="62" spans="1:26" ht="12" customHeight="1">
      <c r="A62" s="395" t="s">
        <v>3361</v>
      </c>
      <c r="B62" s="98">
        <v>20</v>
      </c>
      <c r="C62" s="98" t="s">
        <v>3358</v>
      </c>
      <c r="D62" s="382">
        <v>1</v>
      </c>
      <c r="E62" s="98">
        <v>1.6</v>
      </c>
      <c r="F62" s="396" t="s">
        <v>3301</v>
      </c>
      <c r="G62" s="45">
        <v>254</v>
      </c>
      <c r="H62" s="45">
        <f t="shared" si="2"/>
        <v>254</v>
      </c>
      <c r="I62" s="30"/>
      <c r="J62" s="30"/>
      <c r="K62" s="30"/>
      <c r="L62" s="30"/>
      <c r="M62" s="30"/>
      <c r="N62" s="30"/>
      <c r="O62" s="30"/>
      <c r="P62" s="30"/>
      <c r="Q62" s="30"/>
      <c r="R62" s="30"/>
      <c r="S62" s="30"/>
      <c r="T62" s="30"/>
      <c r="U62" s="30"/>
      <c r="V62" s="30"/>
      <c r="W62" s="30"/>
      <c r="X62" s="30"/>
      <c r="Y62" s="30"/>
      <c r="Z62" s="30"/>
    </row>
    <row r="63" spans="1:26" ht="12" customHeight="1">
      <c r="A63" s="395" t="s">
        <v>3362</v>
      </c>
      <c r="B63" s="98">
        <v>20</v>
      </c>
      <c r="C63" s="98" t="s">
        <v>3358</v>
      </c>
      <c r="D63" s="382">
        <v>1</v>
      </c>
      <c r="E63" s="98">
        <v>2.5</v>
      </c>
      <c r="F63" s="396" t="s">
        <v>3301</v>
      </c>
      <c r="G63" s="45">
        <v>254</v>
      </c>
      <c r="H63" s="45">
        <f t="shared" si="2"/>
        <v>254</v>
      </c>
      <c r="I63" s="30"/>
      <c r="J63" s="30"/>
      <c r="K63" s="30"/>
      <c r="L63" s="30"/>
      <c r="M63" s="30"/>
      <c r="N63" s="30"/>
      <c r="O63" s="30"/>
      <c r="P63" s="30"/>
      <c r="Q63" s="30"/>
      <c r="R63" s="30"/>
      <c r="S63" s="30"/>
      <c r="T63" s="30"/>
      <c r="U63" s="30"/>
      <c r="V63" s="30"/>
      <c r="W63" s="30"/>
      <c r="X63" s="30"/>
      <c r="Y63" s="30"/>
      <c r="Z63" s="30"/>
    </row>
    <row r="64" spans="1:26" ht="12" customHeight="1">
      <c r="A64" s="395" t="s">
        <v>3363</v>
      </c>
      <c r="B64" s="98">
        <v>20</v>
      </c>
      <c r="C64" s="98" t="s">
        <v>3358</v>
      </c>
      <c r="D64" s="382">
        <v>1</v>
      </c>
      <c r="E64" s="98">
        <v>4</v>
      </c>
      <c r="F64" s="396" t="s">
        <v>3301</v>
      </c>
      <c r="G64" s="45">
        <v>254</v>
      </c>
      <c r="H64" s="45">
        <f t="shared" si="2"/>
        <v>254</v>
      </c>
      <c r="I64" s="30"/>
      <c r="J64" s="30"/>
      <c r="K64" s="30"/>
      <c r="L64" s="30"/>
      <c r="M64" s="30"/>
      <c r="N64" s="30"/>
      <c r="O64" s="30"/>
      <c r="P64" s="30"/>
      <c r="Q64" s="30"/>
      <c r="R64" s="30"/>
      <c r="S64" s="30"/>
      <c r="T64" s="30"/>
      <c r="U64" s="30"/>
      <c r="V64" s="30"/>
      <c r="W64" s="30"/>
      <c r="X64" s="30"/>
      <c r="Y64" s="30"/>
      <c r="Z64" s="30"/>
    </row>
    <row r="65" spans="1:26" ht="12" customHeight="1">
      <c r="A65" s="395" t="s">
        <v>3364</v>
      </c>
      <c r="B65" s="98">
        <v>20</v>
      </c>
      <c r="C65" s="98" t="s">
        <v>3358</v>
      </c>
      <c r="D65" s="98">
        <v>1.6</v>
      </c>
      <c r="E65" s="98">
        <v>0.63</v>
      </c>
      <c r="F65" s="396" t="s">
        <v>3301</v>
      </c>
      <c r="G65" s="45">
        <v>254</v>
      </c>
      <c r="H65" s="45">
        <f t="shared" si="2"/>
        <v>254</v>
      </c>
      <c r="I65" s="30"/>
      <c r="J65" s="30"/>
      <c r="K65" s="30"/>
      <c r="L65" s="30"/>
      <c r="M65" s="30"/>
      <c r="N65" s="30"/>
      <c r="O65" s="30"/>
      <c r="P65" s="30"/>
      <c r="Q65" s="30"/>
      <c r="R65" s="30"/>
      <c r="S65" s="30"/>
      <c r="T65" s="30"/>
      <c r="U65" s="30"/>
      <c r="V65" s="30"/>
      <c r="W65" s="30"/>
      <c r="X65" s="30"/>
      <c r="Y65" s="30"/>
      <c r="Z65" s="30"/>
    </row>
    <row r="66" spans="1:26" ht="12" customHeight="1">
      <c r="A66" s="395" t="s">
        <v>3365</v>
      </c>
      <c r="B66" s="98">
        <v>20</v>
      </c>
      <c r="C66" s="98" t="s">
        <v>3358</v>
      </c>
      <c r="D66" s="98">
        <v>1.6</v>
      </c>
      <c r="E66" s="382">
        <v>1</v>
      </c>
      <c r="F66" s="396" t="s">
        <v>3301</v>
      </c>
      <c r="G66" s="45">
        <v>254</v>
      </c>
      <c r="H66" s="45">
        <f t="shared" si="2"/>
        <v>254</v>
      </c>
      <c r="I66" s="30"/>
      <c r="J66" s="30"/>
      <c r="K66" s="30"/>
      <c r="L66" s="30"/>
      <c r="M66" s="30"/>
      <c r="N66" s="30"/>
      <c r="O66" s="30"/>
      <c r="P66" s="30"/>
      <c r="Q66" s="30"/>
      <c r="R66" s="30"/>
      <c r="S66" s="30"/>
      <c r="T66" s="30"/>
      <c r="U66" s="30"/>
      <c r="V66" s="30"/>
      <c r="W66" s="30"/>
      <c r="X66" s="30"/>
      <c r="Y66" s="30"/>
      <c r="Z66" s="30"/>
    </row>
    <row r="67" spans="1:26" ht="12" customHeight="1">
      <c r="A67" s="395" t="s">
        <v>3366</v>
      </c>
      <c r="B67" s="98">
        <v>20</v>
      </c>
      <c r="C67" s="98" t="s">
        <v>3358</v>
      </c>
      <c r="D67" s="98">
        <v>1.6</v>
      </c>
      <c r="E67" s="98">
        <v>1.6</v>
      </c>
      <c r="F67" s="396" t="s">
        <v>3301</v>
      </c>
      <c r="G67" s="45">
        <v>254</v>
      </c>
      <c r="H67" s="45">
        <f t="shared" si="2"/>
        <v>254</v>
      </c>
      <c r="I67" s="30"/>
      <c r="J67" s="30"/>
      <c r="K67" s="30"/>
      <c r="L67" s="30"/>
      <c r="M67" s="30"/>
      <c r="N67" s="30"/>
      <c r="O67" s="30"/>
      <c r="P67" s="30"/>
      <c r="Q67" s="30"/>
      <c r="R67" s="30"/>
      <c r="S67" s="30"/>
      <c r="T67" s="30"/>
      <c r="U67" s="30"/>
      <c r="V67" s="30"/>
      <c r="W67" s="30"/>
      <c r="X67" s="30"/>
      <c r="Y67" s="30"/>
      <c r="Z67" s="30"/>
    </row>
    <row r="68" spans="1:26" ht="12" customHeight="1">
      <c r="A68" s="395" t="s">
        <v>3367</v>
      </c>
      <c r="B68" s="98">
        <v>20</v>
      </c>
      <c r="C68" s="98" t="s">
        <v>3358</v>
      </c>
      <c r="D68" s="98">
        <v>1.6</v>
      </c>
      <c r="E68" s="98">
        <v>2.5</v>
      </c>
      <c r="F68" s="396" t="s">
        <v>3301</v>
      </c>
      <c r="G68" s="45">
        <v>254</v>
      </c>
      <c r="H68" s="45">
        <f t="shared" si="2"/>
        <v>254</v>
      </c>
      <c r="I68" s="30"/>
      <c r="J68" s="30"/>
      <c r="K68" s="30"/>
      <c r="L68" s="30"/>
      <c r="M68" s="30"/>
      <c r="N68" s="30"/>
      <c r="O68" s="30"/>
      <c r="P68" s="30"/>
      <c r="Q68" s="30"/>
      <c r="R68" s="30"/>
      <c r="S68" s="30"/>
      <c r="T68" s="30"/>
      <c r="U68" s="30"/>
      <c r="V68" s="30"/>
      <c r="W68" s="30"/>
      <c r="X68" s="30"/>
      <c r="Y68" s="30"/>
      <c r="Z68" s="30"/>
    </row>
    <row r="69" spans="1:26" ht="12" customHeight="1">
      <c r="A69" s="395" t="s">
        <v>3368</v>
      </c>
      <c r="B69" s="98">
        <v>20</v>
      </c>
      <c r="C69" s="98" t="s">
        <v>3358</v>
      </c>
      <c r="D69" s="98">
        <v>1.6</v>
      </c>
      <c r="E69" s="98">
        <v>4</v>
      </c>
      <c r="F69" s="396" t="s">
        <v>3301</v>
      </c>
      <c r="G69" s="45">
        <v>254</v>
      </c>
      <c r="H69" s="45">
        <f t="shared" si="2"/>
        <v>254</v>
      </c>
      <c r="I69" s="30"/>
      <c r="J69" s="30"/>
      <c r="K69" s="30"/>
      <c r="L69" s="30"/>
      <c r="M69" s="30"/>
      <c r="N69" s="30"/>
      <c r="O69" s="30"/>
      <c r="P69" s="30"/>
      <c r="Q69" s="30"/>
      <c r="R69" s="30"/>
      <c r="S69" s="30"/>
      <c r="T69" s="30"/>
      <c r="U69" s="30"/>
      <c r="V69" s="30"/>
      <c r="W69" s="30"/>
      <c r="X69" s="30"/>
      <c r="Y69" s="30"/>
      <c r="Z69" s="30"/>
    </row>
    <row r="70" spans="1:26" ht="12" customHeight="1">
      <c r="A70" s="395" t="s">
        <v>3369</v>
      </c>
      <c r="B70" s="98">
        <v>20</v>
      </c>
      <c r="C70" s="98" t="s">
        <v>3358</v>
      </c>
      <c r="D70" s="98">
        <v>2.5</v>
      </c>
      <c r="E70" s="98">
        <v>0.63</v>
      </c>
      <c r="F70" s="396" t="s">
        <v>3301</v>
      </c>
      <c r="G70" s="45">
        <v>254</v>
      </c>
      <c r="H70" s="45">
        <f t="shared" si="2"/>
        <v>254</v>
      </c>
      <c r="I70" s="30"/>
      <c r="J70" s="30"/>
      <c r="K70" s="30"/>
      <c r="L70" s="30"/>
      <c r="M70" s="30"/>
      <c r="N70" s="30"/>
      <c r="O70" s="30"/>
      <c r="P70" s="30"/>
      <c r="Q70" s="30"/>
      <c r="R70" s="30"/>
      <c r="S70" s="30"/>
      <c r="T70" s="30"/>
      <c r="U70" s="30"/>
      <c r="V70" s="30"/>
      <c r="W70" s="30"/>
      <c r="X70" s="30"/>
      <c r="Y70" s="30"/>
      <c r="Z70" s="30"/>
    </row>
    <row r="71" spans="1:26" ht="12" customHeight="1">
      <c r="A71" s="395" t="s">
        <v>3370</v>
      </c>
      <c r="B71" s="98">
        <v>20</v>
      </c>
      <c r="C71" s="98" t="s">
        <v>3358</v>
      </c>
      <c r="D71" s="98">
        <v>2.5</v>
      </c>
      <c r="E71" s="382">
        <v>1</v>
      </c>
      <c r="F71" s="396" t="s">
        <v>3301</v>
      </c>
      <c r="G71" s="45">
        <v>254</v>
      </c>
      <c r="H71" s="45">
        <f t="shared" si="2"/>
        <v>254</v>
      </c>
      <c r="I71" s="30"/>
      <c r="J71" s="30"/>
      <c r="K71" s="30"/>
      <c r="L71" s="30"/>
      <c r="M71" s="30"/>
      <c r="N71" s="30"/>
      <c r="O71" s="30"/>
      <c r="P71" s="30"/>
      <c r="Q71" s="30"/>
      <c r="R71" s="30"/>
      <c r="S71" s="30"/>
      <c r="T71" s="30"/>
      <c r="U71" s="30"/>
      <c r="V71" s="30"/>
      <c r="W71" s="30"/>
      <c r="X71" s="30"/>
      <c r="Y71" s="30"/>
      <c r="Z71" s="30"/>
    </row>
    <row r="72" spans="1:26" ht="12" customHeight="1">
      <c r="A72" s="395" t="s">
        <v>3371</v>
      </c>
      <c r="B72" s="98">
        <v>20</v>
      </c>
      <c r="C72" s="98" t="s">
        <v>3358</v>
      </c>
      <c r="D72" s="98">
        <v>2.5</v>
      </c>
      <c r="E72" s="98">
        <v>1.6</v>
      </c>
      <c r="F72" s="396" t="s">
        <v>3301</v>
      </c>
      <c r="G72" s="45">
        <v>254</v>
      </c>
      <c r="H72" s="45">
        <f t="shared" si="2"/>
        <v>254</v>
      </c>
      <c r="I72" s="30"/>
      <c r="J72" s="30"/>
      <c r="K72" s="30"/>
      <c r="L72" s="30"/>
      <c r="M72" s="30"/>
      <c r="N72" s="30"/>
      <c r="O72" s="30"/>
      <c r="P72" s="30"/>
      <c r="Q72" s="30"/>
      <c r="R72" s="30"/>
      <c r="S72" s="30"/>
      <c r="T72" s="30"/>
      <c r="U72" s="30"/>
      <c r="V72" s="30"/>
      <c r="W72" s="30"/>
      <c r="X72" s="30"/>
      <c r="Y72" s="30"/>
      <c r="Z72" s="30"/>
    </row>
    <row r="73" spans="1:26" ht="12" customHeight="1">
      <c r="A73" s="395" t="s">
        <v>3372</v>
      </c>
      <c r="B73" s="98">
        <v>20</v>
      </c>
      <c r="C73" s="98" t="s">
        <v>3358</v>
      </c>
      <c r="D73" s="98">
        <v>2.5</v>
      </c>
      <c r="E73" s="98">
        <v>2.5</v>
      </c>
      <c r="F73" s="396" t="s">
        <v>3301</v>
      </c>
      <c r="G73" s="45">
        <v>254</v>
      </c>
      <c r="H73" s="45">
        <f t="shared" si="2"/>
        <v>254</v>
      </c>
      <c r="I73" s="30"/>
      <c r="J73" s="30"/>
      <c r="K73" s="30"/>
      <c r="L73" s="30"/>
      <c r="M73" s="30"/>
      <c r="N73" s="30"/>
      <c r="O73" s="30"/>
      <c r="P73" s="30"/>
      <c r="Q73" s="30"/>
      <c r="R73" s="30"/>
      <c r="S73" s="30"/>
      <c r="T73" s="30"/>
      <c r="U73" s="30"/>
      <c r="V73" s="30"/>
      <c r="W73" s="30"/>
      <c r="X73" s="30"/>
      <c r="Y73" s="30"/>
      <c r="Z73" s="30"/>
    </row>
    <row r="74" spans="1:26" ht="12" customHeight="1">
      <c r="A74" s="395" t="s">
        <v>3373</v>
      </c>
      <c r="B74" s="98">
        <v>20</v>
      </c>
      <c r="C74" s="98" t="s">
        <v>3358</v>
      </c>
      <c r="D74" s="98">
        <v>2.5</v>
      </c>
      <c r="E74" s="98">
        <v>4</v>
      </c>
      <c r="F74" s="396" t="s">
        <v>3301</v>
      </c>
      <c r="G74" s="45">
        <v>254</v>
      </c>
      <c r="H74" s="45">
        <f t="shared" si="2"/>
        <v>254</v>
      </c>
      <c r="I74" s="30"/>
      <c r="J74" s="30"/>
      <c r="K74" s="30"/>
      <c r="L74" s="30"/>
      <c r="M74" s="30"/>
      <c r="N74" s="30"/>
      <c r="O74" s="30"/>
      <c r="P74" s="30"/>
      <c r="Q74" s="30"/>
      <c r="R74" s="30"/>
      <c r="S74" s="30"/>
      <c r="T74" s="30"/>
      <c r="U74" s="30"/>
      <c r="V74" s="30"/>
      <c r="W74" s="30"/>
      <c r="X74" s="30"/>
      <c r="Y74" s="30"/>
      <c r="Z74" s="30"/>
    </row>
    <row r="75" spans="1:26" ht="12" customHeight="1">
      <c r="A75" s="395" t="s">
        <v>3374</v>
      </c>
      <c r="B75" s="98">
        <v>20</v>
      </c>
      <c r="C75" s="98" t="s">
        <v>3358</v>
      </c>
      <c r="D75" s="98">
        <v>4</v>
      </c>
      <c r="E75" s="98">
        <v>0.63</v>
      </c>
      <c r="F75" s="396" t="s">
        <v>3301</v>
      </c>
      <c r="G75" s="45">
        <v>254</v>
      </c>
      <c r="H75" s="45">
        <f t="shared" si="2"/>
        <v>254</v>
      </c>
      <c r="I75" s="30"/>
      <c r="J75" s="30"/>
      <c r="K75" s="30"/>
      <c r="L75" s="30"/>
      <c r="M75" s="30"/>
      <c r="N75" s="30"/>
      <c r="O75" s="30"/>
      <c r="P75" s="30"/>
      <c r="Q75" s="30"/>
      <c r="R75" s="30"/>
      <c r="S75" s="30"/>
      <c r="T75" s="30"/>
      <c r="U75" s="30"/>
      <c r="V75" s="30"/>
      <c r="W75" s="30"/>
      <c r="X75" s="30"/>
      <c r="Y75" s="30"/>
      <c r="Z75" s="30"/>
    </row>
    <row r="76" spans="1:26" ht="12" customHeight="1">
      <c r="A76" s="395" t="s">
        <v>3375</v>
      </c>
      <c r="B76" s="98">
        <v>20</v>
      </c>
      <c r="C76" s="98" t="s">
        <v>3358</v>
      </c>
      <c r="D76" s="98">
        <v>4</v>
      </c>
      <c r="E76" s="382">
        <v>1</v>
      </c>
      <c r="F76" s="396" t="s">
        <v>3301</v>
      </c>
      <c r="G76" s="45">
        <v>254</v>
      </c>
      <c r="H76" s="45">
        <f t="shared" si="2"/>
        <v>254</v>
      </c>
      <c r="I76" s="30"/>
      <c r="J76" s="30"/>
      <c r="K76" s="30"/>
      <c r="L76" s="30"/>
      <c r="M76" s="30"/>
      <c r="N76" s="30"/>
      <c r="O76" s="30"/>
      <c r="P76" s="30"/>
      <c r="Q76" s="30"/>
      <c r="R76" s="30"/>
      <c r="S76" s="30"/>
      <c r="T76" s="30"/>
      <c r="U76" s="30"/>
      <c r="V76" s="30"/>
      <c r="W76" s="30"/>
      <c r="X76" s="30"/>
      <c r="Y76" s="30"/>
      <c r="Z76" s="30"/>
    </row>
    <row r="77" spans="1:26" ht="12" customHeight="1">
      <c r="A77" s="395" t="s">
        <v>3376</v>
      </c>
      <c r="B77" s="98">
        <v>20</v>
      </c>
      <c r="C77" s="98" t="s">
        <v>3358</v>
      </c>
      <c r="D77" s="98">
        <v>4</v>
      </c>
      <c r="E77" s="98">
        <v>1.6</v>
      </c>
      <c r="F77" s="396" t="s">
        <v>3301</v>
      </c>
      <c r="G77" s="45">
        <v>254</v>
      </c>
      <c r="H77" s="45">
        <f t="shared" si="2"/>
        <v>254</v>
      </c>
      <c r="I77" s="30"/>
      <c r="J77" s="30"/>
      <c r="K77" s="30"/>
      <c r="L77" s="30"/>
      <c r="M77" s="30"/>
      <c r="N77" s="30"/>
      <c r="O77" s="30"/>
      <c r="P77" s="30"/>
      <c r="Q77" s="30"/>
      <c r="R77" s="30"/>
      <c r="S77" s="30"/>
      <c r="T77" s="30"/>
      <c r="U77" s="30"/>
      <c r="V77" s="30"/>
      <c r="W77" s="30"/>
      <c r="X77" s="30"/>
      <c r="Y77" s="30"/>
      <c r="Z77" s="30"/>
    </row>
    <row r="78" spans="1:26" ht="12" customHeight="1">
      <c r="A78" s="395" t="s">
        <v>3377</v>
      </c>
      <c r="B78" s="98">
        <v>20</v>
      </c>
      <c r="C78" s="98" t="s">
        <v>3358</v>
      </c>
      <c r="D78" s="98">
        <v>4</v>
      </c>
      <c r="E78" s="98">
        <v>2.5</v>
      </c>
      <c r="F78" s="396" t="s">
        <v>3301</v>
      </c>
      <c r="G78" s="45">
        <v>254</v>
      </c>
      <c r="H78" s="45">
        <f t="shared" si="2"/>
        <v>254</v>
      </c>
      <c r="I78" s="30"/>
      <c r="J78" s="30"/>
      <c r="K78" s="30"/>
      <c r="L78" s="30"/>
      <c r="M78" s="30"/>
      <c r="N78" s="30"/>
      <c r="O78" s="30"/>
      <c r="P78" s="30"/>
      <c r="Q78" s="30"/>
      <c r="R78" s="30"/>
      <c r="S78" s="30"/>
      <c r="T78" s="30"/>
      <c r="U78" s="30"/>
      <c r="V78" s="30"/>
      <c r="W78" s="30"/>
      <c r="X78" s="30"/>
      <c r="Y78" s="30"/>
      <c r="Z78" s="30"/>
    </row>
    <row r="79" spans="1:26" ht="12" customHeight="1">
      <c r="A79" s="395" t="s">
        <v>3378</v>
      </c>
      <c r="B79" s="98">
        <v>20</v>
      </c>
      <c r="C79" s="98" t="s">
        <v>3358</v>
      </c>
      <c r="D79" s="98">
        <v>4</v>
      </c>
      <c r="E79" s="98">
        <v>4</v>
      </c>
      <c r="F79" s="396" t="s">
        <v>3301</v>
      </c>
      <c r="G79" s="45">
        <v>254</v>
      </c>
      <c r="H79" s="45">
        <f t="shared" si="2"/>
        <v>254</v>
      </c>
      <c r="I79" s="30"/>
      <c r="J79" s="30"/>
      <c r="K79" s="30"/>
      <c r="L79" s="30"/>
      <c r="M79" s="30"/>
      <c r="N79" s="30"/>
      <c r="O79" s="30"/>
      <c r="P79" s="30"/>
      <c r="Q79" s="30"/>
      <c r="R79" s="30"/>
      <c r="S79" s="30"/>
      <c r="T79" s="30"/>
      <c r="U79" s="30"/>
      <c r="V79" s="30"/>
      <c r="W79" s="30"/>
      <c r="X79" s="30"/>
      <c r="Y79" s="30"/>
      <c r="Z79" s="30"/>
    </row>
    <row r="80" spans="1:26" ht="12" customHeight="1">
      <c r="A80" s="50"/>
      <c r="B80" s="52"/>
      <c r="C80" s="52"/>
      <c r="D80" s="52"/>
      <c r="E80" s="52"/>
      <c r="F80" s="68"/>
      <c r="G80" s="176"/>
      <c r="H80" s="37"/>
      <c r="I80" s="30"/>
      <c r="J80" s="30"/>
      <c r="K80" s="30"/>
      <c r="L80" s="30"/>
      <c r="M80" s="30"/>
      <c r="N80" s="30"/>
      <c r="O80" s="30"/>
      <c r="P80" s="30"/>
      <c r="Q80" s="30"/>
      <c r="R80" s="30"/>
      <c r="S80" s="30"/>
      <c r="T80" s="30"/>
      <c r="U80" s="30"/>
      <c r="V80" s="30"/>
      <c r="W80" s="30"/>
      <c r="X80" s="30"/>
      <c r="Y80" s="30"/>
      <c r="Z80" s="30"/>
    </row>
    <row r="81" spans="1:26" ht="12" customHeight="1">
      <c r="A81" s="395" t="s">
        <v>3379</v>
      </c>
      <c r="B81" s="98">
        <v>25</v>
      </c>
      <c r="C81" s="98" t="s">
        <v>3380</v>
      </c>
      <c r="D81" s="98">
        <v>6.3</v>
      </c>
      <c r="E81" s="98">
        <v>6.3</v>
      </c>
      <c r="F81" s="396" t="s">
        <v>3301</v>
      </c>
      <c r="G81" s="45">
        <v>539</v>
      </c>
      <c r="H81" s="45">
        <f>G81*(1+$N$5)*(1-$N$4)</f>
        <v>539</v>
      </c>
      <c r="I81" s="30"/>
      <c r="J81" s="30"/>
      <c r="K81" s="30"/>
      <c r="L81" s="30"/>
      <c r="M81" s="30"/>
      <c r="N81" s="30"/>
      <c r="O81" s="30"/>
      <c r="P81" s="30"/>
      <c r="Q81" s="30"/>
      <c r="R81" s="30"/>
      <c r="S81" s="30"/>
      <c r="T81" s="30"/>
      <c r="U81" s="30"/>
      <c r="V81" s="30"/>
      <c r="W81" s="30"/>
      <c r="X81" s="30"/>
      <c r="Y81" s="30"/>
      <c r="Z81" s="30"/>
    </row>
    <row r="82" spans="1:26" ht="12" customHeight="1">
      <c r="A82" s="50" t="s">
        <v>3381</v>
      </c>
      <c r="B82" s="52"/>
      <c r="C82" s="52"/>
      <c r="D82" s="52"/>
      <c r="E82" s="52"/>
      <c r="F82" s="68"/>
      <c r="G82" s="51"/>
      <c r="H82" s="51"/>
      <c r="I82" s="30"/>
      <c r="J82" s="30"/>
      <c r="K82" s="30"/>
      <c r="L82" s="30"/>
      <c r="M82" s="30"/>
      <c r="N82" s="30"/>
      <c r="O82" s="30"/>
      <c r="P82" s="30"/>
      <c r="Q82" s="30"/>
      <c r="R82" s="30"/>
      <c r="S82" s="30"/>
      <c r="T82" s="30"/>
      <c r="U82" s="30"/>
      <c r="V82" s="30"/>
      <c r="W82" s="30"/>
      <c r="X82" s="30"/>
      <c r="Y82" s="30"/>
      <c r="Z82" s="30"/>
    </row>
    <row r="83" spans="1:26" ht="12" customHeight="1">
      <c r="A83" s="50"/>
      <c r="B83" s="52"/>
      <c r="C83" s="52"/>
      <c r="D83" s="52"/>
      <c r="E83" s="52"/>
      <c r="F83" s="68"/>
      <c r="G83" s="176"/>
      <c r="H83" s="37"/>
      <c r="I83" s="30"/>
      <c r="J83" s="30"/>
      <c r="K83" s="30"/>
      <c r="L83" s="30"/>
      <c r="M83" s="30"/>
      <c r="N83" s="30"/>
      <c r="O83" s="30"/>
      <c r="P83" s="30"/>
      <c r="Q83" s="30"/>
      <c r="R83" s="30"/>
      <c r="S83" s="30"/>
      <c r="T83" s="30"/>
      <c r="U83" s="30"/>
      <c r="V83" s="30"/>
      <c r="W83" s="30"/>
      <c r="X83" s="30"/>
      <c r="Y83" s="30"/>
      <c r="Z83" s="30"/>
    </row>
    <row r="84" spans="1:26" ht="12" customHeight="1">
      <c r="A84" s="36"/>
      <c r="B84" s="52"/>
      <c r="C84" s="52"/>
      <c r="D84" s="52"/>
      <c r="E84" s="52"/>
      <c r="F84" s="30"/>
      <c r="G84" s="154"/>
      <c r="H84" s="37"/>
      <c r="I84" s="30"/>
      <c r="J84" s="30"/>
      <c r="K84" s="30"/>
      <c r="L84" s="30"/>
      <c r="M84" s="30"/>
      <c r="N84" s="30"/>
      <c r="O84" s="30"/>
      <c r="P84" s="30"/>
      <c r="Q84" s="30"/>
      <c r="R84" s="30"/>
      <c r="S84" s="30"/>
      <c r="T84" s="30"/>
      <c r="U84" s="30"/>
      <c r="V84" s="30"/>
      <c r="W84" s="30"/>
      <c r="X84" s="30"/>
      <c r="Y84" s="30"/>
      <c r="Z84" s="30"/>
    </row>
    <row r="85" spans="1:26" ht="15" customHeight="1">
      <c r="A85" s="13" t="s">
        <v>3382</v>
      </c>
      <c r="B85" s="52"/>
      <c r="C85" s="52"/>
      <c r="D85" s="52"/>
      <c r="E85" s="52"/>
      <c r="F85" s="30"/>
      <c r="G85" s="154"/>
      <c r="H85" s="37"/>
      <c r="I85" s="30"/>
      <c r="J85" s="30"/>
      <c r="K85" s="30"/>
      <c r="L85" s="30"/>
      <c r="M85" s="30"/>
      <c r="N85" s="30"/>
      <c r="O85" s="30"/>
      <c r="P85" s="30"/>
      <c r="Q85" s="30"/>
      <c r="R85" s="30"/>
      <c r="S85" s="30"/>
      <c r="T85" s="30"/>
      <c r="U85" s="30"/>
      <c r="V85" s="30"/>
      <c r="W85" s="30"/>
      <c r="X85" s="30"/>
      <c r="Y85" s="30"/>
      <c r="Z85" s="30"/>
    </row>
    <row r="86" spans="1:26" ht="12.75" customHeight="1">
      <c r="A86" s="2" t="s">
        <v>3383</v>
      </c>
      <c r="B86" s="52"/>
      <c r="C86" s="52"/>
      <c r="D86" s="52"/>
      <c r="E86" s="52"/>
      <c r="F86" s="30"/>
      <c r="G86" s="154"/>
      <c r="H86" s="37"/>
      <c r="I86" s="30"/>
      <c r="J86" s="30"/>
      <c r="K86" s="30"/>
      <c r="L86" s="30"/>
      <c r="M86" s="30"/>
      <c r="N86" s="30"/>
      <c r="O86" s="30"/>
      <c r="P86" s="30"/>
      <c r="Q86" s="30"/>
      <c r="R86" s="30"/>
      <c r="S86" s="30"/>
      <c r="T86" s="30"/>
      <c r="U86" s="30"/>
      <c r="V86" s="30"/>
      <c r="W86" s="30"/>
      <c r="X86" s="30"/>
      <c r="Y86" s="30"/>
      <c r="Z86" s="30"/>
    </row>
    <row r="87" spans="1:26" ht="12.75" customHeight="1">
      <c r="A87" s="405" t="s">
        <v>2225</v>
      </c>
      <c r="B87" s="406" t="s">
        <v>3384</v>
      </c>
      <c r="C87" s="407"/>
      <c r="D87" s="407"/>
      <c r="E87" s="407"/>
      <c r="F87" s="396" t="s">
        <v>3385</v>
      </c>
      <c r="G87" s="310">
        <v>84</v>
      </c>
      <c r="H87" s="45">
        <f t="shared" ref="H87:H89" si="3">G87*(1+$N$5)*(1-$N$4)</f>
        <v>84</v>
      </c>
      <c r="I87" s="30"/>
      <c r="J87" s="30"/>
      <c r="K87" s="30"/>
      <c r="L87" s="30"/>
      <c r="M87" s="30"/>
      <c r="N87" s="30"/>
      <c r="O87" s="30"/>
      <c r="P87" s="30"/>
      <c r="Q87" s="30"/>
      <c r="R87" s="30"/>
      <c r="S87" s="30"/>
      <c r="T87" s="30"/>
      <c r="U87" s="30"/>
      <c r="V87" s="30"/>
      <c r="W87" s="30"/>
      <c r="X87" s="30"/>
      <c r="Y87" s="30"/>
      <c r="Z87" s="30"/>
    </row>
    <row r="88" spans="1:26" ht="12.75" customHeight="1">
      <c r="A88" s="408" t="s">
        <v>3386</v>
      </c>
      <c r="B88" s="406" t="s">
        <v>3387</v>
      </c>
      <c r="C88" s="407"/>
      <c r="D88" s="407"/>
      <c r="E88" s="407"/>
      <c r="F88" s="396" t="s">
        <v>3388</v>
      </c>
      <c r="G88" s="310">
        <v>84</v>
      </c>
      <c r="H88" s="45">
        <f t="shared" si="3"/>
        <v>84</v>
      </c>
      <c r="I88" s="30"/>
      <c r="J88" s="30"/>
      <c r="K88" s="30"/>
      <c r="L88" s="30"/>
      <c r="M88" s="30"/>
      <c r="N88" s="30"/>
      <c r="O88" s="30"/>
      <c r="P88" s="30"/>
      <c r="Q88" s="30"/>
      <c r="R88" s="30"/>
      <c r="S88" s="30"/>
      <c r="T88" s="30"/>
      <c r="U88" s="30"/>
      <c r="V88" s="30"/>
      <c r="W88" s="30"/>
      <c r="X88" s="30"/>
      <c r="Y88" s="30"/>
      <c r="Z88" s="30"/>
    </row>
    <row r="89" spans="1:26" ht="12.75" customHeight="1">
      <c r="A89" s="408" t="s">
        <v>2230</v>
      </c>
      <c r="B89" s="406" t="s">
        <v>3389</v>
      </c>
      <c r="C89" s="407"/>
      <c r="D89" s="407"/>
      <c r="E89" s="407"/>
      <c r="F89" s="396" t="s">
        <v>2240</v>
      </c>
      <c r="G89" s="310">
        <v>161</v>
      </c>
      <c r="H89" s="45">
        <f t="shared" si="3"/>
        <v>161</v>
      </c>
      <c r="I89" s="30"/>
      <c r="J89" s="30"/>
      <c r="K89" s="30"/>
      <c r="L89" s="30"/>
      <c r="M89" s="30"/>
      <c r="N89" s="30"/>
      <c r="O89" s="30"/>
      <c r="P89" s="30"/>
      <c r="Q89" s="30"/>
      <c r="R89" s="30"/>
      <c r="S89" s="30"/>
      <c r="T89" s="30"/>
      <c r="U89" s="30"/>
      <c r="V89" s="30"/>
      <c r="W89" s="30"/>
      <c r="X89" s="30"/>
      <c r="Y89" s="30"/>
      <c r="Z89" s="30"/>
    </row>
    <row r="90" spans="1:26" ht="12.75" customHeight="1">
      <c r="A90" s="2" t="s">
        <v>3390</v>
      </c>
      <c r="B90" s="52"/>
      <c r="C90" s="52"/>
      <c r="D90" s="52"/>
      <c r="E90" s="52"/>
      <c r="F90" s="30"/>
      <c r="G90" s="154"/>
      <c r="H90" s="37"/>
      <c r="I90" s="30"/>
      <c r="J90" s="30"/>
      <c r="K90" s="30"/>
      <c r="L90" s="30"/>
      <c r="M90" s="30"/>
      <c r="N90" s="30"/>
      <c r="O90" s="30"/>
      <c r="P90" s="30"/>
      <c r="Q90" s="30"/>
      <c r="R90" s="30"/>
      <c r="S90" s="30"/>
      <c r="T90" s="30"/>
      <c r="U90" s="30"/>
      <c r="V90" s="30"/>
      <c r="W90" s="30"/>
      <c r="X90" s="30"/>
      <c r="Y90" s="30"/>
      <c r="Z90" s="30"/>
    </row>
    <row r="91" spans="1:26" ht="12" customHeight="1">
      <c r="A91" s="405" t="s">
        <v>887</v>
      </c>
      <c r="B91" s="406" t="s">
        <v>3391</v>
      </c>
      <c r="C91" s="407"/>
      <c r="D91" s="407"/>
      <c r="E91" s="407"/>
      <c r="F91" s="396" t="s">
        <v>3392</v>
      </c>
      <c r="G91" s="310">
        <v>184</v>
      </c>
      <c r="H91" s="45">
        <f t="shared" ref="H91:H95" si="4">G91*(1+$N$5)*(1-$N$4)</f>
        <v>184</v>
      </c>
      <c r="I91" s="30"/>
      <c r="J91" s="30"/>
      <c r="K91" s="30"/>
      <c r="L91" s="30"/>
      <c r="M91" s="30"/>
      <c r="N91" s="30"/>
      <c r="O91" s="30"/>
      <c r="P91" s="30"/>
      <c r="Q91" s="30"/>
      <c r="R91" s="30"/>
      <c r="S91" s="30"/>
      <c r="T91" s="30"/>
      <c r="U91" s="30"/>
      <c r="V91" s="30"/>
      <c r="W91" s="30"/>
      <c r="X91" s="30"/>
      <c r="Y91" s="30"/>
      <c r="Z91" s="30"/>
    </row>
    <row r="92" spans="1:26" ht="12" customHeight="1">
      <c r="A92" s="405" t="s">
        <v>888</v>
      </c>
      <c r="B92" s="406" t="s">
        <v>3393</v>
      </c>
      <c r="C92" s="407"/>
      <c r="D92" s="407"/>
      <c r="E92" s="407"/>
      <c r="F92" s="396" t="s">
        <v>3394</v>
      </c>
      <c r="G92" s="310">
        <v>193</v>
      </c>
      <c r="H92" s="45">
        <f t="shared" si="4"/>
        <v>193</v>
      </c>
      <c r="I92" s="30"/>
      <c r="J92" s="30"/>
      <c r="K92" s="30"/>
      <c r="L92" s="30"/>
      <c r="M92" s="30"/>
      <c r="N92" s="30"/>
      <c r="O92" s="30"/>
      <c r="P92" s="30"/>
      <c r="Q92" s="30"/>
      <c r="R92" s="30"/>
      <c r="S92" s="30"/>
      <c r="T92" s="30"/>
      <c r="U92" s="30"/>
      <c r="V92" s="30"/>
      <c r="W92" s="30"/>
      <c r="X92" s="30"/>
      <c r="Y92" s="30"/>
      <c r="Z92" s="30"/>
    </row>
    <row r="93" spans="1:26" ht="12" customHeight="1">
      <c r="A93" s="408" t="s">
        <v>3066</v>
      </c>
      <c r="B93" s="406" t="s">
        <v>3395</v>
      </c>
      <c r="C93" s="407"/>
      <c r="D93" s="407"/>
      <c r="E93" s="407"/>
      <c r="F93" s="396" t="s">
        <v>3068</v>
      </c>
      <c r="G93" s="310">
        <v>204</v>
      </c>
      <c r="H93" s="45">
        <f t="shared" si="4"/>
        <v>204</v>
      </c>
      <c r="I93" s="30"/>
      <c r="J93" s="30"/>
      <c r="K93" s="30"/>
      <c r="L93" s="30"/>
      <c r="M93" s="30"/>
      <c r="N93" s="30"/>
      <c r="O93" s="30"/>
      <c r="P93" s="30"/>
      <c r="Q93" s="30"/>
      <c r="R93" s="30"/>
      <c r="S93" s="30"/>
      <c r="T93" s="30"/>
      <c r="U93" s="30"/>
      <c r="V93" s="30"/>
      <c r="W93" s="30"/>
      <c r="X93" s="30"/>
      <c r="Y93" s="30"/>
      <c r="Z93" s="30"/>
    </row>
    <row r="94" spans="1:26" ht="12" customHeight="1">
      <c r="A94" s="408" t="s">
        <v>3071</v>
      </c>
      <c r="B94" s="406" t="s">
        <v>3396</v>
      </c>
      <c r="C94" s="407"/>
      <c r="D94" s="407"/>
      <c r="E94" s="407"/>
      <c r="F94" s="396" t="s">
        <v>3073</v>
      </c>
      <c r="G94" s="310">
        <v>253</v>
      </c>
      <c r="H94" s="45">
        <f t="shared" si="4"/>
        <v>253</v>
      </c>
      <c r="I94" s="30"/>
      <c r="J94" s="30"/>
      <c r="K94" s="30"/>
      <c r="L94" s="30"/>
      <c r="M94" s="30"/>
      <c r="N94" s="30"/>
      <c r="O94" s="30"/>
      <c r="P94" s="30"/>
      <c r="Q94" s="30"/>
      <c r="R94" s="30"/>
      <c r="S94" s="30"/>
      <c r="T94" s="30"/>
      <c r="U94" s="30"/>
      <c r="V94" s="30"/>
      <c r="W94" s="30"/>
      <c r="X94" s="30"/>
      <c r="Y94" s="30"/>
      <c r="Z94" s="30"/>
    </row>
    <row r="95" spans="1:26" ht="12" customHeight="1">
      <c r="A95" s="408" t="s">
        <v>3074</v>
      </c>
      <c r="B95" s="406" t="s">
        <v>3397</v>
      </c>
      <c r="C95" s="407"/>
      <c r="D95" s="407"/>
      <c r="E95" s="407"/>
      <c r="F95" s="396" t="s">
        <v>3076</v>
      </c>
      <c r="G95" s="310">
        <v>279</v>
      </c>
      <c r="H95" s="45">
        <f t="shared" si="4"/>
        <v>279</v>
      </c>
      <c r="I95" s="30"/>
      <c r="J95" s="30"/>
      <c r="K95" s="30"/>
      <c r="L95" s="30"/>
      <c r="M95" s="30"/>
      <c r="N95" s="30"/>
      <c r="O95" s="30"/>
      <c r="P95" s="30"/>
      <c r="Q95" s="30"/>
      <c r="R95" s="30"/>
      <c r="S95" s="30"/>
      <c r="T95" s="30"/>
      <c r="U95" s="30"/>
      <c r="V95" s="30"/>
      <c r="W95" s="30"/>
      <c r="X95" s="30"/>
      <c r="Y95" s="30"/>
      <c r="Z95" s="30"/>
    </row>
    <row r="96" spans="1:26" ht="12" customHeight="1">
      <c r="A96" s="2" t="s">
        <v>3398</v>
      </c>
      <c r="B96" s="52"/>
      <c r="C96" s="52"/>
      <c r="D96" s="52"/>
      <c r="E96" s="52"/>
      <c r="F96" s="30"/>
      <c r="G96" s="154"/>
      <c r="H96" s="37"/>
      <c r="I96" s="30"/>
      <c r="J96" s="30"/>
      <c r="K96" s="30"/>
      <c r="L96" s="30"/>
      <c r="M96" s="30"/>
      <c r="N96" s="30"/>
      <c r="O96" s="30"/>
      <c r="P96" s="30"/>
      <c r="Q96" s="30"/>
      <c r="R96" s="30"/>
      <c r="S96" s="30"/>
      <c r="T96" s="30"/>
      <c r="U96" s="30"/>
      <c r="V96" s="30"/>
      <c r="W96" s="30"/>
      <c r="X96" s="30"/>
      <c r="Y96" s="30"/>
      <c r="Z96" s="30"/>
    </row>
    <row r="97" spans="1:26" ht="12" customHeight="1">
      <c r="A97" s="405" t="s">
        <v>890</v>
      </c>
      <c r="B97" s="406" t="s">
        <v>3399</v>
      </c>
      <c r="C97" s="407"/>
      <c r="D97" s="407"/>
      <c r="E97" s="407"/>
      <c r="F97" s="396" t="s">
        <v>904</v>
      </c>
      <c r="G97" s="310">
        <v>248</v>
      </c>
      <c r="H97" s="45">
        <f t="shared" ref="H97:H101" si="5">G97*(1+$N$5)*(1-$N$4)</f>
        <v>248</v>
      </c>
      <c r="I97" s="30"/>
      <c r="J97" s="30"/>
      <c r="K97" s="30"/>
      <c r="L97" s="30"/>
      <c r="M97" s="30"/>
      <c r="N97" s="30"/>
      <c r="O97" s="30"/>
      <c r="P97" s="30"/>
      <c r="Q97" s="30"/>
      <c r="R97" s="30"/>
      <c r="S97" s="30"/>
      <c r="T97" s="30"/>
      <c r="U97" s="30"/>
      <c r="V97" s="30"/>
      <c r="W97" s="30"/>
      <c r="X97" s="30"/>
      <c r="Y97" s="30"/>
      <c r="Z97" s="30"/>
    </row>
    <row r="98" spans="1:26" ht="12" customHeight="1">
      <c r="A98" s="405" t="s">
        <v>891</v>
      </c>
      <c r="B98" s="406" t="s">
        <v>3400</v>
      </c>
      <c r="C98" s="407"/>
      <c r="D98" s="407"/>
      <c r="E98" s="407"/>
      <c r="F98" s="396" t="s">
        <v>904</v>
      </c>
      <c r="G98" s="310">
        <v>257</v>
      </c>
      <c r="H98" s="45">
        <f t="shared" si="5"/>
        <v>257</v>
      </c>
      <c r="I98" s="30"/>
      <c r="J98" s="30"/>
      <c r="K98" s="30"/>
      <c r="L98" s="30"/>
      <c r="M98" s="30"/>
      <c r="N98" s="30"/>
      <c r="O98" s="30"/>
      <c r="P98" s="30"/>
      <c r="Q98" s="30"/>
      <c r="R98" s="30"/>
      <c r="S98" s="30"/>
      <c r="T98" s="30"/>
      <c r="U98" s="30"/>
      <c r="V98" s="30"/>
      <c r="W98" s="30"/>
      <c r="X98" s="30"/>
      <c r="Y98" s="30"/>
      <c r="Z98" s="30"/>
    </row>
    <row r="99" spans="1:26" ht="12" customHeight="1">
      <c r="A99" s="408" t="s">
        <v>3077</v>
      </c>
      <c r="B99" s="406" t="s">
        <v>3401</v>
      </c>
      <c r="C99" s="407"/>
      <c r="D99" s="407"/>
      <c r="E99" s="407"/>
      <c r="F99" s="396" t="s">
        <v>3079</v>
      </c>
      <c r="G99" s="310">
        <v>278</v>
      </c>
      <c r="H99" s="45">
        <f t="shared" si="5"/>
        <v>278</v>
      </c>
      <c r="I99" s="30"/>
      <c r="J99" s="30"/>
      <c r="K99" s="30"/>
      <c r="L99" s="30"/>
      <c r="M99" s="30"/>
      <c r="N99" s="30"/>
      <c r="O99" s="30"/>
      <c r="P99" s="30"/>
      <c r="Q99" s="30"/>
      <c r="R99" s="30"/>
      <c r="S99" s="30"/>
      <c r="T99" s="30"/>
      <c r="U99" s="30"/>
      <c r="V99" s="30"/>
      <c r="W99" s="30"/>
      <c r="X99" s="30"/>
      <c r="Y99" s="30"/>
      <c r="Z99" s="30"/>
    </row>
    <row r="100" spans="1:26" ht="12" customHeight="1">
      <c r="A100" s="408" t="s">
        <v>3080</v>
      </c>
      <c r="B100" s="406" t="s">
        <v>3402</v>
      </c>
      <c r="C100" s="407"/>
      <c r="D100" s="407"/>
      <c r="E100" s="407"/>
      <c r="F100" s="396" t="s">
        <v>3082</v>
      </c>
      <c r="G100" s="310">
        <v>323</v>
      </c>
      <c r="H100" s="45">
        <f t="shared" si="5"/>
        <v>323</v>
      </c>
      <c r="I100" s="30"/>
      <c r="J100" s="30"/>
      <c r="K100" s="30"/>
      <c r="L100" s="30"/>
      <c r="M100" s="30"/>
      <c r="N100" s="30"/>
      <c r="O100" s="30"/>
      <c r="P100" s="30"/>
      <c r="Q100" s="30"/>
      <c r="R100" s="30"/>
      <c r="S100" s="30"/>
      <c r="T100" s="30"/>
      <c r="U100" s="30"/>
      <c r="V100" s="30"/>
      <c r="W100" s="30"/>
      <c r="X100" s="30"/>
      <c r="Y100" s="30"/>
      <c r="Z100" s="30"/>
    </row>
    <row r="101" spans="1:26" ht="12" customHeight="1">
      <c r="A101" s="408" t="s">
        <v>3083</v>
      </c>
      <c r="B101" s="406" t="s">
        <v>3403</v>
      </c>
      <c r="C101" s="407"/>
      <c r="D101" s="407"/>
      <c r="E101" s="407"/>
      <c r="F101" s="396" t="s">
        <v>3085</v>
      </c>
      <c r="G101" s="310">
        <v>353</v>
      </c>
      <c r="H101" s="45">
        <f t="shared" si="5"/>
        <v>353</v>
      </c>
      <c r="I101" s="30"/>
      <c r="J101" s="30"/>
      <c r="K101" s="30"/>
      <c r="L101" s="30"/>
      <c r="M101" s="30"/>
      <c r="N101" s="30"/>
      <c r="O101" s="30"/>
      <c r="P101" s="30"/>
      <c r="Q101" s="30"/>
      <c r="R101" s="30"/>
      <c r="S101" s="30"/>
      <c r="T101" s="30"/>
      <c r="U101" s="30"/>
      <c r="V101" s="30"/>
      <c r="W101" s="30"/>
      <c r="X101" s="30"/>
      <c r="Y101" s="30"/>
      <c r="Z101" s="30"/>
    </row>
    <row r="102" spans="1:26" ht="12" customHeight="1">
      <c r="A102" s="127"/>
      <c r="B102" s="409"/>
      <c r="C102" s="410"/>
      <c r="D102" s="410"/>
      <c r="E102" s="410"/>
      <c r="F102" s="30"/>
      <c r="G102" s="154"/>
      <c r="H102" s="411"/>
      <c r="I102" s="30"/>
      <c r="J102" s="30"/>
      <c r="K102" s="30"/>
      <c r="L102" s="30"/>
      <c r="M102" s="30"/>
      <c r="N102" s="30"/>
      <c r="O102" s="30"/>
      <c r="P102" s="30"/>
      <c r="Q102" s="30"/>
      <c r="R102" s="30"/>
      <c r="S102" s="30"/>
      <c r="T102" s="30"/>
      <c r="U102" s="30"/>
      <c r="V102" s="30"/>
      <c r="W102" s="30"/>
      <c r="X102" s="30"/>
      <c r="Y102" s="30"/>
      <c r="Z102" s="30"/>
    </row>
    <row r="103" spans="1:26" ht="12" customHeight="1">
      <c r="A103" s="127"/>
      <c r="B103" s="409"/>
      <c r="C103" s="410"/>
      <c r="D103" s="410"/>
      <c r="E103" s="410"/>
      <c r="F103" s="30"/>
      <c r="G103" s="154"/>
      <c r="H103" s="411"/>
      <c r="I103" s="30"/>
      <c r="J103" s="30"/>
      <c r="K103" s="30"/>
      <c r="L103" s="30"/>
      <c r="M103" s="30"/>
      <c r="N103" s="30"/>
      <c r="O103" s="30"/>
      <c r="P103" s="30"/>
      <c r="Q103" s="30"/>
      <c r="R103" s="30"/>
      <c r="S103" s="30"/>
      <c r="T103" s="30"/>
      <c r="U103" s="30"/>
      <c r="V103" s="30"/>
      <c r="W103" s="30"/>
      <c r="X103" s="30"/>
      <c r="Y103" s="30"/>
      <c r="Z103" s="30"/>
    </row>
    <row r="104" spans="1:26" ht="12" customHeight="1">
      <c r="A104" s="13" t="s">
        <v>3404</v>
      </c>
      <c r="B104" s="409"/>
      <c r="C104" s="410"/>
      <c r="D104" s="410"/>
      <c r="E104" s="410"/>
      <c r="F104" s="30"/>
      <c r="G104" s="154"/>
      <c r="H104" s="411"/>
      <c r="I104" s="30"/>
      <c r="J104" s="30"/>
      <c r="K104" s="30"/>
      <c r="L104" s="30"/>
      <c r="M104" s="30"/>
      <c r="N104" s="30"/>
      <c r="O104" s="30"/>
      <c r="P104" s="30"/>
      <c r="Q104" s="30"/>
      <c r="R104" s="30"/>
      <c r="S104" s="30"/>
      <c r="T104" s="30"/>
      <c r="U104" s="30"/>
      <c r="V104" s="30"/>
      <c r="W104" s="30"/>
      <c r="X104" s="30"/>
      <c r="Y104" s="30"/>
      <c r="Z104" s="30"/>
    </row>
    <row r="105" spans="1:26" ht="12" customHeight="1">
      <c r="A105" s="127"/>
      <c r="B105" s="409"/>
      <c r="C105" s="410"/>
      <c r="D105" s="410"/>
      <c r="E105" s="410"/>
      <c r="F105" s="30"/>
      <c r="G105" s="154"/>
      <c r="H105" s="411"/>
      <c r="I105" s="30"/>
      <c r="J105" s="30"/>
      <c r="K105" s="30"/>
      <c r="L105" s="30"/>
      <c r="M105" s="30"/>
      <c r="N105" s="30"/>
      <c r="O105" s="30"/>
      <c r="P105" s="30"/>
      <c r="Q105" s="30"/>
      <c r="R105" s="30"/>
      <c r="S105" s="30"/>
      <c r="T105" s="30"/>
      <c r="U105" s="30"/>
      <c r="V105" s="30"/>
      <c r="W105" s="30"/>
      <c r="X105" s="30"/>
      <c r="Y105" s="30"/>
      <c r="Z105" s="30"/>
    </row>
    <row r="106" spans="1:26" ht="12" customHeight="1">
      <c r="A106" s="572" t="s">
        <v>3294</v>
      </c>
      <c r="B106" s="392" t="s">
        <v>1877</v>
      </c>
      <c r="C106" s="392" t="s">
        <v>1877</v>
      </c>
      <c r="D106" s="392" t="s">
        <v>3405</v>
      </c>
      <c r="E106" s="392" t="s">
        <v>3406</v>
      </c>
      <c r="F106" s="572" t="s">
        <v>2112</v>
      </c>
      <c r="G106" s="572" t="s">
        <v>3407</v>
      </c>
      <c r="H106" s="572" t="s">
        <v>2562</v>
      </c>
      <c r="I106" s="30"/>
      <c r="J106" s="30"/>
      <c r="K106" s="30"/>
      <c r="L106" s="30"/>
      <c r="M106" s="30"/>
      <c r="N106" s="30"/>
      <c r="O106" s="30"/>
      <c r="P106" s="30"/>
      <c r="Q106" s="30"/>
      <c r="R106" s="30"/>
      <c r="S106" s="30"/>
      <c r="T106" s="30"/>
      <c r="U106" s="30"/>
      <c r="V106" s="30"/>
      <c r="W106" s="30"/>
      <c r="X106" s="30"/>
      <c r="Y106" s="30"/>
      <c r="Z106" s="30"/>
    </row>
    <row r="107" spans="1:26" ht="12" customHeight="1">
      <c r="A107" s="480"/>
      <c r="B107" s="392" t="s">
        <v>3408</v>
      </c>
      <c r="C107" s="392" t="s">
        <v>3409</v>
      </c>
      <c r="D107" s="392" t="s">
        <v>3410</v>
      </c>
      <c r="E107" s="392" t="s">
        <v>3410</v>
      </c>
      <c r="F107" s="480"/>
      <c r="G107" s="480"/>
      <c r="H107" s="480"/>
      <c r="I107" s="30"/>
      <c r="J107" s="30"/>
      <c r="K107" s="30"/>
      <c r="L107" s="30"/>
      <c r="M107" s="30"/>
      <c r="N107" s="30"/>
      <c r="O107" s="30"/>
      <c r="P107" s="30"/>
      <c r="Q107" s="30"/>
      <c r="R107" s="30"/>
      <c r="S107" s="30"/>
      <c r="T107" s="30"/>
      <c r="U107" s="30"/>
      <c r="V107" s="30"/>
      <c r="W107" s="30"/>
      <c r="X107" s="30"/>
      <c r="Y107" s="30"/>
      <c r="Z107" s="30"/>
    </row>
    <row r="108" spans="1:26" ht="12" customHeight="1">
      <c r="A108" s="395" t="s">
        <v>3411</v>
      </c>
      <c r="B108" s="98">
        <v>15</v>
      </c>
      <c r="C108" s="98" t="s">
        <v>3300</v>
      </c>
      <c r="D108" s="98">
        <v>1260</v>
      </c>
      <c r="E108" s="412" t="s">
        <v>3412</v>
      </c>
      <c r="F108" s="396" t="s">
        <v>3413</v>
      </c>
      <c r="G108" s="45">
        <v>728</v>
      </c>
      <c r="H108" s="45">
        <f t="shared" ref="H108:H109" si="6">G108*(1+$N$5)*(1-$N$4)</f>
        <v>728</v>
      </c>
      <c r="I108" s="30"/>
      <c r="J108" s="30"/>
      <c r="K108" s="30"/>
      <c r="L108" s="30"/>
      <c r="M108" s="30"/>
      <c r="N108" s="30"/>
      <c r="O108" s="30"/>
      <c r="P108" s="30"/>
      <c r="Q108" s="30"/>
      <c r="R108" s="30"/>
      <c r="S108" s="30"/>
      <c r="T108" s="30"/>
      <c r="U108" s="30"/>
      <c r="V108" s="30"/>
      <c r="W108" s="30"/>
      <c r="X108" s="30"/>
      <c r="Y108" s="30"/>
      <c r="Z108" s="30"/>
    </row>
    <row r="109" spans="1:26" ht="12" customHeight="1">
      <c r="A109" s="395" t="s">
        <v>3414</v>
      </c>
      <c r="B109" s="98">
        <v>20</v>
      </c>
      <c r="C109" s="98" t="s">
        <v>3358</v>
      </c>
      <c r="D109" s="98">
        <v>2340</v>
      </c>
      <c r="E109" s="412" t="s">
        <v>3415</v>
      </c>
      <c r="F109" s="396" t="s">
        <v>3413</v>
      </c>
      <c r="G109" s="45">
        <v>917</v>
      </c>
      <c r="H109" s="45">
        <f t="shared" si="6"/>
        <v>917</v>
      </c>
      <c r="I109" s="30"/>
      <c r="J109" s="30"/>
      <c r="K109" s="30"/>
      <c r="L109" s="30"/>
      <c r="M109" s="30"/>
      <c r="N109" s="30"/>
      <c r="O109" s="30"/>
      <c r="P109" s="30"/>
      <c r="Q109" s="30"/>
      <c r="R109" s="30"/>
      <c r="S109" s="30"/>
      <c r="T109" s="30"/>
      <c r="U109" s="30"/>
      <c r="V109" s="30"/>
      <c r="W109" s="30"/>
      <c r="X109" s="30"/>
      <c r="Y109" s="30"/>
      <c r="Z109" s="30"/>
    </row>
    <row r="110" spans="1:26" ht="12" customHeight="1">
      <c r="A110" s="127"/>
      <c r="B110" s="409"/>
      <c r="C110" s="410"/>
      <c r="D110" s="410"/>
      <c r="E110" s="410"/>
      <c r="F110" s="30"/>
      <c r="G110" s="154"/>
      <c r="H110" s="411"/>
      <c r="I110" s="30"/>
      <c r="J110" s="30"/>
      <c r="K110" s="30"/>
      <c r="L110" s="30"/>
      <c r="M110" s="30"/>
      <c r="N110" s="30"/>
      <c r="O110" s="30"/>
      <c r="P110" s="30"/>
      <c r="Q110" s="30"/>
      <c r="R110" s="30"/>
      <c r="S110" s="30"/>
      <c r="T110" s="30"/>
      <c r="U110" s="30"/>
      <c r="V110" s="30"/>
      <c r="W110" s="30"/>
      <c r="X110" s="30"/>
      <c r="Y110" s="30"/>
      <c r="Z110" s="30"/>
    </row>
    <row r="111" spans="1:26" ht="12" customHeight="1">
      <c r="A111" s="30"/>
      <c r="B111" s="52"/>
      <c r="C111" s="52"/>
      <c r="D111" s="52"/>
      <c r="E111" s="52"/>
      <c r="F111" s="30"/>
      <c r="G111" s="154"/>
      <c r="H111" s="52"/>
      <c r="I111" s="30"/>
      <c r="J111" s="30"/>
      <c r="K111" s="30"/>
      <c r="L111" s="30"/>
      <c r="M111" s="30"/>
      <c r="N111" s="30"/>
      <c r="O111" s="30"/>
      <c r="P111" s="30"/>
      <c r="Q111" s="30"/>
      <c r="R111" s="30"/>
      <c r="S111" s="30"/>
      <c r="T111" s="30"/>
      <c r="U111" s="30"/>
      <c r="V111" s="30"/>
      <c r="W111" s="30"/>
      <c r="X111" s="30"/>
      <c r="Y111" s="30"/>
      <c r="Z111" s="30"/>
    </row>
    <row r="112" spans="1:26" ht="15" customHeight="1">
      <c r="A112" s="13" t="s">
        <v>3416</v>
      </c>
      <c r="B112" s="52"/>
      <c r="C112" s="52"/>
      <c r="D112" s="52"/>
      <c r="E112" s="52"/>
      <c r="F112" s="30"/>
      <c r="G112" s="154"/>
      <c r="H112" s="52"/>
      <c r="I112" s="30"/>
      <c r="J112" s="30"/>
      <c r="K112" s="30"/>
      <c r="L112" s="30"/>
      <c r="M112" s="30"/>
      <c r="N112" s="30"/>
      <c r="O112" s="30"/>
      <c r="P112" s="30"/>
      <c r="Q112" s="30"/>
      <c r="R112" s="30"/>
      <c r="S112" s="30"/>
      <c r="T112" s="30"/>
      <c r="U112" s="30"/>
      <c r="V112" s="30"/>
      <c r="W112" s="30"/>
      <c r="X112" s="30"/>
      <c r="Y112" s="30"/>
      <c r="Z112" s="30"/>
    </row>
    <row r="113" spans="1:26" ht="12" customHeight="1">
      <c r="A113" s="395" t="s">
        <v>3417</v>
      </c>
      <c r="B113" s="573" t="s">
        <v>3418</v>
      </c>
      <c r="C113" s="467"/>
      <c r="D113" s="467"/>
      <c r="E113" s="468"/>
      <c r="F113" s="396" t="s">
        <v>3419</v>
      </c>
      <c r="G113" s="45">
        <v>204</v>
      </c>
      <c r="H113" s="45">
        <f>G113*(1+$N$5)*(1-$N$4)</f>
        <v>204</v>
      </c>
      <c r="I113" s="30"/>
      <c r="J113" s="30"/>
      <c r="K113" s="30"/>
      <c r="L113" s="30"/>
      <c r="M113" s="30"/>
      <c r="N113" s="30"/>
      <c r="O113" s="30"/>
      <c r="P113" s="30"/>
      <c r="Q113" s="30"/>
      <c r="R113" s="30"/>
      <c r="S113" s="30"/>
      <c r="T113" s="30"/>
      <c r="U113" s="30"/>
      <c r="V113" s="30"/>
      <c r="W113" s="30"/>
      <c r="X113" s="30"/>
      <c r="Y113" s="30"/>
      <c r="Z113" s="30"/>
    </row>
    <row r="114" spans="1:26" ht="12" customHeight="1">
      <c r="A114" s="50"/>
      <c r="B114" s="27"/>
      <c r="C114" s="52"/>
      <c r="D114" s="52"/>
      <c r="E114" s="52"/>
      <c r="F114" s="30"/>
      <c r="G114" s="30"/>
      <c r="H114" s="37"/>
      <c r="I114" s="30"/>
      <c r="J114" s="30"/>
      <c r="K114" s="30"/>
      <c r="L114" s="30"/>
      <c r="M114" s="30"/>
      <c r="N114" s="30"/>
      <c r="O114" s="30"/>
      <c r="P114" s="30"/>
      <c r="Q114" s="30"/>
      <c r="R114" s="30"/>
      <c r="S114" s="30"/>
      <c r="T114" s="30"/>
      <c r="U114" s="30"/>
      <c r="V114" s="30"/>
      <c r="W114" s="30"/>
      <c r="X114" s="30"/>
      <c r="Y114" s="30"/>
      <c r="Z114" s="30"/>
    </row>
    <row r="115" spans="1:26" ht="12" customHeight="1">
      <c r="A115" s="30"/>
      <c r="B115" s="52"/>
      <c r="C115" s="52"/>
      <c r="D115" s="52"/>
      <c r="E115" s="52"/>
      <c r="F115" s="30"/>
      <c r="G115" s="30"/>
      <c r="H115" s="52"/>
      <c r="I115" s="30"/>
      <c r="J115" s="30"/>
      <c r="K115" s="30"/>
      <c r="L115" s="30"/>
      <c r="M115" s="30"/>
      <c r="N115" s="30"/>
      <c r="O115" s="30"/>
      <c r="P115" s="30"/>
      <c r="Q115" s="30"/>
      <c r="R115" s="30"/>
      <c r="S115" s="30"/>
      <c r="T115" s="30"/>
      <c r="U115" s="30"/>
      <c r="V115" s="30"/>
      <c r="W115" s="30"/>
      <c r="X115" s="30"/>
      <c r="Y115" s="30"/>
      <c r="Z115" s="30"/>
    </row>
    <row r="116" spans="1:26" ht="12" customHeight="1">
      <c r="A116" s="473" t="s">
        <v>85</v>
      </c>
      <c r="B116" s="474"/>
      <c r="C116" s="474"/>
      <c r="D116" s="474"/>
      <c r="E116" s="474"/>
      <c r="F116" s="474"/>
      <c r="G116" s="474"/>
      <c r="H116" s="474"/>
      <c r="I116" s="474"/>
      <c r="J116" s="474"/>
      <c r="K116" s="474"/>
      <c r="L116" s="474"/>
      <c r="M116" s="474"/>
      <c r="N116" s="474"/>
      <c r="O116" s="30"/>
      <c r="P116" s="30"/>
      <c r="Q116" s="30"/>
      <c r="R116" s="30"/>
      <c r="S116" s="30"/>
      <c r="T116" s="30"/>
      <c r="U116" s="30"/>
      <c r="V116" s="30"/>
      <c r="W116" s="30"/>
      <c r="X116" s="30"/>
      <c r="Y116" s="30"/>
      <c r="Z116" s="30"/>
    </row>
    <row r="117" spans="1:26" ht="12" customHeight="1">
      <c r="A117" s="473" t="s">
        <v>86</v>
      </c>
      <c r="B117" s="474"/>
      <c r="C117" s="474"/>
      <c r="D117" s="474"/>
      <c r="E117" s="474"/>
      <c r="F117" s="474"/>
      <c r="G117" s="474"/>
      <c r="H117" s="474"/>
      <c r="I117" s="474"/>
      <c r="J117" s="474"/>
      <c r="K117" s="474"/>
      <c r="L117" s="474"/>
      <c r="M117" s="474"/>
      <c r="N117" s="474"/>
      <c r="O117" s="30"/>
      <c r="P117" s="30"/>
      <c r="Q117" s="30"/>
      <c r="R117" s="30"/>
      <c r="S117" s="30"/>
      <c r="T117" s="30"/>
      <c r="U117" s="30"/>
      <c r="V117" s="30"/>
      <c r="W117" s="30"/>
      <c r="X117" s="30"/>
      <c r="Y117" s="30"/>
      <c r="Z117" s="30"/>
    </row>
    <row r="118" spans="1:26" ht="12" customHeight="1">
      <c r="A118" s="30"/>
      <c r="B118" s="52"/>
      <c r="C118" s="52"/>
      <c r="D118" s="52"/>
      <c r="E118" s="52"/>
      <c r="F118" s="30"/>
      <c r="G118" s="30"/>
      <c r="H118" s="52"/>
      <c r="I118" s="30"/>
      <c r="J118" s="30"/>
      <c r="K118" s="30"/>
      <c r="L118" s="30"/>
      <c r="M118" s="30"/>
      <c r="N118" s="30"/>
      <c r="O118" s="30"/>
      <c r="P118" s="30"/>
      <c r="Q118" s="30"/>
      <c r="R118" s="30"/>
      <c r="S118" s="30"/>
      <c r="T118" s="30"/>
      <c r="U118" s="30"/>
      <c r="V118" s="30"/>
      <c r="W118" s="30"/>
      <c r="X118" s="30"/>
      <c r="Y118" s="30"/>
      <c r="Z118" s="30"/>
    </row>
    <row r="119" spans="1:26" ht="12" customHeight="1">
      <c r="A119" s="30"/>
      <c r="B119" s="52"/>
      <c r="C119" s="52"/>
      <c r="D119" s="52"/>
      <c r="E119" s="52"/>
      <c r="F119" s="30"/>
      <c r="G119" s="30"/>
      <c r="H119" s="52"/>
      <c r="I119" s="30"/>
      <c r="J119" s="30"/>
      <c r="K119" s="30"/>
      <c r="L119" s="30"/>
      <c r="M119" s="30"/>
      <c r="N119" s="30"/>
      <c r="O119" s="30"/>
      <c r="P119" s="30"/>
      <c r="Q119" s="30"/>
      <c r="R119" s="30"/>
      <c r="S119" s="30"/>
      <c r="T119" s="30"/>
      <c r="U119" s="30"/>
      <c r="V119" s="30"/>
      <c r="W119" s="30"/>
      <c r="X119" s="30"/>
      <c r="Y119" s="30"/>
      <c r="Z119" s="30"/>
    </row>
    <row r="120" spans="1:26" ht="12" customHeight="1">
      <c r="A120" s="30"/>
      <c r="B120" s="52"/>
      <c r="C120" s="52"/>
      <c r="D120" s="52"/>
      <c r="E120" s="52"/>
      <c r="F120" s="30"/>
      <c r="G120" s="30"/>
      <c r="H120" s="52"/>
      <c r="I120" s="30"/>
      <c r="J120" s="30"/>
      <c r="K120" s="30"/>
      <c r="L120" s="30"/>
      <c r="M120" s="30"/>
      <c r="N120" s="30"/>
      <c r="O120" s="30"/>
      <c r="P120" s="30"/>
      <c r="Q120" s="30"/>
      <c r="R120" s="30"/>
      <c r="S120" s="30"/>
      <c r="T120" s="30"/>
      <c r="U120" s="30"/>
      <c r="V120" s="30"/>
      <c r="W120" s="30"/>
      <c r="X120" s="30"/>
      <c r="Y120" s="30"/>
      <c r="Z120" s="30"/>
    </row>
    <row r="121" spans="1:26" ht="12" customHeight="1">
      <c r="A121" s="30"/>
      <c r="B121" s="52"/>
      <c r="C121" s="52"/>
      <c r="D121" s="52"/>
      <c r="E121" s="52"/>
      <c r="F121" s="30"/>
      <c r="G121" s="30"/>
      <c r="H121" s="52"/>
      <c r="I121" s="30"/>
      <c r="J121" s="30"/>
      <c r="K121" s="30"/>
      <c r="L121" s="30"/>
      <c r="M121" s="30"/>
      <c r="N121" s="30"/>
      <c r="O121" s="30"/>
      <c r="P121" s="30"/>
      <c r="Q121" s="30"/>
      <c r="R121" s="30"/>
      <c r="S121" s="30"/>
      <c r="T121" s="30"/>
      <c r="U121" s="30"/>
      <c r="V121" s="30"/>
      <c r="W121" s="30"/>
      <c r="X121" s="30"/>
      <c r="Y121" s="30"/>
      <c r="Z121" s="30"/>
    </row>
    <row r="122" spans="1:26" ht="12" customHeight="1">
      <c r="A122" s="30"/>
      <c r="B122" s="52"/>
      <c r="C122" s="52"/>
      <c r="D122" s="52"/>
      <c r="E122" s="52"/>
      <c r="F122" s="30"/>
      <c r="G122" s="30"/>
      <c r="H122" s="52"/>
      <c r="I122" s="30"/>
      <c r="J122" s="30"/>
      <c r="K122" s="30"/>
      <c r="L122" s="30"/>
      <c r="M122" s="30"/>
      <c r="N122" s="30"/>
      <c r="O122" s="30"/>
      <c r="P122" s="30"/>
      <c r="Q122" s="30"/>
      <c r="R122" s="30"/>
      <c r="S122" s="30"/>
      <c r="T122" s="30"/>
      <c r="U122" s="30"/>
      <c r="V122" s="30"/>
      <c r="W122" s="30"/>
      <c r="X122" s="30"/>
      <c r="Y122" s="30"/>
      <c r="Z122" s="30"/>
    </row>
    <row r="123" spans="1:26" ht="12" customHeight="1">
      <c r="A123" s="30"/>
      <c r="B123" s="52"/>
      <c r="C123" s="52"/>
      <c r="D123" s="52"/>
      <c r="E123" s="52"/>
      <c r="F123" s="30"/>
      <c r="G123" s="30"/>
      <c r="H123" s="52"/>
      <c r="I123" s="30"/>
      <c r="J123" s="30"/>
      <c r="K123" s="30"/>
      <c r="L123" s="30"/>
      <c r="M123" s="30"/>
      <c r="N123" s="30"/>
      <c r="O123" s="30"/>
      <c r="P123" s="30"/>
      <c r="Q123" s="30"/>
      <c r="R123" s="30"/>
      <c r="S123" s="30"/>
      <c r="T123" s="30"/>
      <c r="U123" s="30"/>
      <c r="V123" s="30"/>
      <c r="W123" s="30"/>
      <c r="X123" s="30"/>
      <c r="Y123" s="30"/>
      <c r="Z123" s="30"/>
    </row>
    <row r="124" spans="1:26" ht="12" customHeight="1">
      <c r="A124" s="30"/>
      <c r="B124" s="52"/>
      <c r="C124" s="52"/>
      <c r="D124" s="52"/>
      <c r="E124" s="52"/>
      <c r="F124" s="30"/>
      <c r="G124" s="30"/>
      <c r="H124" s="52"/>
      <c r="I124" s="30"/>
      <c r="J124" s="30"/>
      <c r="K124" s="30"/>
      <c r="L124" s="30"/>
      <c r="M124" s="30"/>
      <c r="N124" s="30"/>
      <c r="O124" s="30"/>
      <c r="P124" s="30"/>
      <c r="Q124" s="30"/>
      <c r="R124" s="30"/>
      <c r="S124" s="30"/>
      <c r="T124" s="30"/>
      <c r="U124" s="30"/>
      <c r="V124" s="30"/>
      <c r="W124" s="30"/>
      <c r="X124" s="30"/>
      <c r="Y124" s="30"/>
      <c r="Z124" s="30"/>
    </row>
    <row r="125" spans="1:26" ht="12" customHeight="1">
      <c r="A125" s="30"/>
      <c r="B125" s="52"/>
      <c r="C125" s="52"/>
      <c r="D125" s="52"/>
      <c r="E125" s="52"/>
      <c r="F125" s="30"/>
      <c r="G125" s="30"/>
      <c r="H125" s="52"/>
      <c r="I125" s="30"/>
      <c r="J125" s="30"/>
      <c r="K125" s="30"/>
      <c r="L125" s="30"/>
      <c r="M125" s="30"/>
      <c r="N125" s="30"/>
      <c r="O125" s="30"/>
      <c r="P125" s="30"/>
      <c r="Q125" s="30"/>
      <c r="R125" s="30"/>
      <c r="S125" s="30"/>
      <c r="T125" s="30"/>
      <c r="U125" s="30"/>
      <c r="V125" s="30"/>
      <c r="W125" s="30"/>
      <c r="X125" s="30"/>
      <c r="Y125" s="30"/>
      <c r="Z125" s="30"/>
    </row>
    <row r="126" spans="1:26" ht="12" customHeight="1">
      <c r="A126" s="30"/>
      <c r="B126" s="52"/>
      <c r="C126" s="52"/>
      <c r="D126" s="52"/>
      <c r="E126" s="52"/>
      <c r="F126" s="30"/>
      <c r="G126" s="30"/>
      <c r="H126" s="52"/>
      <c r="I126" s="30"/>
      <c r="J126" s="30"/>
      <c r="K126" s="30"/>
      <c r="L126" s="30"/>
      <c r="M126" s="30"/>
      <c r="N126" s="30"/>
      <c r="O126" s="30"/>
      <c r="P126" s="30"/>
      <c r="Q126" s="30"/>
      <c r="R126" s="30"/>
      <c r="S126" s="30"/>
      <c r="T126" s="30"/>
      <c r="U126" s="30"/>
      <c r="V126" s="30"/>
      <c r="W126" s="30"/>
      <c r="X126" s="30"/>
      <c r="Y126" s="30"/>
      <c r="Z126" s="30"/>
    </row>
    <row r="127" spans="1:26" ht="12" customHeight="1">
      <c r="A127" s="30"/>
      <c r="B127" s="52"/>
      <c r="C127" s="52"/>
      <c r="D127" s="52"/>
      <c r="E127" s="52"/>
      <c r="F127" s="30"/>
      <c r="G127" s="30"/>
      <c r="H127" s="52"/>
      <c r="I127" s="30"/>
      <c r="J127" s="30"/>
      <c r="K127" s="30"/>
      <c r="L127" s="30"/>
      <c r="M127" s="30"/>
      <c r="N127" s="30"/>
      <c r="O127" s="30"/>
      <c r="P127" s="30"/>
      <c r="Q127" s="30"/>
      <c r="R127" s="30"/>
      <c r="S127" s="30"/>
      <c r="T127" s="30"/>
      <c r="U127" s="30"/>
      <c r="V127" s="30"/>
      <c r="W127" s="30"/>
      <c r="X127" s="30"/>
      <c r="Y127" s="30"/>
      <c r="Z127" s="30"/>
    </row>
    <row r="128" spans="1:26" ht="12" customHeight="1">
      <c r="A128" s="30"/>
      <c r="B128" s="52"/>
      <c r="C128" s="52"/>
      <c r="D128" s="52"/>
      <c r="E128" s="52"/>
      <c r="F128" s="30"/>
      <c r="G128" s="30"/>
      <c r="H128" s="52"/>
      <c r="I128" s="30"/>
      <c r="J128" s="30"/>
      <c r="K128" s="30"/>
      <c r="L128" s="30"/>
      <c r="M128" s="30"/>
      <c r="N128" s="30"/>
      <c r="O128" s="30"/>
      <c r="P128" s="30"/>
      <c r="Q128" s="30"/>
      <c r="R128" s="30"/>
      <c r="S128" s="30"/>
      <c r="T128" s="30"/>
      <c r="U128" s="30"/>
      <c r="V128" s="30"/>
      <c r="W128" s="30"/>
      <c r="X128" s="30"/>
      <c r="Y128" s="30"/>
      <c r="Z128" s="30"/>
    </row>
    <row r="129" spans="1:26" ht="12" customHeight="1">
      <c r="A129" s="30"/>
      <c r="B129" s="52"/>
      <c r="C129" s="52"/>
      <c r="D129" s="52"/>
      <c r="E129" s="52"/>
      <c r="F129" s="30"/>
      <c r="G129" s="30"/>
      <c r="H129" s="52"/>
      <c r="I129" s="30"/>
      <c r="J129" s="30"/>
      <c r="K129" s="30"/>
      <c r="L129" s="30"/>
      <c r="M129" s="30"/>
      <c r="N129" s="30"/>
      <c r="O129" s="30"/>
      <c r="P129" s="30"/>
      <c r="Q129" s="30"/>
      <c r="R129" s="30"/>
      <c r="S129" s="30"/>
      <c r="T129" s="30"/>
      <c r="U129" s="30"/>
      <c r="V129" s="30"/>
      <c r="W129" s="30"/>
      <c r="X129" s="30"/>
      <c r="Y129" s="30"/>
      <c r="Z129" s="30"/>
    </row>
    <row r="130" spans="1:26" ht="12" customHeight="1">
      <c r="A130" s="30"/>
      <c r="B130" s="52"/>
      <c r="C130" s="52"/>
      <c r="D130" s="52"/>
      <c r="E130" s="52"/>
      <c r="F130" s="30"/>
      <c r="G130" s="30"/>
      <c r="H130" s="52"/>
      <c r="I130" s="30"/>
      <c r="J130" s="30"/>
      <c r="K130" s="30"/>
      <c r="L130" s="30"/>
      <c r="M130" s="30"/>
      <c r="N130" s="30"/>
      <c r="O130" s="30"/>
      <c r="P130" s="30"/>
      <c r="Q130" s="30"/>
      <c r="R130" s="30"/>
      <c r="S130" s="30"/>
      <c r="T130" s="30"/>
      <c r="U130" s="30"/>
      <c r="V130" s="30"/>
      <c r="W130" s="30"/>
      <c r="X130" s="30"/>
      <c r="Y130" s="30"/>
      <c r="Z130" s="30"/>
    </row>
    <row r="131" spans="1:26" ht="12" customHeight="1">
      <c r="A131" s="30"/>
      <c r="B131" s="52"/>
      <c r="C131" s="52"/>
      <c r="D131" s="52"/>
      <c r="E131" s="52"/>
      <c r="F131" s="30"/>
      <c r="G131" s="30"/>
      <c r="H131" s="52"/>
      <c r="I131" s="30"/>
      <c r="J131" s="30"/>
      <c r="K131" s="30"/>
      <c r="L131" s="30"/>
      <c r="M131" s="30"/>
      <c r="N131" s="30"/>
      <c r="O131" s="30"/>
      <c r="P131" s="30"/>
      <c r="Q131" s="30"/>
      <c r="R131" s="30"/>
      <c r="S131" s="30"/>
      <c r="T131" s="30"/>
      <c r="U131" s="30"/>
      <c r="V131" s="30"/>
      <c r="W131" s="30"/>
      <c r="X131" s="30"/>
      <c r="Y131" s="30"/>
      <c r="Z131" s="30"/>
    </row>
    <row r="132" spans="1:26" ht="12" customHeight="1">
      <c r="A132" s="30"/>
      <c r="B132" s="52"/>
      <c r="C132" s="52"/>
      <c r="D132" s="52"/>
      <c r="E132" s="52"/>
      <c r="F132" s="30"/>
      <c r="G132" s="30"/>
      <c r="H132" s="52"/>
      <c r="I132" s="30"/>
      <c r="J132" s="30"/>
      <c r="K132" s="30"/>
      <c r="L132" s="30"/>
      <c r="M132" s="30"/>
      <c r="N132" s="30"/>
      <c r="O132" s="30"/>
      <c r="P132" s="30"/>
      <c r="Q132" s="30"/>
      <c r="R132" s="30"/>
      <c r="S132" s="30"/>
      <c r="T132" s="30"/>
      <c r="U132" s="30"/>
      <c r="V132" s="30"/>
      <c r="W132" s="30"/>
      <c r="X132" s="30"/>
      <c r="Y132" s="30"/>
      <c r="Z132" s="30"/>
    </row>
    <row r="133" spans="1:26" ht="12" customHeight="1">
      <c r="A133" s="30"/>
      <c r="B133" s="52"/>
      <c r="C133" s="52"/>
      <c r="D133" s="52"/>
      <c r="E133" s="52"/>
      <c r="F133" s="30"/>
      <c r="G133" s="30"/>
      <c r="H133" s="52"/>
      <c r="I133" s="30"/>
      <c r="J133" s="30"/>
      <c r="K133" s="30"/>
      <c r="L133" s="30"/>
      <c r="M133" s="30"/>
      <c r="N133" s="30"/>
      <c r="O133" s="30"/>
      <c r="P133" s="30"/>
      <c r="Q133" s="30"/>
      <c r="R133" s="30"/>
      <c r="S133" s="30"/>
      <c r="T133" s="30"/>
      <c r="U133" s="30"/>
      <c r="V133" s="30"/>
      <c r="W133" s="30"/>
      <c r="X133" s="30"/>
      <c r="Y133" s="30"/>
      <c r="Z133" s="30"/>
    </row>
    <row r="134" spans="1:26" ht="12" customHeight="1">
      <c r="A134" s="30"/>
      <c r="B134" s="52"/>
      <c r="C134" s="52"/>
      <c r="D134" s="52"/>
      <c r="E134" s="52"/>
      <c r="F134" s="30"/>
      <c r="G134" s="30"/>
      <c r="H134" s="52"/>
      <c r="I134" s="30"/>
      <c r="J134" s="30"/>
      <c r="K134" s="30"/>
      <c r="L134" s="30"/>
      <c r="M134" s="30"/>
      <c r="N134" s="30"/>
      <c r="O134" s="30"/>
      <c r="P134" s="30"/>
      <c r="Q134" s="30"/>
      <c r="R134" s="30"/>
      <c r="S134" s="30"/>
      <c r="T134" s="30"/>
      <c r="U134" s="30"/>
      <c r="V134" s="30"/>
      <c r="W134" s="30"/>
      <c r="X134" s="30"/>
      <c r="Y134" s="30"/>
      <c r="Z134" s="30"/>
    </row>
    <row r="135" spans="1:26" ht="12" customHeight="1">
      <c r="A135" s="30"/>
      <c r="B135" s="52"/>
      <c r="C135" s="52"/>
      <c r="D135" s="52"/>
      <c r="E135" s="52"/>
      <c r="F135" s="30"/>
      <c r="G135" s="30"/>
      <c r="H135" s="52"/>
      <c r="I135" s="30"/>
      <c r="J135" s="30"/>
      <c r="K135" s="30"/>
      <c r="L135" s="30"/>
      <c r="M135" s="30"/>
      <c r="N135" s="30"/>
      <c r="O135" s="30"/>
      <c r="P135" s="30"/>
      <c r="Q135" s="30"/>
      <c r="R135" s="30"/>
      <c r="S135" s="30"/>
      <c r="T135" s="30"/>
      <c r="U135" s="30"/>
      <c r="V135" s="30"/>
      <c r="W135" s="30"/>
      <c r="X135" s="30"/>
      <c r="Y135" s="30"/>
      <c r="Z135" s="30"/>
    </row>
    <row r="136" spans="1:26" ht="12" customHeight="1">
      <c r="A136" s="30"/>
      <c r="B136" s="52"/>
      <c r="C136" s="52"/>
      <c r="D136" s="52"/>
      <c r="E136" s="52"/>
      <c r="F136" s="30"/>
      <c r="G136" s="30"/>
      <c r="H136" s="52"/>
      <c r="I136" s="30"/>
      <c r="J136" s="30"/>
      <c r="K136" s="30"/>
      <c r="L136" s="30"/>
      <c r="M136" s="30"/>
      <c r="N136" s="30"/>
      <c r="O136" s="30"/>
      <c r="P136" s="30"/>
      <c r="Q136" s="30"/>
      <c r="R136" s="30"/>
      <c r="S136" s="30"/>
      <c r="T136" s="30"/>
      <c r="U136" s="30"/>
      <c r="V136" s="30"/>
      <c r="W136" s="30"/>
      <c r="X136" s="30"/>
      <c r="Y136" s="30"/>
      <c r="Z136" s="30"/>
    </row>
    <row r="137" spans="1:26" ht="12" customHeight="1">
      <c r="A137" s="30"/>
      <c r="B137" s="52"/>
      <c r="C137" s="52"/>
      <c r="D137" s="52"/>
      <c r="E137" s="52"/>
      <c r="F137" s="30"/>
      <c r="G137" s="30"/>
      <c r="H137" s="52"/>
      <c r="I137" s="30"/>
      <c r="J137" s="30"/>
      <c r="K137" s="30"/>
      <c r="L137" s="30"/>
      <c r="M137" s="30"/>
      <c r="N137" s="30"/>
      <c r="O137" s="30"/>
      <c r="P137" s="30"/>
      <c r="Q137" s="30"/>
      <c r="R137" s="30"/>
      <c r="S137" s="30"/>
      <c r="T137" s="30"/>
      <c r="U137" s="30"/>
      <c r="V137" s="30"/>
      <c r="W137" s="30"/>
      <c r="X137" s="30"/>
      <c r="Y137" s="30"/>
      <c r="Z137" s="30"/>
    </row>
    <row r="138" spans="1:26" ht="12" customHeight="1">
      <c r="A138" s="30"/>
      <c r="B138" s="52"/>
      <c r="C138" s="52"/>
      <c r="D138" s="52"/>
      <c r="E138" s="52"/>
      <c r="F138" s="30"/>
      <c r="G138" s="30"/>
      <c r="H138" s="52"/>
      <c r="I138" s="30"/>
      <c r="J138" s="30"/>
      <c r="K138" s="30"/>
      <c r="L138" s="30"/>
      <c r="M138" s="30"/>
      <c r="N138" s="30"/>
      <c r="O138" s="30"/>
      <c r="P138" s="30"/>
      <c r="Q138" s="30"/>
      <c r="R138" s="30"/>
      <c r="S138" s="30"/>
      <c r="T138" s="30"/>
      <c r="U138" s="30"/>
      <c r="V138" s="30"/>
      <c r="W138" s="30"/>
      <c r="X138" s="30"/>
      <c r="Y138" s="30"/>
      <c r="Z138" s="30"/>
    </row>
    <row r="139" spans="1:26" ht="12" customHeight="1">
      <c r="A139" s="30"/>
      <c r="B139" s="52"/>
      <c r="C139" s="52"/>
      <c r="D139" s="52"/>
      <c r="E139" s="52"/>
      <c r="F139" s="30"/>
      <c r="G139" s="30"/>
      <c r="H139" s="52"/>
      <c r="I139" s="30"/>
      <c r="J139" s="30"/>
      <c r="K139" s="30"/>
      <c r="L139" s="30"/>
      <c r="M139" s="30"/>
      <c r="N139" s="30"/>
      <c r="O139" s="30"/>
      <c r="P139" s="30"/>
      <c r="Q139" s="30"/>
      <c r="R139" s="30"/>
      <c r="S139" s="30"/>
      <c r="T139" s="30"/>
      <c r="U139" s="30"/>
      <c r="V139" s="30"/>
      <c r="W139" s="30"/>
      <c r="X139" s="30"/>
      <c r="Y139" s="30"/>
      <c r="Z139" s="30"/>
    </row>
    <row r="140" spans="1:26" ht="12" customHeight="1">
      <c r="A140" s="30"/>
      <c r="B140" s="52"/>
      <c r="C140" s="52"/>
      <c r="D140" s="52"/>
      <c r="E140" s="52"/>
      <c r="F140" s="30"/>
      <c r="G140" s="30"/>
      <c r="H140" s="52"/>
      <c r="I140" s="30"/>
      <c r="J140" s="30"/>
      <c r="K140" s="30"/>
      <c r="L140" s="30"/>
      <c r="M140" s="30"/>
      <c r="N140" s="30"/>
      <c r="O140" s="30"/>
      <c r="P140" s="30"/>
      <c r="Q140" s="30"/>
      <c r="R140" s="30"/>
      <c r="S140" s="30"/>
      <c r="T140" s="30"/>
      <c r="U140" s="30"/>
      <c r="V140" s="30"/>
      <c r="W140" s="30"/>
      <c r="X140" s="30"/>
      <c r="Y140" s="30"/>
      <c r="Z140" s="30"/>
    </row>
    <row r="141" spans="1:26" ht="12" customHeight="1">
      <c r="A141" s="30"/>
      <c r="B141" s="52"/>
      <c r="C141" s="52"/>
      <c r="D141" s="52"/>
      <c r="E141" s="52"/>
      <c r="F141" s="30"/>
      <c r="G141" s="30"/>
      <c r="H141" s="52"/>
      <c r="I141" s="30"/>
      <c r="J141" s="30"/>
      <c r="K141" s="30"/>
      <c r="L141" s="30"/>
      <c r="M141" s="30"/>
      <c r="N141" s="30"/>
      <c r="O141" s="30"/>
      <c r="P141" s="30"/>
      <c r="Q141" s="30"/>
      <c r="R141" s="30"/>
      <c r="S141" s="30"/>
      <c r="T141" s="30"/>
      <c r="U141" s="30"/>
      <c r="V141" s="30"/>
      <c r="W141" s="30"/>
      <c r="X141" s="30"/>
      <c r="Y141" s="30"/>
      <c r="Z141" s="30"/>
    </row>
    <row r="142" spans="1:26" ht="12" customHeight="1">
      <c r="A142" s="30"/>
      <c r="B142" s="52"/>
      <c r="C142" s="52"/>
      <c r="D142" s="52"/>
      <c r="E142" s="52"/>
      <c r="F142" s="30"/>
      <c r="G142" s="30"/>
      <c r="H142" s="52"/>
      <c r="I142" s="30"/>
      <c r="J142" s="30"/>
      <c r="K142" s="30"/>
      <c r="L142" s="30"/>
      <c r="M142" s="30"/>
      <c r="N142" s="30"/>
      <c r="O142" s="30"/>
      <c r="P142" s="30"/>
      <c r="Q142" s="30"/>
      <c r="R142" s="30"/>
      <c r="S142" s="30"/>
      <c r="T142" s="30"/>
      <c r="U142" s="30"/>
      <c r="V142" s="30"/>
      <c r="W142" s="30"/>
      <c r="X142" s="30"/>
      <c r="Y142" s="30"/>
      <c r="Z142" s="30"/>
    </row>
    <row r="143" spans="1:26" ht="12" customHeight="1">
      <c r="A143" s="30"/>
      <c r="B143" s="52"/>
      <c r="C143" s="52"/>
      <c r="D143" s="52"/>
      <c r="E143" s="52"/>
      <c r="F143" s="30"/>
      <c r="G143" s="30"/>
      <c r="H143" s="52"/>
      <c r="I143" s="30"/>
      <c r="J143" s="30"/>
      <c r="K143" s="30"/>
      <c r="L143" s="30"/>
      <c r="M143" s="30"/>
      <c r="N143" s="30"/>
      <c r="O143" s="30"/>
      <c r="P143" s="30"/>
      <c r="Q143" s="30"/>
      <c r="R143" s="30"/>
      <c r="S143" s="30"/>
      <c r="T143" s="30"/>
      <c r="U143" s="30"/>
      <c r="V143" s="30"/>
      <c r="W143" s="30"/>
      <c r="X143" s="30"/>
      <c r="Y143" s="30"/>
      <c r="Z143" s="30"/>
    </row>
    <row r="144" spans="1:26" ht="12" customHeight="1">
      <c r="A144" s="30"/>
      <c r="B144" s="52"/>
      <c r="C144" s="52"/>
      <c r="D144" s="52"/>
      <c r="E144" s="52"/>
      <c r="F144" s="30"/>
      <c r="G144" s="30"/>
      <c r="H144" s="52"/>
      <c r="I144" s="30"/>
      <c r="J144" s="30"/>
      <c r="K144" s="30"/>
      <c r="L144" s="30"/>
      <c r="M144" s="30"/>
      <c r="N144" s="30"/>
      <c r="O144" s="30"/>
      <c r="P144" s="30"/>
      <c r="Q144" s="30"/>
      <c r="R144" s="30"/>
      <c r="S144" s="30"/>
      <c r="T144" s="30"/>
      <c r="U144" s="30"/>
      <c r="V144" s="30"/>
      <c r="W144" s="30"/>
      <c r="X144" s="30"/>
      <c r="Y144" s="30"/>
      <c r="Z144" s="30"/>
    </row>
    <row r="145" spans="1:26" ht="12" customHeight="1">
      <c r="A145" s="30"/>
      <c r="B145" s="52"/>
      <c r="C145" s="52"/>
      <c r="D145" s="52"/>
      <c r="E145" s="52"/>
      <c r="F145" s="30"/>
      <c r="G145" s="30"/>
      <c r="H145" s="52"/>
      <c r="I145" s="30"/>
      <c r="J145" s="30"/>
      <c r="K145" s="30"/>
      <c r="L145" s="30"/>
      <c r="M145" s="30"/>
      <c r="N145" s="30"/>
      <c r="O145" s="30"/>
      <c r="P145" s="30"/>
      <c r="Q145" s="30"/>
      <c r="R145" s="30"/>
      <c r="S145" s="30"/>
      <c r="T145" s="30"/>
      <c r="U145" s="30"/>
      <c r="V145" s="30"/>
      <c r="W145" s="30"/>
      <c r="X145" s="30"/>
      <c r="Y145" s="30"/>
      <c r="Z145" s="30"/>
    </row>
    <row r="146" spans="1:26" ht="12" customHeight="1">
      <c r="A146" s="30"/>
      <c r="B146" s="52"/>
      <c r="C146" s="52"/>
      <c r="D146" s="52"/>
      <c r="E146" s="52"/>
      <c r="F146" s="30"/>
      <c r="G146" s="30"/>
      <c r="H146" s="52"/>
      <c r="I146" s="30"/>
      <c r="J146" s="30"/>
      <c r="K146" s="30"/>
      <c r="L146" s="30"/>
      <c r="M146" s="30"/>
      <c r="N146" s="30"/>
      <c r="O146" s="30"/>
      <c r="P146" s="30"/>
      <c r="Q146" s="30"/>
      <c r="R146" s="30"/>
      <c r="S146" s="30"/>
      <c r="T146" s="30"/>
      <c r="U146" s="30"/>
      <c r="V146" s="30"/>
      <c r="W146" s="30"/>
      <c r="X146" s="30"/>
      <c r="Y146" s="30"/>
      <c r="Z146" s="30"/>
    </row>
    <row r="147" spans="1:26" ht="12" customHeight="1">
      <c r="A147" s="30"/>
      <c r="B147" s="52"/>
      <c r="C147" s="52"/>
      <c r="D147" s="52"/>
      <c r="E147" s="52"/>
      <c r="F147" s="30"/>
      <c r="G147" s="30"/>
      <c r="H147" s="52"/>
      <c r="I147" s="30"/>
      <c r="J147" s="30"/>
      <c r="K147" s="30"/>
      <c r="L147" s="30"/>
      <c r="M147" s="30"/>
      <c r="N147" s="30"/>
      <c r="O147" s="30"/>
      <c r="P147" s="30"/>
      <c r="Q147" s="30"/>
      <c r="R147" s="30"/>
      <c r="S147" s="30"/>
      <c r="T147" s="30"/>
      <c r="U147" s="30"/>
      <c r="V147" s="30"/>
      <c r="W147" s="30"/>
      <c r="X147" s="30"/>
      <c r="Y147" s="30"/>
      <c r="Z147" s="30"/>
    </row>
    <row r="148" spans="1:26" ht="12" customHeight="1">
      <c r="A148" s="30"/>
      <c r="B148" s="52"/>
      <c r="C148" s="52"/>
      <c r="D148" s="52"/>
      <c r="E148" s="52"/>
      <c r="F148" s="30"/>
      <c r="G148" s="30"/>
      <c r="H148" s="52"/>
      <c r="I148" s="30"/>
      <c r="J148" s="30"/>
      <c r="K148" s="30"/>
      <c r="L148" s="30"/>
      <c r="M148" s="30"/>
      <c r="N148" s="30"/>
      <c r="O148" s="30"/>
      <c r="P148" s="30"/>
      <c r="Q148" s="30"/>
      <c r="R148" s="30"/>
      <c r="S148" s="30"/>
      <c r="T148" s="30"/>
      <c r="U148" s="30"/>
      <c r="V148" s="30"/>
      <c r="W148" s="30"/>
      <c r="X148" s="30"/>
      <c r="Y148" s="30"/>
      <c r="Z148" s="30"/>
    </row>
    <row r="149" spans="1:26" ht="12" customHeight="1">
      <c r="A149" s="30"/>
      <c r="B149" s="52"/>
      <c r="C149" s="52"/>
      <c r="D149" s="52"/>
      <c r="E149" s="52"/>
      <c r="F149" s="30"/>
      <c r="G149" s="30"/>
      <c r="H149" s="52"/>
      <c r="I149" s="30"/>
      <c r="J149" s="30"/>
      <c r="K149" s="30"/>
      <c r="L149" s="30"/>
      <c r="M149" s="30"/>
      <c r="N149" s="30"/>
      <c r="O149" s="30"/>
      <c r="P149" s="30"/>
      <c r="Q149" s="30"/>
      <c r="R149" s="30"/>
      <c r="S149" s="30"/>
      <c r="T149" s="30"/>
      <c r="U149" s="30"/>
      <c r="V149" s="30"/>
      <c r="W149" s="30"/>
      <c r="X149" s="30"/>
      <c r="Y149" s="30"/>
      <c r="Z149" s="30"/>
    </row>
    <row r="150" spans="1:26" ht="12" customHeight="1">
      <c r="A150" s="30"/>
      <c r="B150" s="52"/>
      <c r="C150" s="52"/>
      <c r="D150" s="52"/>
      <c r="E150" s="52"/>
      <c r="F150" s="30"/>
      <c r="G150" s="30"/>
      <c r="H150" s="52"/>
      <c r="I150" s="30"/>
      <c r="J150" s="30"/>
      <c r="K150" s="30"/>
      <c r="L150" s="30"/>
      <c r="M150" s="30"/>
      <c r="N150" s="30"/>
      <c r="O150" s="30"/>
      <c r="P150" s="30"/>
      <c r="Q150" s="30"/>
      <c r="R150" s="30"/>
      <c r="S150" s="30"/>
      <c r="T150" s="30"/>
      <c r="U150" s="30"/>
      <c r="V150" s="30"/>
      <c r="W150" s="30"/>
      <c r="X150" s="30"/>
      <c r="Y150" s="30"/>
      <c r="Z150" s="30"/>
    </row>
    <row r="151" spans="1:26" ht="12" customHeight="1">
      <c r="A151" s="30"/>
      <c r="B151" s="52"/>
      <c r="C151" s="52"/>
      <c r="D151" s="52"/>
      <c r="E151" s="52"/>
      <c r="F151" s="30"/>
      <c r="G151" s="30"/>
      <c r="H151" s="52"/>
      <c r="I151" s="30"/>
      <c r="J151" s="30"/>
      <c r="K151" s="30"/>
      <c r="L151" s="30"/>
      <c r="M151" s="30"/>
      <c r="N151" s="30"/>
      <c r="O151" s="30"/>
      <c r="P151" s="30"/>
      <c r="Q151" s="30"/>
      <c r="R151" s="30"/>
      <c r="S151" s="30"/>
      <c r="T151" s="30"/>
      <c r="U151" s="30"/>
      <c r="V151" s="30"/>
      <c r="W151" s="30"/>
      <c r="X151" s="30"/>
      <c r="Y151" s="30"/>
      <c r="Z151" s="30"/>
    </row>
    <row r="152" spans="1:26" ht="12" customHeight="1">
      <c r="A152" s="30"/>
      <c r="B152" s="52"/>
      <c r="C152" s="52"/>
      <c r="D152" s="52"/>
      <c r="E152" s="52"/>
      <c r="F152" s="30"/>
      <c r="G152" s="30"/>
      <c r="H152" s="52"/>
      <c r="I152" s="30"/>
      <c r="J152" s="30"/>
      <c r="K152" s="30"/>
      <c r="L152" s="30"/>
      <c r="M152" s="30"/>
      <c r="N152" s="30"/>
      <c r="O152" s="30"/>
      <c r="P152" s="30"/>
      <c r="Q152" s="30"/>
      <c r="R152" s="30"/>
      <c r="S152" s="30"/>
      <c r="T152" s="30"/>
      <c r="U152" s="30"/>
      <c r="V152" s="30"/>
      <c r="W152" s="30"/>
      <c r="X152" s="30"/>
      <c r="Y152" s="30"/>
      <c r="Z152" s="30"/>
    </row>
    <row r="153" spans="1:26" ht="12" customHeight="1">
      <c r="A153" s="30"/>
      <c r="B153" s="52"/>
      <c r="C153" s="52"/>
      <c r="D153" s="52"/>
      <c r="E153" s="52"/>
      <c r="F153" s="30"/>
      <c r="G153" s="30"/>
      <c r="H153" s="52"/>
      <c r="I153" s="30"/>
      <c r="J153" s="30"/>
      <c r="K153" s="30"/>
      <c r="L153" s="30"/>
      <c r="M153" s="30"/>
      <c r="N153" s="30"/>
      <c r="O153" s="30"/>
      <c r="P153" s="30"/>
      <c r="Q153" s="30"/>
      <c r="R153" s="30"/>
      <c r="S153" s="30"/>
      <c r="T153" s="30"/>
      <c r="U153" s="30"/>
      <c r="V153" s="30"/>
      <c r="W153" s="30"/>
      <c r="X153" s="30"/>
      <c r="Y153" s="30"/>
      <c r="Z153" s="30"/>
    </row>
    <row r="154" spans="1:26" ht="12" customHeight="1">
      <c r="A154" s="30"/>
      <c r="B154" s="52"/>
      <c r="C154" s="52"/>
      <c r="D154" s="52"/>
      <c r="E154" s="52"/>
      <c r="F154" s="30"/>
      <c r="G154" s="30"/>
      <c r="H154" s="52"/>
      <c r="I154" s="30"/>
      <c r="J154" s="30"/>
      <c r="K154" s="30"/>
      <c r="L154" s="30"/>
      <c r="M154" s="30"/>
      <c r="N154" s="30"/>
      <c r="O154" s="30"/>
      <c r="P154" s="30"/>
      <c r="Q154" s="30"/>
      <c r="R154" s="30"/>
      <c r="S154" s="30"/>
      <c r="T154" s="30"/>
      <c r="U154" s="30"/>
      <c r="V154" s="30"/>
      <c r="W154" s="30"/>
      <c r="X154" s="30"/>
      <c r="Y154" s="30"/>
      <c r="Z154" s="30"/>
    </row>
    <row r="155" spans="1:26" ht="12" customHeight="1">
      <c r="A155" s="30"/>
      <c r="B155" s="52"/>
      <c r="C155" s="52"/>
      <c r="D155" s="52"/>
      <c r="E155" s="52"/>
      <c r="F155" s="30"/>
      <c r="G155" s="30"/>
      <c r="H155" s="52"/>
      <c r="I155" s="30"/>
      <c r="J155" s="30"/>
      <c r="K155" s="30"/>
      <c r="L155" s="30"/>
      <c r="M155" s="30"/>
      <c r="N155" s="30"/>
      <c r="O155" s="30"/>
      <c r="P155" s="30"/>
      <c r="Q155" s="30"/>
      <c r="R155" s="30"/>
      <c r="S155" s="30"/>
      <c r="T155" s="30"/>
      <c r="U155" s="30"/>
      <c r="V155" s="30"/>
      <c r="W155" s="30"/>
      <c r="X155" s="30"/>
      <c r="Y155" s="30"/>
      <c r="Z155" s="30"/>
    </row>
    <row r="156" spans="1:26" ht="12" customHeight="1">
      <c r="A156" s="30"/>
      <c r="B156" s="52"/>
      <c r="C156" s="52"/>
      <c r="D156" s="52"/>
      <c r="E156" s="52"/>
      <c r="F156" s="30"/>
      <c r="G156" s="30"/>
      <c r="H156" s="52"/>
      <c r="I156" s="30"/>
      <c r="J156" s="30"/>
      <c r="K156" s="30"/>
      <c r="L156" s="30"/>
      <c r="M156" s="30"/>
      <c r="N156" s="30"/>
      <c r="O156" s="30"/>
      <c r="P156" s="30"/>
      <c r="Q156" s="30"/>
      <c r="R156" s="30"/>
      <c r="S156" s="30"/>
      <c r="T156" s="30"/>
      <c r="U156" s="30"/>
      <c r="V156" s="30"/>
      <c r="W156" s="30"/>
      <c r="X156" s="30"/>
      <c r="Y156" s="30"/>
      <c r="Z156" s="30"/>
    </row>
    <row r="157" spans="1:26" ht="12" customHeight="1">
      <c r="A157" s="30"/>
      <c r="B157" s="52"/>
      <c r="C157" s="52"/>
      <c r="D157" s="52"/>
      <c r="E157" s="52"/>
      <c r="F157" s="30"/>
      <c r="G157" s="30"/>
      <c r="H157" s="52"/>
      <c r="I157" s="30"/>
      <c r="J157" s="30"/>
      <c r="K157" s="30"/>
      <c r="L157" s="30"/>
      <c r="M157" s="30"/>
      <c r="N157" s="30"/>
      <c r="O157" s="30"/>
      <c r="P157" s="30"/>
      <c r="Q157" s="30"/>
      <c r="R157" s="30"/>
      <c r="S157" s="30"/>
      <c r="T157" s="30"/>
      <c r="U157" s="30"/>
      <c r="V157" s="30"/>
      <c r="W157" s="30"/>
      <c r="X157" s="30"/>
      <c r="Y157" s="30"/>
      <c r="Z157" s="30"/>
    </row>
    <row r="158" spans="1:26" ht="12" customHeight="1">
      <c r="A158" s="30"/>
      <c r="B158" s="52"/>
      <c r="C158" s="52"/>
      <c r="D158" s="52"/>
      <c r="E158" s="52"/>
      <c r="F158" s="30"/>
      <c r="G158" s="30"/>
      <c r="H158" s="52"/>
      <c r="I158" s="30"/>
      <c r="J158" s="30"/>
      <c r="K158" s="30"/>
      <c r="L158" s="30"/>
      <c r="M158" s="30"/>
      <c r="N158" s="30"/>
      <c r="O158" s="30"/>
      <c r="P158" s="30"/>
      <c r="Q158" s="30"/>
      <c r="R158" s="30"/>
      <c r="S158" s="30"/>
      <c r="T158" s="30"/>
      <c r="U158" s="30"/>
      <c r="V158" s="30"/>
      <c r="W158" s="30"/>
      <c r="X158" s="30"/>
      <c r="Y158" s="30"/>
      <c r="Z158" s="30"/>
    </row>
    <row r="159" spans="1:26" ht="12" customHeight="1">
      <c r="A159" s="30"/>
      <c r="B159" s="52"/>
      <c r="C159" s="52"/>
      <c r="D159" s="52"/>
      <c r="E159" s="52"/>
      <c r="F159" s="30"/>
      <c r="G159" s="30"/>
      <c r="H159" s="52"/>
      <c r="I159" s="30"/>
      <c r="J159" s="30"/>
      <c r="K159" s="30"/>
      <c r="L159" s="30"/>
      <c r="M159" s="30"/>
      <c r="N159" s="30"/>
      <c r="O159" s="30"/>
      <c r="P159" s="30"/>
      <c r="Q159" s="30"/>
      <c r="R159" s="30"/>
      <c r="S159" s="30"/>
      <c r="T159" s="30"/>
      <c r="U159" s="30"/>
      <c r="V159" s="30"/>
      <c r="W159" s="30"/>
      <c r="X159" s="30"/>
      <c r="Y159" s="30"/>
      <c r="Z159" s="30"/>
    </row>
    <row r="160" spans="1:26" ht="12" customHeight="1">
      <c r="A160" s="30"/>
      <c r="B160" s="52"/>
      <c r="C160" s="52"/>
      <c r="D160" s="52"/>
      <c r="E160" s="52"/>
      <c r="F160" s="30"/>
      <c r="G160" s="30"/>
      <c r="H160" s="52"/>
      <c r="I160" s="30"/>
      <c r="J160" s="30"/>
      <c r="K160" s="30"/>
      <c r="L160" s="30"/>
      <c r="M160" s="30"/>
      <c r="N160" s="30"/>
      <c r="O160" s="30"/>
      <c r="P160" s="30"/>
      <c r="Q160" s="30"/>
      <c r="R160" s="30"/>
      <c r="S160" s="30"/>
      <c r="T160" s="30"/>
      <c r="U160" s="30"/>
      <c r="V160" s="30"/>
      <c r="W160" s="30"/>
      <c r="X160" s="30"/>
      <c r="Y160" s="30"/>
      <c r="Z160" s="30"/>
    </row>
    <row r="161" spans="1:26" ht="12" customHeight="1">
      <c r="A161" s="30"/>
      <c r="B161" s="52"/>
      <c r="C161" s="52"/>
      <c r="D161" s="52"/>
      <c r="E161" s="52"/>
      <c r="F161" s="30"/>
      <c r="G161" s="30"/>
      <c r="H161" s="52"/>
      <c r="I161" s="30"/>
      <c r="J161" s="30"/>
      <c r="K161" s="30"/>
      <c r="L161" s="30"/>
      <c r="M161" s="30"/>
      <c r="N161" s="30"/>
      <c r="O161" s="30"/>
      <c r="P161" s="30"/>
      <c r="Q161" s="30"/>
      <c r="R161" s="30"/>
      <c r="S161" s="30"/>
      <c r="T161" s="30"/>
      <c r="U161" s="30"/>
      <c r="V161" s="30"/>
      <c r="W161" s="30"/>
      <c r="X161" s="30"/>
      <c r="Y161" s="30"/>
      <c r="Z161" s="30"/>
    </row>
    <row r="162" spans="1:26" ht="12" customHeight="1">
      <c r="A162" s="30"/>
      <c r="B162" s="52"/>
      <c r="C162" s="52"/>
      <c r="D162" s="52"/>
      <c r="E162" s="52"/>
      <c r="F162" s="30"/>
      <c r="G162" s="30"/>
      <c r="H162" s="52"/>
      <c r="I162" s="30"/>
      <c r="J162" s="30"/>
      <c r="K162" s="30"/>
      <c r="L162" s="30"/>
      <c r="M162" s="30"/>
      <c r="N162" s="30"/>
      <c r="O162" s="30"/>
      <c r="P162" s="30"/>
      <c r="Q162" s="30"/>
      <c r="R162" s="30"/>
      <c r="S162" s="30"/>
      <c r="T162" s="30"/>
      <c r="U162" s="30"/>
      <c r="V162" s="30"/>
      <c r="W162" s="30"/>
      <c r="X162" s="30"/>
      <c r="Y162" s="30"/>
      <c r="Z162" s="30"/>
    </row>
    <row r="163" spans="1:26" ht="12" customHeight="1">
      <c r="A163" s="30"/>
      <c r="B163" s="52"/>
      <c r="C163" s="52"/>
      <c r="D163" s="52"/>
      <c r="E163" s="52"/>
      <c r="F163" s="30"/>
      <c r="G163" s="30"/>
      <c r="H163" s="52"/>
      <c r="I163" s="30"/>
      <c r="J163" s="30"/>
      <c r="K163" s="30"/>
      <c r="L163" s="30"/>
      <c r="M163" s="30"/>
      <c r="N163" s="30"/>
      <c r="O163" s="30"/>
      <c r="P163" s="30"/>
      <c r="Q163" s="30"/>
      <c r="R163" s="30"/>
      <c r="S163" s="30"/>
      <c r="T163" s="30"/>
      <c r="U163" s="30"/>
      <c r="V163" s="30"/>
      <c r="W163" s="30"/>
      <c r="X163" s="30"/>
      <c r="Y163" s="30"/>
      <c r="Z163" s="30"/>
    </row>
    <row r="164" spans="1:26" ht="12" customHeight="1">
      <c r="A164" s="30"/>
      <c r="B164" s="52"/>
      <c r="C164" s="52"/>
      <c r="D164" s="52"/>
      <c r="E164" s="52"/>
      <c r="F164" s="30"/>
      <c r="G164" s="30"/>
      <c r="H164" s="52"/>
      <c r="I164" s="30"/>
      <c r="J164" s="30"/>
      <c r="K164" s="30"/>
      <c r="L164" s="30"/>
      <c r="M164" s="30"/>
      <c r="N164" s="30"/>
      <c r="O164" s="30"/>
      <c r="P164" s="30"/>
      <c r="Q164" s="30"/>
      <c r="R164" s="30"/>
      <c r="S164" s="30"/>
      <c r="T164" s="30"/>
      <c r="U164" s="30"/>
      <c r="V164" s="30"/>
      <c r="W164" s="30"/>
      <c r="X164" s="30"/>
      <c r="Y164" s="30"/>
      <c r="Z164" s="30"/>
    </row>
    <row r="165" spans="1:26" ht="12" customHeight="1">
      <c r="A165" s="30"/>
      <c r="B165" s="52"/>
      <c r="C165" s="52"/>
      <c r="D165" s="52"/>
      <c r="E165" s="52"/>
      <c r="F165" s="30"/>
      <c r="G165" s="30"/>
      <c r="H165" s="52"/>
      <c r="I165" s="30"/>
      <c r="J165" s="30"/>
      <c r="K165" s="30"/>
      <c r="L165" s="30"/>
      <c r="M165" s="30"/>
      <c r="N165" s="30"/>
      <c r="O165" s="30"/>
      <c r="P165" s="30"/>
      <c r="Q165" s="30"/>
      <c r="R165" s="30"/>
      <c r="S165" s="30"/>
      <c r="T165" s="30"/>
      <c r="U165" s="30"/>
      <c r="V165" s="30"/>
      <c r="W165" s="30"/>
      <c r="X165" s="30"/>
      <c r="Y165" s="30"/>
      <c r="Z165" s="30"/>
    </row>
    <row r="166" spans="1:26" ht="12" customHeight="1">
      <c r="A166" s="30"/>
      <c r="B166" s="52"/>
      <c r="C166" s="52"/>
      <c r="D166" s="52"/>
      <c r="E166" s="52"/>
      <c r="F166" s="30"/>
      <c r="G166" s="30"/>
      <c r="H166" s="52"/>
      <c r="I166" s="30"/>
      <c r="J166" s="30"/>
      <c r="K166" s="30"/>
      <c r="L166" s="30"/>
      <c r="M166" s="30"/>
      <c r="N166" s="30"/>
      <c r="O166" s="30"/>
      <c r="P166" s="30"/>
      <c r="Q166" s="30"/>
      <c r="R166" s="30"/>
      <c r="S166" s="30"/>
      <c r="T166" s="30"/>
      <c r="U166" s="30"/>
      <c r="V166" s="30"/>
      <c r="W166" s="30"/>
      <c r="X166" s="30"/>
      <c r="Y166" s="30"/>
      <c r="Z166" s="30"/>
    </row>
    <row r="167" spans="1:26" ht="12" customHeight="1">
      <c r="A167" s="30"/>
      <c r="B167" s="52"/>
      <c r="C167" s="52"/>
      <c r="D167" s="52"/>
      <c r="E167" s="52"/>
      <c r="F167" s="30"/>
      <c r="G167" s="30"/>
      <c r="H167" s="52"/>
      <c r="I167" s="30"/>
      <c r="J167" s="30"/>
      <c r="K167" s="30"/>
      <c r="L167" s="30"/>
      <c r="M167" s="30"/>
      <c r="N167" s="30"/>
      <c r="O167" s="30"/>
      <c r="P167" s="30"/>
      <c r="Q167" s="30"/>
      <c r="R167" s="30"/>
      <c r="S167" s="30"/>
      <c r="T167" s="30"/>
      <c r="U167" s="30"/>
      <c r="V167" s="30"/>
      <c r="W167" s="30"/>
      <c r="X167" s="30"/>
      <c r="Y167" s="30"/>
      <c r="Z167" s="30"/>
    </row>
    <row r="168" spans="1:26" ht="12" customHeight="1">
      <c r="A168" s="30"/>
      <c r="B168" s="52"/>
      <c r="C168" s="52"/>
      <c r="D168" s="52"/>
      <c r="E168" s="52"/>
      <c r="F168" s="30"/>
      <c r="G168" s="30"/>
      <c r="H168" s="52"/>
      <c r="I168" s="30"/>
      <c r="J168" s="30"/>
      <c r="K168" s="30"/>
      <c r="L168" s="30"/>
      <c r="M168" s="30"/>
      <c r="N168" s="30"/>
      <c r="O168" s="30"/>
      <c r="P168" s="30"/>
      <c r="Q168" s="30"/>
      <c r="R168" s="30"/>
      <c r="S168" s="30"/>
      <c r="T168" s="30"/>
      <c r="U168" s="30"/>
      <c r="V168" s="30"/>
      <c r="W168" s="30"/>
      <c r="X168" s="30"/>
      <c r="Y168" s="30"/>
      <c r="Z168" s="30"/>
    </row>
    <row r="169" spans="1:26" ht="12" customHeight="1">
      <c r="A169" s="30"/>
      <c r="B169" s="52"/>
      <c r="C169" s="52"/>
      <c r="D169" s="52"/>
      <c r="E169" s="52"/>
      <c r="F169" s="30"/>
      <c r="G169" s="30"/>
      <c r="H169" s="52"/>
      <c r="I169" s="30"/>
      <c r="J169" s="30"/>
      <c r="K169" s="30"/>
      <c r="L169" s="30"/>
      <c r="M169" s="30"/>
      <c r="N169" s="30"/>
      <c r="O169" s="30"/>
      <c r="P169" s="30"/>
      <c r="Q169" s="30"/>
      <c r="R169" s="30"/>
      <c r="S169" s="30"/>
      <c r="T169" s="30"/>
      <c r="U169" s="30"/>
      <c r="V169" s="30"/>
      <c r="W169" s="30"/>
      <c r="X169" s="30"/>
      <c r="Y169" s="30"/>
      <c r="Z169" s="30"/>
    </row>
    <row r="170" spans="1:26" ht="12" customHeight="1">
      <c r="A170" s="30"/>
      <c r="B170" s="52"/>
      <c r="C170" s="52"/>
      <c r="D170" s="52"/>
      <c r="E170" s="52"/>
      <c r="F170" s="30"/>
      <c r="G170" s="30"/>
      <c r="H170" s="52"/>
      <c r="I170" s="30"/>
      <c r="J170" s="30"/>
      <c r="K170" s="30"/>
      <c r="L170" s="30"/>
      <c r="M170" s="30"/>
      <c r="N170" s="30"/>
      <c r="O170" s="30"/>
      <c r="P170" s="30"/>
      <c r="Q170" s="30"/>
      <c r="R170" s="30"/>
      <c r="S170" s="30"/>
      <c r="T170" s="30"/>
      <c r="U170" s="30"/>
      <c r="V170" s="30"/>
      <c r="W170" s="30"/>
      <c r="X170" s="30"/>
      <c r="Y170" s="30"/>
      <c r="Z170" s="30"/>
    </row>
    <row r="171" spans="1:26" ht="12" customHeight="1">
      <c r="A171" s="30"/>
      <c r="B171" s="52"/>
      <c r="C171" s="52"/>
      <c r="D171" s="52"/>
      <c r="E171" s="52"/>
      <c r="F171" s="30"/>
      <c r="G171" s="30"/>
      <c r="H171" s="52"/>
      <c r="I171" s="30"/>
      <c r="J171" s="30"/>
      <c r="K171" s="30"/>
      <c r="L171" s="30"/>
      <c r="M171" s="30"/>
      <c r="N171" s="30"/>
      <c r="O171" s="30"/>
      <c r="P171" s="30"/>
      <c r="Q171" s="30"/>
      <c r="R171" s="30"/>
      <c r="S171" s="30"/>
      <c r="T171" s="30"/>
      <c r="U171" s="30"/>
      <c r="V171" s="30"/>
      <c r="W171" s="30"/>
      <c r="X171" s="30"/>
      <c r="Y171" s="30"/>
      <c r="Z171" s="30"/>
    </row>
    <row r="172" spans="1:26" ht="12" customHeight="1">
      <c r="A172" s="30"/>
      <c r="B172" s="52"/>
      <c r="C172" s="52"/>
      <c r="D172" s="52"/>
      <c r="E172" s="52"/>
      <c r="F172" s="30"/>
      <c r="G172" s="30"/>
      <c r="H172" s="52"/>
      <c r="I172" s="30"/>
      <c r="J172" s="30"/>
      <c r="K172" s="30"/>
      <c r="L172" s="30"/>
      <c r="M172" s="30"/>
      <c r="N172" s="30"/>
      <c r="O172" s="30"/>
      <c r="P172" s="30"/>
      <c r="Q172" s="30"/>
      <c r="R172" s="30"/>
      <c r="S172" s="30"/>
      <c r="T172" s="30"/>
      <c r="U172" s="30"/>
      <c r="V172" s="30"/>
      <c r="W172" s="30"/>
      <c r="X172" s="30"/>
      <c r="Y172" s="30"/>
      <c r="Z172" s="30"/>
    </row>
    <row r="173" spans="1:26" ht="12" customHeight="1">
      <c r="A173" s="30"/>
      <c r="B173" s="52"/>
      <c r="C173" s="52"/>
      <c r="D173" s="52"/>
      <c r="E173" s="52"/>
      <c r="F173" s="30"/>
      <c r="G173" s="30"/>
      <c r="H173" s="52"/>
      <c r="I173" s="30"/>
      <c r="J173" s="30"/>
      <c r="K173" s="30"/>
      <c r="L173" s="30"/>
      <c r="M173" s="30"/>
      <c r="N173" s="30"/>
      <c r="O173" s="30"/>
      <c r="P173" s="30"/>
      <c r="Q173" s="30"/>
      <c r="R173" s="30"/>
      <c r="S173" s="30"/>
      <c r="T173" s="30"/>
      <c r="U173" s="30"/>
      <c r="V173" s="30"/>
      <c r="W173" s="30"/>
      <c r="X173" s="30"/>
      <c r="Y173" s="30"/>
      <c r="Z173" s="30"/>
    </row>
    <row r="174" spans="1:26" ht="12" customHeight="1">
      <c r="A174" s="30"/>
      <c r="B174" s="52"/>
      <c r="C174" s="52"/>
      <c r="D174" s="52"/>
      <c r="E174" s="52"/>
      <c r="F174" s="30"/>
      <c r="G174" s="30"/>
      <c r="H174" s="52"/>
      <c r="I174" s="30"/>
      <c r="J174" s="30"/>
      <c r="K174" s="30"/>
      <c r="L174" s="30"/>
      <c r="M174" s="30"/>
      <c r="N174" s="30"/>
      <c r="O174" s="30"/>
      <c r="P174" s="30"/>
      <c r="Q174" s="30"/>
      <c r="R174" s="30"/>
      <c r="S174" s="30"/>
      <c r="T174" s="30"/>
      <c r="U174" s="30"/>
      <c r="V174" s="30"/>
      <c r="W174" s="30"/>
      <c r="X174" s="30"/>
      <c r="Y174" s="30"/>
      <c r="Z174" s="30"/>
    </row>
    <row r="175" spans="1:26" ht="12" customHeight="1">
      <c r="A175" s="30"/>
      <c r="B175" s="52"/>
      <c r="C175" s="52"/>
      <c r="D175" s="52"/>
      <c r="E175" s="52"/>
      <c r="F175" s="30"/>
      <c r="G175" s="30"/>
      <c r="H175" s="52"/>
      <c r="I175" s="30"/>
      <c r="J175" s="30"/>
      <c r="K175" s="30"/>
      <c r="L175" s="30"/>
      <c r="M175" s="30"/>
      <c r="N175" s="30"/>
      <c r="O175" s="30"/>
      <c r="P175" s="30"/>
      <c r="Q175" s="30"/>
      <c r="R175" s="30"/>
      <c r="S175" s="30"/>
      <c r="T175" s="30"/>
      <c r="U175" s="30"/>
      <c r="V175" s="30"/>
      <c r="W175" s="30"/>
      <c r="X175" s="30"/>
      <c r="Y175" s="30"/>
      <c r="Z175" s="30"/>
    </row>
    <row r="176" spans="1:26" ht="12" customHeight="1">
      <c r="A176" s="30"/>
      <c r="B176" s="52"/>
      <c r="C176" s="52"/>
      <c r="D176" s="52"/>
      <c r="E176" s="52"/>
      <c r="F176" s="30"/>
      <c r="G176" s="30"/>
      <c r="H176" s="52"/>
      <c r="I176" s="30"/>
      <c r="J176" s="30"/>
      <c r="K176" s="30"/>
      <c r="L176" s="30"/>
      <c r="M176" s="30"/>
      <c r="N176" s="30"/>
      <c r="O176" s="30"/>
      <c r="P176" s="30"/>
      <c r="Q176" s="30"/>
      <c r="R176" s="30"/>
      <c r="S176" s="30"/>
      <c r="T176" s="30"/>
      <c r="U176" s="30"/>
      <c r="V176" s="30"/>
      <c r="W176" s="30"/>
      <c r="X176" s="30"/>
      <c r="Y176" s="30"/>
      <c r="Z176" s="30"/>
    </row>
    <row r="177" spans="1:26" ht="12" customHeight="1">
      <c r="A177" s="30"/>
      <c r="B177" s="52"/>
      <c r="C177" s="52"/>
      <c r="D177" s="52"/>
      <c r="E177" s="52"/>
      <c r="F177" s="30"/>
      <c r="G177" s="30"/>
      <c r="H177" s="52"/>
      <c r="I177" s="30"/>
      <c r="J177" s="30"/>
      <c r="K177" s="30"/>
      <c r="L177" s="30"/>
      <c r="M177" s="30"/>
      <c r="N177" s="30"/>
      <c r="O177" s="30"/>
      <c r="P177" s="30"/>
      <c r="Q177" s="30"/>
      <c r="R177" s="30"/>
      <c r="S177" s="30"/>
      <c r="T177" s="30"/>
      <c r="U177" s="30"/>
      <c r="V177" s="30"/>
      <c r="W177" s="30"/>
      <c r="X177" s="30"/>
      <c r="Y177" s="30"/>
      <c r="Z177" s="30"/>
    </row>
    <row r="178" spans="1:26" ht="12" customHeight="1">
      <c r="A178" s="30"/>
      <c r="B178" s="52"/>
      <c r="C178" s="52"/>
      <c r="D178" s="52"/>
      <c r="E178" s="52"/>
      <c r="F178" s="30"/>
      <c r="G178" s="30"/>
      <c r="H178" s="52"/>
      <c r="I178" s="30"/>
      <c r="J178" s="30"/>
      <c r="K178" s="30"/>
      <c r="L178" s="30"/>
      <c r="M178" s="30"/>
      <c r="N178" s="30"/>
      <c r="O178" s="30"/>
      <c r="P178" s="30"/>
      <c r="Q178" s="30"/>
      <c r="R178" s="30"/>
      <c r="S178" s="30"/>
      <c r="T178" s="30"/>
      <c r="U178" s="30"/>
      <c r="V178" s="30"/>
      <c r="W178" s="30"/>
      <c r="X178" s="30"/>
      <c r="Y178" s="30"/>
      <c r="Z178" s="30"/>
    </row>
    <row r="179" spans="1:26" ht="12" customHeight="1">
      <c r="A179" s="30"/>
      <c r="B179" s="52"/>
      <c r="C179" s="52"/>
      <c r="D179" s="52"/>
      <c r="E179" s="52"/>
      <c r="F179" s="30"/>
      <c r="G179" s="30"/>
      <c r="H179" s="52"/>
      <c r="I179" s="30"/>
      <c r="J179" s="30"/>
      <c r="K179" s="30"/>
      <c r="L179" s="30"/>
      <c r="M179" s="30"/>
      <c r="N179" s="30"/>
      <c r="O179" s="30"/>
      <c r="P179" s="30"/>
      <c r="Q179" s="30"/>
      <c r="R179" s="30"/>
      <c r="S179" s="30"/>
      <c r="T179" s="30"/>
      <c r="U179" s="30"/>
      <c r="V179" s="30"/>
      <c r="W179" s="30"/>
      <c r="X179" s="30"/>
      <c r="Y179" s="30"/>
      <c r="Z179" s="30"/>
    </row>
    <row r="180" spans="1:26" ht="12" customHeight="1">
      <c r="A180" s="30"/>
      <c r="B180" s="52"/>
      <c r="C180" s="52"/>
      <c r="D180" s="52"/>
      <c r="E180" s="52"/>
      <c r="F180" s="30"/>
      <c r="G180" s="30"/>
      <c r="H180" s="52"/>
      <c r="I180" s="30"/>
      <c r="J180" s="30"/>
      <c r="K180" s="30"/>
      <c r="L180" s="30"/>
      <c r="M180" s="30"/>
      <c r="N180" s="30"/>
      <c r="O180" s="30"/>
      <c r="P180" s="30"/>
      <c r="Q180" s="30"/>
      <c r="R180" s="30"/>
      <c r="S180" s="30"/>
      <c r="T180" s="30"/>
      <c r="U180" s="30"/>
      <c r="V180" s="30"/>
      <c r="W180" s="30"/>
      <c r="X180" s="30"/>
      <c r="Y180" s="30"/>
      <c r="Z180" s="30"/>
    </row>
    <row r="181" spans="1:26" ht="12" customHeight="1">
      <c r="A181" s="30"/>
      <c r="B181" s="52"/>
      <c r="C181" s="52"/>
      <c r="D181" s="52"/>
      <c r="E181" s="52"/>
      <c r="F181" s="30"/>
      <c r="G181" s="30"/>
      <c r="H181" s="52"/>
      <c r="I181" s="30"/>
      <c r="J181" s="30"/>
      <c r="K181" s="30"/>
      <c r="L181" s="30"/>
      <c r="M181" s="30"/>
      <c r="N181" s="30"/>
      <c r="O181" s="30"/>
      <c r="P181" s="30"/>
      <c r="Q181" s="30"/>
      <c r="R181" s="30"/>
      <c r="S181" s="30"/>
      <c r="T181" s="30"/>
      <c r="U181" s="30"/>
      <c r="V181" s="30"/>
      <c r="W181" s="30"/>
      <c r="X181" s="30"/>
      <c r="Y181" s="30"/>
      <c r="Z181" s="30"/>
    </row>
    <row r="182" spans="1:26" ht="12" customHeight="1">
      <c r="A182" s="30"/>
      <c r="B182" s="52"/>
      <c r="C182" s="52"/>
      <c r="D182" s="52"/>
      <c r="E182" s="52"/>
      <c r="F182" s="30"/>
      <c r="G182" s="30"/>
      <c r="H182" s="52"/>
      <c r="I182" s="30"/>
      <c r="J182" s="30"/>
      <c r="K182" s="30"/>
      <c r="L182" s="30"/>
      <c r="M182" s="30"/>
      <c r="N182" s="30"/>
      <c r="O182" s="30"/>
      <c r="P182" s="30"/>
      <c r="Q182" s="30"/>
      <c r="R182" s="30"/>
      <c r="S182" s="30"/>
      <c r="T182" s="30"/>
      <c r="U182" s="30"/>
      <c r="V182" s="30"/>
      <c r="W182" s="30"/>
      <c r="X182" s="30"/>
      <c r="Y182" s="30"/>
      <c r="Z182" s="30"/>
    </row>
    <row r="183" spans="1:26" ht="12" customHeight="1">
      <c r="A183" s="30"/>
      <c r="B183" s="52"/>
      <c r="C183" s="52"/>
      <c r="D183" s="52"/>
      <c r="E183" s="52"/>
      <c r="F183" s="30"/>
      <c r="G183" s="30"/>
      <c r="H183" s="52"/>
      <c r="I183" s="30"/>
      <c r="J183" s="30"/>
      <c r="K183" s="30"/>
      <c r="L183" s="30"/>
      <c r="M183" s="30"/>
      <c r="N183" s="30"/>
      <c r="O183" s="30"/>
      <c r="P183" s="30"/>
      <c r="Q183" s="30"/>
      <c r="R183" s="30"/>
      <c r="S183" s="30"/>
      <c r="T183" s="30"/>
      <c r="U183" s="30"/>
      <c r="V183" s="30"/>
      <c r="W183" s="30"/>
      <c r="X183" s="30"/>
      <c r="Y183" s="30"/>
      <c r="Z183" s="30"/>
    </row>
    <row r="184" spans="1:26" ht="12" customHeight="1">
      <c r="A184" s="30"/>
      <c r="B184" s="52"/>
      <c r="C184" s="52"/>
      <c r="D184" s="52"/>
      <c r="E184" s="52"/>
      <c r="F184" s="30"/>
      <c r="G184" s="30"/>
      <c r="H184" s="52"/>
      <c r="I184" s="30"/>
      <c r="J184" s="30"/>
      <c r="K184" s="30"/>
      <c r="L184" s="30"/>
      <c r="M184" s="30"/>
      <c r="N184" s="30"/>
      <c r="O184" s="30"/>
      <c r="P184" s="30"/>
      <c r="Q184" s="30"/>
      <c r="R184" s="30"/>
      <c r="S184" s="30"/>
      <c r="T184" s="30"/>
      <c r="U184" s="30"/>
      <c r="V184" s="30"/>
      <c r="W184" s="30"/>
      <c r="X184" s="30"/>
      <c r="Y184" s="30"/>
      <c r="Z184" s="30"/>
    </row>
    <row r="185" spans="1:26" ht="12" customHeight="1">
      <c r="A185" s="30"/>
      <c r="B185" s="52"/>
      <c r="C185" s="52"/>
      <c r="D185" s="52"/>
      <c r="E185" s="52"/>
      <c r="F185" s="30"/>
      <c r="G185" s="30"/>
      <c r="H185" s="52"/>
      <c r="I185" s="30"/>
      <c r="J185" s="30"/>
      <c r="K185" s="30"/>
      <c r="L185" s="30"/>
      <c r="M185" s="30"/>
      <c r="N185" s="30"/>
      <c r="O185" s="30"/>
      <c r="P185" s="30"/>
      <c r="Q185" s="30"/>
      <c r="R185" s="30"/>
      <c r="S185" s="30"/>
      <c r="T185" s="30"/>
      <c r="U185" s="30"/>
      <c r="V185" s="30"/>
      <c r="W185" s="30"/>
      <c r="X185" s="30"/>
      <c r="Y185" s="30"/>
      <c r="Z185" s="30"/>
    </row>
    <row r="186" spans="1:26" ht="12" customHeight="1">
      <c r="A186" s="30"/>
      <c r="B186" s="52"/>
      <c r="C186" s="52"/>
      <c r="D186" s="52"/>
      <c r="E186" s="52"/>
      <c r="F186" s="30"/>
      <c r="G186" s="30"/>
      <c r="H186" s="52"/>
      <c r="I186" s="30"/>
      <c r="J186" s="30"/>
      <c r="K186" s="30"/>
      <c r="L186" s="30"/>
      <c r="M186" s="30"/>
      <c r="N186" s="30"/>
      <c r="O186" s="30"/>
      <c r="P186" s="30"/>
      <c r="Q186" s="30"/>
      <c r="R186" s="30"/>
      <c r="S186" s="30"/>
      <c r="T186" s="30"/>
      <c r="U186" s="30"/>
      <c r="V186" s="30"/>
      <c r="W186" s="30"/>
      <c r="X186" s="30"/>
      <c r="Y186" s="30"/>
      <c r="Z186" s="30"/>
    </row>
    <row r="187" spans="1:26" ht="12" customHeight="1">
      <c r="A187" s="30"/>
      <c r="B187" s="52"/>
      <c r="C187" s="52"/>
      <c r="D187" s="52"/>
      <c r="E187" s="52"/>
      <c r="F187" s="30"/>
      <c r="G187" s="30"/>
      <c r="H187" s="52"/>
      <c r="I187" s="30"/>
      <c r="J187" s="30"/>
      <c r="K187" s="30"/>
      <c r="L187" s="30"/>
      <c r="M187" s="30"/>
      <c r="N187" s="30"/>
      <c r="O187" s="30"/>
      <c r="P187" s="30"/>
      <c r="Q187" s="30"/>
      <c r="R187" s="30"/>
      <c r="S187" s="30"/>
      <c r="T187" s="30"/>
      <c r="U187" s="30"/>
      <c r="V187" s="30"/>
      <c r="W187" s="30"/>
      <c r="X187" s="30"/>
      <c r="Y187" s="30"/>
      <c r="Z187" s="30"/>
    </row>
    <row r="188" spans="1:26" ht="12" customHeight="1">
      <c r="A188" s="30"/>
      <c r="B188" s="52"/>
      <c r="C188" s="52"/>
      <c r="D188" s="52"/>
      <c r="E188" s="52"/>
      <c r="F188" s="30"/>
      <c r="G188" s="30"/>
      <c r="H188" s="52"/>
      <c r="I188" s="30"/>
      <c r="J188" s="30"/>
      <c r="K188" s="30"/>
      <c r="L188" s="30"/>
      <c r="M188" s="30"/>
      <c r="N188" s="30"/>
      <c r="O188" s="30"/>
      <c r="P188" s="30"/>
      <c r="Q188" s="30"/>
      <c r="R188" s="30"/>
      <c r="S188" s="30"/>
      <c r="T188" s="30"/>
      <c r="U188" s="30"/>
      <c r="V188" s="30"/>
      <c r="W188" s="30"/>
      <c r="X188" s="30"/>
      <c r="Y188" s="30"/>
      <c r="Z188" s="30"/>
    </row>
    <row r="189" spans="1:26" ht="12" customHeight="1">
      <c r="A189" s="30"/>
      <c r="B189" s="52"/>
      <c r="C189" s="52"/>
      <c r="D189" s="52"/>
      <c r="E189" s="52"/>
      <c r="F189" s="30"/>
      <c r="G189" s="30"/>
      <c r="H189" s="52"/>
      <c r="I189" s="30"/>
      <c r="J189" s="30"/>
      <c r="K189" s="30"/>
      <c r="L189" s="30"/>
      <c r="M189" s="30"/>
      <c r="N189" s="30"/>
      <c r="O189" s="30"/>
      <c r="P189" s="30"/>
      <c r="Q189" s="30"/>
      <c r="R189" s="30"/>
      <c r="S189" s="30"/>
      <c r="T189" s="30"/>
      <c r="U189" s="30"/>
      <c r="V189" s="30"/>
      <c r="W189" s="30"/>
      <c r="X189" s="30"/>
      <c r="Y189" s="30"/>
      <c r="Z189" s="30"/>
    </row>
    <row r="190" spans="1:26" ht="12" customHeight="1">
      <c r="A190" s="30"/>
      <c r="B190" s="52"/>
      <c r="C190" s="52"/>
      <c r="D190" s="52"/>
      <c r="E190" s="52"/>
      <c r="F190" s="30"/>
      <c r="G190" s="30"/>
      <c r="H190" s="52"/>
      <c r="I190" s="30"/>
      <c r="J190" s="30"/>
      <c r="K190" s="30"/>
      <c r="L190" s="30"/>
      <c r="M190" s="30"/>
      <c r="N190" s="30"/>
      <c r="O190" s="30"/>
      <c r="P190" s="30"/>
      <c r="Q190" s="30"/>
      <c r="R190" s="30"/>
      <c r="S190" s="30"/>
      <c r="T190" s="30"/>
      <c r="U190" s="30"/>
      <c r="V190" s="30"/>
      <c r="W190" s="30"/>
      <c r="X190" s="30"/>
      <c r="Y190" s="30"/>
      <c r="Z190" s="30"/>
    </row>
    <row r="191" spans="1:26" ht="12" customHeight="1">
      <c r="A191" s="30"/>
      <c r="B191" s="52"/>
      <c r="C191" s="52"/>
      <c r="D191" s="52"/>
      <c r="E191" s="52"/>
      <c r="F191" s="30"/>
      <c r="G191" s="30"/>
      <c r="H191" s="52"/>
      <c r="I191" s="30"/>
      <c r="J191" s="30"/>
      <c r="K191" s="30"/>
      <c r="L191" s="30"/>
      <c r="M191" s="30"/>
      <c r="N191" s="30"/>
      <c r="O191" s="30"/>
      <c r="P191" s="30"/>
      <c r="Q191" s="30"/>
      <c r="R191" s="30"/>
      <c r="S191" s="30"/>
      <c r="T191" s="30"/>
      <c r="U191" s="30"/>
      <c r="V191" s="30"/>
      <c r="W191" s="30"/>
      <c r="X191" s="30"/>
      <c r="Y191" s="30"/>
      <c r="Z191" s="30"/>
    </row>
    <row r="192" spans="1:26" ht="12" customHeight="1">
      <c r="A192" s="30"/>
      <c r="B192" s="52"/>
      <c r="C192" s="52"/>
      <c r="D192" s="52"/>
      <c r="E192" s="52"/>
      <c r="F192" s="30"/>
      <c r="G192" s="30"/>
      <c r="H192" s="52"/>
      <c r="I192" s="30"/>
      <c r="J192" s="30"/>
      <c r="K192" s="30"/>
      <c r="L192" s="30"/>
      <c r="M192" s="30"/>
      <c r="N192" s="30"/>
      <c r="O192" s="30"/>
      <c r="P192" s="30"/>
      <c r="Q192" s="30"/>
      <c r="R192" s="30"/>
      <c r="S192" s="30"/>
      <c r="T192" s="30"/>
      <c r="U192" s="30"/>
      <c r="V192" s="30"/>
      <c r="W192" s="30"/>
      <c r="X192" s="30"/>
      <c r="Y192" s="30"/>
      <c r="Z192" s="30"/>
    </row>
    <row r="193" spans="1:26" ht="12" customHeight="1">
      <c r="A193" s="30"/>
      <c r="B193" s="52"/>
      <c r="C193" s="52"/>
      <c r="D193" s="52"/>
      <c r="E193" s="52"/>
      <c r="F193" s="30"/>
      <c r="G193" s="30"/>
      <c r="H193" s="52"/>
      <c r="I193" s="30"/>
      <c r="J193" s="30"/>
      <c r="K193" s="30"/>
      <c r="L193" s="30"/>
      <c r="M193" s="30"/>
      <c r="N193" s="30"/>
      <c r="O193" s="30"/>
      <c r="P193" s="30"/>
      <c r="Q193" s="30"/>
      <c r="R193" s="30"/>
      <c r="S193" s="30"/>
      <c r="T193" s="30"/>
      <c r="U193" s="30"/>
      <c r="V193" s="30"/>
      <c r="W193" s="30"/>
      <c r="X193" s="30"/>
      <c r="Y193" s="30"/>
      <c r="Z193" s="30"/>
    </row>
    <row r="194" spans="1:26" ht="12" customHeight="1">
      <c r="A194" s="30"/>
      <c r="B194" s="52"/>
      <c r="C194" s="52"/>
      <c r="D194" s="52"/>
      <c r="E194" s="52"/>
      <c r="F194" s="30"/>
      <c r="G194" s="30"/>
      <c r="H194" s="52"/>
      <c r="I194" s="30"/>
      <c r="J194" s="30"/>
      <c r="K194" s="30"/>
      <c r="L194" s="30"/>
      <c r="M194" s="30"/>
      <c r="N194" s="30"/>
      <c r="O194" s="30"/>
      <c r="P194" s="30"/>
      <c r="Q194" s="30"/>
      <c r="R194" s="30"/>
      <c r="S194" s="30"/>
      <c r="T194" s="30"/>
      <c r="U194" s="30"/>
      <c r="V194" s="30"/>
      <c r="W194" s="30"/>
      <c r="X194" s="30"/>
      <c r="Y194" s="30"/>
      <c r="Z194" s="30"/>
    </row>
    <row r="195" spans="1:26" ht="12" customHeight="1">
      <c r="A195" s="30"/>
      <c r="B195" s="52"/>
      <c r="C195" s="52"/>
      <c r="D195" s="52"/>
      <c r="E195" s="52"/>
      <c r="F195" s="30"/>
      <c r="G195" s="30"/>
      <c r="H195" s="52"/>
      <c r="I195" s="30"/>
      <c r="J195" s="30"/>
      <c r="K195" s="30"/>
      <c r="L195" s="30"/>
      <c r="M195" s="30"/>
      <c r="N195" s="30"/>
      <c r="O195" s="30"/>
      <c r="P195" s="30"/>
      <c r="Q195" s="30"/>
      <c r="R195" s="30"/>
      <c r="S195" s="30"/>
      <c r="T195" s="30"/>
      <c r="U195" s="30"/>
      <c r="V195" s="30"/>
      <c r="W195" s="30"/>
      <c r="X195" s="30"/>
      <c r="Y195" s="30"/>
      <c r="Z195" s="30"/>
    </row>
    <row r="196" spans="1:26" ht="12" customHeight="1">
      <c r="A196" s="30"/>
      <c r="B196" s="52"/>
      <c r="C196" s="52"/>
      <c r="D196" s="52"/>
      <c r="E196" s="52"/>
      <c r="F196" s="30"/>
      <c r="G196" s="30"/>
      <c r="H196" s="52"/>
      <c r="I196" s="30"/>
      <c r="J196" s="30"/>
      <c r="K196" s="30"/>
      <c r="L196" s="30"/>
      <c r="M196" s="30"/>
      <c r="N196" s="30"/>
      <c r="O196" s="30"/>
      <c r="P196" s="30"/>
      <c r="Q196" s="30"/>
      <c r="R196" s="30"/>
      <c r="S196" s="30"/>
      <c r="T196" s="30"/>
      <c r="U196" s="30"/>
      <c r="V196" s="30"/>
      <c r="W196" s="30"/>
      <c r="X196" s="30"/>
      <c r="Y196" s="30"/>
      <c r="Z196" s="30"/>
    </row>
    <row r="197" spans="1:26" ht="12" customHeight="1">
      <c r="A197" s="30"/>
      <c r="B197" s="52"/>
      <c r="C197" s="52"/>
      <c r="D197" s="52"/>
      <c r="E197" s="52"/>
      <c r="F197" s="30"/>
      <c r="G197" s="30"/>
      <c r="H197" s="52"/>
      <c r="I197" s="30"/>
      <c r="J197" s="30"/>
      <c r="K197" s="30"/>
      <c r="L197" s="30"/>
      <c r="M197" s="30"/>
      <c r="N197" s="30"/>
      <c r="O197" s="30"/>
      <c r="P197" s="30"/>
      <c r="Q197" s="30"/>
      <c r="R197" s="30"/>
      <c r="S197" s="30"/>
      <c r="T197" s="30"/>
      <c r="U197" s="30"/>
      <c r="V197" s="30"/>
      <c r="W197" s="30"/>
      <c r="X197" s="30"/>
      <c r="Y197" s="30"/>
      <c r="Z197" s="30"/>
    </row>
    <row r="198" spans="1:26" ht="12" customHeight="1">
      <c r="A198" s="30"/>
      <c r="B198" s="52"/>
      <c r="C198" s="52"/>
      <c r="D198" s="52"/>
      <c r="E198" s="52"/>
      <c r="F198" s="30"/>
      <c r="G198" s="30"/>
      <c r="H198" s="52"/>
      <c r="I198" s="30"/>
      <c r="J198" s="30"/>
      <c r="K198" s="30"/>
      <c r="L198" s="30"/>
      <c r="M198" s="30"/>
      <c r="N198" s="30"/>
      <c r="O198" s="30"/>
      <c r="P198" s="30"/>
      <c r="Q198" s="30"/>
      <c r="R198" s="30"/>
      <c r="S198" s="30"/>
      <c r="T198" s="30"/>
      <c r="U198" s="30"/>
      <c r="V198" s="30"/>
      <c r="W198" s="30"/>
      <c r="X198" s="30"/>
      <c r="Y198" s="30"/>
      <c r="Z198" s="30"/>
    </row>
    <row r="199" spans="1:26" ht="12" customHeight="1">
      <c r="A199" s="30"/>
      <c r="B199" s="52"/>
      <c r="C199" s="52"/>
      <c r="D199" s="52"/>
      <c r="E199" s="52"/>
      <c r="F199" s="30"/>
      <c r="G199" s="30"/>
      <c r="H199" s="52"/>
      <c r="I199" s="30"/>
      <c r="J199" s="30"/>
      <c r="K199" s="30"/>
      <c r="L199" s="30"/>
      <c r="M199" s="30"/>
      <c r="N199" s="30"/>
      <c r="O199" s="30"/>
      <c r="P199" s="30"/>
      <c r="Q199" s="30"/>
      <c r="R199" s="30"/>
      <c r="S199" s="30"/>
      <c r="T199" s="30"/>
      <c r="U199" s="30"/>
      <c r="V199" s="30"/>
      <c r="W199" s="30"/>
      <c r="X199" s="30"/>
      <c r="Y199" s="30"/>
      <c r="Z199" s="30"/>
    </row>
    <row r="200" spans="1:26" ht="12" customHeight="1">
      <c r="A200" s="30"/>
      <c r="B200" s="52"/>
      <c r="C200" s="52"/>
      <c r="D200" s="52"/>
      <c r="E200" s="52"/>
      <c r="F200" s="30"/>
      <c r="G200" s="30"/>
      <c r="H200" s="52"/>
      <c r="I200" s="30"/>
      <c r="J200" s="30"/>
      <c r="K200" s="30"/>
      <c r="L200" s="30"/>
      <c r="M200" s="30"/>
      <c r="N200" s="30"/>
      <c r="O200" s="30"/>
      <c r="P200" s="30"/>
      <c r="Q200" s="30"/>
      <c r="R200" s="30"/>
      <c r="S200" s="30"/>
      <c r="T200" s="30"/>
      <c r="U200" s="30"/>
      <c r="V200" s="30"/>
      <c r="W200" s="30"/>
      <c r="X200" s="30"/>
      <c r="Y200" s="30"/>
      <c r="Z200" s="30"/>
    </row>
    <row r="201" spans="1:26" ht="12" customHeight="1">
      <c r="A201" s="30"/>
      <c r="B201" s="52"/>
      <c r="C201" s="52"/>
      <c r="D201" s="52"/>
      <c r="E201" s="52"/>
      <c r="F201" s="30"/>
      <c r="G201" s="30"/>
      <c r="H201" s="52"/>
      <c r="I201" s="30"/>
      <c r="J201" s="30"/>
      <c r="K201" s="30"/>
      <c r="L201" s="30"/>
      <c r="M201" s="30"/>
      <c r="N201" s="30"/>
      <c r="O201" s="30"/>
      <c r="P201" s="30"/>
      <c r="Q201" s="30"/>
      <c r="R201" s="30"/>
      <c r="S201" s="30"/>
      <c r="T201" s="30"/>
      <c r="U201" s="30"/>
      <c r="V201" s="30"/>
      <c r="W201" s="30"/>
      <c r="X201" s="30"/>
      <c r="Y201" s="30"/>
      <c r="Z201" s="30"/>
    </row>
    <row r="202" spans="1:26" ht="12" customHeight="1">
      <c r="A202" s="30"/>
      <c r="B202" s="52"/>
      <c r="C202" s="52"/>
      <c r="D202" s="52"/>
      <c r="E202" s="52"/>
      <c r="F202" s="30"/>
      <c r="G202" s="30"/>
      <c r="H202" s="52"/>
      <c r="I202" s="30"/>
      <c r="J202" s="30"/>
      <c r="K202" s="30"/>
      <c r="L202" s="30"/>
      <c r="M202" s="30"/>
      <c r="N202" s="30"/>
      <c r="O202" s="30"/>
      <c r="P202" s="30"/>
      <c r="Q202" s="30"/>
      <c r="R202" s="30"/>
      <c r="S202" s="30"/>
      <c r="T202" s="30"/>
      <c r="U202" s="30"/>
      <c r="V202" s="30"/>
      <c r="W202" s="30"/>
      <c r="X202" s="30"/>
      <c r="Y202" s="30"/>
      <c r="Z202" s="30"/>
    </row>
    <row r="203" spans="1:26" ht="12" customHeight="1">
      <c r="A203" s="30"/>
      <c r="B203" s="52"/>
      <c r="C203" s="52"/>
      <c r="D203" s="52"/>
      <c r="E203" s="52"/>
      <c r="F203" s="30"/>
      <c r="G203" s="30"/>
      <c r="H203" s="52"/>
      <c r="I203" s="30"/>
      <c r="J203" s="30"/>
      <c r="K203" s="30"/>
      <c r="L203" s="30"/>
      <c r="M203" s="30"/>
      <c r="N203" s="30"/>
      <c r="O203" s="30"/>
      <c r="P203" s="30"/>
      <c r="Q203" s="30"/>
      <c r="R203" s="30"/>
      <c r="S203" s="30"/>
      <c r="T203" s="30"/>
      <c r="U203" s="30"/>
      <c r="V203" s="30"/>
      <c r="W203" s="30"/>
      <c r="X203" s="30"/>
      <c r="Y203" s="30"/>
      <c r="Z203" s="30"/>
    </row>
    <row r="204" spans="1:26" ht="12" customHeight="1">
      <c r="A204" s="30"/>
      <c r="B204" s="52"/>
      <c r="C204" s="52"/>
      <c r="D204" s="52"/>
      <c r="E204" s="52"/>
      <c r="F204" s="30"/>
      <c r="G204" s="30"/>
      <c r="H204" s="52"/>
      <c r="I204" s="30"/>
      <c r="J204" s="30"/>
      <c r="K204" s="30"/>
      <c r="L204" s="30"/>
      <c r="M204" s="30"/>
      <c r="N204" s="30"/>
      <c r="O204" s="30"/>
      <c r="P204" s="30"/>
      <c r="Q204" s="30"/>
      <c r="R204" s="30"/>
      <c r="S204" s="30"/>
      <c r="T204" s="30"/>
      <c r="U204" s="30"/>
      <c r="V204" s="30"/>
      <c r="W204" s="30"/>
      <c r="X204" s="30"/>
      <c r="Y204" s="30"/>
      <c r="Z204" s="30"/>
    </row>
    <row r="205" spans="1:26" ht="12" customHeight="1">
      <c r="A205" s="30"/>
      <c r="B205" s="52"/>
      <c r="C205" s="52"/>
      <c r="D205" s="52"/>
      <c r="E205" s="52"/>
      <c r="F205" s="30"/>
      <c r="G205" s="30"/>
      <c r="H205" s="52"/>
      <c r="I205" s="30"/>
      <c r="J205" s="30"/>
      <c r="K205" s="30"/>
      <c r="L205" s="30"/>
      <c r="M205" s="30"/>
      <c r="N205" s="30"/>
      <c r="O205" s="30"/>
      <c r="P205" s="30"/>
      <c r="Q205" s="30"/>
      <c r="R205" s="30"/>
      <c r="S205" s="30"/>
      <c r="T205" s="30"/>
      <c r="U205" s="30"/>
      <c r="V205" s="30"/>
      <c r="W205" s="30"/>
      <c r="X205" s="30"/>
      <c r="Y205" s="30"/>
      <c r="Z205" s="30"/>
    </row>
    <row r="206" spans="1:26" ht="12" customHeight="1">
      <c r="A206" s="30"/>
      <c r="B206" s="52"/>
      <c r="C206" s="52"/>
      <c r="D206" s="52"/>
      <c r="E206" s="52"/>
      <c r="F206" s="30"/>
      <c r="G206" s="30"/>
      <c r="H206" s="52"/>
      <c r="I206" s="30"/>
      <c r="J206" s="30"/>
      <c r="K206" s="30"/>
      <c r="L206" s="30"/>
      <c r="M206" s="30"/>
      <c r="N206" s="30"/>
      <c r="O206" s="30"/>
      <c r="P206" s="30"/>
      <c r="Q206" s="30"/>
      <c r="R206" s="30"/>
      <c r="S206" s="30"/>
      <c r="T206" s="30"/>
      <c r="U206" s="30"/>
      <c r="V206" s="30"/>
      <c r="W206" s="30"/>
      <c r="X206" s="30"/>
      <c r="Y206" s="30"/>
      <c r="Z206" s="30"/>
    </row>
    <row r="207" spans="1:26" ht="12" customHeight="1">
      <c r="A207" s="30"/>
      <c r="B207" s="52"/>
      <c r="C207" s="52"/>
      <c r="D207" s="52"/>
      <c r="E207" s="52"/>
      <c r="F207" s="30"/>
      <c r="G207" s="30"/>
      <c r="H207" s="52"/>
      <c r="I207" s="30"/>
      <c r="J207" s="30"/>
      <c r="K207" s="30"/>
      <c r="L207" s="30"/>
      <c r="M207" s="30"/>
      <c r="N207" s="30"/>
      <c r="O207" s="30"/>
      <c r="P207" s="30"/>
      <c r="Q207" s="30"/>
      <c r="R207" s="30"/>
      <c r="S207" s="30"/>
      <c r="T207" s="30"/>
      <c r="U207" s="30"/>
      <c r="V207" s="30"/>
      <c r="W207" s="30"/>
      <c r="X207" s="30"/>
      <c r="Y207" s="30"/>
      <c r="Z207" s="30"/>
    </row>
    <row r="208" spans="1:26" ht="12" customHeight="1">
      <c r="A208" s="30"/>
      <c r="B208" s="52"/>
      <c r="C208" s="52"/>
      <c r="D208" s="52"/>
      <c r="E208" s="52"/>
      <c r="F208" s="30"/>
      <c r="G208" s="30"/>
      <c r="H208" s="52"/>
      <c r="I208" s="30"/>
      <c r="J208" s="30"/>
      <c r="K208" s="30"/>
      <c r="L208" s="30"/>
      <c r="M208" s="30"/>
      <c r="N208" s="30"/>
      <c r="O208" s="30"/>
      <c r="P208" s="30"/>
      <c r="Q208" s="30"/>
      <c r="R208" s="30"/>
      <c r="S208" s="30"/>
      <c r="T208" s="30"/>
      <c r="U208" s="30"/>
      <c r="V208" s="30"/>
      <c r="W208" s="30"/>
      <c r="X208" s="30"/>
      <c r="Y208" s="30"/>
      <c r="Z208" s="30"/>
    </row>
    <row r="209" spans="1:26" ht="12" customHeight="1">
      <c r="A209" s="30"/>
      <c r="B209" s="52"/>
      <c r="C209" s="52"/>
      <c r="D209" s="52"/>
      <c r="E209" s="52"/>
      <c r="F209" s="30"/>
      <c r="G209" s="30"/>
      <c r="H209" s="52"/>
      <c r="I209" s="30"/>
      <c r="J209" s="30"/>
      <c r="K209" s="30"/>
      <c r="L209" s="30"/>
      <c r="M209" s="30"/>
      <c r="N209" s="30"/>
      <c r="O209" s="30"/>
      <c r="P209" s="30"/>
      <c r="Q209" s="30"/>
      <c r="R209" s="30"/>
      <c r="S209" s="30"/>
      <c r="T209" s="30"/>
      <c r="U209" s="30"/>
      <c r="V209" s="30"/>
      <c r="W209" s="30"/>
      <c r="X209" s="30"/>
      <c r="Y209" s="30"/>
      <c r="Z209" s="30"/>
    </row>
    <row r="210" spans="1:26" ht="12" customHeight="1">
      <c r="A210" s="30"/>
      <c r="B210" s="52"/>
      <c r="C210" s="52"/>
      <c r="D210" s="52"/>
      <c r="E210" s="52"/>
      <c r="F210" s="30"/>
      <c r="G210" s="30"/>
      <c r="H210" s="52"/>
      <c r="I210" s="30"/>
      <c r="J210" s="30"/>
      <c r="K210" s="30"/>
      <c r="L210" s="30"/>
      <c r="M210" s="30"/>
      <c r="N210" s="30"/>
      <c r="O210" s="30"/>
      <c r="P210" s="30"/>
      <c r="Q210" s="30"/>
      <c r="R210" s="30"/>
      <c r="S210" s="30"/>
      <c r="T210" s="30"/>
      <c r="U210" s="30"/>
      <c r="V210" s="30"/>
      <c r="W210" s="30"/>
      <c r="X210" s="30"/>
      <c r="Y210" s="30"/>
      <c r="Z210" s="30"/>
    </row>
    <row r="211" spans="1:26" ht="12" customHeight="1">
      <c r="A211" s="30"/>
      <c r="B211" s="52"/>
      <c r="C211" s="52"/>
      <c r="D211" s="52"/>
      <c r="E211" s="52"/>
      <c r="F211" s="30"/>
      <c r="G211" s="30"/>
      <c r="H211" s="52"/>
      <c r="I211" s="30"/>
      <c r="J211" s="30"/>
      <c r="K211" s="30"/>
      <c r="L211" s="30"/>
      <c r="M211" s="30"/>
      <c r="N211" s="30"/>
      <c r="O211" s="30"/>
      <c r="P211" s="30"/>
      <c r="Q211" s="30"/>
      <c r="R211" s="30"/>
      <c r="S211" s="30"/>
      <c r="T211" s="30"/>
      <c r="U211" s="30"/>
      <c r="V211" s="30"/>
      <c r="W211" s="30"/>
      <c r="X211" s="30"/>
      <c r="Y211" s="30"/>
      <c r="Z211" s="30"/>
    </row>
    <row r="212" spans="1:26" ht="12" customHeight="1">
      <c r="A212" s="30"/>
      <c r="B212" s="52"/>
      <c r="C212" s="52"/>
      <c r="D212" s="52"/>
      <c r="E212" s="52"/>
      <c r="F212" s="30"/>
      <c r="G212" s="30"/>
      <c r="H212" s="52"/>
      <c r="I212" s="30"/>
      <c r="J212" s="30"/>
      <c r="K212" s="30"/>
      <c r="L212" s="30"/>
      <c r="M212" s="30"/>
      <c r="N212" s="30"/>
      <c r="O212" s="30"/>
      <c r="P212" s="30"/>
      <c r="Q212" s="30"/>
      <c r="R212" s="30"/>
      <c r="S212" s="30"/>
      <c r="T212" s="30"/>
      <c r="U212" s="30"/>
      <c r="V212" s="30"/>
      <c r="W212" s="30"/>
      <c r="X212" s="30"/>
      <c r="Y212" s="30"/>
      <c r="Z212" s="30"/>
    </row>
    <row r="213" spans="1:26" ht="12" customHeight="1">
      <c r="A213" s="30"/>
      <c r="B213" s="52"/>
      <c r="C213" s="52"/>
      <c r="D213" s="52"/>
      <c r="E213" s="52"/>
      <c r="F213" s="30"/>
      <c r="G213" s="30"/>
      <c r="H213" s="52"/>
      <c r="I213" s="30"/>
      <c r="J213" s="30"/>
      <c r="K213" s="30"/>
      <c r="L213" s="30"/>
      <c r="M213" s="30"/>
      <c r="N213" s="30"/>
      <c r="O213" s="30"/>
      <c r="P213" s="30"/>
      <c r="Q213" s="30"/>
      <c r="R213" s="30"/>
      <c r="S213" s="30"/>
      <c r="T213" s="30"/>
      <c r="U213" s="30"/>
      <c r="V213" s="30"/>
      <c r="W213" s="30"/>
      <c r="X213" s="30"/>
      <c r="Y213" s="30"/>
      <c r="Z213" s="30"/>
    </row>
    <row r="214" spans="1:26" ht="12" customHeight="1">
      <c r="A214" s="30"/>
      <c r="B214" s="52"/>
      <c r="C214" s="52"/>
      <c r="D214" s="52"/>
      <c r="E214" s="52"/>
      <c r="F214" s="30"/>
      <c r="G214" s="30"/>
      <c r="H214" s="52"/>
      <c r="I214" s="30"/>
      <c r="J214" s="30"/>
      <c r="K214" s="30"/>
      <c r="L214" s="30"/>
      <c r="M214" s="30"/>
      <c r="N214" s="30"/>
      <c r="O214" s="30"/>
      <c r="P214" s="30"/>
      <c r="Q214" s="30"/>
      <c r="R214" s="30"/>
      <c r="S214" s="30"/>
      <c r="T214" s="30"/>
      <c r="U214" s="30"/>
      <c r="V214" s="30"/>
      <c r="W214" s="30"/>
      <c r="X214" s="30"/>
      <c r="Y214" s="30"/>
      <c r="Z214" s="30"/>
    </row>
    <row r="215" spans="1:26" ht="12" customHeight="1">
      <c r="A215" s="30"/>
      <c r="B215" s="52"/>
      <c r="C215" s="52"/>
      <c r="D215" s="52"/>
      <c r="E215" s="52"/>
      <c r="F215" s="30"/>
      <c r="G215" s="30"/>
      <c r="H215" s="52"/>
      <c r="I215" s="30"/>
      <c r="J215" s="30"/>
      <c r="K215" s="30"/>
      <c r="L215" s="30"/>
      <c r="M215" s="30"/>
      <c r="N215" s="30"/>
      <c r="O215" s="30"/>
      <c r="P215" s="30"/>
      <c r="Q215" s="30"/>
      <c r="R215" s="30"/>
      <c r="S215" s="30"/>
      <c r="T215" s="30"/>
      <c r="U215" s="30"/>
      <c r="V215" s="30"/>
      <c r="W215" s="30"/>
      <c r="X215" s="30"/>
      <c r="Y215" s="30"/>
      <c r="Z215" s="30"/>
    </row>
    <row r="216" spans="1:26" ht="12" customHeight="1">
      <c r="A216" s="30"/>
      <c r="B216" s="52"/>
      <c r="C216" s="52"/>
      <c r="D216" s="52"/>
      <c r="E216" s="52"/>
      <c r="F216" s="30"/>
      <c r="G216" s="30"/>
      <c r="H216" s="52"/>
      <c r="I216" s="30"/>
      <c r="J216" s="30"/>
      <c r="K216" s="30"/>
      <c r="L216" s="30"/>
      <c r="M216" s="30"/>
      <c r="N216" s="30"/>
      <c r="O216" s="30"/>
      <c r="P216" s="30"/>
      <c r="Q216" s="30"/>
      <c r="R216" s="30"/>
      <c r="S216" s="30"/>
      <c r="T216" s="30"/>
      <c r="U216" s="30"/>
      <c r="V216" s="30"/>
      <c r="W216" s="30"/>
      <c r="X216" s="30"/>
      <c r="Y216" s="30"/>
      <c r="Z216" s="30"/>
    </row>
    <row r="217" spans="1:26" ht="12" customHeight="1">
      <c r="A217" s="30"/>
      <c r="B217" s="52"/>
      <c r="C217" s="52"/>
      <c r="D217" s="52"/>
      <c r="E217" s="52"/>
      <c r="F217" s="30"/>
      <c r="G217" s="30"/>
      <c r="H217" s="52"/>
      <c r="I217" s="30"/>
      <c r="J217" s="30"/>
      <c r="K217" s="30"/>
      <c r="L217" s="30"/>
      <c r="M217" s="30"/>
      <c r="N217" s="30"/>
      <c r="O217" s="30"/>
      <c r="P217" s="30"/>
      <c r="Q217" s="30"/>
      <c r="R217" s="30"/>
      <c r="S217" s="30"/>
      <c r="T217" s="30"/>
      <c r="U217" s="30"/>
      <c r="V217" s="30"/>
      <c r="W217" s="30"/>
      <c r="X217" s="30"/>
      <c r="Y217" s="30"/>
      <c r="Z217" s="30"/>
    </row>
    <row r="218" spans="1:26" ht="12" customHeight="1">
      <c r="A218" s="30"/>
      <c r="B218" s="52"/>
      <c r="C218" s="52"/>
      <c r="D218" s="52"/>
      <c r="E218" s="52"/>
      <c r="F218" s="30"/>
      <c r="G218" s="30"/>
      <c r="H218" s="52"/>
      <c r="I218" s="30"/>
      <c r="J218" s="30"/>
      <c r="K218" s="30"/>
      <c r="L218" s="30"/>
      <c r="M218" s="30"/>
      <c r="N218" s="30"/>
      <c r="O218" s="30"/>
      <c r="P218" s="30"/>
      <c r="Q218" s="30"/>
      <c r="R218" s="30"/>
      <c r="S218" s="30"/>
      <c r="T218" s="30"/>
      <c r="U218" s="30"/>
      <c r="V218" s="30"/>
      <c r="W218" s="30"/>
      <c r="X218" s="30"/>
      <c r="Y218" s="30"/>
      <c r="Z218" s="30"/>
    </row>
    <row r="219" spans="1:26" ht="12" customHeight="1">
      <c r="A219" s="30"/>
      <c r="B219" s="52"/>
      <c r="C219" s="52"/>
      <c r="D219" s="52"/>
      <c r="E219" s="52"/>
      <c r="F219" s="30"/>
      <c r="G219" s="30"/>
      <c r="H219" s="52"/>
      <c r="I219" s="30"/>
      <c r="J219" s="30"/>
      <c r="K219" s="30"/>
      <c r="L219" s="30"/>
      <c r="M219" s="30"/>
      <c r="N219" s="30"/>
      <c r="O219" s="30"/>
      <c r="P219" s="30"/>
      <c r="Q219" s="30"/>
      <c r="R219" s="30"/>
      <c r="S219" s="30"/>
      <c r="T219" s="30"/>
      <c r="U219" s="30"/>
      <c r="V219" s="30"/>
      <c r="W219" s="30"/>
      <c r="X219" s="30"/>
      <c r="Y219" s="30"/>
      <c r="Z219" s="30"/>
    </row>
    <row r="220" spans="1:26" ht="12" customHeight="1">
      <c r="A220" s="30"/>
      <c r="B220" s="52"/>
      <c r="C220" s="52"/>
      <c r="D220" s="52"/>
      <c r="E220" s="52"/>
      <c r="F220" s="30"/>
      <c r="G220" s="30"/>
      <c r="H220" s="52"/>
      <c r="I220" s="30"/>
      <c r="J220" s="30"/>
      <c r="K220" s="30"/>
      <c r="L220" s="30"/>
      <c r="M220" s="30"/>
      <c r="N220" s="30"/>
      <c r="O220" s="30"/>
      <c r="P220" s="30"/>
      <c r="Q220" s="30"/>
      <c r="R220" s="30"/>
      <c r="S220" s="30"/>
      <c r="T220" s="30"/>
      <c r="U220" s="30"/>
      <c r="V220" s="30"/>
      <c r="W220" s="30"/>
      <c r="X220" s="30"/>
      <c r="Y220" s="30"/>
      <c r="Z220" s="30"/>
    </row>
    <row r="221" spans="1:26" ht="12" customHeight="1">
      <c r="A221" s="30"/>
      <c r="B221" s="52"/>
      <c r="C221" s="52"/>
      <c r="D221" s="52"/>
      <c r="E221" s="52"/>
      <c r="F221" s="30"/>
      <c r="G221" s="30"/>
      <c r="H221" s="52"/>
      <c r="I221" s="30"/>
      <c r="J221" s="30"/>
      <c r="K221" s="30"/>
      <c r="L221" s="30"/>
      <c r="M221" s="30"/>
      <c r="N221" s="30"/>
      <c r="O221" s="30"/>
      <c r="P221" s="30"/>
      <c r="Q221" s="30"/>
      <c r="R221" s="30"/>
      <c r="S221" s="30"/>
      <c r="T221" s="30"/>
      <c r="U221" s="30"/>
      <c r="V221" s="30"/>
      <c r="W221" s="30"/>
      <c r="X221" s="30"/>
      <c r="Y221" s="30"/>
      <c r="Z221" s="30"/>
    </row>
    <row r="222" spans="1:26" ht="12" customHeight="1">
      <c r="A222" s="30"/>
      <c r="B222" s="52"/>
      <c r="C222" s="52"/>
      <c r="D222" s="52"/>
      <c r="E222" s="52"/>
      <c r="F222" s="30"/>
      <c r="G222" s="30"/>
      <c r="H222" s="52"/>
      <c r="I222" s="30"/>
      <c r="J222" s="30"/>
      <c r="K222" s="30"/>
      <c r="L222" s="30"/>
      <c r="M222" s="30"/>
      <c r="N222" s="30"/>
      <c r="O222" s="30"/>
      <c r="P222" s="30"/>
      <c r="Q222" s="30"/>
      <c r="R222" s="30"/>
      <c r="S222" s="30"/>
      <c r="T222" s="30"/>
      <c r="U222" s="30"/>
      <c r="V222" s="30"/>
      <c r="W222" s="30"/>
      <c r="X222" s="30"/>
      <c r="Y222" s="30"/>
      <c r="Z222" s="30"/>
    </row>
    <row r="223" spans="1:26" ht="12" customHeight="1">
      <c r="A223" s="30"/>
      <c r="B223" s="52"/>
      <c r="C223" s="52"/>
      <c r="D223" s="52"/>
      <c r="E223" s="52"/>
      <c r="F223" s="30"/>
      <c r="G223" s="30"/>
      <c r="H223" s="52"/>
      <c r="I223" s="30"/>
      <c r="J223" s="30"/>
      <c r="K223" s="30"/>
      <c r="L223" s="30"/>
      <c r="M223" s="30"/>
      <c r="N223" s="30"/>
      <c r="O223" s="30"/>
      <c r="P223" s="30"/>
      <c r="Q223" s="30"/>
      <c r="R223" s="30"/>
      <c r="S223" s="30"/>
      <c r="T223" s="30"/>
      <c r="U223" s="30"/>
      <c r="V223" s="30"/>
      <c r="W223" s="30"/>
      <c r="X223" s="30"/>
      <c r="Y223" s="30"/>
      <c r="Z223" s="30"/>
    </row>
    <row r="224" spans="1:26" ht="12" customHeight="1">
      <c r="A224" s="30"/>
      <c r="B224" s="52"/>
      <c r="C224" s="52"/>
      <c r="D224" s="52"/>
      <c r="E224" s="52"/>
      <c r="F224" s="30"/>
      <c r="G224" s="30"/>
      <c r="H224" s="52"/>
      <c r="I224" s="30"/>
      <c r="J224" s="30"/>
      <c r="K224" s="30"/>
      <c r="L224" s="30"/>
      <c r="M224" s="30"/>
      <c r="N224" s="30"/>
      <c r="O224" s="30"/>
      <c r="P224" s="30"/>
      <c r="Q224" s="30"/>
      <c r="R224" s="30"/>
      <c r="S224" s="30"/>
      <c r="T224" s="30"/>
      <c r="U224" s="30"/>
      <c r="V224" s="30"/>
      <c r="W224" s="30"/>
      <c r="X224" s="30"/>
      <c r="Y224" s="30"/>
      <c r="Z224" s="30"/>
    </row>
    <row r="225" spans="1:26" ht="12" customHeight="1">
      <c r="A225" s="30"/>
      <c r="B225" s="52"/>
      <c r="C225" s="52"/>
      <c r="D225" s="52"/>
      <c r="E225" s="52"/>
      <c r="F225" s="30"/>
      <c r="G225" s="30"/>
      <c r="H225" s="52"/>
      <c r="I225" s="30"/>
      <c r="J225" s="30"/>
      <c r="K225" s="30"/>
      <c r="L225" s="30"/>
      <c r="M225" s="30"/>
      <c r="N225" s="30"/>
      <c r="O225" s="30"/>
      <c r="P225" s="30"/>
      <c r="Q225" s="30"/>
      <c r="R225" s="30"/>
      <c r="S225" s="30"/>
      <c r="T225" s="30"/>
      <c r="U225" s="30"/>
      <c r="V225" s="30"/>
      <c r="W225" s="30"/>
      <c r="X225" s="30"/>
      <c r="Y225" s="30"/>
      <c r="Z225" s="30"/>
    </row>
    <row r="226" spans="1:26" ht="12" customHeight="1">
      <c r="A226" s="30"/>
      <c r="B226" s="52"/>
      <c r="C226" s="52"/>
      <c r="D226" s="52"/>
      <c r="E226" s="52"/>
      <c r="F226" s="30"/>
      <c r="G226" s="30"/>
      <c r="H226" s="52"/>
      <c r="I226" s="30"/>
      <c r="J226" s="30"/>
      <c r="K226" s="30"/>
      <c r="L226" s="30"/>
      <c r="M226" s="30"/>
      <c r="N226" s="30"/>
      <c r="O226" s="30"/>
      <c r="P226" s="30"/>
      <c r="Q226" s="30"/>
      <c r="R226" s="30"/>
      <c r="S226" s="30"/>
      <c r="T226" s="30"/>
      <c r="U226" s="30"/>
      <c r="V226" s="30"/>
      <c r="W226" s="30"/>
      <c r="X226" s="30"/>
      <c r="Y226" s="30"/>
      <c r="Z226" s="30"/>
    </row>
    <row r="227" spans="1:26" ht="12" customHeight="1">
      <c r="A227" s="30"/>
      <c r="B227" s="52"/>
      <c r="C227" s="52"/>
      <c r="D227" s="52"/>
      <c r="E227" s="52"/>
      <c r="F227" s="30"/>
      <c r="G227" s="30"/>
      <c r="H227" s="52"/>
      <c r="I227" s="30"/>
      <c r="J227" s="30"/>
      <c r="K227" s="30"/>
      <c r="L227" s="30"/>
      <c r="M227" s="30"/>
      <c r="N227" s="30"/>
      <c r="O227" s="30"/>
      <c r="P227" s="30"/>
      <c r="Q227" s="30"/>
      <c r="R227" s="30"/>
      <c r="S227" s="30"/>
      <c r="T227" s="30"/>
      <c r="U227" s="30"/>
      <c r="V227" s="30"/>
      <c r="W227" s="30"/>
      <c r="X227" s="30"/>
      <c r="Y227" s="30"/>
      <c r="Z227" s="30"/>
    </row>
    <row r="228" spans="1:26" ht="12" customHeight="1">
      <c r="A228" s="30"/>
      <c r="B228" s="52"/>
      <c r="C228" s="52"/>
      <c r="D228" s="52"/>
      <c r="E228" s="52"/>
      <c r="F228" s="30"/>
      <c r="G228" s="30"/>
      <c r="H228" s="52"/>
      <c r="I228" s="30"/>
      <c r="J228" s="30"/>
      <c r="K228" s="30"/>
      <c r="L228" s="30"/>
      <c r="M228" s="30"/>
      <c r="N228" s="30"/>
      <c r="O228" s="30"/>
      <c r="P228" s="30"/>
      <c r="Q228" s="30"/>
      <c r="R228" s="30"/>
      <c r="S228" s="30"/>
      <c r="T228" s="30"/>
      <c r="U228" s="30"/>
      <c r="V228" s="30"/>
      <c r="W228" s="30"/>
      <c r="X228" s="30"/>
      <c r="Y228" s="30"/>
      <c r="Z228" s="30"/>
    </row>
    <row r="229" spans="1:26" ht="12" customHeight="1">
      <c r="A229" s="30"/>
      <c r="B229" s="52"/>
      <c r="C229" s="52"/>
      <c r="D229" s="52"/>
      <c r="E229" s="52"/>
      <c r="F229" s="30"/>
      <c r="G229" s="30"/>
      <c r="H229" s="52"/>
      <c r="I229" s="30"/>
      <c r="J229" s="30"/>
      <c r="K229" s="30"/>
      <c r="L229" s="30"/>
      <c r="M229" s="30"/>
      <c r="N229" s="30"/>
      <c r="O229" s="30"/>
      <c r="P229" s="30"/>
      <c r="Q229" s="30"/>
      <c r="R229" s="30"/>
      <c r="S229" s="30"/>
      <c r="T229" s="30"/>
      <c r="U229" s="30"/>
      <c r="V229" s="30"/>
      <c r="W229" s="30"/>
      <c r="X229" s="30"/>
      <c r="Y229" s="30"/>
      <c r="Z229" s="30"/>
    </row>
    <row r="230" spans="1:26" ht="12" customHeight="1">
      <c r="A230" s="30"/>
      <c r="B230" s="52"/>
      <c r="C230" s="52"/>
      <c r="D230" s="52"/>
      <c r="E230" s="52"/>
      <c r="F230" s="30"/>
      <c r="G230" s="30"/>
      <c r="H230" s="52"/>
      <c r="I230" s="30"/>
      <c r="J230" s="30"/>
      <c r="K230" s="30"/>
      <c r="L230" s="30"/>
      <c r="M230" s="30"/>
      <c r="N230" s="30"/>
      <c r="O230" s="30"/>
      <c r="P230" s="30"/>
      <c r="Q230" s="30"/>
      <c r="R230" s="30"/>
      <c r="S230" s="30"/>
      <c r="T230" s="30"/>
      <c r="U230" s="30"/>
      <c r="V230" s="30"/>
      <c r="W230" s="30"/>
      <c r="X230" s="30"/>
      <c r="Y230" s="30"/>
      <c r="Z230" s="30"/>
    </row>
    <row r="231" spans="1:26" ht="12" customHeight="1">
      <c r="A231" s="30"/>
      <c r="B231" s="52"/>
      <c r="C231" s="52"/>
      <c r="D231" s="52"/>
      <c r="E231" s="52"/>
      <c r="F231" s="30"/>
      <c r="G231" s="30"/>
      <c r="H231" s="52"/>
      <c r="I231" s="30"/>
      <c r="J231" s="30"/>
      <c r="K231" s="30"/>
      <c r="L231" s="30"/>
      <c r="M231" s="30"/>
      <c r="N231" s="30"/>
      <c r="O231" s="30"/>
      <c r="P231" s="30"/>
      <c r="Q231" s="30"/>
      <c r="R231" s="30"/>
      <c r="S231" s="30"/>
      <c r="T231" s="30"/>
      <c r="U231" s="30"/>
      <c r="V231" s="30"/>
      <c r="W231" s="30"/>
      <c r="X231" s="30"/>
      <c r="Y231" s="30"/>
      <c r="Z231" s="30"/>
    </row>
    <row r="232" spans="1:26" ht="12" customHeight="1">
      <c r="A232" s="30"/>
      <c r="B232" s="52"/>
      <c r="C232" s="52"/>
      <c r="D232" s="52"/>
      <c r="E232" s="52"/>
      <c r="F232" s="30"/>
      <c r="G232" s="30"/>
      <c r="H232" s="52"/>
      <c r="I232" s="30"/>
      <c r="J232" s="30"/>
      <c r="K232" s="30"/>
      <c r="L232" s="30"/>
      <c r="M232" s="30"/>
      <c r="N232" s="30"/>
      <c r="O232" s="30"/>
      <c r="P232" s="30"/>
      <c r="Q232" s="30"/>
      <c r="R232" s="30"/>
      <c r="S232" s="30"/>
      <c r="T232" s="30"/>
      <c r="U232" s="30"/>
      <c r="V232" s="30"/>
      <c r="W232" s="30"/>
      <c r="X232" s="30"/>
      <c r="Y232" s="30"/>
      <c r="Z232" s="30"/>
    </row>
    <row r="233" spans="1:26" ht="12" customHeight="1">
      <c r="A233" s="30"/>
      <c r="B233" s="52"/>
      <c r="C233" s="52"/>
      <c r="D233" s="52"/>
      <c r="E233" s="52"/>
      <c r="F233" s="30"/>
      <c r="G233" s="30"/>
      <c r="H233" s="52"/>
      <c r="I233" s="30"/>
      <c r="J233" s="30"/>
      <c r="K233" s="30"/>
      <c r="L233" s="30"/>
      <c r="M233" s="30"/>
      <c r="N233" s="30"/>
      <c r="O233" s="30"/>
      <c r="P233" s="30"/>
      <c r="Q233" s="30"/>
      <c r="R233" s="30"/>
      <c r="S233" s="30"/>
      <c r="T233" s="30"/>
      <c r="U233" s="30"/>
      <c r="V233" s="30"/>
      <c r="W233" s="30"/>
      <c r="X233" s="30"/>
      <c r="Y233" s="30"/>
      <c r="Z233" s="30"/>
    </row>
    <row r="234" spans="1:26" ht="12" customHeight="1">
      <c r="A234" s="30"/>
      <c r="B234" s="52"/>
      <c r="C234" s="52"/>
      <c r="D234" s="52"/>
      <c r="E234" s="52"/>
      <c r="F234" s="30"/>
      <c r="G234" s="30"/>
      <c r="H234" s="52"/>
      <c r="I234" s="30"/>
      <c r="J234" s="30"/>
      <c r="K234" s="30"/>
      <c r="L234" s="30"/>
      <c r="M234" s="30"/>
      <c r="N234" s="30"/>
      <c r="O234" s="30"/>
      <c r="P234" s="30"/>
      <c r="Q234" s="30"/>
      <c r="R234" s="30"/>
      <c r="S234" s="30"/>
      <c r="T234" s="30"/>
      <c r="U234" s="30"/>
      <c r="V234" s="30"/>
      <c r="W234" s="30"/>
      <c r="X234" s="30"/>
      <c r="Y234" s="30"/>
      <c r="Z234" s="30"/>
    </row>
    <row r="235" spans="1:26" ht="12" customHeight="1">
      <c r="A235" s="30"/>
      <c r="B235" s="52"/>
      <c r="C235" s="52"/>
      <c r="D235" s="52"/>
      <c r="E235" s="52"/>
      <c r="F235" s="30"/>
      <c r="G235" s="30"/>
      <c r="H235" s="52"/>
      <c r="I235" s="30"/>
      <c r="J235" s="30"/>
      <c r="K235" s="30"/>
      <c r="L235" s="30"/>
      <c r="M235" s="30"/>
      <c r="N235" s="30"/>
      <c r="O235" s="30"/>
      <c r="P235" s="30"/>
      <c r="Q235" s="30"/>
      <c r="R235" s="30"/>
      <c r="S235" s="30"/>
      <c r="T235" s="30"/>
      <c r="U235" s="30"/>
      <c r="V235" s="30"/>
      <c r="W235" s="30"/>
      <c r="X235" s="30"/>
      <c r="Y235" s="30"/>
      <c r="Z235" s="30"/>
    </row>
    <row r="236" spans="1:26" ht="12" customHeight="1">
      <c r="A236" s="30"/>
      <c r="B236" s="52"/>
      <c r="C236" s="52"/>
      <c r="D236" s="52"/>
      <c r="E236" s="52"/>
      <c r="F236" s="30"/>
      <c r="G236" s="30"/>
      <c r="H236" s="52"/>
      <c r="I236" s="30"/>
      <c r="J236" s="30"/>
      <c r="K236" s="30"/>
      <c r="L236" s="30"/>
      <c r="M236" s="30"/>
      <c r="N236" s="30"/>
      <c r="O236" s="30"/>
      <c r="P236" s="30"/>
      <c r="Q236" s="30"/>
      <c r="R236" s="30"/>
      <c r="S236" s="30"/>
      <c r="T236" s="30"/>
      <c r="U236" s="30"/>
      <c r="V236" s="30"/>
      <c r="W236" s="30"/>
      <c r="X236" s="30"/>
      <c r="Y236" s="30"/>
      <c r="Z236" s="30"/>
    </row>
    <row r="237" spans="1:26" ht="12" customHeight="1">
      <c r="A237" s="30"/>
      <c r="B237" s="52"/>
      <c r="C237" s="52"/>
      <c r="D237" s="52"/>
      <c r="E237" s="52"/>
      <c r="F237" s="30"/>
      <c r="G237" s="30"/>
      <c r="H237" s="52"/>
      <c r="I237" s="30"/>
      <c r="J237" s="30"/>
      <c r="K237" s="30"/>
      <c r="L237" s="30"/>
      <c r="M237" s="30"/>
      <c r="N237" s="30"/>
      <c r="O237" s="30"/>
      <c r="P237" s="30"/>
      <c r="Q237" s="30"/>
      <c r="R237" s="30"/>
      <c r="S237" s="30"/>
      <c r="T237" s="30"/>
      <c r="U237" s="30"/>
      <c r="V237" s="30"/>
      <c r="W237" s="30"/>
      <c r="X237" s="30"/>
      <c r="Y237" s="30"/>
      <c r="Z237" s="30"/>
    </row>
    <row r="238" spans="1:26" ht="12" customHeight="1">
      <c r="A238" s="30"/>
      <c r="B238" s="52"/>
      <c r="C238" s="52"/>
      <c r="D238" s="52"/>
      <c r="E238" s="52"/>
      <c r="F238" s="30"/>
      <c r="G238" s="30"/>
      <c r="H238" s="52"/>
      <c r="I238" s="30"/>
      <c r="J238" s="30"/>
      <c r="K238" s="30"/>
      <c r="L238" s="30"/>
      <c r="M238" s="30"/>
      <c r="N238" s="30"/>
      <c r="O238" s="30"/>
      <c r="P238" s="30"/>
      <c r="Q238" s="30"/>
      <c r="R238" s="30"/>
      <c r="S238" s="30"/>
      <c r="T238" s="30"/>
      <c r="U238" s="30"/>
      <c r="V238" s="30"/>
      <c r="W238" s="30"/>
      <c r="X238" s="30"/>
      <c r="Y238" s="30"/>
      <c r="Z238" s="30"/>
    </row>
    <row r="239" spans="1:26" ht="12" customHeight="1">
      <c r="A239" s="30"/>
      <c r="B239" s="52"/>
      <c r="C239" s="52"/>
      <c r="D239" s="52"/>
      <c r="E239" s="52"/>
      <c r="F239" s="30"/>
      <c r="G239" s="30"/>
      <c r="H239" s="52"/>
      <c r="I239" s="30"/>
      <c r="J239" s="30"/>
      <c r="K239" s="30"/>
      <c r="L239" s="30"/>
      <c r="M239" s="30"/>
      <c r="N239" s="30"/>
      <c r="O239" s="30"/>
      <c r="P239" s="30"/>
      <c r="Q239" s="30"/>
      <c r="R239" s="30"/>
      <c r="S239" s="30"/>
      <c r="T239" s="30"/>
      <c r="U239" s="30"/>
      <c r="V239" s="30"/>
      <c r="W239" s="30"/>
      <c r="X239" s="30"/>
      <c r="Y239" s="30"/>
      <c r="Z239" s="30"/>
    </row>
    <row r="240" spans="1:26" ht="12" customHeight="1">
      <c r="A240" s="30"/>
      <c r="B240" s="52"/>
      <c r="C240" s="52"/>
      <c r="D240" s="52"/>
      <c r="E240" s="52"/>
      <c r="F240" s="30"/>
      <c r="G240" s="30"/>
      <c r="H240" s="52"/>
      <c r="I240" s="30"/>
      <c r="J240" s="30"/>
      <c r="K240" s="30"/>
      <c r="L240" s="30"/>
      <c r="M240" s="30"/>
      <c r="N240" s="30"/>
      <c r="O240" s="30"/>
      <c r="P240" s="30"/>
      <c r="Q240" s="30"/>
      <c r="R240" s="30"/>
      <c r="S240" s="30"/>
      <c r="T240" s="30"/>
      <c r="U240" s="30"/>
      <c r="V240" s="30"/>
      <c r="W240" s="30"/>
      <c r="X240" s="30"/>
      <c r="Y240" s="30"/>
      <c r="Z240" s="30"/>
    </row>
    <row r="241" spans="1:26" ht="12" customHeight="1">
      <c r="A241" s="30"/>
      <c r="B241" s="52"/>
      <c r="C241" s="52"/>
      <c r="D241" s="52"/>
      <c r="E241" s="52"/>
      <c r="F241" s="30"/>
      <c r="G241" s="30"/>
      <c r="H241" s="52"/>
      <c r="I241" s="30"/>
      <c r="J241" s="30"/>
      <c r="K241" s="30"/>
      <c r="L241" s="30"/>
      <c r="M241" s="30"/>
      <c r="N241" s="30"/>
      <c r="O241" s="30"/>
      <c r="P241" s="30"/>
      <c r="Q241" s="30"/>
      <c r="R241" s="30"/>
      <c r="S241" s="30"/>
      <c r="T241" s="30"/>
      <c r="U241" s="30"/>
      <c r="V241" s="30"/>
      <c r="W241" s="30"/>
      <c r="X241" s="30"/>
      <c r="Y241" s="30"/>
      <c r="Z241" s="30"/>
    </row>
    <row r="242" spans="1:26" ht="12" customHeight="1">
      <c r="A242" s="30"/>
      <c r="B242" s="52"/>
      <c r="C242" s="52"/>
      <c r="D242" s="52"/>
      <c r="E242" s="52"/>
      <c r="F242" s="30"/>
      <c r="G242" s="30"/>
      <c r="H242" s="52"/>
      <c r="I242" s="30"/>
      <c r="J242" s="30"/>
      <c r="K242" s="30"/>
      <c r="L242" s="30"/>
      <c r="M242" s="30"/>
      <c r="N242" s="30"/>
      <c r="O242" s="30"/>
      <c r="P242" s="30"/>
      <c r="Q242" s="30"/>
      <c r="R242" s="30"/>
      <c r="S242" s="30"/>
      <c r="T242" s="30"/>
      <c r="U242" s="30"/>
      <c r="V242" s="30"/>
      <c r="W242" s="30"/>
      <c r="X242" s="30"/>
      <c r="Y242" s="30"/>
      <c r="Z242" s="30"/>
    </row>
    <row r="243" spans="1:26" ht="12" customHeight="1">
      <c r="A243" s="30"/>
      <c r="B243" s="52"/>
      <c r="C243" s="52"/>
      <c r="D243" s="52"/>
      <c r="E243" s="52"/>
      <c r="F243" s="30"/>
      <c r="G243" s="30"/>
      <c r="H243" s="52"/>
      <c r="I243" s="30"/>
      <c r="J243" s="30"/>
      <c r="K243" s="30"/>
      <c r="L243" s="30"/>
      <c r="M243" s="30"/>
      <c r="N243" s="30"/>
      <c r="O243" s="30"/>
      <c r="P243" s="30"/>
      <c r="Q243" s="30"/>
      <c r="R243" s="30"/>
      <c r="S243" s="30"/>
      <c r="T243" s="30"/>
      <c r="U243" s="30"/>
      <c r="V243" s="30"/>
      <c r="W243" s="30"/>
      <c r="X243" s="30"/>
      <c r="Y243" s="30"/>
      <c r="Z243" s="30"/>
    </row>
    <row r="244" spans="1:26" ht="12" customHeight="1">
      <c r="A244" s="30"/>
      <c r="B244" s="52"/>
      <c r="C244" s="52"/>
      <c r="D244" s="52"/>
      <c r="E244" s="52"/>
      <c r="F244" s="30"/>
      <c r="G244" s="30"/>
      <c r="H244" s="52"/>
      <c r="I244" s="30"/>
      <c r="J244" s="30"/>
      <c r="K244" s="30"/>
      <c r="L244" s="30"/>
      <c r="M244" s="30"/>
      <c r="N244" s="30"/>
      <c r="O244" s="30"/>
      <c r="P244" s="30"/>
      <c r="Q244" s="30"/>
      <c r="R244" s="30"/>
      <c r="S244" s="30"/>
      <c r="T244" s="30"/>
      <c r="U244" s="30"/>
      <c r="V244" s="30"/>
      <c r="W244" s="30"/>
      <c r="X244" s="30"/>
      <c r="Y244" s="30"/>
      <c r="Z244" s="30"/>
    </row>
    <row r="245" spans="1:26" ht="12" customHeight="1">
      <c r="A245" s="30"/>
      <c r="B245" s="52"/>
      <c r="C245" s="52"/>
      <c r="D245" s="52"/>
      <c r="E245" s="52"/>
      <c r="F245" s="30"/>
      <c r="G245" s="30"/>
      <c r="H245" s="52"/>
      <c r="I245" s="30"/>
      <c r="J245" s="30"/>
      <c r="K245" s="30"/>
      <c r="L245" s="30"/>
      <c r="M245" s="30"/>
      <c r="N245" s="30"/>
      <c r="O245" s="30"/>
      <c r="P245" s="30"/>
      <c r="Q245" s="30"/>
      <c r="R245" s="30"/>
      <c r="S245" s="30"/>
      <c r="T245" s="30"/>
      <c r="U245" s="30"/>
      <c r="V245" s="30"/>
      <c r="W245" s="30"/>
      <c r="X245" s="30"/>
      <c r="Y245" s="30"/>
      <c r="Z245" s="30"/>
    </row>
    <row r="246" spans="1:26" ht="12" customHeight="1">
      <c r="A246" s="30"/>
      <c r="B246" s="52"/>
      <c r="C246" s="52"/>
      <c r="D246" s="52"/>
      <c r="E246" s="52"/>
      <c r="F246" s="30"/>
      <c r="G246" s="30"/>
      <c r="H246" s="52"/>
      <c r="I246" s="30"/>
      <c r="J246" s="30"/>
      <c r="K246" s="30"/>
      <c r="L246" s="30"/>
      <c r="M246" s="30"/>
      <c r="N246" s="30"/>
      <c r="O246" s="30"/>
      <c r="P246" s="30"/>
      <c r="Q246" s="30"/>
      <c r="R246" s="30"/>
      <c r="S246" s="30"/>
      <c r="T246" s="30"/>
      <c r="U246" s="30"/>
      <c r="V246" s="30"/>
      <c r="W246" s="30"/>
      <c r="X246" s="30"/>
      <c r="Y246" s="30"/>
      <c r="Z246" s="30"/>
    </row>
    <row r="247" spans="1:26" ht="12" customHeight="1">
      <c r="A247" s="30"/>
      <c r="B247" s="52"/>
      <c r="C247" s="52"/>
      <c r="D247" s="52"/>
      <c r="E247" s="52"/>
      <c r="F247" s="30"/>
      <c r="G247" s="30"/>
      <c r="H247" s="52"/>
      <c r="I247" s="30"/>
      <c r="J247" s="30"/>
      <c r="K247" s="30"/>
      <c r="L247" s="30"/>
      <c r="M247" s="30"/>
      <c r="N247" s="30"/>
      <c r="O247" s="30"/>
      <c r="P247" s="30"/>
      <c r="Q247" s="30"/>
      <c r="R247" s="30"/>
      <c r="S247" s="30"/>
      <c r="T247" s="30"/>
      <c r="U247" s="30"/>
      <c r="V247" s="30"/>
      <c r="W247" s="30"/>
      <c r="X247" s="30"/>
      <c r="Y247" s="30"/>
      <c r="Z247" s="30"/>
    </row>
    <row r="248" spans="1:26" ht="12" customHeight="1">
      <c r="A248" s="30"/>
      <c r="B248" s="52"/>
      <c r="C248" s="52"/>
      <c r="D248" s="52"/>
      <c r="E248" s="52"/>
      <c r="F248" s="30"/>
      <c r="G248" s="30"/>
      <c r="H248" s="52"/>
      <c r="I248" s="30"/>
      <c r="J248" s="30"/>
      <c r="K248" s="30"/>
      <c r="L248" s="30"/>
      <c r="M248" s="30"/>
      <c r="N248" s="30"/>
      <c r="O248" s="30"/>
      <c r="P248" s="30"/>
      <c r="Q248" s="30"/>
      <c r="R248" s="30"/>
      <c r="S248" s="30"/>
      <c r="T248" s="30"/>
      <c r="U248" s="30"/>
      <c r="V248" s="30"/>
      <c r="W248" s="30"/>
      <c r="X248" s="30"/>
      <c r="Y248" s="30"/>
      <c r="Z248" s="30"/>
    </row>
    <row r="249" spans="1:26" ht="12" customHeight="1">
      <c r="A249" s="30"/>
      <c r="B249" s="52"/>
      <c r="C249" s="52"/>
      <c r="D249" s="52"/>
      <c r="E249" s="52"/>
      <c r="F249" s="30"/>
      <c r="G249" s="30"/>
      <c r="H249" s="52"/>
      <c r="I249" s="30"/>
      <c r="J249" s="30"/>
      <c r="K249" s="30"/>
      <c r="L249" s="30"/>
      <c r="M249" s="30"/>
      <c r="N249" s="30"/>
      <c r="O249" s="30"/>
      <c r="P249" s="30"/>
      <c r="Q249" s="30"/>
      <c r="R249" s="30"/>
      <c r="S249" s="30"/>
      <c r="T249" s="30"/>
      <c r="U249" s="30"/>
      <c r="V249" s="30"/>
      <c r="W249" s="30"/>
      <c r="X249" s="30"/>
      <c r="Y249" s="30"/>
      <c r="Z249" s="30"/>
    </row>
    <row r="250" spans="1:26" ht="12" customHeight="1">
      <c r="A250" s="30"/>
      <c r="B250" s="52"/>
      <c r="C250" s="52"/>
      <c r="D250" s="52"/>
      <c r="E250" s="52"/>
      <c r="F250" s="30"/>
      <c r="G250" s="30"/>
      <c r="H250" s="52"/>
      <c r="I250" s="30"/>
      <c r="J250" s="30"/>
      <c r="K250" s="30"/>
      <c r="L250" s="30"/>
      <c r="M250" s="30"/>
      <c r="N250" s="30"/>
      <c r="O250" s="30"/>
      <c r="P250" s="30"/>
      <c r="Q250" s="30"/>
      <c r="R250" s="30"/>
      <c r="S250" s="30"/>
      <c r="T250" s="30"/>
      <c r="U250" s="30"/>
      <c r="V250" s="30"/>
      <c r="W250" s="30"/>
      <c r="X250" s="30"/>
      <c r="Y250" s="30"/>
      <c r="Z250" s="30"/>
    </row>
    <row r="251" spans="1:26" ht="12" customHeight="1">
      <c r="A251" s="30"/>
      <c r="B251" s="52"/>
      <c r="C251" s="52"/>
      <c r="D251" s="52"/>
      <c r="E251" s="52"/>
      <c r="F251" s="30"/>
      <c r="G251" s="30"/>
      <c r="H251" s="52"/>
      <c r="I251" s="30"/>
      <c r="J251" s="30"/>
      <c r="K251" s="30"/>
      <c r="L251" s="30"/>
      <c r="M251" s="30"/>
      <c r="N251" s="30"/>
      <c r="O251" s="30"/>
      <c r="P251" s="30"/>
      <c r="Q251" s="30"/>
      <c r="R251" s="30"/>
      <c r="S251" s="30"/>
      <c r="T251" s="30"/>
      <c r="U251" s="30"/>
      <c r="V251" s="30"/>
      <c r="W251" s="30"/>
      <c r="X251" s="30"/>
      <c r="Y251" s="30"/>
      <c r="Z251" s="30"/>
    </row>
    <row r="252" spans="1:26" ht="12" customHeight="1">
      <c r="A252" s="30"/>
      <c r="B252" s="52"/>
      <c r="C252" s="52"/>
      <c r="D252" s="52"/>
      <c r="E252" s="52"/>
      <c r="F252" s="30"/>
      <c r="G252" s="30"/>
      <c r="H252" s="52"/>
      <c r="I252" s="30"/>
      <c r="J252" s="30"/>
      <c r="K252" s="30"/>
      <c r="L252" s="30"/>
      <c r="M252" s="30"/>
      <c r="N252" s="30"/>
      <c r="O252" s="30"/>
      <c r="P252" s="30"/>
      <c r="Q252" s="30"/>
      <c r="R252" s="30"/>
      <c r="S252" s="30"/>
      <c r="T252" s="30"/>
      <c r="U252" s="30"/>
      <c r="V252" s="30"/>
      <c r="W252" s="30"/>
      <c r="X252" s="30"/>
      <c r="Y252" s="30"/>
      <c r="Z252" s="30"/>
    </row>
    <row r="253" spans="1:26" ht="12" customHeight="1">
      <c r="A253" s="30"/>
      <c r="B253" s="52"/>
      <c r="C253" s="52"/>
      <c r="D253" s="52"/>
      <c r="E253" s="52"/>
      <c r="F253" s="30"/>
      <c r="G253" s="30"/>
      <c r="H253" s="52"/>
      <c r="I253" s="30"/>
      <c r="J253" s="30"/>
      <c r="K253" s="30"/>
      <c r="L253" s="30"/>
      <c r="M253" s="30"/>
      <c r="N253" s="30"/>
      <c r="O253" s="30"/>
      <c r="P253" s="30"/>
      <c r="Q253" s="30"/>
      <c r="R253" s="30"/>
      <c r="S253" s="30"/>
      <c r="T253" s="30"/>
      <c r="U253" s="30"/>
      <c r="V253" s="30"/>
      <c r="W253" s="30"/>
      <c r="X253" s="30"/>
      <c r="Y253" s="30"/>
      <c r="Z253" s="30"/>
    </row>
    <row r="254" spans="1:26" ht="12" customHeight="1">
      <c r="A254" s="30"/>
      <c r="B254" s="52"/>
      <c r="C254" s="52"/>
      <c r="D254" s="52"/>
      <c r="E254" s="52"/>
      <c r="F254" s="30"/>
      <c r="G254" s="30"/>
      <c r="H254" s="52"/>
      <c r="I254" s="30"/>
      <c r="J254" s="30"/>
      <c r="K254" s="30"/>
      <c r="L254" s="30"/>
      <c r="M254" s="30"/>
      <c r="N254" s="30"/>
      <c r="O254" s="30"/>
      <c r="P254" s="30"/>
      <c r="Q254" s="30"/>
      <c r="R254" s="30"/>
      <c r="S254" s="30"/>
      <c r="T254" s="30"/>
      <c r="U254" s="30"/>
      <c r="V254" s="30"/>
      <c r="W254" s="30"/>
      <c r="X254" s="30"/>
      <c r="Y254" s="30"/>
      <c r="Z254" s="30"/>
    </row>
    <row r="255" spans="1:26" ht="12" customHeight="1">
      <c r="A255" s="30"/>
      <c r="B255" s="52"/>
      <c r="C255" s="52"/>
      <c r="D255" s="52"/>
      <c r="E255" s="52"/>
      <c r="F255" s="30"/>
      <c r="G255" s="30"/>
      <c r="H255" s="52"/>
      <c r="I255" s="30"/>
      <c r="J255" s="30"/>
      <c r="K255" s="30"/>
      <c r="L255" s="30"/>
      <c r="M255" s="30"/>
      <c r="N255" s="30"/>
      <c r="O255" s="30"/>
      <c r="P255" s="30"/>
      <c r="Q255" s="30"/>
      <c r="R255" s="30"/>
      <c r="S255" s="30"/>
      <c r="T255" s="30"/>
      <c r="U255" s="30"/>
      <c r="V255" s="30"/>
      <c r="W255" s="30"/>
      <c r="X255" s="30"/>
      <c r="Y255" s="30"/>
      <c r="Z255" s="30"/>
    </row>
    <row r="256" spans="1:26" ht="12" customHeight="1">
      <c r="A256" s="30"/>
      <c r="B256" s="52"/>
      <c r="C256" s="52"/>
      <c r="D256" s="52"/>
      <c r="E256" s="52"/>
      <c r="F256" s="30"/>
      <c r="G256" s="30"/>
      <c r="H256" s="52"/>
      <c r="I256" s="30"/>
      <c r="J256" s="30"/>
      <c r="K256" s="30"/>
      <c r="L256" s="30"/>
      <c r="M256" s="30"/>
      <c r="N256" s="30"/>
      <c r="O256" s="30"/>
      <c r="P256" s="30"/>
      <c r="Q256" s="30"/>
      <c r="R256" s="30"/>
      <c r="S256" s="30"/>
      <c r="T256" s="30"/>
      <c r="U256" s="30"/>
      <c r="V256" s="30"/>
      <c r="W256" s="30"/>
      <c r="X256" s="30"/>
      <c r="Y256" s="30"/>
      <c r="Z256" s="30"/>
    </row>
    <row r="257" spans="1:26" ht="12" customHeight="1">
      <c r="A257" s="30"/>
      <c r="B257" s="52"/>
      <c r="C257" s="52"/>
      <c r="D257" s="52"/>
      <c r="E257" s="52"/>
      <c r="F257" s="30"/>
      <c r="G257" s="30"/>
      <c r="H257" s="52"/>
      <c r="I257" s="30"/>
      <c r="J257" s="30"/>
      <c r="K257" s="30"/>
      <c r="L257" s="30"/>
      <c r="M257" s="30"/>
      <c r="N257" s="30"/>
      <c r="O257" s="30"/>
      <c r="P257" s="30"/>
      <c r="Q257" s="30"/>
      <c r="R257" s="30"/>
      <c r="S257" s="30"/>
      <c r="T257" s="30"/>
      <c r="U257" s="30"/>
      <c r="V257" s="30"/>
      <c r="W257" s="30"/>
      <c r="X257" s="30"/>
      <c r="Y257" s="30"/>
      <c r="Z257" s="30"/>
    </row>
    <row r="258" spans="1:26" ht="12" customHeight="1">
      <c r="A258" s="30"/>
      <c r="B258" s="52"/>
      <c r="C258" s="52"/>
      <c r="D258" s="52"/>
      <c r="E258" s="52"/>
      <c r="F258" s="30"/>
      <c r="G258" s="30"/>
      <c r="H258" s="52"/>
      <c r="I258" s="30"/>
      <c r="J258" s="30"/>
      <c r="K258" s="30"/>
      <c r="L258" s="30"/>
      <c r="M258" s="30"/>
      <c r="N258" s="30"/>
      <c r="O258" s="30"/>
      <c r="P258" s="30"/>
      <c r="Q258" s="30"/>
      <c r="R258" s="30"/>
      <c r="S258" s="30"/>
      <c r="T258" s="30"/>
      <c r="U258" s="30"/>
      <c r="V258" s="30"/>
      <c r="W258" s="30"/>
      <c r="X258" s="30"/>
      <c r="Y258" s="30"/>
      <c r="Z258" s="30"/>
    </row>
    <row r="259" spans="1:26" ht="12" customHeight="1">
      <c r="A259" s="30"/>
      <c r="B259" s="52"/>
      <c r="C259" s="52"/>
      <c r="D259" s="52"/>
      <c r="E259" s="52"/>
      <c r="F259" s="30"/>
      <c r="G259" s="30"/>
      <c r="H259" s="52"/>
      <c r="I259" s="30"/>
      <c r="J259" s="30"/>
      <c r="K259" s="30"/>
      <c r="L259" s="30"/>
      <c r="M259" s="30"/>
      <c r="N259" s="30"/>
      <c r="O259" s="30"/>
      <c r="P259" s="30"/>
      <c r="Q259" s="30"/>
      <c r="R259" s="30"/>
      <c r="S259" s="30"/>
      <c r="T259" s="30"/>
      <c r="U259" s="30"/>
      <c r="V259" s="30"/>
      <c r="W259" s="30"/>
      <c r="X259" s="30"/>
      <c r="Y259" s="30"/>
      <c r="Z259" s="30"/>
    </row>
    <row r="260" spans="1:26" ht="12" customHeight="1">
      <c r="A260" s="30"/>
      <c r="B260" s="52"/>
      <c r="C260" s="52"/>
      <c r="D260" s="52"/>
      <c r="E260" s="52"/>
      <c r="F260" s="30"/>
      <c r="G260" s="30"/>
      <c r="H260" s="52"/>
      <c r="I260" s="30"/>
      <c r="J260" s="30"/>
      <c r="K260" s="30"/>
      <c r="L260" s="30"/>
      <c r="M260" s="30"/>
      <c r="N260" s="30"/>
      <c r="O260" s="30"/>
      <c r="P260" s="30"/>
      <c r="Q260" s="30"/>
      <c r="R260" s="30"/>
      <c r="S260" s="30"/>
      <c r="T260" s="30"/>
      <c r="U260" s="30"/>
      <c r="V260" s="30"/>
      <c r="W260" s="30"/>
      <c r="X260" s="30"/>
      <c r="Y260" s="30"/>
      <c r="Z260" s="30"/>
    </row>
    <row r="261" spans="1:26" ht="12" customHeight="1">
      <c r="A261" s="30"/>
      <c r="B261" s="52"/>
      <c r="C261" s="52"/>
      <c r="D261" s="52"/>
      <c r="E261" s="52"/>
      <c r="F261" s="30"/>
      <c r="G261" s="30"/>
      <c r="H261" s="52"/>
      <c r="I261" s="30"/>
      <c r="J261" s="30"/>
      <c r="K261" s="30"/>
      <c r="L261" s="30"/>
      <c r="M261" s="30"/>
      <c r="N261" s="30"/>
      <c r="O261" s="30"/>
      <c r="P261" s="30"/>
      <c r="Q261" s="30"/>
      <c r="R261" s="30"/>
      <c r="S261" s="30"/>
      <c r="T261" s="30"/>
      <c r="U261" s="30"/>
      <c r="V261" s="30"/>
      <c r="W261" s="30"/>
      <c r="X261" s="30"/>
      <c r="Y261" s="30"/>
      <c r="Z261" s="30"/>
    </row>
    <row r="262" spans="1:26" ht="12" customHeight="1">
      <c r="A262" s="30"/>
      <c r="B262" s="52"/>
      <c r="C262" s="52"/>
      <c r="D262" s="52"/>
      <c r="E262" s="52"/>
      <c r="F262" s="30"/>
      <c r="G262" s="30"/>
      <c r="H262" s="52"/>
      <c r="I262" s="30"/>
      <c r="J262" s="30"/>
      <c r="K262" s="30"/>
      <c r="L262" s="30"/>
      <c r="M262" s="30"/>
      <c r="N262" s="30"/>
      <c r="O262" s="30"/>
      <c r="P262" s="30"/>
      <c r="Q262" s="30"/>
      <c r="R262" s="30"/>
      <c r="S262" s="30"/>
      <c r="T262" s="30"/>
      <c r="U262" s="30"/>
      <c r="V262" s="30"/>
      <c r="W262" s="30"/>
      <c r="X262" s="30"/>
      <c r="Y262" s="30"/>
      <c r="Z262" s="30"/>
    </row>
    <row r="263" spans="1:26" ht="12" customHeight="1">
      <c r="A263" s="30"/>
      <c r="B263" s="52"/>
      <c r="C263" s="52"/>
      <c r="D263" s="52"/>
      <c r="E263" s="52"/>
      <c r="F263" s="30"/>
      <c r="G263" s="30"/>
      <c r="H263" s="52"/>
      <c r="I263" s="30"/>
      <c r="J263" s="30"/>
      <c r="K263" s="30"/>
      <c r="L263" s="30"/>
      <c r="M263" s="30"/>
      <c r="N263" s="30"/>
      <c r="O263" s="30"/>
      <c r="P263" s="30"/>
      <c r="Q263" s="30"/>
      <c r="R263" s="30"/>
      <c r="S263" s="30"/>
      <c r="T263" s="30"/>
      <c r="U263" s="30"/>
      <c r="V263" s="30"/>
      <c r="W263" s="30"/>
      <c r="X263" s="30"/>
      <c r="Y263" s="30"/>
      <c r="Z263" s="30"/>
    </row>
    <row r="264" spans="1:26" ht="12" customHeight="1">
      <c r="A264" s="30"/>
      <c r="B264" s="52"/>
      <c r="C264" s="52"/>
      <c r="D264" s="52"/>
      <c r="E264" s="52"/>
      <c r="F264" s="30"/>
      <c r="G264" s="30"/>
      <c r="H264" s="52"/>
      <c r="I264" s="30"/>
      <c r="J264" s="30"/>
      <c r="K264" s="30"/>
      <c r="L264" s="30"/>
      <c r="M264" s="30"/>
      <c r="N264" s="30"/>
      <c r="O264" s="30"/>
      <c r="P264" s="30"/>
      <c r="Q264" s="30"/>
      <c r="R264" s="30"/>
      <c r="S264" s="30"/>
      <c r="T264" s="30"/>
      <c r="U264" s="30"/>
      <c r="V264" s="30"/>
      <c r="W264" s="30"/>
      <c r="X264" s="30"/>
      <c r="Y264" s="30"/>
      <c r="Z264" s="30"/>
    </row>
    <row r="265" spans="1:26" ht="12" customHeight="1">
      <c r="A265" s="30"/>
      <c r="B265" s="52"/>
      <c r="C265" s="52"/>
      <c r="D265" s="52"/>
      <c r="E265" s="52"/>
      <c r="F265" s="30"/>
      <c r="G265" s="30"/>
      <c r="H265" s="52"/>
      <c r="I265" s="30"/>
      <c r="J265" s="30"/>
      <c r="K265" s="30"/>
      <c r="L265" s="30"/>
      <c r="M265" s="30"/>
      <c r="N265" s="30"/>
      <c r="O265" s="30"/>
      <c r="P265" s="30"/>
      <c r="Q265" s="30"/>
      <c r="R265" s="30"/>
      <c r="S265" s="30"/>
      <c r="T265" s="30"/>
      <c r="U265" s="30"/>
      <c r="V265" s="30"/>
      <c r="W265" s="30"/>
      <c r="X265" s="30"/>
      <c r="Y265" s="30"/>
      <c r="Z265" s="30"/>
    </row>
    <row r="266" spans="1:26" ht="12" customHeight="1">
      <c r="A266" s="30"/>
      <c r="B266" s="52"/>
      <c r="C266" s="52"/>
      <c r="D266" s="52"/>
      <c r="E266" s="52"/>
      <c r="F266" s="30"/>
      <c r="G266" s="30"/>
      <c r="H266" s="52"/>
      <c r="I266" s="30"/>
      <c r="J266" s="30"/>
      <c r="K266" s="30"/>
      <c r="L266" s="30"/>
      <c r="M266" s="30"/>
      <c r="N266" s="30"/>
      <c r="O266" s="30"/>
      <c r="P266" s="30"/>
      <c r="Q266" s="30"/>
      <c r="R266" s="30"/>
      <c r="S266" s="30"/>
      <c r="T266" s="30"/>
      <c r="U266" s="30"/>
      <c r="V266" s="30"/>
      <c r="W266" s="30"/>
      <c r="X266" s="30"/>
      <c r="Y266" s="30"/>
      <c r="Z266" s="30"/>
    </row>
    <row r="267" spans="1:26" ht="12" customHeight="1">
      <c r="A267" s="30"/>
      <c r="B267" s="52"/>
      <c r="C267" s="52"/>
      <c r="D267" s="52"/>
      <c r="E267" s="52"/>
      <c r="F267" s="30"/>
      <c r="G267" s="30"/>
      <c r="H267" s="52"/>
      <c r="I267" s="30"/>
      <c r="J267" s="30"/>
      <c r="K267" s="30"/>
      <c r="L267" s="30"/>
      <c r="M267" s="30"/>
      <c r="N267" s="30"/>
      <c r="O267" s="30"/>
      <c r="P267" s="30"/>
      <c r="Q267" s="30"/>
      <c r="R267" s="30"/>
      <c r="S267" s="30"/>
      <c r="T267" s="30"/>
      <c r="U267" s="30"/>
      <c r="V267" s="30"/>
      <c r="W267" s="30"/>
      <c r="X267" s="30"/>
      <c r="Y267" s="30"/>
      <c r="Z267" s="30"/>
    </row>
    <row r="268" spans="1:26" ht="12" customHeight="1">
      <c r="A268" s="30"/>
      <c r="B268" s="52"/>
      <c r="C268" s="52"/>
      <c r="D268" s="52"/>
      <c r="E268" s="52"/>
      <c r="F268" s="30"/>
      <c r="G268" s="30"/>
      <c r="H268" s="52"/>
      <c r="I268" s="30"/>
      <c r="J268" s="30"/>
      <c r="K268" s="30"/>
      <c r="L268" s="30"/>
      <c r="M268" s="30"/>
      <c r="N268" s="30"/>
      <c r="O268" s="30"/>
      <c r="P268" s="30"/>
      <c r="Q268" s="30"/>
      <c r="R268" s="30"/>
      <c r="S268" s="30"/>
      <c r="T268" s="30"/>
      <c r="U268" s="30"/>
      <c r="V268" s="30"/>
      <c r="W268" s="30"/>
      <c r="X268" s="30"/>
      <c r="Y268" s="30"/>
      <c r="Z268" s="30"/>
    </row>
    <row r="269" spans="1:26" ht="12" customHeight="1">
      <c r="A269" s="30"/>
      <c r="B269" s="52"/>
      <c r="C269" s="52"/>
      <c r="D269" s="52"/>
      <c r="E269" s="52"/>
      <c r="F269" s="30"/>
      <c r="G269" s="30"/>
      <c r="H269" s="52"/>
      <c r="I269" s="30"/>
      <c r="J269" s="30"/>
      <c r="K269" s="30"/>
      <c r="L269" s="30"/>
      <c r="M269" s="30"/>
      <c r="N269" s="30"/>
      <c r="O269" s="30"/>
      <c r="P269" s="30"/>
      <c r="Q269" s="30"/>
      <c r="R269" s="30"/>
      <c r="S269" s="30"/>
      <c r="T269" s="30"/>
      <c r="U269" s="30"/>
      <c r="V269" s="30"/>
      <c r="W269" s="30"/>
      <c r="X269" s="30"/>
      <c r="Y269" s="30"/>
      <c r="Z269" s="30"/>
    </row>
    <row r="270" spans="1:26" ht="12" customHeight="1">
      <c r="A270" s="30"/>
      <c r="B270" s="52"/>
      <c r="C270" s="52"/>
      <c r="D270" s="52"/>
      <c r="E270" s="52"/>
      <c r="F270" s="30"/>
      <c r="G270" s="30"/>
      <c r="H270" s="52"/>
      <c r="I270" s="30"/>
      <c r="J270" s="30"/>
      <c r="K270" s="30"/>
      <c r="L270" s="30"/>
      <c r="M270" s="30"/>
      <c r="N270" s="30"/>
      <c r="O270" s="30"/>
      <c r="P270" s="30"/>
      <c r="Q270" s="30"/>
      <c r="R270" s="30"/>
      <c r="S270" s="30"/>
      <c r="T270" s="30"/>
      <c r="U270" s="30"/>
      <c r="V270" s="30"/>
      <c r="W270" s="30"/>
      <c r="X270" s="30"/>
      <c r="Y270" s="30"/>
      <c r="Z270" s="30"/>
    </row>
    <row r="271" spans="1:26" ht="12" customHeight="1">
      <c r="A271" s="30"/>
      <c r="B271" s="52"/>
      <c r="C271" s="52"/>
      <c r="D271" s="52"/>
      <c r="E271" s="52"/>
      <c r="F271" s="30"/>
      <c r="G271" s="30"/>
      <c r="H271" s="52"/>
      <c r="I271" s="30"/>
      <c r="J271" s="30"/>
      <c r="K271" s="30"/>
      <c r="L271" s="30"/>
      <c r="M271" s="30"/>
      <c r="N271" s="30"/>
      <c r="O271" s="30"/>
      <c r="P271" s="30"/>
      <c r="Q271" s="30"/>
      <c r="R271" s="30"/>
      <c r="S271" s="30"/>
      <c r="T271" s="30"/>
      <c r="U271" s="30"/>
      <c r="V271" s="30"/>
      <c r="W271" s="30"/>
      <c r="X271" s="30"/>
      <c r="Y271" s="30"/>
      <c r="Z271" s="30"/>
    </row>
    <row r="272" spans="1:26" ht="12" customHeight="1">
      <c r="A272" s="30"/>
      <c r="B272" s="52"/>
      <c r="C272" s="52"/>
      <c r="D272" s="52"/>
      <c r="E272" s="52"/>
      <c r="F272" s="30"/>
      <c r="G272" s="30"/>
      <c r="H272" s="52"/>
      <c r="I272" s="30"/>
      <c r="J272" s="30"/>
      <c r="K272" s="30"/>
      <c r="L272" s="30"/>
      <c r="M272" s="30"/>
      <c r="N272" s="30"/>
      <c r="O272" s="30"/>
      <c r="P272" s="30"/>
      <c r="Q272" s="30"/>
      <c r="R272" s="30"/>
      <c r="S272" s="30"/>
      <c r="T272" s="30"/>
      <c r="U272" s="30"/>
      <c r="V272" s="30"/>
      <c r="W272" s="30"/>
      <c r="X272" s="30"/>
      <c r="Y272" s="30"/>
      <c r="Z272" s="30"/>
    </row>
    <row r="273" spans="1:26" ht="12" customHeight="1">
      <c r="A273" s="30"/>
      <c r="B273" s="52"/>
      <c r="C273" s="52"/>
      <c r="D273" s="52"/>
      <c r="E273" s="52"/>
      <c r="F273" s="30"/>
      <c r="G273" s="30"/>
      <c r="H273" s="52"/>
      <c r="I273" s="30"/>
      <c r="J273" s="30"/>
      <c r="K273" s="30"/>
      <c r="L273" s="30"/>
      <c r="M273" s="30"/>
      <c r="N273" s="30"/>
      <c r="O273" s="30"/>
      <c r="P273" s="30"/>
      <c r="Q273" s="30"/>
      <c r="R273" s="30"/>
      <c r="S273" s="30"/>
      <c r="T273" s="30"/>
      <c r="U273" s="30"/>
      <c r="V273" s="30"/>
      <c r="W273" s="30"/>
      <c r="X273" s="30"/>
      <c r="Y273" s="30"/>
      <c r="Z273" s="30"/>
    </row>
    <row r="274" spans="1:26" ht="12" customHeight="1">
      <c r="A274" s="30"/>
      <c r="B274" s="52"/>
      <c r="C274" s="52"/>
      <c r="D274" s="52"/>
      <c r="E274" s="52"/>
      <c r="F274" s="30"/>
      <c r="G274" s="30"/>
      <c r="H274" s="52"/>
      <c r="I274" s="30"/>
      <c r="J274" s="30"/>
      <c r="K274" s="30"/>
      <c r="L274" s="30"/>
      <c r="M274" s="30"/>
      <c r="N274" s="30"/>
      <c r="O274" s="30"/>
      <c r="P274" s="30"/>
      <c r="Q274" s="30"/>
      <c r="R274" s="30"/>
      <c r="S274" s="30"/>
      <c r="T274" s="30"/>
      <c r="U274" s="30"/>
      <c r="V274" s="30"/>
      <c r="W274" s="30"/>
      <c r="X274" s="30"/>
      <c r="Y274" s="30"/>
      <c r="Z274" s="30"/>
    </row>
    <row r="275" spans="1:26" ht="12" customHeight="1">
      <c r="A275" s="30"/>
      <c r="B275" s="52"/>
      <c r="C275" s="52"/>
      <c r="D275" s="52"/>
      <c r="E275" s="52"/>
      <c r="F275" s="30"/>
      <c r="G275" s="30"/>
      <c r="H275" s="52"/>
      <c r="I275" s="30"/>
      <c r="J275" s="30"/>
      <c r="K275" s="30"/>
      <c r="L275" s="30"/>
      <c r="M275" s="30"/>
      <c r="N275" s="30"/>
      <c r="O275" s="30"/>
      <c r="P275" s="30"/>
      <c r="Q275" s="30"/>
      <c r="R275" s="30"/>
      <c r="S275" s="30"/>
      <c r="T275" s="30"/>
      <c r="U275" s="30"/>
      <c r="V275" s="30"/>
      <c r="W275" s="30"/>
      <c r="X275" s="30"/>
      <c r="Y275" s="30"/>
      <c r="Z275" s="30"/>
    </row>
    <row r="276" spans="1:26" ht="12" customHeight="1">
      <c r="A276" s="30"/>
      <c r="B276" s="52"/>
      <c r="C276" s="52"/>
      <c r="D276" s="52"/>
      <c r="E276" s="52"/>
      <c r="F276" s="30"/>
      <c r="G276" s="30"/>
      <c r="H276" s="52"/>
      <c r="I276" s="30"/>
      <c r="J276" s="30"/>
      <c r="K276" s="30"/>
      <c r="L276" s="30"/>
      <c r="M276" s="30"/>
      <c r="N276" s="30"/>
      <c r="O276" s="30"/>
      <c r="P276" s="30"/>
      <c r="Q276" s="30"/>
      <c r="R276" s="30"/>
      <c r="S276" s="30"/>
      <c r="T276" s="30"/>
      <c r="U276" s="30"/>
      <c r="V276" s="30"/>
      <c r="W276" s="30"/>
      <c r="X276" s="30"/>
      <c r="Y276" s="30"/>
      <c r="Z276" s="30"/>
    </row>
    <row r="277" spans="1:26" ht="12" customHeight="1">
      <c r="A277" s="30"/>
      <c r="B277" s="52"/>
      <c r="C277" s="52"/>
      <c r="D277" s="52"/>
      <c r="E277" s="52"/>
      <c r="F277" s="30"/>
      <c r="G277" s="30"/>
      <c r="H277" s="52"/>
      <c r="I277" s="30"/>
      <c r="J277" s="30"/>
      <c r="K277" s="30"/>
      <c r="L277" s="30"/>
      <c r="M277" s="30"/>
      <c r="N277" s="30"/>
      <c r="O277" s="30"/>
      <c r="P277" s="30"/>
      <c r="Q277" s="30"/>
      <c r="R277" s="30"/>
      <c r="S277" s="30"/>
      <c r="T277" s="30"/>
      <c r="U277" s="30"/>
      <c r="V277" s="30"/>
      <c r="W277" s="30"/>
      <c r="X277" s="30"/>
      <c r="Y277" s="30"/>
      <c r="Z277" s="30"/>
    </row>
    <row r="278" spans="1:26" ht="12" customHeight="1">
      <c r="A278" s="30"/>
      <c r="B278" s="52"/>
      <c r="C278" s="52"/>
      <c r="D278" s="52"/>
      <c r="E278" s="52"/>
      <c r="F278" s="30"/>
      <c r="G278" s="30"/>
      <c r="H278" s="52"/>
      <c r="I278" s="30"/>
      <c r="J278" s="30"/>
      <c r="K278" s="30"/>
      <c r="L278" s="30"/>
      <c r="M278" s="30"/>
      <c r="N278" s="30"/>
      <c r="O278" s="30"/>
      <c r="P278" s="30"/>
      <c r="Q278" s="30"/>
      <c r="R278" s="30"/>
      <c r="S278" s="30"/>
      <c r="T278" s="30"/>
      <c r="U278" s="30"/>
      <c r="V278" s="30"/>
      <c r="W278" s="30"/>
      <c r="X278" s="30"/>
      <c r="Y278" s="30"/>
      <c r="Z278" s="30"/>
    </row>
    <row r="279" spans="1:26" ht="12" customHeight="1">
      <c r="A279" s="30"/>
      <c r="B279" s="52"/>
      <c r="C279" s="52"/>
      <c r="D279" s="52"/>
      <c r="E279" s="52"/>
      <c r="F279" s="30"/>
      <c r="G279" s="30"/>
      <c r="H279" s="52"/>
      <c r="I279" s="30"/>
      <c r="J279" s="30"/>
      <c r="K279" s="30"/>
      <c r="L279" s="30"/>
      <c r="M279" s="30"/>
      <c r="N279" s="30"/>
      <c r="O279" s="30"/>
      <c r="P279" s="30"/>
      <c r="Q279" s="30"/>
      <c r="R279" s="30"/>
      <c r="S279" s="30"/>
      <c r="T279" s="30"/>
      <c r="U279" s="30"/>
      <c r="V279" s="30"/>
      <c r="W279" s="30"/>
      <c r="X279" s="30"/>
      <c r="Y279" s="30"/>
      <c r="Z279" s="30"/>
    </row>
    <row r="280" spans="1:26" ht="12" customHeight="1">
      <c r="A280" s="30"/>
      <c r="B280" s="52"/>
      <c r="C280" s="52"/>
      <c r="D280" s="52"/>
      <c r="E280" s="52"/>
      <c r="F280" s="30"/>
      <c r="G280" s="30"/>
      <c r="H280" s="52"/>
      <c r="I280" s="30"/>
      <c r="J280" s="30"/>
      <c r="K280" s="30"/>
      <c r="L280" s="30"/>
      <c r="M280" s="30"/>
      <c r="N280" s="30"/>
      <c r="O280" s="30"/>
      <c r="P280" s="30"/>
      <c r="Q280" s="30"/>
      <c r="R280" s="30"/>
      <c r="S280" s="30"/>
      <c r="T280" s="30"/>
      <c r="U280" s="30"/>
      <c r="V280" s="30"/>
      <c r="W280" s="30"/>
      <c r="X280" s="30"/>
      <c r="Y280" s="30"/>
      <c r="Z280" s="30"/>
    </row>
    <row r="281" spans="1:26" ht="12" customHeight="1">
      <c r="A281" s="30"/>
      <c r="B281" s="52"/>
      <c r="C281" s="52"/>
      <c r="D281" s="52"/>
      <c r="E281" s="52"/>
      <c r="F281" s="30"/>
      <c r="G281" s="30"/>
      <c r="H281" s="52"/>
      <c r="I281" s="30"/>
      <c r="J281" s="30"/>
      <c r="K281" s="30"/>
      <c r="L281" s="30"/>
      <c r="M281" s="30"/>
      <c r="N281" s="30"/>
      <c r="O281" s="30"/>
      <c r="P281" s="30"/>
      <c r="Q281" s="30"/>
      <c r="R281" s="30"/>
      <c r="S281" s="30"/>
      <c r="T281" s="30"/>
      <c r="U281" s="30"/>
      <c r="V281" s="30"/>
      <c r="W281" s="30"/>
      <c r="X281" s="30"/>
      <c r="Y281" s="30"/>
      <c r="Z281" s="30"/>
    </row>
    <row r="282" spans="1:26" ht="12" customHeight="1">
      <c r="A282" s="30"/>
      <c r="B282" s="52"/>
      <c r="C282" s="52"/>
      <c r="D282" s="52"/>
      <c r="E282" s="52"/>
      <c r="F282" s="30"/>
      <c r="G282" s="30"/>
      <c r="H282" s="52"/>
      <c r="I282" s="30"/>
      <c r="J282" s="30"/>
      <c r="K282" s="30"/>
      <c r="L282" s="30"/>
      <c r="M282" s="30"/>
      <c r="N282" s="30"/>
      <c r="O282" s="30"/>
      <c r="P282" s="30"/>
      <c r="Q282" s="30"/>
      <c r="R282" s="30"/>
      <c r="S282" s="30"/>
      <c r="T282" s="30"/>
      <c r="U282" s="30"/>
      <c r="V282" s="30"/>
      <c r="W282" s="30"/>
      <c r="X282" s="30"/>
      <c r="Y282" s="30"/>
      <c r="Z282" s="30"/>
    </row>
    <row r="283" spans="1:26" ht="12" customHeight="1">
      <c r="A283" s="30"/>
      <c r="B283" s="52"/>
      <c r="C283" s="52"/>
      <c r="D283" s="52"/>
      <c r="E283" s="52"/>
      <c r="F283" s="30"/>
      <c r="G283" s="30"/>
      <c r="H283" s="52"/>
      <c r="I283" s="30"/>
      <c r="J283" s="30"/>
      <c r="K283" s="30"/>
      <c r="L283" s="30"/>
      <c r="M283" s="30"/>
      <c r="N283" s="30"/>
      <c r="O283" s="30"/>
      <c r="P283" s="30"/>
      <c r="Q283" s="30"/>
      <c r="R283" s="30"/>
      <c r="S283" s="30"/>
      <c r="T283" s="30"/>
      <c r="U283" s="30"/>
      <c r="V283" s="30"/>
      <c r="W283" s="30"/>
      <c r="X283" s="30"/>
      <c r="Y283" s="30"/>
      <c r="Z283" s="30"/>
    </row>
    <row r="284" spans="1:26" ht="12" customHeight="1">
      <c r="A284" s="30"/>
      <c r="B284" s="52"/>
      <c r="C284" s="52"/>
      <c r="D284" s="52"/>
      <c r="E284" s="52"/>
      <c r="F284" s="30"/>
      <c r="G284" s="30"/>
      <c r="H284" s="52"/>
      <c r="I284" s="30"/>
      <c r="J284" s="30"/>
      <c r="K284" s="30"/>
      <c r="L284" s="30"/>
      <c r="M284" s="30"/>
      <c r="N284" s="30"/>
      <c r="O284" s="30"/>
      <c r="P284" s="30"/>
      <c r="Q284" s="30"/>
      <c r="R284" s="30"/>
      <c r="S284" s="30"/>
      <c r="T284" s="30"/>
      <c r="U284" s="30"/>
      <c r="V284" s="30"/>
      <c r="W284" s="30"/>
      <c r="X284" s="30"/>
      <c r="Y284" s="30"/>
      <c r="Z284" s="30"/>
    </row>
    <row r="285" spans="1:26" ht="12" customHeight="1">
      <c r="A285" s="30"/>
      <c r="B285" s="52"/>
      <c r="C285" s="52"/>
      <c r="D285" s="52"/>
      <c r="E285" s="52"/>
      <c r="F285" s="30"/>
      <c r="G285" s="30"/>
      <c r="H285" s="52"/>
      <c r="I285" s="30"/>
      <c r="J285" s="30"/>
      <c r="K285" s="30"/>
      <c r="L285" s="30"/>
      <c r="M285" s="30"/>
      <c r="N285" s="30"/>
      <c r="O285" s="30"/>
      <c r="P285" s="30"/>
      <c r="Q285" s="30"/>
      <c r="R285" s="30"/>
      <c r="S285" s="30"/>
      <c r="T285" s="30"/>
      <c r="U285" s="30"/>
      <c r="V285" s="30"/>
      <c r="W285" s="30"/>
      <c r="X285" s="30"/>
      <c r="Y285" s="30"/>
      <c r="Z285" s="30"/>
    </row>
    <row r="286" spans="1:26" ht="12" customHeight="1">
      <c r="A286" s="30"/>
      <c r="B286" s="52"/>
      <c r="C286" s="52"/>
      <c r="D286" s="52"/>
      <c r="E286" s="52"/>
      <c r="F286" s="30"/>
      <c r="G286" s="30"/>
      <c r="H286" s="52"/>
      <c r="I286" s="30"/>
      <c r="J286" s="30"/>
      <c r="K286" s="30"/>
      <c r="L286" s="30"/>
      <c r="M286" s="30"/>
      <c r="N286" s="30"/>
      <c r="O286" s="30"/>
      <c r="P286" s="30"/>
      <c r="Q286" s="30"/>
      <c r="R286" s="30"/>
      <c r="S286" s="30"/>
      <c r="T286" s="30"/>
      <c r="U286" s="30"/>
      <c r="V286" s="30"/>
      <c r="W286" s="30"/>
      <c r="X286" s="30"/>
      <c r="Y286" s="30"/>
      <c r="Z286" s="30"/>
    </row>
    <row r="287" spans="1:26" ht="12" customHeight="1">
      <c r="A287" s="30"/>
      <c r="B287" s="52"/>
      <c r="C287" s="52"/>
      <c r="D287" s="52"/>
      <c r="E287" s="52"/>
      <c r="F287" s="30"/>
      <c r="G287" s="30"/>
      <c r="H287" s="52"/>
      <c r="I287" s="30"/>
      <c r="J287" s="30"/>
      <c r="K287" s="30"/>
      <c r="L287" s="30"/>
      <c r="M287" s="30"/>
      <c r="N287" s="30"/>
      <c r="O287" s="30"/>
      <c r="P287" s="30"/>
      <c r="Q287" s="30"/>
      <c r="R287" s="30"/>
      <c r="S287" s="30"/>
      <c r="T287" s="30"/>
      <c r="U287" s="30"/>
      <c r="V287" s="30"/>
      <c r="W287" s="30"/>
      <c r="X287" s="30"/>
      <c r="Y287" s="30"/>
      <c r="Z287" s="30"/>
    </row>
    <row r="288" spans="1:26" ht="12" customHeight="1">
      <c r="A288" s="30"/>
      <c r="B288" s="52"/>
      <c r="C288" s="52"/>
      <c r="D288" s="52"/>
      <c r="E288" s="52"/>
      <c r="F288" s="30"/>
      <c r="G288" s="30"/>
      <c r="H288" s="52"/>
      <c r="I288" s="30"/>
      <c r="J288" s="30"/>
      <c r="K288" s="30"/>
      <c r="L288" s="30"/>
      <c r="M288" s="30"/>
      <c r="N288" s="30"/>
      <c r="O288" s="30"/>
      <c r="P288" s="30"/>
      <c r="Q288" s="30"/>
      <c r="R288" s="30"/>
      <c r="S288" s="30"/>
      <c r="T288" s="30"/>
      <c r="U288" s="30"/>
      <c r="V288" s="30"/>
      <c r="W288" s="30"/>
      <c r="X288" s="30"/>
      <c r="Y288" s="30"/>
      <c r="Z288" s="30"/>
    </row>
    <row r="289" spans="1:26" ht="12" customHeight="1">
      <c r="A289" s="30"/>
      <c r="B289" s="52"/>
      <c r="C289" s="52"/>
      <c r="D289" s="52"/>
      <c r="E289" s="52"/>
      <c r="F289" s="30"/>
      <c r="G289" s="30"/>
      <c r="H289" s="52"/>
      <c r="I289" s="30"/>
      <c r="J289" s="30"/>
      <c r="K289" s="30"/>
      <c r="L289" s="30"/>
      <c r="M289" s="30"/>
      <c r="N289" s="30"/>
      <c r="O289" s="30"/>
      <c r="P289" s="30"/>
      <c r="Q289" s="30"/>
      <c r="R289" s="30"/>
      <c r="S289" s="30"/>
      <c r="T289" s="30"/>
      <c r="U289" s="30"/>
      <c r="V289" s="30"/>
      <c r="W289" s="30"/>
      <c r="X289" s="30"/>
      <c r="Y289" s="30"/>
      <c r="Z289" s="30"/>
    </row>
    <row r="290" spans="1:26" ht="12" customHeight="1">
      <c r="A290" s="30"/>
      <c r="B290" s="52"/>
      <c r="C290" s="52"/>
      <c r="D290" s="52"/>
      <c r="E290" s="52"/>
      <c r="F290" s="30"/>
      <c r="G290" s="30"/>
      <c r="H290" s="52"/>
      <c r="I290" s="30"/>
      <c r="J290" s="30"/>
      <c r="K290" s="30"/>
      <c r="L290" s="30"/>
      <c r="M290" s="30"/>
      <c r="N290" s="30"/>
      <c r="O290" s="30"/>
      <c r="P290" s="30"/>
      <c r="Q290" s="30"/>
      <c r="R290" s="30"/>
      <c r="S290" s="30"/>
      <c r="T290" s="30"/>
      <c r="U290" s="30"/>
      <c r="V290" s="30"/>
      <c r="W290" s="30"/>
      <c r="X290" s="30"/>
      <c r="Y290" s="30"/>
      <c r="Z290" s="30"/>
    </row>
    <row r="291" spans="1:26" ht="12" customHeight="1">
      <c r="A291" s="30"/>
      <c r="B291" s="52"/>
      <c r="C291" s="52"/>
      <c r="D291" s="52"/>
      <c r="E291" s="52"/>
      <c r="F291" s="30"/>
      <c r="G291" s="30"/>
      <c r="H291" s="52"/>
      <c r="I291" s="30"/>
      <c r="J291" s="30"/>
      <c r="K291" s="30"/>
      <c r="L291" s="30"/>
      <c r="M291" s="30"/>
      <c r="N291" s="30"/>
      <c r="O291" s="30"/>
      <c r="P291" s="30"/>
      <c r="Q291" s="30"/>
      <c r="R291" s="30"/>
      <c r="S291" s="30"/>
      <c r="T291" s="30"/>
      <c r="U291" s="30"/>
      <c r="V291" s="30"/>
      <c r="W291" s="30"/>
      <c r="X291" s="30"/>
      <c r="Y291" s="30"/>
      <c r="Z291" s="30"/>
    </row>
    <row r="292" spans="1:26" ht="12" customHeight="1">
      <c r="A292" s="30"/>
      <c r="B292" s="52"/>
      <c r="C292" s="52"/>
      <c r="D292" s="52"/>
      <c r="E292" s="52"/>
      <c r="F292" s="30"/>
      <c r="G292" s="30"/>
      <c r="H292" s="52"/>
      <c r="I292" s="30"/>
      <c r="J292" s="30"/>
      <c r="K292" s="30"/>
      <c r="L292" s="30"/>
      <c r="M292" s="30"/>
      <c r="N292" s="30"/>
      <c r="O292" s="30"/>
      <c r="P292" s="30"/>
      <c r="Q292" s="30"/>
      <c r="R292" s="30"/>
      <c r="S292" s="30"/>
      <c r="T292" s="30"/>
      <c r="U292" s="30"/>
      <c r="V292" s="30"/>
      <c r="W292" s="30"/>
      <c r="X292" s="30"/>
      <c r="Y292" s="30"/>
      <c r="Z292" s="30"/>
    </row>
    <row r="293" spans="1:26" ht="12" customHeight="1">
      <c r="A293" s="30"/>
      <c r="B293" s="52"/>
      <c r="C293" s="52"/>
      <c r="D293" s="52"/>
      <c r="E293" s="52"/>
      <c r="F293" s="30"/>
      <c r="G293" s="30"/>
      <c r="H293" s="52"/>
      <c r="I293" s="30"/>
      <c r="J293" s="30"/>
      <c r="K293" s="30"/>
      <c r="L293" s="30"/>
      <c r="M293" s="30"/>
      <c r="N293" s="30"/>
      <c r="O293" s="30"/>
      <c r="P293" s="30"/>
      <c r="Q293" s="30"/>
      <c r="R293" s="30"/>
      <c r="S293" s="30"/>
      <c r="T293" s="30"/>
      <c r="U293" s="30"/>
      <c r="V293" s="30"/>
      <c r="W293" s="30"/>
      <c r="X293" s="30"/>
      <c r="Y293" s="30"/>
      <c r="Z293" s="30"/>
    </row>
    <row r="294" spans="1:26" ht="12" customHeight="1">
      <c r="A294" s="30"/>
      <c r="B294" s="52"/>
      <c r="C294" s="52"/>
      <c r="D294" s="52"/>
      <c r="E294" s="52"/>
      <c r="F294" s="30"/>
      <c r="G294" s="30"/>
      <c r="H294" s="52"/>
      <c r="I294" s="30"/>
      <c r="J294" s="30"/>
      <c r="K294" s="30"/>
      <c r="L294" s="30"/>
      <c r="M294" s="30"/>
      <c r="N294" s="30"/>
      <c r="O294" s="30"/>
      <c r="P294" s="30"/>
      <c r="Q294" s="30"/>
      <c r="R294" s="30"/>
      <c r="S294" s="30"/>
      <c r="T294" s="30"/>
      <c r="U294" s="30"/>
      <c r="V294" s="30"/>
      <c r="W294" s="30"/>
      <c r="X294" s="30"/>
      <c r="Y294" s="30"/>
      <c r="Z294" s="30"/>
    </row>
    <row r="295" spans="1:26" ht="12" customHeight="1">
      <c r="A295" s="30"/>
      <c r="B295" s="52"/>
      <c r="C295" s="52"/>
      <c r="D295" s="52"/>
      <c r="E295" s="52"/>
      <c r="F295" s="30"/>
      <c r="G295" s="30"/>
      <c r="H295" s="52"/>
      <c r="I295" s="30"/>
      <c r="J295" s="30"/>
      <c r="K295" s="30"/>
      <c r="L295" s="30"/>
      <c r="M295" s="30"/>
      <c r="N295" s="30"/>
      <c r="O295" s="30"/>
      <c r="P295" s="30"/>
      <c r="Q295" s="30"/>
      <c r="R295" s="30"/>
      <c r="S295" s="30"/>
      <c r="T295" s="30"/>
      <c r="U295" s="30"/>
      <c r="V295" s="30"/>
      <c r="W295" s="30"/>
      <c r="X295" s="30"/>
      <c r="Y295" s="30"/>
      <c r="Z295" s="30"/>
    </row>
    <row r="296" spans="1:26" ht="12" customHeight="1">
      <c r="A296" s="30"/>
      <c r="B296" s="52"/>
      <c r="C296" s="52"/>
      <c r="D296" s="52"/>
      <c r="E296" s="52"/>
      <c r="F296" s="30"/>
      <c r="G296" s="30"/>
      <c r="H296" s="52"/>
      <c r="I296" s="30"/>
      <c r="J296" s="30"/>
      <c r="K296" s="30"/>
      <c r="L296" s="30"/>
      <c r="M296" s="30"/>
      <c r="N296" s="30"/>
      <c r="O296" s="30"/>
      <c r="P296" s="30"/>
      <c r="Q296" s="30"/>
      <c r="R296" s="30"/>
      <c r="S296" s="30"/>
      <c r="T296" s="30"/>
      <c r="U296" s="30"/>
      <c r="V296" s="30"/>
      <c r="W296" s="30"/>
      <c r="X296" s="30"/>
      <c r="Y296" s="30"/>
      <c r="Z296" s="30"/>
    </row>
    <row r="297" spans="1:26" ht="12" customHeight="1">
      <c r="A297" s="30"/>
      <c r="B297" s="52"/>
      <c r="C297" s="52"/>
      <c r="D297" s="52"/>
      <c r="E297" s="52"/>
      <c r="F297" s="30"/>
      <c r="G297" s="30"/>
      <c r="H297" s="52"/>
      <c r="I297" s="30"/>
      <c r="J297" s="30"/>
      <c r="K297" s="30"/>
      <c r="L297" s="30"/>
      <c r="M297" s="30"/>
      <c r="N297" s="30"/>
      <c r="O297" s="30"/>
      <c r="P297" s="30"/>
      <c r="Q297" s="30"/>
      <c r="R297" s="30"/>
      <c r="S297" s="30"/>
      <c r="T297" s="30"/>
      <c r="U297" s="30"/>
      <c r="V297" s="30"/>
      <c r="W297" s="30"/>
      <c r="X297" s="30"/>
      <c r="Y297" s="30"/>
      <c r="Z297" s="30"/>
    </row>
    <row r="298" spans="1:26" ht="12" customHeight="1">
      <c r="A298" s="30"/>
      <c r="B298" s="52"/>
      <c r="C298" s="52"/>
      <c r="D298" s="52"/>
      <c r="E298" s="52"/>
      <c r="F298" s="30"/>
      <c r="G298" s="30"/>
      <c r="H298" s="52"/>
      <c r="I298" s="30"/>
      <c r="J298" s="30"/>
      <c r="K298" s="30"/>
      <c r="L298" s="30"/>
      <c r="M298" s="30"/>
      <c r="N298" s="30"/>
      <c r="O298" s="30"/>
      <c r="P298" s="30"/>
      <c r="Q298" s="30"/>
      <c r="R298" s="30"/>
      <c r="S298" s="30"/>
      <c r="T298" s="30"/>
      <c r="U298" s="30"/>
      <c r="V298" s="30"/>
      <c r="W298" s="30"/>
      <c r="X298" s="30"/>
      <c r="Y298" s="30"/>
      <c r="Z298" s="30"/>
    </row>
    <row r="299" spans="1:26" ht="12" customHeight="1">
      <c r="A299" s="30"/>
      <c r="B299" s="52"/>
      <c r="C299" s="52"/>
      <c r="D299" s="52"/>
      <c r="E299" s="52"/>
      <c r="F299" s="30"/>
      <c r="G299" s="30"/>
      <c r="H299" s="52"/>
      <c r="I299" s="30"/>
      <c r="J299" s="30"/>
      <c r="K299" s="30"/>
      <c r="L299" s="30"/>
      <c r="M299" s="30"/>
      <c r="N299" s="30"/>
      <c r="O299" s="30"/>
      <c r="P299" s="30"/>
      <c r="Q299" s="30"/>
      <c r="R299" s="30"/>
      <c r="S299" s="30"/>
      <c r="T299" s="30"/>
      <c r="U299" s="30"/>
      <c r="V299" s="30"/>
      <c r="W299" s="30"/>
      <c r="X299" s="30"/>
      <c r="Y299" s="30"/>
      <c r="Z299" s="30"/>
    </row>
    <row r="300" spans="1:26" ht="12" customHeight="1">
      <c r="A300" s="30"/>
      <c r="B300" s="52"/>
      <c r="C300" s="52"/>
      <c r="D300" s="52"/>
      <c r="E300" s="52"/>
      <c r="F300" s="30"/>
      <c r="G300" s="30"/>
      <c r="H300" s="52"/>
      <c r="I300" s="30"/>
      <c r="J300" s="30"/>
      <c r="K300" s="30"/>
      <c r="L300" s="30"/>
      <c r="M300" s="30"/>
      <c r="N300" s="30"/>
      <c r="O300" s="30"/>
      <c r="P300" s="30"/>
      <c r="Q300" s="30"/>
      <c r="R300" s="30"/>
      <c r="S300" s="30"/>
      <c r="T300" s="30"/>
      <c r="U300" s="30"/>
      <c r="V300" s="30"/>
      <c r="W300" s="30"/>
      <c r="X300" s="30"/>
      <c r="Y300" s="30"/>
      <c r="Z300" s="30"/>
    </row>
    <row r="301" spans="1:26" ht="12" customHeight="1">
      <c r="A301" s="30"/>
      <c r="B301" s="52"/>
      <c r="C301" s="52"/>
      <c r="D301" s="52"/>
      <c r="E301" s="52"/>
      <c r="F301" s="30"/>
      <c r="G301" s="30"/>
      <c r="H301" s="52"/>
      <c r="I301" s="30"/>
      <c r="J301" s="30"/>
      <c r="K301" s="30"/>
      <c r="L301" s="30"/>
      <c r="M301" s="30"/>
      <c r="N301" s="30"/>
      <c r="O301" s="30"/>
      <c r="P301" s="30"/>
      <c r="Q301" s="30"/>
      <c r="R301" s="30"/>
      <c r="S301" s="30"/>
      <c r="T301" s="30"/>
      <c r="U301" s="30"/>
      <c r="V301" s="30"/>
      <c r="W301" s="30"/>
      <c r="X301" s="30"/>
      <c r="Y301" s="30"/>
      <c r="Z301" s="30"/>
    </row>
    <row r="302" spans="1:26" ht="12" customHeight="1">
      <c r="A302" s="30"/>
      <c r="B302" s="52"/>
      <c r="C302" s="52"/>
      <c r="D302" s="52"/>
      <c r="E302" s="52"/>
      <c r="F302" s="30"/>
      <c r="G302" s="30"/>
      <c r="H302" s="52"/>
      <c r="I302" s="30"/>
      <c r="J302" s="30"/>
      <c r="K302" s="30"/>
      <c r="L302" s="30"/>
      <c r="M302" s="30"/>
      <c r="N302" s="30"/>
      <c r="O302" s="30"/>
      <c r="P302" s="30"/>
      <c r="Q302" s="30"/>
      <c r="R302" s="30"/>
      <c r="S302" s="30"/>
      <c r="T302" s="30"/>
      <c r="U302" s="30"/>
      <c r="V302" s="30"/>
      <c r="W302" s="30"/>
      <c r="X302" s="30"/>
      <c r="Y302" s="30"/>
      <c r="Z302" s="30"/>
    </row>
    <row r="303" spans="1:26" ht="12" customHeight="1">
      <c r="A303" s="30"/>
      <c r="B303" s="52"/>
      <c r="C303" s="52"/>
      <c r="D303" s="52"/>
      <c r="E303" s="52"/>
      <c r="F303" s="30"/>
      <c r="G303" s="30"/>
      <c r="H303" s="52"/>
      <c r="I303" s="30"/>
      <c r="J303" s="30"/>
      <c r="K303" s="30"/>
      <c r="L303" s="30"/>
      <c r="M303" s="30"/>
      <c r="N303" s="30"/>
      <c r="O303" s="30"/>
      <c r="P303" s="30"/>
      <c r="Q303" s="30"/>
      <c r="R303" s="30"/>
      <c r="S303" s="30"/>
      <c r="T303" s="30"/>
      <c r="U303" s="30"/>
      <c r="V303" s="30"/>
      <c r="W303" s="30"/>
      <c r="X303" s="30"/>
      <c r="Y303" s="30"/>
      <c r="Z303" s="30"/>
    </row>
    <row r="304" spans="1:26" ht="12" customHeight="1">
      <c r="A304" s="30"/>
      <c r="B304" s="52"/>
      <c r="C304" s="52"/>
      <c r="D304" s="52"/>
      <c r="E304" s="52"/>
      <c r="F304" s="30"/>
      <c r="G304" s="30"/>
      <c r="H304" s="52"/>
      <c r="I304" s="30"/>
      <c r="J304" s="30"/>
      <c r="K304" s="30"/>
      <c r="L304" s="30"/>
      <c r="M304" s="30"/>
      <c r="N304" s="30"/>
      <c r="O304" s="30"/>
      <c r="P304" s="30"/>
      <c r="Q304" s="30"/>
      <c r="R304" s="30"/>
      <c r="S304" s="30"/>
      <c r="T304" s="30"/>
      <c r="U304" s="30"/>
      <c r="V304" s="30"/>
      <c r="W304" s="30"/>
      <c r="X304" s="30"/>
      <c r="Y304" s="30"/>
      <c r="Z304" s="30"/>
    </row>
    <row r="305" spans="1:26" ht="12" customHeight="1">
      <c r="A305" s="30"/>
      <c r="B305" s="52"/>
      <c r="C305" s="52"/>
      <c r="D305" s="52"/>
      <c r="E305" s="52"/>
      <c r="F305" s="30"/>
      <c r="G305" s="30"/>
      <c r="H305" s="52"/>
      <c r="I305" s="30"/>
      <c r="J305" s="30"/>
      <c r="K305" s="30"/>
      <c r="L305" s="30"/>
      <c r="M305" s="30"/>
      <c r="N305" s="30"/>
      <c r="O305" s="30"/>
      <c r="P305" s="30"/>
      <c r="Q305" s="30"/>
      <c r="R305" s="30"/>
      <c r="S305" s="30"/>
      <c r="T305" s="30"/>
      <c r="U305" s="30"/>
      <c r="V305" s="30"/>
      <c r="W305" s="30"/>
      <c r="X305" s="30"/>
      <c r="Y305" s="30"/>
      <c r="Z305" s="30"/>
    </row>
    <row r="306" spans="1:26" ht="12" customHeight="1">
      <c r="A306" s="30"/>
      <c r="B306" s="52"/>
      <c r="C306" s="52"/>
      <c r="D306" s="52"/>
      <c r="E306" s="52"/>
      <c r="F306" s="30"/>
      <c r="G306" s="30"/>
      <c r="H306" s="52"/>
      <c r="I306" s="30"/>
      <c r="J306" s="30"/>
      <c r="K306" s="30"/>
      <c r="L306" s="30"/>
      <c r="M306" s="30"/>
      <c r="N306" s="30"/>
      <c r="O306" s="30"/>
      <c r="P306" s="30"/>
      <c r="Q306" s="30"/>
      <c r="R306" s="30"/>
      <c r="S306" s="30"/>
      <c r="T306" s="30"/>
      <c r="U306" s="30"/>
      <c r="V306" s="30"/>
      <c r="W306" s="30"/>
      <c r="X306" s="30"/>
      <c r="Y306" s="30"/>
      <c r="Z306" s="30"/>
    </row>
    <row r="307" spans="1:26" ht="12" customHeight="1">
      <c r="A307" s="30"/>
      <c r="B307" s="52"/>
      <c r="C307" s="52"/>
      <c r="D307" s="52"/>
      <c r="E307" s="52"/>
      <c r="F307" s="30"/>
      <c r="G307" s="30"/>
      <c r="H307" s="52"/>
      <c r="I307" s="30"/>
      <c r="J307" s="30"/>
      <c r="K307" s="30"/>
      <c r="L307" s="30"/>
      <c r="M307" s="30"/>
      <c r="N307" s="30"/>
      <c r="O307" s="30"/>
      <c r="P307" s="30"/>
      <c r="Q307" s="30"/>
      <c r="R307" s="30"/>
      <c r="S307" s="30"/>
      <c r="T307" s="30"/>
      <c r="U307" s="30"/>
      <c r="V307" s="30"/>
      <c r="W307" s="30"/>
      <c r="X307" s="30"/>
      <c r="Y307" s="30"/>
      <c r="Z307" s="30"/>
    </row>
    <row r="308" spans="1:26" ht="12" customHeight="1">
      <c r="A308" s="30"/>
      <c r="B308" s="52"/>
      <c r="C308" s="52"/>
      <c r="D308" s="52"/>
      <c r="E308" s="52"/>
      <c r="F308" s="30"/>
      <c r="G308" s="30"/>
      <c r="H308" s="52"/>
      <c r="I308" s="30"/>
      <c r="J308" s="30"/>
      <c r="K308" s="30"/>
      <c r="L308" s="30"/>
      <c r="M308" s="30"/>
      <c r="N308" s="30"/>
      <c r="O308" s="30"/>
      <c r="P308" s="30"/>
      <c r="Q308" s="30"/>
      <c r="R308" s="30"/>
      <c r="S308" s="30"/>
      <c r="T308" s="30"/>
      <c r="U308" s="30"/>
      <c r="V308" s="30"/>
      <c r="W308" s="30"/>
      <c r="X308" s="30"/>
      <c r="Y308" s="30"/>
      <c r="Z308" s="30"/>
    </row>
    <row r="309" spans="1:26" ht="12" customHeight="1">
      <c r="A309" s="30"/>
      <c r="B309" s="52"/>
      <c r="C309" s="52"/>
      <c r="D309" s="52"/>
      <c r="E309" s="52"/>
      <c r="F309" s="30"/>
      <c r="G309" s="30"/>
      <c r="H309" s="52"/>
      <c r="I309" s="30"/>
      <c r="J309" s="30"/>
      <c r="K309" s="30"/>
      <c r="L309" s="30"/>
      <c r="M309" s="30"/>
      <c r="N309" s="30"/>
      <c r="O309" s="30"/>
      <c r="P309" s="30"/>
      <c r="Q309" s="30"/>
      <c r="R309" s="30"/>
      <c r="S309" s="30"/>
      <c r="T309" s="30"/>
      <c r="U309" s="30"/>
      <c r="V309" s="30"/>
      <c r="W309" s="30"/>
      <c r="X309" s="30"/>
      <c r="Y309" s="30"/>
      <c r="Z309" s="30"/>
    </row>
    <row r="310" spans="1:26" ht="12" customHeight="1">
      <c r="A310" s="30"/>
      <c r="B310" s="52"/>
      <c r="C310" s="52"/>
      <c r="D310" s="52"/>
      <c r="E310" s="52"/>
      <c r="F310" s="30"/>
      <c r="G310" s="30"/>
      <c r="H310" s="52"/>
      <c r="I310" s="30"/>
      <c r="J310" s="30"/>
      <c r="K310" s="30"/>
      <c r="L310" s="30"/>
      <c r="M310" s="30"/>
      <c r="N310" s="30"/>
      <c r="O310" s="30"/>
      <c r="P310" s="30"/>
      <c r="Q310" s="30"/>
      <c r="R310" s="30"/>
      <c r="S310" s="30"/>
      <c r="T310" s="30"/>
      <c r="U310" s="30"/>
      <c r="V310" s="30"/>
      <c r="W310" s="30"/>
      <c r="X310" s="30"/>
      <c r="Y310" s="30"/>
      <c r="Z310" s="30"/>
    </row>
    <row r="311" spans="1:26" ht="12" customHeight="1">
      <c r="A311" s="30"/>
      <c r="B311" s="52"/>
      <c r="C311" s="52"/>
      <c r="D311" s="52"/>
      <c r="E311" s="52"/>
      <c r="F311" s="30"/>
      <c r="G311" s="30"/>
      <c r="H311" s="52"/>
      <c r="I311" s="30"/>
      <c r="J311" s="30"/>
      <c r="K311" s="30"/>
      <c r="L311" s="30"/>
      <c r="M311" s="30"/>
      <c r="N311" s="30"/>
      <c r="O311" s="30"/>
      <c r="P311" s="30"/>
      <c r="Q311" s="30"/>
      <c r="R311" s="30"/>
      <c r="S311" s="30"/>
      <c r="T311" s="30"/>
      <c r="U311" s="30"/>
      <c r="V311" s="30"/>
      <c r="W311" s="30"/>
      <c r="X311" s="30"/>
      <c r="Y311" s="30"/>
      <c r="Z311" s="30"/>
    </row>
    <row r="312" spans="1:26" ht="12" customHeight="1">
      <c r="A312" s="30"/>
      <c r="B312" s="52"/>
      <c r="C312" s="52"/>
      <c r="D312" s="52"/>
      <c r="E312" s="52"/>
      <c r="F312" s="30"/>
      <c r="G312" s="30"/>
      <c r="H312" s="52"/>
      <c r="I312" s="30"/>
      <c r="J312" s="30"/>
      <c r="K312" s="30"/>
      <c r="L312" s="30"/>
      <c r="M312" s="30"/>
      <c r="N312" s="30"/>
      <c r="O312" s="30"/>
      <c r="P312" s="30"/>
      <c r="Q312" s="30"/>
      <c r="R312" s="30"/>
      <c r="S312" s="30"/>
      <c r="T312" s="30"/>
      <c r="U312" s="30"/>
      <c r="V312" s="30"/>
      <c r="W312" s="30"/>
      <c r="X312" s="30"/>
      <c r="Y312" s="30"/>
      <c r="Z312" s="30"/>
    </row>
    <row r="313" spans="1:26" ht="12" customHeight="1">
      <c r="A313" s="30"/>
      <c r="B313" s="52"/>
      <c r="C313" s="52"/>
      <c r="D313" s="52"/>
      <c r="E313" s="52"/>
      <c r="F313" s="30"/>
      <c r="G313" s="30"/>
      <c r="H313" s="52"/>
      <c r="I313" s="30"/>
      <c r="J313" s="30"/>
      <c r="K313" s="30"/>
      <c r="L313" s="30"/>
      <c r="M313" s="30"/>
      <c r="N313" s="30"/>
      <c r="O313" s="30"/>
      <c r="P313" s="30"/>
      <c r="Q313" s="30"/>
      <c r="R313" s="30"/>
      <c r="S313" s="30"/>
      <c r="T313" s="30"/>
      <c r="U313" s="30"/>
      <c r="V313" s="30"/>
      <c r="W313" s="30"/>
      <c r="X313" s="30"/>
      <c r="Y313" s="30"/>
      <c r="Z313" s="30"/>
    </row>
    <row r="314" spans="1:26" ht="12" customHeight="1">
      <c r="A314" s="30"/>
      <c r="B314" s="52"/>
      <c r="C314" s="52"/>
      <c r="D314" s="52"/>
      <c r="E314" s="52"/>
      <c r="F314" s="30"/>
      <c r="G314" s="30"/>
      <c r="H314" s="52"/>
      <c r="I314" s="30"/>
      <c r="J314" s="30"/>
      <c r="K314" s="30"/>
      <c r="L314" s="30"/>
      <c r="M314" s="30"/>
      <c r="N314" s="30"/>
      <c r="O314" s="30"/>
      <c r="P314" s="30"/>
      <c r="Q314" s="30"/>
      <c r="R314" s="30"/>
      <c r="S314" s="30"/>
      <c r="T314" s="30"/>
      <c r="U314" s="30"/>
      <c r="V314" s="30"/>
      <c r="W314" s="30"/>
      <c r="X314" s="30"/>
      <c r="Y314" s="30"/>
      <c r="Z314" s="30"/>
    </row>
    <row r="315" spans="1:26" ht="12" customHeight="1">
      <c r="A315" s="30"/>
      <c r="B315" s="52"/>
      <c r="C315" s="52"/>
      <c r="D315" s="52"/>
      <c r="E315" s="52"/>
      <c r="F315" s="30"/>
      <c r="G315" s="30"/>
      <c r="H315" s="52"/>
      <c r="I315" s="30"/>
      <c r="J315" s="30"/>
      <c r="K315" s="30"/>
      <c r="L315" s="30"/>
      <c r="M315" s="30"/>
      <c r="N315" s="30"/>
      <c r="O315" s="30"/>
      <c r="P315" s="30"/>
      <c r="Q315" s="30"/>
      <c r="R315" s="30"/>
      <c r="S315" s="30"/>
      <c r="T315" s="30"/>
      <c r="U315" s="30"/>
      <c r="V315" s="30"/>
      <c r="W315" s="30"/>
      <c r="X315" s="30"/>
      <c r="Y315" s="30"/>
      <c r="Z315" s="30"/>
    </row>
    <row r="316" spans="1:26" ht="12" customHeight="1">
      <c r="A316" s="30"/>
      <c r="B316" s="52"/>
      <c r="C316" s="52"/>
      <c r="D316" s="52"/>
      <c r="E316" s="52"/>
      <c r="F316" s="30"/>
      <c r="G316" s="30"/>
      <c r="H316" s="52"/>
      <c r="I316" s="30"/>
      <c r="J316" s="30"/>
      <c r="K316" s="30"/>
      <c r="L316" s="30"/>
      <c r="M316" s="30"/>
      <c r="N316" s="30"/>
      <c r="O316" s="30"/>
      <c r="P316" s="30"/>
      <c r="Q316" s="30"/>
      <c r="R316" s="30"/>
      <c r="S316" s="30"/>
      <c r="T316" s="30"/>
      <c r="U316" s="30"/>
      <c r="V316" s="30"/>
      <c r="W316" s="30"/>
      <c r="X316" s="30"/>
      <c r="Y316" s="30"/>
      <c r="Z316" s="30"/>
    </row>
    <row r="317" spans="1:26" ht="12" customHeight="1">
      <c r="A317" s="30"/>
      <c r="B317" s="52"/>
      <c r="C317" s="52"/>
      <c r="D317" s="52"/>
      <c r="E317" s="52"/>
      <c r="F317" s="30"/>
      <c r="G317" s="30"/>
      <c r="H317" s="52"/>
      <c r="I317" s="30"/>
      <c r="J317" s="30"/>
      <c r="K317" s="30"/>
      <c r="L317" s="30"/>
      <c r="M317" s="30"/>
      <c r="N317" s="30"/>
      <c r="O317" s="30"/>
      <c r="P317" s="30"/>
      <c r="Q317" s="30"/>
      <c r="R317" s="30"/>
      <c r="S317" s="30"/>
      <c r="T317" s="30"/>
      <c r="U317" s="30"/>
      <c r="V317" s="30"/>
      <c r="W317" s="30"/>
      <c r="X317" s="30"/>
      <c r="Y317" s="30"/>
      <c r="Z317" s="30"/>
    </row>
    <row r="318" spans="1:26" ht="12" customHeight="1">
      <c r="A318" s="30"/>
      <c r="B318" s="52"/>
      <c r="C318" s="52"/>
      <c r="D318" s="52"/>
      <c r="E318" s="52"/>
      <c r="F318" s="30"/>
      <c r="G318" s="30"/>
      <c r="H318" s="52"/>
      <c r="I318" s="30"/>
      <c r="J318" s="30"/>
      <c r="K318" s="30"/>
      <c r="L318" s="30"/>
      <c r="M318" s="30"/>
      <c r="N318" s="30"/>
      <c r="O318" s="30"/>
      <c r="P318" s="30"/>
      <c r="Q318" s="30"/>
      <c r="R318" s="30"/>
      <c r="S318" s="30"/>
      <c r="T318" s="30"/>
      <c r="U318" s="30"/>
      <c r="V318" s="30"/>
      <c r="W318" s="30"/>
      <c r="X318" s="30"/>
      <c r="Y318" s="30"/>
      <c r="Z318" s="30"/>
    </row>
    <row r="319" spans="1:26" ht="12" customHeight="1">
      <c r="A319" s="30"/>
      <c r="B319" s="52"/>
      <c r="C319" s="52"/>
      <c r="D319" s="52"/>
      <c r="E319" s="52"/>
      <c r="F319" s="30"/>
      <c r="G319" s="30"/>
      <c r="H319" s="52"/>
      <c r="I319" s="30"/>
      <c r="J319" s="30"/>
      <c r="K319" s="30"/>
      <c r="L319" s="30"/>
      <c r="M319" s="30"/>
      <c r="N319" s="30"/>
      <c r="O319" s="30"/>
      <c r="P319" s="30"/>
      <c r="Q319" s="30"/>
      <c r="R319" s="30"/>
      <c r="S319" s="30"/>
      <c r="T319" s="30"/>
      <c r="U319" s="30"/>
      <c r="V319" s="30"/>
      <c r="W319" s="30"/>
      <c r="X319" s="30"/>
      <c r="Y319" s="30"/>
      <c r="Z319" s="30"/>
    </row>
    <row r="320" spans="1:26" ht="12" customHeight="1">
      <c r="A320" s="30"/>
      <c r="B320" s="52"/>
      <c r="C320" s="52"/>
      <c r="D320" s="52"/>
      <c r="E320" s="52"/>
      <c r="F320" s="30"/>
      <c r="G320" s="30"/>
      <c r="H320" s="52"/>
      <c r="I320" s="30"/>
      <c r="J320" s="30"/>
      <c r="K320" s="30"/>
      <c r="L320" s="30"/>
      <c r="M320" s="30"/>
      <c r="N320" s="30"/>
      <c r="O320" s="30"/>
      <c r="P320" s="30"/>
      <c r="Q320" s="30"/>
      <c r="R320" s="30"/>
      <c r="S320" s="30"/>
      <c r="T320" s="30"/>
      <c r="U320" s="30"/>
      <c r="V320" s="30"/>
      <c r="W320" s="30"/>
      <c r="X320" s="30"/>
      <c r="Y320" s="30"/>
      <c r="Z320" s="30"/>
    </row>
    <row r="321" spans="1:26" ht="12" customHeight="1">
      <c r="A321" s="30"/>
      <c r="B321" s="52"/>
      <c r="C321" s="52"/>
      <c r="D321" s="52"/>
      <c r="E321" s="52"/>
      <c r="F321" s="30"/>
      <c r="G321" s="30"/>
      <c r="H321" s="52"/>
      <c r="I321" s="30"/>
      <c r="J321" s="30"/>
      <c r="K321" s="30"/>
      <c r="L321" s="30"/>
      <c r="M321" s="30"/>
      <c r="N321" s="30"/>
      <c r="O321" s="30"/>
      <c r="P321" s="30"/>
      <c r="Q321" s="30"/>
      <c r="R321" s="30"/>
      <c r="S321" s="30"/>
      <c r="T321" s="30"/>
      <c r="U321" s="30"/>
      <c r="V321" s="30"/>
      <c r="W321" s="30"/>
      <c r="X321" s="30"/>
      <c r="Y321" s="30"/>
      <c r="Z321" s="30"/>
    </row>
    <row r="322" spans="1:26" ht="12" customHeight="1">
      <c r="A322" s="30"/>
      <c r="B322" s="52"/>
      <c r="C322" s="52"/>
      <c r="D322" s="52"/>
      <c r="E322" s="52"/>
      <c r="F322" s="30"/>
      <c r="G322" s="30"/>
      <c r="H322" s="52"/>
      <c r="I322" s="30"/>
      <c r="J322" s="30"/>
      <c r="K322" s="30"/>
      <c r="L322" s="30"/>
      <c r="M322" s="30"/>
      <c r="N322" s="30"/>
      <c r="O322" s="30"/>
      <c r="P322" s="30"/>
      <c r="Q322" s="30"/>
      <c r="R322" s="30"/>
      <c r="S322" s="30"/>
      <c r="T322" s="30"/>
      <c r="U322" s="30"/>
      <c r="V322" s="30"/>
      <c r="W322" s="30"/>
      <c r="X322" s="30"/>
      <c r="Y322" s="30"/>
      <c r="Z322" s="30"/>
    </row>
    <row r="323" spans="1:26" ht="12" customHeight="1">
      <c r="A323" s="30"/>
      <c r="B323" s="52"/>
      <c r="C323" s="52"/>
      <c r="D323" s="52"/>
      <c r="E323" s="52"/>
      <c r="F323" s="30"/>
      <c r="G323" s="30"/>
      <c r="H323" s="52"/>
      <c r="I323" s="30"/>
      <c r="J323" s="30"/>
      <c r="K323" s="30"/>
      <c r="L323" s="30"/>
      <c r="M323" s="30"/>
      <c r="N323" s="30"/>
      <c r="O323" s="30"/>
      <c r="P323" s="30"/>
      <c r="Q323" s="30"/>
      <c r="R323" s="30"/>
      <c r="S323" s="30"/>
      <c r="T323" s="30"/>
      <c r="U323" s="30"/>
      <c r="V323" s="30"/>
      <c r="W323" s="30"/>
      <c r="X323" s="30"/>
      <c r="Y323" s="30"/>
      <c r="Z323" s="30"/>
    </row>
    <row r="324" spans="1:26" ht="12" customHeight="1">
      <c r="A324" s="30"/>
      <c r="B324" s="52"/>
      <c r="C324" s="52"/>
      <c r="D324" s="52"/>
      <c r="E324" s="52"/>
      <c r="F324" s="30"/>
      <c r="G324" s="30"/>
      <c r="H324" s="52"/>
      <c r="I324" s="30"/>
      <c r="J324" s="30"/>
      <c r="K324" s="30"/>
      <c r="L324" s="30"/>
      <c r="M324" s="30"/>
      <c r="N324" s="30"/>
      <c r="O324" s="30"/>
      <c r="P324" s="30"/>
      <c r="Q324" s="30"/>
      <c r="R324" s="30"/>
      <c r="S324" s="30"/>
      <c r="T324" s="30"/>
      <c r="U324" s="30"/>
      <c r="V324" s="30"/>
      <c r="W324" s="30"/>
      <c r="X324" s="30"/>
      <c r="Y324" s="30"/>
      <c r="Z324" s="30"/>
    </row>
    <row r="325" spans="1:26" ht="12" customHeight="1">
      <c r="A325" s="30"/>
      <c r="B325" s="52"/>
      <c r="C325" s="52"/>
      <c r="D325" s="52"/>
      <c r="E325" s="52"/>
      <c r="F325" s="30"/>
      <c r="G325" s="30"/>
      <c r="H325" s="52"/>
      <c r="I325" s="30"/>
      <c r="J325" s="30"/>
      <c r="K325" s="30"/>
      <c r="L325" s="30"/>
      <c r="M325" s="30"/>
      <c r="N325" s="30"/>
      <c r="O325" s="30"/>
      <c r="P325" s="30"/>
      <c r="Q325" s="30"/>
      <c r="R325" s="30"/>
      <c r="S325" s="30"/>
      <c r="T325" s="30"/>
      <c r="U325" s="30"/>
      <c r="V325" s="30"/>
      <c r="W325" s="30"/>
      <c r="X325" s="30"/>
      <c r="Y325" s="30"/>
      <c r="Z325" s="30"/>
    </row>
    <row r="326" spans="1:26" ht="12" customHeight="1">
      <c r="A326" s="30"/>
      <c r="B326" s="52"/>
      <c r="C326" s="52"/>
      <c r="D326" s="52"/>
      <c r="E326" s="52"/>
      <c r="F326" s="30"/>
      <c r="G326" s="30"/>
      <c r="H326" s="52"/>
      <c r="I326" s="30"/>
      <c r="J326" s="30"/>
      <c r="K326" s="30"/>
      <c r="L326" s="30"/>
      <c r="M326" s="30"/>
      <c r="N326" s="30"/>
      <c r="O326" s="30"/>
      <c r="P326" s="30"/>
      <c r="Q326" s="30"/>
      <c r="R326" s="30"/>
      <c r="S326" s="30"/>
      <c r="T326" s="30"/>
      <c r="U326" s="30"/>
      <c r="V326" s="30"/>
      <c r="W326" s="30"/>
      <c r="X326" s="30"/>
      <c r="Y326" s="30"/>
      <c r="Z326" s="30"/>
    </row>
    <row r="327" spans="1:26" ht="12" customHeight="1">
      <c r="A327" s="30"/>
      <c r="B327" s="52"/>
      <c r="C327" s="52"/>
      <c r="D327" s="52"/>
      <c r="E327" s="52"/>
      <c r="F327" s="30"/>
      <c r="G327" s="30"/>
      <c r="H327" s="52"/>
      <c r="I327" s="30"/>
      <c r="J327" s="30"/>
      <c r="K327" s="30"/>
      <c r="L327" s="30"/>
      <c r="M327" s="30"/>
      <c r="N327" s="30"/>
      <c r="O327" s="30"/>
      <c r="P327" s="30"/>
      <c r="Q327" s="30"/>
      <c r="R327" s="30"/>
      <c r="S327" s="30"/>
      <c r="T327" s="30"/>
      <c r="U327" s="30"/>
      <c r="V327" s="30"/>
      <c r="W327" s="30"/>
      <c r="X327" s="30"/>
      <c r="Y327" s="30"/>
      <c r="Z327" s="30"/>
    </row>
    <row r="328" spans="1:26" ht="12" customHeight="1">
      <c r="A328" s="30"/>
      <c r="B328" s="52"/>
      <c r="C328" s="52"/>
      <c r="D328" s="52"/>
      <c r="E328" s="52"/>
      <c r="F328" s="30"/>
      <c r="G328" s="30"/>
      <c r="H328" s="52"/>
      <c r="I328" s="30"/>
      <c r="J328" s="30"/>
      <c r="K328" s="30"/>
      <c r="L328" s="30"/>
      <c r="M328" s="30"/>
      <c r="N328" s="30"/>
      <c r="O328" s="30"/>
      <c r="P328" s="30"/>
      <c r="Q328" s="30"/>
      <c r="R328" s="30"/>
      <c r="S328" s="30"/>
      <c r="T328" s="30"/>
      <c r="U328" s="30"/>
      <c r="V328" s="30"/>
      <c r="W328" s="30"/>
      <c r="X328" s="30"/>
      <c r="Y328" s="30"/>
      <c r="Z328" s="30"/>
    </row>
    <row r="329" spans="1:26" ht="12" customHeight="1">
      <c r="A329" s="30"/>
      <c r="B329" s="52"/>
      <c r="C329" s="52"/>
      <c r="D329" s="52"/>
      <c r="E329" s="52"/>
      <c r="F329" s="30"/>
      <c r="G329" s="30"/>
      <c r="H329" s="52"/>
      <c r="I329" s="30"/>
      <c r="J329" s="30"/>
      <c r="K329" s="30"/>
      <c r="L329" s="30"/>
      <c r="M329" s="30"/>
      <c r="N329" s="30"/>
      <c r="O329" s="30"/>
      <c r="P329" s="30"/>
      <c r="Q329" s="30"/>
      <c r="R329" s="30"/>
      <c r="S329" s="30"/>
      <c r="T329" s="30"/>
      <c r="U329" s="30"/>
      <c r="V329" s="30"/>
      <c r="W329" s="30"/>
      <c r="X329" s="30"/>
      <c r="Y329" s="30"/>
      <c r="Z329" s="30"/>
    </row>
    <row r="330" spans="1:26" ht="12" customHeight="1">
      <c r="A330" s="30"/>
      <c r="B330" s="52"/>
      <c r="C330" s="52"/>
      <c r="D330" s="52"/>
      <c r="E330" s="52"/>
      <c r="F330" s="30"/>
      <c r="G330" s="30"/>
      <c r="H330" s="52"/>
      <c r="I330" s="30"/>
      <c r="J330" s="30"/>
      <c r="K330" s="30"/>
      <c r="L330" s="30"/>
      <c r="M330" s="30"/>
      <c r="N330" s="30"/>
      <c r="O330" s="30"/>
      <c r="P330" s="30"/>
      <c r="Q330" s="30"/>
      <c r="R330" s="30"/>
      <c r="S330" s="30"/>
      <c r="T330" s="30"/>
      <c r="U330" s="30"/>
      <c r="V330" s="30"/>
      <c r="W330" s="30"/>
      <c r="X330" s="30"/>
      <c r="Y330" s="30"/>
      <c r="Z330" s="30"/>
    </row>
    <row r="331" spans="1:26" ht="12" customHeight="1">
      <c r="A331" s="30"/>
      <c r="B331" s="52"/>
      <c r="C331" s="52"/>
      <c r="D331" s="52"/>
      <c r="E331" s="52"/>
      <c r="F331" s="30"/>
      <c r="G331" s="30"/>
      <c r="H331" s="52"/>
      <c r="I331" s="30"/>
      <c r="J331" s="30"/>
      <c r="K331" s="30"/>
      <c r="L331" s="30"/>
      <c r="M331" s="30"/>
      <c r="N331" s="30"/>
      <c r="O331" s="30"/>
      <c r="P331" s="30"/>
      <c r="Q331" s="30"/>
      <c r="R331" s="30"/>
      <c r="S331" s="30"/>
      <c r="T331" s="30"/>
      <c r="U331" s="30"/>
      <c r="V331" s="30"/>
      <c r="W331" s="30"/>
      <c r="X331" s="30"/>
      <c r="Y331" s="30"/>
      <c r="Z331" s="30"/>
    </row>
    <row r="332" spans="1:26" ht="12" customHeight="1">
      <c r="A332" s="30"/>
      <c r="B332" s="52"/>
      <c r="C332" s="52"/>
      <c r="D332" s="52"/>
      <c r="E332" s="52"/>
      <c r="F332" s="30"/>
      <c r="G332" s="30"/>
      <c r="H332" s="52"/>
      <c r="I332" s="30"/>
      <c r="J332" s="30"/>
      <c r="K332" s="30"/>
      <c r="L332" s="30"/>
      <c r="M332" s="30"/>
      <c r="N332" s="30"/>
      <c r="O332" s="30"/>
      <c r="P332" s="30"/>
      <c r="Q332" s="30"/>
      <c r="R332" s="30"/>
      <c r="S332" s="30"/>
      <c r="T332" s="30"/>
      <c r="U332" s="30"/>
      <c r="V332" s="30"/>
      <c r="W332" s="30"/>
      <c r="X332" s="30"/>
      <c r="Y332" s="30"/>
      <c r="Z332" s="30"/>
    </row>
    <row r="333" spans="1:26" ht="12" customHeight="1">
      <c r="A333" s="30"/>
      <c r="B333" s="52"/>
      <c r="C333" s="52"/>
      <c r="D333" s="52"/>
      <c r="E333" s="52"/>
      <c r="F333" s="30"/>
      <c r="G333" s="30"/>
      <c r="H333" s="52"/>
      <c r="I333" s="30"/>
      <c r="J333" s="30"/>
      <c r="K333" s="30"/>
      <c r="L333" s="30"/>
      <c r="M333" s="30"/>
      <c r="N333" s="30"/>
      <c r="O333" s="30"/>
      <c r="P333" s="30"/>
      <c r="Q333" s="30"/>
      <c r="R333" s="30"/>
      <c r="S333" s="30"/>
      <c r="T333" s="30"/>
      <c r="U333" s="30"/>
      <c r="V333" s="30"/>
      <c r="W333" s="30"/>
      <c r="X333" s="30"/>
      <c r="Y333" s="30"/>
      <c r="Z333" s="30"/>
    </row>
    <row r="334" spans="1:26" ht="12" customHeight="1">
      <c r="A334" s="30"/>
      <c r="B334" s="52"/>
      <c r="C334" s="52"/>
      <c r="D334" s="52"/>
      <c r="E334" s="52"/>
      <c r="F334" s="30"/>
      <c r="G334" s="30"/>
      <c r="H334" s="52"/>
      <c r="I334" s="30"/>
      <c r="J334" s="30"/>
      <c r="K334" s="30"/>
      <c r="L334" s="30"/>
      <c r="M334" s="30"/>
      <c r="N334" s="30"/>
      <c r="O334" s="30"/>
      <c r="P334" s="30"/>
      <c r="Q334" s="30"/>
      <c r="R334" s="30"/>
      <c r="S334" s="30"/>
      <c r="T334" s="30"/>
      <c r="U334" s="30"/>
      <c r="V334" s="30"/>
      <c r="W334" s="30"/>
      <c r="X334" s="30"/>
      <c r="Y334" s="30"/>
      <c r="Z334" s="30"/>
    </row>
    <row r="335" spans="1:26" ht="12" customHeight="1">
      <c r="A335" s="30"/>
      <c r="B335" s="52"/>
      <c r="C335" s="52"/>
      <c r="D335" s="52"/>
      <c r="E335" s="52"/>
      <c r="F335" s="30"/>
      <c r="G335" s="30"/>
      <c r="H335" s="52"/>
      <c r="I335" s="30"/>
      <c r="J335" s="30"/>
      <c r="K335" s="30"/>
      <c r="L335" s="30"/>
      <c r="M335" s="30"/>
      <c r="N335" s="30"/>
      <c r="O335" s="30"/>
      <c r="P335" s="30"/>
      <c r="Q335" s="30"/>
      <c r="R335" s="30"/>
      <c r="S335" s="30"/>
      <c r="T335" s="30"/>
      <c r="U335" s="30"/>
      <c r="V335" s="30"/>
      <c r="W335" s="30"/>
      <c r="X335" s="30"/>
      <c r="Y335" s="30"/>
      <c r="Z335" s="30"/>
    </row>
    <row r="336" spans="1:26" ht="12" customHeight="1">
      <c r="A336" s="30"/>
      <c r="B336" s="52"/>
      <c r="C336" s="52"/>
      <c r="D336" s="52"/>
      <c r="E336" s="52"/>
      <c r="F336" s="30"/>
      <c r="G336" s="30"/>
      <c r="H336" s="52"/>
      <c r="I336" s="30"/>
      <c r="J336" s="30"/>
      <c r="K336" s="30"/>
      <c r="L336" s="30"/>
      <c r="M336" s="30"/>
      <c r="N336" s="30"/>
      <c r="O336" s="30"/>
      <c r="P336" s="30"/>
      <c r="Q336" s="30"/>
      <c r="R336" s="30"/>
      <c r="S336" s="30"/>
      <c r="T336" s="30"/>
      <c r="U336" s="30"/>
      <c r="V336" s="30"/>
      <c r="W336" s="30"/>
      <c r="X336" s="30"/>
      <c r="Y336" s="30"/>
      <c r="Z336" s="30"/>
    </row>
    <row r="337" spans="1:26" ht="12" customHeight="1">
      <c r="A337" s="30"/>
      <c r="B337" s="52"/>
      <c r="C337" s="52"/>
      <c r="D337" s="52"/>
      <c r="E337" s="52"/>
      <c r="F337" s="30"/>
      <c r="G337" s="30"/>
      <c r="H337" s="52"/>
      <c r="I337" s="30"/>
      <c r="J337" s="30"/>
      <c r="K337" s="30"/>
      <c r="L337" s="30"/>
      <c r="M337" s="30"/>
      <c r="N337" s="30"/>
      <c r="O337" s="30"/>
      <c r="P337" s="30"/>
      <c r="Q337" s="30"/>
      <c r="R337" s="30"/>
      <c r="S337" s="30"/>
      <c r="T337" s="30"/>
      <c r="U337" s="30"/>
      <c r="V337" s="30"/>
      <c r="W337" s="30"/>
      <c r="X337" s="30"/>
      <c r="Y337" s="30"/>
      <c r="Z337" s="30"/>
    </row>
    <row r="338" spans="1:26" ht="12" customHeight="1">
      <c r="A338" s="30"/>
      <c r="B338" s="52"/>
      <c r="C338" s="52"/>
      <c r="D338" s="52"/>
      <c r="E338" s="52"/>
      <c r="F338" s="30"/>
      <c r="G338" s="30"/>
      <c r="H338" s="52"/>
      <c r="I338" s="30"/>
      <c r="J338" s="30"/>
      <c r="K338" s="30"/>
      <c r="L338" s="30"/>
      <c r="M338" s="30"/>
      <c r="N338" s="30"/>
      <c r="O338" s="30"/>
      <c r="P338" s="30"/>
      <c r="Q338" s="30"/>
      <c r="R338" s="30"/>
      <c r="S338" s="30"/>
      <c r="T338" s="30"/>
      <c r="U338" s="30"/>
      <c r="V338" s="30"/>
      <c r="W338" s="30"/>
      <c r="X338" s="30"/>
      <c r="Y338" s="30"/>
      <c r="Z338" s="30"/>
    </row>
    <row r="339" spans="1:26" ht="12" customHeight="1">
      <c r="A339" s="30"/>
      <c r="B339" s="52"/>
      <c r="C339" s="52"/>
      <c r="D339" s="52"/>
      <c r="E339" s="52"/>
      <c r="F339" s="30"/>
      <c r="G339" s="30"/>
      <c r="H339" s="52"/>
      <c r="I339" s="30"/>
      <c r="J339" s="30"/>
      <c r="K339" s="30"/>
      <c r="L339" s="30"/>
      <c r="M339" s="30"/>
      <c r="N339" s="30"/>
      <c r="O339" s="30"/>
      <c r="P339" s="30"/>
      <c r="Q339" s="30"/>
      <c r="R339" s="30"/>
      <c r="S339" s="30"/>
      <c r="T339" s="30"/>
      <c r="U339" s="30"/>
      <c r="V339" s="30"/>
      <c r="W339" s="30"/>
      <c r="X339" s="30"/>
      <c r="Y339" s="30"/>
      <c r="Z339" s="30"/>
    </row>
    <row r="340" spans="1:26" ht="12" customHeight="1">
      <c r="A340" s="30"/>
      <c r="B340" s="52"/>
      <c r="C340" s="52"/>
      <c r="D340" s="52"/>
      <c r="E340" s="52"/>
      <c r="F340" s="30"/>
      <c r="G340" s="30"/>
      <c r="H340" s="52"/>
      <c r="I340" s="30"/>
      <c r="J340" s="30"/>
      <c r="K340" s="30"/>
      <c r="L340" s="30"/>
      <c r="M340" s="30"/>
      <c r="N340" s="30"/>
      <c r="O340" s="30"/>
      <c r="P340" s="30"/>
      <c r="Q340" s="30"/>
      <c r="R340" s="30"/>
      <c r="S340" s="30"/>
      <c r="T340" s="30"/>
      <c r="U340" s="30"/>
      <c r="V340" s="30"/>
      <c r="W340" s="30"/>
      <c r="X340" s="30"/>
      <c r="Y340" s="30"/>
      <c r="Z340" s="30"/>
    </row>
    <row r="341" spans="1:26" ht="12" customHeight="1">
      <c r="A341" s="30"/>
      <c r="B341" s="52"/>
      <c r="C341" s="52"/>
      <c r="D341" s="52"/>
      <c r="E341" s="52"/>
      <c r="F341" s="30"/>
      <c r="G341" s="30"/>
      <c r="H341" s="52"/>
      <c r="I341" s="30"/>
      <c r="J341" s="30"/>
      <c r="K341" s="30"/>
      <c r="L341" s="30"/>
      <c r="M341" s="30"/>
      <c r="N341" s="30"/>
      <c r="O341" s="30"/>
      <c r="P341" s="30"/>
      <c r="Q341" s="30"/>
      <c r="R341" s="30"/>
      <c r="S341" s="30"/>
      <c r="T341" s="30"/>
      <c r="U341" s="30"/>
      <c r="V341" s="30"/>
      <c r="W341" s="30"/>
      <c r="X341" s="30"/>
      <c r="Y341" s="30"/>
      <c r="Z341" s="30"/>
    </row>
    <row r="342" spans="1:26" ht="12" customHeight="1">
      <c r="A342" s="30"/>
      <c r="B342" s="52"/>
      <c r="C342" s="52"/>
      <c r="D342" s="52"/>
      <c r="E342" s="52"/>
      <c r="F342" s="30"/>
      <c r="G342" s="30"/>
      <c r="H342" s="52"/>
      <c r="I342" s="30"/>
      <c r="J342" s="30"/>
      <c r="K342" s="30"/>
      <c r="L342" s="30"/>
      <c r="M342" s="30"/>
      <c r="N342" s="30"/>
      <c r="O342" s="30"/>
      <c r="P342" s="30"/>
      <c r="Q342" s="30"/>
      <c r="R342" s="30"/>
      <c r="S342" s="30"/>
      <c r="T342" s="30"/>
      <c r="U342" s="30"/>
      <c r="V342" s="30"/>
      <c r="W342" s="30"/>
      <c r="X342" s="30"/>
      <c r="Y342" s="30"/>
      <c r="Z342" s="30"/>
    </row>
    <row r="343" spans="1:26" ht="12" customHeight="1">
      <c r="A343" s="30"/>
      <c r="B343" s="52"/>
      <c r="C343" s="52"/>
      <c r="D343" s="52"/>
      <c r="E343" s="52"/>
      <c r="F343" s="30"/>
      <c r="G343" s="30"/>
      <c r="H343" s="52"/>
      <c r="I343" s="30"/>
      <c r="J343" s="30"/>
      <c r="K343" s="30"/>
      <c r="L343" s="30"/>
      <c r="M343" s="30"/>
      <c r="N343" s="30"/>
      <c r="O343" s="30"/>
      <c r="P343" s="30"/>
      <c r="Q343" s="30"/>
      <c r="R343" s="30"/>
      <c r="S343" s="30"/>
      <c r="T343" s="30"/>
      <c r="U343" s="30"/>
      <c r="V343" s="30"/>
      <c r="W343" s="30"/>
      <c r="X343" s="30"/>
      <c r="Y343" s="30"/>
      <c r="Z343" s="30"/>
    </row>
    <row r="344" spans="1:26" ht="12" customHeight="1">
      <c r="A344" s="30"/>
      <c r="B344" s="52"/>
      <c r="C344" s="52"/>
      <c r="D344" s="52"/>
      <c r="E344" s="52"/>
      <c r="F344" s="30"/>
      <c r="G344" s="30"/>
      <c r="H344" s="52"/>
      <c r="I344" s="30"/>
      <c r="J344" s="30"/>
      <c r="K344" s="30"/>
      <c r="L344" s="30"/>
      <c r="M344" s="30"/>
      <c r="N344" s="30"/>
      <c r="O344" s="30"/>
      <c r="P344" s="30"/>
      <c r="Q344" s="30"/>
      <c r="R344" s="30"/>
      <c r="S344" s="30"/>
      <c r="T344" s="30"/>
      <c r="U344" s="30"/>
      <c r="V344" s="30"/>
      <c r="W344" s="30"/>
      <c r="X344" s="30"/>
      <c r="Y344" s="30"/>
      <c r="Z344" s="30"/>
    </row>
    <row r="345" spans="1:26" ht="12" customHeight="1">
      <c r="A345" s="30"/>
      <c r="B345" s="52"/>
      <c r="C345" s="52"/>
      <c r="D345" s="52"/>
      <c r="E345" s="52"/>
      <c r="F345" s="30"/>
      <c r="G345" s="30"/>
      <c r="H345" s="52"/>
      <c r="I345" s="30"/>
      <c r="J345" s="30"/>
      <c r="K345" s="30"/>
      <c r="L345" s="30"/>
      <c r="M345" s="30"/>
      <c r="N345" s="30"/>
      <c r="O345" s="30"/>
      <c r="P345" s="30"/>
      <c r="Q345" s="30"/>
      <c r="R345" s="30"/>
      <c r="S345" s="30"/>
      <c r="T345" s="30"/>
      <c r="U345" s="30"/>
      <c r="V345" s="30"/>
      <c r="W345" s="30"/>
      <c r="X345" s="30"/>
      <c r="Y345" s="30"/>
      <c r="Z345" s="30"/>
    </row>
    <row r="346" spans="1:26" ht="12" customHeight="1">
      <c r="A346" s="30"/>
      <c r="B346" s="52"/>
      <c r="C346" s="52"/>
      <c r="D346" s="52"/>
      <c r="E346" s="52"/>
      <c r="F346" s="30"/>
      <c r="G346" s="30"/>
      <c r="H346" s="52"/>
      <c r="I346" s="30"/>
      <c r="J346" s="30"/>
      <c r="K346" s="30"/>
      <c r="L346" s="30"/>
      <c r="M346" s="30"/>
      <c r="N346" s="30"/>
      <c r="O346" s="30"/>
      <c r="P346" s="30"/>
      <c r="Q346" s="30"/>
      <c r="R346" s="30"/>
      <c r="S346" s="30"/>
      <c r="T346" s="30"/>
      <c r="U346" s="30"/>
      <c r="V346" s="30"/>
      <c r="W346" s="30"/>
      <c r="X346" s="30"/>
      <c r="Y346" s="30"/>
      <c r="Z346" s="30"/>
    </row>
    <row r="347" spans="1:26" ht="12" customHeight="1">
      <c r="A347" s="30"/>
      <c r="B347" s="52"/>
      <c r="C347" s="52"/>
      <c r="D347" s="52"/>
      <c r="E347" s="52"/>
      <c r="F347" s="30"/>
      <c r="G347" s="30"/>
      <c r="H347" s="52"/>
      <c r="I347" s="30"/>
      <c r="J347" s="30"/>
      <c r="K347" s="30"/>
      <c r="L347" s="30"/>
      <c r="M347" s="30"/>
      <c r="N347" s="30"/>
      <c r="O347" s="30"/>
      <c r="P347" s="30"/>
      <c r="Q347" s="30"/>
      <c r="R347" s="30"/>
      <c r="S347" s="30"/>
      <c r="T347" s="30"/>
      <c r="U347" s="30"/>
      <c r="V347" s="30"/>
      <c r="W347" s="30"/>
      <c r="X347" s="30"/>
      <c r="Y347" s="30"/>
      <c r="Z347" s="30"/>
    </row>
    <row r="348" spans="1:26" ht="12" customHeight="1">
      <c r="A348" s="30"/>
      <c r="B348" s="52"/>
      <c r="C348" s="52"/>
      <c r="D348" s="52"/>
      <c r="E348" s="52"/>
      <c r="F348" s="30"/>
      <c r="G348" s="30"/>
      <c r="H348" s="52"/>
      <c r="I348" s="30"/>
      <c r="J348" s="30"/>
      <c r="K348" s="30"/>
      <c r="L348" s="30"/>
      <c r="M348" s="30"/>
      <c r="N348" s="30"/>
      <c r="O348" s="30"/>
      <c r="P348" s="30"/>
      <c r="Q348" s="30"/>
      <c r="R348" s="30"/>
      <c r="S348" s="30"/>
      <c r="T348" s="30"/>
      <c r="U348" s="30"/>
      <c r="V348" s="30"/>
      <c r="W348" s="30"/>
      <c r="X348" s="30"/>
      <c r="Y348" s="30"/>
      <c r="Z348" s="30"/>
    </row>
    <row r="349" spans="1:26" ht="12" customHeight="1">
      <c r="A349" s="30"/>
      <c r="B349" s="52"/>
      <c r="C349" s="52"/>
      <c r="D349" s="52"/>
      <c r="E349" s="52"/>
      <c r="F349" s="30"/>
      <c r="G349" s="30"/>
      <c r="H349" s="52"/>
      <c r="I349" s="30"/>
      <c r="J349" s="30"/>
      <c r="K349" s="30"/>
      <c r="L349" s="30"/>
      <c r="M349" s="30"/>
      <c r="N349" s="30"/>
      <c r="O349" s="30"/>
      <c r="P349" s="30"/>
      <c r="Q349" s="30"/>
      <c r="R349" s="30"/>
      <c r="S349" s="30"/>
      <c r="T349" s="30"/>
      <c r="U349" s="30"/>
      <c r="V349" s="30"/>
      <c r="W349" s="30"/>
      <c r="X349" s="30"/>
      <c r="Y349" s="30"/>
      <c r="Z349" s="30"/>
    </row>
    <row r="350" spans="1:26" ht="12" customHeight="1">
      <c r="A350" s="30"/>
      <c r="B350" s="52"/>
      <c r="C350" s="52"/>
      <c r="D350" s="52"/>
      <c r="E350" s="52"/>
      <c r="F350" s="30"/>
      <c r="G350" s="30"/>
      <c r="H350" s="52"/>
      <c r="I350" s="30"/>
      <c r="J350" s="30"/>
      <c r="K350" s="30"/>
      <c r="L350" s="30"/>
      <c r="M350" s="30"/>
      <c r="N350" s="30"/>
      <c r="O350" s="30"/>
      <c r="P350" s="30"/>
      <c r="Q350" s="30"/>
      <c r="R350" s="30"/>
      <c r="S350" s="30"/>
      <c r="T350" s="30"/>
      <c r="U350" s="30"/>
      <c r="V350" s="30"/>
      <c r="W350" s="30"/>
      <c r="X350" s="30"/>
      <c r="Y350" s="30"/>
      <c r="Z350" s="30"/>
    </row>
    <row r="351" spans="1:26" ht="12" customHeight="1">
      <c r="A351" s="30"/>
      <c r="B351" s="52"/>
      <c r="C351" s="52"/>
      <c r="D351" s="52"/>
      <c r="E351" s="52"/>
      <c r="F351" s="30"/>
      <c r="G351" s="30"/>
      <c r="H351" s="52"/>
      <c r="I351" s="30"/>
      <c r="J351" s="30"/>
      <c r="K351" s="30"/>
      <c r="L351" s="30"/>
      <c r="M351" s="30"/>
      <c r="N351" s="30"/>
      <c r="O351" s="30"/>
      <c r="P351" s="30"/>
      <c r="Q351" s="30"/>
      <c r="R351" s="30"/>
      <c r="S351" s="30"/>
      <c r="T351" s="30"/>
      <c r="U351" s="30"/>
      <c r="V351" s="30"/>
      <c r="W351" s="30"/>
      <c r="X351" s="30"/>
      <c r="Y351" s="30"/>
      <c r="Z351" s="30"/>
    </row>
    <row r="352" spans="1:26" ht="12" customHeight="1">
      <c r="A352" s="30"/>
      <c r="B352" s="52"/>
      <c r="C352" s="52"/>
      <c r="D352" s="52"/>
      <c r="E352" s="52"/>
      <c r="F352" s="30"/>
      <c r="G352" s="30"/>
      <c r="H352" s="52"/>
      <c r="I352" s="30"/>
      <c r="J352" s="30"/>
      <c r="K352" s="30"/>
      <c r="L352" s="30"/>
      <c r="M352" s="30"/>
      <c r="N352" s="30"/>
      <c r="O352" s="30"/>
      <c r="P352" s="30"/>
      <c r="Q352" s="30"/>
      <c r="R352" s="30"/>
      <c r="S352" s="30"/>
      <c r="T352" s="30"/>
      <c r="U352" s="30"/>
      <c r="V352" s="30"/>
      <c r="W352" s="30"/>
      <c r="X352" s="30"/>
      <c r="Y352" s="30"/>
      <c r="Z352" s="30"/>
    </row>
    <row r="353" spans="1:26" ht="12" customHeight="1">
      <c r="A353" s="30"/>
      <c r="B353" s="52"/>
      <c r="C353" s="52"/>
      <c r="D353" s="52"/>
      <c r="E353" s="52"/>
      <c r="F353" s="30"/>
      <c r="G353" s="30"/>
      <c r="H353" s="52"/>
      <c r="I353" s="30"/>
      <c r="J353" s="30"/>
      <c r="K353" s="30"/>
      <c r="L353" s="30"/>
      <c r="M353" s="30"/>
      <c r="N353" s="30"/>
      <c r="O353" s="30"/>
      <c r="P353" s="30"/>
      <c r="Q353" s="30"/>
      <c r="R353" s="30"/>
      <c r="S353" s="30"/>
      <c r="T353" s="30"/>
      <c r="U353" s="30"/>
      <c r="V353" s="30"/>
      <c r="W353" s="30"/>
      <c r="X353" s="30"/>
      <c r="Y353" s="30"/>
      <c r="Z353" s="30"/>
    </row>
    <row r="354" spans="1:26" ht="12" customHeight="1">
      <c r="A354" s="30"/>
      <c r="B354" s="52"/>
      <c r="C354" s="52"/>
      <c r="D354" s="52"/>
      <c r="E354" s="52"/>
      <c r="F354" s="30"/>
      <c r="G354" s="30"/>
      <c r="H354" s="52"/>
      <c r="I354" s="30"/>
      <c r="J354" s="30"/>
      <c r="K354" s="30"/>
      <c r="L354" s="30"/>
      <c r="M354" s="30"/>
      <c r="N354" s="30"/>
      <c r="O354" s="30"/>
      <c r="P354" s="30"/>
      <c r="Q354" s="30"/>
      <c r="R354" s="30"/>
      <c r="S354" s="30"/>
      <c r="T354" s="30"/>
      <c r="U354" s="30"/>
      <c r="V354" s="30"/>
      <c r="W354" s="30"/>
      <c r="X354" s="30"/>
      <c r="Y354" s="30"/>
      <c r="Z354" s="30"/>
    </row>
    <row r="355" spans="1:26" ht="12" customHeight="1">
      <c r="A355" s="30"/>
      <c r="B355" s="52"/>
      <c r="C355" s="52"/>
      <c r="D355" s="52"/>
      <c r="E355" s="52"/>
      <c r="F355" s="30"/>
      <c r="G355" s="30"/>
      <c r="H355" s="52"/>
      <c r="I355" s="30"/>
      <c r="J355" s="30"/>
      <c r="K355" s="30"/>
      <c r="L355" s="30"/>
      <c r="M355" s="30"/>
      <c r="N355" s="30"/>
      <c r="O355" s="30"/>
      <c r="P355" s="30"/>
      <c r="Q355" s="30"/>
      <c r="R355" s="30"/>
      <c r="S355" s="30"/>
      <c r="T355" s="30"/>
      <c r="U355" s="30"/>
      <c r="V355" s="30"/>
      <c r="W355" s="30"/>
      <c r="X355" s="30"/>
      <c r="Y355" s="30"/>
      <c r="Z355" s="30"/>
    </row>
    <row r="356" spans="1:26" ht="12" customHeight="1">
      <c r="A356" s="30"/>
      <c r="B356" s="52"/>
      <c r="C356" s="52"/>
      <c r="D356" s="52"/>
      <c r="E356" s="52"/>
      <c r="F356" s="30"/>
      <c r="G356" s="30"/>
      <c r="H356" s="52"/>
      <c r="I356" s="30"/>
      <c r="J356" s="30"/>
      <c r="K356" s="30"/>
      <c r="L356" s="30"/>
      <c r="M356" s="30"/>
      <c r="N356" s="30"/>
      <c r="O356" s="30"/>
      <c r="P356" s="30"/>
      <c r="Q356" s="30"/>
      <c r="R356" s="30"/>
      <c r="S356" s="30"/>
      <c r="T356" s="30"/>
      <c r="U356" s="30"/>
      <c r="V356" s="30"/>
      <c r="W356" s="30"/>
      <c r="X356" s="30"/>
      <c r="Y356" s="30"/>
      <c r="Z356" s="30"/>
    </row>
    <row r="357" spans="1:26" ht="12" customHeight="1">
      <c r="A357" s="30"/>
      <c r="B357" s="52"/>
      <c r="C357" s="52"/>
      <c r="D357" s="52"/>
      <c r="E357" s="52"/>
      <c r="F357" s="30"/>
      <c r="G357" s="30"/>
      <c r="H357" s="52"/>
      <c r="I357" s="30"/>
      <c r="J357" s="30"/>
      <c r="K357" s="30"/>
      <c r="L357" s="30"/>
      <c r="M357" s="30"/>
      <c r="N357" s="30"/>
      <c r="O357" s="30"/>
      <c r="P357" s="30"/>
      <c r="Q357" s="30"/>
      <c r="R357" s="30"/>
      <c r="S357" s="30"/>
      <c r="T357" s="30"/>
      <c r="U357" s="30"/>
      <c r="V357" s="30"/>
      <c r="W357" s="30"/>
      <c r="X357" s="30"/>
      <c r="Y357" s="30"/>
      <c r="Z357" s="30"/>
    </row>
    <row r="358" spans="1:26" ht="12" customHeight="1">
      <c r="A358" s="30"/>
      <c r="B358" s="52"/>
      <c r="C358" s="52"/>
      <c r="D358" s="52"/>
      <c r="E358" s="52"/>
      <c r="F358" s="30"/>
      <c r="G358" s="30"/>
      <c r="H358" s="52"/>
      <c r="I358" s="30"/>
      <c r="J358" s="30"/>
      <c r="K358" s="30"/>
      <c r="L358" s="30"/>
      <c r="M358" s="30"/>
      <c r="N358" s="30"/>
      <c r="O358" s="30"/>
      <c r="P358" s="30"/>
      <c r="Q358" s="30"/>
      <c r="R358" s="30"/>
      <c r="S358" s="30"/>
      <c r="T358" s="30"/>
      <c r="U358" s="30"/>
      <c r="V358" s="30"/>
      <c r="W358" s="30"/>
      <c r="X358" s="30"/>
      <c r="Y358" s="30"/>
      <c r="Z358" s="30"/>
    </row>
    <row r="359" spans="1:26" ht="12" customHeight="1">
      <c r="A359" s="30"/>
      <c r="B359" s="52"/>
      <c r="C359" s="52"/>
      <c r="D359" s="52"/>
      <c r="E359" s="52"/>
      <c r="F359" s="30"/>
      <c r="G359" s="30"/>
      <c r="H359" s="52"/>
      <c r="I359" s="30"/>
      <c r="J359" s="30"/>
      <c r="K359" s="30"/>
      <c r="L359" s="30"/>
      <c r="M359" s="30"/>
      <c r="N359" s="30"/>
      <c r="O359" s="30"/>
      <c r="P359" s="30"/>
      <c r="Q359" s="30"/>
      <c r="R359" s="30"/>
      <c r="S359" s="30"/>
      <c r="T359" s="30"/>
      <c r="U359" s="30"/>
      <c r="V359" s="30"/>
      <c r="W359" s="30"/>
      <c r="X359" s="30"/>
      <c r="Y359" s="30"/>
      <c r="Z359" s="30"/>
    </row>
    <row r="360" spans="1:26" ht="12" customHeight="1">
      <c r="A360" s="30"/>
      <c r="B360" s="52"/>
      <c r="C360" s="52"/>
      <c r="D360" s="52"/>
      <c r="E360" s="52"/>
      <c r="F360" s="30"/>
      <c r="G360" s="30"/>
      <c r="H360" s="52"/>
      <c r="I360" s="30"/>
      <c r="J360" s="30"/>
      <c r="K360" s="30"/>
      <c r="L360" s="30"/>
      <c r="M360" s="30"/>
      <c r="N360" s="30"/>
      <c r="O360" s="30"/>
      <c r="P360" s="30"/>
      <c r="Q360" s="30"/>
      <c r="R360" s="30"/>
      <c r="S360" s="30"/>
      <c r="T360" s="30"/>
      <c r="U360" s="30"/>
      <c r="V360" s="30"/>
      <c r="W360" s="30"/>
      <c r="X360" s="30"/>
      <c r="Y360" s="30"/>
      <c r="Z360" s="30"/>
    </row>
    <row r="361" spans="1:26" ht="12" customHeight="1">
      <c r="A361" s="30"/>
      <c r="B361" s="52"/>
      <c r="C361" s="52"/>
      <c r="D361" s="52"/>
      <c r="E361" s="52"/>
      <c r="F361" s="30"/>
      <c r="G361" s="30"/>
      <c r="H361" s="52"/>
      <c r="I361" s="30"/>
      <c r="J361" s="30"/>
      <c r="K361" s="30"/>
      <c r="L361" s="30"/>
      <c r="M361" s="30"/>
      <c r="N361" s="30"/>
      <c r="O361" s="30"/>
      <c r="P361" s="30"/>
      <c r="Q361" s="30"/>
      <c r="R361" s="30"/>
      <c r="S361" s="30"/>
      <c r="T361" s="30"/>
      <c r="U361" s="30"/>
      <c r="V361" s="30"/>
      <c r="W361" s="30"/>
      <c r="X361" s="30"/>
      <c r="Y361" s="30"/>
      <c r="Z361" s="30"/>
    </row>
    <row r="362" spans="1:26" ht="12" customHeight="1">
      <c r="A362" s="30"/>
      <c r="B362" s="52"/>
      <c r="C362" s="52"/>
      <c r="D362" s="52"/>
      <c r="E362" s="52"/>
      <c r="F362" s="30"/>
      <c r="G362" s="30"/>
      <c r="H362" s="52"/>
      <c r="I362" s="30"/>
      <c r="J362" s="30"/>
      <c r="K362" s="30"/>
      <c r="L362" s="30"/>
      <c r="M362" s="30"/>
      <c r="N362" s="30"/>
      <c r="O362" s="30"/>
      <c r="P362" s="30"/>
      <c r="Q362" s="30"/>
      <c r="R362" s="30"/>
      <c r="S362" s="30"/>
      <c r="T362" s="30"/>
      <c r="U362" s="30"/>
      <c r="V362" s="30"/>
      <c r="W362" s="30"/>
      <c r="X362" s="30"/>
      <c r="Y362" s="30"/>
      <c r="Z362" s="30"/>
    </row>
    <row r="363" spans="1:26" ht="12" customHeight="1">
      <c r="A363" s="30"/>
      <c r="B363" s="52"/>
      <c r="C363" s="52"/>
      <c r="D363" s="52"/>
      <c r="E363" s="52"/>
      <c r="F363" s="30"/>
      <c r="G363" s="30"/>
      <c r="H363" s="52"/>
      <c r="I363" s="30"/>
      <c r="J363" s="30"/>
      <c r="K363" s="30"/>
      <c r="L363" s="30"/>
      <c r="M363" s="30"/>
      <c r="N363" s="30"/>
      <c r="O363" s="30"/>
      <c r="P363" s="30"/>
      <c r="Q363" s="30"/>
      <c r="R363" s="30"/>
      <c r="S363" s="30"/>
      <c r="T363" s="30"/>
      <c r="U363" s="30"/>
      <c r="V363" s="30"/>
      <c r="W363" s="30"/>
      <c r="X363" s="30"/>
      <c r="Y363" s="30"/>
      <c r="Z363" s="30"/>
    </row>
    <row r="364" spans="1:26" ht="12" customHeight="1">
      <c r="A364" s="30"/>
      <c r="B364" s="52"/>
      <c r="C364" s="52"/>
      <c r="D364" s="52"/>
      <c r="E364" s="52"/>
      <c r="F364" s="30"/>
      <c r="G364" s="30"/>
      <c r="H364" s="52"/>
      <c r="I364" s="30"/>
      <c r="J364" s="30"/>
      <c r="K364" s="30"/>
      <c r="L364" s="30"/>
      <c r="M364" s="30"/>
      <c r="N364" s="30"/>
      <c r="O364" s="30"/>
      <c r="P364" s="30"/>
      <c r="Q364" s="30"/>
      <c r="R364" s="30"/>
      <c r="S364" s="30"/>
      <c r="T364" s="30"/>
      <c r="U364" s="30"/>
      <c r="V364" s="30"/>
      <c r="W364" s="30"/>
      <c r="X364" s="30"/>
      <c r="Y364" s="30"/>
      <c r="Z364" s="30"/>
    </row>
    <row r="365" spans="1:26" ht="12" customHeight="1">
      <c r="A365" s="30"/>
      <c r="B365" s="52"/>
      <c r="C365" s="52"/>
      <c r="D365" s="52"/>
      <c r="E365" s="52"/>
      <c r="F365" s="30"/>
      <c r="G365" s="30"/>
      <c r="H365" s="52"/>
      <c r="I365" s="30"/>
      <c r="J365" s="30"/>
      <c r="K365" s="30"/>
      <c r="L365" s="30"/>
      <c r="M365" s="30"/>
      <c r="N365" s="30"/>
      <c r="O365" s="30"/>
      <c r="P365" s="30"/>
      <c r="Q365" s="30"/>
      <c r="R365" s="30"/>
      <c r="S365" s="30"/>
      <c r="T365" s="30"/>
      <c r="U365" s="30"/>
      <c r="V365" s="30"/>
      <c r="W365" s="30"/>
      <c r="X365" s="30"/>
      <c r="Y365" s="30"/>
      <c r="Z365" s="30"/>
    </row>
    <row r="366" spans="1:26" ht="12" customHeight="1">
      <c r="A366" s="30"/>
      <c r="B366" s="52"/>
      <c r="C366" s="52"/>
      <c r="D366" s="52"/>
      <c r="E366" s="52"/>
      <c r="F366" s="30"/>
      <c r="G366" s="30"/>
      <c r="H366" s="52"/>
      <c r="I366" s="30"/>
      <c r="J366" s="30"/>
      <c r="K366" s="30"/>
      <c r="L366" s="30"/>
      <c r="M366" s="30"/>
      <c r="N366" s="30"/>
      <c r="O366" s="30"/>
      <c r="P366" s="30"/>
      <c r="Q366" s="30"/>
      <c r="R366" s="30"/>
      <c r="S366" s="30"/>
      <c r="T366" s="30"/>
      <c r="U366" s="30"/>
      <c r="V366" s="30"/>
      <c r="W366" s="30"/>
      <c r="X366" s="30"/>
      <c r="Y366" s="30"/>
      <c r="Z366" s="30"/>
    </row>
    <row r="367" spans="1:26" ht="12" customHeight="1">
      <c r="A367" s="30"/>
      <c r="B367" s="52"/>
      <c r="C367" s="52"/>
      <c r="D367" s="52"/>
      <c r="E367" s="52"/>
      <c r="F367" s="30"/>
      <c r="G367" s="30"/>
      <c r="H367" s="52"/>
      <c r="I367" s="30"/>
      <c r="J367" s="30"/>
      <c r="K367" s="30"/>
      <c r="L367" s="30"/>
      <c r="M367" s="30"/>
      <c r="N367" s="30"/>
      <c r="O367" s="30"/>
      <c r="P367" s="30"/>
      <c r="Q367" s="30"/>
      <c r="R367" s="30"/>
      <c r="S367" s="30"/>
      <c r="T367" s="30"/>
      <c r="U367" s="30"/>
      <c r="V367" s="30"/>
      <c r="W367" s="30"/>
      <c r="X367" s="30"/>
      <c r="Y367" s="30"/>
      <c r="Z367" s="30"/>
    </row>
    <row r="368" spans="1:26" ht="12" customHeight="1">
      <c r="A368" s="30"/>
      <c r="B368" s="52"/>
      <c r="C368" s="52"/>
      <c r="D368" s="52"/>
      <c r="E368" s="52"/>
      <c r="F368" s="30"/>
      <c r="G368" s="30"/>
      <c r="H368" s="52"/>
      <c r="I368" s="30"/>
      <c r="J368" s="30"/>
      <c r="K368" s="30"/>
      <c r="L368" s="30"/>
      <c r="M368" s="30"/>
      <c r="N368" s="30"/>
      <c r="O368" s="30"/>
      <c r="P368" s="30"/>
      <c r="Q368" s="30"/>
      <c r="R368" s="30"/>
      <c r="S368" s="30"/>
      <c r="T368" s="30"/>
      <c r="U368" s="30"/>
      <c r="V368" s="30"/>
      <c r="W368" s="30"/>
      <c r="X368" s="30"/>
      <c r="Y368" s="30"/>
      <c r="Z368" s="30"/>
    </row>
    <row r="369" spans="1:26" ht="12" customHeight="1">
      <c r="A369" s="30"/>
      <c r="B369" s="52"/>
      <c r="C369" s="52"/>
      <c r="D369" s="52"/>
      <c r="E369" s="52"/>
      <c r="F369" s="30"/>
      <c r="G369" s="30"/>
      <c r="H369" s="52"/>
      <c r="I369" s="30"/>
      <c r="J369" s="30"/>
      <c r="K369" s="30"/>
      <c r="L369" s="30"/>
      <c r="M369" s="30"/>
      <c r="N369" s="30"/>
      <c r="O369" s="30"/>
      <c r="P369" s="30"/>
      <c r="Q369" s="30"/>
      <c r="R369" s="30"/>
      <c r="S369" s="30"/>
      <c r="T369" s="30"/>
      <c r="U369" s="30"/>
      <c r="V369" s="30"/>
      <c r="W369" s="30"/>
      <c r="X369" s="30"/>
      <c r="Y369" s="30"/>
      <c r="Z369" s="30"/>
    </row>
    <row r="370" spans="1:26" ht="12" customHeight="1">
      <c r="A370" s="30"/>
      <c r="B370" s="52"/>
      <c r="C370" s="52"/>
      <c r="D370" s="52"/>
      <c r="E370" s="52"/>
      <c r="F370" s="30"/>
      <c r="G370" s="30"/>
      <c r="H370" s="52"/>
      <c r="I370" s="30"/>
      <c r="J370" s="30"/>
      <c r="K370" s="30"/>
      <c r="L370" s="30"/>
      <c r="M370" s="30"/>
      <c r="N370" s="30"/>
      <c r="O370" s="30"/>
      <c r="P370" s="30"/>
      <c r="Q370" s="30"/>
      <c r="R370" s="30"/>
      <c r="S370" s="30"/>
      <c r="T370" s="30"/>
      <c r="U370" s="30"/>
      <c r="V370" s="30"/>
      <c r="W370" s="30"/>
      <c r="X370" s="30"/>
      <c r="Y370" s="30"/>
      <c r="Z370" s="30"/>
    </row>
    <row r="371" spans="1:26" ht="12" customHeight="1">
      <c r="A371" s="30"/>
      <c r="B371" s="52"/>
      <c r="C371" s="52"/>
      <c r="D371" s="52"/>
      <c r="E371" s="52"/>
      <c r="F371" s="30"/>
      <c r="G371" s="30"/>
      <c r="H371" s="52"/>
      <c r="I371" s="30"/>
      <c r="J371" s="30"/>
      <c r="K371" s="30"/>
      <c r="L371" s="30"/>
      <c r="M371" s="30"/>
      <c r="N371" s="30"/>
      <c r="O371" s="30"/>
      <c r="P371" s="30"/>
      <c r="Q371" s="30"/>
      <c r="R371" s="30"/>
      <c r="S371" s="30"/>
      <c r="T371" s="30"/>
      <c r="U371" s="30"/>
      <c r="V371" s="30"/>
      <c r="W371" s="30"/>
      <c r="X371" s="30"/>
      <c r="Y371" s="30"/>
      <c r="Z371" s="30"/>
    </row>
    <row r="372" spans="1:26" ht="12" customHeight="1">
      <c r="A372" s="30"/>
      <c r="B372" s="52"/>
      <c r="C372" s="52"/>
      <c r="D372" s="52"/>
      <c r="E372" s="52"/>
      <c r="F372" s="30"/>
      <c r="G372" s="30"/>
      <c r="H372" s="52"/>
      <c r="I372" s="30"/>
      <c r="J372" s="30"/>
      <c r="K372" s="30"/>
      <c r="L372" s="30"/>
      <c r="M372" s="30"/>
      <c r="N372" s="30"/>
      <c r="O372" s="30"/>
      <c r="P372" s="30"/>
      <c r="Q372" s="30"/>
      <c r="R372" s="30"/>
      <c r="S372" s="30"/>
      <c r="T372" s="30"/>
      <c r="U372" s="30"/>
      <c r="V372" s="30"/>
      <c r="W372" s="30"/>
      <c r="X372" s="30"/>
      <c r="Y372" s="30"/>
      <c r="Z372" s="30"/>
    </row>
    <row r="373" spans="1:26" ht="12" customHeight="1">
      <c r="A373" s="30"/>
      <c r="B373" s="52"/>
      <c r="C373" s="52"/>
      <c r="D373" s="52"/>
      <c r="E373" s="52"/>
      <c r="F373" s="30"/>
      <c r="G373" s="30"/>
      <c r="H373" s="52"/>
      <c r="I373" s="30"/>
      <c r="J373" s="30"/>
      <c r="K373" s="30"/>
      <c r="L373" s="30"/>
      <c r="M373" s="30"/>
      <c r="N373" s="30"/>
      <c r="O373" s="30"/>
      <c r="P373" s="30"/>
      <c r="Q373" s="30"/>
      <c r="R373" s="30"/>
      <c r="S373" s="30"/>
      <c r="T373" s="30"/>
      <c r="U373" s="30"/>
      <c r="V373" s="30"/>
      <c r="W373" s="30"/>
      <c r="X373" s="30"/>
      <c r="Y373" s="30"/>
      <c r="Z373" s="30"/>
    </row>
    <row r="374" spans="1:26" ht="12" customHeight="1">
      <c r="A374" s="30"/>
      <c r="B374" s="52"/>
      <c r="C374" s="52"/>
      <c r="D374" s="52"/>
      <c r="E374" s="52"/>
      <c r="F374" s="30"/>
      <c r="G374" s="30"/>
      <c r="H374" s="52"/>
      <c r="I374" s="30"/>
      <c r="J374" s="30"/>
      <c r="K374" s="30"/>
      <c r="L374" s="30"/>
      <c r="M374" s="30"/>
      <c r="N374" s="30"/>
      <c r="O374" s="30"/>
      <c r="P374" s="30"/>
      <c r="Q374" s="30"/>
      <c r="R374" s="30"/>
      <c r="S374" s="30"/>
      <c r="T374" s="30"/>
      <c r="U374" s="30"/>
      <c r="V374" s="30"/>
      <c r="W374" s="30"/>
      <c r="X374" s="30"/>
      <c r="Y374" s="30"/>
      <c r="Z374" s="30"/>
    </row>
    <row r="375" spans="1:26" ht="12" customHeight="1">
      <c r="A375" s="30"/>
      <c r="B375" s="52"/>
      <c r="C375" s="52"/>
      <c r="D375" s="52"/>
      <c r="E375" s="52"/>
      <c r="F375" s="30"/>
      <c r="G375" s="30"/>
      <c r="H375" s="52"/>
      <c r="I375" s="30"/>
      <c r="J375" s="30"/>
      <c r="K375" s="30"/>
      <c r="L375" s="30"/>
      <c r="M375" s="30"/>
      <c r="N375" s="30"/>
      <c r="O375" s="30"/>
      <c r="P375" s="30"/>
      <c r="Q375" s="30"/>
      <c r="R375" s="30"/>
      <c r="S375" s="30"/>
      <c r="T375" s="30"/>
      <c r="U375" s="30"/>
      <c r="V375" s="30"/>
      <c r="W375" s="30"/>
      <c r="X375" s="30"/>
      <c r="Y375" s="30"/>
      <c r="Z375" s="30"/>
    </row>
    <row r="376" spans="1:26" ht="12" customHeight="1">
      <c r="A376" s="30"/>
      <c r="B376" s="52"/>
      <c r="C376" s="52"/>
      <c r="D376" s="52"/>
      <c r="E376" s="52"/>
      <c r="F376" s="30"/>
      <c r="G376" s="30"/>
      <c r="H376" s="52"/>
      <c r="I376" s="30"/>
      <c r="J376" s="30"/>
      <c r="K376" s="30"/>
      <c r="L376" s="30"/>
      <c r="M376" s="30"/>
      <c r="N376" s="30"/>
      <c r="O376" s="30"/>
      <c r="P376" s="30"/>
      <c r="Q376" s="30"/>
      <c r="R376" s="30"/>
      <c r="S376" s="30"/>
      <c r="T376" s="30"/>
      <c r="U376" s="30"/>
      <c r="V376" s="30"/>
      <c r="W376" s="30"/>
      <c r="X376" s="30"/>
      <c r="Y376" s="30"/>
      <c r="Z376" s="30"/>
    </row>
    <row r="377" spans="1:26" ht="12" customHeight="1">
      <c r="A377" s="30"/>
      <c r="B377" s="52"/>
      <c r="C377" s="52"/>
      <c r="D377" s="52"/>
      <c r="E377" s="52"/>
      <c r="F377" s="30"/>
      <c r="G377" s="30"/>
      <c r="H377" s="52"/>
      <c r="I377" s="30"/>
      <c r="J377" s="30"/>
      <c r="K377" s="30"/>
      <c r="L377" s="30"/>
      <c r="M377" s="30"/>
      <c r="N377" s="30"/>
      <c r="O377" s="30"/>
      <c r="P377" s="30"/>
      <c r="Q377" s="30"/>
      <c r="R377" s="30"/>
      <c r="S377" s="30"/>
      <c r="T377" s="30"/>
      <c r="U377" s="30"/>
      <c r="V377" s="30"/>
      <c r="W377" s="30"/>
      <c r="X377" s="30"/>
      <c r="Y377" s="30"/>
      <c r="Z377" s="30"/>
    </row>
    <row r="378" spans="1:26" ht="12" customHeight="1">
      <c r="A378" s="30"/>
      <c r="B378" s="52"/>
      <c r="C378" s="52"/>
      <c r="D378" s="52"/>
      <c r="E378" s="52"/>
      <c r="F378" s="30"/>
      <c r="G378" s="30"/>
      <c r="H378" s="52"/>
      <c r="I378" s="30"/>
      <c r="J378" s="30"/>
      <c r="K378" s="30"/>
      <c r="L378" s="30"/>
      <c r="M378" s="30"/>
      <c r="N378" s="30"/>
      <c r="O378" s="30"/>
      <c r="P378" s="30"/>
      <c r="Q378" s="30"/>
      <c r="R378" s="30"/>
      <c r="S378" s="30"/>
      <c r="T378" s="30"/>
      <c r="U378" s="30"/>
      <c r="V378" s="30"/>
      <c r="W378" s="30"/>
      <c r="X378" s="30"/>
      <c r="Y378" s="30"/>
      <c r="Z378" s="30"/>
    </row>
    <row r="379" spans="1:26" ht="12" customHeight="1">
      <c r="A379" s="30"/>
      <c r="B379" s="52"/>
      <c r="C379" s="52"/>
      <c r="D379" s="52"/>
      <c r="E379" s="52"/>
      <c r="F379" s="30"/>
      <c r="G379" s="30"/>
      <c r="H379" s="52"/>
      <c r="I379" s="30"/>
      <c r="J379" s="30"/>
      <c r="K379" s="30"/>
      <c r="L379" s="30"/>
      <c r="M379" s="30"/>
      <c r="N379" s="30"/>
      <c r="O379" s="30"/>
      <c r="P379" s="30"/>
      <c r="Q379" s="30"/>
      <c r="R379" s="30"/>
      <c r="S379" s="30"/>
      <c r="T379" s="30"/>
      <c r="U379" s="30"/>
      <c r="V379" s="30"/>
      <c r="W379" s="30"/>
      <c r="X379" s="30"/>
      <c r="Y379" s="30"/>
      <c r="Z379" s="30"/>
    </row>
    <row r="380" spans="1:26" ht="12" customHeight="1">
      <c r="A380" s="30"/>
      <c r="B380" s="52"/>
      <c r="C380" s="52"/>
      <c r="D380" s="52"/>
      <c r="E380" s="52"/>
      <c r="F380" s="30"/>
      <c r="G380" s="30"/>
      <c r="H380" s="52"/>
      <c r="I380" s="30"/>
      <c r="J380" s="30"/>
      <c r="K380" s="30"/>
      <c r="L380" s="30"/>
      <c r="M380" s="30"/>
      <c r="N380" s="30"/>
      <c r="O380" s="30"/>
      <c r="P380" s="30"/>
      <c r="Q380" s="30"/>
      <c r="R380" s="30"/>
      <c r="S380" s="30"/>
      <c r="T380" s="30"/>
      <c r="U380" s="30"/>
      <c r="V380" s="30"/>
      <c r="W380" s="30"/>
      <c r="X380" s="30"/>
      <c r="Y380" s="30"/>
      <c r="Z380" s="30"/>
    </row>
    <row r="381" spans="1:26" ht="12" customHeight="1">
      <c r="A381" s="30"/>
      <c r="B381" s="52"/>
      <c r="C381" s="52"/>
      <c r="D381" s="52"/>
      <c r="E381" s="52"/>
      <c r="F381" s="30"/>
      <c r="G381" s="30"/>
      <c r="H381" s="52"/>
      <c r="I381" s="30"/>
      <c r="J381" s="30"/>
      <c r="K381" s="30"/>
      <c r="L381" s="30"/>
      <c r="M381" s="30"/>
      <c r="N381" s="30"/>
      <c r="O381" s="30"/>
      <c r="P381" s="30"/>
      <c r="Q381" s="30"/>
      <c r="R381" s="30"/>
      <c r="S381" s="30"/>
      <c r="T381" s="30"/>
      <c r="U381" s="30"/>
      <c r="V381" s="30"/>
      <c r="W381" s="30"/>
      <c r="X381" s="30"/>
      <c r="Y381" s="30"/>
      <c r="Z381" s="30"/>
    </row>
    <row r="382" spans="1:26" ht="12" customHeight="1">
      <c r="A382" s="30"/>
      <c r="B382" s="52"/>
      <c r="C382" s="52"/>
      <c r="D382" s="52"/>
      <c r="E382" s="52"/>
      <c r="F382" s="30"/>
      <c r="G382" s="30"/>
      <c r="H382" s="52"/>
      <c r="I382" s="30"/>
      <c r="J382" s="30"/>
      <c r="K382" s="30"/>
      <c r="L382" s="30"/>
      <c r="M382" s="30"/>
      <c r="N382" s="30"/>
      <c r="O382" s="30"/>
      <c r="P382" s="30"/>
      <c r="Q382" s="30"/>
      <c r="R382" s="30"/>
      <c r="S382" s="30"/>
      <c r="T382" s="30"/>
      <c r="U382" s="30"/>
      <c r="V382" s="30"/>
      <c r="W382" s="30"/>
      <c r="X382" s="30"/>
      <c r="Y382" s="30"/>
      <c r="Z382" s="30"/>
    </row>
    <row r="383" spans="1:26" ht="12" customHeight="1">
      <c r="A383" s="30"/>
      <c r="B383" s="52"/>
      <c r="C383" s="52"/>
      <c r="D383" s="52"/>
      <c r="E383" s="52"/>
      <c r="F383" s="30"/>
      <c r="G383" s="30"/>
      <c r="H383" s="52"/>
      <c r="I383" s="30"/>
      <c r="J383" s="30"/>
      <c r="K383" s="30"/>
      <c r="L383" s="30"/>
      <c r="M383" s="30"/>
      <c r="N383" s="30"/>
      <c r="O383" s="30"/>
      <c r="P383" s="30"/>
      <c r="Q383" s="30"/>
      <c r="R383" s="30"/>
      <c r="S383" s="30"/>
      <c r="T383" s="30"/>
      <c r="U383" s="30"/>
      <c r="V383" s="30"/>
      <c r="W383" s="30"/>
      <c r="X383" s="30"/>
      <c r="Y383" s="30"/>
      <c r="Z383" s="30"/>
    </row>
    <row r="384" spans="1:26" ht="12" customHeight="1">
      <c r="A384" s="30"/>
      <c r="B384" s="52"/>
      <c r="C384" s="52"/>
      <c r="D384" s="52"/>
      <c r="E384" s="52"/>
      <c r="F384" s="30"/>
      <c r="G384" s="30"/>
      <c r="H384" s="52"/>
      <c r="I384" s="30"/>
      <c r="J384" s="30"/>
      <c r="K384" s="30"/>
      <c r="L384" s="30"/>
      <c r="M384" s="30"/>
      <c r="N384" s="30"/>
      <c r="O384" s="30"/>
      <c r="P384" s="30"/>
      <c r="Q384" s="30"/>
      <c r="R384" s="30"/>
      <c r="S384" s="30"/>
      <c r="T384" s="30"/>
      <c r="U384" s="30"/>
      <c r="V384" s="30"/>
      <c r="W384" s="30"/>
      <c r="X384" s="30"/>
      <c r="Y384" s="30"/>
      <c r="Z384" s="30"/>
    </row>
    <row r="385" spans="1:26" ht="12" customHeight="1">
      <c r="A385" s="30"/>
      <c r="B385" s="52"/>
      <c r="C385" s="52"/>
      <c r="D385" s="52"/>
      <c r="E385" s="52"/>
      <c r="F385" s="30"/>
      <c r="G385" s="30"/>
      <c r="H385" s="52"/>
      <c r="I385" s="30"/>
      <c r="J385" s="30"/>
      <c r="K385" s="30"/>
      <c r="L385" s="30"/>
      <c r="M385" s="30"/>
      <c r="N385" s="30"/>
      <c r="O385" s="30"/>
      <c r="P385" s="30"/>
      <c r="Q385" s="30"/>
      <c r="R385" s="30"/>
      <c r="S385" s="30"/>
      <c r="T385" s="30"/>
      <c r="U385" s="30"/>
      <c r="V385" s="30"/>
      <c r="W385" s="30"/>
      <c r="X385" s="30"/>
      <c r="Y385" s="30"/>
      <c r="Z385" s="30"/>
    </row>
    <row r="386" spans="1:26" ht="12" customHeight="1">
      <c r="A386" s="30"/>
      <c r="B386" s="52"/>
      <c r="C386" s="52"/>
      <c r="D386" s="52"/>
      <c r="E386" s="52"/>
      <c r="F386" s="30"/>
      <c r="G386" s="30"/>
      <c r="H386" s="52"/>
      <c r="I386" s="30"/>
      <c r="J386" s="30"/>
      <c r="K386" s="30"/>
      <c r="L386" s="30"/>
      <c r="M386" s="30"/>
      <c r="N386" s="30"/>
      <c r="O386" s="30"/>
      <c r="P386" s="30"/>
      <c r="Q386" s="30"/>
      <c r="R386" s="30"/>
      <c r="S386" s="30"/>
      <c r="T386" s="30"/>
      <c r="U386" s="30"/>
      <c r="V386" s="30"/>
      <c r="W386" s="30"/>
      <c r="X386" s="30"/>
      <c r="Y386" s="30"/>
      <c r="Z386" s="30"/>
    </row>
    <row r="387" spans="1:26" ht="12" customHeight="1">
      <c r="A387" s="30"/>
      <c r="B387" s="52"/>
      <c r="C387" s="52"/>
      <c r="D387" s="52"/>
      <c r="E387" s="52"/>
      <c r="F387" s="30"/>
      <c r="G387" s="30"/>
      <c r="H387" s="52"/>
      <c r="I387" s="30"/>
      <c r="J387" s="30"/>
      <c r="K387" s="30"/>
      <c r="L387" s="30"/>
      <c r="M387" s="30"/>
      <c r="N387" s="30"/>
      <c r="O387" s="30"/>
      <c r="P387" s="30"/>
      <c r="Q387" s="30"/>
      <c r="R387" s="30"/>
      <c r="S387" s="30"/>
      <c r="T387" s="30"/>
      <c r="U387" s="30"/>
      <c r="V387" s="30"/>
      <c r="W387" s="30"/>
      <c r="X387" s="30"/>
      <c r="Y387" s="30"/>
      <c r="Z387" s="30"/>
    </row>
    <row r="388" spans="1:26" ht="12" customHeight="1">
      <c r="A388" s="30"/>
      <c r="B388" s="52"/>
      <c r="C388" s="52"/>
      <c r="D388" s="52"/>
      <c r="E388" s="52"/>
      <c r="F388" s="30"/>
      <c r="G388" s="30"/>
      <c r="H388" s="52"/>
      <c r="I388" s="30"/>
      <c r="J388" s="30"/>
      <c r="K388" s="30"/>
      <c r="L388" s="30"/>
      <c r="M388" s="30"/>
      <c r="N388" s="30"/>
      <c r="O388" s="30"/>
      <c r="P388" s="30"/>
      <c r="Q388" s="30"/>
      <c r="R388" s="30"/>
      <c r="S388" s="30"/>
      <c r="T388" s="30"/>
      <c r="U388" s="30"/>
      <c r="V388" s="30"/>
      <c r="W388" s="30"/>
      <c r="X388" s="30"/>
      <c r="Y388" s="30"/>
      <c r="Z388" s="30"/>
    </row>
    <row r="389" spans="1:26" ht="12" customHeight="1">
      <c r="A389" s="30"/>
      <c r="B389" s="52"/>
      <c r="C389" s="52"/>
      <c r="D389" s="52"/>
      <c r="E389" s="52"/>
      <c r="F389" s="30"/>
      <c r="G389" s="30"/>
      <c r="H389" s="52"/>
      <c r="I389" s="30"/>
      <c r="J389" s="30"/>
      <c r="K389" s="30"/>
      <c r="L389" s="30"/>
      <c r="M389" s="30"/>
      <c r="N389" s="30"/>
      <c r="O389" s="30"/>
      <c r="P389" s="30"/>
      <c r="Q389" s="30"/>
      <c r="R389" s="30"/>
      <c r="S389" s="30"/>
      <c r="T389" s="30"/>
      <c r="U389" s="30"/>
      <c r="V389" s="30"/>
      <c r="W389" s="30"/>
      <c r="X389" s="30"/>
      <c r="Y389" s="30"/>
      <c r="Z389" s="30"/>
    </row>
    <row r="390" spans="1:26" ht="12" customHeight="1">
      <c r="A390" s="30"/>
      <c r="B390" s="52"/>
      <c r="C390" s="52"/>
      <c r="D390" s="52"/>
      <c r="E390" s="52"/>
      <c r="F390" s="30"/>
      <c r="G390" s="30"/>
      <c r="H390" s="52"/>
      <c r="I390" s="30"/>
      <c r="J390" s="30"/>
      <c r="K390" s="30"/>
      <c r="L390" s="30"/>
      <c r="M390" s="30"/>
      <c r="N390" s="30"/>
      <c r="O390" s="30"/>
      <c r="P390" s="30"/>
      <c r="Q390" s="30"/>
      <c r="R390" s="30"/>
      <c r="S390" s="30"/>
      <c r="T390" s="30"/>
      <c r="U390" s="30"/>
      <c r="V390" s="30"/>
      <c r="W390" s="30"/>
      <c r="X390" s="30"/>
      <c r="Y390" s="30"/>
      <c r="Z390" s="30"/>
    </row>
    <row r="391" spans="1:26" ht="12" customHeight="1">
      <c r="A391" s="30"/>
      <c r="B391" s="52"/>
      <c r="C391" s="52"/>
      <c r="D391" s="52"/>
      <c r="E391" s="52"/>
      <c r="F391" s="30"/>
      <c r="G391" s="30"/>
      <c r="H391" s="52"/>
      <c r="I391" s="30"/>
      <c r="J391" s="30"/>
      <c r="K391" s="30"/>
      <c r="L391" s="30"/>
      <c r="M391" s="30"/>
      <c r="N391" s="30"/>
      <c r="O391" s="30"/>
      <c r="P391" s="30"/>
      <c r="Q391" s="30"/>
      <c r="R391" s="30"/>
      <c r="S391" s="30"/>
      <c r="T391" s="30"/>
      <c r="U391" s="30"/>
      <c r="V391" s="30"/>
      <c r="W391" s="30"/>
      <c r="X391" s="30"/>
      <c r="Y391" s="30"/>
      <c r="Z391" s="30"/>
    </row>
    <row r="392" spans="1:26" ht="12" customHeight="1">
      <c r="A392" s="30"/>
      <c r="B392" s="52"/>
      <c r="C392" s="52"/>
      <c r="D392" s="52"/>
      <c r="E392" s="52"/>
      <c r="F392" s="30"/>
      <c r="G392" s="30"/>
      <c r="H392" s="52"/>
      <c r="I392" s="30"/>
      <c r="J392" s="30"/>
      <c r="K392" s="30"/>
      <c r="L392" s="30"/>
      <c r="M392" s="30"/>
      <c r="N392" s="30"/>
      <c r="O392" s="30"/>
      <c r="P392" s="30"/>
      <c r="Q392" s="30"/>
      <c r="R392" s="30"/>
      <c r="S392" s="30"/>
      <c r="T392" s="30"/>
      <c r="U392" s="30"/>
      <c r="V392" s="30"/>
      <c r="W392" s="30"/>
      <c r="X392" s="30"/>
      <c r="Y392" s="30"/>
      <c r="Z392" s="30"/>
    </row>
    <row r="393" spans="1:26" ht="12" customHeight="1">
      <c r="A393" s="30"/>
      <c r="B393" s="52"/>
      <c r="C393" s="52"/>
      <c r="D393" s="52"/>
      <c r="E393" s="52"/>
      <c r="F393" s="30"/>
      <c r="G393" s="30"/>
      <c r="H393" s="52"/>
      <c r="I393" s="30"/>
      <c r="J393" s="30"/>
      <c r="K393" s="30"/>
      <c r="L393" s="30"/>
      <c r="M393" s="30"/>
      <c r="N393" s="30"/>
      <c r="O393" s="30"/>
      <c r="P393" s="30"/>
      <c r="Q393" s="30"/>
      <c r="R393" s="30"/>
      <c r="S393" s="30"/>
      <c r="T393" s="30"/>
      <c r="U393" s="30"/>
      <c r="V393" s="30"/>
      <c r="W393" s="30"/>
      <c r="X393" s="30"/>
      <c r="Y393" s="30"/>
      <c r="Z393" s="30"/>
    </row>
    <row r="394" spans="1:26" ht="12" customHeight="1">
      <c r="A394" s="30"/>
      <c r="B394" s="52"/>
      <c r="C394" s="52"/>
      <c r="D394" s="52"/>
      <c r="E394" s="52"/>
      <c r="F394" s="30"/>
      <c r="G394" s="30"/>
      <c r="H394" s="52"/>
      <c r="I394" s="30"/>
      <c r="J394" s="30"/>
      <c r="K394" s="30"/>
      <c r="L394" s="30"/>
      <c r="M394" s="30"/>
      <c r="N394" s="30"/>
      <c r="O394" s="30"/>
      <c r="P394" s="30"/>
      <c r="Q394" s="30"/>
      <c r="R394" s="30"/>
      <c r="S394" s="30"/>
      <c r="T394" s="30"/>
      <c r="U394" s="30"/>
      <c r="V394" s="30"/>
      <c r="W394" s="30"/>
      <c r="X394" s="30"/>
      <c r="Y394" s="30"/>
      <c r="Z394" s="30"/>
    </row>
    <row r="395" spans="1:26" ht="12" customHeight="1">
      <c r="A395" s="30"/>
      <c r="B395" s="52"/>
      <c r="C395" s="52"/>
      <c r="D395" s="52"/>
      <c r="E395" s="52"/>
      <c r="F395" s="30"/>
      <c r="G395" s="30"/>
      <c r="H395" s="52"/>
      <c r="I395" s="30"/>
      <c r="J395" s="30"/>
      <c r="K395" s="30"/>
      <c r="L395" s="30"/>
      <c r="M395" s="30"/>
      <c r="N395" s="30"/>
      <c r="O395" s="30"/>
      <c r="P395" s="30"/>
      <c r="Q395" s="30"/>
      <c r="R395" s="30"/>
      <c r="S395" s="30"/>
      <c r="T395" s="30"/>
      <c r="U395" s="30"/>
      <c r="V395" s="30"/>
      <c r="W395" s="30"/>
      <c r="X395" s="30"/>
      <c r="Y395" s="30"/>
      <c r="Z395" s="30"/>
    </row>
    <row r="396" spans="1:26" ht="12" customHeight="1">
      <c r="A396" s="30"/>
      <c r="B396" s="52"/>
      <c r="C396" s="52"/>
      <c r="D396" s="52"/>
      <c r="E396" s="52"/>
      <c r="F396" s="30"/>
      <c r="G396" s="30"/>
      <c r="H396" s="52"/>
      <c r="I396" s="30"/>
      <c r="J396" s="30"/>
      <c r="K396" s="30"/>
      <c r="L396" s="30"/>
      <c r="M396" s="30"/>
      <c r="N396" s="30"/>
      <c r="O396" s="30"/>
      <c r="P396" s="30"/>
      <c r="Q396" s="30"/>
      <c r="R396" s="30"/>
      <c r="S396" s="30"/>
      <c r="T396" s="30"/>
      <c r="U396" s="30"/>
      <c r="V396" s="30"/>
      <c r="W396" s="30"/>
      <c r="X396" s="30"/>
      <c r="Y396" s="30"/>
      <c r="Z396" s="30"/>
    </row>
    <row r="397" spans="1:26" ht="12" customHeight="1">
      <c r="A397" s="30"/>
      <c r="B397" s="52"/>
      <c r="C397" s="52"/>
      <c r="D397" s="52"/>
      <c r="E397" s="52"/>
      <c r="F397" s="30"/>
      <c r="G397" s="30"/>
      <c r="H397" s="52"/>
      <c r="I397" s="30"/>
      <c r="J397" s="30"/>
      <c r="K397" s="30"/>
      <c r="L397" s="30"/>
      <c r="M397" s="30"/>
      <c r="N397" s="30"/>
      <c r="O397" s="30"/>
      <c r="P397" s="30"/>
      <c r="Q397" s="30"/>
      <c r="R397" s="30"/>
      <c r="S397" s="30"/>
      <c r="T397" s="30"/>
      <c r="U397" s="30"/>
      <c r="V397" s="30"/>
      <c r="W397" s="30"/>
      <c r="X397" s="30"/>
      <c r="Y397" s="30"/>
      <c r="Z397" s="30"/>
    </row>
    <row r="398" spans="1:26" ht="12" customHeight="1">
      <c r="A398" s="30"/>
      <c r="B398" s="52"/>
      <c r="C398" s="52"/>
      <c r="D398" s="52"/>
      <c r="E398" s="52"/>
      <c r="F398" s="30"/>
      <c r="G398" s="30"/>
      <c r="H398" s="52"/>
      <c r="I398" s="30"/>
      <c r="J398" s="30"/>
      <c r="K398" s="30"/>
      <c r="L398" s="30"/>
      <c r="M398" s="30"/>
      <c r="N398" s="30"/>
      <c r="O398" s="30"/>
      <c r="P398" s="30"/>
      <c r="Q398" s="30"/>
      <c r="R398" s="30"/>
      <c r="S398" s="30"/>
      <c r="T398" s="30"/>
      <c r="U398" s="30"/>
      <c r="V398" s="30"/>
      <c r="W398" s="30"/>
      <c r="X398" s="30"/>
      <c r="Y398" s="30"/>
      <c r="Z398" s="30"/>
    </row>
    <row r="399" spans="1:26" ht="12" customHeight="1">
      <c r="A399" s="30"/>
      <c r="B399" s="52"/>
      <c r="C399" s="52"/>
      <c r="D399" s="52"/>
      <c r="E399" s="52"/>
      <c r="F399" s="30"/>
      <c r="G399" s="30"/>
      <c r="H399" s="52"/>
      <c r="I399" s="30"/>
      <c r="J399" s="30"/>
      <c r="K399" s="30"/>
      <c r="L399" s="30"/>
      <c r="M399" s="30"/>
      <c r="N399" s="30"/>
      <c r="O399" s="30"/>
      <c r="P399" s="30"/>
      <c r="Q399" s="30"/>
      <c r="R399" s="30"/>
      <c r="S399" s="30"/>
      <c r="T399" s="30"/>
      <c r="U399" s="30"/>
      <c r="V399" s="30"/>
      <c r="W399" s="30"/>
      <c r="X399" s="30"/>
      <c r="Y399" s="30"/>
      <c r="Z399" s="30"/>
    </row>
    <row r="400" spans="1:26" ht="12" customHeight="1">
      <c r="A400" s="30"/>
      <c r="B400" s="52"/>
      <c r="C400" s="52"/>
      <c r="D400" s="52"/>
      <c r="E400" s="52"/>
      <c r="F400" s="30"/>
      <c r="G400" s="30"/>
      <c r="H400" s="52"/>
      <c r="I400" s="30"/>
      <c r="J400" s="30"/>
      <c r="K400" s="30"/>
      <c r="L400" s="30"/>
      <c r="M400" s="30"/>
      <c r="N400" s="30"/>
      <c r="O400" s="30"/>
      <c r="P400" s="30"/>
      <c r="Q400" s="30"/>
      <c r="R400" s="30"/>
      <c r="S400" s="30"/>
      <c r="T400" s="30"/>
      <c r="U400" s="30"/>
      <c r="V400" s="30"/>
      <c r="W400" s="30"/>
      <c r="X400" s="30"/>
      <c r="Y400" s="30"/>
      <c r="Z400" s="30"/>
    </row>
    <row r="401" spans="1:26" ht="12" customHeight="1">
      <c r="A401" s="30"/>
      <c r="B401" s="52"/>
      <c r="C401" s="52"/>
      <c r="D401" s="52"/>
      <c r="E401" s="52"/>
      <c r="F401" s="30"/>
      <c r="G401" s="30"/>
      <c r="H401" s="52"/>
      <c r="I401" s="30"/>
      <c r="J401" s="30"/>
      <c r="K401" s="30"/>
      <c r="L401" s="30"/>
      <c r="M401" s="30"/>
      <c r="N401" s="30"/>
      <c r="O401" s="30"/>
      <c r="P401" s="30"/>
      <c r="Q401" s="30"/>
      <c r="R401" s="30"/>
      <c r="S401" s="30"/>
      <c r="T401" s="30"/>
      <c r="U401" s="30"/>
      <c r="V401" s="30"/>
      <c r="W401" s="30"/>
      <c r="X401" s="30"/>
      <c r="Y401" s="30"/>
      <c r="Z401" s="30"/>
    </row>
    <row r="402" spans="1:26" ht="12" customHeight="1">
      <c r="A402" s="30"/>
      <c r="B402" s="52"/>
      <c r="C402" s="52"/>
      <c r="D402" s="52"/>
      <c r="E402" s="52"/>
      <c r="F402" s="30"/>
      <c r="G402" s="30"/>
      <c r="H402" s="52"/>
      <c r="I402" s="30"/>
      <c r="J402" s="30"/>
      <c r="K402" s="30"/>
      <c r="L402" s="30"/>
      <c r="M402" s="30"/>
      <c r="N402" s="30"/>
      <c r="O402" s="30"/>
      <c r="P402" s="30"/>
      <c r="Q402" s="30"/>
      <c r="R402" s="30"/>
      <c r="S402" s="30"/>
      <c r="T402" s="30"/>
      <c r="U402" s="30"/>
      <c r="V402" s="30"/>
      <c r="W402" s="30"/>
      <c r="X402" s="30"/>
      <c r="Y402" s="30"/>
      <c r="Z402" s="30"/>
    </row>
    <row r="403" spans="1:26" ht="12" customHeight="1">
      <c r="A403" s="30"/>
      <c r="B403" s="52"/>
      <c r="C403" s="52"/>
      <c r="D403" s="52"/>
      <c r="E403" s="52"/>
      <c r="F403" s="30"/>
      <c r="G403" s="30"/>
      <c r="H403" s="52"/>
      <c r="I403" s="30"/>
      <c r="J403" s="30"/>
      <c r="K403" s="30"/>
      <c r="L403" s="30"/>
      <c r="M403" s="30"/>
      <c r="N403" s="30"/>
      <c r="O403" s="30"/>
      <c r="P403" s="30"/>
      <c r="Q403" s="30"/>
      <c r="R403" s="30"/>
      <c r="S403" s="30"/>
      <c r="T403" s="30"/>
      <c r="U403" s="30"/>
      <c r="V403" s="30"/>
      <c r="W403" s="30"/>
      <c r="X403" s="30"/>
      <c r="Y403" s="30"/>
      <c r="Z403" s="30"/>
    </row>
    <row r="404" spans="1:26" ht="12" customHeight="1">
      <c r="A404" s="30"/>
      <c r="B404" s="52"/>
      <c r="C404" s="52"/>
      <c r="D404" s="52"/>
      <c r="E404" s="52"/>
      <c r="F404" s="30"/>
      <c r="G404" s="30"/>
      <c r="H404" s="52"/>
      <c r="I404" s="30"/>
      <c r="J404" s="30"/>
      <c r="K404" s="30"/>
      <c r="L404" s="30"/>
      <c r="M404" s="30"/>
      <c r="N404" s="30"/>
      <c r="O404" s="30"/>
      <c r="P404" s="30"/>
      <c r="Q404" s="30"/>
      <c r="R404" s="30"/>
      <c r="S404" s="30"/>
      <c r="T404" s="30"/>
      <c r="U404" s="30"/>
      <c r="V404" s="30"/>
      <c r="W404" s="30"/>
      <c r="X404" s="30"/>
      <c r="Y404" s="30"/>
      <c r="Z404" s="30"/>
    </row>
    <row r="405" spans="1:26" ht="12" customHeight="1">
      <c r="A405" s="30"/>
      <c r="B405" s="52"/>
      <c r="C405" s="52"/>
      <c r="D405" s="52"/>
      <c r="E405" s="52"/>
      <c r="F405" s="30"/>
      <c r="G405" s="30"/>
      <c r="H405" s="52"/>
      <c r="I405" s="30"/>
      <c r="J405" s="30"/>
      <c r="K405" s="30"/>
      <c r="L405" s="30"/>
      <c r="M405" s="30"/>
      <c r="N405" s="30"/>
      <c r="O405" s="30"/>
      <c r="P405" s="30"/>
      <c r="Q405" s="30"/>
      <c r="R405" s="30"/>
      <c r="S405" s="30"/>
      <c r="T405" s="30"/>
      <c r="U405" s="30"/>
      <c r="V405" s="30"/>
      <c r="W405" s="30"/>
      <c r="X405" s="30"/>
      <c r="Y405" s="30"/>
      <c r="Z405" s="30"/>
    </row>
    <row r="406" spans="1:26" ht="12" customHeight="1">
      <c r="A406" s="30"/>
      <c r="B406" s="52"/>
      <c r="C406" s="52"/>
      <c r="D406" s="52"/>
      <c r="E406" s="52"/>
      <c r="F406" s="30"/>
      <c r="G406" s="30"/>
      <c r="H406" s="52"/>
      <c r="I406" s="30"/>
      <c r="J406" s="30"/>
      <c r="K406" s="30"/>
      <c r="L406" s="30"/>
      <c r="M406" s="30"/>
      <c r="N406" s="30"/>
      <c r="O406" s="30"/>
      <c r="P406" s="30"/>
      <c r="Q406" s="30"/>
      <c r="R406" s="30"/>
      <c r="S406" s="30"/>
      <c r="T406" s="30"/>
      <c r="U406" s="30"/>
      <c r="V406" s="30"/>
      <c r="W406" s="30"/>
      <c r="X406" s="30"/>
      <c r="Y406" s="30"/>
      <c r="Z406" s="30"/>
    </row>
    <row r="407" spans="1:26" ht="12" customHeight="1">
      <c r="A407" s="30"/>
      <c r="B407" s="52"/>
      <c r="C407" s="52"/>
      <c r="D407" s="52"/>
      <c r="E407" s="52"/>
      <c r="F407" s="30"/>
      <c r="G407" s="30"/>
      <c r="H407" s="52"/>
      <c r="I407" s="30"/>
      <c r="J407" s="30"/>
      <c r="K407" s="30"/>
      <c r="L407" s="30"/>
      <c r="M407" s="30"/>
      <c r="N407" s="30"/>
      <c r="O407" s="30"/>
      <c r="P407" s="30"/>
      <c r="Q407" s="30"/>
      <c r="R407" s="30"/>
      <c r="S407" s="30"/>
      <c r="T407" s="30"/>
      <c r="U407" s="30"/>
      <c r="V407" s="30"/>
      <c r="W407" s="30"/>
      <c r="X407" s="30"/>
      <c r="Y407" s="30"/>
      <c r="Z407" s="30"/>
    </row>
    <row r="408" spans="1:26" ht="12" customHeight="1">
      <c r="A408" s="30"/>
      <c r="B408" s="52"/>
      <c r="C408" s="52"/>
      <c r="D408" s="52"/>
      <c r="E408" s="52"/>
      <c r="F408" s="30"/>
      <c r="G408" s="30"/>
      <c r="H408" s="52"/>
      <c r="I408" s="30"/>
      <c r="J408" s="30"/>
      <c r="K408" s="30"/>
      <c r="L408" s="30"/>
      <c r="M408" s="30"/>
      <c r="N408" s="30"/>
      <c r="O408" s="30"/>
      <c r="P408" s="30"/>
      <c r="Q408" s="30"/>
      <c r="R408" s="30"/>
      <c r="S408" s="30"/>
      <c r="T408" s="30"/>
      <c r="U408" s="30"/>
      <c r="V408" s="30"/>
      <c r="W408" s="30"/>
      <c r="X408" s="30"/>
      <c r="Y408" s="30"/>
      <c r="Z408" s="30"/>
    </row>
    <row r="409" spans="1:26" ht="12" customHeight="1">
      <c r="A409" s="30"/>
      <c r="B409" s="52"/>
      <c r="C409" s="52"/>
      <c r="D409" s="52"/>
      <c r="E409" s="52"/>
      <c r="F409" s="30"/>
      <c r="G409" s="30"/>
      <c r="H409" s="52"/>
      <c r="I409" s="30"/>
      <c r="J409" s="30"/>
      <c r="K409" s="30"/>
      <c r="L409" s="30"/>
      <c r="M409" s="30"/>
      <c r="N409" s="30"/>
      <c r="O409" s="30"/>
      <c r="P409" s="30"/>
      <c r="Q409" s="30"/>
      <c r="R409" s="30"/>
      <c r="S409" s="30"/>
      <c r="T409" s="30"/>
      <c r="U409" s="30"/>
      <c r="V409" s="30"/>
      <c r="W409" s="30"/>
      <c r="X409" s="30"/>
      <c r="Y409" s="30"/>
      <c r="Z409" s="30"/>
    </row>
    <row r="410" spans="1:26" ht="12" customHeight="1">
      <c r="A410" s="30"/>
      <c r="B410" s="52"/>
      <c r="C410" s="52"/>
      <c r="D410" s="52"/>
      <c r="E410" s="52"/>
      <c r="F410" s="30"/>
      <c r="G410" s="30"/>
      <c r="H410" s="52"/>
      <c r="I410" s="30"/>
      <c r="J410" s="30"/>
      <c r="K410" s="30"/>
      <c r="L410" s="30"/>
      <c r="M410" s="30"/>
      <c r="N410" s="30"/>
      <c r="O410" s="30"/>
      <c r="P410" s="30"/>
      <c r="Q410" s="30"/>
      <c r="R410" s="30"/>
      <c r="S410" s="30"/>
      <c r="T410" s="30"/>
      <c r="U410" s="30"/>
      <c r="V410" s="30"/>
      <c r="W410" s="30"/>
      <c r="X410" s="30"/>
      <c r="Y410" s="30"/>
      <c r="Z410" s="30"/>
    </row>
    <row r="411" spans="1:26" ht="12" customHeight="1">
      <c r="A411" s="30"/>
      <c r="B411" s="52"/>
      <c r="C411" s="52"/>
      <c r="D411" s="52"/>
      <c r="E411" s="52"/>
      <c r="F411" s="30"/>
      <c r="G411" s="30"/>
      <c r="H411" s="52"/>
      <c r="I411" s="30"/>
      <c r="J411" s="30"/>
      <c r="K411" s="30"/>
      <c r="L411" s="30"/>
      <c r="M411" s="30"/>
      <c r="N411" s="30"/>
      <c r="O411" s="30"/>
      <c r="P411" s="30"/>
      <c r="Q411" s="30"/>
      <c r="R411" s="30"/>
      <c r="S411" s="30"/>
      <c r="T411" s="30"/>
      <c r="U411" s="30"/>
      <c r="V411" s="30"/>
      <c r="W411" s="30"/>
      <c r="X411" s="30"/>
      <c r="Y411" s="30"/>
      <c r="Z411" s="30"/>
    </row>
    <row r="412" spans="1:26" ht="12" customHeight="1">
      <c r="A412" s="30"/>
      <c r="B412" s="52"/>
      <c r="C412" s="52"/>
      <c r="D412" s="52"/>
      <c r="E412" s="52"/>
      <c r="F412" s="30"/>
      <c r="G412" s="30"/>
      <c r="H412" s="52"/>
      <c r="I412" s="30"/>
      <c r="J412" s="30"/>
      <c r="K412" s="30"/>
      <c r="L412" s="30"/>
      <c r="M412" s="30"/>
      <c r="N412" s="30"/>
      <c r="O412" s="30"/>
      <c r="P412" s="30"/>
      <c r="Q412" s="30"/>
      <c r="R412" s="30"/>
      <c r="S412" s="30"/>
      <c r="T412" s="30"/>
      <c r="U412" s="30"/>
      <c r="V412" s="30"/>
      <c r="W412" s="30"/>
      <c r="X412" s="30"/>
      <c r="Y412" s="30"/>
      <c r="Z412" s="30"/>
    </row>
    <row r="413" spans="1:26" ht="12" customHeight="1">
      <c r="A413" s="30"/>
      <c r="B413" s="52"/>
      <c r="C413" s="52"/>
      <c r="D413" s="52"/>
      <c r="E413" s="52"/>
      <c r="F413" s="30"/>
      <c r="G413" s="30"/>
      <c r="H413" s="52"/>
      <c r="I413" s="30"/>
      <c r="J413" s="30"/>
      <c r="K413" s="30"/>
      <c r="L413" s="30"/>
      <c r="M413" s="30"/>
      <c r="N413" s="30"/>
      <c r="O413" s="30"/>
      <c r="P413" s="30"/>
      <c r="Q413" s="30"/>
      <c r="R413" s="30"/>
      <c r="S413" s="30"/>
      <c r="T413" s="30"/>
      <c r="U413" s="30"/>
      <c r="V413" s="30"/>
      <c r="W413" s="30"/>
      <c r="X413" s="30"/>
      <c r="Y413" s="30"/>
      <c r="Z413" s="30"/>
    </row>
    <row r="414" spans="1:26" ht="12" customHeight="1">
      <c r="A414" s="30"/>
      <c r="B414" s="52"/>
      <c r="C414" s="52"/>
      <c r="D414" s="52"/>
      <c r="E414" s="52"/>
      <c r="F414" s="30"/>
      <c r="G414" s="30"/>
      <c r="H414" s="52"/>
      <c r="I414" s="30"/>
      <c r="J414" s="30"/>
      <c r="K414" s="30"/>
      <c r="L414" s="30"/>
      <c r="M414" s="30"/>
      <c r="N414" s="30"/>
      <c r="O414" s="30"/>
      <c r="P414" s="30"/>
      <c r="Q414" s="30"/>
      <c r="R414" s="30"/>
      <c r="S414" s="30"/>
      <c r="T414" s="30"/>
      <c r="U414" s="30"/>
      <c r="V414" s="30"/>
      <c r="W414" s="30"/>
      <c r="X414" s="30"/>
      <c r="Y414" s="30"/>
      <c r="Z414" s="30"/>
    </row>
    <row r="415" spans="1:26" ht="12" customHeight="1">
      <c r="A415" s="30"/>
      <c r="B415" s="52"/>
      <c r="C415" s="52"/>
      <c r="D415" s="52"/>
      <c r="E415" s="52"/>
      <c r="F415" s="30"/>
      <c r="G415" s="30"/>
      <c r="H415" s="52"/>
      <c r="I415" s="30"/>
      <c r="J415" s="30"/>
      <c r="K415" s="30"/>
      <c r="L415" s="30"/>
      <c r="M415" s="30"/>
      <c r="N415" s="30"/>
      <c r="O415" s="30"/>
      <c r="P415" s="30"/>
      <c r="Q415" s="30"/>
      <c r="R415" s="30"/>
      <c r="S415" s="30"/>
      <c r="T415" s="30"/>
      <c r="U415" s="30"/>
      <c r="V415" s="30"/>
      <c r="W415" s="30"/>
      <c r="X415" s="30"/>
      <c r="Y415" s="30"/>
      <c r="Z415" s="30"/>
    </row>
    <row r="416" spans="1:26" ht="12" customHeight="1">
      <c r="A416" s="30"/>
      <c r="B416" s="52"/>
      <c r="C416" s="52"/>
      <c r="D416" s="52"/>
      <c r="E416" s="52"/>
      <c r="F416" s="30"/>
      <c r="G416" s="30"/>
      <c r="H416" s="52"/>
      <c r="I416" s="30"/>
      <c r="J416" s="30"/>
      <c r="K416" s="30"/>
      <c r="L416" s="30"/>
      <c r="M416" s="30"/>
      <c r="N416" s="30"/>
      <c r="O416" s="30"/>
      <c r="P416" s="30"/>
      <c r="Q416" s="30"/>
      <c r="R416" s="30"/>
      <c r="S416" s="30"/>
      <c r="T416" s="30"/>
      <c r="U416" s="30"/>
      <c r="V416" s="30"/>
      <c r="W416" s="30"/>
      <c r="X416" s="30"/>
      <c r="Y416" s="30"/>
      <c r="Z416" s="30"/>
    </row>
    <row r="417" spans="1:26" ht="12" customHeight="1">
      <c r="A417" s="30"/>
      <c r="B417" s="52"/>
      <c r="C417" s="52"/>
      <c r="D417" s="52"/>
      <c r="E417" s="52"/>
      <c r="F417" s="30"/>
      <c r="G417" s="30"/>
      <c r="H417" s="52"/>
      <c r="I417" s="30"/>
      <c r="J417" s="30"/>
      <c r="K417" s="30"/>
      <c r="L417" s="30"/>
      <c r="M417" s="30"/>
      <c r="N417" s="30"/>
      <c r="O417" s="30"/>
      <c r="P417" s="30"/>
      <c r="Q417" s="30"/>
      <c r="R417" s="30"/>
      <c r="S417" s="30"/>
      <c r="T417" s="30"/>
      <c r="U417" s="30"/>
      <c r="V417" s="30"/>
      <c r="W417" s="30"/>
      <c r="X417" s="30"/>
      <c r="Y417" s="30"/>
      <c r="Z417" s="30"/>
    </row>
    <row r="418" spans="1:26" ht="12" customHeight="1">
      <c r="A418" s="30"/>
      <c r="B418" s="52"/>
      <c r="C418" s="52"/>
      <c r="D418" s="52"/>
      <c r="E418" s="52"/>
      <c r="F418" s="30"/>
      <c r="G418" s="30"/>
      <c r="H418" s="52"/>
      <c r="I418" s="30"/>
      <c r="J418" s="30"/>
      <c r="K418" s="30"/>
      <c r="L418" s="30"/>
      <c r="M418" s="30"/>
      <c r="N418" s="30"/>
      <c r="O418" s="30"/>
      <c r="P418" s="30"/>
      <c r="Q418" s="30"/>
      <c r="R418" s="30"/>
      <c r="S418" s="30"/>
      <c r="T418" s="30"/>
      <c r="U418" s="30"/>
      <c r="V418" s="30"/>
      <c r="W418" s="30"/>
      <c r="X418" s="30"/>
      <c r="Y418" s="30"/>
      <c r="Z418" s="30"/>
    </row>
    <row r="419" spans="1:26" ht="12" customHeight="1">
      <c r="A419" s="30"/>
      <c r="B419" s="52"/>
      <c r="C419" s="52"/>
      <c r="D419" s="52"/>
      <c r="E419" s="52"/>
      <c r="F419" s="30"/>
      <c r="G419" s="30"/>
      <c r="H419" s="52"/>
      <c r="I419" s="30"/>
      <c r="J419" s="30"/>
      <c r="K419" s="30"/>
      <c r="L419" s="30"/>
      <c r="M419" s="30"/>
      <c r="N419" s="30"/>
      <c r="O419" s="30"/>
      <c r="P419" s="30"/>
      <c r="Q419" s="30"/>
      <c r="R419" s="30"/>
      <c r="S419" s="30"/>
      <c r="T419" s="30"/>
      <c r="U419" s="30"/>
      <c r="V419" s="30"/>
      <c r="W419" s="30"/>
      <c r="X419" s="30"/>
      <c r="Y419" s="30"/>
      <c r="Z419" s="30"/>
    </row>
    <row r="420" spans="1:26" ht="12" customHeight="1">
      <c r="A420" s="30"/>
      <c r="B420" s="52"/>
      <c r="C420" s="52"/>
      <c r="D420" s="52"/>
      <c r="E420" s="52"/>
      <c r="F420" s="30"/>
      <c r="G420" s="30"/>
      <c r="H420" s="52"/>
      <c r="I420" s="30"/>
      <c r="J420" s="30"/>
      <c r="K420" s="30"/>
      <c r="L420" s="30"/>
      <c r="M420" s="30"/>
      <c r="N420" s="30"/>
      <c r="O420" s="30"/>
      <c r="P420" s="30"/>
      <c r="Q420" s="30"/>
      <c r="R420" s="30"/>
      <c r="S420" s="30"/>
      <c r="T420" s="30"/>
      <c r="U420" s="30"/>
      <c r="V420" s="30"/>
      <c r="W420" s="30"/>
      <c r="X420" s="30"/>
      <c r="Y420" s="30"/>
      <c r="Z420" s="30"/>
    </row>
    <row r="421" spans="1:26" ht="12" customHeight="1">
      <c r="A421" s="30"/>
      <c r="B421" s="52"/>
      <c r="C421" s="52"/>
      <c r="D421" s="52"/>
      <c r="E421" s="52"/>
      <c r="F421" s="30"/>
      <c r="G421" s="30"/>
      <c r="H421" s="52"/>
      <c r="I421" s="30"/>
      <c r="J421" s="30"/>
      <c r="K421" s="30"/>
      <c r="L421" s="30"/>
      <c r="M421" s="30"/>
      <c r="N421" s="30"/>
      <c r="O421" s="30"/>
      <c r="P421" s="30"/>
      <c r="Q421" s="30"/>
      <c r="R421" s="30"/>
      <c r="S421" s="30"/>
      <c r="T421" s="30"/>
      <c r="U421" s="30"/>
      <c r="V421" s="30"/>
      <c r="W421" s="30"/>
      <c r="X421" s="30"/>
      <c r="Y421" s="30"/>
      <c r="Z421" s="30"/>
    </row>
    <row r="422" spans="1:26" ht="12" customHeight="1">
      <c r="A422" s="30"/>
      <c r="B422" s="52"/>
      <c r="C422" s="52"/>
      <c r="D422" s="52"/>
      <c r="E422" s="52"/>
      <c r="F422" s="30"/>
      <c r="G422" s="30"/>
      <c r="H422" s="52"/>
      <c r="I422" s="30"/>
      <c r="J422" s="30"/>
      <c r="K422" s="30"/>
      <c r="L422" s="30"/>
      <c r="M422" s="30"/>
      <c r="N422" s="30"/>
      <c r="O422" s="30"/>
      <c r="P422" s="30"/>
      <c r="Q422" s="30"/>
      <c r="R422" s="30"/>
      <c r="S422" s="30"/>
      <c r="T422" s="30"/>
      <c r="U422" s="30"/>
      <c r="V422" s="30"/>
      <c r="W422" s="30"/>
      <c r="X422" s="30"/>
      <c r="Y422" s="30"/>
      <c r="Z422" s="30"/>
    </row>
    <row r="423" spans="1:26" ht="12" customHeight="1">
      <c r="A423" s="30"/>
      <c r="B423" s="52"/>
      <c r="C423" s="52"/>
      <c r="D423" s="52"/>
      <c r="E423" s="52"/>
      <c r="F423" s="30"/>
      <c r="G423" s="30"/>
      <c r="H423" s="52"/>
      <c r="I423" s="30"/>
      <c r="J423" s="30"/>
      <c r="K423" s="30"/>
      <c r="L423" s="30"/>
      <c r="M423" s="30"/>
      <c r="N423" s="30"/>
      <c r="O423" s="30"/>
      <c r="P423" s="30"/>
      <c r="Q423" s="30"/>
      <c r="R423" s="30"/>
      <c r="S423" s="30"/>
      <c r="T423" s="30"/>
      <c r="U423" s="30"/>
      <c r="V423" s="30"/>
      <c r="W423" s="30"/>
      <c r="X423" s="30"/>
      <c r="Y423" s="30"/>
      <c r="Z423" s="30"/>
    </row>
    <row r="424" spans="1:26" ht="12" customHeight="1">
      <c r="A424" s="30"/>
      <c r="B424" s="52"/>
      <c r="C424" s="52"/>
      <c r="D424" s="52"/>
      <c r="E424" s="52"/>
      <c r="F424" s="30"/>
      <c r="G424" s="30"/>
      <c r="H424" s="52"/>
      <c r="I424" s="30"/>
      <c r="J424" s="30"/>
      <c r="K424" s="30"/>
      <c r="L424" s="30"/>
      <c r="M424" s="30"/>
      <c r="N424" s="30"/>
      <c r="O424" s="30"/>
      <c r="P424" s="30"/>
      <c r="Q424" s="30"/>
      <c r="R424" s="30"/>
      <c r="S424" s="30"/>
      <c r="T424" s="30"/>
      <c r="U424" s="30"/>
      <c r="V424" s="30"/>
      <c r="W424" s="30"/>
      <c r="X424" s="30"/>
      <c r="Y424" s="30"/>
      <c r="Z424" s="30"/>
    </row>
    <row r="425" spans="1:26" ht="12" customHeight="1">
      <c r="A425" s="30"/>
      <c r="B425" s="52"/>
      <c r="C425" s="52"/>
      <c r="D425" s="52"/>
      <c r="E425" s="52"/>
      <c r="F425" s="30"/>
      <c r="G425" s="30"/>
      <c r="H425" s="52"/>
      <c r="I425" s="30"/>
      <c r="J425" s="30"/>
      <c r="K425" s="30"/>
      <c r="L425" s="30"/>
      <c r="M425" s="30"/>
      <c r="N425" s="30"/>
      <c r="O425" s="30"/>
      <c r="P425" s="30"/>
      <c r="Q425" s="30"/>
      <c r="R425" s="30"/>
      <c r="S425" s="30"/>
      <c r="T425" s="30"/>
      <c r="U425" s="30"/>
      <c r="V425" s="30"/>
      <c r="W425" s="30"/>
      <c r="X425" s="30"/>
      <c r="Y425" s="30"/>
      <c r="Z425" s="30"/>
    </row>
    <row r="426" spans="1:26" ht="12" customHeight="1">
      <c r="A426" s="30"/>
      <c r="B426" s="52"/>
      <c r="C426" s="52"/>
      <c r="D426" s="52"/>
      <c r="E426" s="52"/>
      <c r="F426" s="30"/>
      <c r="G426" s="30"/>
      <c r="H426" s="52"/>
      <c r="I426" s="30"/>
      <c r="J426" s="30"/>
      <c r="K426" s="30"/>
      <c r="L426" s="30"/>
      <c r="M426" s="30"/>
      <c r="N426" s="30"/>
      <c r="O426" s="30"/>
      <c r="P426" s="30"/>
      <c r="Q426" s="30"/>
      <c r="R426" s="30"/>
      <c r="S426" s="30"/>
      <c r="T426" s="30"/>
      <c r="U426" s="30"/>
      <c r="V426" s="30"/>
      <c r="W426" s="30"/>
      <c r="X426" s="30"/>
      <c r="Y426" s="30"/>
      <c r="Z426" s="30"/>
    </row>
    <row r="427" spans="1:26" ht="12" customHeight="1">
      <c r="A427" s="30"/>
      <c r="B427" s="52"/>
      <c r="C427" s="52"/>
      <c r="D427" s="52"/>
      <c r="E427" s="52"/>
      <c r="F427" s="30"/>
      <c r="G427" s="30"/>
      <c r="H427" s="52"/>
      <c r="I427" s="30"/>
      <c r="J427" s="30"/>
      <c r="K427" s="30"/>
      <c r="L427" s="30"/>
      <c r="M427" s="30"/>
      <c r="N427" s="30"/>
      <c r="O427" s="30"/>
      <c r="P427" s="30"/>
      <c r="Q427" s="30"/>
      <c r="R427" s="30"/>
      <c r="S427" s="30"/>
      <c r="T427" s="30"/>
      <c r="U427" s="30"/>
      <c r="V427" s="30"/>
      <c r="W427" s="30"/>
      <c r="X427" s="30"/>
      <c r="Y427" s="30"/>
      <c r="Z427" s="30"/>
    </row>
    <row r="428" spans="1:26" ht="12" customHeight="1">
      <c r="A428" s="30"/>
      <c r="B428" s="52"/>
      <c r="C428" s="52"/>
      <c r="D428" s="52"/>
      <c r="E428" s="52"/>
      <c r="F428" s="30"/>
      <c r="G428" s="30"/>
      <c r="H428" s="52"/>
      <c r="I428" s="30"/>
      <c r="J428" s="30"/>
      <c r="K428" s="30"/>
      <c r="L428" s="30"/>
      <c r="M428" s="30"/>
      <c r="N428" s="30"/>
      <c r="O428" s="30"/>
      <c r="P428" s="30"/>
      <c r="Q428" s="30"/>
      <c r="R428" s="30"/>
      <c r="S428" s="30"/>
      <c r="T428" s="30"/>
      <c r="U428" s="30"/>
      <c r="V428" s="30"/>
      <c r="W428" s="30"/>
      <c r="X428" s="30"/>
      <c r="Y428" s="30"/>
      <c r="Z428" s="30"/>
    </row>
    <row r="429" spans="1:26" ht="12" customHeight="1">
      <c r="A429" s="30"/>
      <c r="B429" s="52"/>
      <c r="C429" s="52"/>
      <c r="D429" s="52"/>
      <c r="E429" s="52"/>
      <c r="F429" s="30"/>
      <c r="G429" s="30"/>
      <c r="H429" s="52"/>
      <c r="I429" s="30"/>
      <c r="J429" s="30"/>
      <c r="K429" s="30"/>
      <c r="L429" s="30"/>
      <c r="M429" s="30"/>
      <c r="N429" s="30"/>
      <c r="O429" s="30"/>
      <c r="P429" s="30"/>
      <c r="Q429" s="30"/>
      <c r="R429" s="30"/>
      <c r="S429" s="30"/>
      <c r="T429" s="30"/>
      <c r="U429" s="30"/>
      <c r="V429" s="30"/>
      <c r="W429" s="30"/>
      <c r="X429" s="30"/>
      <c r="Y429" s="30"/>
      <c r="Z429" s="30"/>
    </row>
    <row r="430" spans="1:26" ht="12" customHeight="1">
      <c r="A430" s="30"/>
      <c r="B430" s="52"/>
      <c r="C430" s="52"/>
      <c r="D430" s="52"/>
      <c r="E430" s="52"/>
      <c r="F430" s="30"/>
      <c r="G430" s="30"/>
      <c r="H430" s="52"/>
      <c r="I430" s="30"/>
      <c r="J430" s="30"/>
      <c r="K430" s="30"/>
      <c r="L430" s="30"/>
      <c r="M430" s="30"/>
      <c r="N430" s="30"/>
      <c r="O430" s="30"/>
      <c r="P430" s="30"/>
      <c r="Q430" s="30"/>
      <c r="R430" s="30"/>
      <c r="S430" s="30"/>
      <c r="T430" s="30"/>
      <c r="U430" s="30"/>
      <c r="V430" s="30"/>
      <c r="W430" s="30"/>
      <c r="X430" s="30"/>
      <c r="Y430" s="30"/>
      <c r="Z430" s="30"/>
    </row>
    <row r="431" spans="1:26" ht="12" customHeight="1">
      <c r="A431" s="30"/>
      <c r="B431" s="52"/>
      <c r="C431" s="52"/>
      <c r="D431" s="52"/>
      <c r="E431" s="52"/>
      <c r="F431" s="30"/>
      <c r="G431" s="30"/>
      <c r="H431" s="52"/>
      <c r="I431" s="30"/>
      <c r="J431" s="30"/>
      <c r="K431" s="30"/>
      <c r="L431" s="30"/>
      <c r="M431" s="30"/>
      <c r="N431" s="30"/>
      <c r="O431" s="30"/>
      <c r="P431" s="30"/>
      <c r="Q431" s="30"/>
      <c r="R431" s="30"/>
      <c r="S431" s="30"/>
      <c r="T431" s="30"/>
      <c r="U431" s="30"/>
      <c r="V431" s="30"/>
      <c r="W431" s="30"/>
      <c r="X431" s="30"/>
      <c r="Y431" s="30"/>
      <c r="Z431" s="30"/>
    </row>
    <row r="432" spans="1:26" ht="12" customHeight="1">
      <c r="A432" s="30"/>
      <c r="B432" s="52"/>
      <c r="C432" s="52"/>
      <c r="D432" s="52"/>
      <c r="E432" s="52"/>
      <c r="F432" s="30"/>
      <c r="G432" s="30"/>
      <c r="H432" s="52"/>
      <c r="I432" s="30"/>
      <c r="J432" s="30"/>
      <c r="K432" s="30"/>
      <c r="L432" s="30"/>
      <c r="M432" s="30"/>
      <c r="N432" s="30"/>
      <c r="O432" s="30"/>
      <c r="P432" s="30"/>
      <c r="Q432" s="30"/>
      <c r="R432" s="30"/>
      <c r="S432" s="30"/>
      <c r="T432" s="30"/>
      <c r="U432" s="30"/>
      <c r="V432" s="30"/>
      <c r="W432" s="30"/>
      <c r="X432" s="30"/>
      <c r="Y432" s="30"/>
      <c r="Z432" s="30"/>
    </row>
    <row r="433" spans="1:26" ht="12" customHeight="1">
      <c r="A433" s="30"/>
      <c r="B433" s="52"/>
      <c r="C433" s="52"/>
      <c r="D433" s="52"/>
      <c r="E433" s="52"/>
      <c r="F433" s="30"/>
      <c r="G433" s="30"/>
      <c r="H433" s="52"/>
      <c r="I433" s="30"/>
      <c r="J433" s="30"/>
      <c r="K433" s="30"/>
      <c r="L433" s="30"/>
      <c r="M433" s="30"/>
      <c r="N433" s="30"/>
      <c r="O433" s="30"/>
      <c r="P433" s="30"/>
      <c r="Q433" s="30"/>
      <c r="R433" s="30"/>
      <c r="S433" s="30"/>
      <c r="T433" s="30"/>
      <c r="U433" s="30"/>
      <c r="V433" s="30"/>
      <c r="W433" s="30"/>
      <c r="X433" s="30"/>
      <c r="Y433" s="30"/>
      <c r="Z433" s="30"/>
    </row>
    <row r="434" spans="1:26" ht="12" customHeight="1">
      <c r="A434" s="30"/>
      <c r="B434" s="52"/>
      <c r="C434" s="52"/>
      <c r="D434" s="52"/>
      <c r="E434" s="52"/>
      <c r="F434" s="30"/>
      <c r="G434" s="30"/>
      <c r="H434" s="52"/>
      <c r="I434" s="30"/>
      <c r="J434" s="30"/>
      <c r="K434" s="30"/>
      <c r="L434" s="30"/>
      <c r="M434" s="30"/>
      <c r="N434" s="30"/>
      <c r="O434" s="30"/>
      <c r="P434" s="30"/>
      <c r="Q434" s="30"/>
      <c r="R434" s="30"/>
      <c r="S434" s="30"/>
      <c r="T434" s="30"/>
      <c r="U434" s="30"/>
      <c r="V434" s="30"/>
      <c r="W434" s="30"/>
      <c r="X434" s="30"/>
      <c r="Y434" s="30"/>
      <c r="Z434" s="30"/>
    </row>
    <row r="435" spans="1:26" ht="12" customHeight="1">
      <c r="A435" s="30"/>
      <c r="B435" s="52"/>
      <c r="C435" s="52"/>
      <c r="D435" s="52"/>
      <c r="E435" s="52"/>
      <c r="F435" s="30"/>
      <c r="G435" s="30"/>
      <c r="H435" s="52"/>
      <c r="I435" s="30"/>
      <c r="J435" s="30"/>
      <c r="K435" s="30"/>
      <c r="L435" s="30"/>
      <c r="M435" s="30"/>
      <c r="N435" s="30"/>
      <c r="O435" s="30"/>
      <c r="P435" s="30"/>
      <c r="Q435" s="30"/>
      <c r="R435" s="30"/>
      <c r="S435" s="30"/>
      <c r="T435" s="30"/>
      <c r="U435" s="30"/>
      <c r="V435" s="30"/>
      <c r="W435" s="30"/>
      <c r="X435" s="30"/>
      <c r="Y435" s="30"/>
      <c r="Z435" s="30"/>
    </row>
    <row r="436" spans="1:26" ht="12" customHeight="1">
      <c r="A436" s="30"/>
      <c r="B436" s="52"/>
      <c r="C436" s="52"/>
      <c r="D436" s="52"/>
      <c r="E436" s="52"/>
      <c r="F436" s="30"/>
      <c r="G436" s="30"/>
      <c r="H436" s="52"/>
      <c r="I436" s="30"/>
      <c r="J436" s="30"/>
      <c r="K436" s="30"/>
      <c r="L436" s="30"/>
      <c r="M436" s="30"/>
      <c r="N436" s="30"/>
      <c r="O436" s="30"/>
      <c r="P436" s="30"/>
      <c r="Q436" s="30"/>
      <c r="R436" s="30"/>
      <c r="S436" s="30"/>
      <c r="T436" s="30"/>
      <c r="U436" s="30"/>
      <c r="V436" s="30"/>
      <c r="W436" s="30"/>
      <c r="X436" s="30"/>
      <c r="Y436" s="30"/>
      <c r="Z436" s="30"/>
    </row>
    <row r="437" spans="1:26" ht="12" customHeight="1">
      <c r="A437" s="30"/>
      <c r="B437" s="52"/>
      <c r="C437" s="52"/>
      <c r="D437" s="52"/>
      <c r="E437" s="52"/>
      <c r="F437" s="30"/>
      <c r="G437" s="30"/>
      <c r="H437" s="52"/>
      <c r="I437" s="30"/>
      <c r="J437" s="30"/>
      <c r="K437" s="30"/>
      <c r="L437" s="30"/>
      <c r="M437" s="30"/>
      <c r="N437" s="30"/>
      <c r="O437" s="30"/>
      <c r="P437" s="30"/>
      <c r="Q437" s="30"/>
      <c r="R437" s="30"/>
      <c r="S437" s="30"/>
      <c r="T437" s="30"/>
      <c r="U437" s="30"/>
      <c r="V437" s="30"/>
      <c r="W437" s="30"/>
      <c r="X437" s="30"/>
      <c r="Y437" s="30"/>
      <c r="Z437" s="30"/>
    </row>
    <row r="438" spans="1:26" ht="12" customHeight="1">
      <c r="A438" s="30"/>
      <c r="B438" s="52"/>
      <c r="C438" s="52"/>
      <c r="D438" s="52"/>
      <c r="E438" s="52"/>
      <c r="F438" s="30"/>
      <c r="G438" s="30"/>
      <c r="H438" s="52"/>
      <c r="I438" s="30"/>
      <c r="J438" s="30"/>
      <c r="K438" s="30"/>
      <c r="L438" s="30"/>
      <c r="M438" s="30"/>
      <c r="N438" s="30"/>
      <c r="O438" s="30"/>
      <c r="P438" s="30"/>
      <c r="Q438" s="30"/>
      <c r="R438" s="30"/>
      <c r="S438" s="30"/>
      <c r="T438" s="30"/>
      <c r="U438" s="30"/>
      <c r="V438" s="30"/>
      <c r="W438" s="30"/>
      <c r="X438" s="30"/>
      <c r="Y438" s="30"/>
      <c r="Z438" s="30"/>
    </row>
    <row r="439" spans="1:26" ht="12" customHeight="1">
      <c r="A439" s="30"/>
      <c r="B439" s="52"/>
      <c r="C439" s="52"/>
      <c r="D439" s="52"/>
      <c r="E439" s="52"/>
      <c r="F439" s="30"/>
      <c r="G439" s="30"/>
      <c r="H439" s="52"/>
      <c r="I439" s="30"/>
      <c r="J439" s="30"/>
      <c r="K439" s="30"/>
      <c r="L439" s="30"/>
      <c r="M439" s="30"/>
      <c r="N439" s="30"/>
      <c r="O439" s="30"/>
      <c r="P439" s="30"/>
      <c r="Q439" s="30"/>
      <c r="R439" s="30"/>
      <c r="S439" s="30"/>
      <c r="T439" s="30"/>
      <c r="U439" s="30"/>
      <c r="V439" s="30"/>
      <c r="W439" s="30"/>
      <c r="X439" s="30"/>
      <c r="Y439" s="30"/>
      <c r="Z439" s="30"/>
    </row>
    <row r="440" spans="1:26" ht="12" customHeight="1">
      <c r="A440" s="30"/>
      <c r="B440" s="52"/>
      <c r="C440" s="52"/>
      <c r="D440" s="52"/>
      <c r="E440" s="52"/>
      <c r="F440" s="30"/>
      <c r="G440" s="30"/>
      <c r="H440" s="52"/>
      <c r="I440" s="30"/>
      <c r="J440" s="30"/>
      <c r="K440" s="30"/>
      <c r="L440" s="30"/>
      <c r="M440" s="30"/>
      <c r="N440" s="30"/>
      <c r="O440" s="30"/>
      <c r="P440" s="30"/>
      <c r="Q440" s="30"/>
      <c r="R440" s="30"/>
      <c r="S440" s="30"/>
      <c r="T440" s="30"/>
      <c r="U440" s="30"/>
      <c r="V440" s="30"/>
      <c r="W440" s="30"/>
      <c r="X440" s="30"/>
      <c r="Y440" s="30"/>
      <c r="Z440" s="30"/>
    </row>
    <row r="441" spans="1:26" ht="12" customHeight="1">
      <c r="A441" s="30"/>
      <c r="B441" s="52"/>
      <c r="C441" s="52"/>
      <c r="D441" s="52"/>
      <c r="E441" s="52"/>
      <c r="F441" s="30"/>
      <c r="G441" s="30"/>
      <c r="H441" s="52"/>
      <c r="I441" s="30"/>
      <c r="J441" s="30"/>
      <c r="K441" s="30"/>
      <c r="L441" s="30"/>
      <c r="M441" s="30"/>
      <c r="N441" s="30"/>
      <c r="O441" s="30"/>
      <c r="P441" s="30"/>
      <c r="Q441" s="30"/>
      <c r="R441" s="30"/>
      <c r="S441" s="30"/>
      <c r="T441" s="30"/>
      <c r="U441" s="30"/>
      <c r="V441" s="30"/>
      <c r="W441" s="30"/>
      <c r="X441" s="30"/>
      <c r="Y441" s="30"/>
      <c r="Z441" s="30"/>
    </row>
    <row r="442" spans="1:26" ht="12" customHeight="1">
      <c r="A442" s="30"/>
      <c r="B442" s="52"/>
      <c r="C442" s="52"/>
      <c r="D442" s="52"/>
      <c r="E442" s="52"/>
      <c r="F442" s="30"/>
      <c r="G442" s="30"/>
      <c r="H442" s="52"/>
      <c r="I442" s="30"/>
      <c r="J442" s="30"/>
      <c r="K442" s="30"/>
      <c r="L442" s="30"/>
      <c r="M442" s="30"/>
      <c r="N442" s="30"/>
      <c r="O442" s="30"/>
      <c r="P442" s="30"/>
      <c r="Q442" s="30"/>
      <c r="R442" s="30"/>
      <c r="S442" s="30"/>
      <c r="T442" s="30"/>
      <c r="U442" s="30"/>
      <c r="V442" s="30"/>
      <c r="W442" s="30"/>
      <c r="X442" s="30"/>
      <c r="Y442" s="30"/>
      <c r="Z442" s="30"/>
    </row>
    <row r="443" spans="1:26" ht="12" customHeight="1">
      <c r="A443" s="30"/>
      <c r="B443" s="52"/>
      <c r="C443" s="52"/>
      <c r="D443" s="52"/>
      <c r="E443" s="52"/>
      <c r="F443" s="30"/>
      <c r="G443" s="30"/>
      <c r="H443" s="52"/>
      <c r="I443" s="30"/>
      <c r="J443" s="30"/>
      <c r="K443" s="30"/>
      <c r="L443" s="30"/>
      <c r="M443" s="30"/>
      <c r="N443" s="30"/>
      <c r="O443" s="30"/>
      <c r="P443" s="30"/>
      <c r="Q443" s="30"/>
      <c r="R443" s="30"/>
      <c r="S443" s="30"/>
      <c r="T443" s="30"/>
      <c r="U443" s="30"/>
      <c r="V443" s="30"/>
      <c r="W443" s="30"/>
      <c r="X443" s="30"/>
      <c r="Y443" s="30"/>
      <c r="Z443" s="30"/>
    </row>
    <row r="444" spans="1:26" ht="12" customHeight="1">
      <c r="A444" s="30"/>
      <c r="B444" s="52"/>
      <c r="C444" s="52"/>
      <c r="D444" s="52"/>
      <c r="E444" s="52"/>
      <c r="F444" s="30"/>
      <c r="G444" s="30"/>
      <c r="H444" s="52"/>
      <c r="I444" s="30"/>
      <c r="J444" s="30"/>
      <c r="K444" s="30"/>
      <c r="L444" s="30"/>
      <c r="M444" s="30"/>
      <c r="N444" s="30"/>
      <c r="O444" s="30"/>
      <c r="P444" s="30"/>
      <c r="Q444" s="30"/>
      <c r="R444" s="30"/>
      <c r="S444" s="30"/>
      <c r="T444" s="30"/>
      <c r="U444" s="30"/>
      <c r="V444" s="30"/>
      <c r="W444" s="30"/>
      <c r="X444" s="30"/>
      <c r="Y444" s="30"/>
      <c r="Z444" s="30"/>
    </row>
    <row r="445" spans="1:26" ht="12" customHeight="1">
      <c r="A445" s="30"/>
      <c r="B445" s="52"/>
      <c r="C445" s="52"/>
      <c r="D445" s="52"/>
      <c r="E445" s="52"/>
      <c r="F445" s="30"/>
      <c r="G445" s="30"/>
      <c r="H445" s="52"/>
      <c r="I445" s="30"/>
      <c r="J445" s="30"/>
      <c r="K445" s="30"/>
      <c r="L445" s="30"/>
      <c r="M445" s="30"/>
      <c r="N445" s="30"/>
      <c r="O445" s="30"/>
      <c r="P445" s="30"/>
      <c r="Q445" s="30"/>
      <c r="R445" s="30"/>
      <c r="S445" s="30"/>
      <c r="T445" s="30"/>
      <c r="U445" s="30"/>
      <c r="V445" s="30"/>
      <c r="W445" s="30"/>
      <c r="X445" s="30"/>
      <c r="Y445" s="30"/>
      <c r="Z445" s="30"/>
    </row>
    <row r="446" spans="1:26" ht="12" customHeight="1">
      <c r="A446" s="30"/>
      <c r="B446" s="52"/>
      <c r="C446" s="52"/>
      <c r="D446" s="52"/>
      <c r="E446" s="52"/>
      <c r="F446" s="30"/>
      <c r="G446" s="30"/>
      <c r="H446" s="52"/>
      <c r="I446" s="30"/>
      <c r="J446" s="30"/>
      <c r="K446" s="30"/>
      <c r="L446" s="30"/>
      <c r="M446" s="30"/>
      <c r="N446" s="30"/>
      <c r="O446" s="30"/>
      <c r="P446" s="30"/>
      <c r="Q446" s="30"/>
      <c r="R446" s="30"/>
      <c r="S446" s="30"/>
      <c r="T446" s="30"/>
      <c r="U446" s="30"/>
      <c r="V446" s="30"/>
      <c r="W446" s="30"/>
      <c r="X446" s="30"/>
      <c r="Y446" s="30"/>
      <c r="Z446" s="30"/>
    </row>
    <row r="447" spans="1:26" ht="12" customHeight="1">
      <c r="A447" s="30"/>
      <c r="B447" s="52"/>
      <c r="C447" s="52"/>
      <c r="D447" s="52"/>
      <c r="E447" s="52"/>
      <c r="F447" s="30"/>
      <c r="G447" s="30"/>
      <c r="H447" s="52"/>
      <c r="I447" s="30"/>
      <c r="J447" s="30"/>
      <c r="K447" s="30"/>
      <c r="L447" s="30"/>
      <c r="M447" s="30"/>
      <c r="N447" s="30"/>
      <c r="O447" s="30"/>
      <c r="P447" s="30"/>
      <c r="Q447" s="30"/>
      <c r="R447" s="30"/>
      <c r="S447" s="30"/>
      <c r="T447" s="30"/>
      <c r="U447" s="30"/>
      <c r="V447" s="30"/>
      <c r="W447" s="30"/>
      <c r="X447" s="30"/>
      <c r="Y447" s="30"/>
      <c r="Z447" s="30"/>
    </row>
    <row r="448" spans="1:26" ht="12" customHeight="1">
      <c r="A448" s="30"/>
      <c r="B448" s="52"/>
      <c r="C448" s="52"/>
      <c r="D448" s="52"/>
      <c r="E448" s="52"/>
      <c r="F448" s="30"/>
      <c r="G448" s="30"/>
      <c r="H448" s="52"/>
      <c r="I448" s="30"/>
      <c r="J448" s="30"/>
      <c r="K448" s="30"/>
      <c r="L448" s="30"/>
      <c r="M448" s="30"/>
      <c r="N448" s="30"/>
      <c r="O448" s="30"/>
      <c r="P448" s="30"/>
      <c r="Q448" s="30"/>
      <c r="R448" s="30"/>
      <c r="S448" s="30"/>
      <c r="T448" s="30"/>
      <c r="U448" s="30"/>
      <c r="V448" s="30"/>
      <c r="W448" s="30"/>
      <c r="X448" s="30"/>
      <c r="Y448" s="30"/>
      <c r="Z448" s="30"/>
    </row>
    <row r="449" spans="1:26" ht="12" customHeight="1">
      <c r="A449" s="30"/>
      <c r="B449" s="52"/>
      <c r="C449" s="52"/>
      <c r="D449" s="52"/>
      <c r="E449" s="52"/>
      <c r="F449" s="30"/>
      <c r="G449" s="30"/>
      <c r="H449" s="52"/>
      <c r="I449" s="30"/>
      <c r="J449" s="30"/>
      <c r="K449" s="30"/>
      <c r="L449" s="30"/>
      <c r="M449" s="30"/>
      <c r="N449" s="30"/>
      <c r="O449" s="30"/>
      <c r="P449" s="30"/>
      <c r="Q449" s="30"/>
      <c r="R449" s="30"/>
      <c r="S449" s="30"/>
      <c r="T449" s="30"/>
      <c r="U449" s="30"/>
      <c r="V449" s="30"/>
      <c r="W449" s="30"/>
      <c r="X449" s="30"/>
      <c r="Y449" s="30"/>
      <c r="Z449" s="30"/>
    </row>
    <row r="450" spans="1:26" ht="12" customHeight="1">
      <c r="A450" s="30"/>
      <c r="B450" s="52"/>
      <c r="C450" s="52"/>
      <c r="D450" s="52"/>
      <c r="E450" s="52"/>
      <c r="F450" s="30"/>
      <c r="G450" s="30"/>
      <c r="H450" s="52"/>
      <c r="I450" s="30"/>
      <c r="J450" s="30"/>
      <c r="K450" s="30"/>
      <c r="L450" s="30"/>
      <c r="M450" s="30"/>
      <c r="N450" s="30"/>
      <c r="O450" s="30"/>
      <c r="P450" s="30"/>
      <c r="Q450" s="30"/>
      <c r="R450" s="30"/>
      <c r="S450" s="30"/>
      <c r="T450" s="30"/>
      <c r="U450" s="30"/>
      <c r="V450" s="30"/>
      <c r="W450" s="30"/>
      <c r="X450" s="30"/>
      <c r="Y450" s="30"/>
      <c r="Z450" s="30"/>
    </row>
    <row r="451" spans="1:26" ht="12" customHeight="1">
      <c r="A451" s="30"/>
      <c r="B451" s="52"/>
      <c r="C451" s="52"/>
      <c r="D451" s="52"/>
      <c r="E451" s="52"/>
      <c r="F451" s="30"/>
      <c r="G451" s="30"/>
      <c r="H451" s="52"/>
      <c r="I451" s="30"/>
      <c r="J451" s="30"/>
      <c r="K451" s="30"/>
      <c r="L451" s="30"/>
      <c r="M451" s="30"/>
      <c r="N451" s="30"/>
      <c r="O451" s="30"/>
      <c r="P451" s="30"/>
      <c r="Q451" s="30"/>
      <c r="R451" s="30"/>
      <c r="S451" s="30"/>
      <c r="T451" s="30"/>
      <c r="U451" s="30"/>
      <c r="V451" s="30"/>
      <c r="W451" s="30"/>
      <c r="X451" s="30"/>
      <c r="Y451" s="30"/>
      <c r="Z451" s="30"/>
    </row>
    <row r="452" spans="1:26" ht="12" customHeight="1">
      <c r="A452" s="30"/>
      <c r="B452" s="52"/>
      <c r="C452" s="52"/>
      <c r="D452" s="52"/>
      <c r="E452" s="52"/>
      <c r="F452" s="30"/>
      <c r="G452" s="30"/>
      <c r="H452" s="52"/>
      <c r="I452" s="30"/>
      <c r="J452" s="30"/>
      <c r="K452" s="30"/>
      <c r="L452" s="30"/>
      <c r="M452" s="30"/>
      <c r="N452" s="30"/>
      <c r="O452" s="30"/>
      <c r="P452" s="30"/>
      <c r="Q452" s="30"/>
      <c r="R452" s="30"/>
      <c r="S452" s="30"/>
      <c r="T452" s="30"/>
      <c r="U452" s="30"/>
      <c r="V452" s="30"/>
      <c r="W452" s="30"/>
      <c r="X452" s="30"/>
      <c r="Y452" s="30"/>
      <c r="Z452" s="30"/>
    </row>
    <row r="453" spans="1:26" ht="12" customHeight="1">
      <c r="A453" s="30"/>
      <c r="B453" s="52"/>
      <c r="C453" s="52"/>
      <c r="D453" s="52"/>
      <c r="E453" s="52"/>
      <c r="F453" s="30"/>
      <c r="G453" s="30"/>
      <c r="H453" s="52"/>
      <c r="I453" s="30"/>
      <c r="J453" s="30"/>
      <c r="K453" s="30"/>
      <c r="L453" s="30"/>
      <c r="M453" s="30"/>
      <c r="N453" s="30"/>
      <c r="O453" s="30"/>
      <c r="P453" s="30"/>
      <c r="Q453" s="30"/>
      <c r="R453" s="30"/>
      <c r="S453" s="30"/>
      <c r="T453" s="30"/>
      <c r="U453" s="30"/>
      <c r="V453" s="30"/>
      <c r="W453" s="30"/>
      <c r="X453" s="30"/>
      <c r="Y453" s="30"/>
      <c r="Z453" s="30"/>
    </row>
    <row r="454" spans="1:26" ht="12" customHeight="1">
      <c r="A454" s="30"/>
      <c r="B454" s="52"/>
      <c r="C454" s="52"/>
      <c r="D454" s="52"/>
      <c r="E454" s="52"/>
      <c r="F454" s="30"/>
      <c r="G454" s="30"/>
      <c r="H454" s="52"/>
      <c r="I454" s="30"/>
      <c r="J454" s="30"/>
      <c r="K454" s="30"/>
      <c r="L454" s="30"/>
      <c r="M454" s="30"/>
      <c r="N454" s="30"/>
      <c r="O454" s="30"/>
      <c r="P454" s="30"/>
      <c r="Q454" s="30"/>
      <c r="R454" s="30"/>
      <c r="S454" s="30"/>
      <c r="T454" s="30"/>
      <c r="U454" s="30"/>
      <c r="V454" s="30"/>
      <c r="W454" s="30"/>
      <c r="X454" s="30"/>
      <c r="Y454" s="30"/>
      <c r="Z454" s="30"/>
    </row>
    <row r="455" spans="1:26" ht="12" customHeight="1">
      <c r="A455" s="30"/>
      <c r="B455" s="52"/>
      <c r="C455" s="52"/>
      <c r="D455" s="52"/>
      <c r="E455" s="52"/>
      <c r="F455" s="30"/>
      <c r="G455" s="30"/>
      <c r="H455" s="52"/>
      <c r="I455" s="30"/>
      <c r="J455" s="30"/>
      <c r="K455" s="30"/>
      <c r="L455" s="30"/>
      <c r="M455" s="30"/>
      <c r="N455" s="30"/>
      <c r="O455" s="30"/>
      <c r="P455" s="30"/>
      <c r="Q455" s="30"/>
      <c r="R455" s="30"/>
      <c r="S455" s="30"/>
      <c r="T455" s="30"/>
      <c r="U455" s="30"/>
      <c r="V455" s="30"/>
      <c r="W455" s="30"/>
      <c r="X455" s="30"/>
      <c r="Y455" s="30"/>
      <c r="Z455" s="30"/>
    </row>
    <row r="456" spans="1:26" ht="12" customHeight="1">
      <c r="A456" s="30"/>
      <c r="B456" s="52"/>
      <c r="C456" s="52"/>
      <c r="D456" s="52"/>
      <c r="E456" s="52"/>
      <c r="F456" s="30"/>
      <c r="G456" s="30"/>
      <c r="H456" s="52"/>
      <c r="I456" s="30"/>
      <c r="J456" s="30"/>
      <c r="K456" s="30"/>
      <c r="L456" s="30"/>
      <c r="M456" s="30"/>
      <c r="N456" s="30"/>
      <c r="O456" s="30"/>
      <c r="P456" s="30"/>
      <c r="Q456" s="30"/>
      <c r="R456" s="30"/>
      <c r="S456" s="30"/>
      <c r="T456" s="30"/>
      <c r="U456" s="30"/>
      <c r="V456" s="30"/>
      <c r="W456" s="30"/>
      <c r="X456" s="30"/>
      <c r="Y456" s="30"/>
      <c r="Z456" s="30"/>
    </row>
    <row r="457" spans="1:26" ht="12" customHeight="1">
      <c r="A457" s="30"/>
      <c r="B457" s="52"/>
      <c r="C457" s="52"/>
      <c r="D457" s="52"/>
      <c r="E457" s="52"/>
      <c r="F457" s="30"/>
      <c r="G457" s="30"/>
      <c r="H457" s="52"/>
      <c r="I457" s="30"/>
      <c r="J457" s="30"/>
      <c r="K457" s="30"/>
      <c r="L457" s="30"/>
      <c r="M457" s="30"/>
      <c r="N457" s="30"/>
      <c r="O457" s="30"/>
      <c r="P457" s="30"/>
      <c r="Q457" s="30"/>
      <c r="R457" s="30"/>
      <c r="S457" s="30"/>
      <c r="T457" s="30"/>
      <c r="U457" s="30"/>
      <c r="V457" s="30"/>
      <c r="W457" s="30"/>
      <c r="X457" s="30"/>
      <c r="Y457" s="30"/>
      <c r="Z457" s="30"/>
    </row>
    <row r="458" spans="1:26" ht="12" customHeight="1">
      <c r="A458" s="30"/>
      <c r="B458" s="52"/>
      <c r="C458" s="52"/>
      <c r="D458" s="52"/>
      <c r="E458" s="52"/>
      <c r="F458" s="30"/>
      <c r="G458" s="30"/>
      <c r="H458" s="52"/>
      <c r="I458" s="30"/>
      <c r="J458" s="30"/>
      <c r="K458" s="30"/>
      <c r="L458" s="30"/>
      <c r="M458" s="30"/>
      <c r="N458" s="30"/>
      <c r="O458" s="30"/>
      <c r="P458" s="30"/>
      <c r="Q458" s="30"/>
      <c r="R458" s="30"/>
      <c r="S458" s="30"/>
      <c r="T458" s="30"/>
      <c r="U458" s="30"/>
      <c r="V458" s="30"/>
      <c r="W458" s="30"/>
      <c r="X458" s="30"/>
      <c r="Y458" s="30"/>
      <c r="Z458" s="30"/>
    </row>
    <row r="459" spans="1:26" ht="12" customHeight="1">
      <c r="A459" s="30"/>
      <c r="B459" s="52"/>
      <c r="C459" s="52"/>
      <c r="D459" s="52"/>
      <c r="E459" s="52"/>
      <c r="F459" s="30"/>
      <c r="G459" s="30"/>
      <c r="H459" s="52"/>
      <c r="I459" s="30"/>
      <c r="J459" s="30"/>
      <c r="K459" s="30"/>
      <c r="L459" s="30"/>
      <c r="M459" s="30"/>
      <c r="N459" s="30"/>
      <c r="O459" s="30"/>
      <c r="P459" s="30"/>
      <c r="Q459" s="30"/>
      <c r="R459" s="30"/>
      <c r="S459" s="30"/>
      <c r="T459" s="30"/>
      <c r="U459" s="30"/>
      <c r="V459" s="30"/>
      <c r="W459" s="30"/>
      <c r="X459" s="30"/>
      <c r="Y459" s="30"/>
      <c r="Z459" s="30"/>
    </row>
    <row r="460" spans="1:26" ht="12" customHeight="1">
      <c r="A460" s="30"/>
      <c r="B460" s="52"/>
      <c r="C460" s="52"/>
      <c r="D460" s="52"/>
      <c r="E460" s="52"/>
      <c r="F460" s="30"/>
      <c r="G460" s="30"/>
      <c r="H460" s="52"/>
      <c r="I460" s="30"/>
      <c r="J460" s="30"/>
      <c r="K460" s="30"/>
      <c r="L460" s="30"/>
      <c r="M460" s="30"/>
      <c r="N460" s="30"/>
      <c r="O460" s="30"/>
      <c r="P460" s="30"/>
      <c r="Q460" s="30"/>
      <c r="R460" s="30"/>
      <c r="S460" s="30"/>
      <c r="T460" s="30"/>
      <c r="U460" s="30"/>
      <c r="V460" s="30"/>
      <c r="W460" s="30"/>
      <c r="X460" s="30"/>
      <c r="Y460" s="30"/>
      <c r="Z460" s="30"/>
    </row>
    <row r="461" spans="1:26" ht="12" customHeight="1">
      <c r="A461" s="30"/>
      <c r="B461" s="52"/>
      <c r="C461" s="52"/>
      <c r="D461" s="52"/>
      <c r="E461" s="52"/>
      <c r="F461" s="30"/>
      <c r="G461" s="30"/>
      <c r="H461" s="52"/>
      <c r="I461" s="30"/>
      <c r="J461" s="30"/>
      <c r="K461" s="30"/>
      <c r="L461" s="30"/>
      <c r="M461" s="30"/>
      <c r="N461" s="30"/>
      <c r="O461" s="30"/>
      <c r="P461" s="30"/>
      <c r="Q461" s="30"/>
      <c r="R461" s="30"/>
      <c r="S461" s="30"/>
      <c r="T461" s="30"/>
      <c r="U461" s="30"/>
      <c r="V461" s="30"/>
      <c r="W461" s="30"/>
      <c r="X461" s="30"/>
      <c r="Y461" s="30"/>
      <c r="Z461" s="30"/>
    </row>
    <row r="462" spans="1:26" ht="12" customHeight="1">
      <c r="A462" s="30"/>
      <c r="B462" s="52"/>
      <c r="C462" s="52"/>
      <c r="D462" s="52"/>
      <c r="E462" s="52"/>
      <c r="F462" s="30"/>
      <c r="G462" s="30"/>
      <c r="H462" s="52"/>
      <c r="I462" s="30"/>
      <c r="J462" s="30"/>
      <c r="K462" s="30"/>
      <c r="L462" s="30"/>
      <c r="M462" s="30"/>
      <c r="N462" s="30"/>
      <c r="O462" s="30"/>
      <c r="P462" s="30"/>
      <c r="Q462" s="30"/>
      <c r="R462" s="30"/>
      <c r="S462" s="30"/>
      <c r="T462" s="30"/>
      <c r="U462" s="30"/>
      <c r="V462" s="30"/>
      <c r="W462" s="30"/>
      <c r="X462" s="30"/>
      <c r="Y462" s="30"/>
      <c r="Z462" s="30"/>
    </row>
    <row r="463" spans="1:26" ht="12" customHeight="1">
      <c r="A463" s="30"/>
      <c r="B463" s="52"/>
      <c r="C463" s="52"/>
      <c r="D463" s="52"/>
      <c r="E463" s="52"/>
      <c r="F463" s="30"/>
      <c r="G463" s="30"/>
      <c r="H463" s="52"/>
      <c r="I463" s="30"/>
      <c r="J463" s="30"/>
      <c r="K463" s="30"/>
      <c r="L463" s="30"/>
      <c r="M463" s="30"/>
      <c r="N463" s="30"/>
      <c r="O463" s="30"/>
      <c r="P463" s="30"/>
      <c r="Q463" s="30"/>
      <c r="R463" s="30"/>
      <c r="S463" s="30"/>
      <c r="T463" s="30"/>
      <c r="U463" s="30"/>
      <c r="V463" s="30"/>
      <c r="W463" s="30"/>
      <c r="X463" s="30"/>
      <c r="Y463" s="30"/>
      <c r="Z463" s="30"/>
    </row>
    <row r="464" spans="1:26" ht="12" customHeight="1">
      <c r="A464" s="30"/>
      <c r="B464" s="52"/>
      <c r="C464" s="52"/>
      <c r="D464" s="52"/>
      <c r="E464" s="52"/>
      <c r="F464" s="30"/>
      <c r="G464" s="30"/>
      <c r="H464" s="52"/>
      <c r="I464" s="30"/>
      <c r="J464" s="30"/>
      <c r="K464" s="30"/>
      <c r="L464" s="30"/>
      <c r="M464" s="30"/>
      <c r="N464" s="30"/>
      <c r="O464" s="30"/>
      <c r="P464" s="30"/>
      <c r="Q464" s="30"/>
      <c r="R464" s="30"/>
      <c r="S464" s="30"/>
      <c r="T464" s="30"/>
      <c r="U464" s="30"/>
      <c r="V464" s="30"/>
      <c r="W464" s="30"/>
      <c r="X464" s="30"/>
      <c r="Y464" s="30"/>
      <c r="Z464" s="30"/>
    </row>
    <row r="465" spans="1:26" ht="12" customHeight="1">
      <c r="A465" s="30"/>
      <c r="B465" s="52"/>
      <c r="C465" s="52"/>
      <c r="D465" s="52"/>
      <c r="E465" s="52"/>
      <c r="F465" s="30"/>
      <c r="G465" s="30"/>
      <c r="H465" s="52"/>
      <c r="I465" s="30"/>
      <c r="J465" s="30"/>
      <c r="K465" s="30"/>
      <c r="L465" s="30"/>
      <c r="M465" s="30"/>
      <c r="N465" s="30"/>
      <c r="O465" s="30"/>
      <c r="P465" s="30"/>
      <c r="Q465" s="30"/>
      <c r="R465" s="30"/>
      <c r="S465" s="30"/>
      <c r="T465" s="30"/>
      <c r="U465" s="30"/>
      <c r="V465" s="30"/>
      <c r="W465" s="30"/>
      <c r="X465" s="30"/>
      <c r="Y465" s="30"/>
      <c r="Z465" s="30"/>
    </row>
    <row r="466" spans="1:26" ht="12" customHeight="1">
      <c r="A466" s="30"/>
      <c r="B466" s="52"/>
      <c r="C466" s="52"/>
      <c r="D466" s="52"/>
      <c r="E466" s="52"/>
      <c r="F466" s="30"/>
      <c r="G466" s="30"/>
      <c r="H466" s="52"/>
      <c r="I466" s="30"/>
      <c r="J466" s="30"/>
      <c r="K466" s="30"/>
      <c r="L466" s="30"/>
      <c r="M466" s="30"/>
      <c r="N466" s="30"/>
      <c r="O466" s="30"/>
      <c r="P466" s="30"/>
      <c r="Q466" s="30"/>
      <c r="R466" s="30"/>
      <c r="S466" s="30"/>
      <c r="T466" s="30"/>
      <c r="U466" s="30"/>
      <c r="V466" s="30"/>
      <c r="W466" s="30"/>
      <c r="X466" s="30"/>
      <c r="Y466" s="30"/>
      <c r="Z466" s="30"/>
    </row>
    <row r="467" spans="1:26" ht="12" customHeight="1">
      <c r="A467" s="30"/>
      <c r="B467" s="52"/>
      <c r="C467" s="52"/>
      <c r="D467" s="52"/>
      <c r="E467" s="52"/>
      <c r="F467" s="30"/>
      <c r="G467" s="30"/>
      <c r="H467" s="52"/>
      <c r="I467" s="30"/>
      <c r="J467" s="30"/>
      <c r="K467" s="30"/>
      <c r="L467" s="30"/>
      <c r="M467" s="30"/>
      <c r="N467" s="30"/>
      <c r="O467" s="30"/>
      <c r="P467" s="30"/>
      <c r="Q467" s="30"/>
      <c r="R467" s="30"/>
      <c r="S467" s="30"/>
      <c r="T467" s="30"/>
      <c r="U467" s="30"/>
      <c r="V467" s="30"/>
      <c r="W467" s="30"/>
      <c r="X467" s="30"/>
      <c r="Y467" s="30"/>
      <c r="Z467" s="30"/>
    </row>
    <row r="468" spans="1:26" ht="12" customHeight="1">
      <c r="A468" s="30"/>
      <c r="B468" s="52"/>
      <c r="C468" s="52"/>
      <c r="D468" s="52"/>
      <c r="E468" s="52"/>
      <c r="F468" s="30"/>
      <c r="G468" s="30"/>
      <c r="H468" s="52"/>
      <c r="I468" s="30"/>
      <c r="J468" s="30"/>
      <c r="K468" s="30"/>
      <c r="L468" s="30"/>
      <c r="M468" s="30"/>
      <c r="N468" s="30"/>
      <c r="O468" s="30"/>
      <c r="P468" s="30"/>
      <c r="Q468" s="30"/>
      <c r="R468" s="30"/>
      <c r="S468" s="30"/>
      <c r="T468" s="30"/>
      <c r="U468" s="30"/>
      <c r="V468" s="30"/>
      <c r="W468" s="30"/>
      <c r="X468" s="30"/>
      <c r="Y468" s="30"/>
      <c r="Z468" s="30"/>
    </row>
    <row r="469" spans="1:26" ht="12" customHeight="1">
      <c r="A469" s="30"/>
      <c r="B469" s="52"/>
      <c r="C469" s="52"/>
      <c r="D469" s="52"/>
      <c r="E469" s="52"/>
      <c r="F469" s="30"/>
      <c r="G469" s="30"/>
      <c r="H469" s="52"/>
      <c r="I469" s="30"/>
      <c r="J469" s="30"/>
      <c r="K469" s="30"/>
      <c r="L469" s="30"/>
      <c r="M469" s="30"/>
      <c r="N469" s="30"/>
      <c r="O469" s="30"/>
      <c r="P469" s="30"/>
      <c r="Q469" s="30"/>
      <c r="R469" s="30"/>
      <c r="S469" s="30"/>
      <c r="T469" s="30"/>
      <c r="U469" s="30"/>
      <c r="V469" s="30"/>
      <c r="W469" s="30"/>
      <c r="X469" s="30"/>
      <c r="Y469" s="30"/>
      <c r="Z469" s="30"/>
    </row>
    <row r="470" spans="1:26" ht="12" customHeight="1">
      <c r="A470" s="30"/>
      <c r="B470" s="52"/>
      <c r="C470" s="52"/>
      <c r="D470" s="52"/>
      <c r="E470" s="52"/>
      <c r="F470" s="30"/>
      <c r="G470" s="30"/>
      <c r="H470" s="52"/>
      <c r="I470" s="30"/>
      <c r="J470" s="30"/>
      <c r="K470" s="30"/>
      <c r="L470" s="30"/>
      <c r="M470" s="30"/>
      <c r="N470" s="30"/>
      <c r="O470" s="30"/>
      <c r="P470" s="30"/>
      <c r="Q470" s="30"/>
      <c r="R470" s="30"/>
      <c r="S470" s="30"/>
      <c r="T470" s="30"/>
      <c r="U470" s="30"/>
      <c r="V470" s="30"/>
      <c r="W470" s="30"/>
      <c r="X470" s="30"/>
      <c r="Y470" s="30"/>
      <c r="Z470" s="30"/>
    </row>
    <row r="471" spans="1:26" ht="12" customHeight="1">
      <c r="A471" s="30"/>
      <c r="B471" s="52"/>
      <c r="C471" s="52"/>
      <c r="D471" s="52"/>
      <c r="E471" s="52"/>
      <c r="F471" s="30"/>
      <c r="G471" s="30"/>
      <c r="H471" s="52"/>
      <c r="I471" s="30"/>
      <c r="J471" s="30"/>
      <c r="K471" s="30"/>
      <c r="L471" s="30"/>
      <c r="M471" s="30"/>
      <c r="N471" s="30"/>
      <c r="O471" s="30"/>
      <c r="P471" s="30"/>
      <c r="Q471" s="30"/>
      <c r="R471" s="30"/>
      <c r="S471" s="30"/>
      <c r="T471" s="30"/>
      <c r="U471" s="30"/>
      <c r="V471" s="30"/>
      <c r="W471" s="30"/>
      <c r="X471" s="30"/>
      <c r="Y471" s="30"/>
      <c r="Z471" s="30"/>
    </row>
    <row r="472" spans="1:26" ht="12" customHeight="1">
      <c r="A472" s="30"/>
      <c r="B472" s="52"/>
      <c r="C472" s="52"/>
      <c r="D472" s="52"/>
      <c r="E472" s="52"/>
      <c r="F472" s="30"/>
      <c r="G472" s="30"/>
      <c r="H472" s="52"/>
      <c r="I472" s="30"/>
      <c r="J472" s="30"/>
      <c r="K472" s="30"/>
      <c r="L472" s="30"/>
      <c r="M472" s="30"/>
      <c r="N472" s="30"/>
      <c r="O472" s="30"/>
      <c r="P472" s="30"/>
      <c r="Q472" s="30"/>
      <c r="R472" s="30"/>
      <c r="S472" s="30"/>
      <c r="T472" s="30"/>
      <c r="U472" s="30"/>
      <c r="V472" s="30"/>
      <c r="W472" s="30"/>
      <c r="X472" s="30"/>
      <c r="Y472" s="30"/>
      <c r="Z472" s="30"/>
    </row>
    <row r="473" spans="1:26" ht="12" customHeight="1">
      <c r="A473" s="30"/>
      <c r="B473" s="52"/>
      <c r="C473" s="52"/>
      <c r="D473" s="52"/>
      <c r="E473" s="52"/>
      <c r="F473" s="30"/>
      <c r="G473" s="30"/>
      <c r="H473" s="52"/>
      <c r="I473" s="30"/>
      <c r="J473" s="30"/>
      <c r="K473" s="30"/>
      <c r="L473" s="30"/>
      <c r="M473" s="30"/>
      <c r="N473" s="30"/>
      <c r="O473" s="30"/>
      <c r="P473" s="30"/>
      <c r="Q473" s="30"/>
      <c r="R473" s="30"/>
      <c r="S473" s="30"/>
      <c r="T473" s="30"/>
      <c r="U473" s="30"/>
      <c r="V473" s="30"/>
      <c r="W473" s="30"/>
      <c r="X473" s="30"/>
      <c r="Y473" s="30"/>
      <c r="Z473" s="30"/>
    </row>
    <row r="474" spans="1:26" ht="12" customHeight="1">
      <c r="A474" s="30"/>
      <c r="B474" s="52"/>
      <c r="C474" s="52"/>
      <c r="D474" s="52"/>
      <c r="E474" s="52"/>
      <c r="F474" s="30"/>
      <c r="G474" s="30"/>
      <c r="H474" s="52"/>
      <c r="I474" s="30"/>
      <c r="J474" s="30"/>
      <c r="K474" s="30"/>
      <c r="L474" s="30"/>
      <c r="M474" s="30"/>
      <c r="N474" s="30"/>
      <c r="O474" s="30"/>
      <c r="P474" s="30"/>
      <c r="Q474" s="30"/>
      <c r="R474" s="30"/>
      <c r="S474" s="30"/>
      <c r="T474" s="30"/>
      <c r="U474" s="30"/>
      <c r="V474" s="30"/>
      <c r="W474" s="30"/>
      <c r="X474" s="30"/>
      <c r="Y474" s="30"/>
      <c r="Z474" s="30"/>
    </row>
    <row r="475" spans="1:26" ht="12" customHeight="1">
      <c r="A475" s="30"/>
      <c r="B475" s="52"/>
      <c r="C475" s="52"/>
      <c r="D475" s="52"/>
      <c r="E475" s="52"/>
      <c r="F475" s="30"/>
      <c r="G475" s="30"/>
      <c r="H475" s="52"/>
      <c r="I475" s="30"/>
      <c r="J475" s="30"/>
      <c r="K475" s="30"/>
      <c r="L475" s="30"/>
      <c r="M475" s="30"/>
      <c r="N475" s="30"/>
      <c r="O475" s="30"/>
      <c r="P475" s="30"/>
      <c r="Q475" s="30"/>
      <c r="R475" s="30"/>
      <c r="S475" s="30"/>
      <c r="T475" s="30"/>
      <c r="U475" s="30"/>
      <c r="V475" s="30"/>
      <c r="W475" s="30"/>
      <c r="X475" s="30"/>
      <c r="Y475" s="30"/>
      <c r="Z475" s="30"/>
    </row>
    <row r="476" spans="1:26" ht="12" customHeight="1">
      <c r="A476" s="30"/>
      <c r="B476" s="52"/>
      <c r="C476" s="52"/>
      <c r="D476" s="52"/>
      <c r="E476" s="52"/>
      <c r="F476" s="30"/>
      <c r="G476" s="30"/>
      <c r="H476" s="52"/>
      <c r="I476" s="30"/>
      <c r="J476" s="30"/>
      <c r="K476" s="30"/>
      <c r="L476" s="30"/>
      <c r="M476" s="30"/>
      <c r="N476" s="30"/>
      <c r="O476" s="30"/>
      <c r="P476" s="30"/>
      <c r="Q476" s="30"/>
      <c r="R476" s="30"/>
      <c r="S476" s="30"/>
      <c r="T476" s="30"/>
      <c r="U476" s="30"/>
      <c r="V476" s="30"/>
      <c r="W476" s="30"/>
      <c r="X476" s="30"/>
      <c r="Y476" s="30"/>
      <c r="Z476" s="30"/>
    </row>
    <row r="477" spans="1:26" ht="12" customHeight="1">
      <c r="A477" s="30"/>
      <c r="B477" s="52"/>
      <c r="C477" s="52"/>
      <c r="D477" s="52"/>
      <c r="E477" s="52"/>
      <c r="F477" s="30"/>
      <c r="G477" s="30"/>
      <c r="H477" s="52"/>
      <c r="I477" s="30"/>
      <c r="J477" s="30"/>
      <c r="K477" s="30"/>
      <c r="L477" s="30"/>
      <c r="M477" s="30"/>
      <c r="N477" s="30"/>
      <c r="O477" s="30"/>
      <c r="P477" s="30"/>
      <c r="Q477" s="30"/>
      <c r="R477" s="30"/>
      <c r="S477" s="30"/>
      <c r="T477" s="30"/>
      <c r="U477" s="30"/>
      <c r="V477" s="30"/>
      <c r="W477" s="30"/>
      <c r="X477" s="30"/>
      <c r="Y477" s="30"/>
      <c r="Z477" s="30"/>
    </row>
    <row r="478" spans="1:26" ht="12" customHeight="1">
      <c r="A478" s="30"/>
      <c r="B478" s="52"/>
      <c r="C478" s="52"/>
      <c r="D478" s="52"/>
      <c r="E478" s="52"/>
      <c r="F478" s="30"/>
      <c r="G478" s="30"/>
      <c r="H478" s="52"/>
      <c r="I478" s="30"/>
      <c r="J478" s="30"/>
      <c r="K478" s="30"/>
      <c r="L478" s="30"/>
      <c r="M478" s="30"/>
      <c r="N478" s="30"/>
      <c r="O478" s="30"/>
      <c r="P478" s="30"/>
      <c r="Q478" s="30"/>
      <c r="R478" s="30"/>
      <c r="S478" s="30"/>
      <c r="T478" s="30"/>
      <c r="U478" s="30"/>
      <c r="V478" s="30"/>
      <c r="W478" s="30"/>
      <c r="X478" s="30"/>
      <c r="Y478" s="30"/>
      <c r="Z478" s="30"/>
    </row>
    <row r="479" spans="1:26" ht="12" customHeight="1">
      <c r="A479" s="30"/>
      <c r="B479" s="52"/>
      <c r="C479" s="52"/>
      <c r="D479" s="52"/>
      <c r="E479" s="52"/>
      <c r="F479" s="30"/>
      <c r="G479" s="30"/>
      <c r="H479" s="52"/>
      <c r="I479" s="30"/>
      <c r="J479" s="30"/>
      <c r="K479" s="30"/>
      <c r="L479" s="30"/>
      <c r="M479" s="30"/>
      <c r="N479" s="30"/>
      <c r="O479" s="30"/>
      <c r="P479" s="30"/>
      <c r="Q479" s="30"/>
      <c r="R479" s="30"/>
      <c r="S479" s="30"/>
      <c r="T479" s="30"/>
      <c r="U479" s="30"/>
      <c r="V479" s="30"/>
      <c r="W479" s="30"/>
      <c r="X479" s="30"/>
      <c r="Y479" s="30"/>
      <c r="Z479" s="30"/>
    </row>
    <row r="480" spans="1:26" ht="12" customHeight="1">
      <c r="A480" s="30"/>
      <c r="B480" s="52"/>
      <c r="C480" s="52"/>
      <c r="D480" s="52"/>
      <c r="E480" s="52"/>
      <c r="F480" s="30"/>
      <c r="G480" s="30"/>
      <c r="H480" s="52"/>
      <c r="I480" s="30"/>
      <c r="J480" s="30"/>
      <c r="K480" s="30"/>
      <c r="L480" s="30"/>
      <c r="M480" s="30"/>
      <c r="N480" s="30"/>
      <c r="O480" s="30"/>
      <c r="P480" s="30"/>
      <c r="Q480" s="30"/>
      <c r="R480" s="30"/>
      <c r="S480" s="30"/>
      <c r="T480" s="30"/>
      <c r="U480" s="30"/>
      <c r="V480" s="30"/>
      <c r="W480" s="30"/>
      <c r="X480" s="30"/>
      <c r="Y480" s="30"/>
      <c r="Z480" s="30"/>
    </row>
    <row r="481" spans="1:26" ht="12" customHeight="1">
      <c r="A481" s="30"/>
      <c r="B481" s="52"/>
      <c r="C481" s="52"/>
      <c r="D481" s="52"/>
      <c r="E481" s="52"/>
      <c r="F481" s="30"/>
      <c r="G481" s="30"/>
      <c r="H481" s="52"/>
      <c r="I481" s="30"/>
      <c r="J481" s="30"/>
      <c r="K481" s="30"/>
      <c r="L481" s="30"/>
      <c r="M481" s="30"/>
      <c r="N481" s="30"/>
      <c r="O481" s="30"/>
      <c r="P481" s="30"/>
      <c r="Q481" s="30"/>
      <c r="R481" s="30"/>
      <c r="S481" s="30"/>
      <c r="T481" s="30"/>
      <c r="U481" s="30"/>
      <c r="V481" s="30"/>
      <c r="W481" s="30"/>
      <c r="X481" s="30"/>
      <c r="Y481" s="30"/>
      <c r="Z481" s="30"/>
    </row>
    <row r="482" spans="1:26" ht="12" customHeight="1">
      <c r="A482" s="30"/>
      <c r="B482" s="52"/>
      <c r="C482" s="52"/>
      <c r="D482" s="52"/>
      <c r="E482" s="52"/>
      <c r="F482" s="30"/>
      <c r="G482" s="30"/>
      <c r="H482" s="52"/>
      <c r="I482" s="30"/>
      <c r="J482" s="30"/>
      <c r="K482" s="30"/>
      <c r="L482" s="30"/>
      <c r="M482" s="30"/>
      <c r="N482" s="30"/>
      <c r="O482" s="30"/>
      <c r="P482" s="30"/>
      <c r="Q482" s="30"/>
      <c r="R482" s="30"/>
      <c r="S482" s="30"/>
      <c r="T482" s="30"/>
      <c r="U482" s="30"/>
      <c r="V482" s="30"/>
      <c r="W482" s="30"/>
      <c r="X482" s="30"/>
      <c r="Y482" s="30"/>
      <c r="Z482" s="30"/>
    </row>
    <row r="483" spans="1:26" ht="12" customHeight="1">
      <c r="A483" s="30"/>
      <c r="B483" s="52"/>
      <c r="C483" s="52"/>
      <c r="D483" s="52"/>
      <c r="E483" s="52"/>
      <c r="F483" s="30"/>
      <c r="G483" s="30"/>
      <c r="H483" s="52"/>
      <c r="I483" s="30"/>
      <c r="J483" s="30"/>
      <c r="K483" s="30"/>
      <c r="L483" s="30"/>
      <c r="M483" s="30"/>
      <c r="N483" s="30"/>
      <c r="O483" s="30"/>
      <c r="P483" s="30"/>
      <c r="Q483" s="30"/>
      <c r="R483" s="30"/>
      <c r="S483" s="30"/>
      <c r="T483" s="30"/>
      <c r="U483" s="30"/>
      <c r="V483" s="30"/>
      <c r="W483" s="30"/>
      <c r="X483" s="30"/>
      <c r="Y483" s="30"/>
      <c r="Z483" s="30"/>
    </row>
    <row r="484" spans="1:26" ht="12" customHeight="1">
      <c r="A484" s="30"/>
      <c r="B484" s="52"/>
      <c r="C484" s="52"/>
      <c r="D484" s="52"/>
      <c r="E484" s="52"/>
      <c r="F484" s="30"/>
      <c r="G484" s="30"/>
      <c r="H484" s="52"/>
      <c r="I484" s="30"/>
      <c r="J484" s="30"/>
      <c r="K484" s="30"/>
      <c r="L484" s="30"/>
      <c r="M484" s="30"/>
      <c r="N484" s="30"/>
      <c r="O484" s="30"/>
      <c r="P484" s="30"/>
      <c r="Q484" s="30"/>
      <c r="R484" s="30"/>
      <c r="S484" s="30"/>
      <c r="T484" s="30"/>
      <c r="U484" s="30"/>
      <c r="V484" s="30"/>
      <c r="W484" s="30"/>
      <c r="X484" s="30"/>
      <c r="Y484" s="30"/>
      <c r="Z484" s="30"/>
    </row>
    <row r="485" spans="1:26" ht="12" customHeight="1">
      <c r="A485" s="30"/>
      <c r="B485" s="52"/>
      <c r="C485" s="52"/>
      <c r="D485" s="52"/>
      <c r="E485" s="52"/>
      <c r="F485" s="30"/>
      <c r="G485" s="30"/>
      <c r="H485" s="52"/>
      <c r="I485" s="30"/>
      <c r="J485" s="30"/>
      <c r="K485" s="30"/>
      <c r="L485" s="30"/>
      <c r="M485" s="30"/>
      <c r="N485" s="30"/>
      <c r="O485" s="30"/>
      <c r="P485" s="30"/>
      <c r="Q485" s="30"/>
      <c r="R485" s="30"/>
      <c r="S485" s="30"/>
      <c r="T485" s="30"/>
      <c r="U485" s="30"/>
      <c r="V485" s="30"/>
      <c r="W485" s="30"/>
      <c r="X485" s="30"/>
      <c r="Y485" s="30"/>
      <c r="Z485" s="30"/>
    </row>
    <row r="486" spans="1:26" ht="12" customHeight="1">
      <c r="A486" s="30"/>
      <c r="B486" s="52"/>
      <c r="C486" s="52"/>
      <c r="D486" s="52"/>
      <c r="E486" s="52"/>
      <c r="F486" s="30"/>
      <c r="G486" s="30"/>
      <c r="H486" s="52"/>
      <c r="I486" s="30"/>
      <c r="J486" s="30"/>
      <c r="K486" s="30"/>
      <c r="L486" s="30"/>
      <c r="M486" s="30"/>
      <c r="N486" s="30"/>
      <c r="O486" s="30"/>
      <c r="P486" s="30"/>
      <c r="Q486" s="30"/>
      <c r="R486" s="30"/>
      <c r="S486" s="30"/>
      <c r="T486" s="30"/>
      <c r="U486" s="30"/>
      <c r="V486" s="30"/>
      <c r="W486" s="30"/>
      <c r="X486" s="30"/>
      <c r="Y486" s="30"/>
      <c r="Z486" s="30"/>
    </row>
    <row r="487" spans="1:26" ht="12" customHeight="1">
      <c r="A487" s="30"/>
      <c r="B487" s="52"/>
      <c r="C487" s="52"/>
      <c r="D487" s="52"/>
      <c r="E487" s="52"/>
      <c r="F487" s="30"/>
      <c r="G487" s="30"/>
      <c r="H487" s="52"/>
      <c r="I487" s="30"/>
      <c r="J487" s="30"/>
      <c r="K487" s="30"/>
      <c r="L487" s="30"/>
      <c r="M487" s="30"/>
      <c r="N487" s="30"/>
      <c r="O487" s="30"/>
      <c r="P487" s="30"/>
      <c r="Q487" s="30"/>
      <c r="R487" s="30"/>
      <c r="S487" s="30"/>
      <c r="T487" s="30"/>
      <c r="U487" s="30"/>
      <c r="V487" s="30"/>
      <c r="W487" s="30"/>
      <c r="X487" s="30"/>
      <c r="Y487" s="30"/>
      <c r="Z487" s="30"/>
    </row>
    <row r="488" spans="1:26" ht="12" customHeight="1">
      <c r="A488" s="30"/>
      <c r="B488" s="52"/>
      <c r="C488" s="52"/>
      <c r="D488" s="52"/>
      <c r="E488" s="52"/>
      <c r="F488" s="30"/>
      <c r="G488" s="30"/>
      <c r="H488" s="52"/>
      <c r="I488" s="30"/>
      <c r="J488" s="30"/>
      <c r="K488" s="30"/>
      <c r="L488" s="30"/>
      <c r="M488" s="30"/>
      <c r="N488" s="30"/>
      <c r="O488" s="30"/>
      <c r="P488" s="30"/>
      <c r="Q488" s="30"/>
      <c r="R488" s="30"/>
      <c r="S488" s="30"/>
      <c r="T488" s="30"/>
      <c r="U488" s="30"/>
      <c r="V488" s="30"/>
      <c r="W488" s="30"/>
      <c r="X488" s="30"/>
      <c r="Y488" s="30"/>
      <c r="Z488" s="30"/>
    </row>
    <row r="489" spans="1:26" ht="12" customHeight="1">
      <c r="A489" s="30"/>
      <c r="B489" s="52"/>
      <c r="C489" s="52"/>
      <c r="D489" s="52"/>
      <c r="E489" s="52"/>
      <c r="F489" s="30"/>
      <c r="G489" s="30"/>
      <c r="H489" s="52"/>
      <c r="I489" s="30"/>
      <c r="J489" s="30"/>
      <c r="K489" s="30"/>
      <c r="L489" s="30"/>
      <c r="M489" s="30"/>
      <c r="N489" s="30"/>
      <c r="O489" s="30"/>
      <c r="P489" s="30"/>
      <c r="Q489" s="30"/>
      <c r="R489" s="30"/>
      <c r="S489" s="30"/>
      <c r="T489" s="30"/>
      <c r="U489" s="30"/>
      <c r="V489" s="30"/>
      <c r="W489" s="30"/>
      <c r="X489" s="30"/>
      <c r="Y489" s="30"/>
      <c r="Z489" s="30"/>
    </row>
    <row r="490" spans="1:26" ht="12" customHeight="1">
      <c r="A490" s="30"/>
      <c r="B490" s="52"/>
      <c r="C490" s="52"/>
      <c r="D490" s="52"/>
      <c r="E490" s="52"/>
      <c r="F490" s="30"/>
      <c r="G490" s="30"/>
      <c r="H490" s="52"/>
      <c r="I490" s="30"/>
      <c r="J490" s="30"/>
      <c r="K490" s="30"/>
      <c r="L490" s="30"/>
      <c r="M490" s="30"/>
      <c r="N490" s="30"/>
      <c r="O490" s="30"/>
      <c r="P490" s="30"/>
      <c r="Q490" s="30"/>
      <c r="R490" s="30"/>
      <c r="S490" s="30"/>
      <c r="T490" s="30"/>
      <c r="U490" s="30"/>
      <c r="V490" s="30"/>
      <c r="W490" s="30"/>
      <c r="X490" s="30"/>
      <c r="Y490" s="30"/>
      <c r="Z490" s="30"/>
    </row>
    <row r="491" spans="1:26" ht="12" customHeight="1">
      <c r="A491" s="30"/>
      <c r="B491" s="52"/>
      <c r="C491" s="52"/>
      <c r="D491" s="52"/>
      <c r="E491" s="52"/>
      <c r="F491" s="30"/>
      <c r="G491" s="30"/>
      <c r="H491" s="52"/>
      <c r="I491" s="30"/>
      <c r="J491" s="30"/>
      <c r="K491" s="30"/>
      <c r="L491" s="30"/>
      <c r="M491" s="30"/>
      <c r="N491" s="30"/>
      <c r="O491" s="30"/>
      <c r="P491" s="30"/>
      <c r="Q491" s="30"/>
      <c r="R491" s="30"/>
      <c r="S491" s="30"/>
      <c r="T491" s="30"/>
      <c r="U491" s="30"/>
      <c r="V491" s="30"/>
      <c r="W491" s="30"/>
      <c r="X491" s="30"/>
      <c r="Y491" s="30"/>
      <c r="Z491" s="30"/>
    </row>
    <row r="492" spans="1:26" ht="12" customHeight="1">
      <c r="A492" s="30"/>
      <c r="B492" s="52"/>
      <c r="C492" s="52"/>
      <c r="D492" s="52"/>
      <c r="E492" s="52"/>
      <c r="F492" s="30"/>
      <c r="G492" s="30"/>
      <c r="H492" s="52"/>
      <c r="I492" s="30"/>
      <c r="J492" s="30"/>
      <c r="K492" s="30"/>
      <c r="L492" s="30"/>
      <c r="M492" s="30"/>
      <c r="N492" s="30"/>
      <c r="O492" s="30"/>
      <c r="P492" s="30"/>
      <c r="Q492" s="30"/>
      <c r="R492" s="30"/>
      <c r="S492" s="30"/>
      <c r="T492" s="30"/>
      <c r="U492" s="30"/>
      <c r="V492" s="30"/>
      <c r="W492" s="30"/>
      <c r="X492" s="30"/>
      <c r="Y492" s="30"/>
      <c r="Z492" s="30"/>
    </row>
    <row r="493" spans="1:26" ht="12" customHeight="1">
      <c r="A493" s="30"/>
      <c r="B493" s="52"/>
      <c r="C493" s="52"/>
      <c r="D493" s="52"/>
      <c r="E493" s="52"/>
      <c r="F493" s="30"/>
      <c r="G493" s="30"/>
      <c r="H493" s="52"/>
      <c r="I493" s="30"/>
      <c r="J493" s="30"/>
      <c r="K493" s="30"/>
      <c r="L493" s="30"/>
      <c r="M493" s="30"/>
      <c r="N493" s="30"/>
      <c r="O493" s="30"/>
      <c r="P493" s="30"/>
      <c r="Q493" s="30"/>
      <c r="R493" s="30"/>
      <c r="S493" s="30"/>
      <c r="T493" s="30"/>
      <c r="U493" s="30"/>
      <c r="V493" s="30"/>
      <c r="W493" s="30"/>
      <c r="X493" s="30"/>
      <c r="Y493" s="30"/>
      <c r="Z493" s="30"/>
    </row>
    <row r="494" spans="1:26" ht="12" customHeight="1">
      <c r="A494" s="30"/>
      <c r="B494" s="52"/>
      <c r="C494" s="52"/>
      <c r="D494" s="52"/>
      <c r="E494" s="52"/>
      <c r="F494" s="30"/>
      <c r="G494" s="30"/>
      <c r="H494" s="52"/>
      <c r="I494" s="30"/>
      <c r="J494" s="30"/>
      <c r="K494" s="30"/>
      <c r="L494" s="30"/>
      <c r="M494" s="30"/>
      <c r="N494" s="30"/>
      <c r="O494" s="30"/>
      <c r="P494" s="30"/>
      <c r="Q494" s="30"/>
      <c r="R494" s="30"/>
      <c r="S494" s="30"/>
      <c r="T494" s="30"/>
      <c r="U494" s="30"/>
      <c r="V494" s="30"/>
      <c r="W494" s="30"/>
      <c r="X494" s="30"/>
      <c r="Y494" s="30"/>
      <c r="Z494" s="30"/>
    </row>
    <row r="495" spans="1:26" ht="12" customHeight="1">
      <c r="A495" s="30"/>
      <c r="B495" s="52"/>
      <c r="C495" s="52"/>
      <c r="D495" s="52"/>
      <c r="E495" s="52"/>
      <c r="F495" s="30"/>
      <c r="G495" s="30"/>
      <c r="H495" s="52"/>
      <c r="I495" s="30"/>
      <c r="J495" s="30"/>
      <c r="K495" s="30"/>
      <c r="L495" s="30"/>
      <c r="M495" s="30"/>
      <c r="N495" s="30"/>
      <c r="O495" s="30"/>
      <c r="P495" s="30"/>
      <c r="Q495" s="30"/>
      <c r="R495" s="30"/>
      <c r="S495" s="30"/>
      <c r="T495" s="30"/>
      <c r="U495" s="30"/>
      <c r="V495" s="30"/>
      <c r="W495" s="30"/>
      <c r="X495" s="30"/>
      <c r="Y495" s="30"/>
      <c r="Z495" s="30"/>
    </row>
    <row r="496" spans="1:26" ht="12" customHeight="1">
      <c r="A496" s="30"/>
      <c r="B496" s="52"/>
      <c r="C496" s="52"/>
      <c r="D496" s="52"/>
      <c r="E496" s="52"/>
      <c r="F496" s="30"/>
      <c r="G496" s="30"/>
      <c r="H496" s="52"/>
      <c r="I496" s="30"/>
      <c r="J496" s="30"/>
      <c r="K496" s="30"/>
      <c r="L496" s="30"/>
      <c r="M496" s="30"/>
      <c r="N496" s="30"/>
      <c r="O496" s="30"/>
      <c r="P496" s="30"/>
      <c r="Q496" s="30"/>
      <c r="R496" s="30"/>
      <c r="S496" s="30"/>
      <c r="T496" s="30"/>
      <c r="U496" s="30"/>
      <c r="V496" s="30"/>
      <c r="W496" s="30"/>
      <c r="X496" s="30"/>
      <c r="Y496" s="30"/>
      <c r="Z496" s="30"/>
    </row>
    <row r="497" spans="1:26" ht="12" customHeight="1">
      <c r="A497" s="30"/>
      <c r="B497" s="52"/>
      <c r="C497" s="52"/>
      <c r="D497" s="52"/>
      <c r="E497" s="52"/>
      <c r="F497" s="30"/>
      <c r="G497" s="30"/>
      <c r="H497" s="52"/>
      <c r="I497" s="30"/>
      <c r="J497" s="30"/>
      <c r="K497" s="30"/>
      <c r="L497" s="30"/>
      <c r="M497" s="30"/>
      <c r="N497" s="30"/>
      <c r="O497" s="30"/>
      <c r="P497" s="30"/>
      <c r="Q497" s="30"/>
      <c r="R497" s="30"/>
      <c r="S497" s="30"/>
      <c r="T497" s="30"/>
      <c r="U497" s="30"/>
      <c r="V497" s="30"/>
      <c r="W497" s="30"/>
      <c r="X497" s="30"/>
      <c r="Y497" s="30"/>
      <c r="Z497" s="30"/>
    </row>
    <row r="498" spans="1:26" ht="12" customHeight="1">
      <c r="A498" s="30"/>
      <c r="B498" s="52"/>
      <c r="C498" s="52"/>
      <c r="D498" s="52"/>
      <c r="E498" s="52"/>
      <c r="F498" s="30"/>
      <c r="G498" s="30"/>
      <c r="H498" s="52"/>
      <c r="I498" s="30"/>
      <c r="J498" s="30"/>
      <c r="K498" s="30"/>
      <c r="L498" s="30"/>
      <c r="M498" s="30"/>
      <c r="N498" s="30"/>
      <c r="O498" s="30"/>
      <c r="P498" s="30"/>
      <c r="Q498" s="30"/>
      <c r="R498" s="30"/>
      <c r="S498" s="30"/>
      <c r="T498" s="30"/>
      <c r="U498" s="30"/>
      <c r="V498" s="30"/>
      <c r="W498" s="30"/>
      <c r="X498" s="30"/>
      <c r="Y498" s="30"/>
      <c r="Z498" s="30"/>
    </row>
    <row r="499" spans="1:26" ht="12" customHeight="1">
      <c r="A499" s="30"/>
      <c r="B499" s="52"/>
      <c r="C499" s="52"/>
      <c r="D499" s="52"/>
      <c r="E499" s="52"/>
      <c r="F499" s="30"/>
      <c r="G499" s="30"/>
      <c r="H499" s="52"/>
      <c r="I499" s="30"/>
      <c r="J499" s="30"/>
      <c r="K499" s="30"/>
      <c r="L499" s="30"/>
      <c r="M499" s="30"/>
      <c r="N499" s="30"/>
      <c r="O499" s="30"/>
      <c r="P499" s="30"/>
      <c r="Q499" s="30"/>
      <c r="R499" s="30"/>
      <c r="S499" s="30"/>
      <c r="T499" s="30"/>
      <c r="U499" s="30"/>
      <c r="V499" s="30"/>
      <c r="W499" s="30"/>
      <c r="X499" s="30"/>
      <c r="Y499" s="30"/>
      <c r="Z499" s="30"/>
    </row>
    <row r="500" spans="1:26" ht="12" customHeight="1">
      <c r="A500" s="30"/>
      <c r="B500" s="52"/>
      <c r="C500" s="52"/>
      <c r="D500" s="52"/>
      <c r="E500" s="52"/>
      <c r="F500" s="30"/>
      <c r="G500" s="30"/>
      <c r="H500" s="52"/>
      <c r="I500" s="30"/>
      <c r="J500" s="30"/>
      <c r="K500" s="30"/>
      <c r="L500" s="30"/>
      <c r="M500" s="30"/>
      <c r="N500" s="30"/>
      <c r="O500" s="30"/>
      <c r="P500" s="30"/>
      <c r="Q500" s="30"/>
      <c r="R500" s="30"/>
      <c r="S500" s="30"/>
      <c r="T500" s="30"/>
      <c r="U500" s="30"/>
      <c r="V500" s="30"/>
      <c r="W500" s="30"/>
      <c r="X500" s="30"/>
      <c r="Y500" s="30"/>
      <c r="Z500" s="30"/>
    </row>
    <row r="501" spans="1:26" ht="12" customHeight="1">
      <c r="A501" s="30"/>
      <c r="B501" s="52"/>
      <c r="C501" s="52"/>
      <c r="D501" s="52"/>
      <c r="E501" s="52"/>
      <c r="F501" s="30"/>
      <c r="G501" s="30"/>
      <c r="H501" s="52"/>
      <c r="I501" s="30"/>
      <c r="J501" s="30"/>
      <c r="K501" s="30"/>
      <c r="L501" s="30"/>
      <c r="M501" s="30"/>
      <c r="N501" s="30"/>
      <c r="O501" s="30"/>
      <c r="P501" s="30"/>
      <c r="Q501" s="30"/>
      <c r="R501" s="30"/>
      <c r="S501" s="30"/>
      <c r="T501" s="30"/>
      <c r="U501" s="30"/>
      <c r="V501" s="30"/>
      <c r="W501" s="30"/>
      <c r="X501" s="30"/>
      <c r="Y501" s="30"/>
      <c r="Z501" s="30"/>
    </row>
    <row r="502" spans="1:26" ht="12" customHeight="1">
      <c r="A502" s="30"/>
      <c r="B502" s="52"/>
      <c r="C502" s="52"/>
      <c r="D502" s="52"/>
      <c r="E502" s="52"/>
      <c r="F502" s="30"/>
      <c r="G502" s="30"/>
      <c r="H502" s="52"/>
      <c r="I502" s="30"/>
      <c r="J502" s="30"/>
      <c r="K502" s="30"/>
      <c r="L502" s="30"/>
      <c r="M502" s="30"/>
      <c r="N502" s="30"/>
      <c r="O502" s="30"/>
      <c r="P502" s="30"/>
      <c r="Q502" s="30"/>
      <c r="R502" s="30"/>
      <c r="S502" s="30"/>
      <c r="T502" s="30"/>
      <c r="U502" s="30"/>
      <c r="V502" s="30"/>
      <c r="W502" s="30"/>
      <c r="X502" s="30"/>
      <c r="Y502" s="30"/>
      <c r="Z502" s="30"/>
    </row>
    <row r="503" spans="1:26" ht="12" customHeight="1">
      <c r="A503" s="30"/>
      <c r="B503" s="52"/>
      <c r="C503" s="52"/>
      <c r="D503" s="52"/>
      <c r="E503" s="52"/>
      <c r="F503" s="30"/>
      <c r="G503" s="30"/>
      <c r="H503" s="52"/>
      <c r="I503" s="30"/>
      <c r="J503" s="30"/>
      <c r="K503" s="30"/>
      <c r="L503" s="30"/>
      <c r="M503" s="30"/>
      <c r="N503" s="30"/>
      <c r="O503" s="30"/>
      <c r="P503" s="30"/>
      <c r="Q503" s="30"/>
      <c r="R503" s="30"/>
      <c r="S503" s="30"/>
      <c r="T503" s="30"/>
      <c r="U503" s="30"/>
      <c r="V503" s="30"/>
      <c r="W503" s="30"/>
      <c r="X503" s="30"/>
      <c r="Y503" s="30"/>
      <c r="Z503" s="30"/>
    </row>
    <row r="504" spans="1:26" ht="12" customHeight="1">
      <c r="A504" s="30"/>
      <c r="B504" s="52"/>
      <c r="C504" s="52"/>
      <c r="D504" s="52"/>
      <c r="E504" s="52"/>
      <c r="F504" s="30"/>
      <c r="G504" s="30"/>
      <c r="H504" s="52"/>
      <c r="I504" s="30"/>
      <c r="J504" s="30"/>
      <c r="K504" s="30"/>
      <c r="L504" s="30"/>
      <c r="M504" s="30"/>
      <c r="N504" s="30"/>
      <c r="O504" s="30"/>
      <c r="P504" s="30"/>
      <c r="Q504" s="30"/>
      <c r="R504" s="30"/>
      <c r="S504" s="30"/>
      <c r="T504" s="30"/>
      <c r="U504" s="30"/>
      <c r="V504" s="30"/>
      <c r="W504" s="30"/>
      <c r="X504" s="30"/>
      <c r="Y504" s="30"/>
      <c r="Z504" s="30"/>
    </row>
    <row r="505" spans="1:26" ht="12" customHeight="1">
      <c r="A505" s="30"/>
      <c r="B505" s="52"/>
      <c r="C505" s="52"/>
      <c r="D505" s="52"/>
      <c r="E505" s="52"/>
      <c r="F505" s="30"/>
      <c r="G505" s="30"/>
      <c r="H505" s="52"/>
      <c r="I505" s="30"/>
      <c r="J505" s="30"/>
      <c r="K505" s="30"/>
      <c r="L505" s="30"/>
      <c r="M505" s="30"/>
      <c r="N505" s="30"/>
      <c r="O505" s="30"/>
      <c r="P505" s="30"/>
      <c r="Q505" s="30"/>
      <c r="R505" s="30"/>
      <c r="S505" s="30"/>
      <c r="T505" s="30"/>
      <c r="U505" s="30"/>
      <c r="V505" s="30"/>
      <c r="W505" s="30"/>
      <c r="X505" s="30"/>
      <c r="Y505" s="30"/>
      <c r="Z505" s="30"/>
    </row>
    <row r="506" spans="1:26" ht="12" customHeight="1">
      <c r="A506" s="30"/>
      <c r="B506" s="52"/>
      <c r="C506" s="52"/>
      <c r="D506" s="52"/>
      <c r="E506" s="52"/>
      <c r="F506" s="30"/>
      <c r="G506" s="30"/>
      <c r="H506" s="52"/>
      <c r="I506" s="30"/>
      <c r="J506" s="30"/>
      <c r="K506" s="30"/>
      <c r="L506" s="30"/>
      <c r="M506" s="30"/>
      <c r="N506" s="30"/>
      <c r="O506" s="30"/>
      <c r="P506" s="30"/>
      <c r="Q506" s="30"/>
      <c r="R506" s="30"/>
      <c r="S506" s="30"/>
      <c r="T506" s="30"/>
      <c r="U506" s="30"/>
      <c r="V506" s="30"/>
      <c r="W506" s="30"/>
      <c r="X506" s="30"/>
      <c r="Y506" s="30"/>
      <c r="Z506" s="30"/>
    </row>
    <row r="507" spans="1:26" ht="12" customHeight="1">
      <c r="A507" s="30"/>
      <c r="B507" s="52"/>
      <c r="C507" s="52"/>
      <c r="D507" s="52"/>
      <c r="E507" s="52"/>
      <c r="F507" s="30"/>
      <c r="G507" s="30"/>
      <c r="H507" s="52"/>
      <c r="I507" s="30"/>
      <c r="J507" s="30"/>
      <c r="K507" s="30"/>
      <c r="L507" s="30"/>
      <c r="M507" s="30"/>
      <c r="N507" s="30"/>
      <c r="O507" s="30"/>
      <c r="P507" s="30"/>
      <c r="Q507" s="30"/>
      <c r="R507" s="30"/>
      <c r="S507" s="30"/>
      <c r="T507" s="30"/>
      <c r="U507" s="30"/>
      <c r="V507" s="30"/>
      <c r="W507" s="30"/>
      <c r="X507" s="30"/>
      <c r="Y507" s="30"/>
      <c r="Z507" s="30"/>
    </row>
    <row r="508" spans="1:26" ht="12" customHeight="1">
      <c r="A508" s="30"/>
      <c r="B508" s="52"/>
      <c r="C508" s="52"/>
      <c r="D508" s="52"/>
      <c r="E508" s="52"/>
      <c r="F508" s="30"/>
      <c r="G508" s="30"/>
      <c r="H508" s="52"/>
      <c r="I508" s="30"/>
      <c r="J508" s="30"/>
      <c r="K508" s="30"/>
      <c r="L508" s="30"/>
      <c r="M508" s="30"/>
      <c r="N508" s="30"/>
      <c r="O508" s="30"/>
      <c r="P508" s="30"/>
      <c r="Q508" s="30"/>
      <c r="R508" s="30"/>
      <c r="S508" s="30"/>
      <c r="T508" s="30"/>
      <c r="U508" s="30"/>
      <c r="V508" s="30"/>
      <c r="W508" s="30"/>
      <c r="X508" s="30"/>
      <c r="Y508" s="30"/>
      <c r="Z508" s="30"/>
    </row>
    <row r="509" spans="1:26" ht="12" customHeight="1">
      <c r="A509" s="30"/>
      <c r="B509" s="52"/>
      <c r="C509" s="52"/>
      <c r="D509" s="52"/>
      <c r="E509" s="52"/>
      <c r="F509" s="30"/>
      <c r="G509" s="30"/>
      <c r="H509" s="52"/>
      <c r="I509" s="30"/>
      <c r="J509" s="30"/>
      <c r="K509" s="30"/>
      <c r="L509" s="30"/>
      <c r="M509" s="30"/>
      <c r="N509" s="30"/>
      <c r="O509" s="30"/>
      <c r="P509" s="30"/>
      <c r="Q509" s="30"/>
      <c r="R509" s="30"/>
      <c r="S509" s="30"/>
      <c r="T509" s="30"/>
      <c r="U509" s="30"/>
      <c r="V509" s="30"/>
      <c r="W509" s="30"/>
      <c r="X509" s="30"/>
      <c r="Y509" s="30"/>
      <c r="Z509" s="30"/>
    </row>
    <row r="510" spans="1:26" ht="12" customHeight="1">
      <c r="A510" s="30"/>
      <c r="B510" s="52"/>
      <c r="C510" s="52"/>
      <c r="D510" s="52"/>
      <c r="E510" s="52"/>
      <c r="F510" s="30"/>
      <c r="G510" s="30"/>
      <c r="H510" s="52"/>
      <c r="I510" s="30"/>
      <c r="J510" s="30"/>
      <c r="K510" s="30"/>
      <c r="L510" s="30"/>
      <c r="M510" s="30"/>
      <c r="N510" s="30"/>
      <c r="O510" s="30"/>
      <c r="P510" s="30"/>
      <c r="Q510" s="30"/>
      <c r="R510" s="30"/>
      <c r="S510" s="30"/>
      <c r="T510" s="30"/>
      <c r="U510" s="30"/>
      <c r="V510" s="30"/>
      <c r="W510" s="30"/>
      <c r="X510" s="30"/>
      <c r="Y510" s="30"/>
      <c r="Z510" s="30"/>
    </row>
    <row r="511" spans="1:26" ht="12" customHeight="1">
      <c r="A511" s="30"/>
      <c r="B511" s="52"/>
      <c r="C511" s="52"/>
      <c r="D511" s="52"/>
      <c r="E511" s="52"/>
      <c r="F511" s="30"/>
      <c r="G511" s="30"/>
      <c r="H511" s="52"/>
      <c r="I511" s="30"/>
      <c r="J511" s="30"/>
      <c r="K511" s="30"/>
      <c r="L511" s="30"/>
      <c r="M511" s="30"/>
      <c r="N511" s="30"/>
      <c r="O511" s="30"/>
      <c r="P511" s="30"/>
      <c r="Q511" s="30"/>
      <c r="R511" s="30"/>
      <c r="S511" s="30"/>
      <c r="T511" s="30"/>
      <c r="U511" s="30"/>
      <c r="V511" s="30"/>
      <c r="W511" s="30"/>
      <c r="X511" s="30"/>
      <c r="Y511" s="30"/>
      <c r="Z511" s="30"/>
    </row>
    <row r="512" spans="1:26" ht="12" customHeight="1">
      <c r="A512" s="30"/>
      <c r="B512" s="52"/>
      <c r="C512" s="52"/>
      <c r="D512" s="52"/>
      <c r="E512" s="52"/>
      <c r="F512" s="30"/>
      <c r="G512" s="30"/>
      <c r="H512" s="52"/>
      <c r="I512" s="30"/>
      <c r="J512" s="30"/>
      <c r="K512" s="30"/>
      <c r="L512" s="30"/>
      <c r="M512" s="30"/>
      <c r="N512" s="30"/>
      <c r="O512" s="30"/>
      <c r="P512" s="30"/>
      <c r="Q512" s="30"/>
      <c r="R512" s="30"/>
      <c r="S512" s="30"/>
      <c r="T512" s="30"/>
      <c r="U512" s="30"/>
      <c r="V512" s="30"/>
      <c r="W512" s="30"/>
      <c r="X512" s="30"/>
      <c r="Y512" s="30"/>
      <c r="Z512" s="30"/>
    </row>
    <row r="513" spans="1:26" ht="12" customHeight="1">
      <c r="A513" s="30"/>
      <c r="B513" s="52"/>
      <c r="C513" s="52"/>
      <c r="D513" s="52"/>
      <c r="E513" s="52"/>
      <c r="F513" s="30"/>
      <c r="G513" s="30"/>
      <c r="H513" s="52"/>
      <c r="I513" s="30"/>
      <c r="J513" s="30"/>
      <c r="K513" s="30"/>
      <c r="L513" s="30"/>
      <c r="M513" s="30"/>
      <c r="N513" s="30"/>
      <c r="O513" s="30"/>
      <c r="P513" s="30"/>
      <c r="Q513" s="30"/>
      <c r="R513" s="30"/>
      <c r="S513" s="30"/>
      <c r="T513" s="30"/>
      <c r="U513" s="30"/>
      <c r="V513" s="30"/>
      <c r="W513" s="30"/>
      <c r="X513" s="30"/>
      <c r="Y513" s="30"/>
      <c r="Z513" s="30"/>
    </row>
    <row r="514" spans="1:26" ht="12" customHeight="1">
      <c r="A514" s="30"/>
      <c r="B514" s="52"/>
      <c r="C514" s="52"/>
      <c r="D514" s="52"/>
      <c r="E514" s="52"/>
      <c r="F514" s="30"/>
      <c r="G514" s="30"/>
      <c r="H514" s="52"/>
      <c r="I514" s="30"/>
      <c r="J514" s="30"/>
      <c r="K514" s="30"/>
      <c r="L514" s="30"/>
      <c r="M514" s="30"/>
      <c r="N514" s="30"/>
      <c r="O514" s="30"/>
      <c r="P514" s="30"/>
      <c r="Q514" s="30"/>
      <c r="R514" s="30"/>
      <c r="S514" s="30"/>
      <c r="T514" s="30"/>
      <c r="U514" s="30"/>
      <c r="V514" s="30"/>
      <c r="W514" s="30"/>
      <c r="X514" s="30"/>
      <c r="Y514" s="30"/>
      <c r="Z514" s="30"/>
    </row>
    <row r="515" spans="1:26" ht="12" customHeight="1">
      <c r="A515" s="30"/>
      <c r="B515" s="52"/>
      <c r="C515" s="52"/>
      <c r="D515" s="52"/>
      <c r="E515" s="52"/>
      <c r="F515" s="30"/>
      <c r="G515" s="30"/>
      <c r="H515" s="52"/>
      <c r="I515" s="30"/>
      <c r="J515" s="30"/>
      <c r="K515" s="30"/>
      <c r="L515" s="30"/>
      <c r="M515" s="30"/>
      <c r="N515" s="30"/>
      <c r="O515" s="30"/>
      <c r="P515" s="30"/>
      <c r="Q515" s="30"/>
      <c r="R515" s="30"/>
      <c r="S515" s="30"/>
      <c r="T515" s="30"/>
      <c r="U515" s="30"/>
      <c r="V515" s="30"/>
      <c r="W515" s="30"/>
      <c r="X515" s="30"/>
      <c r="Y515" s="30"/>
      <c r="Z515" s="30"/>
    </row>
    <row r="516" spans="1:26" ht="12" customHeight="1">
      <c r="A516" s="30"/>
      <c r="B516" s="52"/>
      <c r="C516" s="52"/>
      <c r="D516" s="52"/>
      <c r="E516" s="52"/>
      <c r="F516" s="30"/>
      <c r="G516" s="30"/>
      <c r="H516" s="52"/>
      <c r="I516" s="30"/>
      <c r="J516" s="30"/>
      <c r="K516" s="30"/>
      <c r="L516" s="30"/>
      <c r="M516" s="30"/>
      <c r="N516" s="30"/>
      <c r="O516" s="30"/>
      <c r="P516" s="30"/>
      <c r="Q516" s="30"/>
      <c r="R516" s="30"/>
      <c r="S516" s="30"/>
      <c r="T516" s="30"/>
      <c r="U516" s="30"/>
      <c r="V516" s="30"/>
      <c r="W516" s="30"/>
      <c r="X516" s="30"/>
      <c r="Y516" s="30"/>
      <c r="Z516" s="30"/>
    </row>
    <row r="517" spans="1:26" ht="12" customHeight="1">
      <c r="A517" s="30"/>
      <c r="B517" s="52"/>
      <c r="C517" s="52"/>
      <c r="D517" s="52"/>
      <c r="E517" s="52"/>
      <c r="F517" s="30"/>
      <c r="G517" s="30"/>
      <c r="H517" s="52"/>
      <c r="I517" s="30"/>
      <c r="J517" s="30"/>
      <c r="K517" s="30"/>
      <c r="L517" s="30"/>
      <c r="M517" s="30"/>
      <c r="N517" s="30"/>
      <c r="O517" s="30"/>
      <c r="P517" s="30"/>
      <c r="Q517" s="30"/>
      <c r="R517" s="30"/>
      <c r="S517" s="30"/>
      <c r="T517" s="30"/>
      <c r="U517" s="30"/>
      <c r="V517" s="30"/>
      <c r="W517" s="30"/>
      <c r="X517" s="30"/>
      <c r="Y517" s="30"/>
      <c r="Z517" s="30"/>
    </row>
    <row r="518" spans="1:26" ht="12" customHeight="1">
      <c r="A518" s="30"/>
      <c r="B518" s="52"/>
      <c r="C518" s="52"/>
      <c r="D518" s="52"/>
      <c r="E518" s="52"/>
      <c r="F518" s="30"/>
      <c r="G518" s="30"/>
      <c r="H518" s="52"/>
      <c r="I518" s="30"/>
      <c r="J518" s="30"/>
      <c r="K518" s="30"/>
      <c r="L518" s="30"/>
      <c r="M518" s="30"/>
      <c r="N518" s="30"/>
      <c r="O518" s="30"/>
      <c r="P518" s="30"/>
      <c r="Q518" s="30"/>
      <c r="R518" s="30"/>
      <c r="S518" s="30"/>
      <c r="T518" s="30"/>
      <c r="U518" s="30"/>
      <c r="V518" s="30"/>
      <c r="W518" s="30"/>
      <c r="X518" s="30"/>
      <c r="Y518" s="30"/>
      <c r="Z518" s="30"/>
    </row>
    <row r="519" spans="1:26" ht="12" customHeight="1">
      <c r="A519" s="30"/>
      <c r="B519" s="52"/>
      <c r="C519" s="52"/>
      <c r="D519" s="52"/>
      <c r="E519" s="52"/>
      <c r="F519" s="30"/>
      <c r="G519" s="30"/>
      <c r="H519" s="52"/>
      <c r="I519" s="30"/>
      <c r="J519" s="30"/>
      <c r="K519" s="30"/>
      <c r="L519" s="30"/>
      <c r="M519" s="30"/>
      <c r="N519" s="30"/>
      <c r="O519" s="30"/>
      <c r="P519" s="30"/>
      <c r="Q519" s="30"/>
      <c r="R519" s="30"/>
      <c r="S519" s="30"/>
      <c r="T519" s="30"/>
      <c r="U519" s="30"/>
      <c r="V519" s="30"/>
      <c r="W519" s="30"/>
      <c r="X519" s="30"/>
      <c r="Y519" s="30"/>
      <c r="Z519" s="30"/>
    </row>
    <row r="520" spans="1:26" ht="12" customHeight="1">
      <c r="A520" s="30"/>
      <c r="B520" s="52"/>
      <c r="C520" s="52"/>
      <c r="D520" s="52"/>
      <c r="E520" s="52"/>
      <c r="F520" s="30"/>
      <c r="G520" s="30"/>
      <c r="H520" s="52"/>
      <c r="I520" s="30"/>
      <c r="J520" s="30"/>
      <c r="K520" s="30"/>
      <c r="L520" s="30"/>
      <c r="M520" s="30"/>
      <c r="N520" s="30"/>
      <c r="O520" s="30"/>
      <c r="P520" s="30"/>
      <c r="Q520" s="30"/>
      <c r="R520" s="30"/>
      <c r="S520" s="30"/>
      <c r="T520" s="30"/>
      <c r="U520" s="30"/>
      <c r="V520" s="30"/>
      <c r="W520" s="30"/>
      <c r="X520" s="30"/>
      <c r="Y520" s="30"/>
      <c r="Z520" s="30"/>
    </row>
    <row r="521" spans="1:26" ht="12" customHeight="1">
      <c r="A521" s="30"/>
      <c r="B521" s="52"/>
      <c r="C521" s="52"/>
      <c r="D521" s="52"/>
      <c r="E521" s="52"/>
      <c r="F521" s="30"/>
      <c r="G521" s="30"/>
      <c r="H521" s="52"/>
      <c r="I521" s="30"/>
      <c r="J521" s="30"/>
      <c r="K521" s="30"/>
      <c r="L521" s="30"/>
      <c r="M521" s="30"/>
      <c r="N521" s="30"/>
      <c r="O521" s="30"/>
      <c r="P521" s="30"/>
      <c r="Q521" s="30"/>
      <c r="R521" s="30"/>
      <c r="S521" s="30"/>
      <c r="T521" s="30"/>
      <c r="U521" s="30"/>
      <c r="V521" s="30"/>
      <c r="W521" s="30"/>
      <c r="X521" s="30"/>
      <c r="Y521" s="30"/>
      <c r="Z521" s="30"/>
    </row>
    <row r="522" spans="1:26" ht="12" customHeight="1">
      <c r="A522" s="30"/>
      <c r="B522" s="52"/>
      <c r="C522" s="52"/>
      <c r="D522" s="52"/>
      <c r="E522" s="52"/>
      <c r="F522" s="30"/>
      <c r="G522" s="30"/>
      <c r="H522" s="52"/>
      <c r="I522" s="30"/>
      <c r="J522" s="30"/>
      <c r="K522" s="30"/>
      <c r="L522" s="30"/>
      <c r="M522" s="30"/>
      <c r="N522" s="30"/>
      <c r="O522" s="30"/>
      <c r="P522" s="30"/>
      <c r="Q522" s="30"/>
      <c r="R522" s="30"/>
      <c r="S522" s="30"/>
      <c r="T522" s="30"/>
      <c r="U522" s="30"/>
      <c r="V522" s="30"/>
      <c r="W522" s="30"/>
      <c r="X522" s="30"/>
      <c r="Y522" s="30"/>
      <c r="Z522" s="30"/>
    </row>
    <row r="523" spans="1:26" ht="12" customHeight="1">
      <c r="A523" s="30"/>
      <c r="B523" s="52"/>
      <c r="C523" s="52"/>
      <c r="D523" s="52"/>
      <c r="E523" s="52"/>
      <c r="F523" s="30"/>
      <c r="G523" s="30"/>
      <c r="H523" s="52"/>
      <c r="I523" s="30"/>
      <c r="J523" s="30"/>
      <c r="K523" s="30"/>
      <c r="L523" s="30"/>
      <c r="M523" s="30"/>
      <c r="N523" s="30"/>
      <c r="O523" s="30"/>
      <c r="P523" s="30"/>
      <c r="Q523" s="30"/>
      <c r="R523" s="30"/>
      <c r="S523" s="30"/>
      <c r="T523" s="30"/>
      <c r="U523" s="30"/>
      <c r="V523" s="30"/>
      <c r="W523" s="30"/>
      <c r="X523" s="30"/>
      <c r="Y523" s="30"/>
      <c r="Z523" s="30"/>
    </row>
    <row r="524" spans="1:26" ht="12" customHeight="1">
      <c r="A524" s="30"/>
      <c r="B524" s="52"/>
      <c r="C524" s="52"/>
      <c r="D524" s="52"/>
      <c r="E524" s="52"/>
      <c r="F524" s="30"/>
      <c r="G524" s="30"/>
      <c r="H524" s="52"/>
      <c r="I524" s="30"/>
      <c r="J524" s="30"/>
      <c r="K524" s="30"/>
      <c r="L524" s="30"/>
      <c r="M524" s="30"/>
      <c r="N524" s="30"/>
      <c r="O524" s="30"/>
      <c r="P524" s="30"/>
      <c r="Q524" s="30"/>
      <c r="R524" s="30"/>
      <c r="S524" s="30"/>
      <c r="T524" s="30"/>
      <c r="U524" s="30"/>
      <c r="V524" s="30"/>
      <c r="W524" s="30"/>
      <c r="X524" s="30"/>
      <c r="Y524" s="30"/>
      <c r="Z524" s="30"/>
    </row>
    <row r="525" spans="1:26" ht="12" customHeight="1">
      <c r="A525" s="30"/>
      <c r="B525" s="52"/>
      <c r="C525" s="52"/>
      <c r="D525" s="52"/>
      <c r="E525" s="52"/>
      <c r="F525" s="30"/>
      <c r="G525" s="30"/>
      <c r="H525" s="52"/>
      <c r="I525" s="30"/>
      <c r="J525" s="30"/>
      <c r="K525" s="30"/>
      <c r="L525" s="30"/>
      <c r="M525" s="30"/>
      <c r="N525" s="30"/>
      <c r="O525" s="30"/>
      <c r="P525" s="30"/>
      <c r="Q525" s="30"/>
      <c r="R525" s="30"/>
      <c r="S525" s="30"/>
      <c r="T525" s="30"/>
      <c r="U525" s="30"/>
      <c r="V525" s="30"/>
      <c r="W525" s="30"/>
      <c r="X525" s="30"/>
      <c r="Y525" s="30"/>
      <c r="Z525" s="30"/>
    </row>
    <row r="526" spans="1:26" ht="12" customHeight="1">
      <c r="A526" s="30"/>
      <c r="B526" s="52"/>
      <c r="C526" s="52"/>
      <c r="D526" s="52"/>
      <c r="E526" s="52"/>
      <c r="F526" s="30"/>
      <c r="G526" s="30"/>
      <c r="H526" s="52"/>
      <c r="I526" s="30"/>
      <c r="J526" s="30"/>
      <c r="K526" s="30"/>
      <c r="L526" s="30"/>
      <c r="M526" s="30"/>
      <c r="N526" s="30"/>
      <c r="O526" s="30"/>
      <c r="P526" s="30"/>
      <c r="Q526" s="30"/>
      <c r="R526" s="30"/>
      <c r="S526" s="30"/>
      <c r="T526" s="30"/>
      <c r="U526" s="30"/>
      <c r="V526" s="30"/>
      <c r="W526" s="30"/>
      <c r="X526" s="30"/>
      <c r="Y526" s="30"/>
      <c r="Z526" s="30"/>
    </row>
    <row r="527" spans="1:26" ht="12" customHeight="1">
      <c r="A527" s="30"/>
      <c r="B527" s="52"/>
      <c r="C527" s="52"/>
      <c r="D527" s="52"/>
      <c r="E527" s="52"/>
      <c r="F527" s="30"/>
      <c r="G527" s="30"/>
      <c r="H527" s="52"/>
      <c r="I527" s="30"/>
      <c r="J527" s="30"/>
      <c r="K527" s="30"/>
      <c r="L527" s="30"/>
      <c r="M527" s="30"/>
      <c r="N527" s="30"/>
      <c r="O527" s="30"/>
      <c r="P527" s="30"/>
      <c r="Q527" s="30"/>
      <c r="R527" s="30"/>
      <c r="S527" s="30"/>
      <c r="T527" s="30"/>
      <c r="U527" s="30"/>
      <c r="V527" s="30"/>
      <c r="W527" s="30"/>
      <c r="X527" s="30"/>
      <c r="Y527" s="30"/>
      <c r="Z527" s="30"/>
    </row>
    <row r="528" spans="1:26" ht="12" customHeight="1">
      <c r="A528" s="30"/>
      <c r="B528" s="52"/>
      <c r="C528" s="52"/>
      <c r="D528" s="52"/>
      <c r="E528" s="52"/>
      <c r="F528" s="30"/>
      <c r="G528" s="30"/>
      <c r="H528" s="52"/>
      <c r="I528" s="30"/>
      <c r="J528" s="30"/>
      <c r="K528" s="30"/>
      <c r="L528" s="30"/>
      <c r="M528" s="30"/>
      <c r="N528" s="30"/>
      <c r="O528" s="30"/>
      <c r="P528" s="30"/>
      <c r="Q528" s="30"/>
      <c r="R528" s="30"/>
      <c r="S528" s="30"/>
      <c r="T528" s="30"/>
      <c r="U528" s="30"/>
      <c r="V528" s="30"/>
      <c r="W528" s="30"/>
      <c r="X528" s="30"/>
      <c r="Y528" s="30"/>
      <c r="Z528" s="30"/>
    </row>
    <row r="529" spans="1:26" ht="12" customHeight="1">
      <c r="A529" s="30"/>
      <c r="B529" s="52"/>
      <c r="C529" s="52"/>
      <c r="D529" s="52"/>
      <c r="E529" s="52"/>
      <c r="F529" s="30"/>
      <c r="G529" s="30"/>
      <c r="H529" s="52"/>
      <c r="I529" s="30"/>
      <c r="J529" s="30"/>
      <c r="K529" s="30"/>
      <c r="L529" s="30"/>
      <c r="M529" s="30"/>
      <c r="N529" s="30"/>
      <c r="O529" s="30"/>
      <c r="P529" s="30"/>
      <c r="Q529" s="30"/>
      <c r="R529" s="30"/>
      <c r="S529" s="30"/>
      <c r="T529" s="30"/>
      <c r="U529" s="30"/>
      <c r="V529" s="30"/>
      <c r="W529" s="30"/>
      <c r="X529" s="30"/>
      <c r="Y529" s="30"/>
      <c r="Z529" s="30"/>
    </row>
    <row r="530" spans="1:26" ht="12" customHeight="1">
      <c r="A530" s="30"/>
      <c r="B530" s="52"/>
      <c r="C530" s="52"/>
      <c r="D530" s="52"/>
      <c r="E530" s="52"/>
      <c r="F530" s="30"/>
      <c r="G530" s="30"/>
      <c r="H530" s="52"/>
      <c r="I530" s="30"/>
      <c r="J530" s="30"/>
      <c r="K530" s="30"/>
      <c r="L530" s="30"/>
      <c r="M530" s="30"/>
      <c r="N530" s="30"/>
      <c r="O530" s="30"/>
      <c r="P530" s="30"/>
      <c r="Q530" s="30"/>
      <c r="R530" s="30"/>
      <c r="S530" s="30"/>
      <c r="T530" s="30"/>
      <c r="U530" s="30"/>
      <c r="V530" s="30"/>
      <c r="W530" s="30"/>
      <c r="X530" s="30"/>
      <c r="Y530" s="30"/>
      <c r="Z530" s="30"/>
    </row>
    <row r="531" spans="1:26" ht="12" customHeight="1">
      <c r="A531" s="30"/>
      <c r="B531" s="52"/>
      <c r="C531" s="52"/>
      <c r="D531" s="52"/>
      <c r="E531" s="52"/>
      <c r="F531" s="30"/>
      <c r="G531" s="30"/>
      <c r="H531" s="52"/>
      <c r="I531" s="30"/>
      <c r="J531" s="30"/>
      <c r="K531" s="30"/>
      <c r="L531" s="30"/>
      <c r="M531" s="30"/>
      <c r="N531" s="30"/>
      <c r="O531" s="30"/>
      <c r="P531" s="30"/>
      <c r="Q531" s="30"/>
      <c r="R531" s="30"/>
      <c r="S531" s="30"/>
      <c r="T531" s="30"/>
      <c r="U531" s="30"/>
      <c r="V531" s="30"/>
      <c r="W531" s="30"/>
      <c r="X531" s="30"/>
      <c r="Y531" s="30"/>
      <c r="Z531" s="30"/>
    </row>
    <row r="532" spans="1:26" ht="12" customHeight="1">
      <c r="A532" s="30"/>
      <c r="B532" s="52"/>
      <c r="C532" s="52"/>
      <c r="D532" s="52"/>
      <c r="E532" s="52"/>
      <c r="F532" s="30"/>
      <c r="G532" s="30"/>
      <c r="H532" s="52"/>
      <c r="I532" s="30"/>
      <c r="J532" s="30"/>
      <c r="K532" s="30"/>
      <c r="L532" s="30"/>
      <c r="M532" s="30"/>
      <c r="N532" s="30"/>
      <c r="O532" s="30"/>
      <c r="P532" s="30"/>
      <c r="Q532" s="30"/>
      <c r="R532" s="30"/>
      <c r="S532" s="30"/>
      <c r="T532" s="30"/>
      <c r="U532" s="30"/>
      <c r="V532" s="30"/>
      <c r="W532" s="30"/>
      <c r="X532" s="30"/>
      <c r="Y532" s="30"/>
      <c r="Z532" s="30"/>
    </row>
    <row r="533" spans="1:26" ht="12" customHeight="1">
      <c r="A533" s="30"/>
      <c r="B533" s="52"/>
      <c r="C533" s="52"/>
      <c r="D533" s="52"/>
      <c r="E533" s="52"/>
      <c r="F533" s="30"/>
      <c r="G533" s="30"/>
      <c r="H533" s="52"/>
      <c r="I533" s="30"/>
      <c r="J533" s="30"/>
      <c r="K533" s="30"/>
      <c r="L533" s="30"/>
      <c r="M533" s="30"/>
      <c r="N533" s="30"/>
      <c r="O533" s="30"/>
      <c r="P533" s="30"/>
      <c r="Q533" s="30"/>
      <c r="R533" s="30"/>
      <c r="S533" s="30"/>
      <c r="T533" s="30"/>
      <c r="U533" s="30"/>
      <c r="V533" s="30"/>
      <c r="W533" s="30"/>
      <c r="X533" s="30"/>
      <c r="Y533" s="30"/>
      <c r="Z533" s="30"/>
    </row>
    <row r="534" spans="1:26" ht="12" customHeight="1">
      <c r="A534" s="30"/>
      <c r="B534" s="52"/>
      <c r="C534" s="52"/>
      <c r="D534" s="52"/>
      <c r="E534" s="52"/>
      <c r="F534" s="30"/>
      <c r="G534" s="30"/>
      <c r="H534" s="52"/>
      <c r="I534" s="30"/>
      <c r="J534" s="30"/>
      <c r="K534" s="30"/>
      <c r="L534" s="30"/>
      <c r="M534" s="30"/>
      <c r="N534" s="30"/>
      <c r="O534" s="30"/>
      <c r="P534" s="30"/>
      <c r="Q534" s="30"/>
      <c r="R534" s="30"/>
      <c r="S534" s="30"/>
      <c r="T534" s="30"/>
      <c r="U534" s="30"/>
      <c r="V534" s="30"/>
      <c r="W534" s="30"/>
      <c r="X534" s="30"/>
      <c r="Y534" s="30"/>
      <c r="Z534" s="30"/>
    </row>
    <row r="535" spans="1:26" ht="12" customHeight="1">
      <c r="A535" s="30"/>
      <c r="B535" s="52"/>
      <c r="C535" s="52"/>
      <c r="D535" s="52"/>
      <c r="E535" s="52"/>
      <c r="F535" s="30"/>
      <c r="G535" s="30"/>
      <c r="H535" s="52"/>
      <c r="I535" s="30"/>
      <c r="J535" s="30"/>
      <c r="K535" s="30"/>
      <c r="L535" s="30"/>
      <c r="M535" s="30"/>
      <c r="N535" s="30"/>
      <c r="O535" s="30"/>
      <c r="P535" s="30"/>
      <c r="Q535" s="30"/>
      <c r="R535" s="30"/>
      <c r="S535" s="30"/>
      <c r="T535" s="30"/>
      <c r="U535" s="30"/>
      <c r="V535" s="30"/>
      <c r="W535" s="30"/>
      <c r="X535" s="30"/>
      <c r="Y535" s="30"/>
      <c r="Z535" s="30"/>
    </row>
    <row r="536" spans="1:26" ht="12" customHeight="1">
      <c r="A536" s="30"/>
      <c r="B536" s="52"/>
      <c r="C536" s="52"/>
      <c r="D536" s="52"/>
      <c r="E536" s="52"/>
      <c r="F536" s="30"/>
      <c r="G536" s="30"/>
      <c r="H536" s="52"/>
      <c r="I536" s="30"/>
      <c r="J536" s="30"/>
      <c r="K536" s="30"/>
      <c r="L536" s="30"/>
      <c r="M536" s="30"/>
      <c r="N536" s="30"/>
      <c r="O536" s="30"/>
      <c r="P536" s="30"/>
      <c r="Q536" s="30"/>
      <c r="R536" s="30"/>
      <c r="S536" s="30"/>
      <c r="T536" s="30"/>
      <c r="U536" s="30"/>
      <c r="V536" s="30"/>
      <c r="W536" s="30"/>
      <c r="X536" s="30"/>
      <c r="Y536" s="30"/>
      <c r="Z536" s="30"/>
    </row>
    <row r="537" spans="1:26" ht="12" customHeight="1">
      <c r="A537" s="30"/>
      <c r="B537" s="52"/>
      <c r="C537" s="52"/>
      <c r="D537" s="52"/>
      <c r="E537" s="52"/>
      <c r="F537" s="30"/>
      <c r="G537" s="30"/>
      <c r="H537" s="52"/>
      <c r="I537" s="30"/>
      <c r="J537" s="30"/>
      <c r="K537" s="30"/>
      <c r="L537" s="30"/>
      <c r="M537" s="30"/>
      <c r="N537" s="30"/>
      <c r="O537" s="30"/>
      <c r="P537" s="30"/>
      <c r="Q537" s="30"/>
      <c r="R537" s="30"/>
      <c r="S537" s="30"/>
      <c r="T537" s="30"/>
      <c r="U537" s="30"/>
      <c r="V537" s="30"/>
      <c r="W537" s="30"/>
      <c r="X537" s="30"/>
      <c r="Y537" s="30"/>
      <c r="Z537" s="30"/>
    </row>
    <row r="538" spans="1:26" ht="12" customHeight="1">
      <c r="A538" s="30"/>
      <c r="B538" s="52"/>
      <c r="C538" s="52"/>
      <c r="D538" s="52"/>
      <c r="E538" s="52"/>
      <c r="F538" s="30"/>
      <c r="G538" s="30"/>
      <c r="H538" s="52"/>
      <c r="I538" s="30"/>
      <c r="J538" s="30"/>
      <c r="K538" s="30"/>
      <c r="L538" s="30"/>
      <c r="M538" s="30"/>
      <c r="N538" s="30"/>
      <c r="O538" s="30"/>
      <c r="P538" s="30"/>
      <c r="Q538" s="30"/>
      <c r="R538" s="30"/>
      <c r="S538" s="30"/>
      <c r="T538" s="30"/>
      <c r="U538" s="30"/>
      <c r="V538" s="30"/>
      <c r="W538" s="30"/>
      <c r="X538" s="30"/>
      <c r="Y538" s="30"/>
      <c r="Z538" s="30"/>
    </row>
    <row r="539" spans="1:26" ht="12" customHeight="1">
      <c r="A539" s="30"/>
      <c r="B539" s="52"/>
      <c r="C539" s="52"/>
      <c r="D539" s="52"/>
      <c r="E539" s="52"/>
      <c r="F539" s="30"/>
      <c r="G539" s="30"/>
      <c r="H539" s="52"/>
      <c r="I539" s="30"/>
      <c r="J539" s="30"/>
      <c r="K539" s="30"/>
      <c r="L539" s="30"/>
      <c r="M539" s="30"/>
      <c r="N539" s="30"/>
      <c r="O539" s="30"/>
      <c r="P539" s="30"/>
      <c r="Q539" s="30"/>
      <c r="R539" s="30"/>
      <c r="S539" s="30"/>
      <c r="T539" s="30"/>
      <c r="U539" s="30"/>
      <c r="V539" s="30"/>
      <c r="W539" s="30"/>
      <c r="X539" s="30"/>
      <c r="Y539" s="30"/>
      <c r="Z539" s="30"/>
    </row>
    <row r="540" spans="1:26" ht="12" customHeight="1">
      <c r="A540" s="30"/>
      <c r="B540" s="52"/>
      <c r="C540" s="52"/>
      <c r="D540" s="52"/>
      <c r="E540" s="52"/>
      <c r="F540" s="30"/>
      <c r="G540" s="30"/>
      <c r="H540" s="52"/>
      <c r="I540" s="30"/>
      <c r="J540" s="30"/>
      <c r="K540" s="30"/>
      <c r="L540" s="30"/>
      <c r="M540" s="30"/>
      <c r="N540" s="30"/>
      <c r="O540" s="30"/>
      <c r="P540" s="30"/>
      <c r="Q540" s="30"/>
      <c r="R540" s="30"/>
      <c r="S540" s="30"/>
      <c r="T540" s="30"/>
      <c r="U540" s="30"/>
      <c r="V540" s="30"/>
      <c r="W540" s="30"/>
      <c r="X540" s="30"/>
      <c r="Y540" s="30"/>
      <c r="Z540" s="30"/>
    </row>
    <row r="541" spans="1:26" ht="12" customHeight="1">
      <c r="A541" s="30"/>
      <c r="B541" s="52"/>
      <c r="C541" s="52"/>
      <c r="D541" s="52"/>
      <c r="E541" s="52"/>
      <c r="F541" s="30"/>
      <c r="G541" s="30"/>
      <c r="H541" s="52"/>
      <c r="I541" s="30"/>
      <c r="J541" s="30"/>
      <c r="K541" s="30"/>
      <c r="L541" s="30"/>
      <c r="M541" s="30"/>
      <c r="N541" s="30"/>
      <c r="O541" s="30"/>
      <c r="P541" s="30"/>
      <c r="Q541" s="30"/>
      <c r="R541" s="30"/>
      <c r="S541" s="30"/>
      <c r="T541" s="30"/>
      <c r="U541" s="30"/>
      <c r="V541" s="30"/>
      <c r="W541" s="30"/>
      <c r="X541" s="30"/>
      <c r="Y541" s="30"/>
      <c r="Z541" s="30"/>
    </row>
    <row r="542" spans="1:26" ht="12" customHeight="1">
      <c r="A542" s="30"/>
      <c r="B542" s="52"/>
      <c r="C542" s="52"/>
      <c r="D542" s="52"/>
      <c r="E542" s="52"/>
      <c r="F542" s="30"/>
      <c r="G542" s="30"/>
      <c r="H542" s="52"/>
      <c r="I542" s="30"/>
      <c r="J542" s="30"/>
      <c r="K542" s="30"/>
      <c r="L542" s="30"/>
      <c r="M542" s="30"/>
      <c r="N542" s="30"/>
      <c r="O542" s="30"/>
      <c r="P542" s="30"/>
      <c r="Q542" s="30"/>
      <c r="R542" s="30"/>
      <c r="S542" s="30"/>
      <c r="T542" s="30"/>
      <c r="U542" s="30"/>
      <c r="V542" s="30"/>
      <c r="W542" s="30"/>
      <c r="X542" s="30"/>
      <c r="Y542" s="30"/>
      <c r="Z542" s="30"/>
    </row>
    <row r="543" spans="1:26" ht="12" customHeight="1">
      <c r="A543" s="30"/>
      <c r="B543" s="52"/>
      <c r="C543" s="52"/>
      <c r="D543" s="52"/>
      <c r="E543" s="52"/>
      <c r="F543" s="30"/>
      <c r="G543" s="30"/>
      <c r="H543" s="52"/>
      <c r="I543" s="30"/>
      <c r="J543" s="30"/>
      <c r="K543" s="30"/>
      <c r="L543" s="30"/>
      <c r="M543" s="30"/>
      <c r="N543" s="30"/>
      <c r="O543" s="30"/>
      <c r="P543" s="30"/>
      <c r="Q543" s="30"/>
      <c r="R543" s="30"/>
      <c r="S543" s="30"/>
      <c r="T543" s="30"/>
      <c r="U543" s="30"/>
      <c r="V543" s="30"/>
      <c r="W543" s="30"/>
      <c r="X543" s="30"/>
      <c r="Y543" s="30"/>
      <c r="Z543" s="30"/>
    </row>
    <row r="544" spans="1:26" ht="12" customHeight="1">
      <c r="A544" s="30"/>
      <c r="B544" s="52"/>
      <c r="C544" s="52"/>
      <c r="D544" s="52"/>
      <c r="E544" s="52"/>
      <c r="F544" s="30"/>
      <c r="G544" s="30"/>
      <c r="H544" s="52"/>
      <c r="I544" s="30"/>
      <c r="J544" s="30"/>
      <c r="K544" s="30"/>
      <c r="L544" s="30"/>
      <c r="M544" s="30"/>
      <c r="N544" s="30"/>
      <c r="O544" s="30"/>
      <c r="P544" s="30"/>
      <c r="Q544" s="30"/>
      <c r="R544" s="30"/>
      <c r="S544" s="30"/>
      <c r="T544" s="30"/>
      <c r="U544" s="30"/>
      <c r="V544" s="30"/>
      <c r="W544" s="30"/>
      <c r="X544" s="30"/>
      <c r="Y544" s="30"/>
      <c r="Z544" s="30"/>
    </row>
    <row r="545" spans="1:26" ht="12" customHeight="1">
      <c r="A545" s="30"/>
      <c r="B545" s="52"/>
      <c r="C545" s="52"/>
      <c r="D545" s="52"/>
      <c r="E545" s="52"/>
      <c r="F545" s="30"/>
      <c r="G545" s="30"/>
      <c r="H545" s="52"/>
      <c r="I545" s="30"/>
      <c r="J545" s="30"/>
      <c r="K545" s="30"/>
      <c r="L545" s="30"/>
      <c r="M545" s="30"/>
      <c r="N545" s="30"/>
      <c r="O545" s="30"/>
      <c r="P545" s="30"/>
      <c r="Q545" s="30"/>
      <c r="R545" s="30"/>
      <c r="S545" s="30"/>
      <c r="T545" s="30"/>
      <c r="U545" s="30"/>
      <c r="V545" s="30"/>
      <c r="W545" s="30"/>
      <c r="X545" s="30"/>
      <c r="Y545" s="30"/>
      <c r="Z545" s="30"/>
    </row>
    <row r="546" spans="1:26" ht="12" customHeight="1">
      <c r="A546" s="30"/>
      <c r="B546" s="52"/>
      <c r="C546" s="52"/>
      <c r="D546" s="52"/>
      <c r="E546" s="52"/>
      <c r="F546" s="30"/>
      <c r="G546" s="30"/>
      <c r="H546" s="52"/>
      <c r="I546" s="30"/>
      <c r="J546" s="30"/>
      <c r="K546" s="30"/>
      <c r="L546" s="30"/>
      <c r="M546" s="30"/>
      <c r="N546" s="30"/>
      <c r="O546" s="30"/>
      <c r="P546" s="30"/>
      <c r="Q546" s="30"/>
      <c r="R546" s="30"/>
      <c r="S546" s="30"/>
      <c r="T546" s="30"/>
      <c r="U546" s="30"/>
      <c r="V546" s="30"/>
      <c r="W546" s="30"/>
      <c r="X546" s="30"/>
      <c r="Y546" s="30"/>
      <c r="Z546" s="30"/>
    </row>
    <row r="547" spans="1:26" ht="12" customHeight="1">
      <c r="A547" s="30"/>
      <c r="B547" s="52"/>
      <c r="C547" s="52"/>
      <c r="D547" s="52"/>
      <c r="E547" s="52"/>
      <c r="F547" s="30"/>
      <c r="G547" s="30"/>
      <c r="H547" s="52"/>
      <c r="I547" s="30"/>
      <c r="J547" s="30"/>
      <c r="K547" s="30"/>
      <c r="L547" s="30"/>
      <c r="M547" s="30"/>
      <c r="N547" s="30"/>
      <c r="O547" s="30"/>
      <c r="P547" s="30"/>
      <c r="Q547" s="30"/>
      <c r="R547" s="30"/>
      <c r="S547" s="30"/>
      <c r="T547" s="30"/>
      <c r="U547" s="30"/>
      <c r="V547" s="30"/>
      <c r="W547" s="30"/>
      <c r="X547" s="30"/>
      <c r="Y547" s="30"/>
      <c r="Z547" s="30"/>
    </row>
    <row r="548" spans="1:26" ht="12" customHeight="1">
      <c r="A548" s="30"/>
      <c r="B548" s="52"/>
      <c r="C548" s="52"/>
      <c r="D548" s="52"/>
      <c r="E548" s="52"/>
      <c r="F548" s="30"/>
      <c r="G548" s="30"/>
      <c r="H548" s="52"/>
      <c r="I548" s="30"/>
      <c r="J548" s="30"/>
      <c r="K548" s="30"/>
      <c r="L548" s="30"/>
      <c r="M548" s="30"/>
      <c r="N548" s="30"/>
      <c r="O548" s="30"/>
      <c r="P548" s="30"/>
      <c r="Q548" s="30"/>
      <c r="R548" s="30"/>
      <c r="S548" s="30"/>
      <c r="T548" s="30"/>
      <c r="U548" s="30"/>
      <c r="V548" s="30"/>
      <c r="W548" s="30"/>
      <c r="X548" s="30"/>
      <c r="Y548" s="30"/>
      <c r="Z548" s="30"/>
    </row>
    <row r="549" spans="1:26" ht="12" customHeight="1">
      <c r="A549" s="30"/>
      <c r="B549" s="52"/>
      <c r="C549" s="52"/>
      <c r="D549" s="52"/>
      <c r="E549" s="52"/>
      <c r="F549" s="30"/>
      <c r="G549" s="30"/>
      <c r="H549" s="52"/>
      <c r="I549" s="30"/>
      <c r="J549" s="30"/>
      <c r="K549" s="30"/>
      <c r="L549" s="30"/>
      <c r="M549" s="30"/>
      <c r="N549" s="30"/>
      <c r="O549" s="30"/>
      <c r="P549" s="30"/>
      <c r="Q549" s="30"/>
      <c r="R549" s="30"/>
      <c r="S549" s="30"/>
      <c r="T549" s="30"/>
      <c r="U549" s="30"/>
      <c r="V549" s="30"/>
      <c r="W549" s="30"/>
      <c r="X549" s="30"/>
      <c r="Y549" s="30"/>
      <c r="Z549" s="30"/>
    </row>
    <row r="550" spans="1:26" ht="12" customHeight="1">
      <c r="A550" s="30"/>
      <c r="B550" s="52"/>
      <c r="C550" s="52"/>
      <c r="D550" s="52"/>
      <c r="E550" s="52"/>
      <c r="F550" s="30"/>
      <c r="G550" s="30"/>
      <c r="H550" s="52"/>
      <c r="I550" s="30"/>
      <c r="J550" s="30"/>
      <c r="K550" s="30"/>
      <c r="L550" s="30"/>
      <c r="M550" s="30"/>
      <c r="N550" s="30"/>
      <c r="O550" s="30"/>
      <c r="P550" s="30"/>
      <c r="Q550" s="30"/>
      <c r="R550" s="30"/>
      <c r="S550" s="30"/>
      <c r="T550" s="30"/>
      <c r="U550" s="30"/>
      <c r="V550" s="30"/>
      <c r="W550" s="30"/>
      <c r="X550" s="30"/>
      <c r="Y550" s="30"/>
      <c r="Z550" s="30"/>
    </row>
    <row r="551" spans="1:26" ht="12" customHeight="1">
      <c r="A551" s="30"/>
      <c r="B551" s="52"/>
      <c r="C551" s="52"/>
      <c r="D551" s="52"/>
      <c r="E551" s="52"/>
      <c r="F551" s="30"/>
      <c r="G551" s="30"/>
      <c r="H551" s="52"/>
      <c r="I551" s="30"/>
      <c r="J551" s="30"/>
      <c r="K551" s="30"/>
      <c r="L551" s="30"/>
      <c r="M551" s="30"/>
      <c r="N551" s="30"/>
      <c r="O551" s="30"/>
      <c r="P551" s="30"/>
      <c r="Q551" s="30"/>
      <c r="R551" s="30"/>
      <c r="S551" s="30"/>
      <c r="T551" s="30"/>
      <c r="U551" s="30"/>
      <c r="V551" s="30"/>
      <c r="W551" s="30"/>
      <c r="X551" s="30"/>
      <c r="Y551" s="30"/>
      <c r="Z551" s="30"/>
    </row>
    <row r="552" spans="1:26" ht="12" customHeight="1">
      <c r="A552" s="30"/>
      <c r="B552" s="52"/>
      <c r="C552" s="52"/>
      <c r="D552" s="52"/>
      <c r="E552" s="52"/>
      <c r="F552" s="30"/>
      <c r="G552" s="30"/>
      <c r="H552" s="52"/>
      <c r="I552" s="30"/>
      <c r="J552" s="30"/>
      <c r="K552" s="30"/>
      <c r="L552" s="30"/>
      <c r="M552" s="30"/>
      <c r="N552" s="30"/>
      <c r="O552" s="30"/>
      <c r="P552" s="30"/>
      <c r="Q552" s="30"/>
      <c r="R552" s="30"/>
      <c r="S552" s="30"/>
      <c r="T552" s="30"/>
      <c r="U552" s="30"/>
      <c r="V552" s="30"/>
      <c r="W552" s="30"/>
      <c r="X552" s="30"/>
      <c r="Y552" s="30"/>
      <c r="Z552" s="30"/>
    </row>
    <row r="553" spans="1:26" ht="12" customHeight="1">
      <c r="A553" s="30"/>
      <c r="B553" s="52"/>
      <c r="C553" s="52"/>
      <c r="D553" s="52"/>
      <c r="E553" s="52"/>
      <c r="F553" s="30"/>
      <c r="G553" s="30"/>
      <c r="H553" s="52"/>
      <c r="I553" s="30"/>
      <c r="J553" s="30"/>
      <c r="K553" s="30"/>
      <c r="L553" s="30"/>
      <c r="M553" s="30"/>
      <c r="N553" s="30"/>
      <c r="O553" s="30"/>
      <c r="P553" s="30"/>
      <c r="Q553" s="30"/>
      <c r="R553" s="30"/>
      <c r="S553" s="30"/>
      <c r="T553" s="30"/>
      <c r="U553" s="30"/>
      <c r="V553" s="30"/>
      <c r="W553" s="30"/>
      <c r="X553" s="30"/>
      <c r="Y553" s="30"/>
      <c r="Z553" s="30"/>
    </row>
    <row r="554" spans="1:26" ht="12" customHeight="1">
      <c r="A554" s="30"/>
      <c r="B554" s="52"/>
      <c r="C554" s="52"/>
      <c r="D554" s="52"/>
      <c r="E554" s="52"/>
      <c r="F554" s="30"/>
      <c r="G554" s="30"/>
      <c r="H554" s="52"/>
      <c r="I554" s="30"/>
      <c r="J554" s="30"/>
      <c r="K554" s="30"/>
      <c r="L554" s="30"/>
      <c r="M554" s="30"/>
      <c r="N554" s="30"/>
      <c r="O554" s="30"/>
      <c r="P554" s="30"/>
      <c r="Q554" s="30"/>
      <c r="R554" s="30"/>
      <c r="S554" s="30"/>
      <c r="T554" s="30"/>
      <c r="U554" s="30"/>
      <c r="V554" s="30"/>
      <c r="W554" s="30"/>
      <c r="X554" s="30"/>
      <c r="Y554" s="30"/>
      <c r="Z554" s="30"/>
    </row>
    <row r="555" spans="1:26" ht="12" customHeight="1">
      <c r="A555" s="30"/>
      <c r="B555" s="52"/>
      <c r="C555" s="52"/>
      <c r="D555" s="52"/>
      <c r="E555" s="52"/>
      <c r="F555" s="30"/>
      <c r="G555" s="30"/>
      <c r="H555" s="52"/>
      <c r="I555" s="30"/>
      <c r="J555" s="30"/>
      <c r="K555" s="30"/>
      <c r="L555" s="30"/>
      <c r="M555" s="30"/>
      <c r="N555" s="30"/>
      <c r="O555" s="30"/>
      <c r="P555" s="30"/>
      <c r="Q555" s="30"/>
      <c r="R555" s="30"/>
      <c r="S555" s="30"/>
      <c r="T555" s="30"/>
      <c r="U555" s="30"/>
      <c r="V555" s="30"/>
      <c r="W555" s="30"/>
      <c r="X555" s="30"/>
      <c r="Y555" s="30"/>
      <c r="Z555" s="30"/>
    </row>
    <row r="556" spans="1:26" ht="12" customHeight="1">
      <c r="A556" s="30"/>
      <c r="B556" s="52"/>
      <c r="C556" s="52"/>
      <c r="D556" s="52"/>
      <c r="E556" s="52"/>
      <c r="F556" s="30"/>
      <c r="G556" s="30"/>
      <c r="H556" s="52"/>
      <c r="I556" s="30"/>
      <c r="J556" s="30"/>
      <c r="K556" s="30"/>
      <c r="L556" s="30"/>
      <c r="M556" s="30"/>
      <c r="N556" s="30"/>
      <c r="O556" s="30"/>
      <c r="P556" s="30"/>
      <c r="Q556" s="30"/>
      <c r="R556" s="30"/>
      <c r="S556" s="30"/>
      <c r="T556" s="30"/>
      <c r="U556" s="30"/>
      <c r="V556" s="30"/>
      <c r="W556" s="30"/>
      <c r="X556" s="30"/>
      <c r="Y556" s="30"/>
      <c r="Z556" s="30"/>
    </row>
    <row r="557" spans="1:26" ht="12" customHeight="1">
      <c r="A557" s="30"/>
      <c r="B557" s="52"/>
      <c r="C557" s="52"/>
      <c r="D557" s="52"/>
      <c r="E557" s="52"/>
      <c r="F557" s="30"/>
      <c r="G557" s="30"/>
      <c r="H557" s="52"/>
      <c r="I557" s="30"/>
      <c r="J557" s="30"/>
      <c r="K557" s="30"/>
      <c r="L557" s="30"/>
      <c r="M557" s="30"/>
      <c r="N557" s="30"/>
      <c r="O557" s="30"/>
      <c r="P557" s="30"/>
      <c r="Q557" s="30"/>
      <c r="R557" s="30"/>
      <c r="S557" s="30"/>
      <c r="T557" s="30"/>
      <c r="U557" s="30"/>
      <c r="V557" s="30"/>
      <c r="W557" s="30"/>
      <c r="X557" s="30"/>
      <c r="Y557" s="30"/>
      <c r="Z557" s="30"/>
    </row>
    <row r="558" spans="1:26" ht="12" customHeight="1">
      <c r="A558" s="30"/>
      <c r="B558" s="52"/>
      <c r="C558" s="52"/>
      <c r="D558" s="52"/>
      <c r="E558" s="52"/>
      <c r="F558" s="30"/>
      <c r="G558" s="30"/>
      <c r="H558" s="52"/>
      <c r="I558" s="30"/>
      <c r="J558" s="30"/>
      <c r="K558" s="30"/>
      <c r="L558" s="30"/>
      <c r="M558" s="30"/>
      <c r="N558" s="30"/>
      <c r="O558" s="30"/>
      <c r="P558" s="30"/>
      <c r="Q558" s="30"/>
      <c r="R558" s="30"/>
      <c r="S558" s="30"/>
      <c r="T558" s="30"/>
      <c r="U558" s="30"/>
      <c r="V558" s="30"/>
      <c r="W558" s="30"/>
      <c r="X558" s="30"/>
      <c r="Y558" s="30"/>
      <c r="Z558" s="30"/>
    </row>
    <row r="559" spans="1:26" ht="12" customHeight="1">
      <c r="A559" s="30"/>
      <c r="B559" s="52"/>
      <c r="C559" s="52"/>
      <c r="D559" s="52"/>
      <c r="E559" s="52"/>
      <c r="F559" s="30"/>
      <c r="G559" s="30"/>
      <c r="H559" s="52"/>
      <c r="I559" s="30"/>
      <c r="J559" s="30"/>
      <c r="K559" s="30"/>
      <c r="L559" s="30"/>
      <c r="M559" s="30"/>
      <c r="N559" s="30"/>
      <c r="O559" s="30"/>
      <c r="P559" s="30"/>
      <c r="Q559" s="30"/>
      <c r="R559" s="30"/>
      <c r="S559" s="30"/>
      <c r="T559" s="30"/>
      <c r="U559" s="30"/>
      <c r="V559" s="30"/>
      <c r="W559" s="30"/>
      <c r="X559" s="30"/>
      <c r="Y559" s="30"/>
      <c r="Z559" s="30"/>
    </row>
    <row r="560" spans="1:26" ht="12" customHeight="1">
      <c r="A560" s="30"/>
      <c r="B560" s="52"/>
      <c r="C560" s="52"/>
      <c r="D560" s="52"/>
      <c r="E560" s="52"/>
      <c r="F560" s="30"/>
      <c r="G560" s="30"/>
      <c r="H560" s="52"/>
      <c r="I560" s="30"/>
      <c r="J560" s="30"/>
      <c r="K560" s="30"/>
      <c r="L560" s="30"/>
      <c r="M560" s="30"/>
      <c r="N560" s="30"/>
      <c r="O560" s="30"/>
      <c r="P560" s="30"/>
      <c r="Q560" s="30"/>
      <c r="R560" s="30"/>
      <c r="S560" s="30"/>
      <c r="T560" s="30"/>
      <c r="U560" s="30"/>
      <c r="V560" s="30"/>
      <c r="W560" s="30"/>
      <c r="X560" s="30"/>
      <c r="Y560" s="30"/>
      <c r="Z560" s="30"/>
    </row>
    <row r="561" spans="1:26" ht="12" customHeight="1">
      <c r="A561" s="30"/>
      <c r="B561" s="52"/>
      <c r="C561" s="52"/>
      <c r="D561" s="52"/>
      <c r="E561" s="52"/>
      <c r="F561" s="30"/>
      <c r="G561" s="30"/>
      <c r="H561" s="52"/>
      <c r="I561" s="30"/>
      <c r="J561" s="30"/>
      <c r="K561" s="30"/>
      <c r="L561" s="30"/>
      <c r="M561" s="30"/>
      <c r="N561" s="30"/>
      <c r="O561" s="30"/>
      <c r="P561" s="30"/>
      <c r="Q561" s="30"/>
      <c r="R561" s="30"/>
      <c r="S561" s="30"/>
      <c r="T561" s="30"/>
      <c r="U561" s="30"/>
      <c r="V561" s="30"/>
      <c r="W561" s="30"/>
      <c r="X561" s="30"/>
      <c r="Y561" s="30"/>
      <c r="Z561" s="30"/>
    </row>
    <row r="562" spans="1:26" ht="12" customHeight="1">
      <c r="A562" s="30"/>
      <c r="B562" s="52"/>
      <c r="C562" s="52"/>
      <c r="D562" s="52"/>
      <c r="E562" s="52"/>
      <c r="F562" s="30"/>
      <c r="G562" s="30"/>
      <c r="H562" s="52"/>
      <c r="I562" s="30"/>
      <c r="J562" s="30"/>
      <c r="K562" s="30"/>
      <c r="L562" s="30"/>
      <c r="M562" s="30"/>
      <c r="N562" s="30"/>
      <c r="O562" s="30"/>
      <c r="P562" s="30"/>
      <c r="Q562" s="30"/>
      <c r="R562" s="30"/>
      <c r="S562" s="30"/>
      <c r="T562" s="30"/>
      <c r="U562" s="30"/>
      <c r="V562" s="30"/>
      <c r="W562" s="30"/>
      <c r="X562" s="30"/>
      <c r="Y562" s="30"/>
      <c r="Z562" s="30"/>
    </row>
    <row r="563" spans="1:26" ht="12" customHeight="1">
      <c r="A563" s="30"/>
      <c r="B563" s="52"/>
      <c r="C563" s="52"/>
      <c r="D563" s="52"/>
      <c r="E563" s="52"/>
      <c r="F563" s="30"/>
      <c r="G563" s="30"/>
      <c r="H563" s="52"/>
      <c r="I563" s="30"/>
      <c r="J563" s="30"/>
      <c r="K563" s="30"/>
      <c r="L563" s="30"/>
      <c r="M563" s="30"/>
      <c r="N563" s="30"/>
      <c r="O563" s="30"/>
      <c r="P563" s="30"/>
      <c r="Q563" s="30"/>
      <c r="R563" s="30"/>
      <c r="S563" s="30"/>
      <c r="T563" s="30"/>
      <c r="U563" s="30"/>
      <c r="V563" s="30"/>
      <c r="W563" s="30"/>
      <c r="X563" s="30"/>
      <c r="Y563" s="30"/>
      <c r="Z563" s="30"/>
    </row>
    <row r="564" spans="1:26" ht="12" customHeight="1">
      <c r="A564" s="30"/>
      <c r="B564" s="52"/>
      <c r="C564" s="52"/>
      <c r="D564" s="52"/>
      <c r="E564" s="52"/>
      <c r="F564" s="30"/>
      <c r="G564" s="30"/>
      <c r="H564" s="52"/>
      <c r="I564" s="30"/>
      <c r="J564" s="30"/>
      <c r="K564" s="30"/>
      <c r="L564" s="30"/>
      <c r="M564" s="30"/>
      <c r="N564" s="30"/>
      <c r="O564" s="30"/>
      <c r="P564" s="30"/>
      <c r="Q564" s="30"/>
      <c r="R564" s="30"/>
      <c r="S564" s="30"/>
      <c r="T564" s="30"/>
      <c r="U564" s="30"/>
      <c r="V564" s="30"/>
      <c r="W564" s="30"/>
      <c r="X564" s="30"/>
      <c r="Y564" s="30"/>
      <c r="Z564" s="30"/>
    </row>
    <row r="565" spans="1:26" ht="12" customHeight="1">
      <c r="A565" s="30"/>
      <c r="B565" s="52"/>
      <c r="C565" s="52"/>
      <c r="D565" s="52"/>
      <c r="E565" s="52"/>
      <c r="F565" s="30"/>
      <c r="G565" s="30"/>
      <c r="H565" s="52"/>
      <c r="I565" s="30"/>
      <c r="J565" s="30"/>
      <c r="K565" s="30"/>
      <c r="L565" s="30"/>
      <c r="M565" s="30"/>
      <c r="N565" s="30"/>
      <c r="O565" s="30"/>
      <c r="P565" s="30"/>
      <c r="Q565" s="30"/>
      <c r="R565" s="30"/>
      <c r="S565" s="30"/>
      <c r="T565" s="30"/>
      <c r="U565" s="30"/>
      <c r="V565" s="30"/>
      <c r="W565" s="30"/>
      <c r="X565" s="30"/>
      <c r="Y565" s="30"/>
      <c r="Z565" s="30"/>
    </row>
    <row r="566" spans="1:26" ht="12" customHeight="1">
      <c r="A566" s="30"/>
      <c r="B566" s="52"/>
      <c r="C566" s="52"/>
      <c r="D566" s="52"/>
      <c r="E566" s="52"/>
      <c r="F566" s="30"/>
      <c r="G566" s="30"/>
      <c r="H566" s="52"/>
      <c r="I566" s="30"/>
      <c r="J566" s="30"/>
      <c r="K566" s="30"/>
      <c r="L566" s="30"/>
      <c r="M566" s="30"/>
      <c r="N566" s="30"/>
      <c r="O566" s="30"/>
      <c r="P566" s="30"/>
      <c r="Q566" s="30"/>
      <c r="R566" s="30"/>
      <c r="S566" s="30"/>
      <c r="T566" s="30"/>
      <c r="U566" s="30"/>
      <c r="V566" s="30"/>
      <c r="W566" s="30"/>
      <c r="X566" s="30"/>
      <c r="Y566" s="30"/>
      <c r="Z566" s="30"/>
    </row>
    <row r="567" spans="1:26" ht="12" customHeight="1">
      <c r="A567" s="30"/>
      <c r="B567" s="52"/>
      <c r="C567" s="52"/>
      <c r="D567" s="52"/>
      <c r="E567" s="52"/>
      <c r="F567" s="30"/>
      <c r="G567" s="30"/>
      <c r="H567" s="52"/>
      <c r="I567" s="30"/>
      <c r="J567" s="30"/>
      <c r="K567" s="30"/>
      <c r="L567" s="30"/>
      <c r="M567" s="30"/>
      <c r="N567" s="30"/>
      <c r="O567" s="30"/>
      <c r="P567" s="30"/>
      <c r="Q567" s="30"/>
      <c r="R567" s="30"/>
      <c r="S567" s="30"/>
      <c r="T567" s="30"/>
      <c r="U567" s="30"/>
      <c r="V567" s="30"/>
      <c r="W567" s="30"/>
      <c r="X567" s="30"/>
      <c r="Y567" s="30"/>
      <c r="Z567" s="30"/>
    </row>
    <row r="568" spans="1:26" ht="12" customHeight="1">
      <c r="A568" s="30"/>
      <c r="B568" s="52"/>
      <c r="C568" s="52"/>
      <c r="D568" s="52"/>
      <c r="E568" s="52"/>
      <c r="F568" s="30"/>
      <c r="G568" s="30"/>
      <c r="H568" s="52"/>
      <c r="I568" s="30"/>
      <c r="J568" s="30"/>
      <c r="K568" s="30"/>
      <c r="L568" s="30"/>
      <c r="M568" s="30"/>
      <c r="N568" s="30"/>
      <c r="O568" s="30"/>
      <c r="P568" s="30"/>
      <c r="Q568" s="30"/>
      <c r="R568" s="30"/>
      <c r="S568" s="30"/>
      <c r="T568" s="30"/>
      <c r="U568" s="30"/>
      <c r="V568" s="30"/>
      <c r="W568" s="30"/>
      <c r="X568" s="30"/>
      <c r="Y568" s="30"/>
      <c r="Z568" s="30"/>
    </row>
    <row r="569" spans="1:26" ht="12" customHeight="1">
      <c r="A569" s="30"/>
      <c r="B569" s="52"/>
      <c r="C569" s="52"/>
      <c r="D569" s="52"/>
      <c r="E569" s="52"/>
      <c r="F569" s="30"/>
      <c r="G569" s="30"/>
      <c r="H569" s="52"/>
      <c r="I569" s="30"/>
      <c r="J569" s="30"/>
      <c r="K569" s="30"/>
      <c r="L569" s="30"/>
      <c r="M569" s="30"/>
      <c r="N569" s="30"/>
      <c r="O569" s="30"/>
      <c r="P569" s="30"/>
      <c r="Q569" s="30"/>
      <c r="R569" s="30"/>
      <c r="S569" s="30"/>
      <c r="T569" s="30"/>
      <c r="U569" s="30"/>
      <c r="V569" s="30"/>
      <c r="W569" s="30"/>
      <c r="X569" s="30"/>
      <c r="Y569" s="30"/>
      <c r="Z569" s="30"/>
    </row>
    <row r="570" spans="1:26" ht="12" customHeight="1">
      <c r="A570" s="30"/>
      <c r="B570" s="52"/>
      <c r="C570" s="52"/>
      <c r="D570" s="52"/>
      <c r="E570" s="52"/>
      <c r="F570" s="30"/>
      <c r="G570" s="30"/>
      <c r="H570" s="52"/>
      <c r="I570" s="30"/>
      <c r="J570" s="30"/>
      <c r="K570" s="30"/>
      <c r="L570" s="30"/>
      <c r="M570" s="30"/>
      <c r="N570" s="30"/>
      <c r="O570" s="30"/>
      <c r="P570" s="30"/>
      <c r="Q570" s="30"/>
      <c r="R570" s="30"/>
      <c r="S570" s="30"/>
      <c r="T570" s="30"/>
      <c r="U570" s="30"/>
      <c r="V570" s="30"/>
      <c r="W570" s="30"/>
      <c r="X570" s="30"/>
      <c r="Y570" s="30"/>
      <c r="Z570" s="30"/>
    </row>
    <row r="571" spans="1:26" ht="12" customHeight="1">
      <c r="A571" s="30"/>
      <c r="B571" s="52"/>
      <c r="C571" s="52"/>
      <c r="D571" s="52"/>
      <c r="E571" s="52"/>
      <c r="F571" s="30"/>
      <c r="G571" s="30"/>
      <c r="H571" s="52"/>
      <c r="I571" s="30"/>
      <c r="J571" s="30"/>
      <c r="K571" s="30"/>
      <c r="L571" s="30"/>
      <c r="M571" s="30"/>
      <c r="N571" s="30"/>
      <c r="O571" s="30"/>
      <c r="P571" s="30"/>
      <c r="Q571" s="30"/>
      <c r="R571" s="30"/>
      <c r="S571" s="30"/>
      <c r="T571" s="30"/>
      <c r="U571" s="30"/>
      <c r="V571" s="30"/>
      <c r="W571" s="30"/>
      <c r="X571" s="30"/>
      <c r="Y571" s="30"/>
      <c r="Z571" s="30"/>
    </row>
    <row r="572" spans="1:26" ht="12" customHeight="1">
      <c r="A572" s="30"/>
      <c r="B572" s="52"/>
      <c r="C572" s="52"/>
      <c r="D572" s="52"/>
      <c r="E572" s="52"/>
      <c r="F572" s="30"/>
      <c r="G572" s="30"/>
      <c r="H572" s="52"/>
      <c r="I572" s="30"/>
      <c r="J572" s="30"/>
      <c r="K572" s="30"/>
      <c r="L572" s="30"/>
      <c r="M572" s="30"/>
      <c r="N572" s="30"/>
      <c r="O572" s="30"/>
      <c r="P572" s="30"/>
      <c r="Q572" s="30"/>
      <c r="R572" s="30"/>
      <c r="S572" s="30"/>
      <c r="T572" s="30"/>
      <c r="U572" s="30"/>
      <c r="V572" s="30"/>
      <c r="W572" s="30"/>
      <c r="X572" s="30"/>
      <c r="Y572" s="30"/>
      <c r="Z572" s="30"/>
    </row>
    <row r="573" spans="1:26" ht="12" customHeight="1">
      <c r="A573" s="30"/>
      <c r="B573" s="52"/>
      <c r="C573" s="52"/>
      <c r="D573" s="52"/>
      <c r="E573" s="52"/>
      <c r="F573" s="30"/>
      <c r="G573" s="30"/>
      <c r="H573" s="52"/>
      <c r="I573" s="30"/>
      <c r="J573" s="30"/>
      <c r="K573" s="30"/>
      <c r="L573" s="30"/>
      <c r="M573" s="30"/>
      <c r="N573" s="30"/>
      <c r="O573" s="30"/>
      <c r="P573" s="30"/>
      <c r="Q573" s="30"/>
      <c r="R573" s="30"/>
      <c r="S573" s="30"/>
      <c r="T573" s="30"/>
      <c r="U573" s="30"/>
      <c r="V573" s="30"/>
      <c r="W573" s="30"/>
      <c r="X573" s="30"/>
      <c r="Y573" s="30"/>
      <c r="Z573" s="30"/>
    </row>
    <row r="574" spans="1:26" ht="12" customHeight="1">
      <c r="A574" s="30"/>
      <c r="B574" s="52"/>
      <c r="C574" s="52"/>
      <c r="D574" s="52"/>
      <c r="E574" s="52"/>
      <c r="F574" s="30"/>
      <c r="G574" s="30"/>
      <c r="H574" s="52"/>
      <c r="I574" s="30"/>
      <c r="J574" s="30"/>
      <c r="K574" s="30"/>
      <c r="L574" s="30"/>
      <c r="M574" s="30"/>
      <c r="N574" s="30"/>
      <c r="O574" s="30"/>
      <c r="P574" s="30"/>
      <c r="Q574" s="30"/>
      <c r="R574" s="30"/>
      <c r="S574" s="30"/>
      <c r="T574" s="30"/>
      <c r="U574" s="30"/>
      <c r="V574" s="30"/>
      <c r="W574" s="30"/>
      <c r="X574" s="30"/>
      <c r="Y574" s="30"/>
      <c r="Z574" s="30"/>
    </row>
    <row r="575" spans="1:26" ht="12" customHeight="1">
      <c r="A575" s="30"/>
      <c r="B575" s="52"/>
      <c r="C575" s="52"/>
      <c r="D575" s="52"/>
      <c r="E575" s="52"/>
      <c r="F575" s="30"/>
      <c r="G575" s="30"/>
      <c r="H575" s="52"/>
      <c r="I575" s="30"/>
      <c r="J575" s="30"/>
      <c r="K575" s="30"/>
      <c r="L575" s="30"/>
      <c r="M575" s="30"/>
      <c r="N575" s="30"/>
      <c r="O575" s="30"/>
      <c r="P575" s="30"/>
      <c r="Q575" s="30"/>
      <c r="R575" s="30"/>
      <c r="S575" s="30"/>
      <c r="T575" s="30"/>
      <c r="U575" s="30"/>
      <c r="V575" s="30"/>
      <c r="W575" s="30"/>
      <c r="X575" s="30"/>
      <c r="Y575" s="30"/>
      <c r="Z575" s="30"/>
    </row>
    <row r="576" spans="1:26" ht="12" customHeight="1">
      <c r="A576" s="30"/>
      <c r="B576" s="52"/>
      <c r="C576" s="52"/>
      <c r="D576" s="52"/>
      <c r="E576" s="52"/>
      <c r="F576" s="30"/>
      <c r="G576" s="30"/>
      <c r="H576" s="52"/>
      <c r="I576" s="30"/>
      <c r="J576" s="30"/>
      <c r="K576" s="30"/>
      <c r="L576" s="30"/>
      <c r="M576" s="30"/>
      <c r="N576" s="30"/>
      <c r="O576" s="30"/>
      <c r="P576" s="30"/>
      <c r="Q576" s="30"/>
      <c r="R576" s="30"/>
      <c r="S576" s="30"/>
      <c r="T576" s="30"/>
      <c r="U576" s="30"/>
      <c r="V576" s="30"/>
      <c r="W576" s="30"/>
      <c r="X576" s="30"/>
      <c r="Y576" s="30"/>
      <c r="Z576" s="30"/>
    </row>
    <row r="577" spans="1:26" ht="12" customHeight="1">
      <c r="A577" s="30"/>
      <c r="B577" s="52"/>
      <c r="C577" s="52"/>
      <c r="D577" s="52"/>
      <c r="E577" s="52"/>
      <c r="F577" s="30"/>
      <c r="G577" s="30"/>
      <c r="H577" s="52"/>
      <c r="I577" s="30"/>
      <c r="J577" s="30"/>
      <c r="K577" s="30"/>
      <c r="L577" s="30"/>
      <c r="M577" s="30"/>
      <c r="N577" s="30"/>
      <c r="O577" s="30"/>
      <c r="P577" s="30"/>
      <c r="Q577" s="30"/>
      <c r="R577" s="30"/>
      <c r="S577" s="30"/>
      <c r="T577" s="30"/>
      <c r="U577" s="30"/>
      <c r="V577" s="30"/>
      <c r="W577" s="30"/>
      <c r="X577" s="30"/>
      <c r="Y577" s="30"/>
      <c r="Z577" s="30"/>
    </row>
    <row r="578" spans="1:26" ht="12" customHeight="1">
      <c r="A578" s="30"/>
      <c r="B578" s="52"/>
      <c r="C578" s="52"/>
      <c r="D578" s="52"/>
      <c r="E578" s="52"/>
      <c r="F578" s="30"/>
      <c r="G578" s="30"/>
      <c r="H578" s="52"/>
      <c r="I578" s="30"/>
      <c r="J578" s="30"/>
      <c r="K578" s="30"/>
      <c r="L578" s="30"/>
      <c r="M578" s="30"/>
      <c r="N578" s="30"/>
      <c r="O578" s="30"/>
      <c r="P578" s="30"/>
      <c r="Q578" s="30"/>
      <c r="R578" s="30"/>
      <c r="S578" s="30"/>
      <c r="T578" s="30"/>
      <c r="U578" s="30"/>
      <c r="V578" s="30"/>
      <c r="W578" s="30"/>
      <c r="X578" s="30"/>
      <c r="Y578" s="30"/>
      <c r="Z578" s="30"/>
    </row>
    <row r="579" spans="1:26" ht="12" customHeight="1">
      <c r="A579" s="30"/>
      <c r="B579" s="52"/>
      <c r="C579" s="52"/>
      <c r="D579" s="52"/>
      <c r="E579" s="52"/>
      <c r="F579" s="30"/>
      <c r="G579" s="30"/>
      <c r="H579" s="52"/>
      <c r="I579" s="30"/>
      <c r="J579" s="30"/>
      <c r="K579" s="30"/>
      <c r="L579" s="30"/>
      <c r="M579" s="30"/>
      <c r="N579" s="30"/>
      <c r="O579" s="30"/>
      <c r="P579" s="30"/>
      <c r="Q579" s="30"/>
      <c r="R579" s="30"/>
      <c r="S579" s="30"/>
      <c r="T579" s="30"/>
      <c r="U579" s="30"/>
      <c r="V579" s="30"/>
      <c r="W579" s="30"/>
      <c r="X579" s="30"/>
      <c r="Y579" s="30"/>
      <c r="Z579" s="30"/>
    </row>
    <row r="580" spans="1:26" ht="12" customHeight="1">
      <c r="A580" s="30"/>
      <c r="B580" s="52"/>
      <c r="C580" s="52"/>
      <c r="D580" s="52"/>
      <c r="E580" s="52"/>
      <c r="F580" s="30"/>
      <c r="G580" s="30"/>
      <c r="H580" s="52"/>
      <c r="I580" s="30"/>
      <c r="J580" s="30"/>
      <c r="K580" s="30"/>
      <c r="L580" s="30"/>
      <c r="M580" s="30"/>
      <c r="N580" s="30"/>
      <c r="O580" s="30"/>
      <c r="P580" s="30"/>
      <c r="Q580" s="30"/>
      <c r="R580" s="30"/>
      <c r="S580" s="30"/>
      <c r="T580" s="30"/>
      <c r="U580" s="30"/>
      <c r="V580" s="30"/>
      <c r="W580" s="30"/>
      <c r="X580" s="30"/>
      <c r="Y580" s="30"/>
      <c r="Z580" s="30"/>
    </row>
    <row r="581" spans="1:26" ht="12" customHeight="1">
      <c r="A581" s="30"/>
      <c r="B581" s="52"/>
      <c r="C581" s="52"/>
      <c r="D581" s="52"/>
      <c r="E581" s="52"/>
      <c r="F581" s="30"/>
      <c r="G581" s="30"/>
      <c r="H581" s="52"/>
      <c r="I581" s="30"/>
      <c r="J581" s="30"/>
      <c r="K581" s="30"/>
      <c r="L581" s="30"/>
      <c r="M581" s="30"/>
      <c r="N581" s="30"/>
      <c r="O581" s="30"/>
      <c r="P581" s="30"/>
      <c r="Q581" s="30"/>
      <c r="R581" s="30"/>
      <c r="S581" s="30"/>
      <c r="T581" s="30"/>
      <c r="U581" s="30"/>
      <c r="V581" s="30"/>
      <c r="W581" s="30"/>
      <c r="X581" s="30"/>
      <c r="Y581" s="30"/>
      <c r="Z581" s="30"/>
    </row>
    <row r="582" spans="1:26" ht="12" customHeight="1">
      <c r="A582" s="30"/>
      <c r="B582" s="52"/>
      <c r="C582" s="52"/>
      <c r="D582" s="52"/>
      <c r="E582" s="52"/>
      <c r="F582" s="30"/>
      <c r="G582" s="30"/>
      <c r="H582" s="52"/>
      <c r="I582" s="30"/>
      <c r="J582" s="30"/>
      <c r="K582" s="30"/>
      <c r="L582" s="30"/>
      <c r="M582" s="30"/>
      <c r="N582" s="30"/>
      <c r="O582" s="30"/>
      <c r="P582" s="30"/>
      <c r="Q582" s="30"/>
      <c r="R582" s="30"/>
      <c r="S582" s="30"/>
      <c r="T582" s="30"/>
      <c r="U582" s="30"/>
      <c r="V582" s="30"/>
      <c r="W582" s="30"/>
      <c r="X582" s="30"/>
      <c r="Y582" s="30"/>
      <c r="Z582" s="30"/>
    </row>
    <row r="583" spans="1:26" ht="12" customHeight="1">
      <c r="A583" s="30"/>
      <c r="B583" s="52"/>
      <c r="C583" s="52"/>
      <c r="D583" s="52"/>
      <c r="E583" s="52"/>
      <c r="F583" s="30"/>
      <c r="G583" s="30"/>
      <c r="H583" s="52"/>
      <c r="I583" s="30"/>
      <c r="J583" s="30"/>
      <c r="K583" s="30"/>
      <c r="L583" s="30"/>
      <c r="M583" s="30"/>
      <c r="N583" s="30"/>
      <c r="O583" s="30"/>
      <c r="P583" s="30"/>
      <c r="Q583" s="30"/>
      <c r="R583" s="30"/>
      <c r="S583" s="30"/>
      <c r="T583" s="30"/>
      <c r="U583" s="30"/>
      <c r="V583" s="30"/>
      <c r="W583" s="30"/>
      <c r="X583" s="30"/>
      <c r="Y583" s="30"/>
      <c r="Z583" s="30"/>
    </row>
    <row r="584" spans="1:26" ht="12" customHeight="1">
      <c r="A584" s="30"/>
      <c r="B584" s="52"/>
      <c r="C584" s="52"/>
      <c r="D584" s="52"/>
      <c r="E584" s="52"/>
      <c r="F584" s="30"/>
      <c r="G584" s="30"/>
      <c r="H584" s="52"/>
      <c r="I584" s="30"/>
      <c r="J584" s="30"/>
      <c r="K584" s="30"/>
      <c r="L584" s="30"/>
      <c r="M584" s="30"/>
      <c r="N584" s="30"/>
      <c r="O584" s="30"/>
      <c r="P584" s="30"/>
      <c r="Q584" s="30"/>
      <c r="R584" s="30"/>
      <c r="S584" s="30"/>
      <c r="T584" s="30"/>
      <c r="U584" s="30"/>
      <c r="V584" s="30"/>
      <c r="W584" s="30"/>
      <c r="X584" s="30"/>
      <c r="Y584" s="30"/>
      <c r="Z584" s="30"/>
    </row>
    <row r="585" spans="1:26" ht="12" customHeight="1">
      <c r="A585" s="30"/>
      <c r="B585" s="52"/>
      <c r="C585" s="52"/>
      <c r="D585" s="52"/>
      <c r="E585" s="52"/>
      <c r="F585" s="30"/>
      <c r="G585" s="30"/>
      <c r="H585" s="52"/>
      <c r="I585" s="30"/>
      <c r="J585" s="30"/>
      <c r="K585" s="30"/>
      <c r="L585" s="30"/>
      <c r="M585" s="30"/>
      <c r="N585" s="30"/>
      <c r="O585" s="30"/>
      <c r="P585" s="30"/>
      <c r="Q585" s="30"/>
      <c r="R585" s="30"/>
      <c r="S585" s="30"/>
      <c r="T585" s="30"/>
      <c r="U585" s="30"/>
      <c r="V585" s="30"/>
      <c r="W585" s="30"/>
      <c r="X585" s="30"/>
      <c r="Y585" s="30"/>
      <c r="Z585" s="30"/>
    </row>
    <row r="586" spans="1:26" ht="12" customHeight="1">
      <c r="A586" s="30"/>
      <c r="B586" s="52"/>
      <c r="C586" s="52"/>
      <c r="D586" s="52"/>
      <c r="E586" s="52"/>
      <c r="F586" s="30"/>
      <c r="G586" s="30"/>
      <c r="H586" s="52"/>
      <c r="I586" s="30"/>
      <c r="J586" s="30"/>
      <c r="K586" s="30"/>
      <c r="L586" s="30"/>
      <c r="M586" s="30"/>
      <c r="N586" s="30"/>
      <c r="O586" s="30"/>
      <c r="P586" s="30"/>
      <c r="Q586" s="30"/>
      <c r="R586" s="30"/>
      <c r="S586" s="30"/>
      <c r="T586" s="30"/>
      <c r="U586" s="30"/>
      <c r="V586" s="30"/>
      <c r="W586" s="30"/>
      <c r="X586" s="30"/>
      <c r="Y586" s="30"/>
      <c r="Z586" s="30"/>
    </row>
    <row r="587" spans="1:26" ht="12" customHeight="1">
      <c r="A587" s="30"/>
      <c r="B587" s="52"/>
      <c r="C587" s="52"/>
      <c r="D587" s="52"/>
      <c r="E587" s="52"/>
      <c r="F587" s="30"/>
      <c r="G587" s="30"/>
      <c r="H587" s="52"/>
      <c r="I587" s="30"/>
      <c r="J587" s="30"/>
      <c r="K587" s="30"/>
      <c r="L587" s="30"/>
      <c r="M587" s="30"/>
      <c r="N587" s="30"/>
      <c r="O587" s="30"/>
      <c r="P587" s="30"/>
      <c r="Q587" s="30"/>
      <c r="R587" s="30"/>
      <c r="S587" s="30"/>
      <c r="T587" s="30"/>
      <c r="U587" s="30"/>
      <c r="V587" s="30"/>
      <c r="W587" s="30"/>
      <c r="X587" s="30"/>
      <c r="Y587" s="30"/>
      <c r="Z587" s="30"/>
    </row>
    <row r="588" spans="1:26" ht="12" customHeight="1">
      <c r="A588" s="30"/>
      <c r="B588" s="52"/>
      <c r="C588" s="52"/>
      <c r="D588" s="52"/>
      <c r="E588" s="52"/>
      <c r="F588" s="30"/>
      <c r="G588" s="30"/>
      <c r="H588" s="52"/>
      <c r="I588" s="30"/>
      <c r="J588" s="30"/>
      <c r="K588" s="30"/>
      <c r="L588" s="30"/>
      <c r="M588" s="30"/>
      <c r="N588" s="30"/>
      <c r="O588" s="30"/>
      <c r="P588" s="30"/>
      <c r="Q588" s="30"/>
      <c r="R588" s="30"/>
      <c r="S588" s="30"/>
      <c r="T588" s="30"/>
      <c r="U588" s="30"/>
      <c r="V588" s="30"/>
      <c r="W588" s="30"/>
      <c r="X588" s="30"/>
      <c r="Y588" s="30"/>
      <c r="Z588" s="30"/>
    </row>
    <row r="589" spans="1:26" ht="12" customHeight="1">
      <c r="A589" s="30"/>
      <c r="B589" s="52"/>
      <c r="C589" s="52"/>
      <c r="D589" s="52"/>
      <c r="E589" s="52"/>
      <c r="F589" s="30"/>
      <c r="G589" s="30"/>
      <c r="H589" s="52"/>
      <c r="I589" s="30"/>
      <c r="J589" s="30"/>
      <c r="K589" s="30"/>
      <c r="L589" s="30"/>
      <c r="M589" s="30"/>
      <c r="N589" s="30"/>
      <c r="O589" s="30"/>
      <c r="P589" s="30"/>
      <c r="Q589" s="30"/>
      <c r="R589" s="30"/>
      <c r="S589" s="30"/>
      <c r="T589" s="30"/>
      <c r="U589" s="30"/>
      <c r="V589" s="30"/>
      <c r="W589" s="30"/>
      <c r="X589" s="30"/>
      <c r="Y589" s="30"/>
      <c r="Z589" s="30"/>
    </row>
    <row r="590" spans="1:26" ht="12" customHeight="1">
      <c r="A590" s="30"/>
      <c r="B590" s="52"/>
      <c r="C590" s="52"/>
      <c r="D590" s="52"/>
      <c r="E590" s="52"/>
      <c r="F590" s="30"/>
      <c r="G590" s="30"/>
      <c r="H590" s="52"/>
      <c r="I590" s="30"/>
      <c r="J590" s="30"/>
      <c r="K590" s="30"/>
      <c r="L590" s="30"/>
      <c r="M590" s="30"/>
      <c r="N590" s="30"/>
      <c r="O590" s="30"/>
      <c r="P590" s="30"/>
      <c r="Q590" s="30"/>
      <c r="R590" s="30"/>
      <c r="S590" s="30"/>
      <c r="T590" s="30"/>
      <c r="U590" s="30"/>
      <c r="V590" s="30"/>
      <c r="W590" s="30"/>
      <c r="X590" s="30"/>
      <c r="Y590" s="30"/>
      <c r="Z590" s="30"/>
    </row>
    <row r="591" spans="1:26" ht="12" customHeight="1">
      <c r="A591" s="30"/>
      <c r="B591" s="52"/>
      <c r="C591" s="52"/>
      <c r="D591" s="52"/>
      <c r="E591" s="52"/>
      <c r="F591" s="30"/>
      <c r="G591" s="30"/>
      <c r="H591" s="52"/>
      <c r="I591" s="30"/>
      <c r="J591" s="30"/>
      <c r="K591" s="30"/>
      <c r="L591" s="30"/>
      <c r="M591" s="30"/>
      <c r="N591" s="30"/>
      <c r="O591" s="30"/>
      <c r="P591" s="30"/>
      <c r="Q591" s="30"/>
      <c r="R591" s="30"/>
      <c r="S591" s="30"/>
      <c r="T591" s="30"/>
      <c r="U591" s="30"/>
      <c r="V591" s="30"/>
      <c r="W591" s="30"/>
      <c r="X591" s="30"/>
      <c r="Y591" s="30"/>
      <c r="Z591" s="30"/>
    </row>
    <row r="592" spans="1:26" ht="12" customHeight="1">
      <c r="A592" s="30"/>
      <c r="B592" s="52"/>
      <c r="C592" s="52"/>
      <c r="D592" s="52"/>
      <c r="E592" s="52"/>
      <c r="F592" s="30"/>
      <c r="G592" s="30"/>
      <c r="H592" s="52"/>
      <c r="I592" s="30"/>
      <c r="J592" s="30"/>
      <c r="K592" s="30"/>
      <c r="L592" s="30"/>
      <c r="M592" s="30"/>
      <c r="N592" s="30"/>
      <c r="O592" s="30"/>
      <c r="P592" s="30"/>
      <c r="Q592" s="30"/>
      <c r="R592" s="30"/>
      <c r="S592" s="30"/>
      <c r="T592" s="30"/>
      <c r="U592" s="30"/>
      <c r="V592" s="30"/>
      <c r="W592" s="30"/>
      <c r="X592" s="30"/>
      <c r="Y592" s="30"/>
      <c r="Z592" s="30"/>
    </row>
    <row r="593" spans="1:26" ht="12" customHeight="1">
      <c r="A593" s="30"/>
      <c r="B593" s="52"/>
      <c r="C593" s="52"/>
      <c r="D593" s="52"/>
      <c r="E593" s="52"/>
      <c r="F593" s="30"/>
      <c r="G593" s="30"/>
      <c r="H593" s="52"/>
      <c r="I593" s="30"/>
      <c r="J593" s="30"/>
      <c r="K593" s="30"/>
      <c r="L593" s="30"/>
      <c r="M593" s="30"/>
      <c r="N593" s="30"/>
      <c r="O593" s="30"/>
      <c r="P593" s="30"/>
      <c r="Q593" s="30"/>
      <c r="R593" s="30"/>
      <c r="S593" s="30"/>
      <c r="T593" s="30"/>
      <c r="U593" s="30"/>
      <c r="V593" s="30"/>
      <c r="W593" s="30"/>
      <c r="X593" s="30"/>
      <c r="Y593" s="30"/>
      <c r="Z593" s="30"/>
    </row>
    <row r="594" spans="1:26" ht="12" customHeight="1">
      <c r="A594" s="30"/>
      <c r="B594" s="52"/>
      <c r="C594" s="52"/>
      <c r="D594" s="52"/>
      <c r="E594" s="52"/>
      <c r="F594" s="30"/>
      <c r="G594" s="30"/>
      <c r="H594" s="52"/>
      <c r="I594" s="30"/>
      <c r="J594" s="30"/>
      <c r="K594" s="30"/>
      <c r="L594" s="30"/>
      <c r="M594" s="30"/>
      <c r="N594" s="30"/>
      <c r="O594" s="30"/>
      <c r="P594" s="30"/>
      <c r="Q594" s="30"/>
      <c r="R594" s="30"/>
      <c r="S594" s="30"/>
      <c r="T594" s="30"/>
      <c r="U594" s="30"/>
      <c r="V594" s="30"/>
      <c r="W594" s="30"/>
      <c r="X594" s="30"/>
      <c r="Y594" s="30"/>
      <c r="Z594" s="30"/>
    </row>
    <row r="595" spans="1:26" ht="12" customHeight="1">
      <c r="A595" s="30"/>
      <c r="B595" s="52"/>
      <c r="C595" s="52"/>
      <c r="D595" s="52"/>
      <c r="E595" s="52"/>
      <c r="F595" s="30"/>
      <c r="G595" s="30"/>
      <c r="H595" s="52"/>
      <c r="I595" s="30"/>
      <c r="J595" s="30"/>
      <c r="K595" s="30"/>
      <c r="L595" s="30"/>
      <c r="M595" s="30"/>
      <c r="N595" s="30"/>
      <c r="O595" s="30"/>
      <c r="P595" s="30"/>
      <c r="Q595" s="30"/>
      <c r="R595" s="30"/>
      <c r="S595" s="30"/>
      <c r="T595" s="30"/>
      <c r="U595" s="30"/>
      <c r="V595" s="30"/>
      <c r="W595" s="30"/>
      <c r="X595" s="30"/>
      <c r="Y595" s="30"/>
      <c r="Z595" s="30"/>
    </row>
    <row r="596" spans="1:26" ht="12" customHeight="1">
      <c r="A596" s="30"/>
      <c r="B596" s="52"/>
      <c r="C596" s="52"/>
      <c r="D596" s="52"/>
      <c r="E596" s="52"/>
      <c r="F596" s="30"/>
      <c r="G596" s="30"/>
      <c r="H596" s="52"/>
      <c r="I596" s="30"/>
      <c r="J596" s="30"/>
      <c r="K596" s="30"/>
      <c r="L596" s="30"/>
      <c r="M596" s="30"/>
      <c r="N596" s="30"/>
      <c r="O596" s="30"/>
      <c r="P596" s="30"/>
      <c r="Q596" s="30"/>
      <c r="R596" s="30"/>
      <c r="S596" s="30"/>
      <c r="T596" s="30"/>
      <c r="U596" s="30"/>
      <c r="V596" s="30"/>
      <c r="W596" s="30"/>
      <c r="X596" s="30"/>
      <c r="Y596" s="30"/>
      <c r="Z596" s="30"/>
    </row>
    <row r="597" spans="1:26" ht="12" customHeight="1">
      <c r="A597" s="30"/>
      <c r="B597" s="52"/>
      <c r="C597" s="52"/>
      <c r="D597" s="52"/>
      <c r="E597" s="52"/>
      <c r="F597" s="30"/>
      <c r="G597" s="30"/>
      <c r="H597" s="52"/>
      <c r="I597" s="30"/>
      <c r="J597" s="30"/>
      <c r="K597" s="30"/>
      <c r="L597" s="30"/>
      <c r="M597" s="30"/>
      <c r="N597" s="30"/>
      <c r="O597" s="30"/>
      <c r="P597" s="30"/>
      <c r="Q597" s="30"/>
      <c r="R597" s="30"/>
      <c r="S597" s="30"/>
      <c r="T597" s="30"/>
      <c r="U597" s="30"/>
      <c r="V597" s="30"/>
      <c r="W597" s="30"/>
      <c r="X597" s="30"/>
      <c r="Y597" s="30"/>
      <c r="Z597" s="30"/>
    </row>
    <row r="598" spans="1:26" ht="12" customHeight="1">
      <c r="A598" s="30"/>
      <c r="B598" s="52"/>
      <c r="C598" s="52"/>
      <c r="D598" s="52"/>
      <c r="E598" s="52"/>
      <c r="F598" s="30"/>
      <c r="G598" s="30"/>
      <c r="H598" s="52"/>
      <c r="I598" s="30"/>
      <c r="J598" s="30"/>
      <c r="K598" s="30"/>
      <c r="L598" s="30"/>
      <c r="M598" s="30"/>
      <c r="N598" s="30"/>
      <c r="O598" s="30"/>
      <c r="P598" s="30"/>
      <c r="Q598" s="30"/>
      <c r="R598" s="30"/>
      <c r="S598" s="30"/>
      <c r="T598" s="30"/>
      <c r="U598" s="30"/>
      <c r="V598" s="30"/>
      <c r="W598" s="30"/>
      <c r="X598" s="30"/>
      <c r="Y598" s="30"/>
      <c r="Z598" s="30"/>
    </row>
    <row r="599" spans="1:26" ht="12" customHeight="1">
      <c r="A599" s="30"/>
      <c r="B599" s="52"/>
      <c r="C599" s="52"/>
      <c r="D599" s="52"/>
      <c r="E599" s="52"/>
      <c r="F599" s="30"/>
      <c r="G599" s="30"/>
      <c r="H599" s="52"/>
      <c r="I599" s="30"/>
      <c r="J599" s="30"/>
      <c r="K599" s="30"/>
      <c r="L599" s="30"/>
      <c r="M599" s="30"/>
      <c r="N599" s="30"/>
      <c r="O599" s="30"/>
      <c r="P599" s="30"/>
      <c r="Q599" s="30"/>
      <c r="R599" s="30"/>
      <c r="S599" s="30"/>
      <c r="T599" s="30"/>
      <c r="U599" s="30"/>
      <c r="V599" s="30"/>
      <c r="W599" s="30"/>
      <c r="X599" s="30"/>
      <c r="Y599" s="30"/>
      <c r="Z599" s="30"/>
    </row>
    <row r="600" spans="1:26" ht="12" customHeight="1">
      <c r="A600" s="30"/>
      <c r="B600" s="52"/>
      <c r="C600" s="52"/>
      <c r="D600" s="52"/>
      <c r="E600" s="52"/>
      <c r="F600" s="30"/>
      <c r="G600" s="30"/>
      <c r="H600" s="52"/>
      <c r="I600" s="30"/>
      <c r="J600" s="30"/>
      <c r="K600" s="30"/>
      <c r="L600" s="30"/>
      <c r="M600" s="30"/>
      <c r="N600" s="30"/>
      <c r="O600" s="30"/>
      <c r="P600" s="30"/>
      <c r="Q600" s="30"/>
      <c r="R600" s="30"/>
      <c r="S600" s="30"/>
      <c r="T600" s="30"/>
      <c r="U600" s="30"/>
      <c r="V600" s="30"/>
      <c r="W600" s="30"/>
      <c r="X600" s="30"/>
      <c r="Y600" s="30"/>
      <c r="Z600" s="30"/>
    </row>
    <row r="601" spans="1:26" ht="12" customHeight="1">
      <c r="A601" s="30"/>
      <c r="B601" s="52"/>
      <c r="C601" s="52"/>
      <c r="D601" s="52"/>
      <c r="E601" s="52"/>
      <c r="F601" s="30"/>
      <c r="G601" s="30"/>
      <c r="H601" s="52"/>
      <c r="I601" s="30"/>
      <c r="J601" s="30"/>
      <c r="K601" s="30"/>
      <c r="L601" s="30"/>
      <c r="M601" s="30"/>
      <c r="N601" s="30"/>
      <c r="O601" s="30"/>
      <c r="P601" s="30"/>
      <c r="Q601" s="30"/>
      <c r="R601" s="30"/>
      <c r="S601" s="30"/>
      <c r="T601" s="30"/>
      <c r="U601" s="30"/>
      <c r="V601" s="30"/>
      <c r="W601" s="30"/>
      <c r="X601" s="30"/>
      <c r="Y601" s="30"/>
      <c r="Z601" s="30"/>
    </row>
    <row r="602" spans="1:26" ht="12" customHeight="1">
      <c r="A602" s="30"/>
      <c r="B602" s="52"/>
      <c r="C602" s="52"/>
      <c r="D602" s="52"/>
      <c r="E602" s="52"/>
      <c r="F602" s="30"/>
      <c r="G602" s="30"/>
      <c r="H602" s="52"/>
      <c r="I602" s="30"/>
      <c r="J602" s="30"/>
      <c r="K602" s="30"/>
      <c r="L602" s="30"/>
      <c r="M602" s="30"/>
      <c r="N602" s="30"/>
      <c r="O602" s="30"/>
      <c r="P602" s="30"/>
      <c r="Q602" s="30"/>
      <c r="R602" s="30"/>
      <c r="S602" s="30"/>
      <c r="T602" s="30"/>
      <c r="U602" s="30"/>
      <c r="V602" s="30"/>
      <c r="W602" s="30"/>
      <c r="X602" s="30"/>
      <c r="Y602" s="30"/>
      <c r="Z602" s="30"/>
    </row>
    <row r="603" spans="1:26" ht="12" customHeight="1">
      <c r="A603" s="30"/>
      <c r="B603" s="52"/>
      <c r="C603" s="52"/>
      <c r="D603" s="52"/>
      <c r="E603" s="52"/>
      <c r="F603" s="30"/>
      <c r="G603" s="30"/>
      <c r="H603" s="52"/>
      <c r="I603" s="30"/>
      <c r="J603" s="30"/>
      <c r="K603" s="30"/>
      <c r="L603" s="30"/>
      <c r="M603" s="30"/>
      <c r="N603" s="30"/>
      <c r="O603" s="30"/>
      <c r="P603" s="30"/>
      <c r="Q603" s="30"/>
      <c r="R603" s="30"/>
      <c r="S603" s="30"/>
      <c r="T603" s="30"/>
      <c r="U603" s="30"/>
      <c r="V603" s="30"/>
      <c r="W603" s="30"/>
      <c r="X603" s="30"/>
      <c r="Y603" s="30"/>
      <c r="Z603" s="30"/>
    </row>
    <row r="604" spans="1:26" ht="12" customHeight="1">
      <c r="A604" s="30"/>
      <c r="B604" s="52"/>
      <c r="C604" s="52"/>
      <c r="D604" s="52"/>
      <c r="E604" s="52"/>
      <c r="F604" s="30"/>
      <c r="G604" s="30"/>
      <c r="H604" s="52"/>
      <c r="I604" s="30"/>
      <c r="J604" s="30"/>
      <c r="K604" s="30"/>
      <c r="L604" s="30"/>
      <c r="M604" s="30"/>
      <c r="N604" s="30"/>
      <c r="O604" s="30"/>
      <c r="P604" s="30"/>
      <c r="Q604" s="30"/>
      <c r="R604" s="30"/>
      <c r="S604" s="30"/>
      <c r="T604" s="30"/>
      <c r="U604" s="30"/>
      <c r="V604" s="30"/>
      <c r="W604" s="30"/>
      <c r="X604" s="30"/>
      <c r="Y604" s="30"/>
      <c r="Z604" s="30"/>
    </row>
    <row r="605" spans="1:26" ht="12" customHeight="1">
      <c r="A605" s="30"/>
      <c r="B605" s="52"/>
      <c r="C605" s="52"/>
      <c r="D605" s="52"/>
      <c r="E605" s="52"/>
      <c r="F605" s="30"/>
      <c r="G605" s="30"/>
      <c r="H605" s="52"/>
      <c r="I605" s="30"/>
      <c r="J605" s="30"/>
      <c r="K605" s="30"/>
      <c r="L605" s="30"/>
      <c r="M605" s="30"/>
      <c r="N605" s="30"/>
      <c r="O605" s="30"/>
      <c r="P605" s="30"/>
      <c r="Q605" s="30"/>
      <c r="R605" s="30"/>
      <c r="S605" s="30"/>
      <c r="T605" s="30"/>
      <c r="U605" s="30"/>
      <c r="V605" s="30"/>
      <c r="W605" s="30"/>
      <c r="X605" s="30"/>
      <c r="Y605" s="30"/>
      <c r="Z605" s="30"/>
    </row>
    <row r="606" spans="1:26" ht="12" customHeight="1">
      <c r="A606" s="30"/>
      <c r="B606" s="52"/>
      <c r="C606" s="52"/>
      <c r="D606" s="52"/>
      <c r="E606" s="52"/>
      <c r="F606" s="30"/>
      <c r="G606" s="30"/>
      <c r="H606" s="52"/>
      <c r="I606" s="30"/>
      <c r="J606" s="30"/>
      <c r="K606" s="30"/>
      <c r="L606" s="30"/>
      <c r="M606" s="30"/>
      <c r="N606" s="30"/>
      <c r="O606" s="30"/>
      <c r="P606" s="30"/>
      <c r="Q606" s="30"/>
      <c r="R606" s="30"/>
      <c r="S606" s="30"/>
      <c r="T606" s="30"/>
      <c r="U606" s="30"/>
      <c r="V606" s="30"/>
      <c r="W606" s="30"/>
      <c r="X606" s="30"/>
      <c r="Y606" s="30"/>
      <c r="Z606" s="30"/>
    </row>
    <row r="607" spans="1:26" ht="12" customHeight="1">
      <c r="A607" s="30"/>
      <c r="B607" s="52"/>
      <c r="C607" s="52"/>
      <c r="D607" s="52"/>
      <c r="E607" s="52"/>
      <c r="F607" s="30"/>
      <c r="G607" s="30"/>
      <c r="H607" s="52"/>
      <c r="I607" s="30"/>
      <c r="J607" s="30"/>
      <c r="K607" s="30"/>
      <c r="L607" s="30"/>
      <c r="M607" s="30"/>
      <c r="N607" s="30"/>
      <c r="O607" s="30"/>
      <c r="P607" s="30"/>
      <c r="Q607" s="30"/>
      <c r="R607" s="30"/>
      <c r="S607" s="30"/>
      <c r="T607" s="30"/>
      <c r="U607" s="30"/>
      <c r="V607" s="30"/>
      <c r="W607" s="30"/>
      <c r="X607" s="30"/>
      <c r="Y607" s="30"/>
      <c r="Z607" s="30"/>
    </row>
    <row r="608" spans="1:26" ht="12" customHeight="1">
      <c r="A608" s="30"/>
      <c r="B608" s="52"/>
      <c r="C608" s="52"/>
      <c r="D608" s="52"/>
      <c r="E608" s="52"/>
      <c r="F608" s="30"/>
      <c r="G608" s="30"/>
      <c r="H608" s="52"/>
      <c r="I608" s="30"/>
      <c r="J608" s="30"/>
      <c r="K608" s="30"/>
      <c r="L608" s="30"/>
      <c r="M608" s="30"/>
      <c r="N608" s="30"/>
      <c r="O608" s="30"/>
      <c r="P608" s="30"/>
      <c r="Q608" s="30"/>
      <c r="R608" s="30"/>
      <c r="S608" s="30"/>
      <c r="T608" s="30"/>
      <c r="U608" s="30"/>
      <c r="V608" s="30"/>
      <c r="W608" s="30"/>
      <c r="X608" s="30"/>
      <c r="Y608" s="30"/>
      <c r="Z608" s="30"/>
    </row>
    <row r="609" spans="1:26" ht="12" customHeight="1">
      <c r="A609" s="30"/>
      <c r="B609" s="52"/>
      <c r="C609" s="52"/>
      <c r="D609" s="52"/>
      <c r="E609" s="52"/>
      <c r="F609" s="30"/>
      <c r="G609" s="30"/>
      <c r="H609" s="52"/>
      <c r="I609" s="30"/>
      <c r="J609" s="30"/>
      <c r="K609" s="30"/>
      <c r="L609" s="30"/>
      <c r="M609" s="30"/>
      <c r="N609" s="30"/>
      <c r="O609" s="30"/>
      <c r="P609" s="30"/>
      <c r="Q609" s="30"/>
      <c r="R609" s="30"/>
      <c r="S609" s="30"/>
      <c r="T609" s="30"/>
      <c r="U609" s="30"/>
      <c r="V609" s="30"/>
      <c r="W609" s="30"/>
      <c r="X609" s="30"/>
      <c r="Y609" s="30"/>
      <c r="Z609" s="30"/>
    </row>
    <row r="610" spans="1:26" ht="12" customHeight="1">
      <c r="A610" s="30"/>
      <c r="B610" s="52"/>
      <c r="C610" s="52"/>
      <c r="D610" s="52"/>
      <c r="E610" s="52"/>
      <c r="F610" s="30"/>
      <c r="G610" s="30"/>
      <c r="H610" s="52"/>
      <c r="I610" s="30"/>
      <c r="J610" s="30"/>
      <c r="K610" s="30"/>
      <c r="L610" s="30"/>
      <c r="M610" s="30"/>
      <c r="N610" s="30"/>
      <c r="O610" s="30"/>
      <c r="P610" s="30"/>
      <c r="Q610" s="30"/>
      <c r="R610" s="30"/>
      <c r="S610" s="30"/>
      <c r="T610" s="30"/>
      <c r="U610" s="30"/>
      <c r="V610" s="30"/>
      <c r="W610" s="30"/>
      <c r="X610" s="30"/>
      <c r="Y610" s="30"/>
      <c r="Z610" s="30"/>
    </row>
    <row r="611" spans="1:26" ht="12" customHeight="1">
      <c r="A611" s="30"/>
      <c r="B611" s="52"/>
      <c r="C611" s="52"/>
      <c r="D611" s="52"/>
      <c r="E611" s="52"/>
      <c r="F611" s="30"/>
      <c r="G611" s="30"/>
      <c r="H611" s="52"/>
      <c r="I611" s="30"/>
      <c r="J611" s="30"/>
      <c r="K611" s="30"/>
      <c r="L611" s="30"/>
      <c r="M611" s="30"/>
      <c r="N611" s="30"/>
      <c r="O611" s="30"/>
      <c r="P611" s="30"/>
      <c r="Q611" s="30"/>
      <c r="R611" s="30"/>
      <c r="S611" s="30"/>
      <c r="T611" s="30"/>
      <c r="U611" s="30"/>
      <c r="V611" s="30"/>
      <c r="W611" s="30"/>
      <c r="X611" s="30"/>
      <c r="Y611" s="30"/>
      <c r="Z611" s="30"/>
    </row>
    <row r="612" spans="1:26" ht="12" customHeight="1">
      <c r="A612" s="30"/>
      <c r="B612" s="52"/>
      <c r="C612" s="52"/>
      <c r="D612" s="52"/>
      <c r="E612" s="52"/>
      <c r="F612" s="30"/>
      <c r="G612" s="30"/>
      <c r="H612" s="52"/>
      <c r="I612" s="30"/>
      <c r="J612" s="30"/>
      <c r="K612" s="30"/>
      <c r="L612" s="30"/>
      <c r="M612" s="30"/>
      <c r="N612" s="30"/>
      <c r="O612" s="30"/>
      <c r="P612" s="30"/>
      <c r="Q612" s="30"/>
      <c r="R612" s="30"/>
      <c r="S612" s="30"/>
      <c r="T612" s="30"/>
      <c r="U612" s="30"/>
      <c r="V612" s="30"/>
      <c r="W612" s="30"/>
      <c r="X612" s="30"/>
      <c r="Y612" s="30"/>
      <c r="Z612" s="30"/>
    </row>
    <row r="613" spans="1:26" ht="12" customHeight="1">
      <c r="A613" s="30"/>
      <c r="B613" s="52"/>
      <c r="C613" s="52"/>
      <c r="D613" s="52"/>
      <c r="E613" s="52"/>
      <c r="F613" s="30"/>
      <c r="G613" s="30"/>
      <c r="H613" s="52"/>
      <c r="I613" s="30"/>
      <c r="J613" s="30"/>
      <c r="K613" s="30"/>
      <c r="L613" s="30"/>
      <c r="M613" s="30"/>
      <c r="N613" s="30"/>
      <c r="O613" s="30"/>
      <c r="P613" s="30"/>
      <c r="Q613" s="30"/>
      <c r="R613" s="30"/>
      <c r="S613" s="30"/>
      <c r="T613" s="30"/>
      <c r="U613" s="30"/>
      <c r="V613" s="30"/>
      <c r="W613" s="30"/>
      <c r="X613" s="30"/>
      <c r="Y613" s="30"/>
      <c r="Z613" s="30"/>
    </row>
    <row r="614" spans="1:26" ht="12" customHeight="1">
      <c r="A614" s="30"/>
      <c r="B614" s="52"/>
      <c r="C614" s="52"/>
      <c r="D614" s="52"/>
      <c r="E614" s="52"/>
      <c r="F614" s="30"/>
      <c r="G614" s="30"/>
      <c r="H614" s="52"/>
      <c r="I614" s="30"/>
      <c r="J614" s="30"/>
      <c r="K614" s="30"/>
      <c r="L614" s="30"/>
      <c r="M614" s="30"/>
      <c r="N614" s="30"/>
      <c r="O614" s="30"/>
      <c r="P614" s="30"/>
      <c r="Q614" s="30"/>
      <c r="R614" s="30"/>
      <c r="S614" s="30"/>
      <c r="T614" s="30"/>
      <c r="U614" s="30"/>
      <c r="V614" s="30"/>
      <c r="W614" s="30"/>
      <c r="X614" s="30"/>
      <c r="Y614" s="30"/>
      <c r="Z614" s="30"/>
    </row>
    <row r="615" spans="1:26" ht="12" customHeight="1">
      <c r="A615" s="30"/>
      <c r="B615" s="52"/>
      <c r="C615" s="52"/>
      <c r="D615" s="52"/>
      <c r="E615" s="52"/>
      <c r="F615" s="30"/>
      <c r="G615" s="30"/>
      <c r="H615" s="52"/>
      <c r="I615" s="30"/>
      <c r="J615" s="30"/>
      <c r="K615" s="30"/>
      <c r="L615" s="30"/>
      <c r="M615" s="30"/>
      <c r="N615" s="30"/>
      <c r="O615" s="30"/>
      <c r="P615" s="30"/>
      <c r="Q615" s="30"/>
      <c r="R615" s="30"/>
      <c r="S615" s="30"/>
      <c r="T615" s="30"/>
      <c r="U615" s="30"/>
      <c r="V615" s="30"/>
      <c r="W615" s="30"/>
      <c r="X615" s="30"/>
      <c r="Y615" s="30"/>
      <c r="Z615" s="30"/>
    </row>
    <row r="616" spans="1:26" ht="12" customHeight="1">
      <c r="A616" s="30"/>
      <c r="B616" s="52"/>
      <c r="C616" s="52"/>
      <c r="D616" s="52"/>
      <c r="E616" s="52"/>
      <c r="F616" s="30"/>
      <c r="G616" s="30"/>
      <c r="H616" s="52"/>
      <c r="I616" s="30"/>
      <c r="J616" s="30"/>
      <c r="K616" s="30"/>
      <c r="L616" s="30"/>
      <c r="M616" s="30"/>
      <c r="N616" s="30"/>
      <c r="O616" s="30"/>
      <c r="P616" s="30"/>
      <c r="Q616" s="30"/>
      <c r="R616" s="30"/>
      <c r="S616" s="30"/>
      <c r="T616" s="30"/>
      <c r="U616" s="30"/>
      <c r="V616" s="30"/>
      <c r="W616" s="30"/>
      <c r="X616" s="30"/>
      <c r="Y616" s="30"/>
      <c r="Z616" s="30"/>
    </row>
    <row r="617" spans="1:26" ht="12" customHeight="1">
      <c r="A617" s="30"/>
      <c r="B617" s="52"/>
      <c r="C617" s="52"/>
      <c r="D617" s="52"/>
      <c r="E617" s="52"/>
      <c r="F617" s="30"/>
      <c r="G617" s="30"/>
      <c r="H617" s="52"/>
      <c r="I617" s="30"/>
      <c r="J617" s="30"/>
      <c r="K617" s="30"/>
      <c r="L617" s="30"/>
      <c r="M617" s="30"/>
      <c r="N617" s="30"/>
      <c r="O617" s="30"/>
      <c r="P617" s="30"/>
      <c r="Q617" s="30"/>
      <c r="R617" s="30"/>
      <c r="S617" s="30"/>
      <c r="T617" s="30"/>
      <c r="U617" s="30"/>
      <c r="V617" s="30"/>
      <c r="W617" s="30"/>
      <c r="X617" s="30"/>
      <c r="Y617" s="30"/>
      <c r="Z617" s="30"/>
    </row>
    <row r="618" spans="1:26" ht="12" customHeight="1">
      <c r="A618" s="30"/>
      <c r="B618" s="52"/>
      <c r="C618" s="52"/>
      <c r="D618" s="52"/>
      <c r="E618" s="52"/>
      <c r="F618" s="30"/>
      <c r="G618" s="30"/>
      <c r="H618" s="52"/>
      <c r="I618" s="30"/>
      <c r="J618" s="30"/>
      <c r="K618" s="30"/>
      <c r="L618" s="30"/>
      <c r="M618" s="30"/>
      <c r="N618" s="30"/>
      <c r="O618" s="30"/>
      <c r="P618" s="30"/>
      <c r="Q618" s="30"/>
      <c r="R618" s="30"/>
      <c r="S618" s="30"/>
      <c r="T618" s="30"/>
      <c r="U618" s="30"/>
      <c r="V618" s="30"/>
      <c r="W618" s="30"/>
      <c r="X618" s="30"/>
      <c r="Y618" s="30"/>
      <c r="Z618" s="30"/>
    </row>
    <row r="619" spans="1:26" ht="12" customHeight="1">
      <c r="A619" s="30"/>
      <c r="B619" s="52"/>
      <c r="C619" s="52"/>
      <c r="D619" s="52"/>
      <c r="E619" s="52"/>
      <c r="F619" s="30"/>
      <c r="G619" s="30"/>
      <c r="H619" s="52"/>
      <c r="I619" s="30"/>
      <c r="J619" s="30"/>
      <c r="K619" s="30"/>
      <c r="L619" s="30"/>
      <c r="M619" s="30"/>
      <c r="N619" s="30"/>
      <c r="O619" s="30"/>
      <c r="P619" s="30"/>
      <c r="Q619" s="30"/>
      <c r="R619" s="30"/>
      <c r="S619" s="30"/>
      <c r="T619" s="30"/>
      <c r="U619" s="30"/>
      <c r="V619" s="30"/>
      <c r="W619" s="30"/>
      <c r="X619" s="30"/>
      <c r="Y619" s="30"/>
      <c r="Z619" s="30"/>
    </row>
    <row r="620" spans="1:26" ht="12" customHeight="1">
      <c r="A620" s="30"/>
      <c r="B620" s="52"/>
      <c r="C620" s="52"/>
      <c r="D620" s="52"/>
      <c r="E620" s="52"/>
      <c r="F620" s="30"/>
      <c r="G620" s="30"/>
      <c r="H620" s="52"/>
      <c r="I620" s="30"/>
      <c r="J620" s="30"/>
      <c r="K620" s="30"/>
      <c r="L620" s="30"/>
      <c r="M620" s="30"/>
      <c r="N620" s="30"/>
      <c r="O620" s="30"/>
      <c r="P620" s="30"/>
      <c r="Q620" s="30"/>
      <c r="R620" s="30"/>
      <c r="S620" s="30"/>
      <c r="T620" s="30"/>
      <c r="U620" s="30"/>
      <c r="V620" s="30"/>
      <c r="W620" s="30"/>
      <c r="X620" s="30"/>
      <c r="Y620" s="30"/>
      <c r="Z620" s="30"/>
    </row>
    <row r="621" spans="1:26" ht="12" customHeight="1">
      <c r="A621" s="30"/>
      <c r="B621" s="52"/>
      <c r="C621" s="52"/>
      <c r="D621" s="52"/>
      <c r="E621" s="52"/>
      <c r="F621" s="30"/>
      <c r="G621" s="30"/>
      <c r="H621" s="52"/>
      <c r="I621" s="30"/>
      <c r="J621" s="30"/>
      <c r="K621" s="30"/>
      <c r="L621" s="30"/>
      <c r="M621" s="30"/>
      <c r="N621" s="30"/>
      <c r="O621" s="30"/>
      <c r="P621" s="30"/>
      <c r="Q621" s="30"/>
      <c r="R621" s="30"/>
      <c r="S621" s="30"/>
      <c r="T621" s="30"/>
      <c r="U621" s="30"/>
      <c r="V621" s="30"/>
      <c r="W621" s="30"/>
      <c r="X621" s="30"/>
      <c r="Y621" s="30"/>
      <c r="Z621" s="30"/>
    </row>
    <row r="622" spans="1:26" ht="12" customHeight="1">
      <c r="A622" s="30"/>
      <c r="B622" s="52"/>
      <c r="C622" s="52"/>
      <c r="D622" s="52"/>
      <c r="E622" s="52"/>
      <c r="F622" s="30"/>
      <c r="G622" s="30"/>
      <c r="H622" s="52"/>
      <c r="I622" s="30"/>
      <c r="J622" s="30"/>
      <c r="K622" s="30"/>
      <c r="L622" s="30"/>
      <c r="M622" s="30"/>
      <c r="N622" s="30"/>
      <c r="O622" s="30"/>
      <c r="P622" s="30"/>
      <c r="Q622" s="30"/>
      <c r="R622" s="30"/>
      <c r="S622" s="30"/>
      <c r="T622" s="30"/>
      <c r="U622" s="30"/>
      <c r="V622" s="30"/>
      <c r="W622" s="30"/>
      <c r="X622" s="30"/>
      <c r="Y622" s="30"/>
      <c r="Z622" s="30"/>
    </row>
    <row r="623" spans="1:26" ht="12" customHeight="1">
      <c r="A623" s="30"/>
      <c r="B623" s="52"/>
      <c r="C623" s="52"/>
      <c r="D623" s="52"/>
      <c r="E623" s="52"/>
      <c r="F623" s="30"/>
      <c r="G623" s="30"/>
      <c r="H623" s="52"/>
      <c r="I623" s="30"/>
      <c r="J623" s="30"/>
      <c r="K623" s="30"/>
      <c r="L623" s="30"/>
      <c r="M623" s="30"/>
      <c r="N623" s="30"/>
      <c r="O623" s="30"/>
      <c r="P623" s="30"/>
      <c r="Q623" s="30"/>
      <c r="R623" s="30"/>
      <c r="S623" s="30"/>
      <c r="T623" s="30"/>
      <c r="U623" s="30"/>
      <c r="V623" s="30"/>
      <c r="W623" s="30"/>
      <c r="X623" s="30"/>
      <c r="Y623" s="30"/>
      <c r="Z623" s="30"/>
    </row>
    <row r="624" spans="1:26" ht="12" customHeight="1">
      <c r="A624" s="30"/>
      <c r="B624" s="52"/>
      <c r="C624" s="52"/>
      <c r="D624" s="52"/>
      <c r="E624" s="52"/>
      <c r="F624" s="30"/>
      <c r="G624" s="30"/>
      <c r="H624" s="52"/>
      <c r="I624" s="30"/>
      <c r="J624" s="30"/>
      <c r="K624" s="30"/>
      <c r="L624" s="30"/>
      <c r="M624" s="30"/>
      <c r="N624" s="30"/>
      <c r="O624" s="30"/>
      <c r="P624" s="30"/>
      <c r="Q624" s="30"/>
      <c r="R624" s="30"/>
      <c r="S624" s="30"/>
      <c r="T624" s="30"/>
      <c r="U624" s="30"/>
      <c r="V624" s="30"/>
      <c r="W624" s="30"/>
      <c r="X624" s="30"/>
      <c r="Y624" s="30"/>
      <c r="Z624" s="30"/>
    </row>
    <row r="625" spans="1:26" ht="12" customHeight="1">
      <c r="A625" s="30"/>
      <c r="B625" s="52"/>
      <c r="C625" s="52"/>
      <c r="D625" s="52"/>
      <c r="E625" s="52"/>
      <c r="F625" s="30"/>
      <c r="G625" s="30"/>
      <c r="H625" s="52"/>
      <c r="I625" s="30"/>
      <c r="J625" s="30"/>
      <c r="K625" s="30"/>
      <c r="L625" s="30"/>
      <c r="M625" s="30"/>
      <c r="N625" s="30"/>
      <c r="O625" s="30"/>
      <c r="P625" s="30"/>
      <c r="Q625" s="30"/>
      <c r="R625" s="30"/>
      <c r="S625" s="30"/>
      <c r="T625" s="30"/>
      <c r="U625" s="30"/>
      <c r="V625" s="30"/>
      <c r="W625" s="30"/>
      <c r="X625" s="30"/>
      <c r="Y625" s="30"/>
      <c r="Z625" s="30"/>
    </row>
    <row r="626" spans="1:26" ht="12" customHeight="1">
      <c r="A626" s="30"/>
      <c r="B626" s="52"/>
      <c r="C626" s="52"/>
      <c r="D626" s="52"/>
      <c r="E626" s="52"/>
      <c r="F626" s="30"/>
      <c r="G626" s="30"/>
      <c r="H626" s="52"/>
      <c r="I626" s="30"/>
      <c r="J626" s="30"/>
      <c r="K626" s="30"/>
      <c r="L626" s="30"/>
      <c r="M626" s="30"/>
      <c r="N626" s="30"/>
      <c r="O626" s="30"/>
      <c r="P626" s="30"/>
      <c r="Q626" s="30"/>
      <c r="R626" s="30"/>
      <c r="S626" s="30"/>
      <c r="T626" s="30"/>
      <c r="U626" s="30"/>
      <c r="V626" s="30"/>
      <c r="W626" s="30"/>
      <c r="X626" s="30"/>
      <c r="Y626" s="30"/>
      <c r="Z626" s="30"/>
    </row>
    <row r="627" spans="1:26" ht="12" customHeight="1">
      <c r="A627" s="30"/>
      <c r="B627" s="52"/>
      <c r="C627" s="52"/>
      <c r="D627" s="52"/>
      <c r="E627" s="52"/>
      <c r="F627" s="30"/>
      <c r="G627" s="30"/>
      <c r="H627" s="52"/>
      <c r="I627" s="30"/>
      <c r="J627" s="30"/>
      <c r="K627" s="30"/>
      <c r="L627" s="30"/>
      <c r="M627" s="30"/>
      <c r="N627" s="30"/>
      <c r="O627" s="30"/>
      <c r="P627" s="30"/>
      <c r="Q627" s="30"/>
      <c r="R627" s="30"/>
      <c r="S627" s="30"/>
      <c r="T627" s="30"/>
      <c r="U627" s="30"/>
      <c r="V627" s="30"/>
      <c r="W627" s="30"/>
      <c r="X627" s="30"/>
      <c r="Y627" s="30"/>
      <c r="Z627" s="30"/>
    </row>
    <row r="628" spans="1:26" ht="12" customHeight="1">
      <c r="A628" s="30"/>
      <c r="B628" s="52"/>
      <c r="C628" s="52"/>
      <c r="D628" s="52"/>
      <c r="E628" s="52"/>
      <c r="F628" s="30"/>
      <c r="G628" s="30"/>
      <c r="H628" s="52"/>
      <c r="I628" s="30"/>
      <c r="J628" s="30"/>
      <c r="K628" s="30"/>
      <c r="L628" s="30"/>
      <c r="M628" s="30"/>
      <c r="N628" s="30"/>
      <c r="O628" s="30"/>
      <c r="P628" s="30"/>
      <c r="Q628" s="30"/>
      <c r="R628" s="30"/>
      <c r="S628" s="30"/>
      <c r="T628" s="30"/>
      <c r="U628" s="30"/>
      <c r="V628" s="30"/>
      <c r="W628" s="30"/>
      <c r="X628" s="30"/>
      <c r="Y628" s="30"/>
      <c r="Z628" s="30"/>
    </row>
    <row r="629" spans="1:26" ht="12" customHeight="1">
      <c r="A629" s="30"/>
      <c r="B629" s="52"/>
      <c r="C629" s="52"/>
      <c r="D629" s="52"/>
      <c r="E629" s="52"/>
      <c r="F629" s="30"/>
      <c r="G629" s="30"/>
      <c r="H629" s="52"/>
      <c r="I629" s="30"/>
      <c r="J629" s="30"/>
      <c r="K629" s="30"/>
      <c r="L629" s="30"/>
      <c r="M629" s="30"/>
      <c r="N629" s="30"/>
      <c r="O629" s="30"/>
      <c r="P629" s="30"/>
      <c r="Q629" s="30"/>
      <c r="R629" s="30"/>
      <c r="S629" s="30"/>
      <c r="T629" s="30"/>
      <c r="U629" s="30"/>
      <c r="V629" s="30"/>
      <c r="W629" s="30"/>
      <c r="X629" s="30"/>
      <c r="Y629" s="30"/>
      <c r="Z629" s="30"/>
    </row>
    <row r="630" spans="1:26" ht="12" customHeight="1">
      <c r="A630" s="30"/>
      <c r="B630" s="52"/>
      <c r="C630" s="52"/>
      <c r="D630" s="52"/>
      <c r="E630" s="52"/>
      <c r="F630" s="30"/>
      <c r="G630" s="30"/>
      <c r="H630" s="52"/>
      <c r="I630" s="30"/>
      <c r="J630" s="30"/>
      <c r="K630" s="30"/>
      <c r="L630" s="30"/>
      <c r="M630" s="30"/>
      <c r="N630" s="30"/>
      <c r="O630" s="30"/>
      <c r="P630" s="30"/>
      <c r="Q630" s="30"/>
      <c r="R630" s="30"/>
      <c r="S630" s="30"/>
      <c r="T630" s="30"/>
      <c r="U630" s="30"/>
      <c r="V630" s="30"/>
      <c r="W630" s="30"/>
      <c r="X630" s="30"/>
      <c r="Y630" s="30"/>
      <c r="Z630" s="30"/>
    </row>
    <row r="631" spans="1:26" ht="12" customHeight="1">
      <c r="A631" s="30"/>
      <c r="B631" s="52"/>
      <c r="C631" s="52"/>
      <c r="D631" s="52"/>
      <c r="E631" s="52"/>
      <c r="F631" s="30"/>
      <c r="G631" s="30"/>
      <c r="H631" s="52"/>
      <c r="I631" s="30"/>
      <c r="J631" s="30"/>
      <c r="K631" s="30"/>
      <c r="L631" s="30"/>
      <c r="M631" s="30"/>
      <c r="N631" s="30"/>
      <c r="O631" s="30"/>
      <c r="P631" s="30"/>
      <c r="Q631" s="30"/>
      <c r="R631" s="30"/>
      <c r="S631" s="30"/>
      <c r="T631" s="30"/>
      <c r="U631" s="30"/>
      <c r="V631" s="30"/>
      <c r="W631" s="30"/>
      <c r="X631" s="30"/>
      <c r="Y631" s="30"/>
      <c r="Z631" s="30"/>
    </row>
    <row r="632" spans="1:26" ht="12" customHeight="1">
      <c r="A632" s="30"/>
      <c r="B632" s="52"/>
      <c r="C632" s="52"/>
      <c r="D632" s="52"/>
      <c r="E632" s="52"/>
      <c r="F632" s="30"/>
      <c r="G632" s="30"/>
      <c r="H632" s="52"/>
      <c r="I632" s="30"/>
      <c r="J632" s="30"/>
      <c r="K632" s="30"/>
      <c r="L632" s="30"/>
      <c r="M632" s="30"/>
      <c r="N632" s="30"/>
      <c r="O632" s="30"/>
      <c r="P632" s="30"/>
      <c r="Q632" s="30"/>
      <c r="R632" s="30"/>
      <c r="S632" s="30"/>
      <c r="T632" s="30"/>
      <c r="U632" s="30"/>
      <c r="V632" s="30"/>
      <c r="W632" s="30"/>
      <c r="X632" s="30"/>
      <c r="Y632" s="30"/>
      <c r="Z632" s="30"/>
    </row>
    <row r="633" spans="1:26" ht="12" customHeight="1">
      <c r="A633" s="30"/>
      <c r="B633" s="52"/>
      <c r="C633" s="52"/>
      <c r="D633" s="52"/>
      <c r="E633" s="52"/>
      <c r="F633" s="30"/>
      <c r="G633" s="30"/>
      <c r="H633" s="52"/>
      <c r="I633" s="30"/>
      <c r="J633" s="30"/>
      <c r="K633" s="30"/>
      <c r="L633" s="30"/>
      <c r="M633" s="30"/>
      <c r="N633" s="30"/>
      <c r="O633" s="30"/>
      <c r="P633" s="30"/>
      <c r="Q633" s="30"/>
      <c r="R633" s="30"/>
      <c r="S633" s="30"/>
      <c r="T633" s="30"/>
      <c r="U633" s="30"/>
      <c r="V633" s="30"/>
      <c r="W633" s="30"/>
      <c r="X633" s="30"/>
      <c r="Y633" s="30"/>
      <c r="Z633" s="30"/>
    </row>
    <row r="634" spans="1:26" ht="12" customHeight="1">
      <c r="A634" s="30"/>
      <c r="B634" s="52"/>
      <c r="C634" s="52"/>
      <c r="D634" s="52"/>
      <c r="E634" s="52"/>
      <c r="F634" s="30"/>
      <c r="G634" s="30"/>
      <c r="H634" s="52"/>
      <c r="I634" s="30"/>
      <c r="J634" s="30"/>
      <c r="K634" s="30"/>
      <c r="L634" s="30"/>
      <c r="M634" s="30"/>
      <c r="N634" s="30"/>
      <c r="O634" s="30"/>
      <c r="P634" s="30"/>
      <c r="Q634" s="30"/>
      <c r="R634" s="30"/>
      <c r="S634" s="30"/>
      <c r="T634" s="30"/>
      <c r="U634" s="30"/>
      <c r="V634" s="30"/>
      <c r="W634" s="30"/>
      <c r="X634" s="30"/>
      <c r="Y634" s="30"/>
      <c r="Z634" s="30"/>
    </row>
    <row r="635" spans="1:26" ht="12" customHeight="1">
      <c r="A635" s="30"/>
      <c r="B635" s="52"/>
      <c r="C635" s="52"/>
      <c r="D635" s="52"/>
      <c r="E635" s="52"/>
      <c r="F635" s="30"/>
      <c r="G635" s="30"/>
      <c r="H635" s="52"/>
      <c r="I635" s="30"/>
      <c r="J635" s="30"/>
      <c r="K635" s="30"/>
      <c r="L635" s="30"/>
      <c r="M635" s="30"/>
      <c r="N635" s="30"/>
      <c r="O635" s="30"/>
      <c r="P635" s="30"/>
      <c r="Q635" s="30"/>
      <c r="R635" s="30"/>
      <c r="S635" s="30"/>
      <c r="T635" s="30"/>
      <c r="U635" s="30"/>
      <c r="V635" s="30"/>
      <c r="W635" s="30"/>
      <c r="X635" s="30"/>
      <c r="Y635" s="30"/>
      <c r="Z635" s="30"/>
    </row>
    <row r="636" spans="1:26" ht="12" customHeight="1">
      <c r="A636" s="30"/>
      <c r="B636" s="52"/>
      <c r="C636" s="52"/>
      <c r="D636" s="52"/>
      <c r="E636" s="52"/>
      <c r="F636" s="30"/>
      <c r="G636" s="30"/>
      <c r="H636" s="52"/>
      <c r="I636" s="30"/>
      <c r="J636" s="30"/>
      <c r="K636" s="30"/>
      <c r="L636" s="30"/>
      <c r="M636" s="30"/>
      <c r="N636" s="30"/>
      <c r="O636" s="30"/>
      <c r="P636" s="30"/>
      <c r="Q636" s="30"/>
      <c r="R636" s="30"/>
      <c r="S636" s="30"/>
      <c r="T636" s="30"/>
      <c r="U636" s="30"/>
      <c r="V636" s="30"/>
      <c r="W636" s="30"/>
      <c r="X636" s="30"/>
      <c r="Y636" s="30"/>
      <c r="Z636" s="30"/>
    </row>
    <row r="637" spans="1:26" ht="12" customHeight="1">
      <c r="A637" s="30"/>
      <c r="B637" s="52"/>
      <c r="C637" s="52"/>
      <c r="D637" s="52"/>
      <c r="E637" s="52"/>
      <c r="F637" s="30"/>
      <c r="G637" s="30"/>
      <c r="H637" s="52"/>
      <c r="I637" s="30"/>
      <c r="J637" s="30"/>
      <c r="K637" s="30"/>
      <c r="L637" s="30"/>
      <c r="M637" s="30"/>
      <c r="N637" s="30"/>
      <c r="O637" s="30"/>
      <c r="P637" s="30"/>
      <c r="Q637" s="30"/>
      <c r="R637" s="30"/>
      <c r="S637" s="30"/>
      <c r="T637" s="30"/>
      <c r="U637" s="30"/>
      <c r="V637" s="30"/>
      <c r="W637" s="30"/>
      <c r="X637" s="30"/>
      <c r="Y637" s="30"/>
      <c r="Z637" s="30"/>
    </row>
    <row r="638" spans="1:26" ht="12" customHeight="1">
      <c r="A638" s="30"/>
      <c r="B638" s="52"/>
      <c r="C638" s="52"/>
      <c r="D638" s="52"/>
      <c r="E638" s="52"/>
      <c r="F638" s="30"/>
      <c r="G638" s="30"/>
      <c r="H638" s="52"/>
      <c r="I638" s="30"/>
      <c r="J638" s="30"/>
      <c r="K638" s="30"/>
      <c r="L638" s="30"/>
      <c r="M638" s="30"/>
      <c r="N638" s="30"/>
      <c r="O638" s="30"/>
      <c r="P638" s="30"/>
      <c r="Q638" s="30"/>
      <c r="R638" s="30"/>
      <c r="S638" s="30"/>
      <c r="T638" s="30"/>
      <c r="U638" s="30"/>
      <c r="V638" s="30"/>
      <c r="W638" s="30"/>
      <c r="X638" s="30"/>
      <c r="Y638" s="30"/>
      <c r="Z638" s="30"/>
    </row>
    <row r="639" spans="1:26" ht="12" customHeight="1">
      <c r="A639" s="30"/>
      <c r="B639" s="52"/>
      <c r="C639" s="52"/>
      <c r="D639" s="52"/>
      <c r="E639" s="52"/>
      <c r="F639" s="30"/>
      <c r="G639" s="30"/>
      <c r="H639" s="52"/>
      <c r="I639" s="30"/>
      <c r="J639" s="30"/>
      <c r="K639" s="30"/>
      <c r="L639" s="30"/>
      <c r="M639" s="30"/>
      <c r="N639" s="30"/>
      <c r="O639" s="30"/>
      <c r="P639" s="30"/>
      <c r="Q639" s="30"/>
      <c r="R639" s="30"/>
      <c r="S639" s="30"/>
      <c r="T639" s="30"/>
      <c r="U639" s="30"/>
      <c r="V639" s="30"/>
      <c r="W639" s="30"/>
      <c r="X639" s="30"/>
      <c r="Y639" s="30"/>
      <c r="Z639" s="30"/>
    </row>
    <row r="640" spans="1:26" ht="12" customHeight="1">
      <c r="A640" s="30"/>
      <c r="B640" s="52"/>
      <c r="C640" s="52"/>
      <c r="D640" s="52"/>
      <c r="E640" s="52"/>
      <c r="F640" s="30"/>
      <c r="G640" s="30"/>
      <c r="H640" s="52"/>
      <c r="I640" s="30"/>
      <c r="J640" s="30"/>
      <c r="K640" s="30"/>
      <c r="L640" s="30"/>
      <c r="M640" s="30"/>
      <c r="N640" s="30"/>
      <c r="O640" s="30"/>
      <c r="P640" s="30"/>
      <c r="Q640" s="30"/>
      <c r="R640" s="30"/>
      <c r="S640" s="30"/>
      <c r="T640" s="30"/>
      <c r="U640" s="30"/>
      <c r="V640" s="30"/>
      <c r="W640" s="30"/>
      <c r="X640" s="30"/>
      <c r="Y640" s="30"/>
      <c r="Z640" s="30"/>
    </row>
    <row r="641" spans="1:26" ht="12" customHeight="1">
      <c r="A641" s="30"/>
      <c r="B641" s="52"/>
      <c r="C641" s="52"/>
      <c r="D641" s="52"/>
      <c r="E641" s="52"/>
      <c r="F641" s="30"/>
      <c r="G641" s="30"/>
      <c r="H641" s="52"/>
      <c r="I641" s="30"/>
      <c r="J641" s="30"/>
      <c r="K641" s="30"/>
      <c r="L641" s="30"/>
      <c r="M641" s="30"/>
      <c r="N641" s="30"/>
      <c r="O641" s="30"/>
      <c r="P641" s="30"/>
      <c r="Q641" s="30"/>
      <c r="R641" s="30"/>
      <c r="S641" s="30"/>
      <c r="T641" s="30"/>
      <c r="U641" s="30"/>
      <c r="V641" s="30"/>
      <c r="W641" s="30"/>
      <c r="X641" s="30"/>
      <c r="Y641" s="30"/>
      <c r="Z641" s="30"/>
    </row>
    <row r="642" spans="1:26" ht="12" customHeight="1">
      <c r="A642" s="30"/>
      <c r="B642" s="52"/>
      <c r="C642" s="52"/>
      <c r="D642" s="52"/>
      <c r="E642" s="52"/>
      <c r="F642" s="30"/>
      <c r="G642" s="30"/>
      <c r="H642" s="52"/>
      <c r="I642" s="30"/>
      <c r="J642" s="30"/>
      <c r="K642" s="30"/>
      <c r="L642" s="30"/>
      <c r="M642" s="30"/>
      <c r="N642" s="30"/>
      <c r="O642" s="30"/>
      <c r="P642" s="30"/>
      <c r="Q642" s="30"/>
      <c r="R642" s="30"/>
      <c r="S642" s="30"/>
      <c r="T642" s="30"/>
      <c r="U642" s="30"/>
      <c r="V642" s="30"/>
      <c r="W642" s="30"/>
      <c r="X642" s="30"/>
      <c r="Y642" s="30"/>
      <c r="Z642" s="30"/>
    </row>
    <row r="643" spans="1:26" ht="12" customHeight="1">
      <c r="A643" s="30"/>
      <c r="B643" s="52"/>
      <c r="C643" s="52"/>
      <c r="D643" s="52"/>
      <c r="E643" s="52"/>
      <c r="F643" s="30"/>
      <c r="G643" s="30"/>
      <c r="H643" s="52"/>
      <c r="I643" s="30"/>
      <c r="J643" s="30"/>
      <c r="K643" s="30"/>
      <c r="L643" s="30"/>
      <c r="M643" s="30"/>
      <c r="N643" s="30"/>
      <c r="O643" s="30"/>
      <c r="P643" s="30"/>
      <c r="Q643" s="30"/>
      <c r="R643" s="30"/>
      <c r="S643" s="30"/>
      <c r="T643" s="30"/>
      <c r="U643" s="30"/>
      <c r="V643" s="30"/>
      <c r="W643" s="30"/>
      <c r="X643" s="30"/>
      <c r="Y643" s="30"/>
      <c r="Z643" s="30"/>
    </row>
    <row r="644" spans="1:26" ht="12" customHeight="1">
      <c r="A644" s="30"/>
      <c r="B644" s="52"/>
      <c r="C644" s="52"/>
      <c r="D644" s="52"/>
      <c r="E644" s="52"/>
      <c r="F644" s="30"/>
      <c r="G644" s="30"/>
      <c r="H644" s="52"/>
      <c r="I644" s="30"/>
      <c r="J644" s="30"/>
      <c r="K644" s="30"/>
      <c r="L644" s="30"/>
      <c r="M644" s="30"/>
      <c r="N644" s="30"/>
      <c r="O644" s="30"/>
      <c r="P644" s="30"/>
      <c r="Q644" s="30"/>
      <c r="R644" s="30"/>
      <c r="S644" s="30"/>
      <c r="T644" s="30"/>
      <c r="U644" s="30"/>
      <c r="V644" s="30"/>
      <c r="W644" s="30"/>
      <c r="X644" s="30"/>
      <c r="Y644" s="30"/>
      <c r="Z644" s="30"/>
    </row>
    <row r="645" spans="1:26" ht="12" customHeight="1">
      <c r="A645" s="30"/>
      <c r="B645" s="52"/>
      <c r="C645" s="52"/>
      <c r="D645" s="52"/>
      <c r="E645" s="52"/>
      <c r="F645" s="30"/>
      <c r="G645" s="30"/>
      <c r="H645" s="52"/>
      <c r="I645" s="30"/>
      <c r="J645" s="30"/>
      <c r="K645" s="30"/>
      <c r="L645" s="30"/>
      <c r="M645" s="30"/>
      <c r="N645" s="30"/>
      <c r="O645" s="30"/>
      <c r="P645" s="30"/>
      <c r="Q645" s="30"/>
      <c r="R645" s="30"/>
      <c r="S645" s="30"/>
      <c r="T645" s="30"/>
      <c r="U645" s="30"/>
      <c r="V645" s="30"/>
      <c r="W645" s="30"/>
      <c r="X645" s="30"/>
      <c r="Y645" s="30"/>
      <c r="Z645" s="30"/>
    </row>
    <row r="646" spans="1:26" ht="12" customHeight="1">
      <c r="A646" s="30"/>
      <c r="B646" s="52"/>
      <c r="C646" s="52"/>
      <c r="D646" s="52"/>
      <c r="E646" s="52"/>
      <c r="F646" s="30"/>
      <c r="G646" s="30"/>
      <c r="H646" s="52"/>
      <c r="I646" s="30"/>
      <c r="J646" s="30"/>
      <c r="K646" s="30"/>
      <c r="L646" s="30"/>
      <c r="M646" s="30"/>
      <c r="N646" s="30"/>
      <c r="O646" s="30"/>
      <c r="P646" s="30"/>
      <c r="Q646" s="30"/>
      <c r="R646" s="30"/>
      <c r="S646" s="30"/>
      <c r="T646" s="30"/>
      <c r="U646" s="30"/>
      <c r="V646" s="30"/>
      <c r="W646" s="30"/>
      <c r="X646" s="30"/>
      <c r="Y646" s="30"/>
      <c r="Z646" s="30"/>
    </row>
    <row r="647" spans="1:26" ht="12" customHeight="1">
      <c r="A647" s="30"/>
      <c r="B647" s="52"/>
      <c r="C647" s="52"/>
      <c r="D647" s="52"/>
      <c r="E647" s="52"/>
      <c r="F647" s="30"/>
      <c r="G647" s="30"/>
      <c r="H647" s="52"/>
      <c r="I647" s="30"/>
      <c r="J647" s="30"/>
      <c r="K647" s="30"/>
      <c r="L647" s="30"/>
      <c r="M647" s="30"/>
      <c r="N647" s="30"/>
      <c r="O647" s="30"/>
      <c r="P647" s="30"/>
      <c r="Q647" s="30"/>
      <c r="R647" s="30"/>
      <c r="S647" s="30"/>
      <c r="T647" s="30"/>
      <c r="U647" s="30"/>
      <c r="V647" s="30"/>
      <c r="W647" s="30"/>
      <c r="X647" s="30"/>
      <c r="Y647" s="30"/>
      <c r="Z647" s="30"/>
    </row>
    <row r="648" spans="1:26" ht="12" customHeight="1">
      <c r="A648" s="30"/>
      <c r="B648" s="52"/>
      <c r="C648" s="52"/>
      <c r="D648" s="52"/>
      <c r="E648" s="52"/>
      <c r="F648" s="30"/>
      <c r="G648" s="30"/>
      <c r="H648" s="52"/>
      <c r="I648" s="30"/>
      <c r="J648" s="30"/>
      <c r="K648" s="30"/>
      <c r="L648" s="30"/>
      <c r="M648" s="30"/>
      <c r="N648" s="30"/>
      <c r="O648" s="30"/>
      <c r="P648" s="30"/>
      <c r="Q648" s="30"/>
      <c r="R648" s="30"/>
      <c r="S648" s="30"/>
      <c r="T648" s="30"/>
      <c r="U648" s="30"/>
      <c r="V648" s="30"/>
      <c r="W648" s="30"/>
      <c r="X648" s="30"/>
      <c r="Y648" s="30"/>
      <c r="Z648" s="30"/>
    </row>
    <row r="649" spans="1:26" ht="12" customHeight="1">
      <c r="A649" s="30"/>
      <c r="B649" s="52"/>
      <c r="C649" s="52"/>
      <c r="D649" s="52"/>
      <c r="E649" s="52"/>
      <c r="F649" s="30"/>
      <c r="G649" s="30"/>
      <c r="H649" s="52"/>
      <c r="I649" s="30"/>
      <c r="J649" s="30"/>
      <c r="K649" s="30"/>
      <c r="L649" s="30"/>
      <c r="M649" s="30"/>
      <c r="N649" s="30"/>
      <c r="O649" s="30"/>
      <c r="P649" s="30"/>
      <c r="Q649" s="30"/>
      <c r="R649" s="30"/>
      <c r="S649" s="30"/>
      <c r="T649" s="30"/>
      <c r="U649" s="30"/>
      <c r="V649" s="30"/>
      <c r="W649" s="30"/>
      <c r="X649" s="30"/>
      <c r="Y649" s="30"/>
      <c r="Z649" s="30"/>
    </row>
    <row r="650" spans="1:26" ht="12" customHeight="1">
      <c r="A650" s="30"/>
      <c r="B650" s="52"/>
      <c r="C650" s="52"/>
      <c r="D650" s="52"/>
      <c r="E650" s="52"/>
      <c r="F650" s="30"/>
      <c r="G650" s="30"/>
      <c r="H650" s="52"/>
      <c r="I650" s="30"/>
      <c r="J650" s="30"/>
      <c r="K650" s="30"/>
      <c r="L650" s="30"/>
      <c r="M650" s="30"/>
      <c r="N650" s="30"/>
      <c r="O650" s="30"/>
      <c r="P650" s="30"/>
      <c r="Q650" s="30"/>
      <c r="R650" s="30"/>
      <c r="S650" s="30"/>
      <c r="T650" s="30"/>
      <c r="U650" s="30"/>
      <c r="V650" s="30"/>
      <c r="W650" s="30"/>
      <c r="X650" s="30"/>
      <c r="Y650" s="30"/>
      <c r="Z650" s="30"/>
    </row>
    <row r="651" spans="1:26" ht="12" customHeight="1">
      <c r="A651" s="30"/>
      <c r="B651" s="52"/>
      <c r="C651" s="52"/>
      <c r="D651" s="52"/>
      <c r="E651" s="52"/>
      <c r="F651" s="30"/>
      <c r="G651" s="30"/>
      <c r="H651" s="52"/>
      <c r="I651" s="30"/>
      <c r="J651" s="30"/>
      <c r="K651" s="30"/>
      <c r="L651" s="30"/>
      <c r="M651" s="30"/>
      <c r="N651" s="30"/>
      <c r="O651" s="30"/>
      <c r="P651" s="30"/>
      <c r="Q651" s="30"/>
      <c r="R651" s="30"/>
      <c r="S651" s="30"/>
      <c r="T651" s="30"/>
      <c r="U651" s="30"/>
      <c r="V651" s="30"/>
      <c r="W651" s="30"/>
      <c r="X651" s="30"/>
      <c r="Y651" s="30"/>
      <c r="Z651" s="30"/>
    </row>
    <row r="652" spans="1:26" ht="12" customHeight="1">
      <c r="A652" s="30"/>
      <c r="B652" s="52"/>
      <c r="C652" s="52"/>
      <c r="D652" s="52"/>
      <c r="E652" s="52"/>
      <c r="F652" s="30"/>
      <c r="G652" s="30"/>
      <c r="H652" s="52"/>
      <c r="I652" s="30"/>
      <c r="J652" s="30"/>
      <c r="K652" s="30"/>
      <c r="L652" s="30"/>
      <c r="M652" s="30"/>
      <c r="N652" s="30"/>
      <c r="O652" s="30"/>
      <c r="P652" s="30"/>
      <c r="Q652" s="30"/>
      <c r="R652" s="30"/>
      <c r="S652" s="30"/>
      <c r="T652" s="30"/>
      <c r="U652" s="30"/>
      <c r="V652" s="30"/>
      <c r="W652" s="30"/>
      <c r="X652" s="30"/>
      <c r="Y652" s="30"/>
      <c r="Z652" s="30"/>
    </row>
    <row r="653" spans="1:26" ht="12" customHeight="1">
      <c r="A653" s="30"/>
      <c r="B653" s="52"/>
      <c r="C653" s="52"/>
      <c r="D653" s="52"/>
      <c r="E653" s="52"/>
      <c r="F653" s="30"/>
      <c r="G653" s="30"/>
      <c r="H653" s="52"/>
      <c r="I653" s="30"/>
      <c r="J653" s="30"/>
      <c r="K653" s="30"/>
      <c r="L653" s="30"/>
      <c r="M653" s="30"/>
      <c r="N653" s="30"/>
      <c r="O653" s="30"/>
      <c r="P653" s="30"/>
      <c r="Q653" s="30"/>
      <c r="R653" s="30"/>
      <c r="S653" s="30"/>
      <c r="T653" s="30"/>
      <c r="U653" s="30"/>
      <c r="V653" s="30"/>
      <c r="W653" s="30"/>
      <c r="X653" s="30"/>
      <c r="Y653" s="30"/>
      <c r="Z653" s="30"/>
    </row>
    <row r="654" spans="1:26" ht="12" customHeight="1">
      <c r="A654" s="30"/>
      <c r="B654" s="52"/>
      <c r="C654" s="52"/>
      <c r="D654" s="52"/>
      <c r="E654" s="52"/>
      <c r="F654" s="30"/>
      <c r="G654" s="30"/>
      <c r="H654" s="52"/>
      <c r="I654" s="30"/>
      <c r="J654" s="30"/>
      <c r="K654" s="30"/>
      <c r="L654" s="30"/>
      <c r="M654" s="30"/>
      <c r="N654" s="30"/>
      <c r="O654" s="30"/>
      <c r="P654" s="30"/>
      <c r="Q654" s="30"/>
      <c r="R654" s="30"/>
      <c r="S654" s="30"/>
      <c r="T654" s="30"/>
      <c r="U654" s="30"/>
      <c r="V654" s="30"/>
      <c r="W654" s="30"/>
      <c r="X654" s="30"/>
      <c r="Y654" s="30"/>
      <c r="Z654" s="30"/>
    </row>
    <row r="655" spans="1:26" ht="12" customHeight="1">
      <c r="A655" s="30"/>
      <c r="B655" s="52"/>
      <c r="C655" s="52"/>
      <c r="D655" s="52"/>
      <c r="E655" s="52"/>
      <c r="F655" s="30"/>
      <c r="G655" s="30"/>
      <c r="H655" s="52"/>
      <c r="I655" s="30"/>
      <c r="J655" s="30"/>
      <c r="K655" s="30"/>
      <c r="L655" s="30"/>
      <c r="M655" s="30"/>
      <c r="N655" s="30"/>
      <c r="O655" s="30"/>
      <c r="P655" s="30"/>
      <c r="Q655" s="30"/>
      <c r="R655" s="30"/>
      <c r="S655" s="30"/>
      <c r="T655" s="30"/>
      <c r="U655" s="30"/>
      <c r="V655" s="30"/>
      <c r="W655" s="30"/>
      <c r="X655" s="30"/>
      <c r="Y655" s="30"/>
      <c r="Z655" s="30"/>
    </row>
    <row r="656" spans="1:26" ht="12" customHeight="1">
      <c r="A656" s="30"/>
      <c r="B656" s="52"/>
      <c r="C656" s="52"/>
      <c r="D656" s="52"/>
      <c r="E656" s="52"/>
      <c r="F656" s="30"/>
      <c r="G656" s="30"/>
      <c r="H656" s="52"/>
      <c r="I656" s="30"/>
      <c r="J656" s="30"/>
      <c r="K656" s="30"/>
      <c r="L656" s="30"/>
      <c r="M656" s="30"/>
      <c r="N656" s="30"/>
      <c r="O656" s="30"/>
      <c r="P656" s="30"/>
      <c r="Q656" s="30"/>
      <c r="R656" s="30"/>
      <c r="S656" s="30"/>
      <c r="T656" s="30"/>
      <c r="U656" s="30"/>
      <c r="V656" s="30"/>
      <c r="W656" s="30"/>
      <c r="X656" s="30"/>
      <c r="Y656" s="30"/>
      <c r="Z656" s="30"/>
    </row>
    <row r="657" spans="1:26" ht="12" customHeight="1">
      <c r="A657" s="30"/>
      <c r="B657" s="52"/>
      <c r="C657" s="52"/>
      <c r="D657" s="52"/>
      <c r="E657" s="52"/>
      <c r="F657" s="30"/>
      <c r="G657" s="30"/>
      <c r="H657" s="52"/>
      <c r="I657" s="30"/>
      <c r="J657" s="30"/>
      <c r="K657" s="30"/>
      <c r="L657" s="30"/>
      <c r="M657" s="30"/>
      <c r="N657" s="30"/>
      <c r="O657" s="30"/>
      <c r="P657" s="30"/>
      <c r="Q657" s="30"/>
      <c r="R657" s="30"/>
      <c r="S657" s="30"/>
      <c r="T657" s="30"/>
      <c r="U657" s="30"/>
      <c r="V657" s="30"/>
      <c r="W657" s="30"/>
      <c r="X657" s="30"/>
      <c r="Y657" s="30"/>
      <c r="Z657" s="30"/>
    </row>
    <row r="658" spans="1:26" ht="12" customHeight="1">
      <c r="A658" s="30"/>
      <c r="B658" s="52"/>
      <c r="C658" s="52"/>
      <c r="D658" s="52"/>
      <c r="E658" s="52"/>
      <c r="F658" s="30"/>
      <c r="G658" s="30"/>
      <c r="H658" s="52"/>
      <c r="I658" s="30"/>
      <c r="J658" s="30"/>
      <c r="K658" s="30"/>
      <c r="L658" s="30"/>
      <c r="M658" s="30"/>
      <c r="N658" s="30"/>
      <c r="O658" s="30"/>
      <c r="P658" s="30"/>
      <c r="Q658" s="30"/>
      <c r="R658" s="30"/>
      <c r="S658" s="30"/>
      <c r="T658" s="30"/>
      <c r="U658" s="30"/>
      <c r="V658" s="30"/>
      <c r="W658" s="30"/>
      <c r="X658" s="30"/>
      <c r="Y658" s="30"/>
      <c r="Z658" s="30"/>
    </row>
    <row r="659" spans="1:26" ht="12" customHeight="1">
      <c r="A659" s="30"/>
      <c r="B659" s="52"/>
      <c r="C659" s="52"/>
      <c r="D659" s="52"/>
      <c r="E659" s="52"/>
      <c r="F659" s="30"/>
      <c r="G659" s="30"/>
      <c r="H659" s="52"/>
      <c r="I659" s="30"/>
      <c r="J659" s="30"/>
      <c r="K659" s="30"/>
      <c r="L659" s="30"/>
      <c r="M659" s="30"/>
      <c r="N659" s="30"/>
      <c r="O659" s="30"/>
      <c r="P659" s="30"/>
      <c r="Q659" s="30"/>
      <c r="R659" s="30"/>
      <c r="S659" s="30"/>
      <c r="T659" s="30"/>
      <c r="U659" s="30"/>
      <c r="V659" s="30"/>
      <c r="W659" s="30"/>
      <c r="X659" s="30"/>
      <c r="Y659" s="30"/>
      <c r="Z659" s="30"/>
    </row>
    <row r="660" spans="1:26" ht="12" customHeight="1">
      <c r="A660" s="30"/>
      <c r="B660" s="52"/>
      <c r="C660" s="52"/>
      <c r="D660" s="52"/>
      <c r="E660" s="52"/>
      <c r="F660" s="30"/>
      <c r="G660" s="30"/>
      <c r="H660" s="52"/>
      <c r="I660" s="30"/>
      <c r="J660" s="30"/>
      <c r="K660" s="30"/>
      <c r="L660" s="30"/>
      <c r="M660" s="30"/>
      <c r="N660" s="30"/>
      <c r="O660" s="30"/>
      <c r="P660" s="30"/>
      <c r="Q660" s="30"/>
      <c r="R660" s="30"/>
      <c r="S660" s="30"/>
      <c r="T660" s="30"/>
      <c r="U660" s="30"/>
      <c r="V660" s="30"/>
      <c r="W660" s="30"/>
      <c r="X660" s="30"/>
      <c r="Y660" s="30"/>
      <c r="Z660" s="30"/>
    </row>
    <row r="661" spans="1:26" ht="12" customHeight="1">
      <c r="A661" s="30"/>
      <c r="B661" s="52"/>
      <c r="C661" s="52"/>
      <c r="D661" s="52"/>
      <c r="E661" s="52"/>
      <c r="F661" s="30"/>
      <c r="G661" s="30"/>
      <c r="H661" s="52"/>
      <c r="I661" s="30"/>
      <c r="J661" s="30"/>
      <c r="K661" s="30"/>
      <c r="L661" s="30"/>
      <c r="M661" s="30"/>
      <c r="N661" s="30"/>
      <c r="O661" s="30"/>
      <c r="P661" s="30"/>
      <c r="Q661" s="30"/>
      <c r="R661" s="30"/>
      <c r="S661" s="30"/>
      <c r="T661" s="30"/>
      <c r="U661" s="30"/>
      <c r="V661" s="30"/>
      <c r="W661" s="30"/>
      <c r="X661" s="30"/>
      <c r="Y661" s="30"/>
      <c r="Z661" s="30"/>
    </row>
    <row r="662" spans="1:26" ht="12" customHeight="1">
      <c r="A662" s="30"/>
      <c r="B662" s="52"/>
      <c r="C662" s="52"/>
      <c r="D662" s="52"/>
      <c r="E662" s="52"/>
      <c r="F662" s="30"/>
      <c r="G662" s="30"/>
      <c r="H662" s="52"/>
      <c r="I662" s="30"/>
      <c r="J662" s="30"/>
      <c r="K662" s="30"/>
      <c r="L662" s="30"/>
      <c r="M662" s="30"/>
      <c r="N662" s="30"/>
      <c r="O662" s="30"/>
      <c r="P662" s="30"/>
      <c r="Q662" s="30"/>
      <c r="R662" s="30"/>
      <c r="S662" s="30"/>
      <c r="T662" s="30"/>
      <c r="U662" s="30"/>
      <c r="V662" s="30"/>
      <c r="W662" s="30"/>
      <c r="X662" s="30"/>
      <c r="Y662" s="30"/>
      <c r="Z662" s="30"/>
    </row>
    <row r="663" spans="1:26" ht="12" customHeight="1">
      <c r="A663" s="30"/>
      <c r="B663" s="52"/>
      <c r="C663" s="52"/>
      <c r="D663" s="52"/>
      <c r="E663" s="52"/>
      <c r="F663" s="30"/>
      <c r="G663" s="30"/>
      <c r="H663" s="52"/>
      <c r="I663" s="30"/>
      <c r="J663" s="30"/>
      <c r="K663" s="30"/>
      <c r="L663" s="30"/>
      <c r="M663" s="30"/>
      <c r="N663" s="30"/>
      <c r="O663" s="30"/>
      <c r="P663" s="30"/>
      <c r="Q663" s="30"/>
      <c r="R663" s="30"/>
      <c r="S663" s="30"/>
      <c r="T663" s="30"/>
      <c r="U663" s="30"/>
      <c r="V663" s="30"/>
      <c r="W663" s="30"/>
      <c r="X663" s="30"/>
      <c r="Y663" s="30"/>
      <c r="Z663" s="30"/>
    </row>
    <row r="664" spans="1:26" ht="12" customHeight="1">
      <c r="A664" s="30"/>
      <c r="B664" s="52"/>
      <c r="C664" s="52"/>
      <c r="D664" s="52"/>
      <c r="E664" s="52"/>
      <c r="F664" s="30"/>
      <c r="G664" s="30"/>
      <c r="H664" s="52"/>
      <c r="I664" s="30"/>
      <c r="J664" s="30"/>
      <c r="K664" s="30"/>
      <c r="L664" s="30"/>
      <c r="M664" s="30"/>
      <c r="N664" s="30"/>
      <c r="O664" s="30"/>
      <c r="P664" s="30"/>
      <c r="Q664" s="30"/>
      <c r="R664" s="30"/>
      <c r="S664" s="30"/>
      <c r="T664" s="30"/>
      <c r="U664" s="30"/>
      <c r="V664" s="30"/>
      <c r="W664" s="30"/>
      <c r="X664" s="30"/>
      <c r="Y664" s="30"/>
      <c r="Z664" s="30"/>
    </row>
    <row r="665" spans="1:26" ht="12" customHeight="1">
      <c r="A665" s="30"/>
      <c r="B665" s="52"/>
      <c r="C665" s="52"/>
      <c r="D665" s="52"/>
      <c r="E665" s="52"/>
      <c r="F665" s="30"/>
      <c r="G665" s="30"/>
      <c r="H665" s="52"/>
      <c r="I665" s="30"/>
      <c r="J665" s="30"/>
      <c r="K665" s="30"/>
      <c r="L665" s="30"/>
      <c r="M665" s="30"/>
      <c r="N665" s="30"/>
      <c r="O665" s="30"/>
      <c r="P665" s="30"/>
      <c r="Q665" s="30"/>
      <c r="R665" s="30"/>
      <c r="S665" s="30"/>
      <c r="T665" s="30"/>
      <c r="U665" s="30"/>
      <c r="V665" s="30"/>
      <c r="W665" s="30"/>
      <c r="X665" s="30"/>
      <c r="Y665" s="30"/>
      <c r="Z665" s="30"/>
    </row>
    <row r="666" spans="1:26" ht="12" customHeight="1">
      <c r="A666" s="30"/>
      <c r="B666" s="52"/>
      <c r="C666" s="52"/>
      <c r="D666" s="52"/>
      <c r="E666" s="52"/>
      <c r="F666" s="30"/>
      <c r="G666" s="30"/>
      <c r="H666" s="52"/>
      <c r="I666" s="30"/>
      <c r="J666" s="30"/>
      <c r="K666" s="30"/>
      <c r="L666" s="30"/>
      <c r="M666" s="30"/>
      <c r="N666" s="30"/>
      <c r="O666" s="30"/>
      <c r="P666" s="30"/>
      <c r="Q666" s="30"/>
      <c r="R666" s="30"/>
      <c r="S666" s="30"/>
      <c r="T666" s="30"/>
      <c r="U666" s="30"/>
      <c r="V666" s="30"/>
      <c r="W666" s="30"/>
      <c r="X666" s="30"/>
      <c r="Y666" s="30"/>
      <c r="Z666" s="30"/>
    </row>
    <row r="667" spans="1:26" ht="12" customHeight="1">
      <c r="A667" s="30"/>
      <c r="B667" s="52"/>
      <c r="C667" s="52"/>
      <c r="D667" s="52"/>
      <c r="E667" s="52"/>
      <c r="F667" s="30"/>
      <c r="G667" s="30"/>
      <c r="H667" s="52"/>
      <c r="I667" s="30"/>
      <c r="J667" s="30"/>
      <c r="K667" s="30"/>
      <c r="L667" s="30"/>
      <c r="M667" s="30"/>
      <c r="N667" s="30"/>
      <c r="O667" s="30"/>
      <c r="P667" s="30"/>
      <c r="Q667" s="30"/>
      <c r="R667" s="30"/>
      <c r="S667" s="30"/>
      <c r="T667" s="30"/>
      <c r="U667" s="30"/>
      <c r="V667" s="30"/>
      <c r="W667" s="30"/>
      <c r="X667" s="30"/>
      <c r="Y667" s="30"/>
      <c r="Z667" s="30"/>
    </row>
    <row r="668" spans="1:26" ht="12" customHeight="1">
      <c r="A668" s="30"/>
      <c r="B668" s="52"/>
      <c r="C668" s="52"/>
      <c r="D668" s="52"/>
      <c r="E668" s="52"/>
      <c r="F668" s="30"/>
      <c r="G668" s="30"/>
      <c r="H668" s="52"/>
      <c r="I668" s="30"/>
      <c r="J668" s="30"/>
      <c r="K668" s="30"/>
      <c r="L668" s="30"/>
      <c r="M668" s="30"/>
      <c r="N668" s="30"/>
      <c r="O668" s="30"/>
      <c r="P668" s="30"/>
      <c r="Q668" s="30"/>
      <c r="R668" s="30"/>
      <c r="S668" s="30"/>
      <c r="T668" s="30"/>
      <c r="U668" s="30"/>
      <c r="V668" s="30"/>
      <c r="W668" s="30"/>
      <c r="X668" s="30"/>
      <c r="Y668" s="30"/>
      <c r="Z668" s="30"/>
    </row>
    <row r="669" spans="1:26" ht="12" customHeight="1">
      <c r="A669" s="30"/>
      <c r="B669" s="52"/>
      <c r="C669" s="52"/>
      <c r="D669" s="52"/>
      <c r="E669" s="52"/>
      <c r="F669" s="30"/>
      <c r="G669" s="30"/>
      <c r="H669" s="52"/>
      <c r="I669" s="30"/>
      <c r="J669" s="30"/>
      <c r="K669" s="30"/>
      <c r="L669" s="30"/>
      <c r="M669" s="30"/>
      <c r="N669" s="30"/>
      <c r="O669" s="30"/>
      <c r="P669" s="30"/>
      <c r="Q669" s="30"/>
      <c r="R669" s="30"/>
      <c r="S669" s="30"/>
      <c r="T669" s="30"/>
      <c r="U669" s="30"/>
      <c r="V669" s="30"/>
      <c r="W669" s="30"/>
      <c r="X669" s="30"/>
      <c r="Y669" s="30"/>
      <c r="Z669" s="30"/>
    </row>
    <row r="670" spans="1:26" ht="12" customHeight="1">
      <c r="A670" s="30"/>
      <c r="B670" s="52"/>
      <c r="C670" s="52"/>
      <c r="D670" s="52"/>
      <c r="E670" s="52"/>
      <c r="F670" s="30"/>
      <c r="G670" s="30"/>
      <c r="H670" s="52"/>
      <c r="I670" s="30"/>
      <c r="J670" s="30"/>
      <c r="K670" s="30"/>
      <c r="L670" s="30"/>
      <c r="M670" s="30"/>
      <c r="N670" s="30"/>
      <c r="O670" s="30"/>
      <c r="P670" s="30"/>
      <c r="Q670" s="30"/>
      <c r="R670" s="30"/>
      <c r="S670" s="30"/>
      <c r="T670" s="30"/>
      <c r="U670" s="30"/>
      <c r="V670" s="30"/>
      <c r="W670" s="30"/>
      <c r="X670" s="30"/>
      <c r="Y670" s="30"/>
      <c r="Z670" s="30"/>
    </row>
    <row r="671" spans="1:26" ht="12" customHeight="1">
      <c r="A671" s="30"/>
      <c r="B671" s="52"/>
      <c r="C671" s="52"/>
      <c r="D671" s="52"/>
      <c r="E671" s="52"/>
      <c r="F671" s="30"/>
      <c r="G671" s="30"/>
      <c r="H671" s="52"/>
      <c r="I671" s="30"/>
      <c r="J671" s="30"/>
      <c r="K671" s="30"/>
      <c r="L671" s="30"/>
      <c r="M671" s="30"/>
      <c r="N671" s="30"/>
      <c r="O671" s="30"/>
      <c r="P671" s="30"/>
      <c r="Q671" s="30"/>
      <c r="R671" s="30"/>
      <c r="S671" s="30"/>
      <c r="T671" s="30"/>
      <c r="U671" s="30"/>
      <c r="V671" s="30"/>
      <c r="W671" s="30"/>
      <c r="X671" s="30"/>
      <c r="Y671" s="30"/>
      <c r="Z671" s="30"/>
    </row>
    <row r="672" spans="1:26" ht="12" customHeight="1">
      <c r="A672" s="30"/>
      <c r="B672" s="52"/>
      <c r="C672" s="52"/>
      <c r="D672" s="52"/>
      <c r="E672" s="52"/>
      <c r="F672" s="30"/>
      <c r="G672" s="30"/>
      <c r="H672" s="52"/>
      <c r="I672" s="30"/>
      <c r="J672" s="30"/>
      <c r="K672" s="30"/>
      <c r="L672" s="30"/>
      <c r="M672" s="30"/>
      <c r="N672" s="30"/>
      <c r="O672" s="30"/>
      <c r="P672" s="30"/>
      <c r="Q672" s="30"/>
      <c r="R672" s="30"/>
      <c r="S672" s="30"/>
      <c r="T672" s="30"/>
      <c r="U672" s="30"/>
      <c r="V672" s="30"/>
      <c r="W672" s="30"/>
      <c r="X672" s="30"/>
      <c r="Y672" s="30"/>
      <c r="Z672" s="30"/>
    </row>
    <row r="673" spans="1:26" ht="12" customHeight="1">
      <c r="A673" s="30"/>
      <c r="B673" s="52"/>
      <c r="C673" s="52"/>
      <c r="D673" s="52"/>
      <c r="E673" s="52"/>
      <c r="F673" s="30"/>
      <c r="G673" s="30"/>
      <c r="H673" s="52"/>
      <c r="I673" s="30"/>
      <c r="J673" s="30"/>
      <c r="K673" s="30"/>
      <c r="L673" s="30"/>
      <c r="M673" s="30"/>
      <c r="N673" s="30"/>
      <c r="O673" s="30"/>
      <c r="P673" s="30"/>
      <c r="Q673" s="30"/>
      <c r="R673" s="30"/>
      <c r="S673" s="30"/>
      <c r="T673" s="30"/>
      <c r="U673" s="30"/>
      <c r="V673" s="30"/>
      <c r="W673" s="30"/>
      <c r="X673" s="30"/>
      <c r="Y673" s="30"/>
      <c r="Z673" s="30"/>
    </row>
    <row r="674" spans="1:26" ht="12" customHeight="1">
      <c r="A674" s="30"/>
      <c r="B674" s="52"/>
      <c r="C674" s="52"/>
      <c r="D674" s="52"/>
      <c r="E674" s="52"/>
      <c r="F674" s="30"/>
      <c r="G674" s="30"/>
      <c r="H674" s="52"/>
      <c r="I674" s="30"/>
      <c r="J674" s="30"/>
      <c r="K674" s="30"/>
      <c r="L674" s="30"/>
      <c r="M674" s="30"/>
      <c r="N674" s="30"/>
      <c r="O674" s="30"/>
      <c r="P674" s="30"/>
      <c r="Q674" s="30"/>
      <c r="R674" s="30"/>
      <c r="S674" s="30"/>
      <c r="T674" s="30"/>
      <c r="U674" s="30"/>
      <c r="V674" s="30"/>
      <c r="W674" s="30"/>
      <c r="X674" s="30"/>
      <c r="Y674" s="30"/>
      <c r="Z674" s="30"/>
    </row>
    <row r="675" spans="1:26" ht="12" customHeight="1">
      <c r="A675" s="30"/>
      <c r="B675" s="52"/>
      <c r="C675" s="52"/>
      <c r="D675" s="52"/>
      <c r="E675" s="52"/>
      <c r="F675" s="30"/>
      <c r="G675" s="30"/>
      <c r="H675" s="52"/>
      <c r="I675" s="30"/>
      <c r="J675" s="30"/>
      <c r="K675" s="30"/>
      <c r="L675" s="30"/>
      <c r="M675" s="30"/>
      <c r="N675" s="30"/>
      <c r="O675" s="30"/>
      <c r="P675" s="30"/>
      <c r="Q675" s="30"/>
      <c r="R675" s="30"/>
      <c r="S675" s="30"/>
      <c r="T675" s="30"/>
      <c r="U675" s="30"/>
      <c r="V675" s="30"/>
      <c r="W675" s="30"/>
      <c r="X675" s="30"/>
      <c r="Y675" s="30"/>
      <c r="Z675" s="30"/>
    </row>
    <row r="676" spans="1:26" ht="12" customHeight="1">
      <c r="A676" s="30"/>
      <c r="B676" s="52"/>
      <c r="C676" s="52"/>
      <c r="D676" s="52"/>
      <c r="E676" s="52"/>
      <c r="F676" s="30"/>
      <c r="G676" s="30"/>
      <c r="H676" s="52"/>
      <c r="I676" s="30"/>
      <c r="J676" s="30"/>
      <c r="K676" s="30"/>
      <c r="L676" s="30"/>
      <c r="M676" s="30"/>
      <c r="N676" s="30"/>
      <c r="O676" s="30"/>
      <c r="P676" s="30"/>
      <c r="Q676" s="30"/>
      <c r="R676" s="30"/>
      <c r="S676" s="30"/>
      <c r="T676" s="30"/>
      <c r="U676" s="30"/>
      <c r="V676" s="30"/>
      <c r="W676" s="30"/>
      <c r="X676" s="30"/>
      <c r="Y676" s="30"/>
      <c r="Z676" s="30"/>
    </row>
    <row r="677" spans="1:26" ht="12" customHeight="1">
      <c r="A677" s="30"/>
      <c r="B677" s="52"/>
      <c r="C677" s="52"/>
      <c r="D677" s="52"/>
      <c r="E677" s="52"/>
      <c r="F677" s="30"/>
      <c r="G677" s="30"/>
      <c r="H677" s="52"/>
      <c r="I677" s="30"/>
      <c r="J677" s="30"/>
      <c r="K677" s="30"/>
      <c r="L677" s="30"/>
      <c r="M677" s="30"/>
      <c r="N677" s="30"/>
      <c r="O677" s="30"/>
      <c r="P677" s="30"/>
      <c r="Q677" s="30"/>
      <c r="R677" s="30"/>
      <c r="S677" s="30"/>
      <c r="T677" s="30"/>
      <c r="U677" s="30"/>
      <c r="V677" s="30"/>
      <c r="W677" s="30"/>
      <c r="X677" s="30"/>
      <c r="Y677" s="30"/>
      <c r="Z677" s="30"/>
    </row>
    <row r="678" spans="1:26" ht="12" customHeight="1">
      <c r="A678" s="30"/>
      <c r="B678" s="52"/>
      <c r="C678" s="52"/>
      <c r="D678" s="52"/>
      <c r="E678" s="52"/>
      <c r="F678" s="30"/>
      <c r="G678" s="30"/>
      <c r="H678" s="52"/>
      <c r="I678" s="30"/>
      <c r="J678" s="30"/>
      <c r="K678" s="30"/>
      <c r="L678" s="30"/>
      <c r="M678" s="30"/>
      <c r="N678" s="30"/>
      <c r="O678" s="30"/>
      <c r="P678" s="30"/>
      <c r="Q678" s="30"/>
      <c r="R678" s="30"/>
      <c r="S678" s="30"/>
      <c r="T678" s="30"/>
      <c r="U678" s="30"/>
      <c r="V678" s="30"/>
      <c r="W678" s="30"/>
      <c r="X678" s="30"/>
      <c r="Y678" s="30"/>
      <c r="Z678" s="30"/>
    </row>
    <row r="679" spans="1:26" ht="12" customHeight="1">
      <c r="A679" s="30"/>
      <c r="B679" s="52"/>
      <c r="C679" s="52"/>
      <c r="D679" s="52"/>
      <c r="E679" s="52"/>
      <c r="F679" s="30"/>
      <c r="G679" s="30"/>
      <c r="H679" s="52"/>
      <c r="I679" s="30"/>
      <c r="J679" s="30"/>
      <c r="K679" s="30"/>
      <c r="L679" s="30"/>
      <c r="M679" s="30"/>
      <c r="N679" s="30"/>
      <c r="O679" s="30"/>
      <c r="P679" s="30"/>
      <c r="Q679" s="30"/>
      <c r="R679" s="30"/>
      <c r="S679" s="30"/>
      <c r="T679" s="30"/>
      <c r="U679" s="30"/>
      <c r="V679" s="30"/>
      <c r="W679" s="30"/>
      <c r="X679" s="30"/>
      <c r="Y679" s="30"/>
      <c r="Z679" s="30"/>
    </row>
    <row r="680" spans="1:26" ht="12" customHeight="1">
      <c r="A680" s="30"/>
      <c r="B680" s="52"/>
      <c r="C680" s="52"/>
      <c r="D680" s="52"/>
      <c r="E680" s="52"/>
      <c r="F680" s="30"/>
      <c r="G680" s="30"/>
      <c r="H680" s="52"/>
      <c r="I680" s="30"/>
      <c r="J680" s="30"/>
      <c r="K680" s="30"/>
      <c r="L680" s="30"/>
      <c r="M680" s="30"/>
      <c r="N680" s="30"/>
      <c r="O680" s="30"/>
      <c r="P680" s="30"/>
      <c r="Q680" s="30"/>
      <c r="R680" s="30"/>
      <c r="S680" s="30"/>
      <c r="T680" s="30"/>
      <c r="U680" s="30"/>
      <c r="V680" s="30"/>
      <c r="W680" s="30"/>
      <c r="X680" s="30"/>
      <c r="Y680" s="30"/>
      <c r="Z680" s="30"/>
    </row>
    <row r="681" spans="1:26" ht="12" customHeight="1">
      <c r="A681" s="30"/>
      <c r="B681" s="52"/>
      <c r="C681" s="52"/>
      <c r="D681" s="52"/>
      <c r="E681" s="52"/>
      <c r="F681" s="30"/>
      <c r="G681" s="30"/>
      <c r="H681" s="52"/>
      <c r="I681" s="30"/>
      <c r="J681" s="30"/>
      <c r="K681" s="30"/>
      <c r="L681" s="30"/>
      <c r="M681" s="30"/>
      <c r="N681" s="30"/>
      <c r="O681" s="30"/>
      <c r="P681" s="30"/>
      <c r="Q681" s="30"/>
      <c r="R681" s="30"/>
      <c r="S681" s="30"/>
      <c r="T681" s="30"/>
      <c r="U681" s="30"/>
      <c r="V681" s="30"/>
      <c r="W681" s="30"/>
      <c r="X681" s="30"/>
      <c r="Y681" s="30"/>
      <c r="Z681" s="30"/>
    </row>
    <row r="682" spans="1:26" ht="12" customHeight="1">
      <c r="A682" s="30"/>
      <c r="B682" s="52"/>
      <c r="C682" s="52"/>
      <c r="D682" s="52"/>
      <c r="E682" s="52"/>
      <c r="F682" s="30"/>
      <c r="G682" s="30"/>
      <c r="H682" s="52"/>
      <c r="I682" s="30"/>
      <c r="J682" s="30"/>
      <c r="K682" s="30"/>
      <c r="L682" s="30"/>
      <c r="M682" s="30"/>
      <c r="N682" s="30"/>
      <c r="O682" s="30"/>
      <c r="P682" s="30"/>
      <c r="Q682" s="30"/>
      <c r="R682" s="30"/>
      <c r="S682" s="30"/>
      <c r="T682" s="30"/>
      <c r="U682" s="30"/>
      <c r="V682" s="30"/>
      <c r="W682" s="30"/>
      <c r="X682" s="30"/>
      <c r="Y682" s="30"/>
      <c r="Z682" s="30"/>
    </row>
    <row r="683" spans="1:26" ht="12" customHeight="1">
      <c r="A683" s="30"/>
      <c r="B683" s="52"/>
      <c r="C683" s="52"/>
      <c r="D683" s="52"/>
      <c r="E683" s="52"/>
      <c r="F683" s="30"/>
      <c r="G683" s="30"/>
      <c r="H683" s="52"/>
      <c r="I683" s="30"/>
      <c r="J683" s="30"/>
      <c r="K683" s="30"/>
      <c r="L683" s="30"/>
      <c r="M683" s="30"/>
      <c r="N683" s="30"/>
      <c r="O683" s="30"/>
      <c r="P683" s="30"/>
      <c r="Q683" s="30"/>
      <c r="R683" s="30"/>
      <c r="S683" s="30"/>
      <c r="T683" s="30"/>
      <c r="U683" s="30"/>
      <c r="V683" s="30"/>
      <c r="W683" s="30"/>
      <c r="X683" s="30"/>
      <c r="Y683" s="30"/>
      <c r="Z683" s="30"/>
    </row>
    <row r="684" spans="1:26" ht="12" customHeight="1">
      <c r="A684" s="30"/>
      <c r="B684" s="52"/>
      <c r="C684" s="52"/>
      <c r="D684" s="52"/>
      <c r="E684" s="52"/>
      <c r="F684" s="30"/>
      <c r="G684" s="30"/>
      <c r="H684" s="52"/>
      <c r="I684" s="30"/>
      <c r="J684" s="30"/>
      <c r="K684" s="30"/>
      <c r="L684" s="30"/>
      <c r="M684" s="30"/>
      <c r="N684" s="30"/>
      <c r="O684" s="30"/>
      <c r="P684" s="30"/>
      <c r="Q684" s="30"/>
      <c r="R684" s="30"/>
      <c r="S684" s="30"/>
      <c r="T684" s="30"/>
      <c r="U684" s="30"/>
      <c r="V684" s="30"/>
      <c r="W684" s="30"/>
      <c r="X684" s="30"/>
      <c r="Y684" s="30"/>
      <c r="Z684" s="30"/>
    </row>
    <row r="685" spans="1:26" ht="12" customHeight="1">
      <c r="A685" s="30"/>
      <c r="B685" s="52"/>
      <c r="C685" s="52"/>
      <c r="D685" s="52"/>
      <c r="E685" s="52"/>
      <c r="F685" s="30"/>
      <c r="G685" s="30"/>
      <c r="H685" s="52"/>
      <c r="I685" s="30"/>
      <c r="J685" s="30"/>
      <c r="K685" s="30"/>
      <c r="L685" s="30"/>
      <c r="M685" s="30"/>
      <c r="N685" s="30"/>
      <c r="O685" s="30"/>
      <c r="P685" s="30"/>
      <c r="Q685" s="30"/>
      <c r="R685" s="30"/>
      <c r="S685" s="30"/>
      <c r="T685" s="30"/>
      <c r="U685" s="30"/>
      <c r="V685" s="30"/>
      <c r="W685" s="30"/>
      <c r="X685" s="30"/>
      <c r="Y685" s="30"/>
      <c r="Z685" s="30"/>
    </row>
    <row r="686" spans="1:26" ht="12" customHeight="1">
      <c r="A686" s="30"/>
      <c r="B686" s="52"/>
      <c r="C686" s="52"/>
      <c r="D686" s="52"/>
      <c r="E686" s="52"/>
      <c r="F686" s="30"/>
      <c r="G686" s="30"/>
      <c r="H686" s="52"/>
      <c r="I686" s="30"/>
      <c r="J686" s="30"/>
      <c r="K686" s="30"/>
      <c r="L686" s="30"/>
      <c r="M686" s="30"/>
      <c r="N686" s="30"/>
      <c r="O686" s="30"/>
      <c r="P686" s="30"/>
      <c r="Q686" s="30"/>
      <c r="R686" s="30"/>
      <c r="S686" s="30"/>
      <c r="T686" s="30"/>
      <c r="U686" s="30"/>
      <c r="V686" s="30"/>
      <c r="W686" s="30"/>
      <c r="X686" s="30"/>
      <c r="Y686" s="30"/>
      <c r="Z686" s="30"/>
    </row>
    <row r="687" spans="1:26" ht="12" customHeight="1">
      <c r="A687" s="30"/>
      <c r="B687" s="52"/>
      <c r="C687" s="52"/>
      <c r="D687" s="52"/>
      <c r="E687" s="52"/>
      <c r="F687" s="30"/>
      <c r="G687" s="30"/>
      <c r="H687" s="52"/>
      <c r="I687" s="30"/>
      <c r="J687" s="30"/>
      <c r="K687" s="30"/>
      <c r="L687" s="30"/>
      <c r="M687" s="30"/>
      <c r="N687" s="30"/>
      <c r="O687" s="30"/>
      <c r="P687" s="30"/>
      <c r="Q687" s="30"/>
      <c r="R687" s="30"/>
      <c r="S687" s="30"/>
      <c r="T687" s="30"/>
      <c r="U687" s="30"/>
      <c r="V687" s="30"/>
      <c r="W687" s="30"/>
      <c r="X687" s="30"/>
      <c r="Y687" s="30"/>
      <c r="Z687" s="30"/>
    </row>
    <row r="688" spans="1:26" ht="12" customHeight="1">
      <c r="A688" s="30"/>
      <c r="B688" s="52"/>
      <c r="C688" s="52"/>
      <c r="D688" s="52"/>
      <c r="E688" s="52"/>
      <c r="F688" s="30"/>
      <c r="G688" s="30"/>
      <c r="H688" s="52"/>
      <c r="I688" s="30"/>
      <c r="J688" s="30"/>
      <c r="K688" s="30"/>
      <c r="L688" s="30"/>
      <c r="M688" s="30"/>
      <c r="N688" s="30"/>
      <c r="O688" s="30"/>
      <c r="P688" s="30"/>
      <c r="Q688" s="30"/>
      <c r="R688" s="30"/>
      <c r="S688" s="30"/>
      <c r="T688" s="30"/>
      <c r="U688" s="30"/>
      <c r="V688" s="30"/>
      <c r="W688" s="30"/>
      <c r="X688" s="30"/>
      <c r="Y688" s="30"/>
      <c r="Z688" s="30"/>
    </row>
    <row r="689" spans="1:26" ht="12" customHeight="1">
      <c r="A689" s="30"/>
      <c r="B689" s="52"/>
      <c r="C689" s="52"/>
      <c r="D689" s="52"/>
      <c r="E689" s="52"/>
      <c r="F689" s="30"/>
      <c r="G689" s="30"/>
      <c r="H689" s="52"/>
      <c r="I689" s="30"/>
      <c r="J689" s="30"/>
      <c r="K689" s="30"/>
      <c r="L689" s="30"/>
      <c r="M689" s="30"/>
      <c r="N689" s="30"/>
      <c r="O689" s="30"/>
      <c r="P689" s="30"/>
      <c r="Q689" s="30"/>
      <c r="R689" s="30"/>
      <c r="S689" s="30"/>
      <c r="T689" s="30"/>
      <c r="U689" s="30"/>
      <c r="V689" s="30"/>
      <c r="W689" s="30"/>
      <c r="X689" s="30"/>
      <c r="Y689" s="30"/>
      <c r="Z689" s="30"/>
    </row>
    <row r="690" spans="1:26" ht="12" customHeight="1">
      <c r="A690" s="30"/>
      <c r="B690" s="52"/>
      <c r="C690" s="52"/>
      <c r="D690" s="52"/>
      <c r="E690" s="52"/>
      <c r="F690" s="30"/>
      <c r="G690" s="30"/>
      <c r="H690" s="52"/>
      <c r="I690" s="30"/>
      <c r="J690" s="30"/>
      <c r="K690" s="30"/>
      <c r="L690" s="30"/>
      <c r="M690" s="30"/>
      <c r="N690" s="30"/>
      <c r="O690" s="30"/>
      <c r="P690" s="30"/>
      <c r="Q690" s="30"/>
      <c r="R690" s="30"/>
      <c r="S690" s="30"/>
      <c r="T690" s="30"/>
      <c r="U690" s="30"/>
      <c r="V690" s="30"/>
      <c r="W690" s="30"/>
      <c r="X690" s="30"/>
      <c r="Y690" s="30"/>
      <c r="Z690" s="30"/>
    </row>
    <row r="691" spans="1:26" ht="12" customHeight="1">
      <c r="A691" s="30"/>
      <c r="B691" s="52"/>
      <c r="C691" s="52"/>
      <c r="D691" s="52"/>
      <c r="E691" s="52"/>
      <c r="F691" s="30"/>
      <c r="G691" s="30"/>
      <c r="H691" s="52"/>
      <c r="I691" s="30"/>
      <c r="J691" s="30"/>
      <c r="K691" s="30"/>
      <c r="L691" s="30"/>
      <c r="M691" s="30"/>
      <c r="N691" s="30"/>
      <c r="O691" s="30"/>
      <c r="P691" s="30"/>
      <c r="Q691" s="30"/>
      <c r="R691" s="30"/>
      <c r="S691" s="30"/>
      <c r="T691" s="30"/>
      <c r="U691" s="30"/>
      <c r="V691" s="30"/>
      <c r="W691" s="30"/>
      <c r="X691" s="30"/>
      <c r="Y691" s="30"/>
      <c r="Z691" s="30"/>
    </row>
    <row r="692" spans="1:26" ht="12" customHeight="1">
      <c r="A692" s="30"/>
      <c r="B692" s="52"/>
      <c r="C692" s="52"/>
      <c r="D692" s="52"/>
      <c r="E692" s="52"/>
      <c r="F692" s="30"/>
      <c r="G692" s="30"/>
      <c r="H692" s="52"/>
      <c r="I692" s="30"/>
      <c r="J692" s="30"/>
      <c r="K692" s="30"/>
      <c r="L692" s="30"/>
      <c r="M692" s="30"/>
      <c r="N692" s="30"/>
      <c r="O692" s="30"/>
      <c r="P692" s="30"/>
      <c r="Q692" s="30"/>
      <c r="R692" s="30"/>
      <c r="S692" s="30"/>
      <c r="T692" s="30"/>
      <c r="U692" s="30"/>
      <c r="V692" s="30"/>
      <c r="W692" s="30"/>
      <c r="X692" s="30"/>
      <c r="Y692" s="30"/>
      <c r="Z692" s="30"/>
    </row>
    <row r="693" spans="1:26" ht="12" customHeight="1">
      <c r="A693" s="30"/>
      <c r="B693" s="52"/>
      <c r="C693" s="52"/>
      <c r="D693" s="52"/>
      <c r="E693" s="52"/>
      <c r="F693" s="30"/>
      <c r="G693" s="30"/>
      <c r="H693" s="52"/>
      <c r="I693" s="30"/>
      <c r="J693" s="30"/>
      <c r="K693" s="30"/>
      <c r="L693" s="30"/>
      <c r="M693" s="30"/>
      <c r="N693" s="30"/>
      <c r="O693" s="30"/>
      <c r="P693" s="30"/>
      <c r="Q693" s="30"/>
      <c r="R693" s="30"/>
      <c r="S693" s="30"/>
      <c r="T693" s="30"/>
      <c r="U693" s="30"/>
      <c r="V693" s="30"/>
      <c r="W693" s="30"/>
      <c r="X693" s="30"/>
      <c r="Y693" s="30"/>
      <c r="Z693" s="30"/>
    </row>
    <row r="694" spans="1:26" ht="12" customHeight="1">
      <c r="A694" s="30"/>
      <c r="B694" s="52"/>
      <c r="C694" s="52"/>
      <c r="D694" s="52"/>
      <c r="E694" s="52"/>
      <c r="F694" s="30"/>
      <c r="G694" s="30"/>
      <c r="H694" s="52"/>
      <c r="I694" s="30"/>
      <c r="J694" s="30"/>
      <c r="K694" s="30"/>
      <c r="L694" s="30"/>
      <c r="M694" s="30"/>
      <c r="N694" s="30"/>
      <c r="O694" s="30"/>
      <c r="P694" s="30"/>
      <c r="Q694" s="30"/>
      <c r="R694" s="30"/>
      <c r="S694" s="30"/>
      <c r="T694" s="30"/>
      <c r="U694" s="30"/>
      <c r="V694" s="30"/>
      <c r="W694" s="30"/>
      <c r="X694" s="30"/>
      <c r="Y694" s="30"/>
      <c r="Z694" s="30"/>
    </row>
    <row r="695" spans="1:26" ht="12" customHeight="1">
      <c r="A695" s="30"/>
      <c r="B695" s="52"/>
      <c r="C695" s="52"/>
      <c r="D695" s="52"/>
      <c r="E695" s="52"/>
      <c r="F695" s="30"/>
      <c r="G695" s="30"/>
      <c r="H695" s="52"/>
      <c r="I695" s="30"/>
      <c r="J695" s="30"/>
      <c r="K695" s="30"/>
      <c r="L695" s="30"/>
      <c r="M695" s="30"/>
      <c r="N695" s="30"/>
      <c r="O695" s="30"/>
      <c r="P695" s="30"/>
      <c r="Q695" s="30"/>
      <c r="R695" s="30"/>
      <c r="S695" s="30"/>
      <c r="T695" s="30"/>
      <c r="U695" s="30"/>
      <c r="V695" s="30"/>
      <c r="W695" s="30"/>
      <c r="X695" s="30"/>
      <c r="Y695" s="30"/>
      <c r="Z695" s="30"/>
    </row>
    <row r="696" spans="1:26" ht="12" customHeight="1">
      <c r="A696" s="30"/>
      <c r="B696" s="52"/>
      <c r="C696" s="52"/>
      <c r="D696" s="52"/>
      <c r="E696" s="52"/>
      <c r="F696" s="30"/>
      <c r="G696" s="30"/>
      <c r="H696" s="52"/>
      <c r="I696" s="30"/>
      <c r="J696" s="30"/>
      <c r="K696" s="30"/>
      <c r="L696" s="30"/>
      <c r="M696" s="30"/>
      <c r="N696" s="30"/>
      <c r="O696" s="30"/>
      <c r="P696" s="30"/>
      <c r="Q696" s="30"/>
      <c r="R696" s="30"/>
      <c r="S696" s="30"/>
      <c r="T696" s="30"/>
      <c r="U696" s="30"/>
      <c r="V696" s="30"/>
      <c r="W696" s="30"/>
      <c r="X696" s="30"/>
      <c r="Y696" s="30"/>
      <c r="Z696" s="30"/>
    </row>
    <row r="697" spans="1:26" ht="12" customHeight="1">
      <c r="A697" s="30"/>
      <c r="B697" s="52"/>
      <c r="C697" s="52"/>
      <c r="D697" s="52"/>
      <c r="E697" s="52"/>
      <c r="F697" s="30"/>
      <c r="G697" s="30"/>
      <c r="H697" s="52"/>
      <c r="I697" s="30"/>
      <c r="J697" s="30"/>
      <c r="K697" s="30"/>
      <c r="L697" s="30"/>
      <c r="M697" s="30"/>
      <c r="N697" s="30"/>
      <c r="O697" s="30"/>
      <c r="P697" s="30"/>
      <c r="Q697" s="30"/>
      <c r="R697" s="30"/>
      <c r="S697" s="30"/>
      <c r="T697" s="30"/>
      <c r="U697" s="30"/>
      <c r="V697" s="30"/>
      <c r="W697" s="30"/>
      <c r="X697" s="30"/>
      <c r="Y697" s="30"/>
      <c r="Z697" s="30"/>
    </row>
    <row r="698" spans="1:26" ht="12" customHeight="1">
      <c r="A698" s="30"/>
      <c r="B698" s="52"/>
      <c r="C698" s="52"/>
      <c r="D698" s="52"/>
      <c r="E698" s="52"/>
      <c r="F698" s="30"/>
      <c r="G698" s="30"/>
      <c r="H698" s="52"/>
      <c r="I698" s="30"/>
      <c r="J698" s="30"/>
      <c r="K698" s="30"/>
      <c r="L698" s="30"/>
      <c r="M698" s="30"/>
      <c r="N698" s="30"/>
      <c r="O698" s="30"/>
      <c r="P698" s="30"/>
      <c r="Q698" s="30"/>
      <c r="R698" s="30"/>
      <c r="S698" s="30"/>
      <c r="T698" s="30"/>
      <c r="U698" s="30"/>
      <c r="V698" s="30"/>
      <c r="W698" s="30"/>
      <c r="X698" s="30"/>
      <c r="Y698" s="30"/>
      <c r="Z698" s="30"/>
    </row>
    <row r="699" spans="1:26" ht="12" customHeight="1">
      <c r="A699" s="30"/>
      <c r="B699" s="52"/>
      <c r="C699" s="52"/>
      <c r="D699" s="52"/>
      <c r="E699" s="52"/>
      <c r="F699" s="30"/>
      <c r="G699" s="30"/>
      <c r="H699" s="52"/>
      <c r="I699" s="30"/>
      <c r="J699" s="30"/>
      <c r="K699" s="30"/>
      <c r="L699" s="30"/>
      <c r="M699" s="30"/>
      <c r="N699" s="30"/>
      <c r="O699" s="30"/>
      <c r="P699" s="30"/>
      <c r="Q699" s="30"/>
      <c r="R699" s="30"/>
      <c r="S699" s="30"/>
      <c r="T699" s="30"/>
      <c r="U699" s="30"/>
      <c r="V699" s="30"/>
      <c r="W699" s="30"/>
      <c r="X699" s="30"/>
      <c r="Y699" s="30"/>
      <c r="Z699" s="30"/>
    </row>
    <row r="700" spans="1:26" ht="12" customHeight="1">
      <c r="A700" s="30"/>
      <c r="B700" s="52"/>
      <c r="C700" s="52"/>
      <c r="D700" s="52"/>
      <c r="E700" s="52"/>
      <c r="F700" s="30"/>
      <c r="G700" s="30"/>
      <c r="H700" s="52"/>
      <c r="I700" s="30"/>
      <c r="J700" s="30"/>
      <c r="K700" s="30"/>
      <c r="L700" s="30"/>
      <c r="M700" s="30"/>
      <c r="N700" s="30"/>
      <c r="O700" s="30"/>
      <c r="P700" s="30"/>
      <c r="Q700" s="30"/>
      <c r="R700" s="30"/>
      <c r="S700" s="30"/>
      <c r="T700" s="30"/>
      <c r="U700" s="30"/>
      <c r="V700" s="30"/>
      <c r="W700" s="30"/>
      <c r="X700" s="30"/>
      <c r="Y700" s="30"/>
      <c r="Z700" s="30"/>
    </row>
    <row r="701" spans="1:26" ht="12" customHeight="1">
      <c r="A701" s="30"/>
      <c r="B701" s="52"/>
      <c r="C701" s="52"/>
      <c r="D701" s="52"/>
      <c r="E701" s="52"/>
      <c r="F701" s="30"/>
      <c r="G701" s="30"/>
      <c r="H701" s="52"/>
      <c r="I701" s="30"/>
      <c r="J701" s="30"/>
      <c r="K701" s="30"/>
      <c r="L701" s="30"/>
      <c r="M701" s="30"/>
      <c r="N701" s="30"/>
      <c r="O701" s="30"/>
      <c r="P701" s="30"/>
      <c r="Q701" s="30"/>
      <c r="R701" s="30"/>
      <c r="S701" s="30"/>
      <c r="T701" s="30"/>
      <c r="U701" s="30"/>
      <c r="V701" s="30"/>
      <c r="W701" s="30"/>
      <c r="X701" s="30"/>
      <c r="Y701" s="30"/>
      <c r="Z701" s="30"/>
    </row>
    <row r="702" spans="1:26" ht="12" customHeight="1">
      <c r="A702" s="30"/>
      <c r="B702" s="52"/>
      <c r="C702" s="52"/>
      <c r="D702" s="52"/>
      <c r="E702" s="52"/>
      <c r="F702" s="30"/>
      <c r="G702" s="30"/>
      <c r="H702" s="52"/>
      <c r="I702" s="30"/>
      <c r="J702" s="30"/>
      <c r="K702" s="30"/>
      <c r="L702" s="30"/>
      <c r="M702" s="30"/>
      <c r="N702" s="30"/>
      <c r="O702" s="30"/>
      <c r="P702" s="30"/>
      <c r="Q702" s="30"/>
      <c r="R702" s="30"/>
      <c r="S702" s="30"/>
      <c r="T702" s="30"/>
      <c r="U702" s="30"/>
      <c r="V702" s="30"/>
      <c r="W702" s="30"/>
      <c r="X702" s="30"/>
      <c r="Y702" s="30"/>
      <c r="Z702" s="30"/>
    </row>
    <row r="703" spans="1:26" ht="12" customHeight="1">
      <c r="A703" s="30"/>
      <c r="B703" s="52"/>
      <c r="C703" s="52"/>
      <c r="D703" s="52"/>
      <c r="E703" s="52"/>
      <c r="F703" s="30"/>
      <c r="G703" s="30"/>
      <c r="H703" s="52"/>
      <c r="I703" s="30"/>
      <c r="J703" s="30"/>
      <c r="K703" s="30"/>
      <c r="L703" s="30"/>
      <c r="M703" s="30"/>
      <c r="N703" s="30"/>
      <c r="O703" s="30"/>
      <c r="P703" s="30"/>
      <c r="Q703" s="30"/>
      <c r="R703" s="30"/>
      <c r="S703" s="30"/>
      <c r="T703" s="30"/>
      <c r="U703" s="30"/>
      <c r="V703" s="30"/>
      <c r="W703" s="30"/>
      <c r="X703" s="30"/>
      <c r="Y703" s="30"/>
      <c r="Z703" s="30"/>
    </row>
    <row r="704" spans="1:26" ht="12" customHeight="1">
      <c r="A704" s="30"/>
      <c r="B704" s="52"/>
      <c r="C704" s="52"/>
      <c r="D704" s="52"/>
      <c r="E704" s="52"/>
      <c r="F704" s="30"/>
      <c r="G704" s="30"/>
      <c r="H704" s="52"/>
      <c r="I704" s="30"/>
      <c r="J704" s="30"/>
      <c r="K704" s="30"/>
      <c r="L704" s="30"/>
      <c r="M704" s="30"/>
      <c r="N704" s="30"/>
      <c r="O704" s="30"/>
      <c r="P704" s="30"/>
      <c r="Q704" s="30"/>
      <c r="R704" s="30"/>
      <c r="S704" s="30"/>
      <c r="T704" s="30"/>
      <c r="U704" s="30"/>
      <c r="V704" s="30"/>
      <c r="W704" s="30"/>
      <c r="X704" s="30"/>
      <c r="Y704" s="30"/>
      <c r="Z704" s="30"/>
    </row>
    <row r="705" spans="1:26" ht="12" customHeight="1">
      <c r="A705" s="30"/>
      <c r="B705" s="52"/>
      <c r="C705" s="52"/>
      <c r="D705" s="52"/>
      <c r="E705" s="52"/>
      <c r="F705" s="30"/>
      <c r="G705" s="30"/>
      <c r="H705" s="52"/>
      <c r="I705" s="30"/>
      <c r="J705" s="30"/>
      <c r="K705" s="30"/>
      <c r="L705" s="30"/>
      <c r="M705" s="30"/>
      <c r="N705" s="30"/>
      <c r="O705" s="30"/>
      <c r="P705" s="30"/>
      <c r="Q705" s="30"/>
      <c r="R705" s="30"/>
      <c r="S705" s="30"/>
      <c r="T705" s="30"/>
      <c r="U705" s="30"/>
      <c r="V705" s="30"/>
      <c r="W705" s="30"/>
      <c r="X705" s="30"/>
      <c r="Y705" s="30"/>
      <c r="Z705" s="30"/>
    </row>
    <row r="706" spans="1:26" ht="12" customHeight="1">
      <c r="A706" s="30"/>
      <c r="B706" s="52"/>
      <c r="C706" s="52"/>
      <c r="D706" s="52"/>
      <c r="E706" s="52"/>
      <c r="F706" s="30"/>
      <c r="G706" s="30"/>
      <c r="H706" s="52"/>
      <c r="I706" s="30"/>
      <c r="J706" s="30"/>
      <c r="K706" s="30"/>
      <c r="L706" s="30"/>
      <c r="M706" s="30"/>
      <c r="N706" s="30"/>
      <c r="O706" s="30"/>
      <c r="P706" s="30"/>
      <c r="Q706" s="30"/>
      <c r="R706" s="30"/>
      <c r="S706" s="30"/>
      <c r="T706" s="30"/>
      <c r="U706" s="30"/>
      <c r="V706" s="30"/>
      <c r="W706" s="30"/>
      <c r="X706" s="30"/>
      <c r="Y706" s="30"/>
      <c r="Z706" s="30"/>
    </row>
    <row r="707" spans="1:26" ht="12" customHeight="1">
      <c r="A707" s="30"/>
      <c r="B707" s="52"/>
      <c r="C707" s="52"/>
      <c r="D707" s="52"/>
      <c r="E707" s="52"/>
      <c r="F707" s="30"/>
      <c r="G707" s="30"/>
      <c r="H707" s="52"/>
      <c r="I707" s="30"/>
      <c r="J707" s="30"/>
      <c r="K707" s="30"/>
      <c r="L707" s="30"/>
      <c r="M707" s="30"/>
      <c r="N707" s="30"/>
      <c r="O707" s="30"/>
      <c r="P707" s="30"/>
      <c r="Q707" s="30"/>
      <c r="R707" s="30"/>
      <c r="S707" s="30"/>
      <c r="T707" s="30"/>
      <c r="U707" s="30"/>
      <c r="V707" s="30"/>
      <c r="W707" s="30"/>
      <c r="X707" s="30"/>
      <c r="Y707" s="30"/>
      <c r="Z707" s="30"/>
    </row>
    <row r="708" spans="1:26" ht="12" customHeight="1">
      <c r="A708" s="30"/>
      <c r="B708" s="52"/>
      <c r="C708" s="52"/>
      <c r="D708" s="52"/>
      <c r="E708" s="52"/>
      <c r="F708" s="30"/>
      <c r="G708" s="30"/>
      <c r="H708" s="52"/>
      <c r="I708" s="30"/>
      <c r="J708" s="30"/>
      <c r="K708" s="30"/>
      <c r="L708" s="30"/>
      <c r="M708" s="30"/>
      <c r="N708" s="30"/>
      <c r="O708" s="30"/>
      <c r="P708" s="30"/>
      <c r="Q708" s="30"/>
      <c r="R708" s="30"/>
      <c r="S708" s="30"/>
      <c r="T708" s="30"/>
      <c r="U708" s="30"/>
      <c r="V708" s="30"/>
      <c r="W708" s="30"/>
      <c r="X708" s="30"/>
      <c r="Y708" s="30"/>
      <c r="Z708" s="30"/>
    </row>
    <row r="709" spans="1:26" ht="12" customHeight="1">
      <c r="A709" s="30"/>
      <c r="B709" s="52"/>
      <c r="C709" s="52"/>
      <c r="D709" s="52"/>
      <c r="E709" s="52"/>
      <c r="F709" s="30"/>
      <c r="G709" s="30"/>
      <c r="H709" s="52"/>
      <c r="I709" s="30"/>
      <c r="J709" s="30"/>
      <c r="K709" s="30"/>
      <c r="L709" s="30"/>
      <c r="M709" s="30"/>
      <c r="N709" s="30"/>
      <c r="O709" s="30"/>
      <c r="P709" s="30"/>
      <c r="Q709" s="30"/>
      <c r="R709" s="30"/>
      <c r="S709" s="30"/>
      <c r="T709" s="30"/>
      <c r="U709" s="30"/>
      <c r="V709" s="30"/>
      <c r="W709" s="30"/>
      <c r="X709" s="30"/>
      <c r="Y709" s="30"/>
      <c r="Z709" s="30"/>
    </row>
    <row r="710" spans="1:26" ht="12" customHeight="1">
      <c r="A710" s="30"/>
      <c r="B710" s="52"/>
      <c r="C710" s="52"/>
      <c r="D710" s="52"/>
      <c r="E710" s="52"/>
      <c r="F710" s="30"/>
      <c r="G710" s="30"/>
      <c r="H710" s="52"/>
      <c r="I710" s="30"/>
      <c r="J710" s="30"/>
      <c r="K710" s="30"/>
      <c r="L710" s="30"/>
      <c r="M710" s="30"/>
      <c r="N710" s="30"/>
      <c r="O710" s="30"/>
      <c r="P710" s="30"/>
      <c r="Q710" s="30"/>
      <c r="R710" s="30"/>
      <c r="S710" s="30"/>
      <c r="T710" s="30"/>
      <c r="U710" s="30"/>
      <c r="V710" s="30"/>
      <c r="W710" s="30"/>
      <c r="X710" s="30"/>
      <c r="Y710" s="30"/>
      <c r="Z710" s="30"/>
    </row>
    <row r="711" spans="1:26" ht="12" customHeight="1">
      <c r="A711" s="30"/>
      <c r="B711" s="52"/>
      <c r="C711" s="52"/>
      <c r="D711" s="52"/>
      <c r="E711" s="52"/>
      <c r="F711" s="30"/>
      <c r="G711" s="30"/>
      <c r="H711" s="52"/>
      <c r="I711" s="30"/>
      <c r="J711" s="30"/>
      <c r="K711" s="30"/>
      <c r="L711" s="30"/>
      <c r="M711" s="30"/>
      <c r="N711" s="30"/>
      <c r="O711" s="30"/>
      <c r="P711" s="30"/>
      <c r="Q711" s="30"/>
      <c r="R711" s="30"/>
      <c r="S711" s="30"/>
      <c r="T711" s="30"/>
      <c r="U711" s="30"/>
      <c r="V711" s="30"/>
      <c r="W711" s="30"/>
      <c r="X711" s="30"/>
      <c r="Y711" s="30"/>
      <c r="Z711" s="30"/>
    </row>
    <row r="712" spans="1:26" ht="12" customHeight="1">
      <c r="A712" s="30"/>
      <c r="B712" s="52"/>
      <c r="C712" s="52"/>
      <c r="D712" s="52"/>
      <c r="E712" s="52"/>
      <c r="F712" s="30"/>
      <c r="G712" s="30"/>
      <c r="H712" s="52"/>
      <c r="I712" s="30"/>
      <c r="J712" s="30"/>
      <c r="K712" s="30"/>
      <c r="L712" s="30"/>
      <c r="M712" s="30"/>
      <c r="N712" s="30"/>
      <c r="O712" s="30"/>
      <c r="P712" s="30"/>
      <c r="Q712" s="30"/>
      <c r="R712" s="30"/>
      <c r="S712" s="30"/>
      <c r="T712" s="30"/>
      <c r="U712" s="30"/>
      <c r="V712" s="30"/>
      <c r="W712" s="30"/>
      <c r="X712" s="30"/>
      <c r="Y712" s="30"/>
      <c r="Z712" s="30"/>
    </row>
    <row r="713" spans="1:26" ht="12" customHeight="1">
      <c r="A713" s="30"/>
      <c r="B713" s="52"/>
      <c r="C713" s="52"/>
      <c r="D713" s="52"/>
      <c r="E713" s="52"/>
      <c r="F713" s="30"/>
      <c r="G713" s="30"/>
      <c r="H713" s="52"/>
      <c r="I713" s="30"/>
      <c r="J713" s="30"/>
      <c r="K713" s="30"/>
      <c r="L713" s="30"/>
      <c r="M713" s="30"/>
      <c r="N713" s="30"/>
      <c r="O713" s="30"/>
      <c r="P713" s="30"/>
      <c r="Q713" s="30"/>
      <c r="R713" s="30"/>
      <c r="S713" s="30"/>
      <c r="T713" s="30"/>
      <c r="U713" s="30"/>
      <c r="V713" s="30"/>
      <c r="W713" s="30"/>
      <c r="X713" s="30"/>
      <c r="Y713" s="30"/>
      <c r="Z713" s="30"/>
    </row>
    <row r="714" spans="1:26" ht="12" customHeight="1">
      <c r="A714" s="30"/>
      <c r="B714" s="52"/>
      <c r="C714" s="52"/>
      <c r="D714" s="52"/>
      <c r="E714" s="52"/>
      <c r="F714" s="30"/>
      <c r="G714" s="30"/>
      <c r="H714" s="52"/>
      <c r="I714" s="30"/>
      <c r="J714" s="30"/>
      <c r="K714" s="30"/>
      <c r="L714" s="30"/>
      <c r="M714" s="30"/>
      <c r="N714" s="30"/>
      <c r="O714" s="30"/>
      <c r="P714" s="30"/>
      <c r="Q714" s="30"/>
      <c r="R714" s="30"/>
      <c r="S714" s="30"/>
      <c r="T714" s="30"/>
      <c r="U714" s="30"/>
      <c r="V714" s="30"/>
      <c r="W714" s="30"/>
      <c r="X714" s="30"/>
      <c r="Y714" s="30"/>
      <c r="Z714" s="30"/>
    </row>
    <row r="715" spans="1:26" ht="12" customHeight="1">
      <c r="A715" s="30"/>
      <c r="B715" s="52"/>
      <c r="C715" s="52"/>
      <c r="D715" s="52"/>
      <c r="E715" s="52"/>
      <c r="F715" s="30"/>
      <c r="G715" s="30"/>
      <c r="H715" s="52"/>
      <c r="I715" s="30"/>
      <c r="J715" s="30"/>
      <c r="K715" s="30"/>
      <c r="L715" s="30"/>
      <c r="M715" s="30"/>
      <c r="N715" s="30"/>
      <c r="O715" s="30"/>
      <c r="P715" s="30"/>
      <c r="Q715" s="30"/>
      <c r="R715" s="30"/>
      <c r="S715" s="30"/>
      <c r="T715" s="30"/>
      <c r="U715" s="30"/>
      <c r="V715" s="30"/>
      <c r="W715" s="30"/>
      <c r="X715" s="30"/>
      <c r="Y715" s="30"/>
      <c r="Z715" s="30"/>
    </row>
    <row r="716" spans="1:26" ht="12" customHeight="1">
      <c r="A716" s="30"/>
      <c r="B716" s="52"/>
      <c r="C716" s="52"/>
      <c r="D716" s="52"/>
      <c r="E716" s="52"/>
      <c r="F716" s="30"/>
      <c r="G716" s="30"/>
      <c r="H716" s="52"/>
      <c r="I716" s="30"/>
      <c r="J716" s="30"/>
      <c r="K716" s="30"/>
      <c r="L716" s="30"/>
      <c r="M716" s="30"/>
      <c r="N716" s="30"/>
      <c r="O716" s="30"/>
      <c r="P716" s="30"/>
      <c r="Q716" s="30"/>
      <c r="R716" s="30"/>
      <c r="S716" s="30"/>
      <c r="T716" s="30"/>
      <c r="U716" s="30"/>
      <c r="V716" s="30"/>
      <c r="W716" s="30"/>
      <c r="X716" s="30"/>
      <c r="Y716" s="30"/>
      <c r="Z716" s="30"/>
    </row>
    <row r="717" spans="1:26" ht="12" customHeight="1">
      <c r="A717" s="30"/>
      <c r="B717" s="52"/>
      <c r="C717" s="52"/>
      <c r="D717" s="52"/>
      <c r="E717" s="52"/>
      <c r="F717" s="30"/>
      <c r="G717" s="30"/>
      <c r="H717" s="52"/>
      <c r="I717" s="30"/>
      <c r="J717" s="30"/>
      <c r="K717" s="30"/>
      <c r="L717" s="30"/>
      <c r="M717" s="30"/>
      <c r="N717" s="30"/>
      <c r="O717" s="30"/>
      <c r="P717" s="30"/>
      <c r="Q717" s="30"/>
      <c r="R717" s="30"/>
      <c r="S717" s="30"/>
      <c r="T717" s="30"/>
      <c r="U717" s="30"/>
      <c r="V717" s="30"/>
      <c r="W717" s="30"/>
      <c r="X717" s="30"/>
      <c r="Y717" s="30"/>
      <c r="Z717" s="30"/>
    </row>
    <row r="718" spans="1:26" ht="12" customHeight="1">
      <c r="A718" s="30"/>
      <c r="B718" s="52"/>
      <c r="C718" s="52"/>
      <c r="D718" s="52"/>
      <c r="E718" s="52"/>
      <c r="F718" s="30"/>
      <c r="G718" s="30"/>
      <c r="H718" s="52"/>
      <c r="I718" s="30"/>
      <c r="J718" s="30"/>
      <c r="K718" s="30"/>
      <c r="L718" s="30"/>
      <c r="M718" s="30"/>
      <c r="N718" s="30"/>
      <c r="O718" s="30"/>
      <c r="P718" s="30"/>
      <c r="Q718" s="30"/>
      <c r="R718" s="30"/>
      <c r="S718" s="30"/>
      <c r="T718" s="30"/>
      <c r="U718" s="30"/>
      <c r="V718" s="30"/>
      <c r="W718" s="30"/>
      <c r="X718" s="30"/>
      <c r="Y718" s="30"/>
      <c r="Z718" s="30"/>
    </row>
    <row r="719" spans="1:26" ht="12" customHeight="1">
      <c r="A719" s="30"/>
      <c r="B719" s="52"/>
      <c r="C719" s="52"/>
      <c r="D719" s="52"/>
      <c r="E719" s="52"/>
      <c r="F719" s="30"/>
      <c r="G719" s="30"/>
      <c r="H719" s="52"/>
      <c r="I719" s="30"/>
      <c r="J719" s="30"/>
      <c r="K719" s="30"/>
      <c r="L719" s="30"/>
      <c r="M719" s="30"/>
      <c r="N719" s="30"/>
      <c r="O719" s="30"/>
      <c r="P719" s="30"/>
      <c r="Q719" s="30"/>
      <c r="R719" s="30"/>
      <c r="S719" s="30"/>
      <c r="T719" s="30"/>
      <c r="U719" s="30"/>
      <c r="V719" s="30"/>
      <c r="W719" s="30"/>
      <c r="X719" s="30"/>
      <c r="Y719" s="30"/>
      <c r="Z719" s="30"/>
    </row>
    <row r="720" spans="1:26" ht="12" customHeight="1">
      <c r="A720" s="30"/>
      <c r="B720" s="52"/>
      <c r="C720" s="52"/>
      <c r="D720" s="52"/>
      <c r="E720" s="52"/>
      <c r="F720" s="30"/>
      <c r="G720" s="30"/>
      <c r="H720" s="52"/>
      <c r="I720" s="30"/>
      <c r="J720" s="30"/>
      <c r="K720" s="30"/>
      <c r="L720" s="30"/>
      <c r="M720" s="30"/>
      <c r="N720" s="30"/>
      <c r="O720" s="30"/>
      <c r="P720" s="30"/>
      <c r="Q720" s="30"/>
      <c r="R720" s="30"/>
      <c r="S720" s="30"/>
      <c r="T720" s="30"/>
      <c r="U720" s="30"/>
      <c r="V720" s="30"/>
      <c r="W720" s="30"/>
      <c r="X720" s="30"/>
      <c r="Y720" s="30"/>
      <c r="Z720" s="30"/>
    </row>
    <row r="721" spans="1:26" ht="12" customHeight="1">
      <c r="A721" s="30"/>
      <c r="B721" s="52"/>
      <c r="C721" s="52"/>
      <c r="D721" s="52"/>
      <c r="E721" s="52"/>
      <c r="F721" s="30"/>
      <c r="G721" s="30"/>
      <c r="H721" s="52"/>
      <c r="I721" s="30"/>
      <c r="J721" s="30"/>
      <c r="K721" s="30"/>
      <c r="L721" s="30"/>
      <c r="M721" s="30"/>
      <c r="N721" s="30"/>
      <c r="O721" s="30"/>
      <c r="P721" s="30"/>
      <c r="Q721" s="30"/>
      <c r="R721" s="30"/>
      <c r="S721" s="30"/>
      <c r="T721" s="30"/>
      <c r="U721" s="30"/>
      <c r="V721" s="30"/>
      <c r="W721" s="30"/>
      <c r="X721" s="30"/>
      <c r="Y721" s="30"/>
      <c r="Z721" s="30"/>
    </row>
    <row r="722" spans="1:26" ht="12" customHeight="1">
      <c r="A722" s="30"/>
      <c r="B722" s="52"/>
      <c r="C722" s="52"/>
      <c r="D722" s="52"/>
      <c r="E722" s="52"/>
      <c r="F722" s="30"/>
      <c r="G722" s="30"/>
      <c r="H722" s="52"/>
      <c r="I722" s="30"/>
      <c r="J722" s="30"/>
      <c r="K722" s="30"/>
      <c r="L722" s="30"/>
      <c r="M722" s="30"/>
      <c r="N722" s="30"/>
      <c r="O722" s="30"/>
      <c r="P722" s="30"/>
      <c r="Q722" s="30"/>
      <c r="R722" s="30"/>
      <c r="S722" s="30"/>
      <c r="T722" s="30"/>
      <c r="U722" s="30"/>
      <c r="V722" s="30"/>
      <c r="W722" s="30"/>
      <c r="X722" s="30"/>
      <c r="Y722" s="30"/>
      <c r="Z722" s="30"/>
    </row>
    <row r="723" spans="1:26" ht="12" customHeight="1">
      <c r="A723" s="30"/>
      <c r="B723" s="52"/>
      <c r="C723" s="52"/>
      <c r="D723" s="52"/>
      <c r="E723" s="52"/>
      <c r="F723" s="30"/>
      <c r="G723" s="30"/>
      <c r="H723" s="52"/>
      <c r="I723" s="30"/>
      <c r="J723" s="30"/>
      <c r="K723" s="30"/>
      <c r="L723" s="30"/>
      <c r="M723" s="30"/>
      <c r="N723" s="30"/>
      <c r="O723" s="30"/>
      <c r="P723" s="30"/>
      <c r="Q723" s="30"/>
      <c r="R723" s="30"/>
      <c r="S723" s="30"/>
      <c r="T723" s="30"/>
      <c r="U723" s="30"/>
      <c r="V723" s="30"/>
      <c r="W723" s="30"/>
      <c r="X723" s="30"/>
      <c r="Y723" s="30"/>
      <c r="Z723" s="30"/>
    </row>
    <row r="724" spans="1:26" ht="12" customHeight="1">
      <c r="A724" s="30"/>
      <c r="B724" s="52"/>
      <c r="C724" s="52"/>
      <c r="D724" s="52"/>
      <c r="E724" s="52"/>
      <c r="F724" s="30"/>
      <c r="G724" s="30"/>
      <c r="H724" s="52"/>
      <c r="I724" s="30"/>
      <c r="J724" s="30"/>
      <c r="K724" s="30"/>
      <c r="L724" s="30"/>
      <c r="M724" s="30"/>
      <c r="N724" s="30"/>
      <c r="O724" s="30"/>
      <c r="P724" s="30"/>
      <c r="Q724" s="30"/>
      <c r="R724" s="30"/>
      <c r="S724" s="30"/>
      <c r="T724" s="30"/>
      <c r="U724" s="30"/>
      <c r="V724" s="30"/>
      <c r="W724" s="30"/>
      <c r="X724" s="30"/>
      <c r="Y724" s="30"/>
      <c r="Z724" s="30"/>
    </row>
    <row r="725" spans="1:26" ht="12" customHeight="1">
      <c r="A725" s="30"/>
      <c r="B725" s="52"/>
      <c r="C725" s="52"/>
      <c r="D725" s="52"/>
      <c r="E725" s="52"/>
      <c r="F725" s="30"/>
      <c r="G725" s="30"/>
      <c r="H725" s="52"/>
      <c r="I725" s="30"/>
      <c r="J725" s="30"/>
      <c r="K725" s="30"/>
      <c r="L725" s="30"/>
      <c r="M725" s="30"/>
      <c r="N725" s="30"/>
      <c r="O725" s="30"/>
      <c r="P725" s="30"/>
      <c r="Q725" s="30"/>
      <c r="R725" s="30"/>
      <c r="S725" s="30"/>
      <c r="T725" s="30"/>
      <c r="U725" s="30"/>
      <c r="V725" s="30"/>
      <c r="W725" s="30"/>
      <c r="X725" s="30"/>
      <c r="Y725" s="30"/>
      <c r="Z725" s="30"/>
    </row>
    <row r="726" spans="1:26" ht="12" customHeight="1">
      <c r="A726" s="30"/>
      <c r="B726" s="52"/>
      <c r="C726" s="52"/>
      <c r="D726" s="52"/>
      <c r="E726" s="52"/>
      <c r="F726" s="30"/>
      <c r="G726" s="30"/>
      <c r="H726" s="52"/>
      <c r="I726" s="30"/>
      <c r="J726" s="30"/>
      <c r="K726" s="30"/>
      <c r="L726" s="30"/>
      <c r="M726" s="30"/>
      <c r="N726" s="30"/>
      <c r="O726" s="30"/>
      <c r="P726" s="30"/>
      <c r="Q726" s="30"/>
      <c r="R726" s="30"/>
      <c r="S726" s="30"/>
      <c r="T726" s="30"/>
      <c r="U726" s="30"/>
      <c r="V726" s="30"/>
      <c r="W726" s="30"/>
      <c r="X726" s="30"/>
      <c r="Y726" s="30"/>
      <c r="Z726" s="30"/>
    </row>
    <row r="727" spans="1:26" ht="12" customHeight="1">
      <c r="A727" s="30"/>
      <c r="B727" s="52"/>
      <c r="C727" s="52"/>
      <c r="D727" s="52"/>
      <c r="E727" s="52"/>
      <c r="F727" s="30"/>
      <c r="G727" s="30"/>
      <c r="H727" s="52"/>
      <c r="I727" s="30"/>
      <c r="J727" s="30"/>
      <c r="K727" s="30"/>
      <c r="L727" s="30"/>
      <c r="M727" s="30"/>
      <c r="N727" s="30"/>
      <c r="O727" s="30"/>
      <c r="P727" s="30"/>
      <c r="Q727" s="30"/>
      <c r="R727" s="30"/>
      <c r="S727" s="30"/>
      <c r="T727" s="30"/>
      <c r="U727" s="30"/>
      <c r="V727" s="30"/>
      <c r="W727" s="30"/>
      <c r="X727" s="30"/>
      <c r="Y727" s="30"/>
      <c r="Z727" s="30"/>
    </row>
    <row r="728" spans="1:26" ht="12" customHeight="1">
      <c r="A728" s="30"/>
      <c r="B728" s="52"/>
      <c r="C728" s="52"/>
      <c r="D728" s="52"/>
      <c r="E728" s="52"/>
      <c r="F728" s="30"/>
      <c r="G728" s="30"/>
      <c r="H728" s="52"/>
      <c r="I728" s="30"/>
      <c r="J728" s="30"/>
      <c r="K728" s="30"/>
      <c r="L728" s="30"/>
      <c r="M728" s="30"/>
      <c r="N728" s="30"/>
      <c r="O728" s="30"/>
      <c r="P728" s="30"/>
      <c r="Q728" s="30"/>
      <c r="R728" s="30"/>
      <c r="S728" s="30"/>
      <c r="T728" s="30"/>
      <c r="U728" s="30"/>
      <c r="V728" s="30"/>
      <c r="W728" s="30"/>
      <c r="X728" s="30"/>
      <c r="Y728" s="30"/>
      <c r="Z728" s="30"/>
    </row>
    <row r="729" spans="1:26" ht="12" customHeight="1">
      <c r="A729" s="30"/>
      <c r="B729" s="52"/>
      <c r="C729" s="52"/>
      <c r="D729" s="52"/>
      <c r="E729" s="52"/>
      <c r="F729" s="30"/>
      <c r="G729" s="30"/>
      <c r="H729" s="52"/>
      <c r="I729" s="30"/>
      <c r="J729" s="30"/>
      <c r="K729" s="30"/>
      <c r="L729" s="30"/>
      <c r="M729" s="30"/>
      <c r="N729" s="30"/>
      <c r="O729" s="30"/>
      <c r="P729" s="30"/>
      <c r="Q729" s="30"/>
      <c r="R729" s="30"/>
      <c r="S729" s="30"/>
      <c r="T729" s="30"/>
      <c r="U729" s="30"/>
      <c r="V729" s="30"/>
      <c r="W729" s="30"/>
      <c r="X729" s="30"/>
      <c r="Y729" s="30"/>
      <c r="Z729" s="30"/>
    </row>
    <row r="730" spans="1:26" ht="12" customHeight="1">
      <c r="A730" s="30"/>
      <c r="B730" s="52"/>
      <c r="C730" s="52"/>
      <c r="D730" s="52"/>
      <c r="E730" s="52"/>
      <c r="F730" s="30"/>
      <c r="G730" s="30"/>
      <c r="H730" s="52"/>
      <c r="I730" s="30"/>
      <c r="J730" s="30"/>
      <c r="K730" s="30"/>
      <c r="L730" s="30"/>
      <c r="M730" s="30"/>
      <c r="N730" s="30"/>
      <c r="O730" s="30"/>
      <c r="P730" s="30"/>
      <c r="Q730" s="30"/>
      <c r="R730" s="30"/>
      <c r="S730" s="30"/>
      <c r="T730" s="30"/>
      <c r="U730" s="30"/>
      <c r="V730" s="30"/>
      <c r="W730" s="30"/>
      <c r="X730" s="30"/>
      <c r="Y730" s="30"/>
      <c r="Z730" s="30"/>
    </row>
    <row r="731" spans="1:26" ht="12" customHeight="1">
      <c r="A731" s="30"/>
      <c r="B731" s="52"/>
      <c r="C731" s="52"/>
      <c r="D731" s="52"/>
      <c r="E731" s="52"/>
      <c r="F731" s="30"/>
      <c r="G731" s="30"/>
      <c r="H731" s="52"/>
      <c r="I731" s="30"/>
      <c r="J731" s="30"/>
      <c r="K731" s="30"/>
      <c r="L731" s="30"/>
      <c r="M731" s="30"/>
      <c r="N731" s="30"/>
      <c r="O731" s="30"/>
      <c r="P731" s="30"/>
      <c r="Q731" s="30"/>
      <c r="R731" s="30"/>
      <c r="S731" s="30"/>
      <c r="T731" s="30"/>
      <c r="U731" s="30"/>
      <c r="V731" s="30"/>
      <c r="W731" s="30"/>
      <c r="X731" s="30"/>
      <c r="Y731" s="30"/>
      <c r="Z731" s="30"/>
    </row>
    <row r="732" spans="1:26" ht="12" customHeight="1">
      <c r="A732" s="30"/>
      <c r="B732" s="52"/>
      <c r="C732" s="52"/>
      <c r="D732" s="52"/>
      <c r="E732" s="52"/>
      <c r="F732" s="30"/>
      <c r="G732" s="30"/>
      <c r="H732" s="52"/>
      <c r="I732" s="30"/>
      <c r="J732" s="30"/>
      <c r="K732" s="30"/>
      <c r="L732" s="30"/>
      <c r="M732" s="30"/>
      <c r="N732" s="30"/>
      <c r="O732" s="30"/>
      <c r="P732" s="30"/>
      <c r="Q732" s="30"/>
      <c r="R732" s="30"/>
      <c r="S732" s="30"/>
      <c r="T732" s="30"/>
      <c r="U732" s="30"/>
      <c r="V732" s="30"/>
      <c r="W732" s="30"/>
      <c r="X732" s="30"/>
      <c r="Y732" s="30"/>
      <c r="Z732" s="30"/>
    </row>
    <row r="733" spans="1:26" ht="12" customHeight="1">
      <c r="A733" s="30"/>
      <c r="B733" s="52"/>
      <c r="C733" s="52"/>
      <c r="D733" s="52"/>
      <c r="E733" s="52"/>
      <c r="F733" s="30"/>
      <c r="G733" s="30"/>
      <c r="H733" s="52"/>
      <c r="I733" s="30"/>
      <c r="J733" s="30"/>
      <c r="K733" s="30"/>
      <c r="L733" s="30"/>
      <c r="M733" s="30"/>
      <c r="N733" s="30"/>
      <c r="O733" s="30"/>
      <c r="P733" s="30"/>
      <c r="Q733" s="30"/>
      <c r="R733" s="30"/>
      <c r="S733" s="30"/>
      <c r="T733" s="30"/>
      <c r="U733" s="30"/>
      <c r="V733" s="30"/>
      <c r="W733" s="30"/>
      <c r="X733" s="30"/>
      <c r="Y733" s="30"/>
      <c r="Z733" s="30"/>
    </row>
    <row r="734" spans="1:26" ht="12" customHeight="1">
      <c r="A734" s="30"/>
      <c r="B734" s="52"/>
      <c r="C734" s="52"/>
      <c r="D734" s="52"/>
      <c r="E734" s="52"/>
      <c r="F734" s="30"/>
      <c r="G734" s="30"/>
      <c r="H734" s="52"/>
      <c r="I734" s="30"/>
      <c r="J734" s="30"/>
      <c r="K734" s="30"/>
      <c r="L734" s="30"/>
      <c r="M734" s="30"/>
      <c r="N734" s="30"/>
      <c r="O734" s="30"/>
      <c r="P734" s="30"/>
      <c r="Q734" s="30"/>
      <c r="R734" s="30"/>
      <c r="S734" s="30"/>
      <c r="T734" s="30"/>
      <c r="U734" s="30"/>
      <c r="V734" s="30"/>
      <c r="W734" s="30"/>
      <c r="X734" s="30"/>
      <c r="Y734" s="30"/>
      <c r="Z734" s="30"/>
    </row>
    <row r="735" spans="1:26" ht="12" customHeight="1">
      <c r="A735" s="30"/>
      <c r="B735" s="52"/>
      <c r="C735" s="52"/>
      <c r="D735" s="52"/>
      <c r="E735" s="52"/>
      <c r="F735" s="30"/>
      <c r="G735" s="30"/>
      <c r="H735" s="52"/>
      <c r="I735" s="30"/>
      <c r="J735" s="30"/>
      <c r="K735" s="30"/>
      <c r="L735" s="30"/>
      <c r="M735" s="30"/>
      <c r="N735" s="30"/>
      <c r="O735" s="30"/>
      <c r="P735" s="30"/>
      <c r="Q735" s="30"/>
      <c r="R735" s="30"/>
      <c r="S735" s="30"/>
      <c r="T735" s="30"/>
      <c r="U735" s="30"/>
      <c r="V735" s="30"/>
      <c r="W735" s="30"/>
      <c r="X735" s="30"/>
      <c r="Y735" s="30"/>
      <c r="Z735" s="30"/>
    </row>
    <row r="736" spans="1:26" ht="12" customHeight="1">
      <c r="A736" s="30"/>
      <c r="B736" s="52"/>
      <c r="C736" s="52"/>
      <c r="D736" s="52"/>
      <c r="E736" s="52"/>
      <c r="F736" s="30"/>
      <c r="G736" s="30"/>
      <c r="H736" s="52"/>
      <c r="I736" s="30"/>
      <c r="J736" s="30"/>
      <c r="K736" s="30"/>
      <c r="L736" s="30"/>
      <c r="M736" s="30"/>
      <c r="N736" s="30"/>
      <c r="O736" s="30"/>
      <c r="P736" s="30"/>
      <c r="Q736" s="30"/>
      <c r="R736" s="30"/>
      <c r="S736" s="30"/>
      <c r="T736" s="30"/>
      <c r="U736" s="30"/>
      <c r="V736" s="30"/>
      <c r="W736" s="30"/>
      <c r="X736" s="30"/>
      <c r="Y736" s="30"/>
      <c r="Z736" s="30"/>
    </row>
    <row r="737" spans="1:26" ht="12" customHeight="1">
      <c r="A737" s="30"/>
      <c r="B737" s="52"/>
      <c r="C737" s="52"/>
      <c r="D737" s="52"/>
      <c r="E737" s="52"/>
      <c r="F737" s="30"/>
      <c r="G737" s="30"/>
      <c r="H737" s="52"/>
      <c r="I737" s="30"/>
      <c r="J737" s="30"/>
      <c r="K737" s="30"/>
      <c r="L737" s="30"/>
      <c r="M737" s="30"/>
      <c r="N737" s="30"/>
      <c r="O737" s="30"/>
      <c r="P737" s="30"/>
      <c r="Q737" s="30"/>
      <c r="R737" s="30"/>
      <c r="S737" s="30"/>
      <c r="T737" s="30"/>
      <c r="U737" s="30"/>
      <c r="V737" s="30"/>
      <c r="W737" s="30"/>
      <c r="X737" s="30"/>
      <c r="Y737" s="30"/>
      <c r="Z737" s="30"/>
    </row>
    <row r="738" spans="1:26" ht="12" customHeight="1">
      <c r="A738" s="30"/>
      <c r="B738" s="52"/>
      <c r="C738" s="52"/>
      <c r="D738" s="52"/>
      <c r="E738" s="52"/>
      <c r="F738" s="30"/>
      <c r="G738" s="30"/>
      <c r="H738" s="52"/>
      <c r="I738" s="30"/>
      <c r="J738" s="30"/>
      <c r="K738" s="30"/>
      <c r="L738" s="30"/>
      <c r="M738" s="30"/>
      <c r="N738" s="30"/>
      <c r="O738" s="30"/>
      <c r="P738" s="30"/>
      <c r="Q738" s="30"/>
      <c r="R738" s="30"/>
      <c r="S738" s="30"/>
      <c r="T738" s="30"/>
      <c r="U738" s="30"/>
      <c r="V738" s="30"/>
      <c r="W738" s="30"/>
      <c r="X738" s="30"/>
      <c r="Y738" s="30"/>
      <c r="Z738" s="30"/>
    </row>
    <row r="739" spans="1:26" ht="12" customHeight="1">
      <c r="A739" s="30"/>
      <c r="B739" s="52"/>
      <c r="C739" s="52"/>
      <c r="D739" s="52"/>
      <c r="E739" s="52"/>
      <c r="F739" s="30"/>
      <c r="G739" s="30"/>
      <c r="H739" s="52"/>
      <c r="I739" s="30"/>
      <c r="J739" s="30"/>
      <c r="K739" s="30"/>
      <c r="L739" s="30"/>
      <c r="M739" s="30"/>
      <c r="N739" s="30"/>
      <c r="O739" s="30"/>
      <c r="P739" s="30"/>
      <c r="Q739" s="30"/>
      <c r="R739" s="30"/>
      <c r="S739" s="30"/>
      <c r="T739" s="30"/>
      <c r="U739" s="30"/>
      <c r="V739" s="30"/>
      <c r="W739" s="30"/>
      <c r="X739" s="30"/>
      <c r="Y739" s="30"/>
      <c r="Z739" s="30"/>
    </row>
    <row r="740" spans="1:26" ht="12" customHeight="1">
      <c r="A740" s="30"/>
      <c r="B740" s="52"/>
      <c r="C740" s="52"/>
      <c r="D740" s="52"/>
      <c r="E740" s="52"/>
      <c r="F740" s="30"/>
      <c r="G740" s="30"/>
      <c r="H740" s="52"/>
      <c r="I740" s="30"/>
      <c r="J740" s="30"/>
      <c r="K740" s="30"/>
      <c r="L740" s="30"/>
      <c r="M740" s="30"/>
      <c r="N740" s="30"/>
      <c r="O740" s="30"/>
      <c r="P740" s="30"/>
      <c r="Q740" s="30"/>
      <c r="R740" s="30"/>
      <c r="S740" s="30"/>
      <c r="T740" s="30"/>
      <c r="U740" s="30"/>
      <c r="V740" s="30"/>
      <c r="W740" s="30"/>
      <c r="X740" s="30"/>
      <c r="Y740" s="30"/>
      <c r="Z740" s="30"/>
    </row>
    <row r="741" spans="1:26" ht="12" customHeight="1">
      <c r="A741" s="30"/>
      <c r="B741" s="52"/>
      <c r="C741" s="52"/>
      <c r="D741" s="52"/>
      <c r="E741" s="52"/>
      <c r="F741" s="30"/>
      <c r="G741" s="30"/>
      <c r="H741" s="52"/>
      <c r="I741" s="30"/>
      <c r="J741" s="30"/>
      <c r="K741" s="30"/>
      <c r="L741" s="30"/>
      <c r="M741" s="30"/>
      <c r="N741" s="30"/>
      <c r="O741" s="30"/>
      <c r="P741" s="30"/>
      <c r="Q741" s="30"/>
      <c r="R741" s="30"/>
      <c r="S741" s="30"/>
      <c r="T741" s="30"/>
      <c r="U741" s="30"/>
      <c r="V741" s="30"/>
      <c r="W741" s="30"/>
      <c r="X741" s="30"/>
      <c r="Y741" s="30"/>
      <c r="Z741" s="30"/>
    </row>
    <row r="742" spans="1:26" ht="12" customHeight="1">
      <c r="A742" s="30"/>
      <c r="B742" s="52"/>
      <c r="C742" s="52"/>
      <c r="D742" s="52"/>
      <c r="E742" s="52"/>
      <c r="F742" s="30"/>
      <c r="G742" s="30"/>
      <c r="H742" s="52"/>
      <c r="I742" s="30"/>
      <c r="J742" s="30"/>
      <c r="K742" s="30"/>
      <c r="L742" s="30"/>
      <c r="M742" s="30"/>
      <c r="N742" s="30"/>
      <c r="O742" s="30"/>
      <c r="P742" s="30"/>
      <c r="Q742" s="30"/>
      <c r="R742" s="30"/>
      <c r="S742" s="30"/>
      <c r="T742" s="30"/>
      <c r="U742" s="30"/>
      <c r="V742" s="30"/>
      <c r="W742" s="30"/>
      <c r="X742" s="30"/>
      <c r="Y742" s="30"/>
      <c r="Z742" s="30"/>
    </row>
    <row r="743" spans="1:26" ht="12" customHeight="1">
      <c r="A743" s="30"/>
      <c r="B743" s="52"/>
      <c r="C743" s="52"/>
      <c r="D743" s="52"/>
      <c r="E743" s="52"/>
      <c r="F743" s="30"/>
      <c r="G743" s="30"/>
      <c r="H743" s="52"/>
      <c r="I743" s="30"/>
      <c r="J743" s="30"/>
      <c r="K743" s="30"/>
      <c r="L743" s="30"/>
      <c r="M743" s="30"/>
      <c r="N743" s="30"/>
      <c r="O743" s="30"/>
      <c r="P743" s="30"/>
      <c r="Q743" s="30"/>
      <c r="R743" s="30"/>
      <c r="S743" s="30"/>
      <c r="T743" s="30"/>
      <c r="U743" s="30"/>
      <c r="V743" s="30"/>
      <c r="W743" s="30"/>
      <c r="X743" s="30"/>
      <c r="Y743" s="30"/>
      <c r="Z743" s="30"/>
    </row>
    <row r="744" spans="1:26" ht="12" customHeight="1">
      <c r="A744" s="30"/>
      <c r="B744" s="52"/>
      <c r="C744" s="52"/>
      <c r="D744" s="52"/>
      <c r="E744" s="52"/>
      <c r="F744" s="30"/>
      <c r="G744" s="30"/>
      <c r="H744" s="52"/>
      <c r="I744" s="30"/>
      <c r="J744" s="30"/>
      <c r="K744" s="30"/>
      <c r="L744" s="30"/>
      <c r="M744" s="30"/>
      <c r="N744" s="30"/>
      <c r="O744" s="30"/>
      <c r="P744" s="30"/>
      <c r="Q744" s="30"/>
      <c r="R744" s="30"/>
      <c r="S744" s="30"/>
      <c r="T744" s="30"/>
      <c r="U744" s="30"/>
      <c r="V744" s="30"/>
      <c r="W744" s="30"/>
      <c r="X744" s="30"/>
      <c r="Y744" s="30"/>
      <c r="Z744" s="30"/>
    </row>
    <row r="745" spans="1:26" ht="12" customHeight="1">
      <c r="A745" s="30"/>
      <c r="B745" s="52"/>
      <c r="C745" s="52"/>
      <c r="D745" s="52"/>
      <c r="E745" s="52"/>
      <c r="F745" s="30"/>
      <c r="G745" s="30"/>
      <c r="H745" s="52"/>
      <c r="I745" s="30"/>
      <c r="J745" s="30"/>
      <c r="K745" s="30"/>
      <c r="L745" s="30"/>
      <c r="M745" s="30"/>
      <c r="N745" s="30"/>
      <c r="O745" s="30"/>
      <c r="P745" s="30"/>
      <c r="Q745" s="30"/>
      <c r="R745" s="30"/>
      <c r="S745" s="30"/>
      <c r="T745" s="30"/>
      <c r="U745" s="30"/>
      <c r="V745" s="30"/>
      <c r="W745" s="30"/>
      <c r="X745" s="30"/>
      <c r="Y745" s="30"/>
      <c r="Z745" s="30"/>
    </row>
    <row r="746" spans="1:26" ht="12" customHeight="1">
      <c r="A746" s="30"/>
      <c r="B746" s="52"/>
      <c r="C746" s="52"/>
      <c r="D746" s="52"/>
      <c r="E746" s="52"/>
      <c r="F746" s="30"/>
      <c r="G746" s="30"/>
      <c r="H746" s="52"/>
      <c r="I746" s="30"/>
      <c r="J746" s="30"/>
      <c r="K746" s="30"/>
      <c r="L746" s="30"/>
      <c r="M746" s="30"/>
      <c r="N746" s="30"/>
      <c r="O746" s="30"/>
      <c r="P746" s="30"/>
      <c r="Q746" s="30"/>
      <c r="R746" s="30"/>
      <c r="S746" s="30"/>
      <c r="T746" s="30"/>
      <c r="U746" s="30"/>
      <c r="V746" s="30"/>
      <c r="W746" s="30"/>
      <c r="X746" s="30"/>
      <c r="Y746" s="30"/>
      <c r="Z746" s="30"/>
    </row>
    <row r="747" spans="1:26" ht="12" customHeight="1">
      <c r="A747" s="30"/>
      <c r="B747" s="52"/>
      <c r="C747" s="52"/>
      <c r="D747" s="52"/>
      <c r="E747" s="52"/>
      <c r="F747" s="30"/>
      <c r="G747" s="30"/>
      <c r="H747" s="52"/>
      <c r="I747" s="30"/>
      <c r="J747" s="30"/>
      <c r="K747" s="30"/>
      <c r="L747" s="30"/>
      <c r="M747" s="30"/>
      <c r="N747" s="30"/>
      <c r="O747" s="30"/>
      <c r="P747" s="30"/>
      <c r="Q747" s="30"/>
      <c r="R747" s="30"/>
      <c r="S747" s="30"/>
      <c r="T747" s="30"/>
      <c r="U747" s="30"/>
      <c r="V747" s="30"/>
      <c r="W747" s="30"/>
      <c r="X747" s="30"/>
      <c r="Y747" s="30"/>
      <c r="Z747" s="30"/>
    </row>
    <row r="748" spans="1:26" ht="12" customHeight="1">
      <c r="A748" s="30"/>
      <c r="B748" s="52"/>
      <c r="C748" s="52"/>
      <c r="D748" s="52"/>
      <c r="E748" s="52"/>
      <c r="F748" s="30"/>
      <c r="G748" s="30"/>
      <c r="H748" s="52"/>
      <c r="I748" s="30"/>
      <c r="J748" s="30"/>
      <c r="K748" s="30"/>
      <c r="L748" s="30"/>
      <c r="M748" s="30"/>
      <c r="N748" s="30"/>
      <c r="O748" s="30"/>
      <c r="P748" s="30"/>
      <c r="Q748" s="30"/>
      <c r="R748" s="30"/>
      <c r="S748" s="30"/>
      <c r="T748" s="30"/>
      <c r="U748" s="30"/>
      <c r="V748" s="30"/>
      <c r="W748" s="30"/>
      <c r="X748" s="30"/>
      <c r="Y748" s="30"/>
      <c r="Z748" s="30"/>
    </row>
    <row r="749" spans="1:26" ht="12" customHeight="1">
      <c r="A749" s="30"/>
      <c r="B749" s="52"/>
      <c r="C749" s="52"/>
      <c r="D749" s="52"/>
      <c r="E749" s="52"/>
      <c r="F749" s="30"/>
      <c r="G749" s="30"/>
      <c r="H749" s="52"/>
      <c r="I749" s="30"/>
      <c r="J749" s="30"/>
      <c r="K749" s="30"/>
      <c r="L749" s="30"/>
      <c r="M749" s="30"/>
      <c r="N749" s="30"/>
      <c r="O749" s="30"/>
      <c r="P749" s="30"/>
      <c r="Q749" s="30"/>
      <c r="R749" s="30"/>
      <c r="S749" s="30"/>
      <c r="T749" s="30"/>
      <c r="U749" s="30"/>
      <c r="V749" s="30"/>
      <c r="W749" s="30"/>
      <c r="X749" s="30"/>
      <c r="Y749" s="30"/>
      <c r="Z749" s="30"/>
    </row>
    <row r="750" spans="1:26" ht="12" customHeight="1">
      <c r="A750" s="30"/>
      <c r="B750" s="52"/>
      <c r="C750" s="52"/>
      <c r="D750" s="52"/>
      <c r="E750" s="52"/>
      <c r="F750" s="30"/>
      <c r="G750" s="30"/>
      <c r="H750" s="52"/>
      <c r="I750" s="30"/>
      <c r="J750" s="30"/>
      <c r="K750" s="30"/>
      <c r="L750" s="30"/>
      <c r="M750" s="30"/>
      <c r="N750" s="30"/>
      <c r="O750" s="30"/>
      <c r="P750" s="30"/>
      <c r="Q750" s="30"/>
      <c r="R750" s="30"/>
      <c r="S750" s="30"/>
      <c r="T750" s="30"/>
      <c r="U750" s="30"/>
      <c r="V750" s="30"/>
      <c r="W750" s="30"/>
      <c r="X750" s="30"/>
      <c r="Y750" s="30"/>
      <c r="Z750" s="30"/>
    </row>
    <row r="751" spans="1:26" ht="12" customHeight="1">
      <c r="A751" s="30"/>
      <c r="B751" s="52"/>
      <c r="C751" s="52"/>
      <c r="D751" s="52"/>
      <c r="E751" s="52"/>
      <c r="F751" s="30"/>
      <c r="G751" s="30"/>
      <c r="H751" s="52"/>
      <c r="I751" s="30"/>
      <c r="J751" s="30"/>
      <c r="K751" s="30"/>
      <c r="L751" s="30"/>
      <c r="M751" s="30"/>
      <c r="N751" s="30"/>
      <c r="O751" s="30"/>
      <c r="P751" s="30"/>
      <c r="Q751" s="30"/>
      <c r="R751" s="30"/>
      <c r="S751" s="30"/>
      <c r="T751" s="30"/>
      <c r="U751" s="30"/>
      <c r="V751" s="30"/>
      <c r="W751" s="30"/>
      <c r="X751" s="30"/>
      <c r="Y751" s="30"/>
      <c r="Z751" s="30"/>
    </row>
    <row r="752" spans="1:26" ht="12" customHeight="1">
      <c r="A752" s="30"/>
      <c r="B752" s="52"/>
      <c r="C752" s="52"/>
      <c r="D752" s="52"/>
      <c r="E752" s="52"/>
      <c r="F752" s="30"/>
      <c r="G752" s="30"/>
      <c r="H752" s="52"/>
      <c r="I752" s="30"/>
      <c r="J752" s="30"/>
      <c r="K752" s="30"/>
      <c r="L752" s="30"/>
      <c r="M752" s="30"/>
      <c r="N752" s="30"/>
      <c r="O752" s="30"/>
      <c r="P752" s="30"/>
      <c r="Q752" s="30"/>
      <c r="R752" s="30"/>
      <c r="S752" s="30"/>
      <c r="T752" s="30"/>
      <c r="U752" s="30"/>
      <c r="V752" s="30"/>
      <c r="W752" s="30"/>
      <c r="X752" s="30"/>
      <c r="Y752" s="30"/>
      <c r="Z752" s="30"/>
    </row>
    <row r="753" spans="1:26" ht="12" customHeight="1">
      <c r="A753" s="30"/>
      <c r="B753" s="52"/>
      <c r="C753" s="52"/>
      <c r="D753" s="52"/>
      <c r="E753" s="52"/>
      <c r="F753" s="30"/>
      <c r="G753" s="30"/>
      <c r="H753" s="52"/>
      <c r="I753" s="30"/>
      <c r="J753" s="30"/>
      <c r="K753" s="30"/>
      <c r="L753" s="30"/>
      <c r="M753" s="30"/>
      <c r="N753" s="30"/>
      <c r="O753" s="30"/>
      <c r="P753" s="30"/>
      <c r="Q753" s="30"/>
      <c r="R753" s="30"/>
      <c r="S753" s="30"/>
      <c r="T753" s="30"/>
      <c r="U753" s="30"/>
      <c r="V753" s="30"/>
      <c r="W753" s="30"/>
      <c r="X753" s="30"/>
      <c r="Y753" s="30"/>
      <c r="Z753" s="30"/>
    </row>
    <row r="754" spans="1:26" ht="12" customHeight="1">
      <c r="A754" s="30"/>
      <c r="B754" s="52"/>
      <c r="C754" s="52"/>
      <c r="D754" s="52"/>
      <c r="E754" s="52"/>
      <c r="F754" s="30"/>
      <c r="G754" s="30"/>
      <c r="H754" s="52"/>
      <c r="I754" s="30"/>
      <c r="J754" s="30"/>
      <c r="K754" s="30"/>
      <c r="L754" s="30"/>
      <c r="M754" s="30"/>
      <c r="N754" s="30"/>
      <c r="O754" s="30"/>
      <c r="P754" s="30"/>
      <c r="Q754" s="30"/>
      <c r="R754" s="30"/>
      <c r="S754" s="30"/>
      <c r="T754" s="30"/>
      <c r="U754" s="30"/>
      <c r="V754" s="30"/>
      <c r="W754" s="30"/>
      <c r="X754" s="30"/>
      <c r="Y754" s="30"/>
      <c r="Z754" s="30"/>
    </row>
    <row r="755" spans="1:26" ht="12" customHeight="1">
      <c r="A755" s="30"/>
      <c r="B755" s="52"/>
      <c r="C755" s="52"/>
      <c r="D755" s="52"/>
      <c r="E755" s="52"/>
      <c r="F755" s="30"/>
      <c r="G755" s="30"/>
      <c r="H755" s="52"/>
      <c r="I755" s="30"/>
      <c r="J755" s="30"/>
      <c r="K755" s="30"/>
      <c r="L755" s="30"/>
      <c r="M755" s="30"/>
      <c r="N755" s="30"/>
      <c r="O755" s="30"/>
      <c r="P755" s="30"/>
      <c r="Q755" s="30"/>
      <c r="R755" s="30"/>
      <c r="S755" s="30"/>
      <c r="T755" s="30"/>
      <c r="U755" s="30"/>
      <c r="V755" s="30"/>
      <c r="W755" s="30"/>
      <c r="X755" s="30"/>
      <c r="Y755" s="30"/>
      <c r="Z755" s="30"/>
    </row>
    <row r="756" spans="1:26" ht="12" customHeight="1">
      <c r="A756" s="30"/>
      <c r="B756" s="52"/>
      <c r="C756" s="52"/>
      <c r="D756" s="52"/>
      <c r="E756" s="52"/>
      <c r="F756" s="30"/>
      <c r="G756" s="30"/>
      <c r="H756" s="52"/>
      <c r="I756" s="30"/>
      <c r="J756" s="30"/>
      <c r="K756" s="30"/>
      <c r="L756" s="30"/>
      <c r="M756" s="30"/>
      <c r="N756" s="30"/>
      <c r="O756" s="30"/>
      <c r="P756" s="30"/>
      <c r="Q756" s="30"/>
      <c r="R756" s="30"/>
      <c r="S756" s="30"/>
      <c r="T756" s="30"/>
      <c r="U756" s="30"/>
      <c r="V756" s="30"/>
      <c r="W756" s="30"/>
      <c r="X756" s="30"/>
      <c r="Y756" s="30"/>
      <c r="Z756" s="30"/>
    </row>
    <row r="757" spans="1:26" ht="12" customHeight="1">
      <c r="A757" s="30"/>
      <c r="B757" s="52"/>
      <c r="C757" s="52"/>
      <c r="D757" s="52"/>
      <c r="E757" s="52"/>
      <c r="F757" s="30"/>
      <c r="G757" s="30"/>
      <c r="H757" s="52"/>
      <c r="I757" s="30"/>
      <c r="J757" s="30"/>
      <c r="K757" s="30"/>
      <c r="L757" s="30"/>
      <c r="M757" s="30"/>
      <c r="N757" s="30"/>
      <c r="O757" s="30"/>
      <c r="P757" s="30"/>
      <c r="Q757" s="30"/>
      <c r="R757" s="30"/>
      <c r="S757" s="30"/>
      <c r="T757" s="30"/>
      <c r="U757" s="30"/>
      <c r="V757" s="30"/>
      <c r="W757" s="30"/>
      <c r="X757" s="30"/>
      <c r="Y757" s="30"/>
      <c r="Z757" s="30"/>
    </row>
    <row r="758" spans="1:26" ht="12" customHeight="1">
      <c r="A758" s="30"/>
      <c r="B758" s="52"/>
      <c r="C758" s="52"/>
      <c r="D758" s="52"/>
      <c r="E758" s="52"/>
      <c r="F758" s="30"/>
      <c r="G758" s="30"/>
      <c r="H758" s="52"/>
      <c r="I758" s="30"/>
      <c r="J758" s="30"/>
      <c r="K758" s="30"/>
      <c r="L758" s="30"/>
      <c r="M758" s="30"/>
      <c r="N758" s="30"/>
      <c r="O758" s="30"/>
      <c r="P758" s="30"/>
      <c r="Q758" s="30"/>
      <c r="R758" s="30"/>
      <c r="S758" s="30"/>
      <c r="T758" s="30"/>
      <c r="U758" s="30"/>
      <c r="V758" s="30"/>
      <c r="W758" s="30"/>
      <c r="X758" s="30"/>
      <c r="Y758" s="30"/>
      <c r="Z758" s="30"/>
    </row>
    <row r="759" spans="1:26" ht="12" customHeight="1">
      <c r="A759" s="30"/>
      <c r="B759" s="52"/>
      <c r="C759" s="52"/>
      <c r="D759" s="52"/>
      <c r="E759" s="52"/>
      <c r="F759" s="30"/>
      <c r="G759" s="30"/>
      <c r="H759" s="52"/>
      <c r="I759" s="30"/>
      <c r="J759" s="30"/>
      <c r="K759" s="30"/>
      <c r="L759" s="30"/>
      <c r="M759" s="30"/>
      <c r="N759" s="30"/>
      <c r="O759" s="30"/>
      <c r="P759" s="30"/>
      <c r="Q759" s="30"/>
      <c r="R759" s="30"/>
      <c r="S759" s="30"/>
      <c r="T759" s="30"/>
      <c r="U759" s="30"/>
      <c r="V759" s="30"/>
      <c r="W759" s="30"/>
      <c r="X759" s="30"/>
      <c r="Y759" s="30"/>
      <c r="Z759" s="30"/>
    </row>
    <row r="760" spans="1:26" ht="12" customHeight="1">
      <c r="A760" s="30"/>
      <c r="B760" s="52"/>
      <c r="C760" s="52"/>
      <c r="D760" s="52"/>
      <c r="E760" s="52"/>
      <c r="F760" s="30"/>
      <c r="G760" s="30"/>
      <c r="H760" s="52"/>
      <c r="I760" s="30"/>
      <c r="J760" s="30"/>
      <c r="K760" s="30"/>
      <c r="L760" s="30"/>
      <c r="M760" s="30"/>
      <c r="N760" s="30"/>
      <c r="O760" s="30"/>
      <c r="P760" s="30"/>
      <c r="Q760" s="30"/>
      <c r="R760" s="30"/>
      <c r="S760" s="30"/>
      <c r="T760" s="30"/>
      <c r="U760" s="30"/>
      <c r="V760" s="30"/>
      <c r="W760" s="30"/>
      <c r="X760" s="30"/>
      <c r="Y760" s="30"/>
      <c r="Z760" s="30"/>
    </row>
    <row r="761" spans="1:26" ht="12" customHeight="1">
      <c r="A761" s="30"/>
      <c r="B761" s="52"/>
      <c r="C761" s="52"/>
      <c r="D761" s="52"/>
      <c r="E761" s="52"/>
      <c r="F761" s="30"/>
      <c r="G761" s="30"/>
      <c r="H761" s="52"/>
      <c r="I761" s="30"/>
      <c r="J761" s="30"/>
      <c r="K761" s="30"/>
      <c r="L761" s="30"/>
      <c r="M761" s="30"/>
      <c r="N761" s="30"/>
      <c r="O761" s="30"/>
      <c r="P761" s="30"/>
      <c r="Q761" s="30"/>
      <c r="R761" s="30"/>
      <c r="S761" s="30"/>
      <c r="T761" s="30"/>
      <c r="U761" s="30"/>
      <c r="V761" s="30"/>
      <c r="W761" s="30"/>
      <c r="X761" s="30"/>
      <c r="Y761" s="30"/>
      <c r="Z761" s="30"/>
    </row>
    <row r="762" spans="1:26" ht="12" customHeight="1">
      <c r="A762" s="30"/>
      <c r="B762" s="52"/>
      <c r="C762" s="52"/>
      <c r="D762" s="52"/>
      <c r="E762" s="52"/>
      <c r="F762" s="30"/>
      <c r="G762" s="30"/>
      <c r="H762" s="52"/>
      <c r="I762" s="30"/>
      <c r="J762" s="30"/>
      <c r="K762" s="30"/>
      <c r="L762" s="30"/>
      <c r="M762" s="30"/>
      <c r="N762" s="30"/>
      <c r="O762" s="30"/>
      <c r="P762" s="30"/>
      <c r="Q762" s="30"/>
      <c r="R762" s="30"/>
      <c r="S762" s="30"/>
      <c r="T762" s="30"/>
      <c r="U762" s="30"/>
      <c r="V762" s="30"/>
      <c r="W762" s="30"/>
      <c r="X762" s="30"/>
      <c r="Y762" s="30"/>
      <c r="Z762" s="30"/>
    </row>
    <row r="763" spans="1:26" ht="12" customHeight="1">
      <c r="A763" s="30"/>
      <c r="B763" s="52"/>
      <c r="C763" s="52"/>
      <c r="D763" s="52"/>
      <c r="E763" s="52"/>
      <c r="F763" s="30"/>
      <c r="G763" s="30"/>
      <c r="H763" s="52"/>
      <c r="I763" s="30"/>
      <c r="J763" s="30"/>
      <c r="K763" s="30"/>
      <c r="L763" s="30"/>
      <c r="M763" s="30"/>
      <c r="N763" s="30"/>
      <c r="O763" s="30"/>
      <c r="P763" s="30"/>
      <c r="Q763" s="30"/>
      <c r="R763" s="30"/>
      <c r="S763" s="30"/>
      <c r="T763" s="30"/>
      <c r="U763" s="30"/>
      <c r="V763" s="30"/>
      <c r="W763" s="30"/>
      <c r="X763" s="30"/>
      <c r="Y763" s="30"/>
      <c r="Z763" s="30"/>
    </row>
    <row r="764" spans="1:26" ht="12" customHeight="1">
      <c r="A764" s="30"/>
      <c r="B764" s="52"/>
      <c r="C764" s="52"/>
      <c r="D764" s="52"/>
      <c r="E764" s="52"/>
      <c r="F764" s="30"/>
      <c r="G764" s="30"/>
      <c r="H764" s="52"/>
      <c r="I764" s="30"/>
      <c r="J764" s="30"/>
      <c r="K764" s="30"/>
      <c r="L764" s="30"/>
      <c r="M764" s="30"/>
      <c r="N764" s="30"/>
      <c r="O764" s="30"/>
      <c r="P764" s="30"/>
      <c r="Q764" s="30"/>
      <c r="R764" s="30"/>
      <c r="S764" s="30"/>
      <c r="T764" s="30"/>
      <c r="U764" s="30"/>
      <c r="V764" s="30"/>
      <c r="W764" s="30"/>
      <c r="X764" s="30"/>
      <c r="Y764" s="30"/>
      <c r="Z764" s="30"/>
    </row>
    <row r="765" spans="1:26" ht="12" customHeight="1">
      <c r="A765" s="30"/>
      <c r="B765" s="52"/>
      <c r="C765" s="52"/>
      <c r="D765" s="52"/>
      <c r="E765" s="52"/>
      <c r="F765" s="30"/>
      <c r="G765" s="30"/>
      <c r="H765" s="52"/>
      <c r="I765" s="30"/>
      <c r="J765" s="30"/>
      <c r="K765" s="30"/>
      <c r="L765" s="30"/>
      <c r="M765" s="30"/>
      <c r="N765" s="30"/>
      <c r="O765" s="30"/>
      <c r="P765" s="30"/>
      <c r="Q765" s="30"/>
      <c r="R765" s="30"/>
      <c r="S765" s="30"/>
      <c r="T765" s="30"/>
      <c r="U765" s="30"/>
      <c r="V765" s="30"/>
      <c r="W765" s="30"/>
      <c r="X765" s="30"/>
      <c r="Y765" s="30"/>
      <c r="Z765" s="30"/>
    </row>
    <row r="766" spans="1:26" ht="12" customHeight="1">
      <c r="A766" s="30"/>
      <c r="B766" s="52"/>
      <c r="C766" s="52"/>
      <c r="D766" s="52"/>
      <c r="E766" s="52"/>
      <c r="F766" s="30"/>
      <c r="G766" s="30"/>
      <c r="H766" s="52"/>
      <c r="I766" s="30"/>
      <c r="J766" s="30"/>
      <c r="K766" s="30"/>
      <c r="L766" s="30"/>
      <c r="M766" s="30"/>
      <c r="N766" s="30"/>
      <c r="O766" s="30"/>
      <c r="P766" s="30"/>
      <c r="Q766" s="30"/>
      <c r="R766" s="30"/>
      <c r="S766" s="30"/>
      <c r="T766" s="30"/>
      <c r="U766" s="30"/>
      <c r="V766" s="30"/>
      <c r="W766" s="30"/>
      <c r="X766" s="30"/>
      <c r="Y766" s="30"/>
      <c r="Z766" s="30"/>
    </row>
    <row r="767" spans="1:26" ht="12" customHeight="1">
      <c r="A767" s="30"/>
      <c r="B767" s="52"/>
      <c r="C767" s="52"/>
      <c r="D767" s="52"/>
      <c r="E767" s="52"/>
      <c r="F767" s="30"/>
      <c r="G767" s="30"/>
      <c r="H767" s="52"/>
      <c r="I767" s="30"/>
      <c r="J767" s="30"/>
      <c r="K767" s="30"/>
      <c r="L767" s="30"/>
      <c r="M767" s="30"/>
      <c r="N767" s="30"/>
      <c r="O767" s="30"/>
      <c r="P767" s="30"/>
      <c r="Q767" s="30"/>
      <c r="R767" s="30"/>
      <c r="S767" s="30"/>
      <c r="T767" s="30"/>
      <c r="U767" s="30"/>
      <c r="V767" s="30"/>
      <c r="W767" s="30"/>
      <c r="X767" s="30"/>
      <c r="Y767" s="30"/>
      <c r="Z767" s="30"/>
    </row>
    <row r="768" spans="1:26" ht="12" customHeight="1">
      <c r="A768" s="30"/>
      <c r="B768" s="52"/>
      <c r="C768" s="52"/>
      <c r="D768" s="52"/>
      <c r="E768" s="52"/>
      <c r="F768" s="30"/>
      <c r="G768" s="30"/>
      <c r="H768" s="52"/>
      <c r="I768" s="30"/>
      <c r="J768" s="30"/>
      <c r="K768" s="30"/>
      <c r="L768" s="30"/>
      <c r="M768" s="30"/>
      <c r="N768" s="30"/>
      <c r="O768" s="30"/>
      <c r="P768" s="30"/>
      <c r="Q768" s="30"/>
      <c r="R768" s="30"/>
      <c r="S768" s="30"/>
      <c r="T768" s="30"/>
      <c r="U768" s="30"/>
      <c r="V768" s="30"/>
      <c r="W768" s="30"/>
      <c r="X768" s="30"/>
      <c r="Y768" s="30"/>
      <c r="Z768" s="30"/>
    </row>
    <row r="769" spans="1:26" ht="12" customHeight="1">
      <c r="A769" s="30"/>
      <c r="B769" s="52"/>
      <c r="C769" s="52"/>
      <c r="D769" s="52"/>
      <c r="E769" s="52"/>
      <c r="F769" s="30"/>
      <c r="G769" s="30"/>
      <c r="H769" s="52"/>
      <c r="I769" s="30"/>
      <c r="J769" s="30"/>
      <c r="K769" s="30"/>
      <c r="L769" s="30"/>
      <c r="M769" s="30"/>
      <c r="N769" s="30"/>
      <c r="O769" s="30"/>
      <c r="P769" s="30"/>
      <c r="Q769" s="30"/>
      <c r="R769" s="30"/>
      <c r="S769" s="30"/>
      <c r="T769" s="30"/>
      <c r="U769" s="30"/>
      <c r="V769" s="30"/>
      <c r="W769" s="30"/>
      <c r="X769" s="30"/>
      <c r="Y769" s="30"/>
      <c r="Z769" s="30"/>
    </row>
    <row r="770" spans="1:26" ht="12" customHeight="1">
      <c r="A770" s="30"/>
      <c r="B770" s="52"/>
      <c r="C770" s="52"/>
      <c r="D770" s="52"/>
      <c r="E770" s="52"/>
      <c r="F770" s="30"/>
      <c r="G770" s="30"/>
      <c r="H770" s="52"/>
      <c r="I770" s="30"/>
      <c r="J770" s="30"/>
      <c r="K770" s="30"/>
      <c r="L770" s="30"/>
      <c r="M770" s="30"/>
      <c r="N770" s="30"/>
      <c r="O770" s="30"/>
      <c r="P770" s="30"/>
      <c r="Q770" s="30"/>
      <c r="R770" s="30"/>
      <c r="S770" s="30"/>
      <c r="T770" s="30"/>
      <c r="U770" s="30"/>
      <c r="V770" s="30"/>
      <c r="W770" s="30"/>
      <c r="X770" s="30"/>
      <c r="Y770" s="30"/>
      <c r="Z770" s="30"/>
    </row>
    <row r="771" spans="1:26" ht="12" customHeight="1">
      <c r="A771" s="30"/>
      <c r="B771" s="52"/>
      <c r="C771" s="52"/>
      <c r="D771" s="52"/>
      <c r="E771" s="52"/>
      <c r="F771" s="30"/>
      <c r="G771" s="30"/>
      <c r="H771" s="52"/>
      <c r="I771" s="30"/>
      <c r="J771" s="30"/>
      <c r="K771" s="30"/>
      <c r="L771" s="30"/>
      <c r="M771" s="30"/>
      <c r="N771" s="30"/>
      <c r="O771" s="30"/>
      <c r="P771" s="30"/>
      <c r="Q771" s="30"/>
      <c r="R771" s="30"/>
      <c r="S771" s="30"/>
      <c r="T771" s="30"/>
      <c r="U771" s="30"/>
      <c r="V771" s="30"/>
      <c r="W771" s="30"/>
      <c r="X771" s="30"/>
      <c r="Y771" s="30"/>
      <c r="Z771" s="30"/>
    </row>
    <row r="772" spans="1:26" ht="12" customHeight="1">
      <c r="A772" s="30"/>
      <c r="B772" s="52"/>
      <c r="C772" s="52"/>
      <c r="D772" s="52"/>
      <c r="E772" s="52"/>
      <c r="F772" s="30"/>
      <c r="G772" s="30"/>
      <c r="H772" s="52"/>
      <c r="I772" s="30"/>
      <c r="J772" s="30"/>
      <c r="K772" s="30"/>
      <c r="L772" s="30"/>
      <c r="M772" s="30"/>
      <c r="N772" s="30"/>
      <c r="O772" s="30"/>
      <c r="P772" s="30"/>
      <c r="Q772" s="30"/>
      <c r="R772" s="30"/>
      <c r="S772" s="30"/>
      <c r="T772" s="30"/>
      <c r="U772" s="30"/>
      <c r="V772" s="30"/>
      <c r="W772" s="30"/>
      <c r="X772" s="30"/>
      <c r="Y772" s="30"/>
      <c r="Z772" s="30"/>
    </row>
    <row r="773" spans="1:26" ht="12" customHeight="1">
      <c r="A773" s="30"/>
      <c r="B773" s="52"/>
      <c r="C773" s="52"/>
      <c r="D773" s="52"/>
      <c r="E773" s="52"/>
      <c r="F773" s="30"/>
      <c r="G773" s="30"/>
      <c r="H773" s="52"/>
      <c r="I773" s="30"/>
      <c r="J773" s="30"/>
      <c r="K773" s="30"/>
      <c r="L773" s="30"/>
      <c r="M773" s="30"/>
      <c r="N773" s="30"/>
      <c r="O773" s="30"/>
      <c r="P773" s="30"/>
      <c r="Q773" s="30"/>
      <c r="R773" s="30"/>
      <c r="S773" s="30"/>
      <c r="T773" s="30"/>
      <c r="U773" s="30"/>
      <c r="V773" s="30"/>
      <c r="W773" s="30"/>
      <c r="X773" s="30"/>
      <c r="Y773" s="30"/>
      <c r="Z773" s="30"/>
    </row>
    <row r="774" spans="1:26" ht="12" customHeight="1">
      <c r="A774" s="30"/>
      <c r="B774" s="52"/>
      <c r="C774" s="52"/>
      <c r="D774" s="52"/>
      <c r="E774" s="52"/>
      <c r="F774" s="30"/>
      <c r="G774" s="30"/>
      <c r="H774" s="52"/>
      <c r="I774" s="30"/>
      <c r="J774" s="30"/>
      <c r="K774" s="30"/>
      <c r="L774" s="30"/>
      <c r="M774" s="30"/>
      <c r="N774" s="30"/>
      <c r="O774" s="30"/>
      <c r="P774" s="30"/>
      <c r="Q774" s="30"/>
      <c r="R774" s="30"/>
      <c r="S774" s="30"/>
      <c r="T774" s="30"/>
      <c r="U774" s="30"/>
      <c r="V774" s="30"/>
      <c r="W774" s="30"/>
      <c r="X774" s="30"/>
      <c r="Y774" s="30"/>
      <c r="Z774" s="30"/>
    </row>
    <row r="775" spans="1:26" ht="12" customHeight="1">
      <c r="A775" s="30"/>
      <c r="B775" s="52"/>
      <c r="C775" s="52"/>
      <c r="D775" s="52"/>
      <c r="E775" s="52"/>
      <c r="F775" s="30"/>
      <c r="G775" s="30"/>
      <c r="H775" s="52"/>
      <c r="I775" s="30"/>
      <c r="J775" s="30"/>
      <c r="K775" s="30"/>
      <c r="L775" s="30"/>
      <c r="M775" s="30"/>
      <c r="N775" s="30"/>
      <c r="O775" s="30"/>
      <c r="P775" s="30"/>
      <c r="Q775" s="30"/>
      <c r="R775" s="30"/>
      <c r="S775" s="30"/>
      <c r="T775" s="30"/>
      <c r="U775" s="30"/>
      <c r="V775" s="30"/>
      <c r="W775" s="30"/>
      <c r="X775" s="30"/>
      <c r="Y775" s="30"/>
      <c r="Z775" s="30"/>
    </row>
    <row r="776" spans="1:26" ht="12" customHeight="1">
      <c r="A776" s="30"/>
      <c r="B776" s="52"/>
      <c r="C776" s="52"/>
      <c r="D776" s="52"/>
      <c r="E776" s="52"/>
      <c r="F776" s="30"/>
      <c r="G776" s="30"/>
      <c r="H776" s="52"/>
      <c r="I776" s="30"/>
      <c r="J776" s="30"/>
      <c r="K776" s="30"/>
      <c r="L776" s="30"/>
      <c r="M776" s="30"/>
      <c r="N776" s="30"/>
      <c r="O776" s="30"/>
      <c r="P776" s="30"/>
      <c r="Q776" s="30"/>
      <c r="R776" s="30"/>
      <c r="S776" s="30"/>
      <c r="T776" s="30"/>
      <c r="U776" s="30"/>
      <c r="V776" s="30"/>
      <c r="W776" s="30"/>
      <c r="X776" s="30"/>
      <c r="Y776" s="30"/>
      <c r="Z776" s="30"/>
    </row>
    <row r="777" spans="1:26" ht="12" customHeight="1">
      <c r="A777" s="30"/>
      <c r="B777" s="52"/>
      <c r="C777" s="52"/>
      <c r="D777" s="52"/>
      <c r="E777" s="52"/>
      <c r="F777" s="30"/>
      <c r="G777" s="30"/>
      <c r="H777" s="52"/>
      <c r="I777" s="30"/>
      <c r="J777" s="30"/>
      <c r="K777" s="30"/>
      <c r="L777" s="30"/>
      <c r="M777" s="30"/>
      <c r="N777" s="30"/>
      <c r="O777" s="30"/>
      <c r="P777" s="30"/>
      <c r="Q777" s="30"/>
      <c r="R777" s="30"/>
      <c r="S777" s="30"/>
      <c r="T777" s="30"/>
      <c r="U777" s="30"/>
      <c r="V777" s="30"/>
      <c r="W777" s="30"/>
      <c r="X777" s="30"/>
      <c r="Y777" s="30"/>
      <c r="Z777" s="30"/>
    </row>
    <row r="778" spans="1:26" ht="12" customHeight="1">
      <c r="A778" s="30"/>
      <c r="B778" s="52"/>
      <c r="C778" s="52"/>
      <c r="D778" s="52"/>
      <c r="E778" s="52"/>
      <c r="F778" s="30"/>
      <c r="G778" s="30"/>
      <c r="H778" s="52"/>
      <c r="I778" s="30"/>
      <c r="J778" s="30"/>
      <c r="K778" s="30"/>
      <c r="L778" s="30"/>
      <c r="M778" s="30"/>
      <c r="N778" s="30"/>
      <c r="O778" s="30"/>
      <c r="P778" s="30"/>
      <c r="Q778" s="30"/>
      <c r="R778" s="30"/>
      <c r="S778" s="30"/>
      <c r="T778" s="30"/>
      <c r="U778" s="30"/>
      <c r="V778" s="30"/>
      <c r="W778" s="30"/>
      <c r="X778" s="30"/>
      <c r="Y778" s="30"/>
      <c r="Z778" s="30"/>
    </row>
    <row r="779" spans="1:26" ht="12" customHeight="1">
      <c r="A779" s="30"/>
      <c r="B779" s="52"/>
      <c r="C779" s="52"/>
      <c r="D779" s="52"/>
      <c r="E779" s="52"/>
      <c r="F779" s="30"/>
      <c r="G779" s="30"/>
      <c r="H779" s="52"/>
      <c r="I779" s="30"/>
      <c r="J779" s="30"/>
      <c r="K779" s="30"/>
      <c r="L779" s="30"/>
      <c r="M779" s="30"/>
      <c r="N779" s="30"/>
      <c r="O779" s="30"/>
      <c r="P779" s="30"/>
      <c r="Q779" s="30"/>
      <c r="R779" s="30"/>
      <c r="S779" s="30"/>
      <c r="T779" s="30"/>
      <c r="U779" s="30"/>
      <c r="V779" s="30"/>
      <c r="W779" s="30"/>
      <c r="X779" s="30"/>
      <c r="Y779" s="30"/>
      <c r="Z779" s="30"/>
    </row>
    <row r="780" spans="1:26" ht="12" customHeight="1">
      <c r="A780" s="30"/>
      <c r="B780" s="52"/>
      <c r="C780" s="52"/>
      <c r="D780" s="52"/>
      <c r="E780" s="52"/>
      <c r="F780" s="30"/>
      <c r="G780" s="30"/>
      <c r="H780" s="52"/>
      <c r="I780" s="30"/>
      <c r="J780" s="30"/>
      <c r="K780" s="30"/>
      <c r="L780" s="30"/>
      <c r="M780" s="30"/>
      <c r="N780" s="30"/>
      <c r="O780" s="30"/>
      <c r="P780" s="30"/>
      <c r="Q780" s="30"/>
      <c r="R780" s="30"/>
      <c r="S780" s="30"/>
      <c r="T780" s="30"/>
      <c r="U780" s="30"/>
      <c r="V780" s="30"/>
      <c r="W780" s="30"/>
      <c r="X780" s="30"/>
      <c r="Y780" s="30"/>
      <c r="Z780" s="30"/>
    </row>
    <row r="781" spans="1:26" ht="12" customHeight="1">
      <c r="A781" s="30"/>
      <c r="B781" s="52"/>
      <c r="C781" s="52"/>
      <c r="D781" s="52"/>
      <c r="E781" s="52"/>
      <c r="F781" s="30"/>
      <c r="G781" s="30"/>
      <c r="H781" s="52"/>
      <c r="I781" s="30"/>
      <c r="J781" s="30"/>
      <c r="K781" s="30"/>
      <c r="L781" s="30"/>
      <c r="M781" s="30"/>
      <c r="N781" s="30"/>
      <c r="O781" s="30"/>
      <c r="P781" s="30"/>
      <c r="Q781" s="30"/>
      <c r="R781" s="30"/>
      <c r="S781" s="30"/>
      <c r="T781" s="30"/>
      <c r="U781" s="30"/>
      <c r="V781" s="30"/>
      <c r="W781" s="30"/>
      <c r="X781" s="30"/>
      <c r="Y781" s="30"/>
      <c r="Z781" s="30"/>
    </row>
    <row r="782" spans="1:26" ht="12" customHeight="1">
      <c r="A782" s="30"/>
      <c r="B782" s="52"/>
      <c r="C782" s="52"/>
      <c r="D782" s="52"/>
      <c r="E782" s="52"/>
      <c r="F782" s="30"/>
      <c r="G782" s="30"/>
      <c r="H782" s="52"/>
      <c r="I782" s="30"/>
      <c r="J782" s="30"/>
      <c r="K782" s="30"/>
      <c r="L782" s="30"/>
      <c r="M782" s="30"/>
      <c r="N782" s="30"/>
      <c r="O782" s="30"/>
      <c r="P782" s="30"/>
      <c r="Q782" s="30"/>
      <c r="R782" s="30"/>
      <c r="S782" s="30"/>
      <c r="T782" s="30"/>
      <c r="U782" s="30"/>
      <c r="V782" s="30"/>
      <c r="W782" s="30"/>
      <c r="X782" s="30"/>
      <c r="Y782" s="30"/>
      <c r="Z782" s="30"/>
    </row>
    <row r="783" spans="1:26" ht="12" customHeight="1">
      <c r="A783" s="30"/>
      <c r="B783" s="52"/>
      <c r="C783" s="52"/>
      <c r="D783" s="52"/>
      <c r="E783" s="52"/>
      <c r="F783" s="30"/>
      <c r="G783" s="30"/>
      <c r="H783" s="52"/>
      <c r="I783" s="30"/>
      <c r="J783" s="30"/>
      <c r="K783" s="30"/>
      <c r="L783" s="30"/>
      <c r="M783" s="30"/>
      <c r="N783" s="30"/>
      <c r="O783" s="30"/>
      <c r="P783" s="30"/>
      <c r="Q783" s="30"/>
      <c r="R783" s="30"/>
      <c r="S783" s="30"/>
      <c r="T783" s="30"/>
      <c r="U783" s="30"/>
      <c r="V783" s="30"/>
      <c r="W783" s="30"/>
      <c r="X783" s="30"/>
      <c r="Y783" s="30"/>
      <c r="Z783" s="30"/>
    </row>
    <row r="784" spans="1:26" ht="12" customHeight="1">
      <c r="A784" s="30"/>
      <c r="B784" s="52"/>
      <c r="C784" s="52"/>
      <c r="D784" s="52"/>
      <c r="E784" s="52"/>
      <c r="F784" s="30"/>
      <c r="G784" s="30"/>
      <c r="H784" s="52"/>
      <c r="I784" s="30"/>
      <c r="J784" s="30"/>
      <c r="K784" s="30"/>
      <c r="L784" s="30"/>
      <c r="M784" s="30"/>
      <c r="N784" s="30"/>
      <c r="O784" s="30"/>
      <c r="P784" s="30"/>
      <c r="Q784" s="30"/>
      <c r="R784" s="30"/>
      <c r="S784" s="30"/>
      <c r="T784" s="30"/>
      <c r="U784" s="30"/>
      <c r="V784" s="30"/>
      <c r="W784" s="30"/>
      <c r="X784" s="30"/>
      <c r="Y784" s="30"/>
      <c r="Z784" s="30"/>
    </row>
    <row r="785" spans="1:26" ht="12" customHeight="1">
      <c r="A785" s="30"/>
      <c r="B785" s="52"/>
      <c r="C785" s="52"/>
      <c r="D785" s="52"/>
      <c r="E785" s="52"/>
      <c r="F785" s="30"/>
      <c r="G785" s="30"/>
      <c r="H785" s="52"/>
      <c r="I785" s="30"/>
      <c r="J785" s="30"/>
      <c r="K785" s="30"/>
      <c r="L785" s="30"/>
      <c r="M785" s="30"/>
      <c r="N785" s="30"/>
      <c r="O785" s="30"/>
      <c r="P785" s="30"/>
      <c r="Q785" s="30"/>
      <c r="R785" s="30"/>
      <c r="S785" s="30"/>
      <c r="T785" s="30"/>
      <c r="U785" s="30"/>
      <c r="V785" s="30"/>
      <c r="W785" s="30"/>
      <c r="X785" s="30"/>
      <c r="Y785" s="30"/>
      <c r="Z785" s="30"/>
    </row>
    <row r="786" spans="1:26" ht="12" customHeight="1">
      <c r="A786" s="30"/>
      <c r="B786" s="52"/>
      <c r="C786" s="52"/>
      <c r="D786" s="52"/>
      <c r="E786" s="52"/>
      <c r="F786" s="30"/>
      <c r="G786" s="30"/>
      <c r="H786" s="52"/>
      <c r="I786" s="30"/>
      <c r="J786" s="30"/>
      <c r="K786" s="30"/>
      <c r="L786" s="30"/>
      <c r="M786" s="30"/>
      <c r="N786" s="30"/>
      <c r="O786" s="30"/>
      <c r="P786" s="30"/>
      <c r="Q786" s="30"/>
      <c r="R786" s="30"/>
      <c r="S786" s="30"/>
      <c r="T786" s="30"/>
      <c r="U786" s="30"/>
      <c r="V786" s="30"/>
      <c r="W786" s="30"/>
      <c r="X786" s="30"/>
      <c r="Y786" s="30"/>
      <c r="Z786" s="30"/>
    </row>
    <row r="787" spans="1:26" ht="12" customHeight="1">
      <c r="A787" s="30"/>
      <c r="B787" s="52"/>
      <c r="C787" s="52"/>
      <c r="D787" s="52"/>
      <c r="E787" s="52"/>
      <c r="F787" s="30"/>
      <c r="G787" s="30"/>
      <c r="H787" s="52"/>
      <c r="I787" s="30"/>
      <c r="J787" s="30"/>
      <c r="K787" s="30"/>
      <c r="L787" s="30"/>
      <c r="M787" s="30"/>
      <c r="N787" s="30"/>
      <c r="O787" s="30"/>
      <c r="P787" s="30"/>
      <c r="Q787" s="30"/>
      <c r="R787" s="30"/>
      <c r="S787" s="30"/>
      <c r="T787" s="30"/>
      <c r="U787" s="30"/>
      <c r="V787" s="30"/>
      <c r="W787" s="30"/>
      <c r="X787" s="30"/>
      <c r="Y787" s="30"/>
      <c r="Z787" s="30"/>
    </row>
    <row r="788" spans="1:26" ht="12" customHeight="1">
      <c r="A788" s="30"/>
      <c r="B788" s="52"/>
      <c r="C788" s="52"/>
      <c r="D788" s="52"/>
      <c r="E788" s="52"/>
      <c r="F788" s="30"/>
      <c r="G788" s="30"/>
      <c r="H788" s="52"/>
      <c r="I788" s="30"/>
      <c r="J788" s="30"/>
      <c r="K788" s="30"/>
      <c r="L788" s="30"/>
      <c r="M788" s="30"/>
      <c r="N788" s="30"/>
      <c r="O788" s="30"/>
      <c r="P788" s="30"/>
      <c r="Q788" s="30"/>
      <c r="R788" s="30"/>
      <c r="S788" s="30"/>
      <c r="T788" s="30"/>
      <c r="U788" s="30"/>
      <c r="V788" s="30"/>
      <c r="W788" s="30"/>
      <c r="X788" s="30"/>
      <c r="Y788" s="30"/>
      <c r="Z788" s="30"/>
    </row>
    <row r="789" spans="1:26" ht="12" customHeight="1">
      <c r="A789" s="30"/>
      <c r="B789" s="52"/>
      <c r="C789" s="52"/>
      <c r="D789" s="52"/>
      <c r="E789" s="52"/>
      <c r="F789" s="30"/>
      <c r="G789" s="30"/>
      <c r="H789" s="52"/>
      <c r="I789" s="30"/>
      <c r="J789" s="30"/>
      <c r="K789" s="30"/>
      <c r="L789" s="30"/>
      <c r="M789" s="30"/>
      <c r="N789" s="30"/>
      <c r="O789" s="30"/>
      <c r="P789" s="30"/>
      <c r="Q789" s="30"/>
      <c r="R789" s="30"/>
      <c r="S789" s="30"/>
      <c r="T789" s="30"/>
      <c r="U789" s="30"/>
      <c r="V789" s="30"/>
      <c r="W789" s="30"/>
      <c r="X789" s="30"/>
      <c r="Y789" s="30"/>
      <c r="Z789" s="30"/>
    </row>
    <row r="790" spans="1:26" ht="12" customHeight="1">
      <c r="A790" s="30"/>
      <c r="B790" s="52"/>
      <c r="C790" s="52"/>
      <c r="D790" s="52"/>
      <c r="E790" s="52"/>
      <c r="F790" s="30"/>
      <c r="G790" s="30"/>
      <c r="H790" s="52"/>
      <c r="I790" s="30"/>
      <c r="J790" s="30"/>
      <c r="K790" s="30"/>
      <c r="L790" s="30"/>
      <c r="M790" s="30"/>
      <c r="N790" s="30"/>
      <c r="O790" s="30"/>
      <c r="P790" s="30"/>
      <c r="Q790" s="30"/>
      <c r="R790" s="30"/>
      <c r="S790" s="30"/>
      <c r="T790" s="30"/>
      <c r="U790" s="30"/>
      <c r="V790" s="30"/>
      <c r="W790" s="30"/>
      <c r="X790" s="30"/>
      <c r="Y790" s="30"/>
      <c r="Z790" s="30"/>
    </row>
    <row r="791" spans="1:26" ht="12" customHeight="1">
      <c r="A791" s="30"/>
      <c r="B791" s="52"/>
      <c r="C791" s="52"/>
      <c r="D791" s="52"/>
      <c r="E791" s="52"/>
      <c r="F791" s="30"/>
      <c r="G791" s="30"/>
      <c r="H791" s="52"/>
      <c r="I791" s="30"/>
      <c r="J791" s="30"/>
      <c r="K791" s="30"/>
      <c r="L791" s="30"/>
      <c r="M791" s="30"/>
      <c r="N791" s="30"/>
      <c r="O791" s="30"/>
      <c r="P791" s="30"/>
      <c r="Q791" s="30"/>
      <c r="R791" s="30"/>
      <c r="S791" s="30"/>
      <c r="T791" s="30"/>
      <c r="U791" s="30"/>
      <c r="V791" s="30"/>
      <c r="W791" s="30"/>
      <c r="X791" s="30"/>
      <c r="Y791" s="30"/>
      <c r="Z791" s="30"/>
    </row>
    <row r="792" spans="1:26" ht="12" customHeight="1">
      <c r="A792" s="30"/>
      <c r="B792" s="52"/>
      <c r="C792" s="52"/>
      <c r="D792" s="52"/>
      <c r="E792" s="52"/>
      <c r="F792" s="30"/>
      <c r="G792" s="30"/>
      <c r="H792" s="52"/>
      <c r="I792" s="30"/>
      <c r="J792" s="30"/>
      <c r="K792" s="30"/>
      <c r="L792" s="30"/>
      <c r="M792" s="30"/>
      <c r="N792" s="30"/>
      <c r="O792" s="30"/>
      <c r="P792" s="30"/>
      <c r="Q792" s="30"/>
      <c r="R792" s="30"/>
      <c r="S792" s="30"/>
      <c r="T792" s="30"/>
      <c r="U792" s="30"/>
      <c r="V792" s="30"/>
      <c r="W792" s="30"/>
      <c r="X792" s="30"/>
      <c r="Y792" s="30"/>
      <c r="Z792" s="30"/>
    </row>
    <row r="793" spans="1:26" ht="12" customHeight="1">
      <c r="A793" s="30"/>
      <c r="B793" s="52"/>
      <c r="C793" s="52"/>
      <c r="D793" s="52"/>
      <c r="E793" s="52"/>
      <c r="F793" s="30"/>
      <c r="G793" s="30"/>
      <c r="H793" s="52"/>
      <c r="I793" s="30"/>
      <c r="J793" s="30"/>
      <c r="K793" s="30"/>
      <c r="L793" s="30"/>
      <c r="M793" s="30"/>
      <c r="N793" s="30"/>
      <c r="O793" s="30"/>
      <c r="P793" s="30"/>
      <c r="Q793" s="30"/>
      <c r="R793" s="30"/>
      <c r="S793" s="30"/>
      <c r="T793" s="30"/>
      <c r="U793" s="30"/>
      <c r="V793" s="30"/>
      <c r="W793" s="30"/>
      <c r="X793" s="30"/>
      <c r="Y793" s="30"/>
      <c r="Z793" s="30"/>
    </row>
    <row r="794" spans="1:26" ht="12" customHeight="1">
      <c r="A794" s="30"/>
      <c r="B794" s="52"/>
      <c r="C794" s="52"/>
      <c r="D794" s="52"/>
      <c r="E794" s="52"/>
      <c r="F794" s="30"/>
      <c r="G794" s="30"/>
      <c r="H794" s="52"/>
      <c r="I794" s="30"/>
      <c r="J794" s="30"/>
      <c r="K794" s="30"/>
      <c r="L794" s="30"/>
      <c r="M794" s="30"/>
      <c r="N794" s="30"/>
      <c r="O794" s="30"/>
      <c r="P794" s="30"/>
      <c r="Q794" s="30"/>
      <c r="R794" s="30"/>
      <c r="S794" s="30"/>
      <c r="T794" s="30"/>
      <c r="U794" s="30"/>
      <c r="V794" s="30"/>
      <c r="W794" s="30"/>
      <c r="X794" s="30"/>
      <c r="Y794" s="30"/>
      <c r="Z794" s="30"/>
    </row>
    <row r="795" spans="1:26" ht="12" customHeight="1">
      <c r="A795" s="30"/>
      <c r="B795" s="52"/>
      <c r="C795" s="52"/>
      <c r="D795" s="52"/>
      <c r="E795" s="52"/>
      <c r="F795" s="30"/>
      <c r="G795" s="30"/>
      <c r="H795" s="52"/>
      <c r="I795" s="30"/>
      <c r="J795" s="30"/>
      <c r="K795" s="30"/>
      <c r="L795" s="30"/>
      <c r="M795" s="30"/>
      <c r="N795" s="30"/>
      <c r="O795" s="30"/>
      <c r="P795" s="30"/>
      <c r="Q795" s="30"/>
      <c r="R795" s="30"/>
      <c r="S795" s="30"/>
      <c r="T795" s="30"/>
      <c r="U795" s="30"/>
      <c r="V795" s="30"/>
      <c r="W795" s="30"/>
      <c r="X795" s="30"/>
      <c r="Y795" s="30"/>
      <c r="Z795" s="30"/>
    </row>
    <row r="796" spans="1:26" ht="12" customHeight="1">
      <c r="A796" s="30"/>
      <c r="B796" s="52"/>
      <c r="C796" s="52"/>
      <c r="D796" s="52"/>
      <c r="E796" s="52"/>
      <c r="F796" s="30"/>
      <c r="G796" s="30"/>
      <c r="H796" s="52"/>
      <c r="I796" s="30"/>
      <c r="J796" s="30"/>
      <c r="K796" s="30"/>
      <c r="L796" s="30"/>
      <c r="M796" s="30"/>
      <c r="N796" s="30"/>
      <c r="O796" s="30"/>
      <c r="P796" s="30"/>
      <c r="Q796" s="30"/>
      <c r="R796" s="30"/>
      <c r="S796" s="30"/>
      <c r="T796" s="30"/>
      <c r="U796" s="30"/>
      <c r="V796" s="30"/>
      <c r="W796" s="30"/>
      <c r="X796" s="30"/>
      <c r="Y796" s="30"/>
      <c r="Z796" s="30"/>
    </row>
    <row r="797" spans="1:26" ht="12" customHeight="1">
      <c r="A797" s="30"/>
      <c r="B797" s="52"/>
      <c r="C797" s="52"/>
      <c r="D797" s="52"/>
      <c r="E797" s="52"/>
      <c r="F797" s="30"/>
      <c r="G797" s="30"/>
      <c r="H797" s="52"/>
      <c r="I797" s="30"/>
      <c r="J797" s="30"/>
      <c r="K797" s="30"/>
      <c r="L797" s="30"/>
      <c r="M797" s="30"/>
      <c r="N797" s="30"/>
      <c r="O797" s="30"/>
      <c r="P797" s="30"/>
      <c r="Q797" s="30"/>
      <c r="R797" s="30"/>
      <c r="S797" s="30"/>
      <c r="T797" s="30"/>
      <c r="U797" s="30"/>
      <c r="V797" s="30"/>
      <c r="W797" s="30"/>
      <c r="X797" s="30"/>
      <c r="Y797" s="30"/>
      <c r="Z797" s="30"/>
    </row>
    <row r="798" spans="1:26" ht="12" customHeight="1">
      <c r="A798" s="30"/>
      <c r="B798" s="52"/>
      <c r="C798" s="52"/>
      <c r="D798" s="52"/>
      <c r="E798" s="52"/>
      <c r="F798" s="30"/>
      <c r="G798" s="30"/>
      <c r="H798" s="52"/>
      <c r="I798" s="30"/>
      <c r="J798" s="30"/>
      <c r="K798" s="30"/>
      <c r="L798" s="30"/>
      <c r="M798" s="30"/>
      <c r="N798" s="30"/>
      <c r="O798" s="30"/>
      <c r="P798" s="30"/>
      <c r="Q798" s="30"/>
      <c r="R798" s="30"/>
      <c r="S798" s="30"/>
      <c r="T798" s="30"/>
      <c r="U798" s="30"/>
      <c r="V798" s="30"/>
      <c r="W798" s="30"/>
      <c r="X798" s="30"/>
      <c r="Y798" s="30"/>
      <c r="Z798" s="30"/>
    </row>
    <row r="799" spans="1:26" ht="12" customHeight="1">
      <c r="A799" s="30"/>
      <c r="B799" s="52"/>
      <c r="C799" s="52"/>
      <c r="D799" s="52"/>
      <c r="E799" s="52"/>
      <c r="F799" s="30"/>
      <c r="G799" s="30"/>
      <c r="H799" s="52"/>
      <c r="I799" s="30"/>
      <c r="J799" s="30"/>
      <c r="K799" s="30"/>
      <c r="L799" s="30"/>
      <c r="M799" s="30"/>
      <c r="N799" s="30"/>
      <c r="O799" s="30"/>
      <c r="P799" s="30"/>
      <c r="Q799" s="30"/>
      <c r="R799" s="30"/>
      <c r="S799" s="30"/>
      <c r="T799" s="30"/>
      <c r="U799" s="30"/>
      <c r="V799" s="30"/>
      <c r="W799" s="30"/>
      <c r="X799" s="30"/>
      <c r="Y799" s="30"/>
      <c r="Z799" s="30"/>
    </row>
    <row r="800" spans="1:26" ht="12" customHeight="1">
      <c r="A800" s="30"/>
      <c r="B800" s="52"/>
      <c r="C800" s="52"/>
      <c r="D800" s="52"/>
      <c r="E800" s="52"/>
      <c r="F800" s="30"/>
      <c r="G800" s="30"/>
      <c r="H800" s="52"/>
      <c r="I800" s="30"/>
      <c r="J800" s="30"/>
      <c r="K800" s="30"/>
      <c r="L800" s="30"/>
      <c r="M800" s="30"/>
      <c r="N800" s="30"/>
      <c r="O800" s="30"/>
      <c r="P800" s="30"/>
      <c r="Q800" s="30"/>
      <c r="R800" s="30"/>
      <c r="S800" s="30"/>
      <c r="T800" s="30"/>
      <c r="U800" s="30"/>
      <c r="V800" s="30"/>
      <c r="W800" s="30"/>
      <c r="X800" s="30"/>
      <c r="Y800" s="30"/>
      <c r="Z800" s="30"/>
    </row>
    <row r="801" spans="1:26" ht="12" customHeight="1">
      <c r="A801" s="30"/>
      <c r="B801" s="52"/>
      <c r="C801" s="52"/>
      <c r="D801" s="52"/>
      <c r="E801" s="52"/>
      <c r="F801" s="30"/>
      <c r="G801" s="30"/>
      <c r="H801" s="52"/>
      <c r="I801" s="30"/>
      <c r="J801" s="30"/>
      <c r="K801" s="30"/>
      <c r="L801" s="30"/>
      <c r="M801" s="30"/>
      <c r="N801" s="30"/>
      <c r="O801" s="30"/>
      <c r="P801" s="30"/>
      <c r="Q801" s="30"/>
      <c r="R801" s="30"/>
      <c r="S801" s="30"/>
      <c r="T801" s="30"/>
      <c r="U801" s="30"/>
      <c r="V801" s="30"/>
      <c r="W801" s="30"/>
      <c r="X801" s="30"/>
      <c r="Y801" s="30"/>
      <c r="Z801" s="30"/>
    </row>
    <row r="802" spans="1:26" ht="12" customHeight="1">
      <c r="A802" s="30"/>
      <c r="B802" s="52"/>
      <c r="C802" s="52"/>
      <c r="D802" s="52"/>
      <c r="E802" s="52"/>
      <c r="F802" s="30"/>
      <c r="G802" s="30"/>
      <c r="H802" s="52"/>
      <c r="I802" s="30"/>
      <c r="J802" s="30"/>
      <c r="K802" s="30"/>
      <c r="L802" s="30"/>
      <c r="M802" s="30"/>
      <c r="N802" s="30"/>
      <c r="O802" s="30"/>
      <c r="P802" s="30"/>
      <c r="Q802" s="30"/>
      <c r="R802" s="30"/>
      <c r="S802" s="30"/>
      <c r="T802" s="30"/>
      <c r="U802" s="30"/>
      <c r="V802" s="30"/>
      <c r="W802" s="30"/>
      <c r="X802" s="30"/>
      <c r="Y802" s="30"/>
      <c r="Z802" s="30"/>
    </row>
    <row r="803" spans="1:26" ht="12" customHeight="1">
      <c r="A803" s="30"/>
      <c r="B803" s="52"/>
      <c r="C803" s="52"/>
      <c r="D803" s="52"/>
      <c r="E803" s="52"/>
      <c r="F803" s="30"/>
      <c r="G803" s="30"/>
      <c r="H803" s="52"/>
      <c r="I803" s="30"/>
      <c r="J803" s="30"/>
      <c r="K803" s="30"/>
      <c r="L803" s="30"/>
      <c r="M803" s="30"/>
      <c r="N803" s="30"/>
      <c r="O803" s="30"/>
      <c r="P803" s="30"/>
      <c r="Q803" s="30"/>
      <c r="R803" s="30"/>
      <c r="S803" s="30"/>
      <c r="T803" s="30"/>
      <c r="U803" s="30"/>
      <c r="V803" s="30"/>
      <c r="W803" s="30"/>
      <c r="X803" s="30"/>
      <c r="Y803" s="30"/>
      <c r="Z803" s="30"/>
    </row>
    <row r="804" spans="1:26" ht="12" customHeight="1">
      <c r="A804" s="30"/>
      <c r="B804" s="52"/>
      <c r="C804" s="52"/>
      <c r="D804" s="52"/>
      <c r="E804" s="52"/>
      <c r="F804" s="30"/>
      <c r="G804" s="30"/>
      <c r="H804" s="52"/>
      <c r="I804" s="30"/>
      <c r="J804" s="30"/>
      <c r="K804" s="30"/>
      <c r="L804" s="30"/>
      <c r="M804" s="30"/>
      <c r="N804" s="30"/>
      <c r="O804" s="30"/>
      <c r="P804" s="30"/>
      <c r="Q804" s="30"/>
      <c r="R804" s="30"/>
      <c r="S804" s="30"/>
      <c r="T804" s="30"/>
      <c r="U804" s="30"/>
      <c r="V804" s="30"/>
      <c r="W804" s="30"/>
      <c r="X804" s="30"/>
      <c r="Y804" s="30"/>
      <c r="Z804" s="30"/>
    </row>
    <row r="805" spans="1:26" ht="12" customHeight="1">
      <c r="A805" s="30"/>
      <c r="B805" s="52"/>
      <c r="C805" s="52"/>
      <c r="D805" s="52"/>
      <c r="E805" s="52"/>
      <c r="F805" s="30"/>
      <c r="G805" s="30"/>
      <c r="H805" s="52"/>
      <c r="I805" s="30"/>
      <c r="J805" s="30"/>
      <c r="K805" s="30"/>
      <c r="L805" s="30"/>
      <c r="M805" s="30"/>
      <c r="N805" s="30"/>
      <c r="O805" s="30"/>
      <c r="P805" s="30"/>
      <c r="Q805" s="30"/>
      <c r="R805" s="30"/>
      <c r="S805" s="30"/>
      <c r="T805" s="30"/>
      <c r="U805" s="30"/>
      <c r="V805" s="30"/>
      <c r="W805" s="30"/>
      <c r="X805" s="30"/>
      <c r="Y805" s="30"/>
      <c r="Z805" s="30"/>
    </row>
    <row r="806" spans="1:26" ht="12" customHeight="1">
      <c r="A806" s="30"/>
      <c r="B806" s="52"/>
      <c r="C806" s="52"/>
      <c r="D806" s="52"/>
      <c r="E806" s="52"/>
      <c r="F806" s="30"/>
      <c r="G806" s="30"/>
      <c r="H806" s="52"/>
      <c r="I806" s="30"/>
      <c r="J806" s="30"/>
      <c r="K806" s="30"/>
      <c r="L806" s="30"/>
      <c r="M806" s="30"/>
      <c r="N806" s="30"/>
      <c r="O806" s="30"/>
      <c r="P806" s="30"/>
      <c r="Q806" s="30"/>
      <c r="R806" s="30"/>
      <c r="S806" s="30"/>
      <c r="T806" s="30"/>
      <c r="U806" s="30"/>
      <c r="V806" s="30"/>
      <c r="W806" s="30"/>
      <c r="X806" s="30"/>
      <c r="Y806" s="30"/>
      <c r="Z806" s="30"/>
    </row>
    <row r="807" spans="1:26" ht="12" customHeight="1">
      <c r="A807" s="30"/>
      <c r="B807" s="52"/>
      <c r="C807" s="52"/>
      <c r="D807" s="52"/>
      <c r="E807" s="52"/>
      <c r="F807" s="30"/>
      <c r="G807" s="30"/>
      <c r="H807" s="52"/>
      <c r="I807" s="30"/>
      <c r="J807" s="30"/>
      <c r="K807" s="30"/>
      <c r="L807" s="30"/>
      <c r="M807" s="30"/>
      <c r="N807" s="30"/>
      <c r="O807" s="30"/>
      <c r="P807" s="30"/>
      <c r="Q807" s="30"/>
      <c r="R807" s="30"/>
      <c r="S807" s="30"/>
      <c r="T807" s="30"/>
      <c r="U807" s="30"/>
      <c r="V807" s="30"/>
      <c r="W807" s="30"/>
      <c r="X807" s="30"/>
      <c r="Y807" s="30"/>
      <c r="Z807" s="30"/>
    </row>
    <row r="808" spans="1:26" ht="12" customHeight="1">
      <c r="A808" s="30"/>
      <c r="B808" s="52"/>
      <c r="C808" s="52"/>
      <c r="D808" s="52"/>
      <c r="E808" s="52"/>
      <c r="F808" s="30"/>
      <c r="G808" s="30"/>
      <c r="H808" s="52"/>
      <c r="I808" s="30"/>
      <c r="J808" s="30"/>
      <c r="K808" s="30"/>
      <c r="L808" s="30"/>
      <c r="M808" s="30"/>
      <c r="N808" s="30"/>
      <c r="O808" s="30"/>
      <c r="P808" s="30"/>
      <c r="Q808" s="30"/>
      <c r="R808" s="30"/>
      <c r="S808" s="30"/>
      <c r="T808" s="30"/>
      <c r="U808" s="30"/>
      <c r="V808" s="30"/>
      <c r="W808" s="30"/>
      <c r="X808" s="30"/>
      <c r="Y808" s="30"/>
      <c r="Z808" s="30"/>
    </row>
    <row r="809" spans="1:26" ht="12" customHeight="1">
      <c r="A809" s="30"/>
      <c r="B809" s="52"/>
      <c r="C809" s="52"/>
      <c r="D809" s="52"/>
      <c r="E809" s="52"/>
      <c r="F809" s="30"/>
      <c r="G809" s="30"/>
      <c r="H809" s="52"/>
      <c r="I809" s="30"/>
      <c r="J809" s="30"/>
      <c r="K809" s="30"/>
      <c r="L809" s="30"/>
      <c r="M809" s="30"/>
      <c r="N809" s="30"/>
      <c r="O809" s="30"/>
      <c r="P809" s="30"/>
      <c r="Q809" s="30"/>
      <c r="R809" s="30"/>
      <c r="S809" s="30"/>
      <c r="T809" s="30"/>
      <c r="U809" s="30"/>
      <c r="V809" s="30"/>
      <c r="W809" s="30"/>
      <c r="X809" s="30"/>
      <c r="Y809" s="30"/>
      <c r="Z809" s="30"/>
    </row>
    <row r="810" spans="1:26" ht="12" customHeight="1">
      <c r="A810" s="30"/>
      <c r="B810" s="52"/>
      <c r="C810" s="52"/>
      <c r="D810" s="52"/>
      <c r="E810" s="52"/>
      <c r="F810" s="30"/>
      <c r="G810" s="30"/>
      <c r="H810" s="52"/>
      <c r="I810" s="30"/>
      <c r="J810" s="30"/>
      <c r="K810" s="30"/>
      <c r="L810" s="30"/>
      <c r="M810" s="30"/>
      <c r="N810" s="30"/>
      <c r="O810" s="30"/>
      <c r="P810" s="30"/>
      <c r="Q810" s="30"/>
      <c r="R810" s="30"/>
      <c r="S810" s="30"/>
      <c r="T810" s="30"/>
      <c r="U810" s="30"/>
      <c r="V810" s="30"/>
      <c r="W810" s="30"/>
      <c r="X810" s="30"/>
      <c r="Y810" s="30"/>
      <c r="Z810" s="30"/>
    </row>
    <row r="811" spans="1:26" ht="12" customHeight="1">
      <c r="A811" s="30"/>
      <c r="B811" s="52"/>
      <c r="C811" s="52"/>
      <c r="D811" s="52"/>
      <c r="E811" s="52"/>
      <c r="F811" s="30"/>
      <c r="G811" s="30"/>
      <c r="H811" s="52"/>
      <c r="I811" s="30"/>
      <c r="J811" s="30"/>
      <c r="K811" s="30"/>
      <c r="L811" s="30"/>
      <c r="M811" s="30"/>
      <c r="N811" s="30"/>
      <c r="O811" s="30"/>
      <c r="P811" s="30"/>
      <c r="Q811" s="30"/>
      <c r="R811" s="30"/>
      <c r="S811" s="30"/>
      <c r="T811" s="30"/>
      <c r="U811" s="30"/>
      <c r="V811" s="30"/>
      <c r="W811" s="30"/>
      <c r="X811" s="30"/>
      <c r="Y811" s="30"/>
      <c r="Z811" s="30"/>
    </row>
    <row r="812" spans="1:26" ht="12" customHeight="1">
      <c r="A812" s="30"/>
      <c r="B812" s="52"/>
      <c r="C812" s="52"/>
      <c r="D812" s="52"/>
      <c r="E812" s="52"/>
      <c r="F812" s="30"/>
      <c r="G812" s="30"/>
      <c r="H812" s="52"/>
      <c r="I812" s="30"/>
      <c r="J812" s="30"/>
      <c r="K812" s="30"/>
      <c r="L812" s="30"/>
      <c r="M812" s="30"/>
      <c r="N812" s="30"/>
      <c r="O812" s="30"/>
      <c r="P812" s="30"/>
      <c r="Q812" s="30"/>
      <c r="R812" s="30"/>
      <c r="S812" s="30"/>
      <c r="T812" s="30"/>
      <c r="U812" s="30"/>
      <c r="V812" s="30"/>
      <c r="W812" s="30"/>
      <c r="X812" s="30"/>
      <c r="Y812" s="30"/>
      <c r="Z812" s="30"/>
    </row>
    <row r="813" spans="1:26" ht="12" customHeight="1">
      <c r="A813" s="30"/>
      <c r="B813" s="52"/>
      <c r="C813" s="52"/>
      <c r="D813" s="52"/>
      <c r="E813" s="52"/>
      <c r="F813" s="30"/>
      <c r="G813" s="30"/>
      <c r="H813" s="52"/>
      <c r="I813" s="30"/>
      <c r="J813" s="30"/>
      <c r="K813" s="30"/>
      <c r="L813" s="30"/>
      <c r="M813" s="30"/>
      <c r="N813" s="30"/>
      <c r="O813" s="30"/>
      <c r="P813" s="30"/>
      <c r="Q813" s="30"/>
      <c r="R813" s="30"/>
      <c r="S813" s="30"/>
      <c r="T813" s="30"/>
      <c r="U813" s="30"/>
      <c r="V813" s="30"/>
      <c r="W813" s="30"/>
      <c r="X813" s="30"/>
      <c r="Y813" s="30"/>
      <c r="Z813" s="30"/>
    </row>
    <row r="814" spans="1:26" ht="12" customHeight="1">
      <c r="A814" s="30"/>
      <c r="B814" s="52"/>
      <c r="C814" s="52"/>
      <c r="D814" s="52"/>
      <c r="E814" s="52"/>
      <c r="F814" s="30"/>
      <c r="G814" s="30"/>
      <c r="H814" s="52"/>
      <c r="I814" s="30"/>
      <c r="J814" s="30"/>
      <c r="K814" s="30"/>
      <c r="L814" s="30"/>
      <c r="M814" s="30"/>
      <c r="N814" s="30"/>
      <c r="O814" s="30"/>
      <c r="P814" s="30"/>
      <c r="Q814" s="30"/>
      <c r="R814" s="30"/>
      <c r="S814" s="30"/>
      <c r="T814" s="30"/>
      <c r="U814" s="30"/>
      <c r="V814" s="30"/>
      <c r="W814" s="30"/>
      <c r="X814" s="30"/>
      <c r="Y814" s="30"/>
      <c r="Z814" s="30"/>
    </row>
    <row r="815" spans="1:26" ht="12" customHeight="1">
      <c r="A815" s="30"/>
      <c r="B815" s="52"/>
      <c r="C815" s="52"/>
      <c r="D815" s="52"/>
      <c r="E815" s="52"/>
      <c r="F815" s="30"/>
      <c r="G815" s="30"/>
      <c r="H815" s="52"/>
      <c r="I815" s="30"/>
      <c r="J815" s="30"/>
      <c r="K815" s="30"/>
      <c r="L815" s="30"/>
      <c r="M815" s="30"/>
      <c r="N815" s="30"/>
      <c r="O815" s="30"/>
      <c r="P815" s="30"/>
      <c r="Q815" s="30"/>
      <c r="R815" s="30"/>
      <c r="S815" s="30"/>
      <c r="T815" s="30"/>
      <c r="U815" s="30"/>
      <c r="V815" s="30"/>
      <c r="W815" s="30"/>
      <c r="X815" s="30"/>
      <c r="Y815" s="30"/>
      <c r="Z815" s="30"/>
    </row>
    <row r="816" spans="1:26" ht="12" customHeight="1">
      <c r="A816" s="30"/>
      <c r="B816" s="52"/>
      <c r="C816" s="52"/>
      <c r="D816" s="52"/>
      <c r="E816" s="52"/>
      <c r="F816" s="30"/>
      <c r="G816" s="30"/>
      <c r="H816" s="52"/>
      <c r="I816" s="30"/>
      <c r="J816" s="30"/>
      <c r="K816" s="30"/>
      <c r="L816" s="30"/>
      <c r="M816" s="30"/>
      <c r="N816" s="30"/>
      <c r="O816" s="30"/>
      <c r="P816" s="30"/>
      <c r="Q816" s="30"/>
      <c r="R816" s="30"/>
      <c r="S816" s="30"/>
      <c r="T816" s="30"/>
      <c r="U816" s="30"/>
      <c r="V816" s="30"/>
      <c r="W816" s="30"/>
      <c r="X816" s="30"/>
      <c r="Y816" s="30"/>
      <c r="Z816" s="30"/>
    </row>
    <row r="817" spans="1:26" ht="12" customHeight="1">
      <c r="A817" s="30"/>
      <c r="B817" s="52"/>
      <c r="C817" s="52"/>
      <c r="D817" s="52"/>
      <c r="E817" s="52"/>
      <c r="F817" s="30"/>
      <c r="G817" s="30"/>
      <c r="H817" s="52"/>
      <c r="I817" s="30"/>
      <c r="J817" s="30"/>
      <c r="K817" s="30"/>
      <c r="L817" s="30"/>
      <c r="M817" s="30"/>
      <c r="N817" s="30"/>
      <c r="O817" s="30"/>
      <c r="P817" s="30"/>
      <c r="Q817" s="30"/>
      <c r="R817" s="30"/>
      <c r="S817" s="30"/>
      <c r="T817" s="30"/>
      <c r="U817" s="30"/>
      <c r="V817" s="30"/>
      <c r="W817" s="30"/>
      <c r="X817" s="30"/>
      <c r="Y817" s="30"/>
      <c r="Z817" s="30"/>
    </row>
    <row r="818" spans="1:26" ht="12" customHeight="1">
      <c r="A818" s="30"/>
      <c r="B818" s="52"/>
      <c r="C818" s="52"/>
      <c r="D818" s="52"/>
      <c r="E818" s="52"/>
      <c r="F818" s="30"/>
      <c r="G818" s="30"/>
      <c r="H818" s="52"/>
      <c r="I818" s="30"/>
      <c r="J818" s="30"/>
      <c r="K818" s="30"/>
      <c r="L818" s="30"/>
      <c r="M818" s="30"/>
      <c r="N818" s="30"/>
      <c r="O818" s="30"/>
      <c r="P818" s="30"/>
      <c r="Q818" s="30"/>
      <c r="R818" s="30"/>
      <c r="S818" s="30"/>
      <c r="T818" s="30"/>
      <c r="U818" s="30"/>
      <c r="V818" s="30"/>
      <c r="W818" s="30"/>
      <c r="X818" s="30"/>
      <c r="Y818" s="30"/>
      <c r="Z818" s="30"/>
    </row>
    <row r="819" spans="1:26" ht="12" customHeight="1">
      <c r="A819" s="30"/>
      <c r="B819" s="52"/>
      <c r="C819" s="52"/>
      <c r="D819" s="52"/>
      <c r="E819" s="52"/>
      <c r="F819" s="30"/>
      <c r="G819" s="30"/>
      <c r="H819" s="52"/>
      <c r="I819" s="30"/>
      <c r="J819" s="30"/>
      <c r="K819" s="30"/>
      <c r="L819" s="30"/>
      <c r="M819" s="30"/>
      <c r="N819" s="30"/>
      <c r="O819" s="30"/>
      <c r="P819" s="30"/>
      <c r="Q819" s="30"/>
      <c r="R819" s="30"/>
      <c r="S819" s="30"/>
      <c r="T819" s="30"/>
      <c r="U819" s="30"/>
      <c r="V819" s="30"/>
      <c r="W819" s="30"/>
      <c r="X819" s="30"/>
      <c r="Y819" s="30"/>
      <c r="Z819" s="30"/>
    </row>
    <row r="820" spans="1:26" ht="12" customHeight="1">
      <c r="A820" s="30"/>
      <c r="B820" s="52"/>
      <c r="C820" s="52"/>
      <c r="D820" s="52"/>
      <c r="E820" s="52"/>
      <c r="F820" s="30"/>
      <c r="G820" s="30"/>
      <c r="H820" s="52"/>
      <c r="I820" s="30"/>
      <c r="J820" s="30"/>
      <c r="K820" s="30"/>
      <c r="L820" s="30"/>
      <c r="M820" s="30"/>
      <c r="N820" s="30"/>
      <c r="O820" s="30"/>
      <c r="P820" s="30"/>
      <c r="Q820" s="30"/>
      <c r="R820" s="30"/>
      <c r="S820" s="30"/>
      <c r="T820" s="30"/>
      <c r="U820" s="30"/>
      <c r="V820" s="30"/>
      <c r="W820" s="30"/>
      <c r="X820" s="30"/>
      <c r="Y820" s="30"/>
      <c r="Z820" s="30"/>
    </row>
    <row r="821" spans="1:26" ht="12" customHeight="1">
      <c r="A821" s="30"/>
      <c r="B821" s="52"/>
      <c r="C821" s="52"/>
      <c r="D821" s="52"/>
      <c r="E821" s="52"/>
      <c r="F821" s="30"/>
      <c r="G821" s="30"/>
      <c r="H821" s="52"/>
      <c r="I821" s="30"/>
      <c r="J821" s="30"/>
      <c r="K821" s="30"/>
      <c r="L821" s="30"/>
      <c r="M821" s="30"/>
      <c r="N821" s="30"/>
      <c r="O821" s="30"/>
      <c r="P821" s="30"/>
      <c r="Q821" s="30"/>
      <c r="R821" s="30"/>
      <c r="S821" s="30"/>
      <c r="T821" s="30"/>
      <c r="U821" s="30"/>
      <c r="V821" s="30"/>
      <c r="W821" s="30"/>
      <c r="X821" s="30"/>
      <c r="Y821" s="30"/>
      <c r="Z821" s="30"/>
    </row>
    <row r="822" spans="1:26" ht="12" customHeight="1">
      <c r="A822" s="30"/>
      <c r="B822" s="52"/>
      <c r="C822" s="52"/>
      <c r="D822" s="52"/>
      <c r="E822" s="52"/>
      <c r="F822" s="30"/>
      <c r="G822" s="30"/>
      <c r="H822" s="52"/>
      <c r="I822" s="30"/>
      <c r="J822" s="30"/>
      <c r="K822" s="30"/>
      <c r="L822" s="30"/>
      <c r="M822" s="30"/>
      <c r="N822" s="30"/>
      <c r="O822" s="30"/>
      <c r="P822" s="30"/>
      <c r="Q822" s="30"/>
      <c r="R822" s="30"/>
      <c r="S822" s="30"/>
      <c r="T822" s="30"/>
      <c r="U822" s="30"/>
      <c r="V822" s="30"/>
      <c r="W822" s="30"/>
      <c r="X822" s="30"/>
      <c r="Y822" s="30"/>
      <c r="Z822" s="30"/>
    </row>
    <row r="823" spans="1:26" ht="12" customHeight="1">
      <c r="A823" s="30"/>
      <c r="B823" s="52"/>
      <c r="C823" s="52"/>
      <c r="D823" s="52"/>
      <c r="E823" s="52"/>
      <c r="F823" s="30"/>
      <c r="G823" s="30"/>
      <c r="H823" s="52"/>
      <c r="I823" s="30"/>
      <c r="J823" s="30"/>
      <c r="K823" s="30"/>
      <c r="L823" s="30"/>
      <c r="M823" s="30"/>
      <c r="N823" s="30"/>
      <c r="O823" s="30"/>
      <c r="P823" s="30"/>
      <c r="Q823" s="30"/>
      <c r="R823" s="30"/>
      <c r="S823" s="30"/>
      <c r="T823" s="30"/>
      <c r="U823" s="30"/>
      <c r="V823" s="30"/>
      <c r="W823" s="30"/>
      <c r="X823" s="30"/>
      <c r="Y823" s="30"/>
      <c r="Z823" s="30"/>
    </row>
    <row r="824" spans="1:26" ht="12" customHeight="1">
      <c r="A824" s="30"/>
      <c r="B824" s="52"/>
      <c r="C824" s="52"/>
      <c r="D824" s="52"/>
      <c r="E824" s="52"/>
      <c r="F824" s="30"/>
      <c r="G824" s="30"/>
      <c r="H824" s="52"/>
      <c r="I824" s="30"/>
      <c r="J824" s="30"/>
      <c r="K824" s="30"/>
      <c r="L824" s="30"/>
      <c r="M824" s="30"/>
      <c r="N824" s="30"/>
      <c r="O824" s="30"/>
      <c r="P824" s="30"/>
      <c r="Q824" s="30"/>
      <c r="R824" s="30"/>
      <c r="S824" s="30"/>
      <c r="T824" s="30"/>
      <c r="U824" s="30"/>
      <c r="V824" s="30"/>
      <c r="W824" s="30"/>
      <c r="X824" s="30"/>
      <c r="Y824" s="30"/>
      <c r="Z824" s="30"/>
    </row>
    <row r="825" spans="1:26" ht="12" customHeight="1">
      <c r="A825" s="30"/>
      <c r="B825" s="52"/>
      <c r="C825" s="52"/>
      <c r="D825" s="52"/>
      <c r="E825" s="52"/>
      <c r="F825" s="30"/>
      <c r="G825" s="30"/>
      <c r="H825" s="52"/>
      <c r="I825" s="30"/>
      <c r="J825" s="30"/>
      <c r="K825" s="30"/>
      <c r="L825" s="30"/>
      <c r="M825" s="30"/>
      <c r="N825" s="30"/>
      <c r="O825" s="30"/>
      <c r="P825" s="30"/>
      <c r="Q825" s="30"/>
      <c r="R825" s="30"/>
      <c r="S825" s="30"/>
      <c r="T825" s="30"/>
      <c r="U825" s="30"/>
      <c r="V825" s="30"/>
      <c r="W825" s="30"/>
      <c r="X825" s="30"/>
      <c r="Y825" s="30"/>
      <c r="Z825" s="30"/>
    </row>
    <row r="826" spans="1:26" ht="12" customHeight="1">
      <c r="A826" s="30"/>
      <c r="B826" s="52"/>
      <c r="C826" s="52"/>
      <c r="D826" s="52"/>
      <c r="E826" s="52"/>
      <c r="F826" s="30"/>
      <c r="G826" s="30"/>
      <c r="H826" s="52"/>
      <c r="I826" s="30"/>
      <c r="J826" s="30"/>
      <c r="K826" s="30"/>
      <c r="L826" s="30"/>
      <c r="M826" s="30"/>
      <c r="N826" s="30"/>
      <c r="O826" s="30"/>
      <c r="P826" s="30"/>
      <c r="Q826" s="30"/>
      <c r="R826" s="30"/>
      <c r="S826" s="30"/>
      <c r="T826" s="30"/>
      <c r="U826" s="30"/>
      <c r="V826" s="30"/>
      <c r="W826" s="30"/>
      <c r="X826" s="30"/>
      <c r="Y826" s="30"/>
      <c r="Z826" s="30"/>
    </row>
    <row r="827" spans="1:26" ht="12" customHeight="1">
      <c r="A827" s="30"/>
      <c r="B827" s="52"/>
      <c r="C827" s="52"/>
      <c r="D827" s="52"/>
      <c r="E827" s="52"/>
      <c r="F827" s="30"/>
      <c r="G827" s="30"/>
      <c r="H827" s="52"/>
      <c r="I827" s="30"/>
      <c r="J827" s="30"/>
      <c r="K827" s="30"/>
      <c r="L827" s="30"/>
      <c r="M827" s="30"/>
      <c r="N827" s="30"/>
      <c r="O827" s="30"/>
      <c r="P827" s="30"/>
      <c r="Q827" s="30"/>
      <c r="R827" s="30"/>
      <c r="S827" s="30"/>
      <c r="T827" s="30"/>
      <c r="U827" s="30"/>
      <c r="V827" s="30"/>
      <c r="W827" s="30"/>
      <c r="X827" s="30"/>
      <c r="Y827" s="30"/>
      <c r="Z827" s="30"/>
    </row>
    <row r="828" spans="1:26" ht="12" customHeight="1">
      <c r="A828" s="30"/>
      <c r="B828" s="52"/>
      <c r="C828" s="52"/>
      <c r="D828" s="52"/>
      <c r="E828" s="52"/>
      <c r="F828" s="30"/>
      <c r="G828" s="30"/>
      <c r="H828" s="52"/>
      <c r="I828" s="30"/>
      <c r="J828" s="30"/>
      <c r="K828" s="30"/>
      <c r="L828" s="30"/>
      <c r="M828" s="30"/>
      <c r="N828" s="30"/>
      <c r="O828" s="30"/>
      <c r="P828" s="30"/>
      <c r="Q828" s="30"/>
      <c r="R828" s="30"/>
      <c r="S828" s="30"/>
      <c r="T828" s="30"/>
      <c r="U828" s="30"/>
      <c r="V828" s="30"/>
      <c r="W828" s="30"/>
      <c r="X828" s="30"/>
      <c r="Y828" s="30"/>
      <c r="Z828" s="30"/>
    </row>
    <row r="829" spans="1:26" ht="12" customHeight="1">
      <c r="A829" s="30"/>
      <c r="B829" s="52"/>
      <c r="C829" s="52"/>
      <c r="D829" s="52"/>
      <c r="E829" s="52"/>
      <c r="F829" s="30"/>
      <c r="G829" s="30"/>
      <c r="H829" s="52"/>
      <c r="I829" s="30"/>
      <c r="J829" s="30"/>
      <c r="K829" s="30"/>
      <c r="L829" s="30"/>
      <c r="M829" s="30"/>
      <c r="N829" s="30"/>
      <c r="O829" s="30"/>
      <c r="P829" s="30"/>
      <c r="Q829" s="30"/>
      <c r="R829" s="30"/>
      <c r="S829" s="30"/>
      <c r="T829" s="30"/>
      <c r="U829" s="30"/>
      <c r="V829" s="30"/>
      <c r="W829" s="30"/>
      <c r="X829" s="30"/>
      <c r="Y829" s="30"/>
      <c r="Z829" s="30"/>
    </row>
    <row r="830" spans="1:26" ht="12" customHeight="1">
      <c r="A830" s="30"/>
      <c r="B830" s="52"/>
      <c r="C830" s="52"/>
      <c r="D830" s="52"/>
      <c r="E830" s="52"/>
      <c r="F830" s="30"/>
      <c r="G830" s="30"/>
      <c r="H830" s="52"/>
      <c r="I830" s="30"/>
      <c r="J830" s="30"/>
      <c r="K830" s="30"/>
      <c r="L830" s="30"/>
      <c r="M830" s="30"/>
      <c r="N830" s="30"/>
      <c r="O830" s="30"/>
      <c r="P830" s="30"/>
      <c r="Q830" s="30"/>
      <c r="R830" s="30"/>
      <c r="S830" s="30"/>
      <c r="T830" s="30"/>
      <c r="U830" s="30"/>
      <c r="V830" s="30"/>
      <c r="W830" s="30"/>
      <c r="X830" s="30"/>
      <c r="Y830" s="30"/>
      <c r="Z830" s="30"/>
    </row>
    <row r="831" spans="1:26" ht="12" customHeight="1">
      <c r="A831" s="30"/>
      <c r="B831" s="52"/>
      <c r="C831" s="52"/>
      <c r="D831" s="52"/>
      <c r="E831" s="52"/>
      <c r="F831" s="30"/>
      <c r="G831" s="30"/>
      <c r="H831" s="52"/>
      <c r="I831" s="30"/>
      <c r="J831" s="30"/>
      <c r="K831" s="30"/>
      <c r="L831" s="30"/>
      <c r="M831" s="30"/>
      <c r="N831" s="30"/>
      <c r="O831" s="30"/>
      <c r="P831" s="30"/>
      <c r="Q831" s="30"/>
      <c r="R831" s="30"/>
      <c r="S831" s="30"/>
      <c r="T831" s="30"/>
      <c r="U831" s="30"/>
      <c r="V831" s="30"/>
      <c r="W831" s="30"/>
      <c r="X831" s="30"/>
      <c r="Y831" s="30"/>
      <c r="Z831" s="30"/>
    </row>
    <row r="832" spans="1:26" ht="12" customHeight="1">
      <c r="A832" s="30"/>
      <c r="B832" s="52"/>
      <c r="C832" s="52"/>
      <c r="D832" s="52"/>
      <c r="E832" s="52"/>
      <c r="F832" s="30"/>
      <c r="G832" s="30"/>
      <c r="H832" s="52"/>
      <c r="I832" s="30"/>
      <c r="J832" s="30"/>
      <c r="K832" s="30"/>
      <c r="L832" s="30"/>
      <c r="M832" s="30"/>
      <c r="N832" s="30"/>
      <c r="O832" s="30"/>
      <c r="P832" s="30"/>
      <c r="Q832" s="30"/>
      <c r="R832" s="30"/>
      <c r="S832" s="30"/>
      <c r="T832" s="30"/>
      <c r="U832" s="30"/>
      <c r="V832" s="30"/>
      <c r="W832" s="30"/>
      <c r="X832" s="30"/>
      <c r="Y832" s="30"/>
      <c r="Z832" s="30"/>
    </row>
    <row r="833" spans="1:26" ht="12" customHeight="1">
      <c r="A833" s="30"/>
      <c r="B833" s="52"/>
      <c r="C833" s="52"/>
      <c r="D833" s="52"/>
      <c r="E833" s="52"/>
      <c r="F833" s="30"/>
      <c r="G833" s="30"/>
      <c r="H833" s="52"/>
      <c r="I833" s="30"/>
      <c r="J833" s="30"/>
      <c r="K833" s="30"/>
      <c r="L833" s="30"/>
      <c r="M833" s="30"/>
      <c r="N833" s="30"/>
      <c r="O833" s="30"/>
      <c r="P833" s="30"/>
      <c r="Q833" s="30"/>
      <c r="R833" s="30"/>
      <c r="S833" s="30"/>
      <c r="T833" s="30"/>
      <c r="U833" s="30"/>
      <c r="V833" s="30"/>
      <c r="W833" s="30"/>
      <c r="X833" s="30"/>
      <c r="Y833" s="30"/>
      <c r="Z833" s="30"/>
    </row>
    <row r="834" spans="1:26" ht="12" customHeight="1">
      <c r="A834" s="30"/>
      <c r="B834" s="52"/>
      <c r="C834" s="52"/>
      <c r="D834" s="52"/>
      <c r="E834" s="52"/>
      <c r="F834" s="30"/>
      <c r="G834" s="30"/>
      <c r="H834" s="52"/>
      <c r="I834" s="30"/>
      <c r="J834" s="30"/>
      <c r="K834" s="30"/>
      <c r="L834" s="30"/>
      <c r="M834" s="30"/>
      <c r="N834" s="30"/>
      <c r="O834" s="30"/>
      <c r="P834" s="30"/>
      <c r="Q834" s="30"/>
      <c r="R834" s="30"/>
      <c r="S834" s="30"/>
      <c r="T834" s="30"/>
      <c r="U834" s="30"/>
      <c r="V834" s="30"/>
      <c r="W834" s="30"/>
      <c r="X834" s="30"/>
      <c r="Y834" s="30"/>
      <c r="Z834" s="30"/>
    </row>
    <row r="835" spans="1:26" ht="12" customHeight="1">
      <c r="A835" s="30"/>
      <c r="B835" s="52"/>
      <c r="C835" s="52"/>
      <c r="D835" s="52"/>
      <c r="E835" s="52"/>
      <c r="F835" s="30"/>
      <c r="G835" s="30"/>
      <c r="H835" s="52"/>
      <c r="I835" s="30"/>
      <c r="J835" s="30"/>
      <c r="K835" s="30"/>
      <c r="L835" s="30"/>
      <c r="M835" s="30"/>
      <c r="N835" s="30"/>
      <c r="O835" s="30"/>
      <c r="P835" s="30"/>
      <c r="Q835" s="30"/>
      <c r="R835" s="30"/>
      <c r="S835" s="30"/>
      <c r="T835" s="30"/>
      <c r="U835" s="30"/>
      <c r="V835" s="30"/>
      <c r="W835" s="30"/>
      <c r="X835" s="30"/>
      <c r="Y835" s="30"/>
      <c r="Z835" s="30"/>
    </row>
    <row r="836" spans="1:26" ht="12" customHeight="1">
      <c r="A836" s="30"/>
      <c r="B836" s="52"/>
      <c r="C836" s="52"/>
      <c r="D836" s="52"/>
      <c r="E836" s="52"/>
      <c r="F836" s="30"/>
      <c r="G836" s="30"/>
      <c r="H836" s="52"/>
      <c r="I836" s="30"/>
      <c r="J836" s="30"/>
      <c r="K836" s="30"/>
      <c r="L836" s="30"/>
      <c r="M836" s="30"/>
      <c r="N836" s="30"/>
      <c r="O836" s="30"/>
      <c r="P836" s="30"/>
      <c r="Q836" s="30"/>
      <c r="R836" s="30"/>
      <c r="S836" s="30"/>
      <c r="T836" s="30"/>
      <c r="U836" s="30"/>
      <c r="V836" s="30"/>
      <c r="W836" s="30"/>
      <c r="X836" s="30"/>
      <c r="Y836" s="30"/>
      <c r="Z836" s="30"/>
    </row>
    <row r="837" spans="1:26" ht="12" customHeight="1">
      <c r="A837" s="30"/>
      <c r="B837" s="52"/>
      <c r="C837" s="52"/>
      <c r="D837" s="52"/>
      <c r="E837" s="52"/>
      <c r="F837" s="30"/>
      <c r="G837" s="30"/>
      <c r="H837" s="52"/>
      <c r="I837" s="30"/>
      <c r="J837" s="30"/>
      <c r="K837" s="30"/>
      <c r="L837" s="30"/>
      <c r="M837" s="30"/>
      <c r="N837" s="30"/>
      <c r="O837" s="30"/>
      <c r="P837" s="30"/>
      <c r="Q837" s="30"/>
      <c r="R837" s="30"/>
      <c r="S837" s="30"/>
      <c r="T837" s="30"/>
      <c r="U837" s="30"/>
      <c r="V837" s="30"/>
      <c r="W837" s="30"/>
      <c r="X837" s="30"/>
      <c r="Y837" s="30"/>
      <c r="Z837" s="30"/>
    </row>
    <row r="838" spans="1:26" ht="12" customHeight="1">
      <c r="A838" s="30"/>
      <c r="B838" s="52"/>
      <c r="C838" s="52"/>
      <c r="D838" s="52"/>
      <c r="E838" s="52"/>
      <c r="F838" s="30"/>
      <c r="G838" s="30"/>
      <c r="H838" s="52"/>
      <c r="I838" s="30"/>
      <c r="J838" s="30"/>
      <c r="K838" s="30"/>
      <c r="L838" s="30"/>
      <c r="M838" s="30"/>
      <c r="N838" s="30"/>
      <c r="O838" s="30"/>
      <c r="P838" s="30"/>
      <c r="Q838" s="30"/>
      <c r="R838" s="30"/>
      <c r="S838" s="30"/>
      <c r="T838" s="30"/>
      <c r="U838" s="30"/>
      <c r="V838" s="30"/>
      <c r="W838" s="30"/>
      <c r="X838" s="30"/>
      <c r="Y838" s="30"/>
      <c r="Z838" s="30"/>
    </row>
    <row r="839" spans="1:26" ht="12" customHeight="1">
      <c r="A839" s="30"/>
      <c r="B839" s="52"/>
      <c r="C839" s="52"/>
      <c r="D839" s="52"/>
      <c r="E839" s="52"/>
      <c r="F839" s="30"/>
      <c r="G839" s="30"/>
      <c r="H839" s="52"/>
      <c r="I839" s="30"/>
      <c r="J839" s="30"/>
      <c r="K839" s="30"/>
      <c r="L839" s="30"/>
      <c r="M839" s="30"/>
      <c r="N839" s="30"/>
      <c r="O839" s="30"/>
      <c r="P839" s="30"/>
      <c r="Q839" s="30"/>
      <c r="R839" s="30"/>
      <c r="S839" s="30"/>
      <c r="T839" s="30"/>
      <c r="U839" s="30"/>
      <c r="V839" s="30"/>
      <c r="W839" s="30"/>
      <c r="X839" s="30"/>
      <c r="Y839" s="30"/>
      <c r="Z839" s="30"/>
    </row>
    <row r="840" spans="1:26" ht="12" customHeight="1">
      <c r="A840" s="30"/>
      <c r="B840" s="52"/>
      <c r="C840" s="52"/>
      <c r="D840" s="52"/>
      <c r="E840" s="52"/>
      <c r="F840" s="30"/>
      <c r="G840" s="30"/>
      <c r="H840" s="52"/>
      <c r="I840" s="30"/>
      <c r="J840" s="30"/>
      <c r="K840" s="30"/>
      <c r="L840" s="30"/>
      <c r="M840" s="30"/>
      <c r="N840" s="30"/>
      <c r="O840" s="30"/>
      <c r="P840" s="30"/>
      <c r="Q840" s="30"/>
      <c r="R840" s="30"/>
      <c r="S840" s="30"/>
      <c r="T840" s="30"/>
      <c r="U840" s="30"/>
      <c r="V840" s="30"/>
      <c r="W840" s="30"/>
      <c r="X840" s="30"/>
      <c r="Y840" s="30"/>
      <c r="Z840" s="30"/>
    </row>
    <row r="841" spans="1:26" ht="12" customHeight="1">
      <c r="A841" s="30"/>
      <c r="B841" s="52"/>
      <c r="C841" s="52"/>
      <c r="D841" s="52"/>
      <c r="E841" s="52"/>
      <c r="F841" s="30"/>
      <c r="G841" s="30"/>
      <c r="H841" s="52"/>
      <c r="I841" s="30"/>
      <c r="J841" s="30"/>
      <c r="K841" s="30"/>
      <c r="L841" s="30"/>
      <c r="M841" s="30"/>
      <c r="N841" s="30"/>
      <c r="O841" s="30"/>
      <c r="P841" s="30"/>
      <c r="Q841" s="30"/>
      <c r="R841" s="30"/>
      <c r="S841" s="30"/>
      <c r="T841" s="30"/>
      <c r="U841" s="30"/>
      <c r="V841" s="30"/>
      <c r="W841" s="30"/>
      <c r="X841" s="30"/>
      <c r="Y841" s="30"/>
      <c r="Z841" s="30"/>
    </row>
    <row r="842" spans="1:26" ht="12" customHeight="1">
      <c r="A842" s="30"/>
      <c r="B842" s="52"/>
      <c r="C842" s="52"/>
      <c r="D842" s="52"/>
      <c r="E842" s="52"/>
      <c r="F842" s="30"/>
      <c r="G842" s="30"/>
      <c r="H842" s="52"/>
      <c r="I842" s="30"/>
      <c r="J842" s="30"/>
      <c r="K842" s="30"/>
      <c r="L842" s="30"/>
      <c r="M842" s="30"/>
      <c r="N842" s="30"/>
      <c r="O842" s="30"/>
      <c r="P842" s="30"/>
      <c r="Q842" s="30"/>
      <c r="R842" s="30"/>
      <c r="S842" s="30"/>
      <c r="T842" s="30"/>
      <c r="U842" s="30"/>
      <c r="V842" s="30"/>
      <c r="W842" s="30"/>
      <c r="X842" s="30"/>
      <c r="Y842" s="30"/>
      <c r="Z842" s="30"/>
    </row>
    <row r="843" spans="1:26" ht="12" customHeight="1">
      <c r="A843" s="30"/>
      <c r="B843" s="52"/>
      <c r="C843" s="52"/>
      <c r="D843" s="52"/>
      <c r="E843" s="52"/>
      <c r="F843" s="30"/>
      <c r="G843" s="30"/>
      <c r="H843" s="52"/>
      <c r="I843" s="30"/>
      <c r="J843" s="30"/>
      <c r="K843" s="30"/>
      <c r="L843" s="30"/>
      <c r="M843" s="30"/>
      <c r="N843" s="30"/>
      <c r="O843" s="30"/>
      <c r="P843" s="30"/>
      <c r="Q843" s="30"/>
      <c r="R843" s="30"/>
      <c r="S843" s="30"/>
      <c r="T843" s="30"/>
      <c r="U843" s="30"/>
      <c r="V843" s="30"/>
      <c r="W843" s="30"/>
      <c r="X843" s="30"/>
      <c r="Y843" s="30"/>
      <c r="Z843" s="30"/>
    </row>
    <row r="844" spans="1:26" ht="12" customHeight="1">
      <c r="A844" s="30"/>
      <c r="B844" s="52"/>
      <c r="C844" s="52"/>
      <c r="D844" s="52"/>
      <c r="E844" s="52"/>
      <c r="F844" s="30"/>
      <c r="G844" s="30"/>
      <c r="H844" s="52"/>
      <c r="I844" s="30"/>
      <c r="J844" s="30"/>
      <c r="K844" s="30"/>
      <c r="L844" s="30"/>
      <c r="M844" s="30"/>
      <c r="N844" s="30"/>
      <c r="O844" s="30"/>
      <c r="P844" s="30"/>
      <c r="Q844" s="30"/>
      <c r="R844" s="30"/>
      <c r="S844" s="30"/>
      <c r="T844" s="30"/>
      <c r="U844" s="30"/>
      <c r="V844" s="30"/>
      <c r="W844" s="30"/>
      <c r="X844" s="30"/>
      <c r="Y844" s="30"/>
      <c r="Z844" s="30"/>
    </row>
    <row r="845" spans="1:26" ht="12" customHeight="1">
      <c r="A845" s="30"/>
      <c r="B845" s="52"/>
      <c r="C845" s="52"/>
      <c r="D845" s="52"/>
      <c r="E845" s="52"/>
      <c r="F845" s="30"/>
      <c r="G845" s="30"/>
      <c r="H845" s="52"/>
      <c r="I845" s="30"/>
      <c r="J845" s="30"/>
      <c r="K845" s="30"/>
      <c r="L845" s="30"/>
      <c r="M845" s="30"/>
      <c r="N845" s="30"/>
      <c r="O845" s="30"/>
      <c r="P845" s="30"/>
      <c r="Q845" s="30"/>
      <c r="R845" s="30"/>
      <c r="S845" s="30"/>
      <c r="T845" s="30"/>
      <c r="U845" s="30"/>
      <c r="V845" s="30"/>
      <c r="W845" s="30"/>
      <c r="X845" s="30"/>
      <c r="Y845" s="30"/>
      <c r="Z845" s="30"/>
    </row>
    <row r="846" spans="1:26" ht="12" customHeight="1">
      <c r="A846" s="30"/>
      <c r="B846" s="52"/>
      <c r="C846" s="52"/>
      <c r="D846" s="52"/>
      <c r="E846" s="52"/>
      <c r="F846" s="30"/>
      <c r="G846" s="30"/>
      <c r="H846" s="52"/>
      <c r="I846" s="30"/>
      <c r="J846" s="30"/>
      <c r="K846" s="30"/>
      <c r="L846" s="30"/>
      <c r="M846" s="30"/>
      <c r="N846" s="30"/>
      <c r="O846" s="30"/>
      <c r="P846" s="30"/>
      <c r="Q846" s="30"/>
      <c r="R846" s="30"/>
      <c r="S846" s="30"/>
      <c r="T846" s="30"/>
      <c r="U846" s="30"/>
      <c r="V846" s="30"/>
      <c r="W846" s="30"/>
      <c r="X846" s="30"/>
      <c r="Y846" s="30"/>
      <c r="Z846" s="30"/>
    </row>
    <row r="847" spans="1:26" ht="12" customHeight="1">
      <c r="A847" s="30"/>
      <c r="B847" s="52"/>
      <c r="C847" s="52"/>
      <c r="D847" s="52"/>
      <c r="E847" s="52"/>
      <c r="F847" s="30"/>
      <c r="G847" s="30"/>
      <c r="H847" s="52"/>
      <c r="I847" s="30"/>
      <c r="J847" s="30"/>
      <c r="K847" s="30"/>
      <c r="L847" s="30"/>
      <c r="M847" s="30"/>
      <c r="N847" s="30"/>
      <c r="O847" s="30"/>
      <c r="P847" s="30"/>
      <c r="Q847" s="30"/>
      <c r="R847" s="30"/>
      <c r="S847" s="30"/>
      <c r="T847" s="30"/>
      <c r="U847" s="30"/>
      <c r="V847" s="30"/>
      <c r="W847" s="30"/>
      <c r="X847" s="30"/>
      <c r="Y847" s="30"/>
      <c r="Z847" s="30"/>
    </row>
    <row r="848" spans="1:26" ht="12" customHeight="1">
      <c r="A848" s="30"/>
      <c r="B848" s="52"/>
      <c r="C848" s="52"/>
      <c r="D848" s="52"/>
      <c r="E848" s="52"/>
      <c r="F848" s="30"/>
      <c r="G848" s="30"/>
      <c r="H848" s="52"/>
      <c r="I848" s="30"/>
      <c r="J848" s="30"/>
      <c r="K848" s="30"/>
      <c r="L848" s="30"/>
      <c r="M848" s="30"/>
      <c r="N848" s="30"/>
      <c r="O848" s="30"/>
      <c r="P848" s="30"/>
      <c r="Q848" s="30"/>
      <c r="R848" s="30"/>
      <c r="S848" s="30"/>
      <c r="T848" s="30"/>
      <c r="U848" s="30"/>
      <c r="V848" s="30"/>
      <c r="W848" s="30"/>
      <c r="X848" s="30"/>
      <c r="Y848" s="30"/>
      <c r="Z848" s="30"/>
    </row>
    <row r="849" spans="1:26" ht="12" customHeight="1">
      <c r="A849" s="30"/>
      <c r="B849" s="52"/>
      <c r="C849" s="52"/>
      <c r="D849" s="52"/>
      <c r="E849" s="52"/>
      <c r="F849" s="30"/>
      <c r="G849" s="30"/>
      <c r="H849" s="52"/>
      <c r="I849" s="30"/>
      <c r="J849" s="30"/>
      <c r="K849" s="30"/>
      <c r="L849" s="30"/>
      <c r="M849" s="30"/>
      <c r="N849" s="30"/>
      <c r="O849" s="30"/>
      <c r="P849" s="30"/>
      <c r="Q849" s="30"/>
      <c r="R849" s="30"/>
      <c r="S849" s="30"/>
      <c r="T849" s="30"/>
      <c r="U849" s="30"/>
      <c r="V849" s="30"/>
      <c r="W849" s="30"/>
      <c r="X849" s="30"/>
      <c r="Y849" s="30"/>
      <c r="Z849" s="30"/>
    </row>
    <row r="850" spans="1:26" ht="12" customHeight="1">
      <c r="A850" s="30"/>
      <c r="B850" s="52"/>
      <c r="C850" s="52"/>
      <c r="D850" s="52"/>
      <c r="E850" s="52"/>
      <c r="F850" s="30"/>
      <c r="G850" s="30"/>
      <c r="H850" s="52"/>
      <c r="I850" s="30"/>
      <c r="J850" s="30"/>
      <c r="K850" s="30"/>
      <c r="L850" s="30"/>
      <c r="M850" s="30"/>
      <c r="N850" s="30"/>
      <c r="O850" s="30"/>
      <c r="P850" s="30"/>
      <c r="Q850" s="30"/>
      <c r="R850" s="30"/>
      <c r="S850" s="30"/>
      <c r="T850" s="30"/>
      <c r="U850" s="30"/>
      <c r="V850" s="30"/>
      <c r="W850" s="30"/>
      <c r="X850" s="30"/>
      <c r="Y850" s="30"/>
      <c r="Z850" s="30"/>
    </row>
    <row r="851" spans="1:26" ht="12" customHeight="1">
      <c r="A851" s="30"/>
      <c r="B851" s="52"/>
      <c r="C851" s="52"/>
      <c r="D851" s="52"/>
      <c r="E851" s="52"/>
      <c r="F851" s="30"/>
      <c r="G851" s="30"/>
      <c r="H851" s="52"/>
      <c r="I851" s="30"/>
      <c r="J851" s="30"/>
      <c r="K851" s="30"/>
      <c r="L851" s="30"/>
      <c r="M851" s="30"/>
      <c r="N851" s="30"/>
      <c r="O851" s="30"/>
      <c r="P851" s="30"/>
      <c r="Q851" s="30"/>
      <c r="R851" s="30"/>
      <c r="S851" s="30"/>
      <c r="T851" s="30"/>
      <c r="U851" s="30"/>
      <c r="V851" s="30"/>
      <c r="W851" s="30"/>
      <c r="X851" s="30"/>
      <c r="Y851" s="30"/>
      <c r="Z851" s="30"/>
    </row>
    <row r="852" spans="1:26" ht="12" customHeight="1">
      <c r="A852" s="30"/>
      <c r="B852" s="52"/>
      <c r="C852" s="52"/>
      <c r="D852" s="52"/>
      <c r="E852" s="52"/>
      <c r="F852" s="30"/>
      <c r="G852" s="30"/>
      <c r="H852" s="52"/>
      <c r="I852" s="30"/>
      <c r="J852" s="30"/>
      <c r="K852" s="30"/>
      <c r="L852" s="30"/>
      <c r="M852" s="30"/>
      <c r="N852" s="30"/>
      <c r="O852" s="30"/>
      <c r="P852" s="30"/>
      <c r="Q852" s="30"/>
      <c r="R852" s="30"/>
      <c r="S852" s="30"/>
      <c r="T852" s="30"/>
      <c r="U852" s="30"/>
      <c r="V852" s="30"/>
      <c r="W852" s="30"/>
      <c r="X852" s="30"/>
      <c r="Y852" s="30"/>
      <c r="Z852" s="30"/>
    </row>
    <row r="853" spans="1:26" ht="12" customHeight="1">
      <c r="A853" s="30"/>
      <c r="B853" s="52"/>
      <c r="C853" s="52"/>
      <c r="D853" s="52"/>
      <c r="E853" s="52"/>
      <c r="F853" s="30"/>
      <c r="G853" s="30"/>
      <c r="H853" s="52"/>
      <c r="I853" s="30"/>
      <c r="J853" s="30"/>
      <c r="K853" s="30"/>
      <c r="L853" s="30"/>
      <c r="M853" s="30"/>
      <c r="N853" s="30"/>
      <c r="O853" s="30"/>
      <c r="P853" s="30"/>
      <c r="Q853" s="30"/>
      <c r="R853" s="30"/>
      <c r="S853" s="30"/>
      <c r="T853" s="30"/>
      <c r="U853" s="30"/>
      <c r="V853" s="30"/>
      <c r="W853" s="30"/>
      <c r="X853" s="30"/>
      <c r="Y853" s="30"/>
      <c r="Z853" s="30"/>
    </row>
    <row r="854" spans="1:26" ht="12" customHeight="1">
      <c r="A854" s="30"/>
      <c r="B854" s="52"/>
      <c r="C854" s="52"/>
      <c r="D854" s="52"/>
      <c r="E854" s="52"/>
      <c r="F854" s="30"/>
      <c r="G854" s="30"/>
      <c r="H854" s="52"/>
      <c r="I854" s="30"/>
      <c r="J854" s="30"/>
      <c r="K854" s="30"/>
      <c r="L854" s="30"/>
      <c r="M854" s="30"/>
      <c r="N854" s="30"/>
      <c r="O854" s="30"/>
      <c r="P854" s="30"/>
      <c r="Q854" s="30"/>
      <c r="R854" s="30"/>
      <c r="S854" s="30"/>
      <c r="T854" s="30"/>
      <c r="U854" s="30"/>
      <c r="V854" s="30"/>
      <c r="W854" s="30"/>
      <c r="X854" s="30"/>
      <c r="Y854" s="30"/>
      <c r="Z854" s="30"/>
    </row>
    <row r="855" spans="1:26" ht="12" customHeight="1">
      <c r="A855" s="30"/>
      <c r="B855" s="52"/>
      <c r="C855" s="52"/>
      <c r="D855" s="52"/>
      <c r="E855" s="52"/>
      <c r="F855" s="30"/>
      <c r="G855" s="30"/>
      <c r="H855" s="52"/>
      <c r="I855" s="30"/>
      <c r="J855" s="30"/>
      <c r="K855" s="30"/>
      <c r="L855" s="30"/>
      <c r="M855" s="30"/>
      <c r="N855" s="30"/>
      <c r="O855" s="30"/>
      <c r="P855" s="30"/>
      <c r="Q855" s="30"/>
      <c r="R855" s="30"/>
      <c r="S855" s="30"/>
      <c r="T855" s="30"/>
      <c r="U855" s="30"/>
      <c r="V855" s="30"/>
      <c r="W855" s="30"/>
      <c r="X855" s="30"/>
      <c r="Y855" s="30"/>
      <c r="Z855" s="30"/>
    </row>
    <row r="856" spans="1:26" ht="12" customHeight="1">
      <c r="A856" s="30"/>
      <c r="B856" s="52"/>
      <c r="C856" s="52"/>
      <c r="D856" s="52"/>
      <c r="E856" s="52"/>
      <c r="F856" s="30"/>
      <c r="G856" s="30"/>
      <c r="H856" s="52"/>
      <c r="I856" s="30"/>
      <c r="J856" s="30"/>
      <c r="K856" s="30"/>
      <c r="L856" s="30"/>
      <c r="M856" s="30"/>
      <c r="N856" s="30"/>
      <c r="O856" s="30"/>
      <c r="P856" s="30"/>
      <c r="Q856" s="30"/>
      <c r="R856" s="30"/>
      <c r="S856" s="30"/>
      <c r="T856" s="30"/>
      <c r="U856" s="30"/>
      <c r="V856" s="30"/>
      <c r="W856" s="30"/>
      <c r="X856" s="30"/>
      <c r="Y856" s="30"/>
      <c r="Z856" s="30"/>
    </row>
    <row r="857" spans="1:26" ht="12" customHeight="1">
      <c r="A857" s="30"/>
      <c r="B857" s="52"/>
      <c r="C857" s="52"/>
      <c r="D857" s="52"/>
      <c r="E857" s="52"/>
      <c r="F857" s="30"/>
      <c r="G857" s="30"/>
      <c r="H857" s="52"/>
      <c r="I857" s="30"/>
      <c r="J857" s="30"/>
      <c r="K857" s="30"/>
      <c r="L857" s="30"/>
      <c r="M857" s="30"/>
      <c r="N857" s="30"/>
      <c r="O857" s="30"/>
      <c r="P857" s="30"/>
      <c r="Q857" s="30"/>
      <c r="R857" s="30"/>
      <c r="S857" s="30"/>
      <c r="T857" s="30"/>
      <c r="U857" s="30"/>
      <c r="V857" s="30"/>
      <c r="W857" s="30"/>
      <c r="X857" s="30"/>
      <c r="Y857" s="30"/>
      <c r="Z857" s="30"/>
    </row>
    <row r="858" spans="1:26" ht="12" customHeight="1">
      <c r="A858" s="30"/>
      <c r="B858" s="52"/>
      <c r="C858" s="52"/>
      <c r="D858" s="52"/>
      <c r="E858" s="52"/>
      <c r="F858" s="30"/>
      <c r="G858" s="30"/>
      <c r="H858" s="52"/>
      <c r="I858" s="30"/>
      <c r="J858" s="30"/>
      <c r="K858" s="30"/>
      <c r="L858" s="30"/>
      <c r="M858" s="30"/>
      <c r="N858" s="30"/>
      <c r="O858" s="30"/>
      <c r="P858" s="30"/>
      <c r="Q858" s="30"/>
      <c r="R858" s="30"/>
      <c r="S858" s="30"/>
      <c r="T858" s="30"/>
      <c r="U858" s="30"/>
      <c r="V858" s="30"/>
      <c r="W858" s="30"/>
      <c r="X858" s="30"/>
      <c r="Y858" s="30"/>
      <c r="Z858" s="30"/>
    </row>
    <row r="859" spans="1:26" ht="12" customHeight="1">
      <c r="A859" s="30"/>
      <c r="B859" s="52"/>
      <c r="C859" s="52"/>
      <c r="D859" s="52"/>
      <c r="E859" s="52"/>
      <c r="F859" s="30"/>
      <c r="G859" s="30"/>
      <c r="H859" s="52"/>
      <c r="I859" s="30"/>
      <c r="J859" s="30"/>
      <c r="K859" s="30"/>
      <c r="L859" s="30"/>
      <c r="M859" s="30"/>
      <c r="N859" s="30"/>
      <c r="O859" s="30"/>
      <c r="P859" s="30"/>
      <c r="Q859" s="30"/>
      <c r="R859" s="30"/>
      <c r="S859" s="30"/>
      <c r="T859" s="30"/>
      <c r="U859" s="30"/>
      <c r="V859" s="30"/>
      <c r="W859" s="30"/>
      <c r="X859" s="30"/>
      <c r="Y859" s="30"/>
      <c r="Z859" s="30"/>
    </row>
    <row r="860" spans="1:26" ht="12" customHeight="1">
      <c r="A860" s="30"/>
      <c r="B860" s="52"/>
      <c r="C860" s="52"/>
      <c r="D860" s="52"/>
      <c r="E860" s="52"/>
      <c r="F860" s="30"/>
      <c r="G860" s="30"/>
      <c r="H860" s="52"/>
      <c r="I860" s="30"/>
      <c r="J860" s="30"/>
      <c r="K860" s="30"/>
      <c r="L860" s="30"/>
      <c r="M860" s="30"/>
      <c r="N860" s="30"/>
      <c r="O860" s="30"/>
      <c r="P860" s="30"/>
      <c r="Q860" s="30"/>
      <c r="R860" s="30"/>
      <c r="S860" s="30"/>
      <c r="T860" s="30"/>
      <c r="U860" s="30"/>
      <c r="V860" s="30"/>
      <c r="W860" s="30"/>
      <c r="X860" s="30"/>
      <c r="Y860" s="30"/>
      <c r="Z860" s="30"/>
    </row>
    <row r="861" spans="1:26" ht="12" customHeight="1">
      <c r="A861" s="30"/>
      <c r="B861" s="52"/>
      <c r="C861" s="52"/>
      <c r="D861" s="52"/>
      <c r="E861" s="52"/>
      <c r="F861" s="30"/>
      <c r="G861" s="30"/>
      <c r="H861" s="52"/>
      <c r="I861" s="30"/>
      <c r="J861" s="30"/>
      <c r="K861" s="30"/>
      <c r="L861" s="30"/>
      <c r="M861" s="30"/>
      <c r="N861" s="30"/>
      <c r="O861" s="30"/>
      <c r="P861" s="30"/>
      <c r="Q861" s="30"/>
      <c r="R861" s="30"/>
      <c r="S861" s="30"/>
      <c r="T861" s="30"/>
      <c r="U861" s="30"/>
      <c r="V861" s="30"/>
      <c r="W861" s="30"/>
      <c r="X861" s="30"/>
      <c r="Y861" s="30"/>
      <c r="Z861" s="30"/>
    </row>
    <row r="862" spans="1:26" ht="12" customHeight="1">
      <c r="A862" s="30"/>
      <c r="B862" s="52"/>
      <c r="C862" s="52"/>
      <c r="D862" s="52"/>
      <c r="E862" s="52"/>
      <c r="F862" s="30"/>
      <c r="G862" s="30"/>
      <c r="H862" s="52"/>
      <c r="I862" s="30"/>
      <c r="J862" s="30"/>
      <c r="K862" s="30"/>
      <c r="L862" s="30"/>
      <c r="M862" s="30"/>
      <c r="N862" s="30"/>
      <c r="O862" s="30"/>
      <c r="P862" s="30"/>
      <c r="Q862" s="30"/>
      <c r="R862" s="30"/>
      <c r="S862" s="30"/>
      <c r="T862" s="30"/>
      <c r="U862" s="30"/>
      <c r="V862" s="30"/>
      <c r="W862" s="30"/>
      <c r="X862" s="30"/>
      <c r="Y862" s="30"/>
      <c r="Z862" s="30"/>
    </row>
    <row r="863" spans="1:26" ht="12" customHeight="1">
      <c r="A863" s="30"/>
      <c r="B863" s="52"/>
      <c r="C863" s="52"/>
      <c r="D863" s="52"/>
      <c r="E863" s="52"/>
      <c r="F863" s="30"/>
      <c r="G863" s="30"/>
      <c r="H863" s="52"/>
      <c r="I863" s="30"/>
      <c r="J863" s="30"/>
      <c r="K863" s="30"/>
      <c r="L863" s="30"/>
      <c r="M863" s="30"/>
      <c r="N863" s="30"/>
      <c r="O863" s="30"/>
      <c r="P863" s="30"/>
      <c r="Q863" s="30"/>
      <c r="R863" s="30"/>
      <c r="S863" s="30"/>
      <c r="T863" s="30"/>
      <c r="U863" s="30"/>
      <c r="V863" s="30"/>
      <c r="W863" s="30"/>
      <c r="X863" s="30"/>
      <c r="Y863" s="30"/>
      <c r="Z863" s="30"/>
    </row>
    <row r="864" spans="1:26" ht="12" customHeight="1">
      <c r="A864" s="30"/>
      <c r="B864" s="52"/>
      <c r="C864" s="52"/>
      <c r="D864" s="52"/>
      <c r="E864" s="52"/>
      <c r="F864" s="30"/>
      <c r="G864" s="30"/>
      <c r="H864" s="52"/>
      <c r="I864" s="30"/>
      <c r="J864" s="30"/>
      <c r="K864" s="30"/>
      <c r="L864" s="30"/>
      <c r="M864" s="30"/>
      <c r="N864" s="30"/>
      <c r="O864" s="30"/>
      <c r="P864" s="30"/>
      <c r="Q864" s="30"/>
      <c r="R864" s="30"/>
      <c r="S864" s="30"/>
      <c r="T864" s="30"/>
      <c r="U864" s="30"/>
      <c r="V864" s="30"/>
      <c r="W864" s="30"/>
      <c r="X864" s="30"/>
      <c r="Y864" s="30"/>
      <c r="Z864" s="30"/>
    </row>
    <row r="865" spans="1:26" ht="12" customHeight="1">
      <c r="A865" s="30"/>
      <c r="B865" s="52"/>
      <c r="C865" s="52"/>
      <c r="D865" s="52"/>
      <c r="E865" s="52"/>
      <c r="F865" s="30"/>
      <c r="G865" s="30"/>
      <c r="H865" s="52"/>
      <c r="I865" s="30"/>
      <c r="J865" s="30"/>
      <c r="K865" s="30"/>
      <c r="L865" s="30"/>
      <c r="M865" s="30"/>
      <c r="N865" s="30"/>
      <c r="O865" s="30"/>
      <c r="P865" s="30"/>
      <c r="Q865" s="30"/>
      <c r="R865" s="30"/>
      <c r="S865" s="30"/>
      <c r="T865" s="30"/>
      <c r="U865" s="30"/>
      <c r="V865" s="30"/>
      <c r="W865" s="30"/>
      <c r="X865" s="30"/>
      <c r="Y865" s="30"/>
      <c r="Z865" s="30"/>
    </row>
    <row r="866" spans="1:26" ht="12" customHeight="1">
      <c r="A866" s="30"/>
      <c r="B866" s="52"/>
      <c r="C866" s="52"/>
      <c r="D866" s="52"/>
      <c r="E866" s="52"/>
      <c r="F866" s="30"/>
      <c r="G866" s="30"/>
      <c r="H866" s="52"/>
      <c r="I866" s="30"/>
      <c r="J866" s="30"/>
      <c r="K866" s="30"/>
      <c r="L866" s="30"/>
      <c r="M866" s="30"/>
      <c r="N866" s="30"/>
      <c r="O866" s="30"/>
      <c r="P866" s="30"/>
      <c r="Q866" s="30"/>
      <c r="R866" s="30"/>
      <c r="S866" s="30"/>
      <c r="T866" s="30"/>
      <c r="U866" s="30"/>
      <c r="V866" s="30"/>
      <c r="W866" s="30"/>
      <c r="X866" s="30"/>
      <c r="Y866" s="30"/>
      <c r="Z866" s="30"/>
    </row>
    <row r="867" spans="1:26" ht="12" customHeight="1">
      <c r="A867" s="30"/>
      <c r="B867" s="52"/>
      <c r="C867" s="52"/>
      <c r="D867" s="52"/>
      <c r="E867" s="52"/>
      <c r="F867" s="30"/>
      <c r="G867" s="30"/>
      <c r="H867" s="52"/>
      <c r="I867" s="30"/>
      <c r="J867" s="30"/>
      <c r="K867" s="30"/>
      <c r="L867" s="30"/>
      <c r="M867" s="30"/>
      <c r="N867" s="30"/>
      <c r="O867" s="30"/>
      <c r="P867" s="30"/>
      <c r="Q867" s="30"/>
      <c r="R867" s="30"/>
      <c r="S867" s="30"/>
      <c r="T867" s="30"/>
      <c r="U867" s="30"/>
      <c r="V867" s="30"/>
      <c r="W867" s="30"/>
      <c r="X867" s="30"/>
      <c r="Y867" s="30"/>
      <c r="Z867" s="30"/>
    </row>
    <row r="868" spans="1:26" ht="12" customHeight="1">
      <c r="A868" s="30"/>
      <c r="B868" s="52"/>
      <c r="C868" s="52"/>
      <c r="D868" s="52"/>
      <c r="E868" s="52"/>
      <c r="F868" s="30"/>
      <c r="G868" s="30"/>
      <c r="H868" s="52"/>
      <c r="I868" s="30"/>
      <c r="J868" s="30"/>
      <c r="K868" s="30"/>
      <c r="L868" s="30"/>
      <c r="M868" s="30"/>
      <c r="N868" s="30"/>
      <c r="O868" s="30"/>
      <c r="P868" s="30"/>
      <c r="Q868" s="30"/>
      <c r="R868" s="30"/>
      <c r="S868" s="30"/>
      <c r="T868" s="30"/>
      <c r="U868" s="30"/>
      <c r="V868" s="30"/>
      <c r="W868" s="30"/>
      <c r="X868" s="30"/>
      <c r="Y868" s="30"/>
      <c r="Z868" s="30"/>
    </row>
    <row r="869" spans="1:26" ht="12" customHeight="1">
      <c r="A869" s="30"/>
      <c r="B869" s="52"/>
      <c r="C869" s="52"/>
      <c r="D869" s="52"/>
      <c r="E869" s="52"/>
      <c r="F869" s="30"/>
      <c r="G869" s="30"/>
      <c r="H869" s="52"/>
      <c r="I869" s="30"/>
      <c r="J869" s="30"/>
      <c r="K869" s="30"/>
      <c r="L869" s="30"/>
      <c r="M869" s="30"/>
      <c r="N869" s="30"/>
      <c r="O869" s="30"/>
      <c r="P869" s="30"/>
      <c r="Q869" s="30"/>
      <c r="R869" s="30"/>
      <c r="S869" s="30"/>
      <c r="T869" s="30"/>
      <c r="U869" s="30"/>
      <c r="V869" s="30"/>
      <c r="W869" s="30"/>
      <c r="X869" s="30"/>
      <c r="Y869" s="30"/>
      <c r="Z869" s="30"/>
    </row>
    <row r="870" spans="1:26" ht="12" customHeight="1">
      <c r="A870" s="30"/>
      <c r="B870" s="52"/>
      <c r="C870" s="52"/>
      <c r="D870" s="52"/>
      <c r="E870" s="52"/>
      <c r="F870" s="30"/>
      <c r="G870" s="30"/>
      <c r="H870" s="52"/>
      <c r="I870" s="30"/>
      <c r="J870" s="30"/>
      <c r="K870" s="30"/>
      <c r="L870" s="30"/>
      <c r="M870" s="30"/>
      <c r="N870" s="30"/>
      <c r="O870" s="30"/>
      <c r="P870" s="30"/>
      <c r="Q870" s="30"/>
      <c r="R870" s="30"/>
      <c r="S870" s="30"/>
      <c r="T870" s="30"/>
      <c r="U870" s="30"/>
      <c r="V870" s="30"/>
      <c r="W870" s="30"/>
      <c r="X870" s="30"/>
      <c r="Y870" s="30"/>
      <c r="Z870" s="30"/>
    </row>
    <row r="871" spans="1:26" ht="12" customHeight="1">
      <c r="A871" s="30"/>
      <c r="B871" s="52"/>
      <c r="C871" s="52"/>
      <c r="D871" s="52"/>
      <c r="E871" s="52"/>
      <c r="F871" s="30"/>
      <c r="G871" s="30"/>
      <c r="H871" s="52"/>
      <c r="I871" s="30"/>
      <c r="J871" s="30"/>
      <c r="K871" s="30"/>
      <c r="L871" s="30"/>
      <c r="M871" s="30"/>
      <c r="N871" s="30"/>
      <c r="O871" s="30"/>
      <c r="P871" s="30"/>
      <c r="Q871" s="30"/>
      <c r="R871" s="30"/>
      <c r="S871" s="30"/>
      <c r="T871" s="30"/>
      <c r="U871" s="30"/>
      <c r="V871" s="30"/>
      <c r="W871" s="30"/>
      <c r="X871" s="30"/>
      <c r="Y871" s="30"/>
      <c r="Z871" s="30"/>
    </row>
    <row r="872" spans="1:26" ht="12" customHeight="1">
      <c r="A872" s="30"/>
      <c r="B872" s="52"/>
      <c r="C872" s="52"/>
      <c r="D872" s="52"/>
      <c r="E872" s="52"/>
      <c r="F872" s="30"/>
      <c r="G872" s="30"/>
      <c r="H872" s="52"/>
      <c r="I872" s="30"/>
      <c r="J872" s="30"/>
      <c r="K872" s="30"/>
      <c r="L872" s="30"/>
      <c r="M872" s="30"/>
      <c r="N872" s="30"/>
      <c r="O872" s="30"/>
      <c r="P872" s="30"/>
      <c r="Q872" s="30"/>
      <c r="R872" s="30"/>
      <c r="S872" s="30"/>
      <c r="T872" s="30"/>
      <c r="U872" s="30"/>
      <c r="V872" s="30"/>
      <c r="W872" s="30"/>
      <c r="X872" s="30"/>
      <c r="Y872" s="30"/>
      <c r="Z872" s="30"/>
    </row>
    <row r="873" spans="1:26" ht="12" customHeight="1">
      <c r="A873" s="30"/>
      <c r="B873" s="52"/>
      <c r="C873" s="52"/>
      <c r="D873" s="52"/>
      <c r="E873" s="52"/>
      <c r="F873" s="30"/>
      <c r="G873" s="30"/>
      <c r="H873" s="52"/>
      <c r="I873" s="30"/>
      <c r="J873" s="30"/>
      <c r="K873" s="30"/>
      <c r="L873" s="30"/>
      <c r="M873" s="30"/>
      <c r="N873" s="30"/>
      <c r="O873" s="30"/>
      <c r="P873" s="30"/>
      <c r="Q873" s="30"/>
      <c r="R873" s="30"/>
      <c r="S873" s="30"/>
      <c r="T873" s="30"/>
      <c r="U873" s="30"/>
      <c r="V873" s="30"/>
      <c r="W873" s="30"/>
      <c r="X873" s="30"/>
      <c r="Y873" s="30"/>
      <c r="Z873" s="30"/>
    </row>
    <row r="874" spans="1:26" ht="12" customHeight="1">
      <c r="A874" s="30"/>
      <c r="B874" s="52"/>
      <c r="C874" s="52"/>
      <c r="D874" s="52"/>
      <c r="E874" s="52"/>
      <c r="F874" s="30"/>
      <c r="G874" s="30"/>
      <c r="H874" s="52"/>
      <c r="I874" s="30"/>
      <c r="J874" s="30"/>
      <c r="K874" s="30"/>
      <c r="L874" s="30"/>
      <c r="M874" s="30"/>
      <c r="N874" s="30"/>
      <c r="O874" s="30"/>
      <c r="P874" s="30"/>
      <c r="Q874" s="30"/>
      <c r="R874" s="30"/>
      <c r="S874" s="30"/>
      <c r="T874" s="30"/>
      <c r="U874" s="30"/>
      <c r="V874" s="30"/>
      <c r="W874" s="30"/>
      <c r="X874" s="30"/>
      <c r="Y874" s="30"/>
      <c r="Z874" s="30"/>
    </row>
    <row r="875" spans="1:26" ht="12" customHeight="1">
      <c r="A875" s="30"/>
      <c r="B875" s="52"/>
      <c r="C875" s="52"/>
      <c r="D875" s="52"/>
      <c r="E875" s="52"/>
      <c r="F875" s="30"/>
      <c r="G875" s="30"/>
      <c r="H875" s="52"/>
      <c r="I875" s="30"/>
      <c r="J875" s="30"/>
      <c r="K875" s="30"/>
      <c r="L875" s="30"/>
      <c r="M875" s="30"/>
      <c r="N875" s="30"/>
      <c r="O875" s="30"/>
      <c r="P875" s="30"/>
      <c r="Q875" s="30"/>
      <c r="R875" s="30"/>
      <c r="S875" s="30"/>
      <c r="T875" s="30"/>
      <c r="U875" s="30"/>
      <c r="V875" s="30"/>
      <c r="W875" s="30"/>
      <c r="X875" s="30"/>
      <c r="Y875" s="30"/>
      <c r="Z875" s="30"/>
    </row>
    <row r="876" spans="1:26" ht="12" customHeight="1">
      <c r="A876" s="30"/>
      <c r="B876" s="52"/>
      <c r="C876" s="52"/>
      <c r="D876" s="52"/>
      <c r="E876" s="52"/>
      <c r="F876" s="30"/>
      <c r="G876" s="30"/>
      <c r="H876" s="52"/>
      <c r="I876" s="30"/>
      <c r="J876" s="30"/>
      <c r="K876" s="30"/>
      <c r="L876" s="30"/>
      <c r="M876" s="30"/>
      <c r="N876" s="30"/>
      <c r="O876" s="30"/>
      <c r="P876" s="30"/>
      <c r="Q876" s="30"/>
      <c r="R876" s="30"/>
      <c r="S876" s="30"/>
      <c r="T876" s="30"/>
      <c r="U876" s="30"/>
      <c r="V876" s="30"/>
      <c r="W876" s="30"/>
      <c r="X876" s="30"/>
      <c r="Y876" s="30"/>
      <c r="Z876" s="30"/>
    </row>
    <row r="877" spans="1:26" ht="12" customHeight="1">
      <c r="A877" s="30"/>
      <c r="B877" s="52"/>
      <c r="C877" s="52"/>
      <c r="D877" s="52"/>
      <c r="E877" s="52"/>
      <c r="F877" s="30"/>
      <c r="G877" s="30"/>
      <c r="H877" s="52"/>
      <c r="I877" s="30"/>
      <c r="J877" s="30"/>
      <c r="K877" s="30"/>
      <c r="L877" s="30"/>
      <c r="M877" s="30"/>
      <c r="N877" s="30"/>
      <c r="O877" s="30"/>
      <c r="P877" s="30"/>
      <c r="Q877" s="30"/>
      <c r="R877" s="30"/>
      <c r="S877" s="30"/>
      <c r="T877" s="30"/>
      <c r="U877" s="30"/>
      <c r="V877" s="30"/>
      <c r="W877" s="30"/>
      <c r="X877" s="30"/>
      <c r="Y877" s="30"/>
      <c r="Z877" s="30"/>
    </row>
    <row r="878" spans="1:26" ht="12" customHeight="1">
      <c r="A878" s="30"/>
      <c r="B878" s="52"/>
      <c r="C878" s="52"/>
      <c r="D878" s="52"/>
      <c r="E878" s="52"/>
      <c r="F878" s="30"/>
      <c r="G878" s="30"/>
      <c r="H878" s="52"/>
      <c r="I878" s="30"/>
      <c r="J878" s="30"/>
      <c r="K878" s="30"/>
      <c r="L878" s="30"/>
      <c r="M878" s="30"/>
      <c r="N878" s="30"/>
      <c r="O878" s="30"/>
      <c r="P878" s="30"/>
      <c r="Q878" s="30"/>
      <c r="R878" s="30"/>
      <c r="S878" s="30"/>
      <c r="T878" s="30"/>
      <c r="U878" s="30"/>
      <c r="V878" s="30"/>
      <c r="W878" s="30"/>
      <c r="X878" s="30"/>
      <c r="Y878" s="30"/>
      <c r="Z878" s="30"/>
    </row>
    <row r="879" spans="1:26" ht="12" customHeight="1">
      <c r="A879" s="30"/>
      <c r="B879" s="52"/>
      <c r="C879" s="52"/>
      <c r="D879" s="52"/>
      <c r="E879" s="52"/>
      <c r="F879" s="30"/>
      <c r="G879" s="30"/>
      <c r="H879" s="52"/>
      <c r="I879" s="30"/>
      <c r="J879" s="30"/>
      <c r="K879" s="30"/>
      <c r="L879" s="30"/>
      <c r="M879" s="30"/>
      <c r="N879" s="30"/>
      <c r="O879" s="30"/>
      <c r="P879" s="30"/>
      <c r="Q879" s="30"/>
      <c r="R879" s="30"/>
      <c r="S879" s="30"/>
      <c r="T879" s="30"/>
      <c r="U879" s="30"/>
      <c r="V879" s="30"/>
      <c r="W879" s="30"/>
      <c r="X879" s="30"/>
      <c r="Y879" s="30"/>
      <c r="Z879" s="30"/>
    </row>
    <row r="880" spans="1:26" ht="12" customHeight="1">
      <c r="A880" s="30"/>
      <c r="B880" s="52"/>
      <c r="C880" s="52"/>
      <c r="D880" s="52"/>
      <c r="E880" s="52"/>
      <c r="F880" s="30"/>
      <c r="G880" s="30"/>
      <c r="H880" s="52"/>
      <c r="I880" s="30"/>
      <c r="J880" s="30"/>
      <c r="K880" s="30"/>
      <c r="L880" s="30"/>
      <c r="M880" s="30"/>
      <c r="N880" s="30"/>
      <c r="O880" s="30"/>
      <c r="P880" s="30"/>
      <c r="Q880" s="30"/>
      <c r="R880" s="30"/>
      <c r="S880" s="30"/>
      <c r="T880" s="30"/>
      <c r="U880" s="30"/>
      <c r="V880" s="30"/>
      <c r="W880" s="30"/>
      <c r="X880" s="30"/>
      <c r="Y880" s="30"/>
      <c r="Z880" s="30"/>
    </row>
    <row r="881" spans="1:26" ht="12" customHeight="1">
      <c r="A881" s="30"/>
      <c r="B881" s="52"/>
      <c r="C881" s="52"/>
      <c r="D881" s="52"/>
      <c r="E881" s="52"/>
      <c r="F881" s="30"/>
      <c r="G881" s="30"/>
      <c r="H881" s="52"/>
      <c r="I881" s="30"/>
      <c r="J881" s="30"/>
      <c r="K881" s="30"/>
      <c r="L881" s="30"/>
      <c r="M881" s="30"/>
      <c r="N881" s="30"/>
      <c r="O881" s="30"/>
      <c r="P881" s="30"/>
      <c r="Q881" s="30"/>
      <c r="R881" s="30"/>
      <c r="S881" s="30"/>
      <c r="T881" s="30"/>
      <c r="U881" s="30"/>
      <c r="V881" s="30"/>
      <c r="W881" s="30"/>
      <c r="X881" s="30"/>
      <c r="Y881" s="30"/>
      <c r="Z881" s="30"/>
    </row>
    <row r="882" spans="1:26" ht="12" customHeight="1">
      <c r="A882" s="30"/>
      <c r="B882" s="52"/>
      <c r="C882" s="52"/>
      <c r="D882" s="52"/>
      <c r="E882" s="52"/>
      <c r="F882" s="30"/>
      <c r="G882" s="30"/>
      <c r="H882" s="52"/>
      <c r="I882" s="30"/>
      <c r="J882" s="30"/>
      <c r="K882" s="30"/>
      <c r="L882" s="30"/>
      <c r="M882" s="30"/>
      <c r="N882" s="30"/>
      <c r="O882" s="30"/>
      <c r="P882" s="30"/>
      <c r="Q882" s="30"/>
      <c r="R882" s="30"/>
      <c r="S882" s="30"/>
      <c r="T882" s="30"/>
      <c r="U882" s="30"/>
      <c r="V882" s="30"/>
      <c r="W882" s="30"/>
      <c r="X882" s="30"/>
      <c r="Y882" s="30"/>
      <c r="Z882" s="30"/>
    </row>
    <row r="883" spans="1:26" ht="12" customHeight="1">
      <c r="A883" s="30"/>
      <c r="B883" s="52"/>
      <c r="C883" s="52"/>
      <c r="D883" s="52"/>
      <c r="E883" s="52"/>
      <c r="F883" s="30"/>
      <c r="G883" s="30"/>
      <c r="H883" s="52"/>
      <c r="I883" s="30"/>
      <c r="J883" s="30"/>
      <c r="K883" s="30"/>
      <c r="L883" s="30"/>
      <c r="M883" s="30"/>
      <c r="N883" s="30"/>
      <c r="O883" s="30"/>
      <c r="P883" s="30"/>
      <c r="Q883" s="30"/>
      <c r="R883" s="30"/>
      <c r="S883" s="30"/>
      <c r="T883" s="30"/>
      <c r="U883" s="30"/>
      <c r="V883" s="30"/>
      <c r="W883" s="30"/>
      <c r="X883" s="30"/>
      <c r="Y883" s="30"/>
      <c r="Z883" s="30"/>
    </row>
    <row r="884" spans="1:26" ht="12" customHeight="1">
      <c r="A884" s="30"/>
      <c r="B884" s="52"/>
      <c r="C884" s="52"/>
      <c r="D884" s="52"/>
      <c r="E884" s="52"/>
      <c r="F884" s="30"/>
      <c r="G884" s="30"/>
      <c r="H884" s="52"/>
      <c r="I884" s="30"/>
      <c r="J884" s="30"/>
      <c r="K884" s="30"/>
      <c r="L884" s="30"/>
      <c r="M884" s="30"/>
      <c r="N884" s="30"/>
      <c r="O884" s="30"/>
      <c r="P884" s="30"/>
      <c r="Q884" s="30"/>
      <c r="R884" s="30"/>
      <c r="S884" s="30"/>
      <c r="T884" s="30"/>
      <c r="U884" s="30"/>
      <c r="V884" s="30"/>
      <c r="W884" s="30"/>
      <c r="X884" s="30"/>
      <c r="Y884" s="30"/>
      <c r="Z884" s="30"/>
    </row>
    <row r="885" spans="1:26" ht="12" customHeight="1">
      <c r="A885" s="30"/>
      <c r="B885" s="52"/>
      <c r="C885" s="52"/>
      <c r="D885" s="52"/>
      <c r="E885" s="52"/>
      <c r="F885" s="30"/>
      <c r="G885" s="30"/>
      <c r="H885" s="52"/>
      <c r="I885" s="30"/>
      <c r="J885" s="30"/>
      <c r="K885" s="30"/>
      <c r="L885" s="30"/>
      <c r="M885" s="30"/>
      <c r="N885" s="30"/>
      <c r="O885" s="30"/>
      <c r="P885" s="30"/>
      <c r="Q885" s="30"/>
      <c r="R885" s="30"/>
      <c r="S885" s="30"/>
      <c r="T885" s="30"/>
      <c r="U885" s="30"/>
      <c r="V885" s="30"/>
      <c r="W885" s="30"/>
      <c r="X885" s="30"/>
      <c r="Y885" s="30"/>
      <c r="Z885" s="30"/>
    </row>
    <row r="886" spans="1:26" ht="12" customHeight="1">
      <c r="A886" s="30"/>
      <c r="B886" s="52"/>
      <c r="C886" s="52"/>
      <c r="D886" s="52"/>
      <c r="E886" s="52"/>
      <c r="F886" s="30"/>
      <c r="G886" s="30"/>
      <c r="H886" s="52"/>
      <c r="I886" s="30"/>
      <c r="J886" s="30"/>
      <c r="K886" s="30"/>
      <c r="L886" s="30"/>
      <c r="M886" s="30"/>
      <c r="N886" s="30"/>
      <c r="O886" s="30"/>
      <c r="P886" s="30"/>
      <c r="Q886" s="30"/>
      <c r="R886" s="30"/>
      <c r="S886" s="30"/>
      <c r="T886" s="30"/>
      <c r="U886" s="30"/>
      <c r="V886" s="30"/>
      <c r="W886" s="30"/>
      <c r="X886" s="30"/>
      <c r="Y886" s="30"/>
      <c r="Z886" s="30"/>
    </row>
    <row r="887" spans="1:26" ht="12" customHeight="1">
      <c r="A887" s="30"/>
      <c r="B887" s="52"/>
      <c r="C887" s="52"/>
      <c r="D887" s="52"/>
      <c r="E887" s="52"/>
      <c r="F887" s="30"/>
      <c r="G887" s="30"/>
      <c r="H887" s="52"/>
      <c r="I887" s="30"/>
      <c r="J887" s="30"/>
      <c r="K887" s="30"/>
      <c r="L887" s="30"/>
      <c r="M887" s="30"/>
      <c r="N887" s="30"/>
      <c r="O887" s="30"/>
      <c r="P887" s="30"/>
      <c r="Q887" s="30"/>
      <c r="R887" s="30"/>
      <c r="S887" s="30"/>
      <c r="T887" s="30"/>
      <c r="U887" s="30"/>
      <c r="V887" s="30"/>
      <c r="W887" s="30"/>
      <c r="X887" s="30"/>
      <c r="Y887" s="30"/>
      <c r="Z887" s="30"/>
    </row>
    <row r="888" spans="1:26" ht="12" customHeight="1">
      <c r="A888" s="30"/>
      <c r="B888" s="52"/>
      <c r="C888" s="52"/>
      <c r="D888" s="52"/>
      <c r="E888" s="52"/>
      <c r="F888" s="30"/>
      <c r="G888" s="30"/>
      <c r="H888" s="52"/>
      <c r="I888" s="30"/>
      <c r="J888" s="30"/>
      <c r="K888" s="30"/>
      <c r="L888" s="30"/>
      <c r="M888" s="30"/>
      <c r="N888" s="30"/>
      <c r="O888" s="30"/>
      <c r="P888" s="30"/>
      <c r="Q888" s="30"/>
      <c r="R888" s="30"/>
      <c r="S888" s="30"/>
      <c r="T888" s="30"/>
      <c r="U888" s="30"/>
      <c r="V888" s="30"/>
      <c r="W888" s="30"/>
      <c r="X888" s="30"/>
      <c r="Y888" s="30"/>
      <c r="Z888" s="30"/>
    </row>
    <row r="889" spans="1:26" ht="12" customHeight="1">
      <c r="A889" s="30"/>
      <c r="B889" s="52"/>
      <c r="C889" s="52"/>
      <c r="D889" s="52"/>
      <c r="E889" s="52"/>
      <c r="F889" s="30"/>
      <c r="G889" s="30"/>
      <c r="H889" s="52"/>
      <c r="I889" s="30"/>
      <c r="J889" s="30"/>
      <c r="K889" s="30"/>
      <c r="L889" s="30"/>
      <c r="M889" s="30"/>
      <c r="N889" s="30"/>
      <c r="O889" s="30"/>
      <c r="P889" s="30"/>
      <c r="Q889" s="30"/>
      <c r="R889" s="30"/>
      <c r="S889" s="30"/>
      <c r="T889" s="30"/>
      <c r="U889" s="30"/>
      <c r="V889" s="30"/>
      <c r="W889" s="30"/>
      <c r="X889" s="30"/>
      <c r="Y889" s="30"/>
      <c r="Z889" s="30"/>
    </row>
    <row r="890" spans="1:26" ht="12" customHeight="1">
      <c r="A890" s="30"/>
      <c r="B890" s="52"/>
      <c r="C890" s="52"/>
      <c r="D890" s="52"/>
      <c r="E890" s="52"/>
      <c r="F890" s="30"/>
      <c r="G890" s="30"/>
      <c r="H890" s="52"/>
      <c r="I890" s="30"/>
      <c r="J890" s="30"/>
      <c r="K890" s="30"/>
      <c r="L890" s="30"/>
      <c r="M890" s="30"/>
      <c r="N890" s="30"/>
      <c r="O890" s="30"/>
      <c r="P890" s="30"/>
      <c r="Q890" s="30"/>
      <c r="R890" s="30"/>
      <c r="S890" s="30"/>
      <c r="T890" s="30"/>
      <c r="U890" s="30"/>
      <c r="V890" s="30"/>
      <c r="W890" s="30"/>
      <c r="X890" s="30"/>
      <c r="Y890" s="30"/>
      <c r="Z890" s="30"/>
    </row>
    <row r="891" spans="1:26" ht="12" customHeight="1">
      <c r="A891" s="30"/>
      <c r="B891" s="52"/>
      <c r="C891" s="52"/>
      <c r="D891" s="52"/>
      <c r="E891" s="52"/>
      <c r="F891" s="30"/>
      <c r="G891" s="30"/>
      <c r="H891" s="52"/>
      <c r="I891" s="30"/>
      <c r="J891" s="30"/>
      <c r="K891" s="30"/>
      <c r="L891" s="30"/>
      <c r="M891" s="30"/>
      <c r="N891" s="30"/>
      <c r="O891" s="30"/>
      <c r="P891" s="30"/>
      <c r="Q891" s="30"/>
      <c r="R891" s="30"/>
      <c r="S891" s="30"/>
      <c r="T891" s="30"/>
      <c r="U891" s="30"/>
      <c r="V891" s="30"/>
      <c r="W891" s="30"/>
      <c r="X891" s="30"/>
      <c r="Y891" s="30"/>
      <c r="Z891" s="30"/>
    </row>
    <row r="892" spans="1:26" ht="12" customHeight="1">
      <c r="A892" s="30"/>
      <c r="B892" s="52"/>
      <c r="C892" s="52"/>
      <c r="D892" s="52"/>
      <c r="E892" s="52"/>
      <c r="F892" s="30"/>
      <c r="G892" s="30"/>
      <c r="H892" s="52"/>
      <c r="I892" s="30"/>
      <c r="J892" s="30"/>
      <c r="K892" s="30"/>
      <c r="L892" s="30"/>
      <c r="M892" s="30"/>
      <c r="N892" s="30"/>
      <c r="O892" s="30"/>
      <c r="P892" s="30"/>
      <c r="Q892" s="30"/>
      <c r="R892" s="30"/>
      <c r="S892" s="30"/>
      <c r="T892" s="30"/>
      <c r="U892" s="30"/>
      <c r="V892" s="30"/>
      <c r="W892" s="30"/>
      <c r="X892" s="30"/>
      <c r="Y892" s="30"/>
      <c r="Z892" s="30"/>
    </row>
    <row r="893" spans="1:26" ht="12" customHeight="1">
      <c r="A893" s="30"/>
      <c r="B893" s="52"/>
      <c r="C893" s="52"/>
      <c r="D893" s="52"/>
      <c r="E893" s="52"/>
      <c r="F893" s="30"/>
      <c r="G893" s="30"/>
      <c r="H893" s="52"/>
      <c r="I893" s="30"/>
      <c r="J893" s="30"/>
      <c r="K893" s="30"/>
      <c r="L893" s="30"/>
      <c r="M893" s="30"/>
      <c r="N893" s="30"/>
      <c r="O893" s="30"/>
      <c r="P893" s="30"/>
      <c r="Q893" s="30"/>
      <c r="R893" s="30"/>
      <c r="S893" s="30"/>
      <c r="T893" s="30"/>
      <c r="U893" s="30"/>
      <c r="V893" s="30"/>
      <c r="W893" s="30"/>
      <c r="X893" s="30"/>
      <c r="Y893" s="30"/>
      <c r="Z893" s="30"/>
    </row>
    <row r="894" spans="1:26" ht="12" customHeight="1">
      <c r="A894" s="30"/>
      <c r="B894" s="52"/>
      <c r="C894" s="52"/>
      <c r="D894" s="52"/>
      <c r="E894" s="52"/>
      <c r="F894" s="30"/>
      <c r="G894" s="30"/>
      <c r="H894" s="52"/>
      <c r="I894" s="30"/>
      <c r="J894" s="30"/>
      <c r="K894" s="30"/>
      <c r="L894" s="30"/>
      <c r="M894" s="30"/>
      <c r="N894" s="30"/>
      <c r="O894" s="30"/>
      <c r="P894" s="30"/>
      <c r="Q894" s="30"/>
      <c r="R894" s="30"/>
      <c r="S894" s="30"/>
      <c r="T894" s="30"/>
      <c r="U894" s="30"/>
      <c r="V894" s="30"/>
      <c r="W894" s="30"/>
      <c r="X894" s="30"/>
      <c r="Y894" s="30"/>
      <c r="Z894" s="30"/>
    </row>
    <row r="895" spans="1:26" ht="12" customHeight="1">
      <c r="A895" s="30"/>
      <c r="B895" s="52"/>
      <c r="C895" s="52"/>
      <c r="D895" s="52"/>
      <c r="E895" s="52"/>
      <c r="F895" s="30"/>
      <c r="G895" s="30"/>
      <c r="H895" s="52"/>
      <c r="I895" s="30"/>
      <c r="J895" s="30"/>
      <c r="K895" s="30"/>
      <c r="L895" s="30"/>
      <c r="M895" s="30"/>
      <c r="N895" s="30"/>
      <c r="O895" s="30"/>
      <c r="P895" s="30"/>
      <c r="Q895" s="30"/>
      <c r="R895" s="30"/>
      <c r="S895" s="30"/>
      <c r="T895" s="30"/>
      <c r="U895" s="30"/>
      <c r="V895" s="30"/>
      <c r="W895" s="30"/>
      <c r="X895" s="30"/>
      <c r="Y895" s="30"/>
      <c r="Z895" s="30"/>
    </row>
    <row r="896" spans="1:26" ht="12" customHeight="1">
      <c r="A896" s="30"/>
      <c r="B896" s="52"/>
      <c r="C896" s="52"/>
      <c r="D896" s="52"/>
      <c r="E896" s="52"/>
      <c r="F896" s="30"/>
      <c r="G896" s="30"/>
      <c r="H896" s="52"/>
      <c r="I896" s="30"/>
      <c r="J896" s="30"/>
      <c r="K896" s="30"/>
      <c r="L896" s="30"/>
      <c r="M896" s="30"/>
      <c r="N896" s="30"/>
      <c r="O896" s="30"/>
      <c r="P896" s="30"/>
      <c r="Q896" s="30"/>
      <c r="R896" s="30"/>
      <c r="S896" s="30"/>
      <c r="T896" s="30"/>
      <c r="U896" s="30"/>
      <c r="V896" s="30"/>
      <c r="W896" s="30"/>
      <c r="X896" s="30"/>
      <c r="Y896" s="30"/>
      <c r="Z896" s="30"/>
    </row>
    <row r="897" spans="1:26" ht="12" customHeight="1">
      <c r="A897" s="30"/>
      <c r="B897" s="52"/>
      <c r="C897" s="52"/>
      <c r="D897" s="52"/>
      <c r="E897" s="52"/>
      <c r="F897" s="30"/>
      <c r="G897" s="30"/>
      <c r="H897" s="52"/>
      <c r="I897" s="30"/>
      <c r="J897" s="30"/>
      <c r="K897" s="30"/>
      <c r="L897" s="30"/>
      <c r="M897" s="30"/>
      <c r="N897" s="30"/>
      <c r="O897" s="30"/>
      <c r="P897" s="30"/>
      <c r="Q897" s="30"/>
      <c r="R897" s="30"/>
      <c r="S897" s="30"/>
      <c r="T897" s="30"/>
      <c r="U897" s="30"/>
      <c r="V897" s="30"/>
      <c r="W897" s="30"/>
      <c r="X897" s="30"/>
      <c r="Y897" s="30"/>
      <c r="Z897" s="30"/>
    </row>
    <row r="898" spans="1:26" ht="12" customHeight="1">
      <c r="A898" s="30"/>
      <c r="B898" s="52"/>
      <c r="C898" s="52"/>
      <c r="D898" s="52"/>
      <c r="E898" s="52"/>
      <c r="F898" s="30"/>
      <c r="G898" s="30"/>
      <c r="H898" s="52"/>
      <c r="I898" s="30"/>
      <c r="J898" s="30"/>
      <c r="K898" s="30"/>
      <c r="L898" s="30"/>
      <c r="M898" s="30"/>
      <c r="N898" s="30"/>
      <c r="O898" s="30"/>
      <c r="P898" s="30"/>
      <c r="Q898" s="30"/>
      <c r="R898" s="30"/>
      <c r="S898" s="30"/>
      <c r="T898" s="30"/>
      <c r="U898" s="30"/>
      <c r="V898" s="30"/>
      <c r="W898" s="30"/>
      <c r="X898" s="30"/>
      <c r="Y898" s="30"/>
      <c r="Z898" s="30"/>
    </row>
    <row r="899" spans="1:26" ht="12" customHeight="1">
      <c r="A899" s="30"/>
      <c r="B899" s="52"/>
      <c r="C899" s="52"/>
      <c r="D899" s="52"/>
      <c r="E899" s="52"/>
      <c r="F899" s="30"/>
      <c r="G899" s="30"/>
      <c r="H899" s="52"/>
      <c r="I899" s="30"/>
      <c r="J899" s="30"/>
      <c r="K899" s="30"/>
      <c r="L899" s="30"/>
      <c r="M899" s="30"/>
      <c r="N899" s="30"/>
      <c r="O899" s="30"/>
      <c r="P899" s="30"/>
      <c r="Q899" s="30"/>
      <c r="R899" s="30"/>
      <c r="S899" s="30"/>
      <c r="T899" s="30"/>
      <c r="U899" s="30"/>
      <c r="V899" s="30"/>
      <c r="W899" s="30"/>
      <c r="X899" s="30"/>
      <c r="Y899" s="30"/>
      <c r="Z899" s="30"/>
    </row>
    <row r="900" spans="1:26" ht="12" customHeight="1">
      <c r="A900" s="30"/>
      <c r="B900" s="52"/>
      <c r="C900" s="52"/>
      <c r="D900" s="52"/>
      <c r="E900" s="52"/>
      <c r="F900" s="30"/>
      <c r="G900" s="30"/>
      <c r="H900" s="52"/>
      <c r="I900" s="30"/>
      <c r="J900" s="30"/>
      <c r="K900" s="30"/>
      <c r="L900" s="30"/>
      <c r="M900" s="30"/>
      <c r="N900" s="30"/>
      <c r="O900" s="30"/>
      <c r="P900" s="30"/>
      <c r="Q900" s="30"/>
      <c r="R900" s="30"/>
      <c r="S900" s="30"/>
      <c r="T900" s="30"/>
      <c r="U900" s="30"/>
      <c r="V900" s="30"/>
      <c r="W900" s="30"/>
      <c r="X900" s="30"/>
      <c r="Y900" s="30"/>
      <c r="Z900" s="30"/>
    </row>
    <row r="901" spans="1:26" ht="12" customHeight="1">
      <c r="A901" s="30"/>
      <c r="B901" s="52"/>
      <c r="C901" s="52"/>
      <c r="D901" s="52"/>
      <c r="E901" s="52"/>
      <c r="F901" s="30"/>
      <c r="G901" s="30"/>
      <c r="H901" s="52"/>
      <c r="I901" s="30"/>
      <c r="J901" s="30"/>
      <c r="K901" s="30"/>
      <c r="L901" s="30"/>
      <c r="M901" s="30"/>
      <c r="N901" s="30"/>
      <c r="O901" s="30"/>
      <c r="P901" s="30"/>
      <c r="Q901" s="30"/>
      <c r="R901" s="30"/>
      <c r="S901" s="30"/>
      <c r="T901" s="30"/>
      <c r="U901" s="30"/>
      <c r="V901" s="30"/>
      <c r="W901" s="30"/>
      <c r="X901" s="30"/>
      <c r="Y901" s="30"/>
      <c r="Z901" s="30"/>
    </row>
    <row r="902" spans="1:26" ht="12" customHeight="1">
      <c r="A902" s="30"/>
      <c r="B902" s="52"/>
      <c r="C902" s="52"/>
      <c r="D902" s="52"/>
      <c r="E902" s="52"/>
      <c r="F902" s="30"/>
      <c r="G902" s="30"/>
      <c r="H902" s="52"/>
      <c r="I902" s="30"/>
      <c r="J902" s="30"/>
      <c r="K902" s="30"/>
      <c r="L902" s="30"/>
      <c r="M902" s="30"/>
      <c r="N902" s="30"/>
      <c r="O902" s="30"/>
      <c r="P902" s="30"/>
      <c r="Q902" s="30"/>
      <c r="R902" s="30"/>
      <c r="S902" s="30"/>
      <c r="T902" s="30"/>
      <c r="U902" s="30"/>
      <c r="V902" s="30"/>
      <c r="W902" s="30"/>
      <c r="X902" s="30"/>
      <c r="Y902" s="30"/>
      <c r="Z902" s="30"/>
    </row>
    <row r="903" spans="1:26" ht="12" customHeight="1">
      <c r="A903" s="30"/>
      <c r="B903" s="52"/>
      <c r="C903" s="52"/>
      <c r="D903" s="52"/>
      <c r="E903" s="52"/>
      <c r="F903" s="30"/>
      <c r="G903" s="30"/>
      <c r="H903" s="52"/>
      <c r="I903" s="30"/>
      <c r="J903" s="30"/>
      <c r="K903" s="30"/>
      <c r="L903" s="30"/>
      <c r="M903" s="30"/>
      <c r="N903" s="30"/>
      <c r="O903" s="30"/>
      <c r="P903" s="30"/>
      <c r="Q903" s="30"/>
      <c r="R903" s="30"/>
      <c r="S903" s="30"/>
      <c r="T903" s="30"/>
      <c r="U903" s="30"/>
      <c r="V903" s="30"/>
      <c r="W903" s="30"/>
      <c r="X903" s="30"/>
      <c r="Y903" s="30"/>
      <c r="Z903" s="30"/>
    </row>
    <row r="904" spans="1:26" ht="12" customHeight="1">
      <c r="A904" s="30"/>
      <c r="B904" s="52"/>
      <c r="C904" s="52"/>
      <c r="D904" s="52"/>
      <c r="E904" s="52"/>
      <c r="F904" s="30"/>
      <c r="G904" s="30"/>
      <c r="H904" s="52"/>
      <c r="I904" s="30"/>
      <c r="J904" s="30"/>
      <c r="K904" s="30"/>
      <c r="L904" s="30"/>
      <c r="M904" s="30"/>
      <c r="N904" s="30"/>
      <c r="O904" s="30"/>
      <c r="P904" s="30"/>
      <c r="Q904" s="30"/>
      <c r="R904" s="30"/>
      <c r="S904" s="30"/>
      <c r="T904" s="30"/>
      <c r="U904" s="30"/>
      <c r="V904" s="30"/>
      <c r="W904" s="30"/>
      <c r="X904" s="30"/>
      <c r="Y904" s="30"/>
      <c r="Z904" s="30"/>
    </row>
    <row r="905" spans="1:26" ht="12" customHeight="1">
      <c r="A905" s="30"/>
      <c r="B905" s="52"/>
      <c r="C905" s="52"/>
      <c r="D905" s="52"/>
      <c r="E905" s="52"/>
      <c r="F905" s="30"/>
      <c r="G905" s="30"/>
      <c r="H905" s="52"/>
      <c r="I905" s="30"/>
      <c r="J905" s="30"/>
      <c r="K905" s="30"/>
      <c r="L905" s="30"/>
      <c r="M905" s="30"/>
      <c r="N905" s="30"/>
      <c r="O905" s="30"/>
      <c r="P905" s="30"/>
      <c r="Q905" s="30"/>
      <c r="R905" s="30"/>
      <c r="S905" s="30"/>
      <c r="T905" s="30"/>
      <c r="U905" s="30"/>
      <c r="V905" s="30"/>
      <c r="W905" s="30"/>
      <c r="X905" s="30"/>
      <c r="Y905" s="30"/>
      <c r="Z905" s="30"/>
    </row>
    <row r="906" spans="1:26" ht="12" customHeight="1">
      <c r="A906" s="30"/>
      <c r="B906" s="52"/>
      <c r="C906" s="52"/>
      <c r="D906" s="52"/>
      <c r="E906" s="52"/>
      <c r="F906" s="30"/>
      <c r="G906" s="30"/>
      <c r="H906" s="52"/>
      <c r="I906" s="30"/>
      <c r="J906" s="30"/>
      <c r="K906" s="30"/>
      <c r="L906" s="30"/>
      <c r="M906" s="30"/>
      <c r="N906" s="30"/>
      <c r="O906" s="30"/>
      <c r="P906" s="30"/>
      <c r="Q906" s="30"/>
      <c r="R906" s="30"/>
      <c r="S906" s="30"/>
      <c r="T906" s="30"/>
      <c r="U906" s="30"/>
      <c r="V906" s="30"/>
      <c r="W906" s="30"/>
      <c r="X906" s="30"/>
      <c r="Y906" s="30"/>
      <c r="Z906" s="30"/>
    </row>
    <row r="907" spans="1:26" ht="12" customHeight="1">
      <c r="A907" s="30"/>
      <c r="B907" s="52"/>
      <c r="C907" s="52"/>
      <c r="D907" s="52"/>
      <c r="E907" s="52"/>
      <c r="F907" s="30"/>
      <c r="G907" s="30"/>
      <c r="H907" s="52"/>
      <c r="I907" s="30"/>
      <c r="J907" s="30"/>
      <c r="K907" s="30"/>
      <c r="L907" s="30"/>
      <c r="M907" s="30"/>
      <c r="N907" s="30"/>
      <c r="O907" s="30"/>
      <c r="P907" s="30"/>
      <c r="Q907" s="30"/>
      <c r="R907" s="30"/>
      <c r="S907" s="30"/>
      <c r="T907" s="30"/>
      <c r="U907" s="30"/>
      <c r="V907" s="30"/>
      <c r="W907" s="30"/>
      <c r="X907" s="30"/>
      <c r="Y907" s="30"/>
      <c r="Z907" s="30"/>
    </row>
    <row r="908" spans="1:26" ht="12" customHeight="1">
      <c r="A908" s="30"/>
      <c r="B908" s="52"/>
      <c r="C908" s="52"/>
      <c r="D908" s="52"/>
      <c r="E908" s="52"/>
      <c r="F908" s="30"/>
      <c r="G908" s="30"/>
      <c r="H908" s="52"/>
      <c r="I908" s="30"/>
      <c r="J908" s="30"/>
      <c r="K908" s="30"/>
      <c r="L908" s="30"/>
      <c r="M908" s="30"/>
      <c r="N908" s="30"/>
      <c r="O908" s="30"/>
      <c r="P908" s="30"/>
      <c r="Q908" s="30"/>
      <c r="R908" s="30"/>
      <c r="S908" s="30"/>
      <c r="T908" s="30"/>
      <c r="U908" s="30"/>
      <c r="V908" s="30"/>
      <c r="W908" s="30"/>
      <c r="X908" s="30"/>
      <c r="Y908" s="30"/>
      <c r="Z908" s="30"/>
    </row>
    <row r="909" spans="1:26" ht="12" customHeight="1">
      <c r="A909" s="30"/>
      <c r="B909" s="52"/>
      <c r="C909" s="52"/>
      <c r="D909" s="52"/>
      <c r="E909" s="52"/>
      <c r="F909" s="30"/>
      <c r="G909" s="30"/>
      <c r="H909" s="52"/>
      <c r="I909" s="30"/>
      <c r="J909" s="30"/>
      <c r="K909" s="30"/>
      <c r="L909" s="30"/>
      <c r="M909" s="30"/>
      <c r="N909" s="30"/>
      <c r="O909" s="30"/>
      <c r="P909" s="30"/>
      <c r="Q909" s="30"/>
      <c r="R909" s="30"/>
      <c r="S909" s="30"/>
      <c r="T909" s="30"/>
      <c r="U909" s="30"/>
      <c r="V909" s="30"/>
      <c r="W909" s="30"/>
      <c r="X909" s="30"/>
      <c r="Y909" s="30"/>
      <c r="Z909" s="30"/>
    </row>
    <row r="910" spans="1:26" ht="12" customHeight="1">
      <c r="A910" s="30"/>
      <c r="B910" s="52"/>
      <c r="C910" s="52"/>
      <c r="D910" s="52"/>
      <c r="E910" s="52"/>
      <c r="F910" s="30"/>
      <c r="G910" s="30"/>
      <c r="H910" s="52"/>
      <c r="I910" s="30"/>
      <c r="J910" s="30"/>
      <c r="K910" s="30"/>
      <c r="L910" s="30"/>
      <c r="M910" s="30"/>
      <c r="N910" s="30"/>
      <c r="O910" s="30"/>
      <c r="P910" s="30"/>
      <c r="Q910" s="30"/>
      <c r="R910" s="30"/>
      <c r="S910" s="30"/>
      <c r="T910" s="30"/>
      <c r="U910" s="30"/>
      <c r="V910" s="30"/>
      <c r="W910" s="30"/>
      <c r="X910" s="30"/>
      <c r="Y910" s="30"/>
      <c r="Z910" s="30"/>
    </row>
    <row r="911" spans="1:26" ht="12" customHeight="1">
      <c r="A911" s="30"/>
      <c r="B911" s="52"/>
      <c r="C911" s="52"/>
      <c r="D911" s="52"/>
      <c r="E911" s="52"/>
      <c r="F911" s="30"/>
      <c r="G911" s="30"/>
      <c r="H911" s="52"/>
      <c r="I911" s="30"/>
      <c r="J911" s="30"/>
      <c r="K911" s="30"/>
      <c r="L911" s="30"/>
      <c r="M911" s="30"/>
      <c r="N911" s="30"/>
      <c r="O911" s="30"/>
      <c r="P911" s="30"/>
      <c r="Q911" s="30"/>
      <c r="R911" s="30"/>
      <c r="S911" s="30"/>
      <c r="T911" s="30"/>
      <c r="U911" s="30"/>
      <c r="V911" s="30"/>
      <c r="W911" s="30"/>
      <c r="X911" s="30"/>
      <c r="Y911" s="30"/>
      <c r="Z911" s="30"/>
    </row>
    <row r="912" spans="1:26" ht="12" customHeight="1">
      <c r="A912" s="30"/>
      <c r="B912" s="52"/>
      <c r="C912" s="52"/>
      <c r="D912" s="52"/>
      <c r="E912" s="52"/>
      <c r="F912" s="30"/>
      <c r="G912" s="30"/>
      <c r="H912" s="52"/>
      <c r="I912" s="30"/>
      <c r="J912" s="30"/>
      <c r="K912" s="30"/>
      <c r="L912" s="30"/>
      <c r="M912" s="30"/>
      <c r="N912" s="30"/>
      <c r="O912" s="30"/>
      <c r="P912" s="30"/>
      <c r="Q912" s="30"/>
      <c r="R912" s="30"/>
      <c r="S912" s="30"/>
      <c r="T912" s="30"/>
      <c r="U912" s="30"/>
      <c r="V912" s="30"/>
      <c r="W912" s="30"/>
      <c r="X912" s="30"/>
      <c r="Y912" s="30"/>
      <c r="Z912" s="30"/>
    </row>
    <row r="913" spans="1:26" ht="12" customHeight="1">
      <c r="A913" s="30"/>
      <c r="B913" s="52"/>
      <c r="C913" s="52"/>
      <c r="D913" s="52"/>
      <c r="E913" s="52"/>
      <c r="F913" s="30"/>
      <c r="G913" s="30"/>
      <c r="H913" s="52"/>
      <c r="I913" s="30"/>
      <c r="J913" s="30"/>
      <c r="K913" s="30"/>
      <c r="L913" s="30"/>
      <c r="M913" s="30"/>
      <c r="N913" s="30"/>
      <c r="O913" s="30"/>
      <c r="P913" s="30"/>
      <c r="Q913" s="30"/>
      <c r="R913" s="30"/>
      <c r="S913" s="30"/>
      <c r="T913" s="30"/>
      <c r="U913" s="30"/>
      <c r="V913" s="30"/>
      <c r="W913" s="30"/>
      <c r="X913" s="30"/>
      <c r="Y913" s="30"/>
      <c r="Z913" s="30"/>
    </row>
    <row r="914" spans="1:26" ht="12" customHeight="1">
      <c r="A914" s="30"/>
      <c r="B914" s="52"/>
      <c r="C914" s="52"/>
      <c r="D914" s="52"/>
      <c r="E914" s="52"/>
      <c r="F914" s="30"/>
      <c r="G914" s="30"/>
      <c r="H914" s="52"/>
      <c r="I914" s="30"/>
      <c r="J914" s="30"/>
      <c r="K914" s="30"/>
      <c r="L914" s="30"/>
      <c r="M914" s="30"/>
      <c r="N914" s="30"/>
      <c r="O914" s="30"/>
      <c r="P914" s="30"/>
      <c r="Q914" s="30"/>
      <c r="R914" s="30"/>
      <c r="S914" s="30"/>
      <c r="T914" s="30"/>
      <c r="U914" s="30"/>
      <c r="V914" s="30"/>
      <c r="W914" s="30"/>
      <c r="X914" s="30"/>
      <c r="Y914" s="30"/>
      <c r="Z914" s="30"/>
    </row>
    <row r="915" spans="1:26" ht="12" customHeight="1">
      <c r="A915" s="30"/>
      <c r="B915" s="52"/>
      <c r="C915" s="52"/>
      <c r="D915" s="52"/>
      <c r="E915" s="52"/>
      <c r="F915" s="30"/>
      <c r="G915" s="30"/>
      <c r="H915" s="52"/>
      <c r="I915" s="30"/>
      <c r="J915" s="30"/>
      <c r="K915" s="30"/>
      <c r="L915" s="30"/>
      <c r="M915" s="30"/>
      <c r="N915" s="30"/>
      <c r="O915" s="30"/>
      <c r="P915" s="30"/>
      <c r="Q915" s="30"/>
      <c r="R915" s="30"/>
      <c r="S915" s="30"/>
      <c r="T915" s="30"/>
      <c r="U915" s="30"/>
      <c r="V915" s="30"/>
      <c r="W915" s="30"/>
      <c r="X915" s="30"/>
      <c r="Y915" s="30"/>
      <c r="Z915" s="30"/>
    </row>
    <row r="916" spans="1:26" ht="12" customHeight="1">
      <c r="A916" s="30"/>
      <c r="B916" s="52"/>
      <c r="C916" s="52"/>
      <c r="D916" s="52"/>
      <c r="E916" s="52"/>
      <c r="F916" s="30"/>
      <c r="G916" s="30"/>
      <c r="H916" s="52"/>
      <c r="I916" s="30"/>
      <c r="J916" s="30"/>
      <c r="K916" s="30"/>
      <c r="L916" s="30"/>
      <c r="M916" s="30"/>
      <c r="N916" s="30"/>
      <c r="O916" s="30"/>
      <c r="P916" s="30"/>
      <c r="Q916" s="30"/>
      <c r="R916" s="30"/>
      <c r="S916" s="30"/>
      <c r="T916" s="30"/>
      <c r="U916" s="30"/>
      <c r="V916" s="30"/>
      <c r="W916" s="30"/>
      <c r="X916" s="30"/>
      <c r="Y916" s="30"/>
      <c r="Z916" s="30"/>
    </row>
    <row r="917" spans="1:26" ht="12" customHeight="1">
      <c r="A917" s="30"/>
      <c r="B917" s="52"/>
      <c r="C917" s="52"/>
      <c r="D917" s="52"/>
      <c r="E917" s="52"/>
      <c r="F917" s="30"/>
      <c r="G917" s="30"/>
      <c r="H917" s="52"/>
      <c r="I917" s="30"/>
      <c r="J917" s="30"/>
      <c r="K917" s="30"/>
      <c r="L917" s="30"/>
      <c r="M917" s="30"/>
      <c r="N917" s="30"/>
      <c r="O917" s="30"/>
      <c r="P917" s="30"/>
      <c r="Q917" s="30"/>
      <c r="R917" s="30"/>
      <c r="S917" s="30"/>
      <c r="T917" s="30"/>
      <c r="U917" s="30"/>
      <c r="V917" s="30"/>
      <c r="W917" s="30"/>
      <c r="X917" s="30"/>
      <c r="Y917" s="30"/>
      <c r="Z917" s="30"/>
    </row>
    <row r="918" spans="1:26" ht="12" customHeight="1">
      <c r="A918" s="30"/>
      <c r="B918" s="52"/>
      <c r="C918" s="52"/>
      <c r="D918" s="52"/>
      <c r="E918" s="52"/>
      <c r="F918" s="30"/>
      <c r="G918" s="30"/>
      <c r="H918" s="52"/>
      <c r="I918" s="30"/>
      <c r="J918" s="30"/>
      <c r="K918" s="30"/>
      <c r="L918" s="30"/>
      <c r="M918" s="30"/>
      <c r="N918" s="30"/>
      <c r="O918" s="30"/>
      <c r="P918" s="30"/>
      <c r="Q918" s="30"/>
      <c r="R918" s="30"/>
      <c r="S918" s="30"/>
      <c r="T918" s="30"/>
      <c r="U918" s="30"/>
      <c r="V918" s="30"/>
      <c r="W918" s="30"/>
      <c r="X918" s="30"/>
      <c r="Y918" s="30"/>
      <c r="Z918" s="30"/>
    </row>
    <row r="919" spans="1:26" ht="12" customHeight="1">
      <c r="A919" s="30"/>
      <c r="B919" s="52"/>
      <c r="C919" s="52"/>
      <c r="D919" s="52"/>
      <c r="E919" s="52"/>
      <c r="F919" s="30"/>
      <c r="G919" s="30"/>
      <c r="H919" s="52"/>
      <c r="I919" s="30"/>
      <c r="J919" s="30"/>
      <c r="K919" s="30"/>
      <c r="L919" s="30"/>
      <c r="M919" s="30"/>
      <c r="N919" s="30"/>
      <c r="O919" s="30"/>
      <c r="P919" s="30"/>
      <c r="Q919" s="30"/>
      <c r="R919" s="30"/>
      <c r="S919" s="30"/>
      <c r="T919" s="30"/>
      <c r="U919" s="30"/>
      <c r="V919" s="30"/>
      <c r="W919" s="30"/>
      <c r="X919" s="30"/>
      <c r="Y919" s="30"/>
      <c r="Z919" s="30"/>
    </row>
    <row r="920" spans="1:26" ht="12" customHeight="1">
      <c r="A920" s="30"/>
      <c r="B920" s="52"/>
      <c r="C920" s="52"/>
      <c r="D920" s="52"/>
      <c r="E920" s="52"/>
      <c r="F920" s="30"/>
      <c r="G920" s="30"/>
      <c r="H920" s="52"/>
      <c r="I920" s="30"/>
      <c r="J920" s="30"/>
      <c r="K920" s="30"/>
      <c r="L920" s="30"/>
      <c r="M920" s="30"/>
      <c r="N920" s="30"/>
      <c r="O920" s="30"/>
      <c r="P920" s="30"/>
      <c r="Q920" s="30"/>
      <c r="R920" s="30"/>
      <c r="S920" s="30"/>
      <c r="T920" s="30"/>
      <c r="U920" s="30"/>
      <c r="V920" s="30"/>
      <c r="W920" s="30"/>
      <c r="X920" s="30"/>
      <c r="Y920" s="30"/>
      <c r="Z920" s="30"/>
    </row>
    <row r="921" spans="1:26" ht="12" customHeight="1">
      <c r="A921" s="30"/>
      <c r="B921" s="52"/>
      <c r="C921" s="52"/>
      <c r="D921" s="52"/>
      <c r="E921" s="52"/>
      <c r="F921" s="30"/>
      <c r="G921" s="30"/>
      <c r="H921" s="52"/>
      <c r="I921" s="30"/>
      <c r="J921" s="30"/>
      <c r="K921" s="30"/>
      <c r="L921" s="30"/>
      <c r="M921" s="30"/>
      <c r="N921" s="30"/>
      <c r="O921" s="30"/>
      <c r="P921" s="30"/>
      <c r="Q921" s="30"/>
      <c r="R921" s="30"/>
      <c r="S921" s="30"/>
      <c r="T921" s="30"/>
      <c r="U921" s="30"/>
      <c r="V921" s="30"/>
      <c r="W921" s="30"/>
      <c r="X921" s="30"/>
      <c r="Y921" s="30"/>
      <c r="Z921" s="30"/>
    </row>
    <row r="922" spans="1:26" ht="12" customHeight="1">
      <c r="A922" s="30"/>
      <c r="B922" s="52"/>
      <c r="C922" s="52"/>
      <c r="D922" s="52"/>
      <c r="E922" s="52"/>
      <c r="F922" s="30"/>
      <c r="G922" s="30"/>
      <c r="H922" s="52"/>
      <c r="I922" s="30"/>
      <c r="J922" s="30"/>
      <c r="K922" s="30"/>
      <c r="L922" s="30"/>
      <c r="M922" s="30"/>
      <c r="N922" s="30"/>
      <c r="O922" s="30"/>
      <c r="P922" s="30"/>
      <c r="Q922" s="30"/>
      <c r="R922" s="30"/>
      <c r="S922" s="30"/>
      <c r="T922" s="30"/>
      <c r="U922" s="30"/>
      <c r="V922" s="30"/>
      <c r="W922" s="30"/>
      <c r="X922" s="30"/>
      <c r="Y922" s="30"/>
      <c r="Z922" s="30"/>
    </row>
    <row r="923" spans="1:26" ht="12" customHeight="1">
      <c r="A923" s="30"/>
      <c r="B923" s="52"/>
      <c r="C923" s="52"/>
      <c r="D923" s="52"/>
      <c r="E923" s="52"/>
      <c r="F923" s="30"/>
      <c r="G923" s="30"/>
      <c r="H923" s="52"/>
      <c r="I923" s="30"/>
      <c r="J923" s="30"/>
      <c r="K923" s="30"/>
      <c r="L923" s="30"/>
      <c r="M923" s="30"/>
      <c r="N923" s="30"/>
      <c r="O923" s="30"/>
      <c r="P923" s="30"/>
      <c r="Q923" s="30"/>
      <c r="R923" s="30"/>
      <c r="S923" s="30"/>
      <c r="T923" s="30"/>
      <c r="U923" s="30"/>
      <c r="V923" s="30"/>
      <c r="W923" s="30"/>
      <c r="X923" s="30"/>
      <c r="Y923" s="30"/>
      <c r="Z923" s="30"/>
    </row>
    <row r="924" spans="1:26" ht="12" customHeight="1">
      <c r="A924" s="30"/>
      <c r="B924" s="52"/>
      <c r="C924" s="52"/>
      <c r="D924" s="52"/>
      <c r="E924" s="52"/>
      <c r="F924" s="30"/>
      <c r="G924" s="30"/>
      <c r="H924" s="52"/>
      <c r="I924" s="30"/>
      <c r="J924" s="30"/>
      <c r="K924" s="30"/>
      <c r="L924" s="30"/>
      <c r="M924" s="30"/>
      <c r="N924" s="30"/>
      <c r="O924" s="30"/>
      <c r="P924" s="30"/>
      <c r="Q924" s="30"/>
      <c r="R924" s="30"/>
      <c r="S924" s="30"/>
      <c r="T924" s="30"/>
      <c r="U924" s="30"/>
      <c r="V924" s="30"/>
      <c r="W924" s="30"/>
      <c r="X924" s="30"/>
      <c r="Y924" s="30"/>
      <c r="Z924" s="30"/>
    </row>
    <row r="925" spans="1:26" ht="12" customHeight="1">
      <c r="A925" s="30"/>
      <c r="B925" s="52"/>
      <c r="C925" s="52"/>
      <c r="D925" s="52"/>
      <c r="E925" s="52"/>
      <c r="F925" s="30"/>
      <c r="G925" s="30"/>
      <c r="H925" s="52"/>
      <c r="I925" s="30"/>
      <c r="J925" s="30"/>
      <c r="K925" s="30"/>
      <c r="L925" s="30"/>
      <c r="M925" s="30"/>
      <c r="N925" s="30"/>
      <c r="O925" s="30"/>
      <c r="P925" s="30"/>
      <c r="Q925" s="30"/>
      <c r="R925" s="30"/>
      <c r="S925" s="30"/>
      <c r="T925" s="30"/>
      <c r="U925" s="30"/>
      <c r="V925" s="30"/>
      <c r="W925" s="30"/>
      <c r="X925" s="30"/>
      <c r="Y925" s="30"/>
      <c r="Z925" s="30"/>
    </row>
    <row r="926" spans="1:26" ht="12" customHeight="1">
      <c r="A926" s="30"/>
      <c r="B926" s="52"/>
      <c r="C926" s="52"/>
      <c r="D926" s="52"/>
      <c r="E926" s="52"/>
      <c r="F926" s="30"/>
      <c r="G926" s="30"/>
      <c r="H926" s="52"/>
      <c r="I926" s="30"/>
      <c r="J926" s="30"/>
      <c r="K926" s="30"/>
      <c r="L926" s="30"/>
      <c r="M926" s="30"/>
      <c r="N926" s="30"/>
      <c r="O926" s="30"/>
      <c r="P926" s="30"/>
      <c r="Q926" s="30"/>
      <c r="R926" s="30"/>
      <c r="S926" s="30"/>
      <c r="T926" s="30"/>
      <c r="U926" s="30"/>
      <c r="V926" s="30"/>
      <c r="W926" s="30"/>
      <c r="X926" s="30"/>
      <c r="Y926" s="30"/>
      <c r="Z926" s="30"/>
    </row>
    <row r="927" spans="1:26" ht="12" customHeight="1">
      <c r="A927" s="30"/>
      <c r="B927" s="52"/>
      <c r="C927" s="52"/>
      <c r="D927" s="52"/>
      <c r="E927" s="52"/>
      <c r="F927" s="30"/>
      <c r="G927" s="30"/>
      <c r="H927" s="52"/>
      <c r="I927" s="30"/>
      <c r="J927" s="30"/>
      <c r="K927" s="30"/>
      <c r="L927" s="30"/>
      <c r="M927" s="30"/>
      <c r="N927" s="30"/>
      <c r="O927" s="30"/>
      <c r="P927" s="30"/>
      <c r="Q927" s="30"/>
      <c r="R927" s="30"/>
      <c r="S927" s="30"/>
      <c r="T927" s="30"/>
      <c r="U927" s="30"/>
      <c r="V927" s="30"/>
      <c r="W927" s="30"/>
      <c r="X927" s="30"/>
      <c r="Y927" s="30"/>
      <c r="Z927" s="30"/>
    </row>
    <row r="928" spans="1:26" ht="12" customHeight="1">
      <c r="A928" s="30"/>
      <c r="B928" s="52"/>
      <c r="C928" s="52"/>
      <c r="D928" s="52"/>
      <c r="E928" s="52"/>
      <c r="F928" s="30"/>
      <c r="G928" s="30"/>
      <c r="H928" s="52"/>
      <c r="I928" s="30"/>
      <c r="J928" s="30"/>
      <c r="K928" s="30"/>
      <c r="L928" s="30"/>
      <c r="M928" s="30"/>
      <c r="N928" s="30"/>
      <c r="O928" s="30"/>
      <c r="P928" s="30"/>
      <c r="Q928" s="30"/>
      <c r="R928" s="30"/>
      <c r="S928" s="30"/>
      <c r="T928" s="30"/>
      <c r="U928" s="30"/>
      <c r="V928" s="30"/>
      <c r="W928" s="30"/>
      <c r="X928" s="30"/>
      <c r="Y928" s="30"/>
      <c r="Z928" s="30"/>
    </row>
    <row r="929" spans="1:26" ht="12" customHeight="1">
      <c r="A929" s="30"/>
      <c r="B929" s="52"/>
      <c r="C929" s="52"/>
      <c r="D929" s="52"/>
      <c r="E929" s="52"/>
      <c r="F929" s="30"/>
      <c r="G929" s="30"/>
      <c r="H929" s="52"/>
      <c r="I929" s="30"/>
      <c r="J929" s="30"/>
      <c r="K929" s="30"/>
      <c r="L929" s="30"/>
      <c r="M929" s="30"/>
      <c r="N929" s="30"/>
      <c r="O929" s="30"/>
      <c r="P929" s="30"/>
      <c r="Q929" s="30"/>
      <c r="R929" s="30"/>
      <c r="S929" s="30"/>
      <c r="T929" s="30"/>
      <c r="U929" s="30"/>
      <c r="V929" s="30"/>
      <c r="W929" s="30"/>
      <c r="X929" s="30"/>
      <c r="Y929" s="30"/>
      <c r="Z929" s="30"/>
    </row>
    <row r="930" spans="1:26" ht="12" customHeight="1">
      <c r="A930" s="30"/>
      <c r="B930" s="52"/>
      <c r="C930" s="52"/>
      <c r="D930" s="52"/>
      <c r="E930" s="52"/>
      <c r="F930" s="30"/>
      <c r="G930" s="30"/>
      <c r="H930" s="52"/>
      <c r="I930" s="30"/>
      <c r="J930" s="30"/>
      <c r="K930" s="30"/>
      <c r="L930" s="30"/>
      <c r="M930" s="30"/>
      <c r="N930" s="30"/>
      <c r="O930" s="30"/>
      <c r="P930" s="30"/>
      <c r="Q930" s="30"/>
      <c r="R930" s="30"/>
      <c r="S930" s="30"/>
      <c r="T930" s="30"/>
      <c r="U930" s="30"/>
      <c r="V930" s="30"/>
      <c r="W930" s="30"/>
      <c r="X930" s="30"/>
      <c r="Y930" s="30"/>
      <c r="Z930" s="30"/>
    </row>
    <row r="931" spans="1:26" ht="12" customHeight="1">
      <c r="A931" s="30"/>
      <c r="B931" s="52"/>
      <c r="C931" s="52"/>
      <c r="D931" s="52"/>
      <c r="E931" s="52"/>
      <c r="F931" s="30"/>
      <c r="G931" s="30"/>
      <c r="H931" s="52"/>
      <c r="I931" s="30"/>
      <c r="J931" s="30"/>
      <c r="K931" s="30"/>
      <c r="L931" s="30"/>
      <c r="M931" s="30"/>
      <c r="N931" s="30"/>
      <c r="O931" s="30"/>
      <c r="P931" s="30"/>
      <c r="Q931" s="30"/>
      <c r="R931" s="30"/>
      <c r="S931" s="30"/>
      <c r="T931" s="30"/>
      <c r="U931" s="30"/>
      <c r="V931" s="30"/>
      <c r="W931" s="30"/>
      <c r="X931" s="30"/>
      <c r="Y931" s="30"/>
      <c r="Z931" s="30"/>
    </row>
    <row r="932" spans="1:26" ht="12" customHeight="1">
      <c r="A932" s="30"/>
      <c r="B932" s="52"/>
      <c r="C932" s="52"/>
      <c r="D932" s="52"/>
      <c r="E932" s="52"/>
      <c r="F932" s="30"/>
      <c r="G932" s="30"/>
      <c r="H932" s="52"/>
      <c r="I932" s="30"/>
      <c r="J932" s="30"/>
      <c r="K932" s="30"/>
      <c r="L932" s="30"/>
      <c r="M932" s="30"/>
      <c r="N932" s="30"/>
      <c r="O932" s="30"/>
      <c r="P932" s="30"/>
      <c r="Q932" s="30"/>
      <c r="R932" s="30"/>
      <c r="S932" s="30"/>
      <c r="T932" s="30"/>
      <c r="U932" s="30"/>
      <c r="V932" s="30"/>
      <c r="W932" s="30"/>
      <c r="X932" s="30"/>
      <c r="Y932" s="30"/>
      <c r="Z932" s="30"/>
    </row>
    <row r="933" spans="1:26" ht="12" customHeight="1">
      <c r="A933" s="30"/>
      <c r="B933" s="52"/>
      <c r="C933" s="52"/>
      <c r="D933" s="52"/>
      <c r="E933" s="52"/>
      <c r="F933" s="30"/>
      <c r="G933" s="30"/>
      <c r="H933" s="52"/>
      <c r="I933" s="30"/>
      <c r="J933" s="30"/>
      <c r="K933" s="30"/>
      <c r="L933" s="30"/>
      <c r="M933" s="30"/>
      <c r="N933" s="30"/>
      <c r="O933" s="30"/>
      <c r="P933" s="30"/>
      <c r="Q933" s="30"/>
      <c r="R933" s="30"/>
      <c r="S933" s="30"/>
      <c r="T933" s="30"/>
      <c r="U933" s="30"/>
      <c r="V933" s="30"/>
      <c r="W933" s="30"/>
      <c r="X933" s="30"/>
      <c r="Y933" s="30"/>
      <c r="Z933" s="30"/>
    </row>
    <row r="934" spans="1:26" ht="12" customHeight="1">
      <c r="A934" s="30"/>
      <c r="B934" s="52"/>
      <c r="C934" s="52"/>
      <c r="D934" s="52"/>
      <c r="E934" s="52"/>
      <c r="F934" s="30"/>
      <c r="G934" s="30"/>
      <c r="H934" s="52"/>
      <c r="I934" s="30"/>
      <c r="J934" s="30"/>
      <c r="K934" s="30"/>
      <c r="L934" s="30"/>
      <c r="M934" s="30"/>
      <c r="N934" s="30"/>
      <c r="O934" s="30"/>
      <c r="P934" s="30"/>
      <c r="Q934" s="30"/>
      <c r="R934" s="30"/>
      <c r="S934" s="30"/>
      <c r="T934" s="30"/>
      <c r="U934" s="30"/>
      <c r="V934" s="30"/>
      <c r="W934" s="30"/>
      <c r="X934" s="30"/>
      <c r="Y934" s="30"/>
      <c r="Z934" s="30"/>
    </row>
    <row r="935" spans="1:26" ht="12" customHeight="1">
      <c r="A935" s="30"/>
      <c r="B935" s="52"/>
      <c r="C935" s="52"/>
      <c r="D935" s="52"/>
      <c r="E935" s="52"/>
      <c r="F935" s="30"/>
      <c r="G935" s="30"/>
      <c r="H935" s="52"/>
      <c r="I935" s="30"/>
      <c r="J935" s="30"/>
      <c r="K935" s="30"/>
      <c r="L935" s="30"/>
      <c r="M935" s="30"/>
      <c r="N935" s="30"/>
      <c r="O935" s="30"/>
      <c r="P935" s="30"/>
      <c r="Q935" s="30"/>
      <c r="R935" s="30"/>
      <c r="S935" s="30"/>
      <c r="T935" s="30"/>
      <c r="U935" s="30"/>
      <c r="V935" s="30"/>
      <c r="W935" s="30"/>
      <c r="X935" s="30"/>
      <c r="Y935" s="30"/>
      <c r="Z935" s="30"/>
    </row>
    <row r="936" spans="1:26" ht="12" customHeight="1">
      <c r="A936" s="30"/>
      <c r="B936" s="52"/>
      <c r="C936" s="52"/>
      <c r="D936" s="52"/>
      <c r="E936" s="52"/>
      <c r="F936" s="30"/>
      <c r="G936" s="30"/>
      <c r="H936" s="52"/>
      <c r="I936" s="30"/>
      <c r="J936" s="30"/>
      <c r="K936" s="30"/>
      <c r="L936" s="30"/>
      <c r="M936" s="30"/>
      <c r="N936" s="30"/>
      <c r="O936" s="30"/>
      <c r="P936" s="30"/>
      <c r="Q936" s="30"/>
      <c r="R936" s="30"/>
      <c r="S936" s="30"/>
      <c r="T936" s="30"/>
      <c r="U936" s="30"/>
      <c r="V936" s="30"/>
      <c r="W936" s="30"/>
      <c r="X936" s="30"/>
      <c r="Y936" s="30"/>
      <c r="Z936" s="30"/>
    </row>
    <row r="937" spans="1:26" ht="12" customHeight="1">
      <c r="A937" s="30"/>
      <c r="B937" s="52"/>
      <c r="C937" s="52"/>
      <c r="D937" s="52"/>
      <c r="E937" s="52"/>
      <c r="F937" s="30"/>
      <c r="G937" s="30"/>
      <c r="H937" s="52"/>
      <c r="I937" s="30"/>
      <c r="J937" s="30"/>
      <c r="K937" s="30"/>
      <c r="L937" s="30"/>
      <c r="M937" s="30"/>
      <c r="N937" s="30"/>
      <c r="O937" s="30"/>
      <c r="P937" s="30"/>
      <c r="Q937" s="30"/>
      <c r="R937" s="30"/>
      <c r="S937" s="30"/>
      <c r="T937" s="30"/>
      <c r="U937" s="30"/>
      <c r="V937" s="30"/>
      <c r="W937" s="30"/>
      <c r="X937" s="30"/>
      <c r="Y937" s="30"/>
      <c r="Z937" s="30"/>
    </row>
    <row r="938" spans="1:26" ht="12" customHeight="1">
      <c r="A938" s="30"/>
      <c r="B938" s="52"/>
      <c r="C938" s="52"/>
      <c r="D938" s="52"/>
      <c r="E938" s="52"/>
      <c r="F938" s="30"/>
      <c r="G938" s="30"/>
      <c r="H938" s="52"/>
      <c r="I938" s="30"/>
      <c r="J938" s="30"/>
      <c r="K938" s="30"/>
      <c r="L938" s="30"/>
      <c r="M938" s="30"/>
      <c r="N938" s="30"/>
      <c r="O938" s="30"/>
      <c r="P938" s="30"/>
      <c r="Q938" s="30"/>
      <c r="R938" s="30"/>
      <c r="S938" s="30"/>
      <c r="T938" s="30"/>
      <c r="U938" s="30"/>
      <c r="V938" s="30"/>
      <c r="W938" s="30"/>
      <c r="X938" s="30"/>
      <c r="Y938" s="30"/>
      <c r="Z938" s="30"/>
    </row>
    <row r="939" spans="1:26" ht="12" customHeight="1">
      <c r="A939" s="30"/>
      <c r="B939" s="52"/>
      <c r="C939" s="52"/>
      <c r="D939" s="52"/>
      <c r="E939" s="52"/>
      <c r="F939" s="30"/>
      <c r="G939" s="30"/>
      <c r="H939" s="52"/>
      <c r="I939" s="30"/>
      <c r="J939" s="30"/>
      <c r="K939" s="30"/>
      <c r="L939" s="30"/>
      <c r="M939" s="30"/>
      <c r="N939" s="30"/>
      <c r="O939" s="30"/>
      <c r="P939" s="30"/>
      <c r="Q939" s="30"/>
      <c r="R939" s="30"/>
      <c r="S939" s="30"/>
      <c r="T939" s="30"/>
      <c r="U939" s="30"/>
      <c r="V939" s="30"/>
      <c r="W939" s="30"/>
      <c r="X939" s="30"/>
      <c r="Y939" s="30"/>
      <c r="Z939" s="30"/>
    </row>
    <row r="940" spans="1:26" ht="12" customHeight="1">
      <c r="A940" s="30"/>
      <c r="B940" s="52"/>
      <c r="C940" s="52"/>
      <c r="D940" s="52"/>
      <c r="E940" s="52"/>
      <c r="F940" s="30"/>
      <c r="G940" s="30"/>
      <c r="H940" s="52"/>
      <c r="I940" s="30"/>
      <c r="J940" s="30"/>
      <c r="K940" s="30"/>
      <c r="L940" s="30"/>
      <c r="M940" s="30"/>
      <c r="N940" s="30"/>
      <c r="O940" s="30"/>
      <c r="P940" s="30"/>
      <c r="Q940" s="30"/>
      <c r="R940" s="30"/>
      <c r="S940" s="30"/>
      <c r="T940" s="30"/>
      <c r="U940" s="30"/>
      <c r="V940" s="30"/>
      <c r="W940" s="30"/>
      <c r="X940" s="30"/>
      <c r="Y940" s="30"/>
      <c r="Z940" s="30"/>
    </row>
    <row r="941" spans="1:26" ht="12" customHeight="1">
      <c r="A941" s="30"/>
      <c r="B941" s="52"/>
      <c r="C941" s="52"/>
      <c r="D941" s="52"/>
      <c r="E941" s="52"/>
      <c r="F941" s="30"/>
      <c r="G941" s="30"/>
      <c r="H941" s="52"/>
      <c r="I941" s="30"/>
      <c r="J941" s="30"/>
      <c r="K941" s="30"/>
      <c r="L941" s="30"/>
      <c r="M941" s="30"/>
      <c r="N941" s="30"/>
      <c r="O941" s="30"/>
      <c r="P941" s="30"/>
      <c r="Q941" s="30"/>
      <c r="R941" s="30"/>
      <c r="S941" s="30"/>
      <c r="T941" s="30"/>
      <c r="U941" s="30"/>
      <c r="V941" s="30"/>
      <c r="W941" s="30"/>
      <c r="X941" s="30"/>
      <c r="Y941" s="30"/>
      <c r="Z941" s="30"/>
    </row>
    <row r="942" spans="1:26" ht="12" customHeight="1">
      <c r="A942" s="30"/>
      <c r="B942" s="52"/>
      <c r="C942" s="52"/>
      <c r="D942" s="52"/>
      <c r="E942" s="52"/>
      <c r="F942" s="30"/>
      <c r="G942" s="30"/>
      <c r="H942" s="52"/>
      <c r="I942" s="30"/>
      <c r="J942" s="30"/>
      <c r="K942" s="30"/>
      <c r="L942" s="30"/>
      <c r="M942" s="30"/>
      <c r="N942" s="30"/>
      <c r="O942" s="30"/>
      <c r="P942" s="30"/>
      <c r="Q942" s="30"/>
      <c r="R942" s="30"/>
      <c r="S942" s="30"/>
      <c r="T942" s="30"/>
      <c r="U942" s="30"/>
      <c r="V942" s="30"/>
      <c r="W942" s="30"/>
      <c r="X942" s="30"/>
      <c r="Y942" s="30"/>
      <c r="Z942" s="30"/>
    </row>
    <row r="943" spans="1:26" ht="12" customHeight="1">
      <c r="A943" s="30"/>
      <c r="B943" s="52"/>
      <c r="C943" s="52"/>
      <c r="D943" s="52"/>
      <c r="E943" s="52"/>
      <c r="F943" s="30"/>
      <c r="G943" s="30"/>
      <c r="H943" s="52"/>
      <c r="I943" s="30"/>
      <c r="J943" s="30"/>
      <c r="K943" s="30"/>
      <c r="L943" s="30"/>
      <c r="M943" s="30"/>
      <c r="N943" s="30"/>
      <c r="O943" s="30"/>
      <c r="P943" s="30"/>
      <c r="Q943" s="30"/>
      <c r="R943" s="30"/>
      <c r="S943" s="30"/>
      <c r="T943" s="30"/>
      <c r="U943" s="30"/>
      <c r="V943" s="30"/>
      <c r="W943" s="30"/>
      <c r="X943" s="30"/>
      <c r="Y943" s="30"/>
      <c r="Z943" s="30"/>
    </row>
    <row r="944" spans="1:26" ht="12" customHeight="1">
      <c r="A944" s="30"/>
      <c r="B944" s="52"/>
      <c r="C944" s="52"/>
      <c r="D944" s="52"/>
      <c r="E944" s="52"/>
      <c r="F944" s="30"/>
      <c r="G944" s="30"/>
      <c r="H944" s="52"/>
      <c r="I944" s="30"/>
      <c r="J944" s="30"/>
      <c r="K944" s="30"/>
      <c r="L944" s="30"/>
      <c r="M944" s="30"/>
      <c r="N944" s="30"/>
      <c r="O944" s="30"/>
      <c r="P944" s="30"/>
      <c r="Q944" s="30"/>
      <c r="R944" s="30"/>
      <c r="S944" s="30"/>
      <c r="T944" s="30"/>
      <c r="U944" s="30"/>
      <c r="V944" s="30"/>
      <c r="W944" s="30"/>
      <c r="X944" s="30"/>
      <c r="Y944" s="30"/>
      <c r="Z944" s="30"/>
    </row>
    <row r="945" spans="1:26" ht="12" customHeight="1">
      <c r="A945" s="30"/>
      <c r="B945" s="52"/>
      <c r="C945" s="52"/>
      <c r="D945" s="52"/>
      <c r="E945" s="52"/>
      <c r="F945" s="30"/>
      <c r="G945" s="30"/>
      <c r="H945" s="52"/>
      <c r="I945" s="30"/>
      <c r="J945" s="30"/>
      <c r="K945" s="30"/>
      <c r="L945" s="30"/>
      <c r="M945" s="30"/>
      <c r="N945" s="30"/>
      <c r="O945" s="30"/>
      <c r="P945" s="30"/>
      <c r="Q945" s="30"/>
      <c r="R945" s="30"/>
      <c r="S945" s="30"/>
      <c r="T945" s="30"/>
      <c r="U945" s="30"/>
      <c r="V945" s="30"/>
      <c r="W945" s="30"/>
      <c r="X945" s="30"/>
      <c r="Y945" s="30"/>
      <c r="Z945" s="30"/>
    </row>
    <row r="946" spans="1:26" ht="12" customHeight="1">
      <c r="A946" s="30"/>
      <c r="B946" s="52"/>
      <c r="C946" s="52"/>
      <c r="D946" s="52"/>
      <c r="E946" s="52"/>
      <c r="F946" s="30"/>
      <c r="G946" s="30"/>
      <c r="H946" s="52"/>
      <c r="I946" s="30"/>
      <c r="J946" s="30"/>
      <c r="K946" s="30"/>
      <c r="L946" s="30"/>
      <c r="M946" s="30"/>
      <c r="N946" s="30"/>
      <c r="O946" s="30"/>
      <c r="P946" s="30"/>
      <c r="Q946" s="30"/>
      <c r="R946" s="30"/>
      <c r="S946" s="30"/>
      <c r="T946" s="30"/>
      <c r="U946" s="30"/>
      <c r="V946" s="30"/>
      <c r="W946" s="30"/>
      <c r="X946" s="30"/>
      <c r="Y946" s="30"/>
      <c r="Z946" s="30"/>
    </row>
    <row r="947" spans="1:26" ht="12" customHeight="1">
      <c r="A947" s="30"/>
      <c r="B947" s="52"/>
      <c r="C947" s="52"/>
      <c r="D947" s="52"/>
      <c r="E947" s="52"/>
      <c r="F947" s="30"/>
      <c r="G947" s="30"/>
      <c r="H947" s="52"/>
      <c r="I947" s="30"/>
      <c r="J947" s="30"/>
      <c r="K947" s="30"/>
      <c r="L947" s="30"/>
      <c r="M947" s="30"/>
      <c r="N947" s="30"/>
      <c r="O947" s="30"/>
      <c r="P947" s="30"/>
      <c r="Q947" s="30"/>
      <c r="R947" s="30"/>
      <c r="S947" s="30"/>
      <c r="T947" s="30"/>
      <c r="U947" s="30"/>
      <c r="V947" s="30"/>
      <c r="W947" s="30"/>
      <c r="X947" s="30"/>
      <c r="Y947" s="30"/>
      <c r="Z947" s="30"/>
    </row>
    <row r="948" spans="1:26" ht="12" customHeight="1">
      <c r="A948" s="30"/>
      <c r="B948" s="52"/>
      <c r="C948" s="52"/>
      <c r="D948" s="52"/>
      <c r="E948" s="52"/>
      <c r="F948" s="30"/>
      <c r="G948" s="30"/>
      <c r="H948" s="52"/>
      <c r="I948" s="30"/>
      <c r="J948" s="30"/>
      <c r="K948" s="30"/>
      <c r="L948" s="30"/>
      <c r="M948" s="30"/>
      <c r="N948" s="30"/>
      <c r="O948" s="30"/>
      <c r="P948" s="30"/>
      <c r="Q948" s="30"/>
      <c r="R948" s="30"/>
      <c r="S948" s="30"/>
      <c r="T948" s="30"/>
      <c r="U948" s="30"/>
      <c r="V948" s="30"/>
      <c r="W948" s="30"/>
      <c r="X948" s="30"/>
      <c r="Y948" s="30"/>
      <c r="Z948" s="30"/>
    </row>
    <row r="949" spans="1:26" ht="12" customHeight="1">
      <c r="A949" s="30"/>
      <c r="B949" s="52"/>
      <c r="C949" s="52"/>
      <c r="D949" s="52"/>
      <c r="E949" s="52"/>
      <c r="F949" s="30"/>
      <c r="G949" s="30"/>
      <c r="H949" s="52"/>
      <c r="I949" s="30"/>
      <c r="J949" s="30"/>
      <c r="K949" s="30"/>
      <c r="L949" s="30"/>
      <c r="M949" s="30"/>
      <c r="N949" s="30"/>
      <c r="O949" s="30"/>
      <c r="P949" s="30"/>
      <c r="Q949" s="30"/>
      <c r="R949" s="30"/>
      <c r="S949" s="30"/>
      <c r="T949" s="30"/>
      <c r="U949" s="30"/>
      <c r="V949" s="30"/>
      <c r="W949" s="30"/>
      <c r="X949" s="30"/>
      <c r="Y949" s="30"/>
      <c r="Z949" s="30"/>
    </row>
    <row r="950" spans="1:26" ht="12" customHeight="1">
      <c r="A950" s="30"/>
      <c r="B950" s="52"/>
      <c r="C950" s="52"/>
      <c r="D950" s="52"/>
      <c r="E950" s="52"/>
      <c r="F950" s="30"/>
      <c r="G950" s="30"/>
      <c r="H950" s="52"/>
      <c r="I950" s="30"/>
      <c r="J950" s="30"/>
      <c r="K950" s="30"/>
      <c r="L950" s="30"/>
      <c r="M950" s="30"/>
      <c r="N950" s="30"/>
      <c r="O950" s="30"/>
      <c r="P950" s="30"/>
      <c r="Q950" s="30"/>
      <c r="R950" s="30"/>
      <c r="S950" s="30"/>
      <c r="T950" s="30"/>
      <c r="U950" s="30"/>
      <c r="V950" s="30"/>
      <c r="W950" s="30"/>
      <c r="X950" s="30"/>
      <c r="Y950" s="30"/>
      <c r="Z950" s="30"/>
    </row>
    <row r="951" spans="1:26" ht="12" customHeight="1">
      <c r="A951" s="30"/>
      <c r="B951" s="52"/>
      <c r="C951" s="52"/>
      <c r="D951" s="52"/>
      <c r="E951" s="52"/>
      <c r="F951" s="30"/>
      <c r="G951" s="30"/>
      <c r="H951" s="52"/>
      <c r="I951" s="30"/>
      <c r="J951" s="30"/>
      <c r="K951" s="30"/>
      <c r="L951" s="30"/>
      <c r="M951" s="30"/>
      <c r="N951" s="30"/>
      <c r="O951" s="30"/>
      <c r="P951" s="30"/>
      <c r="Q951" s="30"/>
      <c r="R951" s="30"/>
      <c r="S951" s="30"/>
      <c r="T951" s="30"/>
      <c r="U951" s="30"/>
      <c r="V951" s="30"/>
      <c r="W951" s="30"/>
      <c r="X951" s="30"/>
      <c r="Y951" s="30"/>
      <c r="Z951" s="30"/>
    </row>
    <row r="952" spans="1:26" ht="12" customHeight="1">
      <c r="A952" s="30"/>
      <c r="B952" s="52"/>
      <c r="C952" s="52"/>
      <c r="D952" s="52"/>
      <c r="E952" s="52"/>
      <c r="F952" s="30"/>
      <c r="G952" s="30"/>
      <c r="H952" s="52"/>
      <c r="I952" s="30"/>
      <c r="J952" s="30"/>
      <c r="K952" s="30"/>
      <c r="L952" s="30"/>
      <c r="M952" s="30"/>
      <c r="N952" s="30"/>
      <c r="O952" s="30"/>
      <c r="P952" s="30"/>
      <c r="Q952" s="30"/>
      <c r="R952" s="30"/>
      <c r="S952" s="30"/>
      <c r="T952" s="30"/>
      <c r="U952" s="30"/>
      <c r="V952" s="30"/>
      <c r="W952" s="30"/>
      <c r="X952" s="30"/>
      <c r="Y952" s="30"/>
      <c r="Z952" s="30"/>
    </row>
    <row r="953" spans="1:26" ht="12" customHeight="1">
      <c r="A953" s="30"/>
      <c r="B953" s="52"/>
      <c r="C953" s="52"/>
      <c r="D953" s="52"/>
      <c r="E953" s="52"/>
      <c r="F953" s="30"/>
      <c r="G953" s="30"/>
      <c r="H953" s="52"/>
      <c r="I953" s="30"/>
      <c r="J953" s="30"/>
      <c r="K953" s="30"/>
      <c r="L953" s="30"/>
      <c r="M953" s="30"/>
      <c r="N953" s="30"/>
      <c r="O953" s="30"/>
      <c r="P953" s="30"/>
      <c r="Q953" s="30"/>
      <c r="R953" s="30"/>
      <c r="S953" s="30"/>
      <c r="T953" s="30"/>
      <c r="U953" s="30"/>
      <c r="V953" s="30"/>
      <c r="W953" s="30"/>
      <c r="X953" s="30"/>
      <c r="Y953" s="30"/>
      <c r="Z953" s="30"/>
    </row>
    <row r="954" spans="1:26" ht="12" customHeight="1">
      <c r="A954" s="30"/>
      <c r="B954" s="52"/>
      <c r="C954" s="52"/>
      <c r="D954" s="52"/>
      <c r="E954" s="52"/>
      <c r="F954" s="30"/>
      <c r="G954" s="30"/>
      <c r="H954" s="52"/>
      <c r="I954" s="30"/>
      <c r="J954" s="30"/>
      <c r="K954" s="30"/>
      <c r="L954" s="30"/>
      <c r="M954" s="30"/>
      <c r="N954" s="30"/>
      <c r="O954" s="30"/>
      <c r="P954" s="30"/>
      <c r="Q954" s="30"/>
      <c r="R954" s="30"/>
      <c r="S954" s="30"/>
      <c r="T954" s="30"/>
      <c r="U954" s="30"/>
      <c r="V954" s="30"/>
      <c r="W954" s="30"/>
      <c r="X954" s="30"/>
      <c r="Y954" s="30"/>
      <c r="Z954" s="30"/>
    </row>
    <row r="955" spans="1:26" ht="12" customHeight="1">
      <c r="A955" s="30"/>
      <c r="B955" s="52"/>
      <c r="C955" s="52"/>
      <c r="D955" s="52"/>
      <c r="E955" s="52"/>
      <c r="F955" s="30"/>
      <c r="G955" s="30"/>
      <c r="H955" s="52"/>
      <c r="I955" s="30"/>
      <c r="J955" s="30"/>
      <c r="K955" s="30"/>
      <c r="L955" s="30"/>
      <c r="M955" s="30"/>
      <c r="N955" s="30"/>
      <c r="O955" s="30"/>
      <c r="P955" s="30"/>
      <c r="Q955" s="30"/>
      <c r="R955" s="30"/>
      <c r="S955" s="30"/>
      <c r="T955" s="30"/>
      <c r="U955" s="30"/>
      <c r="V955" s="30"/>
      <c r="W955" s="30"/>
      <c r="X955" s="30"/>
      <c r="Y955" s="30"/>
      <c r="Z955" s="30"/>
    </row>
    <row r="956" spans="1:26" ht="12" customHeight="1">
      <c r="A956" s="30"/>
      <c r="B956" s="52"/>
      <c r="C956" s="52"/>
      <c r="D956" s="52"/>
      <c r="E956" s="52"/>
      <c r="F956" s="30"/>
      <c r="G956" s="30"/>
      <c r="H956" s="52"/>
      <c r="I956" s="30"/>
      <c r="J956" s="30"/>
      <c r="K956" s="30"/>
      <c r="L956" s="30"/>
      <c r="M956" s="30"/>
      <c r="N956" s="30"/>
      <c r="O956" s="30"/>
      <c r="P956" s="30"/>
      <c r="Q956" s="30"/>
      <c r="R956" s="30"/>
      <c r="S956" s="30"/>
      <c r="T956" s="30"/>
      <c r="U956" s="30"/>
      <c r="V956" s="30"/>
      <c r="W956" s="30"/>
      <c r="X956" s="30"/>
      <c r="Y956" s="30"/>
      <c r="Z956" s="30"/>
    </row>
    <row r="957" spans="1:26" ht="12" customHeight="1">
      <c r="A957" s="30"/>
      <c r="B957" s="52"/>
      <c r="C957" s="52"/>
      <c r="D957" s="52"/>
      <c r="E957" s="52"/>
      <c r="F957" s="30"/>
      <c r="G957" s="30"/>
      <c r="H957" s="52"/>
      <c r="I957" s="30"/>
      <c r="J957" s="30"/>
      <c r="K957" s="30"/>
      <c r="L957" s="30"/>
      <c r="M957" s="30"/>
      <c r="N957" s="30"/>
      <c r="O957" s="30"/>
      <c r="P957" s="30"/>
      <c r="Q957" s="30"/>
      <c r="R957" s="30"/>
      <c r="S957" s="30"/>
      <c r="T957" s="30"/>
      <c r="U957" s="30"/>
      <c r="V957" s="30"/>
      <c r="W957" s="30"/>
      <c r="X957" s="30"/>
      <c r="Y957" s="30"/>
      <c r="Z957" s="30"/>
    </row>
    <row r="958" spans="1:26" ht="12" customHeight="1">
      <c r="A958" s="30"/>
      <c r="B958" s="52"/>
      <c r="C958" s="52"/>
      <c r="D958" s="52"/>
      <c r="E958" s="52"/>
      <c r="F958" s="30"/>
      <c r="G958" s="30"/>
      <c r="H958" s="52"/>
      <c r="I958" s="30"/>
      <c r="J958" s="30"/>
      <c r="K958" s="30"/>
      <c r="L958" s="30"/>
      <c r="M958" s="30"/>
      <c r="N958" s="30"/>
      <c r="O958" s="30"/>
      <c r="P958" s="30"/>
      <c r="Q958" s="30"/>
      <c r="R958" s="30"/>
      <c r="S958" s="30"/>
      <c r="T958" s="30"/>
      <c r="U958" s="30"/>
      <c r="V958" s="30"/>
      <c r="W958" s="30"/>
      <c r="X958" s="30"/>
      <c r="Y958" s="30"/>
      <c r="Z958" s="30"/>
    </row>
    <row r="959" spans="1:26" ht="12" customHeight="1">
      <c r="A959" s="30"/>
      <c r="B959" s="52"/>
      <c r="C959" s="52"/>
      <c r="D959" s="52"/>
      <c r="E959" s="52"/>
      <c r="F959" s="30"/>
      <c r="G959" s="30"/>
      <c r="H959" s="52"/>
      <c r="I959" s="30"/>
      <c r="J959" s="30"/>
      <c r="K959" s="30"/>
      <c r="L959" s="30"/>
      <c r="M959" s="30"/>
      <c r="N959" s="30"/>
      <c r="O959" s="30"/>
      <c r="P959" s="30"/>
      <c r="Q959" s="30"/>
      <c r="R959" s="30"/>
      <c r="S959" s="30"/>
      <c r="T959" s="30"/>
      <c r="U959" s="30"/>
      <c r="V959" s="30"/>
      <c r="W959" s="30"/>
      <c r="X959" s="30"/>
      <c r="Y959" s="30"/>
      <c r="Z959" s="30"/>
    </row>
    <row r="960" spans="1:26" ht="12" customHeight="1">
      <c r="A960" s="30"/>
      <c r="B960" s="52"/>
      <c r="C960" s="52"/>
      <c r="D960" s="52"/>
      <c r="E960" s="52"/>
      <c r="F960" s="30"/>
      <c r="G960" s="30"/>
      <c r="H960" s="52"/>
      <c r="I960" s="30"/>
      <c r="J960" s="30"/>
      <c r="K960" s="30"/>
      <c r="L960" s="30"/>
      <c r="M960" s="30"/>
      <c r="N960" s="30"/>
      <c r="O960" s="30"/>
      <c r="P960" s="30"/>
      <c r="Q960" s="30"/>
      <c r="R960" s="30"/>
      <c r="S960" s="30"/>
      <c r="T960" s="30"/>
      <c r="U960" s="30"/>
      <c r="V960" s="30"/>
      <c r="W960" s="30"/>
      <c r="X960" s="30"/>
      <c r="Y960" s="30"/>
      <c r="Z960" s="30"/>
    </row>
    <row r="961" spans="1:26" ht="12" customHeight="1">
      <c r="A961" s="30"/>
      <c r="B961" s="52"/>
      <c r="C961" s="52"/>
      <c r="D961" s="52"/>
      <c r="E961" s="52"/>
      <c r="F961" s="30"/>
      <c r="G961" s="30"/>
      <c r="H961" s="52"/>
      <c r="I961" s="30"/>
      <c r="J961" s="30"/>
      <c r="K961" s="30"/>
      <c r="L961" s="30"/>
      <c r="M961" s="30"/>
      <c r="N961" s="30"/>
      <c r="O961" s="30"/>
      <c r="P961" s="30"/>
      <c r="Q961" s="30"/>
      <c r="R961" s="30"/>
      <c r="S961" s="30"/>
      <c r="T961" s="30"/>
      <c r="U961" s="30"/>
      <c r="V961" s="30"/>
      <c r="W961" s="30"/>
      <c r="X961" s="30"/>
      <c r="Y961" s="30"/>
      <c r="Z961" s="30"/>
    </row>
    <row r="962" spans="1:26" ht="12" customHeight="1">
      <c r="A962" s="30"/>
      <c r="B962" s="52"/>
      <c r="C962" s="52"/>
      <c r="D962" s="52"/>
      <c r="E962" s="52"/>
      <c r="F962" s="30"/>
      <c r="G962" s="30"/>
      <c r="H962" s="52"/>
      <c r="I962" s="30"/>
      <c r="J962" s="30"/>
      <c r="K962" s="30"/>
      <c r="L962" s="30"/>
      <c r="M962" s="30"/>
      <c r="N962" s="30"/>
      <c r="O962" s="30"/>
      <c r="P962" s="30"/>
      <c r="Q962" s="30"/>
      <c r="R962" s="30"/>
      <c r="S962" s="30"/>
      <c r="T962" s="30"/>
      <c r="U962" s="30"/>
      <c r="V962" s="30"/>
      <c r="W962" s="30"/>
      <c r="X962" s="30"/>
      <c r="Y962" s="30"/>
      <c r="Z962" s="30"/>
    </row>
    <row r="963" spans="1:26" ht="12" customHeight="1">
      <c r="A963" s="30"/>
      <c r="B963" s="52"/>
      <c r="C963" s="52"/>
      <c r="D963" s="52"/>
      <c r="E963" s="52"/>
      <c r="F963" s="30"/>
      <c r="G963" s="30"/>
      <c r="H963" s="52"/>
      <c r="I963" s="30"/>
      <c r="J963" s="30"/>
      <c r="K963" s="30"/>
      <c r="L963" s="30"/>
      <c r="M963" s="30"/>
      <c r="N963" s="30"/>
      <c r="O963" s="30"/>
      <c r="P963" s="30"/>
      <c r="Q963" s="30"/>
      <c r="R963" s="30"/>
      <c r="S963" s="30"/>
      <c r="T963" s="30"/>
      <c r="U963" s="30"/>
      <c r="V963" s="30"/>
      <c r="W963" s="30"/>
      <c r="X963" s="30"/>
      <c r="Y963" s="30"/>
      <c r="Z963" s="30"/>
    </row>
    <row r="964" spans="1:26" ht="12" customHeight="1">
      <c r="A964" s="30"/>
      <c r="B964" s="52"/>
      <c r="C964" s="52"/>
      <c r="D964" s="52"/>
      <c r="E964" s="52"/>
      <c r="F964" s="30"/>
      <c r="G964" s="30"/>
      <c r="H964" s="52"/>
      <c r="I964" s="30"/>
      <c r="J964" s="30"/>
      <c r="K964" s="30"/>
      <c r="L964" s="30"/>
      <c r="M964" s="30"/>
      <c r="N964" s="30"/>
      <c r="O964" s="30"/>
      <c r="P964" s="30"/>
      <c r="Q964" s="30"/>
      <c r="R964" s="30"/>
      <c r="S964" s="30"/>
      <c r="T964" s="30"/>
      <c r="U964" s="30"/>
      <c r="V964" s="30"/>
      <c r="W964" s="30"/>
      <c r="X964" s="30"/>
      <c r="Y964" s="30"/>
      <c r="Z964" s="30"/>
    </row>
    <row r="965" spans="1:26" ht="12" customHeight="1">
      <c r="A965" s="30"/>
      <c r="B965" s="52"/>
      <c r="C965" s="52"/>
      <c r="D965" s="52"/>
      <c r="E965" s="52"/>
      <c r="F965" s="30"/>
      <c r="G965" s="30"/>
      <c r="H965" s="52"/>
      <c r="I965" s="30"/>
      <c r="J965" s="30"/>
      <c r="K965" s="30"/>
      <c r="L965" s="30"/>
      <c r="M965" s="30"/>
      <c r="N965" s="30"/>
      <c r="O965" s="30"/>
      <c r="P965" s="30"/>
      <c r="Q965" s="30"/>
      <c r="R965" s="30"/>
      <c r="S965" s="30"/>
      <c r="T965" s="30"/>
      <c r="U965" s="30"/>
      <c r="V965" s="30"/>
      <c r="W965" s="30"/>
      <c r="X965" s="30"/>
      <c r="Y965" s="30"/>
      <c r="Z965" s="30"/>
    </row>
    <row r="966" spans="1:26" ht="12" customHeight="1">
      <c r="A966" s="30"/>
      <c r="B966" s="52"/>
      <c r="C966" s="52"/>
      <c r="D966" s="52"/>
      <c r="E966" s="52"/>
      <c r="F966" s="30"/>
      <c r="G966" s="30"/>
      <c r="H966" s="52"/>
      <c r="I966" s="30"/>
      <c r="J966" s="30"/>
      <c r="K966" s="30"/>
      <c r="L966" s="30"/>
      <c r="M966" s="30"/>
      <c r="N966" s="30"/>
      <c r="O966" s="30"/>
      <c r="P966" s="30"/>
      <c r="Q966" s="30"/>
      <c r="R966" s="30"/>
      <c r="S966" s="30"/>
      <c r="T966" s="30"/>
      <c r="U966" s="30"/>
      <c r="V966" s="30"/>
      <c r="W966" s="30"/>
      <c r="X966" s="30"/>
      <c r="Y966" s="30"/>
      <c r="Z966" s="30"/>
    </row>
    <row r="967" spans="1:26" ht="12" customHeight="1">
      <c r="A967" s="30"/>
      <c r="B967" s="52"/>
      <c r="C967" s="52"/>
      <c r="D967" s="52"/>
      <c r="E967" s="52"/>
      <c r="F967" s="30"/>
      <c r="G967" s="30"/>
      <c r="H967" s="52"/>
      <c r="I967" s="30"/>
      <c r="J967" s="30"/>
      <c r="K967" s="30"/>
      <c r="L967" s="30"/>
      <c r="M967" s="30"/>
      <c r="N967" s="30"/>
      <c r="O967" s="30"/>
      <c r="P967" s="30"/>
      <c r="Q967" s="30"/>
      <c r="R967" s="30"/>
      <c r="S967" s="30"/>
      <c r="T967" s="30"/>
      <c r="U967" s="30"/>
      <c r="V967" s="30"/>
      <c r="W967" s="30"/>
      <c r="X967" s="30"/>
      <c r="Y967" s="30"/>
      <c r="Z967" s="30"/>
    </row>
    <row r="968" spans="1:26" ht="12" customHeight="1">
      <c r="A968" s="30"/>
      <c r="B968" s="52"/>
      <c r="C968" s="52"/>
      <c r="D968" s="52"/>
      <c r="E968" s="52"/>
      <c r="F968" s="30"/>
      <c r="G968" s="30"/>
      <c r="H968" s="52"/>
      <c r="I968" s="30"/>
      <c r="J968" s="30"/>
      <c r="K968" s="30"/>
      <c r="L968" s="30"/>
      <c r="M968" s="30"/>
      <c r="N968" s="30"/>
      <c r="O968" s="30"/>
      <c r="P968" s="30"/>
      <c r="Q968" s="30"/>
      <c r="R968" s="30"/>
      <c r="S968" s="30"/>
      <c r="T968" s="30"/>
      <c r="U968" s="30"/>
      <c r="V968" s="30"/>
      <c r="W968" s="30"/>
      <c r="X968" s="30"/>
      <c r="Y968" s="30"/>
      <c r="Z968" s="30"/>
    </row>
    <row r="969" spans="1:26" ht="12" customHeight="1">
      <c r="A969" s="30"/>
      <c r="B969" s="52"/>
      <c r="C969" s="52"/>
      <c r="D969" s="52"/>
      <c r="E969" s="52"/>
      <c r="F969" s="30"/>
      <c r="G969" s="30"/>
      <c r="H969" s="52"/>
      <c r="I969" s="30"/>
      <c r="J969" s="30"/>
      <c r="K969" s="30"/>
      <c r="L969" s="30"/>
      <c r="M969" s="30"/>
      <c r="N969" s="30"/>
      <c r="O969" s="30"/>
      <c r="P969" s="30"/>
      <c r="Q969" s="30"/>
      <c r="R969" s="30"/>
      <c r="S969" s="30"/>
      <c r="T969" s="30"/>
      <c r="U969" s="30"/>
      <c r="V969" s="30"/>
      <c r="W969" s="30"/>
      <c r="X969" s="30"/>
      <c r="Y969" s="30"/>
      <c r="Z969" s="30"/>
    </row>
    <row r="970" spans="1:26" ht="12" customHeight="1">
      <c r="A970" s="30"/>
      <c r="B970" s="52"/>
      <c r="C970" s="52"/>
      <c r="D970" s="52"/>
      <c r="E970" s="52"/>
      <c r="F970" s="30"/>
      <c r="G970" s="30"/>
      <c r="H970" s="52"/>
      <c r="I970" s="30"/>
      <c r="J970" s="30"/>
      <c r="K970" s="30"/>
      <c r="L970" s="30"/>
      <c r="M970" s="30"/>
      <c r="N970" s="30"/>
      <c r="O970" s="30"/>
      <c r="P970" s="30"/>
      <c r="Q970" s="30"/>
      <c r="R970" s="30"/>
      <c r="S970" s="30"/>
      <c r="T970" s="30"/>
      <c r="U970" s="30"/>
      <c r="V970" s="30"/>
      <c r="W970" s="30"/>
      <c r="X970" s="30"/>
      <c r="Y970" s="30"/>
      <c r="Z970" s="30"/>
    </row>
    <row r="971" spans="1:26" ht="12" customHeight="1">
      <c r="A971" s="30"/>
      <c r="B971" s="52"/>
      <c r="C971" s="52"/>
      <c r="D971" s="52"/>
      <c r="E971" s="52"/>
      <c r="F971" s="30"/>
      <c r="G971" s="30"/>
      <c r="H971" s="52"/>
      <c r="I971" s="30"/>
      <c r="J971" s="30"/>
      <c r="K971" s="30"/>
      <c r="L971" s="30"/>
      <c r="M971" s="30"/>
      <c r="N971" s="30"/>
      <c r="O971" s="30"/>
      <c r="P971" s="30"/>
      <c r="Q971" s="30"/>
      <c r="R971" s="30"/>
      <c r="S971" s="30"/>
      <c r="T971" s="30"/>
      <c r="U971" s="30"/>
      <c r="V971" s="30"/>
      <c r="W971" s="30"/>
      <c r="X971" s="30"/>
      <c r="Y971" s="30"/>
      <c r="Z971" s="30"/>
    </row>
    <row r="972" spans="1:26" ht="12" customHeight="1">
      <c r="A972" s="30"/>
      <c r="B972" s="52"/>
      <c r="C972" s="52"/>
      <c r="D972" s="52"/>
      <c r="E972" s="52"/>
      <c r="F972" s="30"/>
      <c r="G972" s="30"/>
      <c r="H972" s="52"/>
      <c r="I972" s="30"/>
      <c r="J972" s="30"/>
      <c r="K972" s="30"/>
      <c r="L972" s="30"/>
      <c r="M972" s="30"/>
      <c r="N972" s="30"/>
      <c r="O972" s="30"/>
      <c r="P972" s="30"/>
      <c r="Q972" s="30"/>
      <c r="R972" s="30"/>
      <c r="S972" s="30"/>
      <c r="T972" s="30"/>
      <c r="U972" s="30"/>
      <c r="V972" s="30"/>
      <c r="W972" s="30"/>
      <c r="X972" s="30"/>
      <c r="Y972" s="30"/>
      <c r="Z972" s="30"/>
    </row>
    <row r="973" spans="1:26" ht="12" customHeight="1">
      <c r="A973" s="30"/>
      <c r="B973" s="52"/>
      <c r="C973" s="52"/>
      <c r="D973" s="52"/>
      <c r="E973" s="52"/>
      <c r="F973" s="30"/>
      <c r="G973" s="30"/>
      <c r="H973" s="52"/>
      <c r="I973" s="30"/>
      <c r="J973" s="30"/>
      <c r="K973" s="30"/>
      <c r="L973" s="30"/>
      <c r="M973" s="30"/>
      <c r="N973" s="30"/>
      <c r="O973" s="30"/>
      <c r="P973" s="30"/>
      <c r="Q973" s="30"/>
      <c r="R973" s="30"/>
      <c r="S973" s="30"/>
      <c r="T973" s="30"/>
      <c r="U973" s="30"/>
      <c r="V973" s="30"/>
      <c r="W973" s="30"/>
      <c r="X973" s="30"/>
      <c r="Y973" s="30"/>
      <c r="Z973" s="30"/>
    </row>
    <row r="974" spans="1:26" ht="12" customHeight="1">
      <c r="A974" s="30"/>
      <c r="B974" s="52"/>
      <c r="C974" s="52"/>
      <c r="D974" s="52"/>
      <c r="E974" s="52"/>
      <c r="F974" s="30"/>
      <c r="G974" s="30"/>
      <c r="H974" s="52"/>
      <c r="I974" s="30"/>
      <c r="J974" s="30"/>
      <c r="K974" s="30"/>
      <c r="L974" s="30"/>
      <c r="M974" s="30"/>
      <c r="N974" s="30"/>
      <c r="O974" s="30"/>
      <c r="P974" s="30"/>
      <c r="Q974" s="30"/>
      <c r="R974" s="30"/>
      <c r="S974" s="30"/>
      <c r="T974" s="30"/>
      <c r="U974" s="30"/>
      <c r="V974" s="30"/>
      <c r="W974" s="30"/>
      <c r="X974" s="30"/>
      <c r="Y974" s="30"/>
      <c r="Z974" s="30"/>
    </row>
    <row r="975" spans="1:26" ht="12" customHeight="1">
      <c r="A975" s="30"/>
      <c r="B975" s="52"/>
      <c r="C975" s="52"/>
      <c r="D975" s="52"/>
      <c r="E975" s="52"/>
      <c r="F975" s="30"/>
      <c r="G975" s="30"/>
      <c r="H975" s="52"/>
      <c r="I975" s="30"/>
      <c r="J975" s="30"/>
      <c r="K975" s="30"/>
      <c r="L975" s="30"/>
      <c r="M975" s="30"/>
      <c r="N975" s="30"/>
      <c r="O975" s="30"/>
      <c r="P975" s="30"/>
      <c r="Q975" s="30"/>
      <c r="R975" s="30"/>
      <c r="S975" s="30"/>
      <c r="T975" s="30"/>
      <c r="U975" s="30"/>
      <c r="V975" s="30"/>
      <c r="W975" s="30"/>
      <c r="X975" s="30"/>
      <c r="Y975" s="30"/>
      <c r="Z975" s="30"/>
    </row>
    <row r="976" spans="1:26" ht="12" customHeight="1">
      <c r="A976" s="30"/>
      <c r="B976" s="52"/>
      <c r="C976" s="52"/>
      <c r="D976" s="52"/>
      <c r="E976" s="52"/>
      <c r="F976" s="30"/>
      <c r="G976" s="30"/>
      <c r="H976" s="52"/>
      <c r="I976" s="30"/>
      <c r="J976" s="30"/>
      <c r="K976" s="30"/>
      <c r="L976" s="30"/>
      <c r="M976" s="30"/>
      <c r="N976" s="30"/>
      <c r="O976" s="30"/>
      <c r="P976" s="30"/>
      <c r="Q976" s="30"/>
      <c r="R976" s="30"/>
      <c r="S976" s="30"/>
      <c r="T976" s="30"/>
      <c r="U976" s="30"/>
      <c r="V976" s="30"/>
      <c r="W976" s="30"/>
      <c r="X976" s="30"/>
      <c r="Y976" s="30"/>
      <c r="Z976" s="30"/>
    </row>
    <row r="977" spans="1:26" ht="12" customHeight="1">
      <c r="A977" s="30"/>
      <c r="B977" s="52"/>
      <c r="C977" s="52"/>
      <c r="D977" s="52"/>
      <c r="E977" s="52"/>
      <c r="F977" s="30"/>
      <c r="G977" s="30"/>
      <c r="H977" s="52"/>
      <c r="I977" s="30"/>
      <c r="J977" s="30"/>
      <c r="K977" s="30"/>
      <c r="L977" s="30"/>
      <c r="M977" s="30"/>
      <c r="N977" s="30"/>
      <c r="O977" s="30"/>
      <c r="P977" s="30"/>
      <c r="Q977" s="30"/>
      <c r="R977" s="30"/>
      <c r="S977" s="30"/>
      <c r="T977" s="30"/>
      <c r="U977" s="30"/>
      <c r="V977" s="30"/>
      <c r="W977" s="30"/>
      <c r="X977" s="30"/>
      <c r="Y977" s="30"/>
      <c r="Z977" s="30"/>
    </row>
    <row r="978" spans="1:26" ht="12" customHeight="1">
      <c r="A978" s="30"/>
      <c r="B978" s="52"/>
      <c r="C978" s="52"/>
      <c r="D978" s="52"/>
      <c r="E978" s="52"/>
      <c r="F978" s="30"/>
      <c r="G978" s="30"/>
      <c r="H978" s="52"/>
      <c r="I978" s="30"/>
      <c r="J978" s="30"/>
      <c r="K978" s="30"/>
      <c r="L978" s="30"/>
      <c r="M978" s="30"/>
      <c r="N978" s="30"/>
      <c r="O978" s="30"/>
      <c r="P978" s="30"/>
      <c r="Q978" s="30"/>
      <c r="R978" s="30"/>
      <c r="S978" s="30"/>
      <c r="T978" s="30"/>
      <c r="U978" s="30"/>
      <c r="V978" s="30"/>
      <c r="W978" s="30"/>
      <c r="X978" s="30"/>
      <c r="Y978" s="30"/>
      <c r="Z978" s="30"/>
    </row>
    <row r="979" spans="1:26" ht="12" customHeight="1">
      <c r="A979" s="30"/>
      <c r="B979" s="52"/>
      <c r="C979" s="52"/>
      <c r="D979" s="52"/>
      <c r="E979" s="52"/>
      <c r="F979" s="30"/>
      <c r="G979" s="30"/>
      <c r="H979" s="52"/>
      <c r="I979" s="30"/>
      <c r="J979" s="30"/>
      <c r="K979" s="30"/>
      <c r="L979" s="30"/>
      <c r="M979" s="30"/>
      <c r="N979" s="30"/>
      <c r="O979" s="30"/>
      <c r="P979" s="30"/>
      <c r="Q979" s="30"/>
      <c r="R979" s="30"/>
      <c r="S979" s="30"/>
      <c r="T979" s="30"/>
      <c r="U979" s="30"/>
      <c r="V979" s="30"/>
      <c r="W979" s="30"/>
      <c r="X979" s="30"/>
      <c r="Y979" s="30"/>
      <c r="Z979" s="30"/>
    </row>
    <row r="980" spans="1:26" ht="12" customHeight="1">
      <c r="A980" s="30"/>
      <c r="B980" s="52"/>
      <c r="C980" s="52"/>
      <c r="D980" s="52"/>
      <c r="E980" s="52"/>
      <c r="F980" s="30"/>
      <c r="G980" s="30"/>
      <c r="H980" s="52"/>
      <c r="I980" s="30"/>
      <c r="J980" s="30"/>
      <c r="K980" s="30"/>
      <c r="L980" s="30"/>
      <c r="M980" s="30"/>
      <c r="N980" s="30"/>
      <c r="O980" s="30"/>
      <c r="P980" s="30"/>
      <c r="Q980" s="30"/>
      <c r="R980" s="30"/>
      <c r="S980" s="30"/>
      <c r="T980" s="30"/>
      <c r="U980" s="30"/>
      <c r="V980" s="30"/>
      <c r="W980" s="30"/>
      <c r="X980" s="30"/>
      <c r="Y980" s="30"/>
      <c r="Z980" s="30"/>
    </row>
    <row r="981" spans="1:26" ht="12" customHeight="1">
      <c r="A981" s="30"/>
      <c r="B981" s="52"/>
      <c r="C981" s="52"/>
      <c r="D981" s="52"/>
      <c r="E981" s="52"/>
      <c r="F981" s="30"/>
      <c r="G981" s="30"/>
      <c r="H981" s="52"/>
      <c r="I981" s="30"/>
      <c r="J981" s="30"/>
      <c r="K981" s="30"/>
      <c r="L981" s="30"/>
      <c r="M981" s="30"/>
      <c r="N981" s="30"/>
      <c r="O981" s="30"/>
      <c r="P981" s="30"/>
      <c r="Q981" s="30"/>
      <c r="R981" s="30"/>
      <c r="S981" s="30"/>
      <c r="T981" s="30"/>
      <c r="U981" s="30"/>
      <c r="V981" s="30"/>
      <c r="W981" s="30"/>
      <c r="X981" s="30"/>
      <c r="Y981" s="30"/>
      <c r="Z981" s="30"/>
    </row>
    <row r="982" spans="1:26" ht="12" customHeight="1">
      <c r="A982" s="30"/>
      <c r="B982" s="52"/>
      <c r="C982" s="52"/>
      <c r="D982" s="52"/>
      <c r="E982" s="52"/>
      <c r="F982" s="30"/>
      <c r="G982" s="30"/>
      <c r="H982" s="52"/>
      <c r="I982" s="30"/>
      <c r="J982" s="30"/>
      <c r="K982" s="30"/>
      <c r="L982" s="30"/>
      <c r="M982" s="30"/>
      <c r="N982" s="30"/>
      <c r="O982" s="30"/>
      <c r="P982" s="30"/>
      <c r="Q982" s="30"/>
      <c r="R982" s="30"/>
      <c r="S982" s="30"/>
      <c r="T982" s="30"/>
      <c r="U982" s="30"/>
      <c r="V982" s="30"/>
      <c r="W982" s="30"/>
      <c r="X982" s="30"/>
      <c r="Y982" s="30"/>
      <c r="Z982" s="30"/>
    </row>
    <row r="983" spans="1:26" ht="12" customHeight="1">
      <c r="A983" s="30"/>
      <c r="B983" s="52"/>
      <c r="C983" s="52"/>
      <c r="D983" s="52"/>
      <c r="E983" s="52"/>
      <c r="F983" s="30"/>
      <c r="G983" s="30"/>
      <c r="H983" s="52"/>
      <c r="I983" s="30"/>
      <c r="J983" s="30"/>
      <c r="K983" s="30"/>
      <c r="L983" s="30"/>
      <c r="M983" s="30"/>
      <c r="N983" s="30"/>
      <c r="O983" s="30"/>
      <c r="P983" s="30"/>
      <c r="Q983" s="30"/>
      <c r="R983" s="30"/>
      <c r="S983" s="30"/>
      <c r="T983" s="30"/>
      <c r="U983" s="30"/>
      <c r="V983" s="30"/>
      <c r="W983" s="30"/>
      <c r="X983" s="30"/>
      <c r="Y983" s="30"/>
      <c r="Z983" s="30"/>
    </row>
    <row r="984" spans="1:26" ht="12" customHeight="1">
      <c r="A984" s="30"/>
      <c r="B984" s="52"/>
      <c r="C984" s="52"/>
      <c r="D984" s="52"/>
      <c r="E984" s="52"/>
      <c r="F984" s="30"/>
      <c r="G984" s="30"/>
      <c r="H984" s="52"/>
      <c r="I984" s="30"/>
      <c r="J984" s="30"/>
      <c r="K984" s="30"/>
      <c r="L984" s="30"/>
      <c r="M984" s="30"/>
      <c r="N984" s="30"/>
      <c r="O984" s="30"/>
      <c r="P984" s="30"/>
      <c r="Q984" s="30"/>
      <c r="R984" s="30"/>
      <c r="S984" s="30"/>
      <c r="T984" s="30"/>
      <c r="U984" s="30"/>
      <c r="V984" s="30"/>
      <c r="W984" s="30"/>
      <c r="X984" s="30"/>
      <c r="Y984" s="30"/>
      <c r="Z984" s="30"/>
    </row>
    <row r="985" spans="1:26" ht="12" customHeight="1">
      <c r="A985" s="30"/>
      <c r="B985" s="52"/>
      <c r="C985" s="52"/>
      <c r="D985" s="52"/>
      <c r="E985" s="52"/>
      <c r="F985" s="30"/>
      <c r="G985" s="30"/>
      <c r="H985" s="52"/>
      <c r="I985" s="30"/>
      <c r="J985" s="30"/>
      <c r="K985" s="30"/>
      <c r="L985" s="30"/>
      <c r="M985" s="30"/>
      <c r="N985" s="30"/>
      <c r="O985" s="30"/>
      <c r="P985" s="30"/>
      <c r="Q985" s="30"/>
      <c r="R985" s="30"/>
      <c r="S985" s="30"/>
      <c r="T985" s="30"/>
      <c r="U985" s="30"/>
      <c r="V985" s="30"/>
      <c r="W985" s="30"/>
      <c r="X985" s="30"/>
      <c r="Y985" s="30"/>
      <c r="Z985" s="30"/>
    </row>
    <row r="986" spans="1:26" ht="12" customHeight="1">
      <c r="A986" s="30"/>
      <c r="B986" s="52"/>
      <c r="C986" s="52"/>
      <c r="D986" s="52"/>
      <c r="E986" s="52"/>
      <c r="F986" s="30"/>
      <c r="G986" s="30"/>
      <c r="H986" s="52"/>
      <c r="I986" s="30"/>
      <c r="J986" s="30"/>
      <c r="K986" s="30"/>
      <c r="L986" s="30"/>
      <c r="M986" s="30"/>
      <c r="N986" s="30"/>
      <c r="O986" s="30"/>
      <c r="P986" s="30"/>
      <c r="Q986" s="30"/>
      <c r="R986" s="30"/>
      <c r="S986" s="30"/>
      <c r="T986" s="30"/>
      <c r="U986" s="30"/>
      <c r="V986" s="30"/>
      <c r="W986" s="30"/>
      <c r="X986" s="30"/>
      <c r="Y986" s="30"/>
      <c r="Z986" s="30"/>
    </row>
    <row r="987" spans="1:26" ht="12" customHeight="1">
      <c r="A987" s="30"/>
      <c r="B987" s="52"/>
      <c r="C987" s="52"/>
      <c r="D987" s="52"/>
      <c r="E987" s="52"/>
      <c r="F987" s="30"/>
      <c r="G987" s="30"/>
      <c r="H987" s="52"/>
      <c r="I987" s="30"/>
      <c r="J987" s="30"/>
      <c r="K987" s="30"/>
      <c r="L987" s="30"/>
      <c r="M987" s="30"/>
      <c r="N987" s="30"/>
      <c r="O987" s="30"/>
      <c r="P987" s="30"/>
      <c r="Q987" s="30"/>
      <c r="R987" s="30"/>
      <c r="S987" s="30"/>
      <c r="T987" s="30"/>
      <c r="U987" s="30"/>
      <c r="V987" s="30"/>
      <c r="W987" s="30"/>
      <c r="X987" s="30"/>
      <c r="Y987" s="30"/>
      <c r="Z987" s="30"/>
    </row>
    <row r="988" spans="1:26" ht="12" customHeight="1">
      <c r="A988" s="30"/>
      <c r="B988" s="52"/>
      <c r="C988" s="52"/>
      <c r="D988" s="52"/>
      <c r="E988" s="52"/>
      <c r="F988" s="30"/>
      <c r="G988" s="30"/>
      <c r="H988" s="52"/>
      <c r="I988" s="30"/>
      <c r="J988" s="30"/>
      <c r="K988" s="30"/>
      <c r="L988" s="30"/>
      <c r="M988" s="30"/>
      <c r="N988" s="30"/>
      <c r="O988" s="30"/>
      <c r="P988" s="30"/>
      <c r="Q988" s="30"/>
      <c r="R988" s="30"/>
      <c r="S988" s="30"/>
      <c r="T988" s="30"/>
      <c r="U988" s="30"/>
      <c r="V988" s="30"/>
      <c r="W988" s="30"/>
      <c r="X988" s="30"/>
      <c r="Y988" s="30"/>
      <c r="Z988" s="30"/>
    </row>
    <row r="989" spans="1:26" ht="12" customHeight="1">
      <c r="A989" s="30"/>
      <c r="B989" s="52"/>
      <c r="C989" s="52"/>
      <c r="D989" s="52"/>
      <c r="E989" s="52"/>
      <c r="F989" s="30"/>
      <c r="G989" s="30"/>
      <c r="H989" s="52"/>
      <c r="I989" s="30"/>
      <c r="J989" s="30"/>
      <c r="K989" s="30"/>
      <c r="L989" s="30"/>
      <c r="M989" s="30"/>
      <c r="N989" s="30"/>
      <c r="O989" s="30"/>
      <c r="P989" s="30"/>
      <c r="Q989" s="30"/>
      <c r="R989" s="30"/>
      <c r="S989" s="30"/>
      <c r="T989" s="30"/>
      <c r="U989" s="30"/>
      <c r="V989" s="30"/>
      <c r="W989" s="30"/>
      <c r="X989" s="30"/>
      <c r="Y989" s="30"/>
      <c r="Z989" s="30"/>
    </row>
    <row r="990" spans="1:26" ht="12" customHeight="1">
      <c r="A990" s="30"/>
      <c r="B990" s="52"/>
      <c r="C990" s="52"/>
      <c r="D990" s="52"/>
      <c r="E990" s="52"/>
      <c r="F990" s="30"/>
      <c r="G990" s="30"/>
      <c r="H990" s="52"/>
      <c r="I990" s="30"/>
      <c r="J990" s="30"/>
      <c r="K990" s="30"/>
      <c r="L990" s="30"/>
      <c r="M990" s="30"/>
      <c r="N990" s="30"/>
      <c r="O990" s="30"/>
      <c r="P990" s="30"/>
      <c r="Q990" s="30"/>
      <c r="R990" s="30"/>
      <c r="S990" s="30"/>
      <c r="T990" s="30"/>
      <c r="U990" s="30"/>
      <c r="V990" s="30"/>
      <c r="W990" s="30"/>
      <c r="X990" s="30"/>
      <c r="Y990" s="30"/>
      <c r="Z990" s="30"/>
    </row>
    <row r="991" spans="1:26" ht="12" customHeight="1">
      <c r="A991" s="30"/>
      <c r="B991" s="52"/>
      <c r="C991" s="52"/>
      <c r="D991" s="52"/>
      <c r="E991" s="52"/>
      <c r="F991" s="30"/>
      <c r="G991" s="30"/>
      <c r="H991" s="52"/>
      <c r="I991" s="30"/>
      <c r="J991" s="30"/>
      <c r="K991" s="30"/>
      <c r="L991" s="30"/>
      <c r="M991" s="30"/>
      <c r="N991" s="30"/>
      <c r="O991" s="30"/>
      <c r="P991" s="30"/>
      <c r="Q991" s="30"/>
      <c r="R991" s="30"/>
      <c r="S991" s="30"/>
      <c r="T991" s="30"/>
      <c r="U991" s="30"/>
      <c r="V991" s="30"/>
      <c r="W991" s="30"/>
      <c r="X991" s="30"/>
      <c r="Y991" s="30"/>
      <c r="Z991" s="30"/>
    </row>
    <row r="992" spans="1:26" ht="12" customHeight="1">
      <c r="A992" s="30"/>
      <c r="B992" s="52"/>
      <c r="C992" s="52"/>
      <c r="D992" s="52"/>
      <c r="E992" s="52"/>
      <c r="F992" s="30"/>
      <c r="G992" s="30"/>
      <c r="H992" s="52"/>
      <c r="I992" s="30"/>
      <c r="J992" s="30"/>
      <c r="K992" s="30"/>
      <c r="L992" s="30"/>
      <c r="M992" s="30"/>
      <c r="N992" s="30"/>
      <c r="O992" s="30"/>
      <c r="P992" s="30"/>
      <c r="Q992" s="30"/>
      <c r="R992" s="30"/>
      <c r="S992" s="30"/>
      <c r="T992" s="30"/>
      <c r="U992" s="30"/>
      <c r="V992" s="30"/>
      <c r="W992" s="30"/>
      <c r="X992" s="30"/>
      <c r="Y992" s="30"/>
      <c r="Z992" s="30"/>
    </row>
    <row r="993" spans="1:26" ht="12" customHeight="1">
      <c r="A993" s="30"/>
      <c r="B993" s="52"/>
      <c r="C993" s="52"/>
      <c r="D993" s="52"/>
      <c r="E993" s="52"/>
      <c r="F993" s="30"/>
      <c r="G993" s="30"/>
      <c r="H993" s="52"/>
      <c r="I993" s="30"/>
      <c r="J993" s="30"/>
      <c r="K993" s="30"/>
      <c r="L993" s="30"/>
      <c r="M993" s="30"/>
      <c r="N993" s="30"/>
      <c r="O993" s="30"/>
      <c r="P993" s="30"/>
      <c r="Q993" s="30"/>
      <c r="R993" s="30"/>
      <c r="S993" s="30"/>
      <c r="T993" s="30"/>
      <c r="U993" s="30"/>
      <c r="V993" s="30"/>
      <c r="W993" s="30"/>
      <c r="X993" s="30"/>
      <c r="Y993" s="30"/>
      <c r="Z993" s="30"/>
    </row>
    <row r="994" spans="1:26" ht="12" customHeight="1">
      <c r="A994" s="30"/>
      <c r="B994" s="52"/>
      <c r="C994" s="52"/>
      <c r="D994" s="52"/>
      <c r="E994" s="52"/>
      <c r="F994" s="30"/>
      <c r="G994" s="30"/>
      <c r="H994" s="52"/>
      <c r="I994" s="30"/>
      <c r="J994" s="30"/>
      <c r="K994" s="30"/>
      <c r="L994" s="30"/>
      <c r="M994" s="30"/>
      <c r="N994" s="30"/>
      <c r="O994" s="30"/>
      <c r="P994" s="30"/>
      <c r="Q994" s="30"/>
      <c r="R994" s="30"/>
      <c r="S994" s="30"/>
      <c r="T994" s="30"/>
      <c r="U994" s="30"/>
      <c r="V994" s="30"/>
      <c r="W994" s="30"/>
      <c r="X994" s="30"/>
      <c r="Y994" s="30"/>
      <c r="Z994" s="30"/>
    </row>
    <row r="995" spans="1:26" ht="12" customHeight="1">
      <c r="A995" s="30"/>
      <c r="B995" s="52"/>
      <c r="C995" s="52"/>
      <c r="D995" s="52"/>
      <c r="E995" s="52"/>
      <c r="F995" s="30"/>
      <c r="G995" s="30"/>
      <c r="H995" s="52"/>
      <c r="I995" s="30"/>
      <c r="J995" s="30"/>
      <c r="K995" s="30"/>
      <c r="L995" s="30"/>
      <c r="M995" s="30"/>
      <c r="N995" s="30"/>
      <c r="O995" s="30"/>
      <c r="P995" s="30"/>
      <c r="Q995" s="30"/>
      <c r="R995" s="30"/>
      <c r="S995" s="30"/>
      <c r="T995" s="30"/>
      <c r="U995" s="30"/>
      <c r="V995" s="30"/>
      <c r="W995" s="30"/>
      <c r="X995" s="30"/>
      <c r="Y995" s="30"/>
      <c r="Z995" s="30"/>
    </row>
    <row r="996" spans="1:26" ht="12" customHeight="1">
      <c r="A996" s="30"/>
      <c r="B996" s="52"/>
      <c r="C996" s="52"/>
      <c r="D996" s="52"/>
      <c r="E996" s="52"/>
      <c r="F996" s="30"/>
      <c r="G996" s="30"/>
      <c r="H996" s="52"/>
      <c r="I996" s="30"/>
      <c r="J996" s="30"/>
      <c r="K996" s="30"/>
      <c r="L996" s="30"/>
      <c r="M996" s="30"/>
      <c r="N996" s="30"/>
      <c r="O996" s="30"/>
      <c r="P996" s="30"/>
      <c r="Q996" s="30"/>
      <c r="R996" s="30"/>
      <c r="S996" s="30"/>
      <c r="T996" s="30"/>
      <c r="U996" s="30"/>
      <c r="V996" s="30"/>
      <c r="W996" s="30"/>
      <c r="X996" s="30"/>
      <c r="Y996" s="30"/>
      <c r="Z996" s="30"/>
    </row>
    <row r="997" spans="1:26" ht="12" customHeight="1">
      <c r="A997" s="30"/>
      <c r="B997" s="52"/>
      <c r="C997" s="52"/>
      <c r="D997" s="52"/>
      <c r="E997" s="52"/>
      <c r="F997" s="30"/>
      <c r="G997" s="30"/>
      <c r="H997" s="52"/>
      <c r="I997" s="30"/>
      <c r="J997" s="30"/>
      <c r="K997" s="30"/>
      <c r="L997" s="30"/>
      <c r="M997" s="30"/>
      <c r="N997" s="30"/>
      <c r="O997" s="30"/>
      <c r="P997" s="30"/>
      <c r="Q997" s="30"/>
      <c r="R997" s="30"/>
      <c r="S997" s="30"/>
      <c r="T997" s="30"/>
      <c r="U997" s="30"/>
      <c r="V997" s="30"/>
      <c r="W997" s="30"/>
      <c r="X997" s="30"/>
      <c r="Y997" s="30"/>
      <c r="Z997" s="30"/>
    </row>
    <row r="998" spans="1:26" ht="12" customHeight="1">
      <c r="A998" s="30"/>
      <c r="B998" s="52"/>
      <c r="C998" s="52"/>
      <c r="D998" s="52"/>
      <c r="E998" s="52"/>
      <c r="F998" s="30"/>
      <c r="G998" s="30"/>
      <c r="H998" s="52"/>
      <c r="I998" s="30"/>
      <c r="J998" s="30"/>
      <c r="K998" s="30"/>
      <c r="L998" s="30"/>
      <c r="M998" s="30"/>
      <c r="N998" s="30"/>
      <c r="O998" s="30"/>
      <c r="P998" s="30"/>
      <c r="Q998" s="30"/>
      <c r="R998" s="30"/>
      <c r="S998" s="30"/>
      <c r="T998" s="30"/>
      <c r="U998" s="30"/>
      <c r="V998" s="30"/>
      <c r="W998" s="30"/>
      <c r="X998" s="30"/>
      <c r="Y998" s="30"/>
      <c r="Z998" s="30"/>
    </row>
    <row r="999" spans="1:26" ht="12" customHeight="1">
      <c r="A999" s="30"/>
      <c r="B999" s="52"/>
      <c r="C999" s="52"/>
      <c r="D999" s="52"/>
      <c r="E999" s="52"/>
      <c r="F999" s="30"/>
      <c r="G999" s="30"/>
      <c r="H999" s="52"/>
      <c r="I999" s="30"/>
      <c r="J999" s="30"/>
      <c r="K999" s="30"/>
      <c r="L999" s="30"/>
      <c r="M999" s="30"/>
      <c r="N999" s="30"/>
      <c r="O999" s="30"/>
      <c r="P999" s="30"/>
      <c r="Q999" s="30"/>
      <c r="R999" s="30"/>
      <c r="S999" s="30"/>
      <c r="T999" s="30"/>
      <c r="U999" s="30"/>
      <c r="V999" s="30"/>
      <c r="W999" s="30"/>
      <c r="X999" s="30"/>
      <c r="Y999" s="30"/>
      <c r="Z999" s="30"/>
    </row>
    <row r="1000" spans="1:26" ht="12" customHeight="1">
      <c r="A1000" s="30"/>
      <c r="B1000" s="52"/>
      <c r="C1000" s="52"/>
      <c r="D1000" s="52"/>
      <c r="E1000" s="52"/>
      <c r="F1000" s="30"/>
      <c r="G1000" s="30"/>
      <c r="H1000" s="52"/>
      <c r="I1000" s="30"/>
      <c r="J1000" s="30"/>
      <c r="K1000" s="30"/>
      <c r="L1000" s="30"/>
      <c r="M1000" s="30"/>
      <c r="N1000" s="30"/>
      <c r="O1000" s="30"/>
      <c r="P1000" s="30"/>
      <c r="Q1000" s="30"/>
      <c r="R1000" s="30"/>
      <c r="S1000" s="30"/>
      <c r="T1000" s="30"/>
      <c r="U1000" s="30"/>
      <c r="V1000" s="30"/>
      <c r="W1000" s="30"/>
      <c r="X1000" s="30"/>
      <c r="Y1000" s="30"/>
      <c r="Z1000" s="30"/>
    </row>
  </sheetData>
  <mergeCells count="8">
    <mergeCell ref="B113:E113"/>
    <mergeCell ref="A116:N116"/>
    <mergeCell ref="A117:N117"/>
    <mergeCell ref="A6:K6"/>
    <mergeCell ref="A106:A107"/>
    <mergeCell ref="F106:F107"/>
    <mergeCell ref="G106:G107"/>
    <mergeCell ref="H106:H107"/>
  </mergeCells>
  <hyperlinks>
    <hyperlink ref="A6" r:id="rId1" xr:uid="{00000000-0004-0000-1000-000000000000}"/>
    <hyperlink ref="F12" r:id="rId2" xr:uid="{00000000-0004-0000-1000-000001000000}"/>
    <hyperlink ref="F19" r:id="rId3" xr:uid="{00000000-0004-0000-1000-000002000000}"/>
    <hyperlink ref="F81" r:id="rId4" xr:uid="{00000000-0004-0000-1000-000003000000}"/>
    <hyperlink ref="F87" r:id="rId5" xr:uid="{00000000-0004-0000-1000-000004000000}"/>
    <hyperlink ref="F88" r:id="rId6" xr:uid="{00000000-0004-0000-1000-000005000000}"/>
    <hyperlink ref="F89" r:id="rId7" xr:uid="{00000000-0004-0000-1000-000006000000}"/>
    <hyperlink ref="F91" r:id="rId8" xr:uid="{00000000-0004-0000-1000-000007000000}"/>
    <hyperlink ref="F92" r:id="rId9" xr:uid="{00000000-0004-0000-1000-000008000000}"/>
    <hyperlink ref="F93" r:id="rId10" xr:uid="{00000000-0004-0000-1000-000009000000}"/>
    <hyperlink ref="F94" r:id="rId11" xr:uid="{00000000-0004-0000-1000-00000A000000}"/>
    <hyperlink ref="F95" r:id="rId12" xr:uid="{00000000-0004-0000-1000-00000B000000}"/>
    <hyperlink ref="F97" r:id="rId13" xr:uid="{00000000-0004-0000-1000-00000C000000}"/>
    <hyperlink ref="F98" r:id="rId14" xr:uid="{00000000-0004-0000-1000-00000D000000}"/>
    <hyperlink ref="F99" r:id="rId15" xr:uid="{00000000-0004-0000-1000-00000E000000}"/>
    <hyperlink ref="F100" r:id="rId16" xr:uid="{00000000-0004-0000-1000-00000F000000}"/>
    <hyperlink ref="F101" r:id="rId17" xr:uid="{00000000-0004-0000-1000-000010000000}"/>
    <hyperlink ref="F108" r:id="rId18" xr:uid="{00000000-0004-0000-1000-000011000000}"/>
    <hyperlink ref="F109" r:id="rId19" xr:uid="{00000000-0004-0000-1000-000012000000}"/>
    <hyperlink ref="F113" r:id="rId20" xr:uid="{00000000-0004-0000-1000-000013000000}"/>
  </hyperlinks>
  <pageMargins left="0.7" right="0.7" top="0.75" bottom="0.75" header="0" footer="0"/>
  <pageSetup orientation="landscape"/>
  <drawing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99"/>
  </sheetPr>
  <dimension ref="A1:Z1000"/>
  <sheetViews>
    <sheetView workbookViewId="0"/>
  </sheetViews>
  <sheetFormatPr defaultColWidth="12.5703125" defaultRowHeight="15" customHeight="1"/>
  <cols>
    <col min="1" max="1" width="18.42578125" customWidth="1"/>
    <col min="2" max="2" width="16.28515625" customWidth="1"/>
    <col min="3" max="3" width="7.42578125" customWidth="1"/>
    <col min="4" max="4" width="8.140625" customWidth="1"/>
    <col min="5" max="5" width="11.28515625" customWidth="1"/>
    <col min="6" max="6" width="7.85546875" customWidth="1"/>
    <col min="7" max="7" width="6.85546875" customWidth="1"/>
    <col min="8" max="8" width="8" customWidth="1"/>
    <col min="9" max="9" width="8" hidden="1" customWidth="1"/>
    <col min="10" max="26" width="8" customWidth="1"/>
  </cols>
  <sheetData>
    <row r="1" spans="1:26" ht="15.75" customHeight="1">
      <c r="A1" s="12" t="s">
        <v>3420</v>
      </c>
      <c r="B1" s="52"/>
      <c r="C1" s="52"/>
      <c r="D1" s="52"/>
      <c r="E1" s="52"/>
      <c r="F1" s="52"/>
      <c r="G1" s="146"/>
      <c r="H1" s="52"/>
      <c r="I1" s="52"/>
      <c r="J1" s="413"/>
      <c r="K1" s="30"/>
      <c r="L1" s="30"/>
      <c r="M1" s="30"/>
      <c r="N1" s="30"/>
      <c r="O1" s="30"/>
      <c r="P1" s="30"/>
      <c r="Q1" s="30"/>
      <c r="R1" s="30"/>
      <c r="S1" s="30"/>
      <c r="T1" s="30"/>
      <c r="U1" s="30"/>
      <c r="V1" s="30"/>
      <c r="W1" s="30"/>
      <c r="X1" s="30"/>
      <c r="Y1" s="30"/>
      <c r="Z1" s="30"/>
    </row>
    <row r="2" spans="1:26" ht="15.75" customHeight="1">
      <c r="A2" s="387" t="s">
        <v>3421</v>
      </c>
      <c r="B2" s="52"/>
      <c r="C2" s="52"/>
      <c r="D2" s="52"/>
      <c r="E2" s="52"/>
      <c r="F2" s="52"/>
      <c r="G2" s="146"/>
      <c r="H2" s="52"/>
      <c r="I2" s="52"/>
      <c r="J2" s="413"/>
      <c r="K2" s="30"/>
      <c r="L2" s="30"/>
      <c r="M2" s="30"/>
      <c r="N2" s="30"/>
      <c r="O2" s="30"/>
      <c r="P2" s="30"/>
      <c r="Q2" s="30"/>
      <c r="R2" s="30"/>
      <c r="S2" s="30"/>
      <c r="T2" s="30"/>
      <c r="U2" s="30"/>
      <c r="V2" s="30"/>
      <c r="W2" s="30"/>
      <c r="X2" s="30"/>
      <c r="Y2" s="30"/>
      <c r="Z2" s="30"/>
    </row>
    <row r="3" spans="1:26" ht="15.75" customHeight="1">
      <c r="A3" s="12" t="s">
        <v>3422</v>
      </c>
      <c r="B3" s="52"/>
      <c r="C3" s="52"/>
      <c r="D3" s="52"/>
      <c r="E3" s="52"/>
      <c r="F3" s="52"/>
      <c r="G3" s="146"/>
      <c r="H3" s="52"/>
      <c r="I3" s="52"/>
      <c r="J3" s="413"/>
      <c r="K3" s="30"/>
      <c r="L3" s="30"/>
      <c r="M3" s="30"/>
      <c r="N3" s="30"/>
      <c r="O3" s="30"/>
      <c r="P3" s="30"/>
      <c r="Q3" s="30"/>
      <c r="R3" s="30"/>
      <c r="S3" s="30"/>
      <c r="T3" s="30"/>
      <c r="U3" s="30"/>
      <c r="V3" s="30"/>
      <c r="W3" s="30"/>
      <c r="X3" s="30"/>
      <c r="Y3" s="30"/>
      <c r="Z3" s="30"/>
    </row>
    <row r="4" spans="1:26" ht="12.75" customHeight="1">
      <c r="A4" s="6" t="s">
        <v>160</v>
      </c>
      <c r="B4" s="52"/>
      <c r="C4" s="52"/>
      <c r="D4" s="52"/>
      <c r="E4" s="52"/>
      <c r="F4" s="52"/>
      <c r="G4" s="146"/>
      <c r="H4" s="52"/>
      <c r="I4" s="52"/>
      <c r="J4" s="413"/>
      <c r="K4" s="30"/>
      <c r="L4" s="30"/>
      <c r="M4" s="30"/>
      <c r="N4" s="30"/>
      <c r="O4" s="30"/>
      <c r="P4" s="30"/>
      <c r="Q4" s="30"/>
      <c r="R4" s="30"/>
      <c r="S4" s="30"/>
      <c r="T4" s="30"/>
      <c r="U4" s="30"/>
      <c r="V4" s="30"/>
      <c r="W4" s="30"/>
      <c r="X4" s="30"/>
      <c r="Y4" s="30"/>
      <c r="Z4" s="30"/>
    </row>
    <row r="5" spans="1:26" ht="12.75" customHeight="1">
      <c r="A5" s="11" t="s">
        <v>3423</v>
      </c>
      <c r="B5" s="52"/>
      <c r="C5" s="52"/>
      <c r="D5" s="52"/>
      <c r="E5" s="52"/>
      <c r="F5" s="52"/>
      <c r="G5" s="146"/>
      <c r="H5" s="52"/>
      <c r="I5" s="52"/>
      <c r="J5" s="413"/>
      <c r="K5" s="30"/>
      <c r="L5" s="30"/>
      <c r="M5" s="30"/>
      <c r="N5" s="30"/>
      <c r="O5" s="30"/>
      <c r="P5" s="30"/>
      <c r="Q5" s="30"/>
      <c r="R5" s="30"/>
      <c r="S5" s="30"/>
      <c r="T5" s="30"/>
      <c r="U5" s="30"/>
      <c r="V5" s="30"/>
      <c r="W5" s="30"/>
      <c r="X5" s="30"/>
      <c r="Y5" s="30"/>
      <c r="Z5" s="30"/>
    </row>
    <row r="6" spans="1:26" ht="12.75" customHeight="1">
      <c r="A6" s="6" t="s">
        <v>3424</v>
      </c>
      <c r="B6" s="52"/>
      <c r="C6" s="52"/>
      <c r="D6" s="52"/>
      <c r="E6" s="52"/>
      <c r="F6" s="52"/>
      <c r="G6" s="146"/>
      <c r="H6" s="52"/>
      <c r="I6" s="52"/>
      <c r="J6" s="413"/>
      <c r="K6" s="30"/>
      <c r="L6" s="30"/>
      <c r="M6" s="30"/>
      <c r="N6" s="30"/>
      <c r="O6" s="30"/>
      <c r="P6" s="30"/>
      <c r="Q6" s="30"/>
      <c r="R6" s="30"/>
      <c r="S6" s="30"/>
      <c r="T6" s="30"/>
      <c r="U6" s="30"/>
      <c r="V6" s="30"/>
      <c r="W6" s="30"/>
      <c r="X6" s="30"/>
      <c r="Y6" s="30"/>
      <c r="Z6" s="30"/>
    </row>
    <row r="7" spans="1:26" ht="12.75" customHeight="1">
      <c r="A7" s="6" t="s">
        <v>3425</v>
      </c>
      <c r="B7" s="52"/>
      <c r="C7" s="52"/>
      <c r="D7" s="52"/>
      <c r="E7" s="52"/>
      <c r="F7" s="52"/>
      <c r="G7" s="146"/>
      <c r="H7" s="52"/>
      <c r="I7" s="52"/>
      <c r="J7" s="413"/>
      <c r="K7" s="30"/>
      <c r="L7" s="30"/>
      <c r="M7" s="30"/>
      <c r="N7" s="30"/>
      <c r="O7" s="30"/>
      <c r="P7" s="30"/>
      <c r="Q7" s="30"/>
      <c r="R7" s="30"/>
      <c r="S7" s="30"/>
      <c r="T7" s="30"/>
      <c r="U7" s="30"/>
      <c r="V7" s="30"/>
      <c r="W7" s="30"/>
      <c r="X7" s="30"/>
      <c r="Y7" s="30"/>
      <c r="Z7" s="30"/>
    </row>
    <row r="8" spans="1:26" ht="12.75" customHeight="1">
      <c r="A8" s="6" t="s">
        <v>3426</v>
      </c>
      <c r="B8" s="52"/>
      <c r="C8" s="52"/>
      <c r="D8" s="52"/>
      <c r="E8" s="52"/>
      <c r="F8" s="52"/>
      <c r="G8" s="146"/>
      <c r="H8" s="52"/>
      <c r="I8" s="52"/>
      <c r="J8" s="413"/>
      <c r="K8" s="30"/>
      <c r="L8" s="30"/>
      <c r="M8" s="30"/>
      <c r="N8" s="30"/>
      <c r="O8" s="30"/>
      <c r="P8" s="30"/>
      <c r="Q8" s="30"/>
      <c r="R8" s="30"/>
      <c r="S8" s="30"/>
      <c r="T8" s="30"/>
      <c r="U8" s="30"/>
      <c r="V8" s="30"/>
      <c r="W8" s="30"/>
      <c r="X8" s="30"/>
      <c r="Y8" s="30"/>
      <c r="Z8" s="30"/>
    </row>
    <row r="9" spans="1:26" ht="12.75" customHeight="1">
      <c r="A9" s="30"/>
      <c r="B9" s="52"/>
      <c r="C9" s="52"/>
      <c r="D9" s="52"/>
      <c r="E9" s="52"/>
      <c r="F9" s="2"/>
      <c r="G9" s="2"/>
      <c r="H9" s="2"/>
      <c r="I9" s="2"/>
      <c r="J9" s="2"/>
      <c r="K9" s="30"/>
      <c r="L9" s="30"/>
      <c r="M9" s="30"/>
      <c r="N9" s="30"/>
      <c r="O9" s="30"/>
      <c r="P9" s="30"/>
      <c r="Q9" s="30"/>
      <c r="R9" s="30"/>
      <c r="S9" s="30"/>
      <c r="T9" s="30"/>
      <c r="U9" s="30"/>
      <c r="V9" s="30"/>
      <c r="W9" s="30"/>
      <c r="X9" s="30"/>
      <c r="Y9" s="30"/>
      <c r="Z9" s="30"/>
    </row>
    <row r="10" spans="1:26" ht="12.75" customHeight="1">
      <c r="A10" s="4" t="s">
        <v>3427</v>
      </c>
      <c r="B10" s="52"/>
      <c r="C10" s="52"/>
      <c r="D10" s="52"/>
      <c r="E10" s="52"/>
      <c r="F10" s="2"/>
      <c r="G10" s="2"/>
      <c r="H10" s="2"/>
      <c r="I10" s="2"/>
      <c r="J10" s="2"/>
      <c r="K10" s="30"/>
      <c r="L10" s="30"/>
      <c r="M10" s="30"/>
      <c r="N10" s="30"/>
      <c r="O10" s="30"/>
      <c r="P10" s="30"/>
      <c r="Q10" s="30"/>
      <c r="R10" s="30"/>
      <c r="S10" s="30"/>
      <c r="T10" s="30"/>
      <c r="U10" s="30"/>
      <c r="V10" s="30"/>
      <c r="W10" s="30"/>
      <c r="X10" s="30"/>
      <c r="Y10" s="30"/>
      <c r="Z10" s="30"/>
    </row>
    <row r="11" spans="1:26" ht="12" customHeight="1">
      <c r="A11" s="30"/>
      <c r="B11" s="52"/>
      <c r="C11" s="52"/>
      <c r="D11" s="52"/>
      <c r="E11" s="52"/>
      <c r="F11" s="52"/>
      <c r="G11" s="146"/>
      <c r="H11" s="52"/>
      <c r="I11" s="52"/>
      <c r="J11" s="413"/>
      <c r="K11" s="30"/>
      <c r="L11" s="30"/>
      <c r="M11" s="30"/>
      <c r="N11" s="30"/>
      <c r="O11" s="30"/>
      <c r="P11" s="30"/>
      <c r="Q11" s="30"/>
      <c r="R11" s="30"/>
      <c r="S11" s="30"/>
      <c r="T11" s="30"/>
      <c r="U11" s="30"/>
      <c r="V11" s="30"/>
      <c r="W11" s="30"/>
      <c r="X11" s="30"/>
      <c r="Y11" s="30"/>
      <c r="Z11" s="30"/>
    </row>
    <row r="12" spans="1:26" ht="12.75" customHeight="1">
      <c r="A12" s="4" t="s">
        <v>3428</v>
      </c>
      <c r="B12" s="52"/>
      <c r="C12" s="52"/>
      <c r="D12" s="52"/>
      <c r="E12" s="52"/>
      <c r="F12" s="414"/>
      <c r="G12" s="414"/>
      <c r="H12" s="414"/>
      <c r="I12" s="414"/>
      <c r="J12" s="414"/>
      <c r="K12" s="30"/>
      <c r="L12" s="30"/>
      <c r="M12" s="30"/>
      <c r="N12" s="30"/>
      <c r="O12" s="30"/>
      <c r="P12" s="30"/>
      <c r="Q12" s="30"/>
      <c r="R12" s="30"/>
      <c r="S12" s="30"/>
      <c r="T12" s="30"/>
      <c r="U12" s="30"/>
      <c r="V12" s="30"/>
      <c r="W12" s="30"/>
      <c r="X12" s="30"/>
      <c r="Y12" s="30"/>
      <c r="Z12" s="30"/>
    </row>
    <row r="13" spans="1:26" ht="12.75" customHeight="1">
      <c r="A13" s="4" t="s">
        <v>3429</v>
      </c>
      <c r="B13" s="52"/>
      <c r="C13" s="52"/>
      <c r="D13" s="52"/>
      <c r="E13" s="52"/>
      <c r="F13" s="2"/>
      <c r="G13" s="2"/>
      <c r="H13" s="2"/>
      <c r="I13" s="2"/>
      <c r="J13" s="2"/>
      <c r="K13" s="30"/>
      <c r="L13" s="30"/>
      <c r="M13" s="30"/>
      <c r="N13" s="30"/>
      <c r="O13" s="30"/>
      <c r="P13" s="30"/>
      <c r="Q13" s="30"/>
      <c r="R13" s="30"/>
      <c r="S13" s="30"/>
      <c r="T13" s="30"/>
      <c r="U13" s="30"/>
      <c r="V13" s="30"/>
      <c r="W13" s="30"/>
      <c r="X13" s="30"/>
      <c r="Y13" s="30"/>
      <c r="Z13" s="30"/>
    </row>
    <row r="14" spans="1:26" ht="12.75" customHeight="1">
      <c r="A14" s="4"/>
      <c r="B14" s="52"/>
      <c r="C14" s="52"/>
      <c r="D14" s="52"/>
      <c r="E14" s="52"/>
      <c r="F14" s="2"/>
      <c r="G14" s="2"/>
      <c r="H14" s="2"/>
      <c r="I14" s="2"/>
      <c r="J14" s="2"/>
      <c r="K14" s="30"/>
      <c r="L14" s="30"/>
      <c r="M14" s="30"/>
      <c r="N14" s="30"/>
      <c r="O14" s="30"/>
      <c r="P14" s="30"/>
      <c r="Q14" s="30"/>
      <c r="R14" s="30"/>
      <c r="S14" s="30"/>
      <c r="T14" s="30"/>
      <c r="U14" s="30"/>
      <c r="V14" s="30"/>
      <c r="W14" s="30"/>
      <c r="X14" s="30"/>
      <c r="Y14" s="30"/>
      <c r="Z14" s="30"/>
    </row>
    <row r="15" spans="1:26" ht="12.75" customHeight="1">
      <c r="A15" s="4" t="s">
        <v>3430</v>
      </c>
      <c r="B15" s="52"/>
      <c r="C15" s="52"/>
      <c r="D15" s="52"/>
      <c r="E15" s="52"/>
      <c r="F15" s="2"/>
      <c r="G15" s="2"/>
      <c r="H15" s="2"/>
      <c r="I15" s="2"/>
      <c r="J15" s="2"/>
      <c r="K15" s="30"/>
      <c r="L15" s="30"/>
      <c r="M15" s="30"/>
      <c r="N15" s="30"/>
      <c r="O15" s="30"/>
      <c r="P15" s="30"/>
      <c r="Q15" s="30"/>
      <c r="R15" s="30"/>
      <c r="S15" s="30"/>
      <c r="T15" s="30"/>
      <c r="U15" s="30"/>
      <c r="V15" s="30"/>
      <c r="W15" s="30"/>
      <c r="X15" s="30"/>
      <c r="Y15" s="30"/>
      <c r="Z15" s="30"/>
    </row>
    <row r="16" spans="1:26" ht="12.75" customHeight="1">
      <c r="A16" s="8" t="s">
        <v>3431</v>
      </c>
      <c r="B16" s="52"/>
      <c r="C16" s="52"/>
      <c r="D16" s="52"/>
      <c r="E16" s="52"/>
      <c r="F16" s="2"/>
      <c r="G16" s="2"/>
      <c r="H16" s="2"/>
      <c r="I16" s="2"/>
      <c r="J16" s="2"/>
      <c r="K16" s="30"/>
      <c r="L16" s="30"/>
      <c r="M16" s="30"/>
      <c r="N16" s="30"/>
      <c r="O16" s="30"/>
      <c r="P16" s="30"/>
      <c r="Q16" s="30"/>
      <c r="R16" s="30"/>
      <c r="S16" s="30"/>
      <c r="T16" s="30"/>
      <c r="U16" s="30"/>
      <c r="V16" s="30"/>
      <c r="W16" s="30"/>
      <c r="X16" s="30"/>
      <c r="Y16" s="30"/>
      <c r="Z16" s="30"/>
    </row>
    <row r="17" spans="1:26" ht="12" customHeight="1">
      <c r="A17" s="30"/>
      <c r="B17" s="52"/>
      <c r="C17" s="52"/>
      <c r="D17" s="52"/>
      <c r="E17" s="52"/>
      <c r="F17" s="52"/>
      <c r="G17" s="146"/>
      <c r="H17" s="52"/>
      <c r="I17" s="52"/>
      <c r="J17" s="413"/>
      <c r="K17" s="30"/>
      <c r="L17" s="30"/>
      <c r="M17" s="30"/>
      <c r="N17" s="30"/>
      <c r="O17" s="30"/>
      <c r="P17" s="30"/>
      <c r="Q17" s="30"/>
      <c r="R17" s="30"/>
      <c r="S17" s="30"/>
      <c r="T17" s="30"/>
      <c r="U17" s="30"/>
      <c r="V17" s="30"/>
      <c r="W17" s="30"/>
      <c r="X17" s="30"/>
      <c r="Y17" s="30"/>
      <c r="Z17" s="30"/>
    </row>
    <row r="18" spans="1:26" ht="36" customHeight="1">
      <c r="A18" s="415" t="s">
        <v>3432</v>
      </c>
      <c r="B18" s="415" t="s">
        <v>3433</v>
      </c>
      <c r="C18" s="415" t="s">
        <v>3434</v>
      </c>
      <c r="D18" s="415" t="s">
        <v>3435</v>
      </c>
      <c r="E18" s="415" t="s">
        <v>3436</v>
      </c>
      <c r="F18" s="415" t="s">
        <v>3437</v>
      </c>
      <c r="G18" s="416" t="s">
        <v>3438</v>
      </c>
      <c r="H18" s="415" t="s">
        <v>1787</v>
      </c>
      <c r="I18" s="415" t="s">
        <v>3439</v>
      </c>
      <c r="J18" s="415" t="s">
        <v>3439</v>
      </c>
      <c r="K18" s="30"/>
      <c r="L18" s="30"/>
      <c r="M18" s="30"/>
      <c r="N18" s="30"/>
      <c r="O18" s="30"/>
      <c r="P18" s="30"/>
      <c r="Q18" s="30"/>
      <c r="R18" s="30"/>
      <c r="S18" s="30"/>
      <c r="T18" s="30"/>
      <c r="U18" s="30"/>
      <c r="V18" s="30"/>
      <c r="W18" s="30"/>
      <c r="X18" s="30"/>
      <c r="Y18" s="30"/>
      <c r="Z18" s="30"/>
    </row>
    <row r="19" spans="1:26" ht="12" customHeight="1">
      <c r="A19" s="417"/>
      <c r="B19" s="417"/>
      <c r="C19" s="417"/>
      <c r="D19" s="417"/>
      <c r="E19" s="417"/>
      <c r="F19" s="417"/>
      <c r="G19" s="418"/>
      <c r="H19" s="417"/>
      <c r="I19" s="417"/>
      <c r="J19" s="417"/>
      <c r="K19" s="30"/>
      <c r="L19" s="30"/>
      <c r="M19" s="30"/>
      <c r="N19" s="30"/>
      <c r="O19" s="30"/>
      <c r="P19" s="30"/>
      <c r="Q19" s="30"/>
      <c r="R19" s="30"/>
      <c r="S19" s="30"/>
      <c r="T19" s="30"/>
      <c r="U19" s="30"/>
      <c r="V19" s="30"/>
      <c r="W19" s="30"/>
      <c r="X19" s="30"/>
      <c r="Y19" s="30"/>
      <c r="Z19" s="30"/>
    </row>
    <row r="20" spans="1:26" ht="15" customHeight="1">
      <c r="A20" s="15" t="s">
        <v>3440</v>
      </c>
      <c r="B20" s="15"/>
      <c r="C20" s="15"/>
      <c r="D20" s="15"/>
      <c r="E20" s="15"/>
      <c r="F20" s="15"/>
      <c r="G20" s="146"/>
      <c r="H20" s="3" t="s">
        <v>164</v>
      </c>
      <c r="I20" s="3"/>
      <c r="J20" s="38">
        <v>0</v>
      </c>
      <c r="K20" s="30"/>
      <c r="L20" s="30"/>
      <c r="M20" s="30"/>
      <c r="N20" s="30"/>
      <c r="O20" s="30"/>
      <c r="P20" s="30"/>
      <c r="Q20" s="30"/>
      <c r="R20" s="30"/>
      <c r="S20" s="30"/>
      <c r="T20" s="30"/>
      <c r="U20" s="30"/>
      <c r="V20" s="30"/>
      <c r="W20" s="30"/>
      <c r="X20" s="30"/>
      <c r="Y20" s="30"/>
      <c r="Z20" s="30"/>
    </row>
    <row r="21" spans="1:26" ht="15" customHeight="1">
      <c r="A21" s="15"/>
      <c r="B21" s="15"/>
      <c r="C21" s="15"/>
      <c r="D21" s="15"/>
      <c r="E21" s="15"/>
      <c r="F21" s="15"/>
      <c r="G21" s="146"/>
      <c r="H21" s="40" t="s">
        <v>165</v>
      </c>
      <c r="I21" s="40"/>
      <c r="J21" s="41">
        <v>0</v>
      </c>
      <c r="K21" s="30"/>
      <c r="L21" s="30"/>
      <c r="M21" s="30"/>
      <c r="N21" s="30"/>
      <c r="O21" s="30"/>
      <c r="P21" s="30"/>
      <c r="Q21" s="30"/>
      <c r="R21" s="30"/>
      <c r="S21" s="30"/>
      <c r="T21" s="30"/>
      <c r="U21" s="30"/>
      <c r="V21" s="30"/>
      <c r="W21" s="30"/>
      <c r="X21" s="30"/>
      <c r="Y21" s="30"/>
      <c r="Z21" s="30"/>
    </row>
    <row r="22" spans="1:26" ht="15" customHeight="1">
      <c r="A22" s="419" t="s">
        <v>3441</v>
      </c>
      <c r="B22" s="419"/>
      <c r="C22" s="419"/>
      <c r="D22" s="419"/>
      <c r="E22" s="419"/>
      <c r="F22" s="419"/>
      <c r="G22" s="419"/>
      <c r="H22" s="419"/>
      <c r="I22" s="419"/>
      <c r="J22" s="419"/>
      <c r="K22" s="30"/>
      <c r="L22" s="30"/>
      <c r="M22" s="30"/>
      <c r="N22" s="30"/>
      <c r="O22" s="30"/>
      <c r="P22" s="30"/>
      <c r="Q22" s="30"/>
      <c r="R22" s="30"/>
      <c r="S22" s="30"/>
      <c r="T22" s="30"/>
      <c r="U22" s="30"/>
      <c r="V22" s="30"/>
      <c r="W22" s="30"/>
      <c r="X22" s="30"/>
      <c r="Y22" s="30"/>
      <c r="Z22" s="30"/>
    </row>
    <row r="23" spans="1:26" ht="12.75" customHeight="1">
      <c r="A23" s="420" t="s">
        <v>3442</v>
      </c>
      <c r="B23" s="420" t="s">
        <v>3443</v>
      </c>
      <c r="C23" s="421">
        <v>10</v>
      </c>
      <c r="D23" s="421">
        <v>24</v>
      </c>
      <c r="E23" s="421" t="s">
        <v>3444</v>
      </c>
      <c r="F23" s="421" t="s">
        <v>3445</v>
      </c>
      <c r="G23" s="422">
        <v>0</v>
      </c>
      <c r="H23" s="421">
        <v>150</v>
      </c>
      <c r="I23" s="423">
        <v>1673</v>
      </c>
      <c r="J23" s="423">
        <f t="shared" ref="J23:J33" si="0">I23*(1+$J$21)*(1-$J$20)</f>
        <v>1673</v>
      </c>
      <c r="K23" s="30"/>
      <c r="L23" s="30"/>
      <c r="M23" s="30"/>
      <c r="N23" s="30"/>
      <c r="O23" s="30"/>
      <c r="P23" s="30"/>
      <c r="Q23" s="30"/>
      <c r="R23" s="30"/>
      <c r="S23" s="30"/>
      <c r="T23" s="30"/>
      <c r="U23" s="30"/>
      <c r="V23" s="30"/>
      <c r="W23" s="30"/>
      <c r="X23" s="30"/>
      <c r="Y23" s="30"/>
      <c r="Z23" s="30"/>
    </row>
    <row r="24" spans="1:26" ht="12.75" customHeight="1">
      <c r="A24" s="420" t="s">
        <v>3446</v>
      </c>
      <c r="B24" s="420" t="s">
        <v>3447</v>
      </c>
      <c r="C24" s="421">
        <v>10</v>
      </c>
      <c r="D24" s="421">
        <v>24</v>
      </c>
      <c r="E24" s="421" t="s">
        <v>3444</v>
      </c>
      <c r="F24" s="421" t="s">
        <v>3445</v>
      </c>
      <c r="G24" s="422">
        <v>1</v>
      </c>
      <c r="H24" s="421">
        <v>150</v>
      </c>
      <c r="I24" s="423">
        <v>1781</v>
      </c>
      <c r="J24" s="423">
        <f t="shared" si="0"/>
        <v>1781</v>
      </c>
      <c r="K24" s="30"/>
      <c r="L24" s="30"/>
      <c r="M24" s="30"/>
      <c r="N24" s="30"/>
      <c r="O24" s="30"/>
      <c r="P24" s="30"/>
      <c r="Q24" s="30"/>
      <c r="R24" s="30"/>
      <c r="S24" s="30"/>
      <c r="T24" s="30"/>
      <c r="U24" s="30"/>
      <c r="V24" s="30"/>
      <c r="W24" s="30"/>
      <c r="X24" s="30"/>
      <c r="Y24" s="30"/>
      <c r="Z24" s="30"/>
    </row>
    <row r="25" spans="1:26" ht="12.75" customHeight="1">
      <c r="A25" s="420" t="s">
        <v>3448</v>
      </c>
      <c r="B25" s="420" t="s">
        <v>3449</v>
      </c>
      <c r="C25" s="421">
        <v>10</v>
      </c>
      <c r="D25" s="421">
        <v>24</v>
      </c>
      <c r="E25" s="421" t="s">
        <v>3444</v>
      </c>
      <c r="F25" s="421" t="s">
        <v>3445</v>
      </c>
      <c r="G25" s="422" t="s">
        <v>911</v>
      </c>
      <c r="H25" s="421">
        <v>150</v>
      </c>
      <c r="I25" s="423">
        <v>2080</v>
      </c>
      <c r="J25" s="423">
        <f t="shared" si="0"/>
        <v>2080</v>
      </c>
      <c r="K25" s="30"/>
      <c r="L25" s="30"/>
      <c r="M25" s="30"/>
      <c r="N25" s="30"/>
      <c r="O25" s="30"/>
      <c r="P25" s="30"/>
      <c r="Q25" s="30"/>
      <c r="R25" s="30"/>
      <c r="S25" s="30"/>
      <c r="T25" s="30"/>
      <c r="U25" s="30"/>
      <c r="V25" s="30"/>
      <c r="W25" s="30"/>
      <c r="X25" s="30"/>
      <c r="Y25" s="30"/>
      <c r="Z25" s="30"/>
    </row>
    <row r="26" spans="1:26" ht="12.75" customHeight="1">
      <c r="A26" s="420" t="s">
        <v>3450</v>
      </c>
      <c r="B26" s="420" t="s">
        <v>3451</v>
      </c>
      <c r="C26" s="421">
        <v>10</v>
      </c>
      <c r="D26" s="421">
        <v>230</v>
      </c>
      <c r="E26" s="421" t="s">
        <v>3444</v>
      </c>
      <c r="F26" s="421" t="s">
        <v>3445</v>
      </c>
      <c r="G26" s="422">
        <v>0</v>
      </c>
      <c r="H26" s="421">
        <v>150</v>
      </c>
      <c r="I26" s="423">
        <v>1783</v>
      </c>
      <c r="J26" s="423">
        <f t="shared" si="0"/>
        <v>1783</v>
      </c>
      <c r="K26" s="30"/>
      <c r="L26" s="30"/>
      <c r="M26" s="30"/>
      <c r="N26" s="30"/>
      <c r="O26" s="30"/>
      <c r="P26" s="30"/>
      <c r="Q26" s="30"/>
      <c r="R26" s="30"/>
      <c r="S26" s="30"/>
      <c r="T26" s="30"/>
      <c r="U26" s="30"/>
      <c r="V26" s="30"/>
      <c r="W26" s="30"/>
      <c r="X26" s="30"/>
      <c r="Y26" s="30"/>
      <c r="Z26" s="30"/>
    </row>
    <row r="27" spans="1:26" ht="12.75" customHeight="1">
      <c r="A27" s="420" t="s">
        <v>3452</v>
      </c>
      <c r="B27" s="420" t="s">
        <v>3453</v>
      </c>
      <c r="C27" s="421">
        <v>10</v>
      </c>
      <c r="D27" s="421">
        <v>230</v>
      </c>
      <c r="E27" s="421" t="s">
        <v>3444</v>
      </c>
      <c r="F27" s="421" t="s">
        <v>3445</v>
      </c>
      <c r="G27" s="422">
        <v>1</v>
      </c>
      <c r="H27" s="421">
        <v>150</v>
      </c>
      <c r="I27" s="423">
        <v>1845</v>
      </c>
      <c r="J27" s="423">
        <f t="shared" si="0"/>
        <v>1845</v>
      </c>
      <c r="K27" s="30"/>
      <c r="L27" s="30"/>
      <c r="M27" s="30"/>
      <c r="N27" s="30"/>
      <c r="O27" s="30"/>
      <c r="P27" s="30"/>
      <c r="Q27" s="30"/>
      <c r="R27" s="30"/>
      <c r="S27" s="30"/>
      <c r="T27" s="30"/>
      <c r="U27" s="30"/>
      <c r="V27" s="30"/>
      <c r="W27" s="30"/>
      <c r="X27" s="30"/>
      <c r="Y27" s="30"/>
      <c r="Z27" s="30"/>
    </row>
    <row r="28" spans="1:26" ht="12.75" customHeight="1">
      <c r="A28" s="420" t="s">
        <v>3454</v>
      </c>
      <c r="B28" s="420" t="s">
        <v>3455</v>
      </c>
      <c r="C28" s="421">
        <v>10</v>
      </c>
      <c r="D28" s="421">
        <v>230</v>
      </c>
      <c r="E28" s="421" t="s">
        <v>3444</v>
      </c>
      <c r="F28" s="421" t="s">
        <v>3445</v>
      </c>
      <c r="G28" s="422" t="s">
        <v>911</v>
      </c>
      <c r="H28" s="421">
        <v>150</v>
      </c>
      <c r="I28" s="423">
        <v>2093</v>
      </c>
      <c r="J28" s="423">
        <f t="shared" si="0"/>
        <v>2093</v>
      </c>
      <c r="K28" s="30"/>
      <c r="L28" s="30"/>
      <c r="M28" s="30"/>
      <c r="N28" s="30"/>
      <c r="O28" s="30"/>
      <c r="P28" s="30"/>
      <c r="Q28" s="30"/>
      <c r="R28" s="30"/>
      <c r="S28" s="30"/>
      <c r="T28" s="30"/>
      <c r="U28" s="30"/>
      <c r="V28" s="30"/>
      <c r="W28" s="30"/>
      <c r="X28" s="30"/>
      <c r="Y28" s="30"/>
      <c r="Z28" s="30"/>
    </row>
    <row r="29" spans="1:26" ht="12.75" customHeight="1">
      <c r="A29" s="420" t="s">
        <v>3456</v>
      </c>
      <c r="B29" s="420" t="s">
        <v>3455</v>
      </c>
      <c r="C29" s="421">
        <v>10</v>
      </c>
      <c r="D29" s="421">
        <v>230</v>
      </c>
      <c r="E29" s="421" t="s">
        <v>3444</v>
      </c>
      <c r="F29" s="421" t="s">
        <v>3445</v>
      </c>
      <c r="G29" s="422" t="s">
        <v>911</v>
      </c>
      <c r="H29" s="421">
        <v>150</v>
      </c>
      <c r="I29" s="423">
        <v>2093</v>
      </c>
      <c r="J29" s="423">
        <f t="shared" si="0"/>
        <v>2093</v>
      </c>
      <c r="K29" s="30"/>
      <c r="L29" s="30"/>
      <c r="M29" s="30"/>
      <c r="N29" s="30"/>
      <c r="O29" s="30"/>
      <c r="P29" s="30"/>
      <c r="Q29" s="30"/>
      <c r="R29" s="30"/>
      <c r="S29" s="30"/>
      <c r="T29" s="30"/>
      <c r="U29" s="30"/>
      <c r="V29" s="30"/>
      <c r="W29" s="30"/>
      <c r="X29" s="30"/>
      <c r="Y29" s="30"/>
      <c r="Z29" s="30"/>
    </row>
    <row r="30" spans="1:26" ht="12.75" customHeight="1">
      <c r="A30" s="420" t="s">
        <v>3457</v>
      </c>
      <c r="B30" s="420" t="s">
        <v>3458</v>
      </c>
      <c r="C30" s="421">
        <v>10</v>
      </c>
      <c r="D30" s="421">
        <v>24</v>
      </c>
      <c r="E30" s="421" t="s">
        <v>2215</v>
      </c>
      <c r="F30" s="421" t="s">
        <v>3445</v>
      </c>
      <c r="G30" s="422">
        <v>0</v>
      </c>
      <c r="H30" s="421">
        <v>150</v>
      </c>
      <c r="I30" s="423">
        <v>1908</v>
      </c>
      <c r="J30" s="423">
        <f t="shared" si="0"/>
        <v>1908</v>
      </c>
      <c r="K30" s="30"/>
      <c r="L30" s="30"/>
      <c r="M30" s="30"/>
      <c r="N30" s="30"/>
      <c r="O30" s="30"/>
      <c r="P30" s="30"/>
      <c r="Q30" s="30"/>
      <c r="R30" s="30"/>
      <c r="S30" s="30"/>
      <c r="T30" s="30"/>
      <c r="U30" s="30"/>
      <c r="V30" s="30"/>
      <c r="W30" s="30"/>
      <c r="X30" s="30"/>
      <c r="Y30" s="30"/>
      <c r="Z30" s="30"/>
    </row>
    <row r="31" spans="1:26" ht="12.75" customHeight="1">
      <c r="A31" s="420" t="s">
        <v>3459</v>
      </c>
      <c r="B31" s="420" t="s">
        <v>3460</v>
      </c>
      <c r="C31" s="421">
        <v>10</v>
      </c>
      <c r="D31" s="421">
        <v>24</v>
      </c>
      <c r="E31" s="421" t="s">
        <v>2215</v>
      </c>
      <c r="F31" s="421" t="s">
        <v>3445</v>
      </c>
      <c r="G31" s="422">
        <v>0</v>
      </c>
      <c r="H31" s="421" t="s">
        <v>3461</v>
      </c>
      <c r="I31" s="423">
        <v>2171</v>
      </c>
      <c r="J31" s="423">
        <f t="shared" si="0"/>
        <v>2171</v>
      </c>
      <c r="K31" s="30"/>
      <c r="L31" s="30"/>
      <c r="M31" s="30"/>
      <c r="N31" s="30"/>
      <c r="O31" s="30"/>
      <c r="P31" s="30"/>
      <c r="Q31" s="30"/>
      <c r="R31" s="30"/>
      <c r="S31" s="30"/>
      <c r="T31" s="30"/>
      <c r="U31" s="30"/>
      <c r="V31" s="30"/>
      <c r="W31" s="30"/>
      <c r="X31" s="30"/>
      <c r="Y31" s="30"/>
      <c r="Z31" s="30"/>
    </row>
    <row r="32" spans="1:26" ht="12.75" customHeight="1">
      <c r="A32" s="420" t="s">
        <v>3462</v>
      </c>
      <c r="B32" s="424" t="s">
        <v>2936</v>
      </c>
      <c r="C32" s="421">
        <v>10</v>
      </c>
      <c r="D32" s="421">
        <v>24</v>
      </c>
      <c r="E32" s="421" t="s">
        <v>3463</v>
      </c>
      <c r="F32" s="421" t="s">
        <v>3445</v>
      </c>
      <c r="G32" s="422">
        <v>0</v>
      </c>
      <c r="H32" s="421" t="s">
        <v>3464</v>
      </c>
      <c r="I32" s="423">
        <v>2748</v>
      </c>
      <c r="J32" s="423">
        <f t="shared" si="0"/>
        <v>2748</v>
      </c>
      <c r="K32" s="30"/>
      <c r="L32" s="30"/>
      <c r="M32" s="30"/>
      <c r="N32" s="30"/>
      <c r="O32" s="30"/>
      <c r="P32" s="30"/>
      <c r="Q32" s="30"/>
      <c r="R32" s="30"/>
      <c r="S32" s="30"/>
      <c r="T32" s="30"/>
      <c r="U32" s="30"/>
      <c r="V32" s="30"/>
      <c r="W32" s="30"/>
      <c r="X32" s="30"/>
      <c r="Y32" s="30"/>
      <c r="Z32" s="30"/>
    </row>
    <row r="33" spans="1:26" ht="12.75" customHeight="1">
      <c r="A33" s="420" t="s">
        <v>3465</v>
      </c>
      <c r="B33" s="420" t="s">
        <v>3466</v>
      </c>
      <c r="C33" s="421">
        <v>10</v>
      </c>
      <c r="D33" s="421">
        <v>24</v>
      </c>
      <c r="E33" s="421" t="s">
        <v>3463</v>
      </c>
      <c r="F33" s="421" t="s">
        <v>3445</v>
      </c>
      <c r="G33" s="422">
        <v>0</v>
      </c>
      <c r="H33" s="421" t="s">
        <v>3464</v>
      </c>
      <c r="I33" s="423">
        <v>2748</v>
      </c>
      <c r="J33" s="423">
        <f t="shared" si="0"/>
        <v>2748</v>
      </c>
      <c r="K33" s="30"/>
      <c r="L33" s="30"/>
      <c r="M33" s="30"/>
      <c r="N33" s="30"/>
      <c r="O33" s="30"/>
      <c r="P33" s="30"/>
      <c r="Q33" s="30"/>
      <c r="R33" s="30"/>
      <c r="S33" s="30"/>
      <c r="T33" s="30"/>
      <c r="U33" s="30"/>
      <c r="V33" s="30"/>
      <c r="W33" s="30"/>
      <c r="X33" s="30"/>
      <c r="Y33" s="30"/>
      <c r="Z33" s="30"/>
    </row>
    <row r="34" spans="1:26" ht="12" customHeight="1">
      <c r="A34" s="425"/>
      <c r="B34" s="426"/>
      <c r="C34" s="427"/>
      <c r="D34" s="427"/>
      <c r="E34" s="427"/>
      <c r="F34" s="427"/>
      <c r="G34" s="428"/>
      <c r="H34" s="427"/>
      <c r="I34" s="427"/>
      <c r="J34" s="429"/>
      <c r="K34" s="30"/>
      <c r="L34" s="30"/>
      <c r="M34" s="30"/>
      <c r="N34" s="30"/>
      <c r="O34" s="30"/>
      <c r="P34" s="30"/>
      <c r="Q34" s="30"/>
      <c r="R34" s="30"/>
      <c r="S34" s="30"/>
      <c r="T34" s="30"/>
      <c r="U34" s="30"/>
      <c r="V34" s="30"/>
      <c r="W34" s="30"/>
      <c r="X34" s="30"/>
      <c r="Y34" s="30"/>
      <c r="Z34" s="30"/>
    </row>
    <row r="35" spans="1:26" ht="15" customHeight="1">
      <c r="A35" s="419" t="s">
        <v>3467</v>
      </c>
      <c r="B35" s="419"/>
      <c r="C35" s="419"/>
      <c r="D35" s="419"/>
      <c r="E35" s="419"/>
      <c r="F35" s="419"/>
      <c r="G35" s="419"/>
      <c r="H35" s="419"/>
      <c r="I35" s="419"/>
      <c r="J35" s="419"/>
      <c r="K35" s="30"/>
      <c r="L35" s="30"/>
      <c r="M35" s="30"/>
      <c r="N35" s="30"/>
      <c r="O35" s="30"/>
      <c r="P35" s="30"/>
      <c r="Q35" s="30"/>
      <c r="R35" s="30"/>
      <c r="S35" s="30"/>
      <c r="T35" s="30"/>
      <c r="U35" s="30"/>
      <c r="V35" s="30"/>
      <c r="W35" s="30"/>
      <c r="X35" s="30"/>
      <c r="Y35" s="30"/>
      <c r="Z35" s="30"/>
    </row>
    <row r="36" spans="1:26" ht="12.75" customHeight="1">
      <c r="A36" s="420" t="s">
        <v>3468</v>
      </c>
      <c r="B36" s="420" t="s">
        <v>401</v>
      </c>
      <c r="C36" s="421">
        <v>8</v>
      </c>
      <c r="D36" s="421">
        <v>24</v>
      </c>
      <c r="E36" s="421" t="s">
        <v>3469</v>
      </c>
      <c r="F36" s="421" t="s">
        <v>3445</v>
      </c>
      <c r="G36" s="422">
        <v>0</v>
      </c>
      <c r="H36" s="421">
        <v>4</v>
      </c>
      <c r="I36" s="423">
        <v>2322</v>
      </c>
      <c r="J36" s="423">
        <f t="shared" ref="J36:J39" si="1">I36*(1+$J$21)*(1-$J$20)</f>
        <v>2322</v>
      </c>
      <c r="K36" s="30"/>
      <c r="L36" s="30"/>
      <c r="M36" s="30"/>
      <c r="N36" s="30"/>
      <c r="O36" s="30"/>
      <c r="P36" s="30"/>
      <c r="Q36" s="30"/>
      <c r="R36" s="30"/>
      <c r="S36" s="30"/>
      <c r="T36" s="30"/>
      <c r="U36" s="30"/>
      <c r="V36" s="30"/>
      <c r="W36" s="30"/>
      <c r="X36" s="30"/>
      <c r="Y36" s="30"/>
      <c r="Z36" s="30"/>
    </row>
    <row r="37" spans="1:26" ht="12.75" customHeight="1">
      <c r="A37" s="420" t="s">
        <v>3470</v>
      </c>
      <c r="B37" s="420" t="s">
        <v>3471</v>
      </c>
      <c r="C37" s="421">
        <v>8</v>
      </c>
      <c r="D37" s="421">
        <v>24</v>
      </c>
      <c r="E37" s="421" t="s">
        <v>3469</v>
      </c>
      <c r="F37" s="421" t="s">
        <v>3445</v>
      </c>
      <c r="G37" s="422">
        <v>2</v>
      </c>
      <c r="H37" s="421">
        <v>4</v>
      </c>
      <c r="I37" s="423">
        <v>2752</v>
      </c>
      <c r="J37" s="423">
        <f t="shared" si="1"/>
        <v>2752</v>
      </c>
      <c r="K37" s="30"/>
      <c r="L37" s="30"/>
      <c r="M37" s="30"/>
      <c r="N37" s="30"/>
      <c r="O37" s="30"/>
      <c r="P37" s="30"/>
      <c r="Q37" s="30"/>
      <c r="R37" s="30"/>
      <c r="S37" s="30"/>
      <c r="T37" s="30"/>
      <c r="U37" s="30"/>
      <c r="V37" s="30"/>
      <c r="W37" s="30"/>
      <c r="X37" s="30"/>
      <c r="Y37" s="30"/>
      <c r="Z37" s="30"/>
    </row>
    <row r="38" spans="1:26" ht="12.75" customHeight="1">
      <c r="A38" s="420" t="s">
        <v>3472</v>
      </c>
      <c r="B38" s="420" t="s">
        <v>405</v>
      </c>
      <c r="C38" s="421">
        <v>8</v>
      </c>
      <c r="D38" s="421">
        <v>24</v>
      </c>
      <c r="E38" s="421" t="s">
        <v>2215</v>
      </c>
      <c r="F38" s="421" t="s">
        <v>3445</v>
      </c>
      <c r="G38" s="422">
        <v>0</v>
      </c>
      <c r="H38" s="421">
        <v>4</v>
      </c>
      <c r="I38" s="423">
        <v>2424</v>
      </c>
      <c r="J38" s="423">
        <f t="shared" si="1"/>
        <v>2424</v>
      </c>
      <c r="K38" s="30"/>
      <c r="L38" s="30"/>
      <c r="M38" s="30"/>
      <c r="N38" s="30"/>
      <c r="O38" s="30"/>
      <c r="P38" s="30"/>
      <c r="Q38" s="30"/>
      <c r="R38" s="30"/>
      <c r="S38" s="30"/>
      <c r="T38" s="30"/>
      <c r="U38" s="30"/>
      <c r="V38" s="30"/>
      <c r="W38" s="30"/>
      <c r="X38" s="30"/>
      <c r="Y38" s="30"/>
      <c r="Z38" s="30"/>
    </row>
    <row r="39" spans="1:26" ht="12.75" customHeight="1">
      <c r="A39" s="420" t="s">
        <v>3473</v>
      </c>
      <c r="B39" s="420" t="s">
        <v>3474</v>
      </c>
      <c r="C39" s="421">
        <v>8</v>
      </c>
      <c r="D39" s="421">
        <v>24</v>
      </c>
      <c r="E39" s="421" t="s">
        <v>2215</v>
      </c>
      <c r="F39" s="421" t="s">
        <v>3445</v>
      </c>
      <c r="G39" s="422" t="s">
        <v>911</v>
      </c>
      <c r="H39" s="421">
        <v>4</v>
      </c>
      <c r="I39" s="423">
        <v>2946</v>
      </c>
      <c r="J39" s="423">
        <f t="shared" si="1"/>
        <v>2946</v>
      </c>
      <c r="K39" s="30"/>
      <c r="L39" s="30"/>
      <c r="M39" s="30"/>
      <c r="N39" s="30"/>
      <c r="O39" s="30"/>
      <c r="P39" s="30"/>
      <c r="Q39" s="30"/>
      <c r="R39" s="30"/>
      <c r="S39" s="30"/>
      <c r="T39" s="30"/>
      <c r="U39" s="30"/>
      <c r="V39" s="30"/>
      <c r="W39" s="30"/>
      <c r="X39" s="30"/>
      <c r="Y39" s="30"/>
      <c r="Z39" s="30"/>
    </row>
    <row r="40" spans="1:26" ht="12" customHeight="1">
      <c r="A40" s="425"/>
      <c r="B40" s="426"/>
      <c r="C40" s="427"/>
      <c r="D40" s="427"/>
      <c r="E40" s="427"/>
      <c r="F40" s="427"/>
      <c r="G40" s="428"/>
      <c r="H40" s="427"/>
      <c r="I40" s="427"/>
      <c r="J40" s="429"/>
      <c r="K40" s="30"/>
      <c r="L40" s="30"/>
      <c r="M40" s="30"/>
      <c r="N40" s="30"/>
      <c r="O40" s="30"/>
      <c r="P40" s="30"/>
      <c r="Q40" s="30"/>
      <c r="R40" s="30"/>
      <c r="S40" s="30"/>
      <c r="T40" s="30"/>
      <c r="U40" s="30"/>
      <c r="V40" s="30"/>
      <c r="W40" s="30"/>
      <c r="X40" s="30"/>
      <c r="Y40" s="30"/>
      <c r="Z40" s="30"/>
    </row>
    <row r="41" spans="1:26" ht="15" customHeight="1">
      <c r="A41" s="419" t="s">
        <v>3475</v>
      </c>
      <c r="B41" s="419"/>
      <c r="C41" s="419"/>
      <c r="D41" s="419"/>
      <c r="E41" s="419"/>
      <c r="F41" s="419"/>
      <c r="G41" s="419"/>
      <c r="H41" s="419"/>
      <c r="I41" s="419"/>
      <c r="J41" s="419"/>
      <c r="K41" s="30"/>
      <c r="L41" s="30"/>
      <c r="M41" s="30"/>
      <c r="N41" s="30"/>
      <c r="O41" s="30"/>
      <c r="P41" s="30"/>
      <c r="Q41" s="30"/>
      <c r="R41" s="30"/>
      <c r="S41" s="30"/>
      <c r="T41" s="30"/>
      <c r="U41" s="30"/>
      <c r="V41" s="30"/>
      <c r="W41" s="30"/>
      <c r="X41" s="30"/>
      <c r="Y41" s="30"/>
      <c r="Z41" s="30"/>
    </row>
    <row r="42" spans="1:26" ht="12.75" customHeight="1">
      <c r="A42" s="420" t="s">
        <v>3476</v>
      </c>
      <c r="B42" s="420" t="s">
        <v>3477</v>
      </c>
      <c r="C42" s="421">
        <v>20</v>
      </c>
      <c r="D42" s="421">
        <v>24</v>
      </c>
      <c r="E42" s="421" t="s">
        <v>3444</v>
      </c>
      <c r="F42" s="421" t="s">
        <v>3445</v>
      </c>
      <c r="G42" s="422">
        <v>0</v>
      </c>
      <c r="H42" s="421">
        <v>150</v>
      </c>
      <c r="I42" s="423">
        <v>1943</v>
      </c>
      <c r="J42" s="423">
        <f t="shared" ref="J42:J63" si="2">I42*(1+$J$21)*(1-$J$20)</f>
        <v>1943</v>
      </c>
      <c r="K42" s="30"/>
      <c r="L42" s="30"/>
      <c r="M42" s="30"/>
      <c r="N42" s="30"/>
      <c r="O42" s="30"/>
      <c r="P42" s="30"/>
      <c r="Q42" s="30"/>
      <c r="R42" s="30"/>
      <c r="S42" s="30"/>
      <c r="T42" s="30"/>
      <c r="U42" s="30"/>
      <c r="V42" s="30"/>
      <c r="W42" s="30"/>
      <c r="X42" s="30"/>
      <c r="Y42" s="30"/>
      <c r="Z42" s="30"/>
    </row>
    <row r="43" spans="1:26" ht="12.75" customHeight="1">
      <c r="A43" s="420" t="s">
        <v>3478</v>
      </c>
      <c r="B43" s="420" t="s">
        <v>3477</v>
      </c>
      <c r="C43" s="421">
        <v>20</v>
      </c>
      <c r="D43" s="421">
        <v>24</v>
      </c>
      <c r="E43" s="421" t="s">
        <v>3444</v>
      </c>
      <c r="F43" s="421" t="s">
        <v>3445</v>
      </c>
      <c r="G43" s="422">
        <v>0</v>
      </c>
      <c r="H43" s="421">
        <v>150</v>
      </c>
      <c r="I43" s="423">
        <v>1959</v>
      </c>
      <c r="J43" s="423">
        <f t="shared" si="2"/>
        <v>1959</v>
      </c>
      <c r="K43" s="30"/>
      <c r="L43" s="30"/>
      <c r="M43" s="30"/>
      <c r="N43" s="30"/>
      <c r="O43" s="30"/>
      <c r="P43" s="30"/>
      <c r="Q43" s="30"/>
      <c r="R43" s="30"/>
      <c r="S43" s="30"/>
      <c r="T43" s="30"/>
      <c r="U43" s="30"/>
      <c r="V43" s="30"/>
      <c r="W43" s="30"/>
      <c r="X43" s="30"/>
      <c r="Y43" s="30"/>
      <c r="Z43" s="30"/>
    </row>
    <row r="44" spans="1:26" ht="12.75" customHeight="1">
      <c r="A44" s="420" t="s">
        <v>3479</v>
      </c>
      <c r="B44" s="420" t="s">
        <v>3480</v>
      </c>
      <c r="C44" s="421">
        <v>20</v>
      </c>
      <c r="D44" s="421">
        <v>24</v>
      </c>
      <c r="E44" s="421" t="s">
        <v>3444</v>
      </c>
      <c r="F44" s="421" t="s">
        <v>3445</v>
      </c>
      <c r="G44" s="422">
        <v>2</v>
      </c>
      <c r="H44" s="421">
        <v>150</v>
      </c>
      <c r="I44" s="423">
        <v>2215</v>
      </c>
      <c r="J44" s="423">
        <f t="shared" si="2"/>
        <v>2215</v>
      </c>
      <c r="K44" s="30"/>
      <c r="L44" s="30"/>
      <c r="M44" s="30"/>
      <c r="N44" s="30"/>
      <c r="O44" s="30"/>
      <c r="P44" s="30"/>
      <c r="Q44" s="30"/>
      <c r="R44" s="30"/>
      <c r="S44" s="30"/>
      <c r="T44" s="30"/>
      <c r="U44" s="30"/>
      <c r="V44" s="30"/>
      <c r="W44" s="30"/>
      <c r="X44" s="30"/>
      <c r="Y44" s="30"/>
      <c r="Z44" s="30"/>
    </row>
    <row r="45" spans="1:26" ht="12.75" customHeight="1">
      <c r="A45" s="420" t="s">
        <v>3481</v>
      </c>
      <c r="B45" s="420" t="s">
        <v>3480</v>
      </c>
      <c r="C45" s="421">
        <v>20</v>
      </c>
      <c r="D45" s="421">
        <v>24</v>
      </c>
      <c r="E45" s="421" t="s">
        <v>3444</v>
      </c>
      <c r="F45" s="421" t="s">
        <v>3445</v>
      </c>
      <c r="G45" s="422">
        <v>2</v>
      </c>
      <c r="H45" s="421">
        <v>150</v>
      </c>
      <c r="I45" s="423">
        <v>2265</v>
      </c>
      <c r="J45" s="423">
        <f t="shared" si="2"/>
        <v>2265</v>
      </c>
      <c r="K45" s="30"/>
      <c r="L45" s="30"/>
      <c r="M45" s="30"/>
      <c r="N45" s="30"/>
      <c r="O45" s="30"/>
      <c r="P45" s="30"/>
      <c r="Q45" s="30"/>
      <c r="R45" s="30"/>
      <c r="S45" s="30"/>
      <c r="T45" s="30"/>
      <c r="U45" s="30"/>
      <c r="V45" s="30"/>
      <c r="W45" s="30"/>
      <c r="X45" s="30"/>
      <c r="Y45" s="30"/>
      <c r="Z45" s="30"/>
    </row>
    <row r="46" spans="1:26" ht="12.75" customHeight="1">
      <c r="A46" s="420" t="s">
        <v>3482</v>
      </c>
      <c r="B46" s="420" t="s">
        <v>3483</v>
      </c>
      <c r="C46" s="421">
        <v>20</v>
      </c>
      <c r="D46" s="421">
        <v>230</v>
      </c>
      <c r="E46" s="421" t="s">
        <v>3444</v>
      </c>
      <c r="F46" s="421" t="s">
        <v>3445</v>
      </c>
      <c r="G46" s="422">
        <v>0</v>
      </c>
      <c r="H46" s="421">
        <v>150</v>
      </c>
      <c r="I46" s="423">
        <v>1942</v>
      </c>
      <c r="J46" s="423">
        <f t="shared" si="2"/>
        <v>1942</v>
      </c>
      <c r="K46" s="30"/>
      <c r="L46" s="30"/>
      <c r="M46" s="30"/>
      <c r="N46" s="30"/>
      <c r="O46" s="30"/>
      <c r="P46" s="30"/>
      <c r="Q46" s="30"/>
      <c r="R46" s="30"/>
      <c r="S46" s="30"/>
      <c r="T46" s="30"/>
      <c r="U46" s="30"/>
      <c r="V46" s="30"/>
      <c r="W46" s="30"/>
      <c r="X46" s="30"/>
      <c r="Y46" s="30"/>
      <c r="Z46" s="30"/>
    </row>
    <row r="47" spans="1:26" ht="12.75" customHeight="1">
      <c r="A47" s="420" t="s">
        <v>3484</v>
      </c>
      <c r="B47" s="420" t="s">
        <v>3483</v>
      </c>
      <c r="C47" s="421">
        <v>20</v>
      </c>
      <c r="D47" s="421">
        <v>230</v>
      </c>
      <c r="E47" s="421" t="s">
        <v>3444</v>
      </c>
      <c r="F47" s="421" t="s">
        <v>3445</v>
      </c>
      <c r="G47" s="422">
        <v>0</v>
      </c>
      <c r="H47" s="421">
        <v>150</v>
      </c>
      <c r="I47" s="423">
        <v>1950</v>
      </c>
      <c r="J47" s="423">
        <f t="shared" si="2"/>
        <v>1950</v>
      </c>
      <c r="K47" s="30"/>
      <c r="L47" s="30"/>
      <c r="M47" s="30"/>
      <c r="N47" s="30"/>
      <c r="O47" s="30"/>
      <c r="P47" s="30"/>
      <c r="Q47" s="30"/>
      <c r="R47" s="30"/>
      <c r="S47" s="30"/>
      <c r="T47" s="30"/>
      <c r="U47" s="30"/>
      <c r="V47" s="30"/>
      <c r="W47" s="30"/>
      <c r="X47" s="30"/>
      <c r="Y47" s="30"/>
      <c r="Z47" s="30"/>
    </row>
    <row r="48" spans="1:26" ht="12.75" customHeight="1">
      <c r="A48" s="420" t="s">
        <v>3485</v>
      </c>
      <c r="B48" s="420" t="s">
        <v>3486</v>
      </c>
      <c r="C48" s="421">
        <v>20</v>
      </c>
      <c r="D48" s="421">
        <v>230</v>
      </c>
      <c r="E48" s="421" t="s">
        <v>3444</v>
      </c>
      <c r="F48" s="421" t="s">
        <v>3445</v>
      </c>
      <c r="G48" s="422">
        <v>2</v>
      </c>
      <c r="H48" s="421">
        <v>150</v>
      </c>
      <c r="I48" s="423">
        <v>2271</v>
      </c>
      <c r="J48" s="423">
        <f t="shared" si="2"/>
        <v>2271</v>
      </c>
      <c r="K48" s="30"/>
      <c r="L48" s="30"/>
      <c r="M48" s="30"/>
      <c r="N48" s="30"/>
      <c r="O48" s="30"/>
      <c r="P48" s="30"/>
      <c r="Q48" s="30"/>
      <c r="R48" s="30"/>
      <c r="S48" s="30"/>
      <c r="T48" s="30"/>
      <c r="U48" s="30"/>
      <c r="V48" s="30"/>
      <c r="W48" s="30"/>
      <c r="X48" s="30"/>
      <c r="Y48" s="30"/>
      <c r="Z48" s="30"/>
    </row>
    <row r="49" spans="1:26" ht="12.75" customHeight="1">
      <c r="A49" s="420" t="s">
        <v>3487</v>
      </c>
      <c r="B49" s="420" t="s">
        <v>3486</v>
      </c>
      <c r="C49" s="421">
        <v>20</v>
      </c>
      <c r="D49" s="421">
        <v>230</v>
      </c>
      <c r="E49" s="421" t="s">
        <v>3444</v>
      </c>
      <c r="F49" s="421" t="s">
        <v>3445</v>
      </c>
      <c r="G49" s="422">
        <v>2</v>
      </c>
      <c r="H49" s="421">
        <v>150</v>
      </c>
      <c r="I49" s="423">
        <v>2272</v>
      </c>
      <c r="J49" s="423">
        <f t="shared" si="2"/>
        <v>2272</v>
      </c>
      <c r="K49" s="30"/>
      <c r="L49" s="30"/>
      <c r="M49" s="30"/>
      <c r="N49" s="30"/>
      <c r="O49" s="30"/>
      <c r="P49" s="30"/>
      <c r="Q49" s="30"/>
      <c r="R49" s="30"/>
      <c r="S49" s="30"/>
      <c r="T49" s="30"/>
      <c r="U49" s="30"/>
      <c r="V49" s="30"/>
      <c r="W49" s="30"/>
      <c r="X49" s="30"/>
      <c r="Y49" s="30"/>
      <c r="Z49" s="30"/>
    </row>
    <row r="50" spans="1:26" ht="12.75" customHeight="1">
      <c r="A50" s="420" t="s">
        <v>3488</v>
      </c>
      <c r="B50" s="420" t="s">
        <v>3489</v>
      </c>
      <c r="C50" s="421">
        <v>20</v>
      </c>
      <c r="D50" s="421">
        <v>24</v>
      </c>
      <c r="E50" s="421" t="s">
        <v>3490</v>
      </c>
      <c r="F50" s="421" t="s">
        <v>3445</v>
      </c>
      <c r="G50" s="422">
        <v>0</v>
      </c>
      <c r="H50" s="421">
        <v>150</v>
      </c>
      <c r="I50" s="423">
        <v>2298</v>
      </c>
      <c r="J50" s="423">
        <f t="shared" si="2"/>
        <v>2298</v>
      </c>
      <c r="K50" s="30"/>
      <c r="L50" s="30"/>
      <c r="M50" s="30"/>
      <c r="N50" s="30"/>
      <c r="O50" s="30"/>
      <c r="P50" s="30"/>
      <c r="Q50" s="30"/>
      <c r="R50" s="30"/>
      <c r="S50" s="30"/>
      <c r="T50" s="30"/>
      <c r="U50" s="30"/>
      <c r="V50" s="30"/>
      <c r="W50" s="30"/>
      <c r="X50" s="30"/>
      <c r="Y50" s="30"/>
      <c r="Z50" s="30"/>
    </row>
    <row r="51" spans="1:26" ht="12.75" customHeight="1">
      <c r="A51" s="420" t="s">
        <v>3491</v>
      </c>
      <c r="B51" s="420" t="s">
        <v>3489</v>
      </c>
      <c r="C51" s="421">
        <v>20</v>
      </c>
      <c r="D51" s="421">
        <v>24</v>
      </c>
      <c r="E51" s="421" t="s">
        <v>3490</v>
      </c>
      <c r="F51" s="421" t="s">
        <v>3445</v>
      </c>
      <c r="G51" s="422">
        <v>0</v>
      </c>
      <c r="H51" s="421">
        <v>150</v>
      </c>
      <c r="I51" s="423">
        <v>2298</v>
      </c>
      <c r="J51" s="423">
        <f t="shared" si="2"/>
        <v>2298</v>
      </c>
      <c r="K51" s="30"/>
      <c r="L51" s="30"/>
      <c r="M51" s="30"/>
      <c r="N51" s="30"/>
      <c r="O51" s="30"/>
      <c r="P51" s="30"/>
      <c r="Q51" s="30"/>
      <c r="R51" s="30"/>
      <c r="S51" s="30"/>
      <c r="T51" s="30"/>
      <c r="U51" s="30"/>
      <c r="V51" s="30"/>
      <c r="W51" s="30"/>
      <c r="X51" s="30"/>
      <c r="Y51" s="30"/>
      <c r="Z51" s="30"/>
    </row>
    <row r="52" spans="1:26" ht="12.75" customHeight="1">
      <c r="A52" s="420" t="s">
        <v>3492</v>
      </c>
      <c r="B52" s="420" t="s">
        <v>3493</v>
      </c>
      <c r="C52" s="421">
        <v>20</v>
      </c>
      <c r="D52" s="421">
        <v>24</v>
      </c>
      <c r="E52" s="421" t="s">
        <v>3490</v>
      </c>
      <c r="F52" s="421" t="s">
        <v>3445</v>
      </c>
      <c r="G52" s="422">
        <v>2</v>
      </c>
      <c r="H52" s="421">
        <v>150</v>
      </c>
      <c r="I52" s="423">
        <v>2600</v>
      </c>
      <c r="J52" s="423">
        <f t="shared" si="2"/>
        <v>2600</v>
      </c>
      <c r="K52" s="30"/>
      <c r="L52" s="30"/>
      <c r="M52" s="30"/>
      <c r="N52" s="30"/>
      <c r="O52" s="30"/>
      <c r="P52" s="30"/>
      <c r="Q52" s="30"/>
      <c r="R52" s="30"/>
      <c r="S52" s="30"/>
      <c r="T52" s="30"/>
      <c r="U52" s="30"/>
      <c r="V52" s="30"/>
      <c r="W52" s="30"/>
      <c r="X52" s="30"/>
      <c r="Y52" s="30"/>
      <c r="Z52" s="30"/>
    </row>
    <row r="53" spans="1:26" ht="12.75" customHeight="1">
      <c r="A53" s="420" t="s">
        <v>3494</v>
      </c>
      <c r="B53" s="420" t="s">
        <v>3493</v>
      </c>
      <c r="C53" s="421">
        <v>20</v>
      </c>
      <c r="D53" s="421">
        <v>24</v>
      </c>
      <c r="E53" s="421" t="s">
        <v>3490</v>
      </c>
      <c r="F53" s="421" t="s">
        <v>3445</v>
      </c>
      <c r="G53" s="422">
        <v>2</v>
      </c>
      <c r="H53" s="421">
        <v>150</v>
      </c>
      <c r="I53" s="423">
        <v>2600</v>
      </c>
      <c r="J53" s="423">
        <f t="shared" si="2"/>
        <v>2600</v>
      </c>
      <c r="K53" s="30"/>
      <c r="L53" s="30"/>
      <c r="M53" s="30"/>
      <c r="N53" s="30"/>
      <c r="O53" s="30"/>
      <c r="P53" s="30"/>
      <c r="Q53" s="30"/>
      <c r="R53" s="30"/>
      <c r="S53" s="30"/>
      <c r="T53" s="30"/>
      <c r="U53" s="30"/>
      <c r="V53" s="30"/>
      <c r="W53" s="30"/>
      <c r="X53" s="30"/>
      <c r="Y53" s="30"/>
      <c r="Z53" s="30"/>
    </row>
    <row r="54" spans="1:26" ht="12.75" customHeight="1">
      <c r="A54" s="420" t="s">
        <v>3495</v>
      </c>
      <c r="B54" s="420" t="s">
        <v>3489</v>
      </c>
      <c r="C54" s="421">
        <v>20</v>
      </c>
      <c r="D54" s="421">
        <v>24</v>
      </c>
      <c r="E54" s="421" t="s">
        <v>2215</v>
      </c>
      <c r="F54" s="421" t="s">
        <v>3445</v>
      </c>
      <c r="G54" s="422">
        <v>0</v>
      </c>
      <c r="H54" s="421">
        <v>150</v>
      </c>
      <c r="I54" s="423">
        <v>2298</v>
      </c>
      <c r="J54" s="423">
        <f t="shared" si="2"/>
        <v>2298</v>
      </c>
      <c r="K54" s="30"/>
      <c r="L54" s="30"/>
      <c r="M54" s="30"/>
      <c r="N54" s="30"/>
      <c r="O54" s="30"/>
      <c r="P54" s="30"/>
      <c r="Q54" s="30"/>
      <c r="R54" s="30"/>
      <c r="S54" s="30"/>
      <c r="T54" s="30"/>
      <c r="U54" s="30"/>
      <c r="V54" s="30"/>
      <c r="W54" s="30"/>
      <c r="X54" s="30"/>
      <c r="Y54" s="30"/>
      <c r="Z54" s="30"/>
    </row>
    <row r="55" spans="1:26" ht="12.75" customHeight="1">
      <c r="A55" s="420" t="s">
        <v>3496</v>
      </c>
      <c r="B55" s="420" t="s">
        <v>3489</v>
      </c>
      <c r="C55" s="421">
        <v>20</v>
      </c>
      <c r="D55" s="421">
        <v>24</v>
      </c>
      <c r="E55" s="421" t="s">
        <v>2215</v>
      </c>
      <c r="F55" s="421" t="s">
        <v>3445</v>
      </c>
      <c r="G55" s="422">
        <v>0</v>
      </c>
      <c r="H55" s="421">
        <v>150</v>
      </c>
      <c r="I55" s="423">
        <v>2277</v>
      </c>
      <c r="J55" s="423">
        <f t="shared" si="2"/>
        <v>2277</v>
      </c>
      <c r="K55" s="30"/>
      <c r="L55" s="30"/>
      <c r="M55" s="30"/>
      <c r="N55" s="30"/>
      <c r="O55" s="30"/>
      <c r="P55" s="30"/>
      <c r="Q55" s="30"/>
      <c r="R55" s="30"/>
      <c r="S55" s="30"/>
      <c r="T55" s="30"/>
      <c r="U55" s="30"/>
      <c r="V55" s="30"/>
      <c r="W55" s="30"/>
      <c r="X55" s="30"/>
      <c r="Y55" s="30"/>
      <c r="Z55" s="30"/>
    </row>
    <row r="56" spans="1:26" ht="12.75" customHeight="1">
      <c r="A56" s="420" t="s">
        <v>3497</v>
      </c>
      <c r="B56" s="420" t="s">
        <v>3493</v>
      </c>
      <c r="C56" s="421">
        <v>20</v>
      </c>
      <c r="D56" s="421">
        <v>24</v>
      </c>
      <c r="E56" s="421" t="s">
        <v>2215</v>
      </c>
      <c r="F56" s="421" t="s">
        <v>3445</v>
      </c>
      <c r="G56" s="422">
        <v>2</v>
      </c>
      <c r="H56" s="421">
        <v>150</v>
      </c>
      <c r="I56" s="423">
        <v>2600</v>
      </c>
      <c r="J56" s="423">
        <f t="shared" si="2"/>
        <v>2600</v>
      </c>
      <c r="K56" s="30"/>
      <c r="L56" s="30"/>
      <c r="M56" s="30"/>
      <c r="N56" s="30"/>
      <c r="O56" s="30"/>
      <c r="P56" s="30"/>
      <c r="Q56" s="30"/>
      <c r="R56" s="30"/>
      <c r="S56" s="30"/>
      <c r="T56" s="30"/>
      <c r="U56" s="30"/>
      <c r="V56" s="30"/>
      <c r="W56" s="30"/>
      <c r="X56" s="30"/>
      <c r="Y56" s="30"/>
      <c r="Z56" s="30"/>
    </row>
    <row r="57" spans="1:26" ht="12.75" customHeight="1">
      <c r="A57" s="420" t="s">
        <v>3498</v>
      </c>
      <c r="B57" s="420" t="s">
        <v>3493</v>
      </c>
      <c r="C57" s="421">
        <v>20</v>
      </c>
      <c r="D57" s="421">
        <v>24</v>
      </c>
      <c r="E57" s="421" t="s">
        <v>2215</v>
      </c>
      <c r="F57" s="421" t="s">
        <v>3445</v>
      </c>
      <c r="G57" s="422">
        <v>2</v>
      </c>
      <c r="H57" s="421">
        <v>150</v>
      </c>
      <c r="I57" s="423">
        <v>2600</v>
      </c>
      <c r="J57" s="423">
        <f t="shared" si="2"/>
        <v>2600</v>
      </c>
      <c r="K57" s="30"/>
      <c r="L57" s="30"/>
      <c r="M57" s="30"/>
      <c r="N57" s="30"/>
      <c r="O57" s="30"/>
      <c r="P57" s="30"/>
      <c r="Q57" s="30"/>
      <c r="R57" s="30"/>
      <c r="S57" s="30"/>
      <c r="T57" s="30"/>
      <c r="U57" s="30"/>
      <c r="V57" s="30"/>
      <c r="W57" s="30"/>
      <c r="X57" s="30"/>
      <c r="Y57" s="30"/>
      <c r="Z57" s="30"/>
    </row>
    <row r="58" spans="1:26" ht="12.75" customHeight="1">
      <c r="A58" s="420" t="s">
        <v>3499</v>
      </c>
      <c r="B58" s="420" t="s">
        <v>3489</v>
      </c>
      <c r="C58" s="421">
        <v>20</v>
      </c>
      <c r="D58" s="421">
        <v>24</v>
      </c>
      <c r="E58" s="421" t="s">
        <v>3500</v>
      </c>
      <c r="F58" s="421" t="s">
        <v>3445</v>
      </c>
      <c r="G58" s="422">
        <v>0</v>
      </c>
      <c r="H58" s="421">
        <v>150</v>
      </c>
      <c r="I58" s="423">
        <v>2358</v>
      </c>
      <c r="J58" s="423">
        <f t="shared" si="2"/>
        <v>2358</v>
      </c>
      <c r="K58" s="30"/>
      <c r="L58" s="30"/>
      <c r="M58" s="30"/>
      <c r="N58" s="30"/>
      <c r="O58" s="30"/>
      <c r="P58" s="30"/>
      <c r="Q58" s="30"/>
      <c r="R58" s="30"/>
      <c r="S58" s="30"/>
      <c r="T58" s="30"/>
      <c r="U58" s="30"/>
      <c r="V58" s="30"/>
      <c r="W58" s="30"/>
      <c r="X58" s="30"/>
      <c r="Y58" s="30"/>
      <c r="Z58" s="30"/>
    </row>
    <row r="59" spans="1:26" ht="12.75" customHeight="1">
      <c r="A59" s="420" t="s">
        <v>3501</v>
      </c>
      <c r="B59" s="420" t="s">
        <v>3489</v>
      </c>
      <c r="C59" s="421">
        <v>20</v>
      </c>
      <c r="D59" s="421">
        <v>24</v>
      </c>
      <c r="E59" s="421" t="s">
        <v>3500</v>
      </c>
      <c r="F59" s="421" t="s">
        <v>3445</v>
      </c>
      <c r="G59" s="422">
        <v>0</v>
      </c>
      <c r="H59" s="421">
        <v>150</v>
      </c>
      <c r="I59" s="423">
        <v>2386</v>
      </c>
      <c r="J59" s="423">
        <f t="shared" si="2"/>
        <v>2386</v>
      </c>
      <c r="K59" s="30"/>
      <c r="L59" s="30"/>
      <c r="M59" s="30"/>
      <c r="N59" s="30"/>
      <c r="O59" s="30"/>
      <c r="P59" s="30"/>
      <c r="Q59" s="30"/>
      <c r="R59" s="30"/>
      <c r="S59" s="30"/>
      <c r="T59" s="30"/>
      <c r="U59" s="30"/>
      <c r="V59" s="30"/>
      <c r="W59" s="30"/>
      <c r="X59" s="30"/>
      <c r="Y59" s="30"/>
      <c r="Z59" s="30"/>
    </row>
    <row r="60" spans="1:26" ht="12.75" customHeight="1">
      <c r="A60" s="430" t="s">
        <v>3502</v>
      </c>
      <c r="B60" s="420" t="s">
        <v>3503</v>
      </c>
      <c r="C60" s="421">
        <v>20</v>
      </c>
      <c r="D60" s="421">
        <v>24</v>
      </c>
      <c r="E60" s="421" t="s">
        <v>2215</v>
      </c>
      <c r="F60" s="421" t="s">
        <v>3445</v>
      </c>
      <c r="G60" s="431">
        <v>0</v>
      </c>
      <c r="H60" s="421">
        <v>90</v>
      </c>
      <c r="I60" s="423">
        <v>2591</v>
      </c>
      <c r="J60" s="423">
        <f t="shared" si="2"/>
        <v>2591</v>
      </c>
      <c r="K60" s="30"/>
      <c r="L60" s="30"/>
      <c r="M60" s="30"/>
      <c r="N60" s="30"/>
      <c r="O60" s="30"/>
      <c r="P60" s="30"/>
      <c r="Q60" s="30"/>
      <c r="R60" s="30"/>
      <c r="S60" s="30"/>
      <c r="T60" s="30"/>
      <c r="U60" s="30"/>
      <c r="V60" s="30"/>
      <c r="W60" s="30"/>
      <c r="X60" s="30"/>
      <c r="Y60" s="30"/>
      <c r="Z60" s="30"/>
    </row>
    <row r="61" spans="1:26" ht="12.75" customHeight="1">
      <c r="A61" s="430" t="s">
        <v>3504</v>
      </c>
      <c r="B61" s="420" t="s">
        <v>3505</v>
      </c>
      <c r="C61" s="421">
        <v>20</v>
      </c>
      <c r="D61" s="421">
        <v>24</v>
      </c>
      <c r="E61" s="421" t="s">
        <v>2215</v>
      </c>
      <c r="F61" s="421" t="s">
        <v>3445</v>
      </c>
      <c r="G61" s="431" t="s">
        <v>911</v>
      </c>
      <c r="H61" s="421">
        <v>90</v>
      </c>
      <c r="I61" s="423">
        <v>2816</v>
      </c>
      <c r="J61" s="423">
        <f t="shared" si="2"/>
        <v>2816</v>
      </c>
      <c r="K61" s="30"/>
      <c r="L61" s="30"/>
      <c r="M61" s="30"/>
      <c r="N61" s="30"/>
      <c r="O61" s="30"/>
      <c r="P61" s="30"/>
      <c r="Q61" s="30"/>
      <c r="R61" s="30"/>
      <c r="S61" s="30"/>
      <c r="T61" s="30"/>
      <c r="U61" s="30"/>
      <c r="V61" s="30"/>
      <c r="W61" s="30"/>
      <c r="X61" s="30"/>
      <c r="Y61" s="30"/>
      <c r="Z61" s="30"/>
    </row>
    <row r="62" spans="1:26" ht="12.75" customHeight="1">
      <c r="A62" s="430" t="s">
        <v>3506</v>
      </c>
      <c r="B62" s="420" t="s">
        <v>3507</v>
      </c>
      <c r="C62" s="421">
        <v>20</v>
      </c>
      <c r="D62" s="421">
        <v>24</v>
      </c>
      <c r="E62" s="421" t="s">
        <v>3490</v>
      </c>
      <c r="F62" s="421" t="s">
        <v>3445</v>
      </c>
      <c r="G62" s="431">
        <v>0</v>
      </c>
      <c r="H62" s="421">
        <v>90</v>
      </c>
      <c r="I62" s="423">
        <v>2371</v>
      </c>
      <c r="J62" s="423">
        <f t="shared" si="2"/>
        <v>2371</v>
      </c>
      <c r="K62" s="30"/>
      <c r="L62" s="30"/>
      <c r="M62" s="30"/>
      <c r="N62" s="30"/>
      <c r="O62" s="30"/>
      <c r="P62" s="30"/>
      <c r="Q62" s="30"/>
      <c r="R62" s="30"/>
      <c r="S62" s="30"/>
      <c r="T62" s="30"/>
      <c r="U62" s="30"/>
      <c r="V62" s="30"/>
      <c r="W62" s="30"/>
      <c r="X62" s="30"/>
      <c r="Y62" s="30"/>
      <c r="Z62" s="30"/>
    </row>
    <row r="63" spans="1:26" ht="12.75" customHeight="1">
      <c r="A63" s="430" t="s">
        <v>3508</v>
      </c>
      <c r="B63" s="420" t="s">
        <v>3507</v>
      </c>
      <c r="C63" s="421">
        <v>20</v>
      </c>
      <c r="D63" s="421">
        <v>24</v>
      </c>
      <c r="E63" s="421" t="s">
        <v>3490</v>
      </c>
      <c r="F63" s="421" t="s">
        <v>3445</v>
      </c>
      <c r="G63" s="431">
        <v>0</v>
      </c>
      <c r="H63" s="421">
        <v>90</v>
      </c>
      <c r="I63" s="423">
        <v>2371</v>
      </c>
      <c r="J63" s="423">
        <f t="shared" si="2"/>
        <v>2371</v>
      </c>
      <c r="K63" s="30"/>
      <c r="L63" s="30"/>
      <c r="M63" s="30"/>
      <c r="N63" s="30"/>
      <c r="O63" s="30"/>
      <c r="P63" s="30"/>
      <c r="Q63" s="30"/>
      <c r="R63" s="30"/>
      <c r="S63" s="30"/>
      <c r="T63" s="30"/>
      <c r="U63" s="30"/>
      <c r="V63" s="30"/>
      <c r="W63" s="30"/>
      <c r="X63" s="30"/>
      <c r="Y63" s="30"/>
      <c r="Z63" s="30"/>
    </row>
    <row r="64" spans="1:26" ht="12" customHeight="1">
      <c r="A64" s="404"/>
      <c r="B64" s="426"/>
      <c r="C64" s="427"/>
      <c r="D64" s="427"/>
      <c r="E64" s="427"/>
      <c r="F64" s="427"/>
      <c r="G64" s="432"/>
      <c r="H64" s="427"/>
      <c r="I64" s="427"/>
      <c r="J64" s="429"/>
      <c r="K64" s="30"/>
      <c r="L64" s="30"/>
      <c r="M64" s="30"/>
      <c r="N64" s="30"/>
      <c r="O64" s="30"/>
      <c r="P64" s="30"/>
      <c r="Q64" s="30"/>
      <c r="R64" s="30"/>
      <c r="S64" s="30"/>
      <c r="T64" s="30"/>
      <c r="U64" s="30"/>
      <c r="V64" s="30"/>
      <c r="W64" s="30"/>
      <c r="X64" s="30"/>
      <c r="Y64" s="30"/>
      <c r="Z64" s="30"/>
    </row>
    <row r="65" spans="1:26" ht="15" customHeight="1">
      <c r="A65" s="419" t="s">
        <v>3509</v>
      </c>
      <c r="B65" s="419"/>
      <c r="C65" s="419"/>
      <c r="D65" s="419"/>
      <c r="E65" s="419"/>
      <c r="F65" s="419"/>
      <c r="G65" s="419"/>
      <c r="H65" s="419"/>
      <c r="I65" s="419"/>
      <c r="J65" s="419"/>
      <c r="K65" s="30"/>
      <c r="L65" s="30"/>
      <c r="M65" s="30"/>
      <c r="N65" s="30"/>
      <c r="O65" s="30"/>
      <c r="P65" s="30"/>
      <c r="Q65" s="30"/>
      <c r="R65" s="30"/>
      <c r="S65" s="30"/>
      <c r="T65" s="30"/>
      <c r="U65" s="30"/>
      <c r="V65" s="30"/>
      <c r="W65" s="30"/>
      <c r="X65" s="30"/>
      <c r="Y65" s="30"/>
      <c r="Z65" s="30"/>
    </row>
    <row r="66" spans="1:26" ht="12.75" customHeight="1">
      <c r="A66" s="420" t="s">
        <v>3510</v>
      </c>
      <c r="B66" s="420" t="s">
        <v>3511</v>
      </c>
      <c r="C66" s="421">
        <v>16</v>
      </c>
      <c r="D66" s="421">
        <v>24</v>
      </c>
      <c r="E66" s="421" t="s">
        <v>3469</v>
      </c>
      <c r="F66" s="421" t="s">
        <v>3445</v>
      </c>
      <c r="G66" s="422">
        <v>2</v>
      </c>
      <c r="H66" s="421">
        <v>7</v>
      </c>
      <c r="I66" s="423">
        <v>3227</v>
      </c>
      <c r="J66" s="423">
        <f t="shared" ref="J66:J68" si="3">I66*(1+$J$21)*(1-$J$20)</f>
        <v>3227</v>
      </c>
      <c r="K66" s="30"/>
      <c r="L66" s="30"/>
      <c r="M66" s="30"/>
      <c r="N66" s="30"/>
      <c r="O66" s="30"/>
      <c r="P66" s="30"/>
      <c r="Q66" s="30"/>
      <c r="R66" s="30"/>
      <c r="S66" s="30"/>
      <c r="T66" s="30"/>
      <c r="U66" s="30"/>
      <c r="V66" s="30"/>
      <c r="W66" s="30"/>
      <c r="X66" s="30"/>
      <c r="Y66" s="30"/>
      <c r="Z66" s="30"/>
    </row>
    <row r="67" spans="1:26" ht="12.75" customHeight="1">
      <c r="A67" s="420" t="s">
        <v>3512</v>
      </c>
      <c r="B67" s="420" t="s">
        <v>408</v>
      </c>
      <c r="C67" s="421">
        <v>16</v>
      </c>
      <c r="D67" s="421">
        <v>24</v>
      </c>
      <c r="E67" s="421" t="s">
        <v>3469</v>
      </c>
      <c r="F67" s="421" t="s">
        <v>3445</v>
      </c>
      <c r="G67" s="422">
        <v>0</v>
      </c>
      <c r="H67" s="421">
        <v>7</v>
      </c>
      <c r="I67" s="423">
        <v>2502</v>
      </c>
      <c r="J67" s="423">
        <f t="shared" si="3"/>
        <v>2502</v>
      </c>
      <c r="K67" s="30"/>
      <c r="L67" s="30"/>
      <c r="M67" s="30"/>
      <c r="N67" s="30"/>
      <c r="O67" s="30"/>
      <c r="P67" s="30"/>
      <c r="Q67" s="30"/>
      <c r="R67" s="30"/>
      <c r="S67" s="30"/>
      <c r="T67" s="30"/>
      <c r="U67" s="30"/>
      <c r="V67" s="30"/>
      <c r="W67" s="30"/>
      <c r="X67" s="30"/>
      <c r="Y67" s="30"/>
      <c r="Z67" s="30"/>
    </row>
    <row r="68" spans="1:26" ht="12" customHeight="1">
      <c r="A68" s="433" t="s">
        <v>3513</v>
      </c>
      <c r="B68" s="420" t="s">
        <v>414</v>
      </c>
      <c r="C68" s="421">
        <v>16</v>
      </c>
      <c r="D68" s="434">
        <v>24</v>
      </c>
      <c r="E68" s="421" t="s">
        <v>2215</v>
      </c>
      <c r="F68" s="421" t="s">
        <v>3445</v>
      </c>
      <c r="G68" s="422">
        <v>0</v>
      </c>
      <c r="H68" s="434">
        <v>7</v>
      </c>
      <c r="I68" s="423">
        <v>2992</v>
      </c>
      <c r="J68" s="423">
        <f t="shared" si="3"/>
        <v>2992</v>
      </c>
      <c r="K68" s="30"/>
      <c r="L68" s="30"/>
      <c r="M68" s="30"/>
      <c r="N68" s="30"/>
      <c r="O68" s="30"/>
      <c r="P68" s="30"/>
      <c r="Q68" s="30"/>
      <c r="R68" s="30"/>
      <c r="S68" s="30"/>
      <c r="T68" s="30"/>
      <c r="U68" s="30"/>
      <c r="V68" s="30"/>
      <c r="W68" s="30"/>
      <c r="X68" s="30"/>
      <c r="Y68" s="30"/>
      <c r="Z68" s="30"/>
    </row>
    <row r="69" spans="1:26" ht="12" customHeight="1">
      <c r="A69" s="32"/>
      <c r="B69" s="426"/>
      <c r="C69" s="427"/>
      <c r="D69" s="337"/>
      <c r="E69" s="427"/>
      <c r="F69" s="427"/>
      <c r="G69" s="428"/>
      <c r="H69" s="337"/>
      <c r="I69" s="337"/>
      <c r="J69" s="429"/>
      <c r="K69" s="30"/>
      <c r="L69" s="30"/>
      <c r="M69" s="30"/>
      <c r="N69" s="30"/>
      <c r="O69" s="30"/>
      <c r="P69" s="30"/>
      <c r="Q69" s="30"/>
      <c r="R69" s="30"/>
      <c r="S69" s="30"/>
      <c r="T69" s="30"/>
      <c r="U69" s="30"/>
      <c r="V69" s="30"/>
      <c r="W69" s="30"/>
      <c r="X69" s="30"/>
      <c r="Y69" s="30"/>
      <c r="Z69" s="30"/>
    </row>
    <row r="70" spans="1:26" ht="15" customHeight="1">
      <c r="A70" s="419" t="s">
        <v>3514</v>
      </c>
      <c r="B70" s="419"/>
      <c r="C70" s="419"/>
      <c r="D70" s="419"/>
      <c r="E70" s="419"/>
      <c r="F70" s="419"/>
      <c r="G70" s="419"/>
      <c r="H70" s="419"/>
      <c r="I70" s="419"/>
      <c r="J70" s="419"/>
      <c r="K70" s="30"/>
      <c r="L70" s="30"/>
      <c r="M70" s="30"/>
      <c r="N70" s="30"/>
      <c r="O70" s="30"/>
      <c r="P70" s="30"/>
      <c r="Q70" s="30"/>
      <c r="R70" s="30"/>
      <c r="S70" s="30"/>
      <c r="T70" s="30"/>
      <c r="U70" s="30"/>
      <c r="V70" s="30"/>
      <c r="W70" s="30"/>
      <c r="X70" s="30"/>
      <c r="Y70" s="30"/>
      <c r="Z70" s="30"/>
    </row>
    <row r="71" spans="1:26" ht="12.75" customHeight="1">
      <c r="A71" s="420" t="s">
        <v>3515</v>
      </c>
      <c r="B71" s="420" t="s">
        <v>287</v>
      </c>
      <c r="C71" s="421">
        <v>40</v>
      </c>
      <c r="D71" s="421">
        <v>24</v>
      </c>
      <c r="E71" s="421" t="s">
        <v>3444</v>
      </c>
      <c r="F71" s="421" t="s">
        <v>3445</v>
      </c>
      <c r="G71" s="422">
        <v>0</v>
      </c>
      <c r="H71" s="421">
        <v>150</v>
      </c>
      <c r="I71" s="423">
        <v>2793</v>
      </c>
      <c r="J71" s="423">
        <f t="shared" ref="J71:J76" si="4">I71*(1+$J$21)*(1-$J$20)</f>
        <v>2793</v>
      </c>
      <c r="K71" s="30"/>
      <c r="L71" s="30"/>
      <c r="M71" s="30"/>
      <c r="N71" s="30"/>
      <c r="O71" s="30"/>
      <c r="P71" s="30"/>
      <c r="Q71" s="30"/>
      <c r="R71" s="30"/>
      <c r="S71" s="30"/>
      <c r="T71" s="30"/>
      <c r="U71" s="30"/>
      <c r="V71" s="30"/>
      <c r="W71" s="30"/>
      <c r="X71" s="30"/>
      <c r="Y71" s="30"/>
      <c r="Z71" s="30"/>
    </row>
    <row r="72" spans="1:26" ht="12.75" customHeight="1">
      <c r="A72" s="420" t="s">
        <v>3516</v>
      </c>
      <c r="B72" s="420" t="s">
        <v>3517</v>
      </c>
      <c r="C72" s="421">
        <v>40</v>
      </c>
      <c r="D72" s="421">
        <v>24</v>
      </c>
      <c r="E72" s="421" t="s">
        <v>3444</v>
      </c>
      <c r="F72" s="421" t="s">
        <v>3445</v>
      </c>
      <c r="G72" s="422">
        <v>2</v>
      </c>
      <c r="H72" s="421">
        <v>150</v>
      </c>
      <c r="I72" s="423">
        <v>2985</v>
      </c>
      <c r="J72" s="423">
        <f t="shared" si="4"/>
        <v>2985</v>
      </c>
      <c r="K72" s="30"/>
      <c r="L72" s="30"/>
      <c r="M72" s="30"/>
      <c r="N72" s="30"/>
      <c r="O72" s="30"/>
      <c r="P72" s="30"/>
      <c r="Q72" s="30"/>
      <c r="R72" s="30"/>
      <c r="S72" s="30"/>
      <c r="T72" s="30"/>
      <c r="U72" s="30"/>
      <c r="V72" s="30"/>
      <c r="W72" s="30"/>
      <c r="X72" s="30"/>
      <c r="Y72" s="30"/>
      <c r="Z72" s="30"/>
    </row>
    <row r="73" spans="1:26" ht="12.75" customHeight="1">
      <c r="A73" s="420" t="s">
        <v>3518</v>
      </c>
      <c r="B73" s="420" t="s">
        <v>3519</v>
      </c>
      <c r="C73" s="421">
        <v>40</v>
      </c>
      <c r="D73" s="421">
        <v>230</v>
      </c>
      <c r="E73" s="421" t="s">
        <v>3444</v>
      </c>
      <c r="F73" s="421" t="s">
        <v>3445</v>
      </c>
      <c r="G73" s="422">
        <v>0</v>
      </c>
      <c r="H73" s="421">
        <v>150</v>
      </c>
      <c r="I73" s="423">
        <v>2841</v>
      </c>
      <c r="J73" s="423">
        <f t="shared" si="4"/>
        <v>2841</v>
      </c>
      <c r="K73" s="30"/>
      <c r="L73" s="30"/>
      <c r="M73" s="30"/>
      <c r="N73" s="30"/>
      <c r="O73" s="30"/>
      <c r="P73" s="30"/>
      <c r="Q73" s="30"/>
      <c r="R73" s="30"/>
      <c r="S73" s="30"/>
      <c r="T73" s="30"/>
      <c r="U73" s="30"/>
      <c r="V73" s="30"/>
      <c r="W73" s="30"/>
      <c r="X73" s="30"/>
      <c r="Y73" s="30"/>
      <c r="Z73" s="30"/>
    </row>
    <row r="74" spans="1:26" ht="12.75" customHeight="1">
      <c r="A74" s="420" t="s">
        <v>3520</v>
      </c>
      <c r="B74" s="420" t="s">
        <v>3521</v>
      </c>
      <c r="C74" s="421">
        <v>40</v>
      </c>
      <c r="D74" s="421">
        <v>230</v>
      </c>
      <c r="E74" s="421" t="s">
        <v>3444</v>
      </c>
      <c r="F74" s="421" t="s">
        <v>3445</v>
      </c>
      <c r="G74" s="422">
        <v>2</v>
      </c>
      <c r="H74" s="421">
        <v>150</v>
      </c>
      <c r="I74" s="423">
        <v>3060</v>
      </c>
      <c r="J74" s="423">
        <f t="shared" si="4"/>
        <v>3060</v>
      </c>
      <c r="K74" s="30"/>
      <c r="L74" s="30"/>
      <c r="M74" s="30"/>
      <c r="N74" s="30"/>
      <c r="O74" s="30"/>
      <c r="P74" s="30"/>
      <c r="Q74" s="30"/>
      <c r="R74" s="30"/>
      <c r="S74" s="30"/>
      <c r="T74" s="30"/>
      <c r="U74" s="30"/>
      <c r="V74" s="30"/>
      <c r="W74" s="30"/>
      <c r="X74" s="30"/>
      <c r="Y74" s="30"/>
      <c r="Z74" s="30"/>
    </row>
    <row r="75" spans="1:26" ht="12.75" customHeight="1">
      <c r="A75" s="420" t="s">
        <v>3522</v>
      </c>
      <c r="B75" s="420" t="s">
        <v>292</v>
      </c>
      <c r="C75" s="421">
        <v>40</v>
      </c>
      <c r="D75" s="421">
        <v>24</v>
      </c>
      <c r="E75" s="421" t="s">
        <v>2215</v>
      </c>
      <c r="F75" s="421" t="s">
        <v>3445</v>
      </c>
      <c r="G75" s="422">
        <v>0</v>
      </c>
      <c r="H75" s="421">
        <v>150</v>
      </c>
      <c r="I75" s="423">
        <v>2947</v>
      </c>
      <c r="J75" s="423">
        <f t="shared" si="4"/>
        <v>2947</v>
      </c>
      <c r="K75" s="30"/>
      <c r="L75" s="30"/>
      <c r="M75" s="30"/>
      <c r="N75" s="30"/>
      <c r="O75" s="30"/>
      <c r="P75" s="30"/>
      <c r="Q75" s="30"/>
      <c r="R75" s="30"/>
      <c r="S75" s="30"/>
      <c r="T75" s="30"/>
      <c r="U75" s="30"/>
      <c r="V75" s="30"/>
      <c r="W75" s="30"/>
      <c r="X75" s="30"/>
      <c r="Y75" s="30"/>
      <c r="Z75" s="30"/>
    </row>
    <row r="76" spans="1:26" ht="12.75" customHeight="1">
      <c r="A76" s="420" t="s">
        <v>3523</v>
      </c>
      <c r="B76" s="420" t="s">
        <v>3524</v>
      </c>
      <c r="C76" s="421">
        <v>40</v>
      </c>
      <c r="D76" s="421">
        <v>24</v>
      </c>
      <c r="E76" s="421" t="s">
        <v>2215</v>
      </c>
      <c r="F76" s="421" t="s">
        <v>3445</v>
      </c>
      <c r="G76" s="422">
        <v>2</v>
      </c>
      <c r="H76" s="421">
        <v>150</v>
      </c>
      <c r="I76" s="423">
        <v>3167</v>
      </c>
      <c r="J76" s="423">
        <f t="shared" si="4"/>
        <v>3167</v>
      </c>
      <c r="K76" s="30"/>
      <c r="L76" s="30"/>
      <c r="M76" s="30"/>
      <c r="N76" s="30"/>
      <c r="O76" s="30"/>
      <c r="P76" s="30"/>
      <c r="Q76" s="30"/>
      <c r="R76" s="30"/>
      <c r="S76" s="30"/>
      <c r="T76" s="30"/>
      <c r="U76" s="30"/>
      <c r="V76" s="30"/>
      <c r="W76" s="30"/>
      <c r="X76" s="30"/>
      <c r="Y76" s="30"/>
      <c r="Z76" s="30"/>
    </row>
    <row r="77" spans="1:26" ht="12" customHeight="1">
      <c r="A77" s="425"/>
      <c r="B77" s="426"/>
      <c r="C77" s="427"/>
      <c r="D77" s="427"/>
      <c r="E77" s="427"/>
      <c r="F77" s="427"/>
      <c r="G77" s="428"/>
      <c r="H77" s="427"/>
      <c r="I77" s="427"/>
      <c r="J77" s="429"/>
      <c r="K77" s="30"/>
      <c r="L77" s="30"/>
      <c r="M77" s="30"/>
      <c r="N77" s="30"/>
      <c r="O77" s="30"/>
      <c r="P77" s="30"/>
      <c r="Q77" s="30"/>
      <c r="R77" s="30"/>
      <c r="S77" s="30"/>
      <c r="T77" s="30"/>
      <c r="U77" s="30"/>
      <c r="V77" s="30"/>
      <c r="W77" s="30"/>
      <c r="X77" s="30"/>
      <c r="Y77" s="30"/>
      <c r="Z77" s="30"/>
    </row>
    <row r="78" spans="1:26" ht="15" customHeight="1">
      <c r="A78" s="419" t="s">
        <v>3525</v>
      </c>
      <c r="B78" s="426"/>
      <c r="C78" s="427"/>
      <c r="D78" s="427"/>
      <c r="E78" s="427"/>
      <c r="F78" s="427"/>
      <c r="G78" s="428"/>
      <c r="H78" s="427"/>
      <c r="I78" s="427"/>
      <c r="J78" s="429"/>
      <c r="K78" s="30"/>
      <c r="L78" s="30"/>
      <c r="M78" s="30"/>
      <c r="N78" s="30"/>
      <c r="O78" s="30"/>
      <c r="P78" s="30"/>
      <c r="Q78" s="30"/>
      <c r="R78" s="30"/>
      <c r="S78" s="30"/>
      <c r="T78" s="30"/>
      <c r="U78" s="30"/>
      <c r="V78" s="30"/>
      <c r="W78" s="30"/>
      <c r="X78" s="30"/>
      <c r="Y78" s="30"/>
      <c r="Z78" s="30"/>
    </row>
    <row r="79" spans="1:26" ht="12.75" customHeight="1">
      <c r="A79" s="420" t="s">
        <v>3526</v>
      </c>
      <c r="B79" s="420" t="s">
        <v>3527</v>
      </c>
      <c r="C79" s="421">
        <v>10</v>
      </c>
      <c r="D79" s="421" t="s">
        <v>3528</v>
      </c>
      <c r="E79" s="421" t="s">
        <v>3469</v>
      </c>
      <c r="F79" s="421" t="s">
        <v>3529</v>
      </c>
      <c r="G79" s="422">
        <v>0</v>
      </c>
      <c r="H79" s="421" t="s">
        <v>3530</v>
      </c>
      <c r="I79" s="423">
        <v>2375</v>
      </c>
      <c r="J79" s="423">
        <f t="shared" ref="J79:J84" si="5">I79*(1+$J$21)*(1-$J$20)</f>
        <v>2375</v>
      </c>
      <c r="K79" s="30"/>
      <c r="L79" s="30"/>
      <c r="M79" s="30"/>
      <c r="N79" s="30"/>
      <c r="O79" s="30"/>
      <c r="P79" s="30"/>
      <c r="Q79" s="30"/>
      <c r="R79" s="30"/>
      <c r="S79" s="30"/>
      <c r="T79" s="30"/>
      <c r="U79" s="30"/>
      <c r="V79" s="30"/>
      <c r="W79" s="30"/>
      <c r="X79" s="30"/>
      <c r="Y79" s="30"/>
      <c r="Z79" s="30"/>
    </row>
    <row r="80" spans="1:26" ht="12.75" customHeight="1">
      <c r="A80" s="420" t="s">
        <v>3531</v>
      </c>
      <c r="B80" s="420" t="s">
        <v>3527</v>
      </c>
      <c r="C80" s="421">
        <v>10</v>
      </c>
      <c r="D80" s="421" t="s">
        <v>3528</v>
      </c>
      <c r="E80" s="421" t="s">
        <v>3469</v>
      </c>
      <c r="F80" s="421" t="s">
        <v>3529</v>
      </c>
      <c r="G80" s="422">
        <v>0</v>
      </c>
      <c r="H80" s="421" t="s">
        <v>3530</v>
      </c>
      <c r="I80" s="423">
        <v>2375</v>
      </c>
      <c r="J80" s="423">
        <f t="shared" si="5"/>
        <v>2375</v>
      </c>
      <c r="K80" s="30"/>
      <c r="L80" s="30"/>
      <c r="M80" s="30"/>
      <c r="N80" s="30"/>
      <c r="O80" s="30"/>
      <c r="P80" s="30"/>
      <c r="Q80" s="30"/>
      <c r="R80" s="30"/>
      <c r="S80" s="30"/>
      <c r="T80" s="30"/>
      <c r="U80" s="30"/>
      <c r="V80" s="30"/>
      <c r="W80" s="30"/>
      <c r="X80" s="30"/>
      <c r="Y80" s="30"/>
      <c r="Z80" s="30"/>
    </row>
    <row r="81" spans="1:26" ht="12.75" customHeight="1">
      <c r="A81" s="420" t="s">
        <v>3532</v>
      </c>
      <c r="B81" s="420" t="s">
        <v>3527</v>
      </c>
      <c r="C81" s="421">
        <v>10</v>
      </c>
      <c r="D81" s="421" t="s">
        <v>3528</v>
      </c>
      <c r="E81" s="421" t="s">
        <v>3469</v>
      </c>
      <c r="F81" s="421" t="s">
        <v>3529</v>
      </c>
      <c r="G81" s="422">
        <v>0</v>
      </c>
      <c r="H81" s="421" t="s">
        <v>3530</v>
      </c>
      <c r="I81" s="423">
        <v>2702</v>
      </c>
      <c r="J81" s="423">
        <f t="shared" si="5"/>
        <v>2702</v>
      </c>
      <c r="K81" s="30"/>
      <c r="L81" s="30"/>
      <c r="M81" s="30"/>
      <c r="N81" s="30"/>
      <c r="O81" s="30"/>
      <c r="P81" s="30"/>
      <c r="Q81" s="30"/>
      <c r="R81" s="30"/>
      <c r="S81" s="30"/>
      <c r="T81" s="30"/>
      <c r="U81" s="30"/>
      <c r="V81" s="30"/>
      <c r="W81" s="30"/>
      <c r="X81" s="30"/>
      <c r="Y81" s="30"/>
      <c r="Z81" s="30"/>
    </row>
    <row r="82" spans="1:26" ht="12.75" customHeight="1">
      <c r="A82" s="420" t="s">
        <v>3533</v>
      </c>
      <c r="B82" s="420" t="s">
        <v>3534</v>
      </c>
      <c r="C82" s="421">
        <v>10</v>
      </c>
      <c r="D82" s="421" t="s">
        <v>3528</v>
      </c>
      <c r="E82" s="421" t="s">
        <v>3469</v>
      </c>
      <c r="F82" s="421" t="s">
        <v>3529</v>
      </c>
      <c r="G82" s="422" t="s">
        <v>911</v>
      </c>
      <c r="H82" s="421" t="s">
        <v>3530</v>
      </c>
      <c r="I82" s="423">
        <v>2544</v>
      </c>
      <c r="J82" s="423">
        <f t="shared" si="5"/>
        <v>2544</v>
      </c>
      <c r="K82" s="30"/>
      <c r="L82" s="30"/>
      <c r="M82" s="30"/>
      <c r="N82" s="30"/>
      <c r="O82" s="30"/>
      <c r="P82" s="30"/>
      <c r="Q82" s="30"/>
      <c r="R82" s="30"/>
      <c r="S82" s="30"/>
      <c r="T82" s="30"/>
      <c r="U82" s="30"/>
      <c r="V82" s="30"/>
      <c r="W82" s="30"/>
      <c r="X82" s="30"/>
      <c r="Y82" s="30"/>
      <c r="Z82" s="30"/>
    </row>
    <row r="83" spans="1:26" ht="12.75" customHeight="1">
      <c r="A83" s="420" t="s">
        <v>3535</v>
      </c>
      <c r="B83" s="420" t="s">
        <v>3534</v>
      </c>
      <c r="C83" s="421">
        <v>10</v>
      </c>
      <c r="D83" s="421" t="s">
        <v>3528</v>
      </c>
      <c r="E83" s="421" t="s">
        <v>3469</v>
      </c>
      <c r="F83" s="421" t="s">
        <v>3529</v>
      </c>
      <c r="G83" s="422" t="s">
        <v>911</v>
      </c>
      <c r="H83" s="421" t="s">
        <v>3530</v>
      </c>
      <c r="I83" s="423">
        <v>2544</v>
      </c>
      <c r="J83" s="423">
        <f t="shared" si="5"/>
        <v>2544</v>
      </c>
      <c r="K83" s="30"/>
      <c r="L83" s="30"/>
      <c r="M83" s="30"/>
      <c r="N83" s="30"/>
      <c r="O83" s="30"/>
      <c r="P83" s="30"/>
      <c r="Q83" s="30"/>
      <c r="R83" s="30"/>
      <c r="S83" s="30"/>
      <c r="T83" s="30"/>
      <c r="U83" s="30"/>
      <c r="V83" s="30"/>
      <c r="W83" s="30"/>
      <c r="X83" s="30"/>
      <c r="Y83" s="30"/>
      <c r="Z83" s="30"/>
    </row>
    <row r="84" spans="1:26" ht="12.75" customHeight="1">
      <c r="A84" s="420" t="s">
        <v>3536</v>
      </c>
      <c r="B84" s="420" t="s">
        <v>3534</v>
      </c>
      <c r="C84" s="421">
        <v>10</v>
      </c>
      <c r="D84" s="421" t="s">
        <v>3528</v>
      </c>
      <c r="E84" s="421" t="s">
        <v>3469</v>
      </c>
      <c r="F84" s="421" t="s">
        <v>3529</v>
      </c>
      <c r="G84" s="422" t="s">
        <v>911</v>
      </c>
      <c r="H84" s="421" t="s">
        <v>3530</v>
      </c>
      <c r="I84" s="423">
        <v>2872</v>
      </c>
      <c r="J84" s="423">
        <f t="shared" si="5"/>
        <v>2872</v>
      </c>
      <c r="K84" s="30"/>
      <c r="L84" s="30"/>
      <c r="M84" s="30"/>
      <c r="N84" s="30"/>
      <c r="O84" s="30"/>
      <c r="P84" s="30"/>
      <c r="Q84" s="30"/>
      <c r="R84" s="30"/>
      <c r="S84" s="30"/>
      <c r="T84" s="30"/>
      <c r="U84" s="30"/>
      <c r="V84" s="30"/>
      <c r="W84" s="30"/>
      <c r="X84" s="30"/>
      <c r="Y84" s="30"/>
      <c r="Z84" s="30"/>
    </row>
    <row r="85" spans="1:26" ht="12" customHeight="1">
      <c r="A85" s="425"/>
      <c r="B85" s="426"/>
      <c r="C85" s="427"/>
      <c r="D85" s="427"/>
      <c r="E85" s="427"/>
      <c r="F85" s="427"/>
      <c r="G85" s="428"/>
      <c r="H85" s="427"/>
      <c r="I85" s="427"/>
      <c r="J85" s="429"/>
      <c r="K85" s="30"/>
      <c r="L85" s="30"/>
      <c r="M85" s="30"/>
      <c r="N85" s="30"/>
      <c r="O85" s="30"/>
      <c r="P85" s="30"/>
      <c r="Q85" s="30"/>
      <c r="R85" s="30"/>
      <c r="S85" s="30"/>
      <c r="T85" s="30"/>
      <c r="U85" s="30"/>
      <c r="V85" s="30"/>
      <c r="W85" s="30"/>
      <c r="X85" s="30"/>
      <c r="Y85" s="30"/>
      <c r="Z85" s="30"/>
    </row>
    <row r="86" spans="1:26" ht="15" customHeight="1">
      <c r="A86" s="419" t="s">
        <v>3537</v>
      </c>
      <c r="B86" s="419"/>
      <c r="C86" s="419"/>
      <c r="D86" s="419"/>
      <c r="E86" s="419"/>
      <c r="F86" s="419"/>
      <c r="G86" s="419"/>
      <c r="H86" s="419"/>
      <c r="I86" s="419"/>
      <c r="J86" s="419"/>
      <c r="K86" s="30"/>
      <c r="L86" s="30"/>
      <c r="M86" s="30"/>
      <c r="N86" s="30"/>
      <c r="O86" s="30"/>
      <c r="P86" s="30"/>
      <c r="Q86" s="30"/>
      <c r="R86" s="30"/>
      <c r="S86" s="30"/>
      <c r="T86" s="30"/>
      <c r="U86" s="30"/>
      <c r="V86" s="30"/>
      <c r="W86" s="30"/>
      <c r="X86" s="30"/>
      <c r="Y86" s="30"/>
      <c r="Z86" s="30"/>
    </row>
    <row r="87" spans="1:26" ht="12.75" customHeight="1">
      <c r="A87" s="420" t="s">
        <v>3538</v>
      </c>
      <c r="B87" s="420" t="s">
        <v>356</v>
      </c>
      <c r="C87" s="421">
        <v>20</v>
      </c>
      <c r="D87" s="421" t="s">
        <v>3528</v>
      </c>
      <c r="E87" s="421" t="s">
        <v>3469</v>
      </c>
      <c r="F87" s="421" t="s">
        <v>3529</v>
      </c>
      <c r="G87" s="422">
        <v>0</v>
      </c>
      <c r="H87" s="421" t="s">
        <v>3530</v>
      </c>
      <c r="I87" s="423">
        <v>2498</v>
      </c>
      <c r="J87" s="423">
        <f t="shared" ref="J87:J103" si="6">I87*(1+$J$21)*(1-$J$20)</f>
        <v>2498</v>
      </c>
      <c r="K87" s="30"/>
      <c r="L87" s="30"/>
      <c r="M87" s="30"/>
      <c r="N87" s="30"/>
      <c r="O87" s="30"/>
      <c r="P87" s="30"/>
      <c r="Q87" s="30"/>
      <c r="R87" s="30"/>
      <c r="S87" s="30"/>
      <c r="T87" s="30"/>
      <c r="U87" s="30"/>
      <c r="V87" s="30"/>
      <c r="W87" s="30"/>
      <c r="X87" s="30"/>
      <c r="Y87" s="30"/>
      <c r="Z87" s="30"/>
    </row>
    <row r="88" spans="1:26" ht="12.75" customHeight="1">
      <c r="A88" s="420" t="s">
        <v>3539</v>
      </c>
      <c r="B88" s="420" t="s">
        <v>356</v>
      </c>
      <c r="C88" s="421">
        <v>20</v>
      </c>
      <c r="D88" s="421" t="s">
        <v>3528</v>
      </c>
      <c r="E88" s="421" t="s">
        <v>3469</v>
      </c>
      <c r="F88" s="421" t="s">
        <v>3529</v>
      </c>
      <c r="G88" s="422">
        <v>0</v>
      </c>
      <c r="H88" s="421" t="s">
        <v>3530</v>
      </c>
      <c r="I88" s="423">
        <v>2498</v>
      </c>
      <c r="J88" s="423">
        <f t="shared" si="6"/>
        <v>2498</v>
      </c>
      <c r="K88" s="30"/>
      <c r="L88" s="30"/>
      <c r="M88" s="30"/>
      <c r="N88" s="30"/>
      <c r="O88" s="30"/>
      <c r="P88" s="30"/>
      <c r="Q88" s="30"/>
      <c r="R88" s="30"/>
      <c r="S88" s="30"/>
      <c r="T88" s="30"/>
      <c r="U88" s="30"/>
      <c r="V88" s="30"/>
      <c r="W88" s="30"/>
      <c r="X88" s="30"/>
      <c r="Y88" s="30"/>
      <c r="Z88" s="30"/>
    </row>
    <row r="89" spans="1:26" ht="12.75" customHeight="1">
      <c r="A89" s="420" t="s">
        <v>3540</v>
      </c>
      <c r="B89" s="420" t="s">
        <v>356</v>
      </c>
      <c r="C89" s="421">
        <v>20</v>
      </c>
      <c r="D89" s="421" t="s">
        <v>3528</v>
      </c>
      <c r="E89" s="421" t="s">
        <v>3469</v>
      </c>
      <c r="F89" s="421" t="s">
        <v>3529</v>
      </c>
      <c r="G89" s="422">
        <v>0</v>
      </c>
      <c r="H89" s="421" t="s">
        <v>3530</v>
      </c>
      <c r="I89" s="423">
        <v>2819</v>
      </c>
      <c r="J89" s="423">
        <f t="shared" si="6"/>
        <v>2819</v>
      </c>
      <c r="K89" s="30"/>
      <c r="L89" s="30"/>
      <c r="M89" s="30"/>
      <c r="N89" s="30"/>
      <c r="O89" s="30"/>
      <c r="P89" s="30"/>
      <c r="Q89" s="30"/>
      <c r="R89" s="30"/>
      <c r="S89" s="30"/>
      <c r="T89" s="30"/>
      <c r="U89" s="30"/>
      <c r="V89" s="30"/>
      <c r="W89" s="30"/>
      <c r="X89" s="30"/>
      <c r="Y89" s="30"/>
      <c r="Z89" s="30"/>
    </row>
    <row r="90" spans="1:26" ht="12.75" customHeight="1">
      <c r="A90" s="420" t="s">
        <v>3541</v>
      </c>
      <c r="B90" s="420" t="s">
        <v>3542</v>
      </c>
      <c r="C90" s="421">
        <v>20</v>
      </c>
      <c r="D90" s="421" t="s">
        <v>3528</v>
      </c>
      <c r="E90" s="421" t="s">
        <v>3469</v>
      </c>
      <c r="F90" s="421" t="s">
        <v>3529</v>
      </c>
      <c r="G90" s="422">
        <v>2</v>
      </c>
      <c r="H90" s="421" t="s">
        <v>3530</v>
      </c>
      <c r="I90" s="423">
        <v>2668</v>
      </c>
      <c r="J90" s="423">
        <f t="shared" si="6"/>
        <v>2668</v>
      </c>
      <c r="K90" s="30"/>
      <c r="L90" s="30"/>
      <c r="M90" s="30"/>
      <c r="N90" s="30"/>
      <c r="O90" s="30"/>
      <c r="P90" s="30"/>
      <c r="Q90" s="30"/>
      <c r="R90" s="30"/>
      <c r="S90" s="30"/>
      <c r="T90" s="30"/>
      <c r="U90" s="30"/>
      <c r="V90" s="30"/>
      <c r="W90" s="30"/>
      <c r="X90" s="30"/>
      <c r="Y90" s="30"/>
      <c r="Z90" s="30"/>
    </row>
    <row r="91" spans="1:26" ht="12.75" customHeight="1">
      <c r="A91" s="420" t="s">
        <v>3543</v>
      </c>
      <c r="B91" s="420" t="s">
        <v>3542</v>
      </c>
      <c r="C91" s="421">
        <v>20</v>
      </c>
      <c r="D91" s="421" t="s">
        <v>3528</v>
      </c>
      <c r="E91" s="421" t="s">
        <v>3469</v>
      </c>
      <c r="F91" s="421" t="s">
        <v>3529</v>
      </c>
      <c r="G91" s="422">
        <v>2</v>
      </c>
      <c r="H91" s="421" t="s">
        <v>3530</v>
      </c>
      <c r="I91" s="423">
        <v>2668</v>
      </c>
      <c r="J91" s="423">
        <f t="shared" si="6"/>
        <v>2668</v>
      </c>
      <c r="K91" s="30"/>
      <c r="L91" s="30"/>
      <c r="M91" s="30"/>
      <c r="N91" s="30"/>
      <c r="O91" s="30"/>
      <c r="P91" s="30"/>
      <c r="Q91" s="30"/>
      <c r="R91" s="30"/>
      <c r="S91" s="30"/>
      <c r="T91" s="30"/>
      <c r="U91" s="30"/>
      <c r="V91" s="30"/>
      <c r="W91" s="30"/>
      <c r="X91" s="30"/>
      <c r="Y91" s="30"/>
      <c r="Z91" s="30"/>
    </row>
    <row r="92" spans="1:26" ht="12.75" customHeight="1">
      <c r="A92" s="420" t="s">
        <v>3544</v>
      </c>
      <c r="B92" s="420" t="s">
        <v>3542</v>
      </c>
      <c r="C92" s="421">
        <v>20</v>
      </c>
      <c r="D92" s="421" t="s">
        <v>3528</v>
      </c>
      <c r="E92" s="421" t="s">
        <v>3469</v>
      </c>
      <c r="F92" s="421" t="s">
        <v>3529</v>
      </c>
      <c r="G92" s="422">
        <v>2</v>
      </c>
      <c r="H92" s="421" t="s">
        <v>3530</v>
      </c>
      <c r="I92" s="423">
        <v>2972</v>
      </c>
      <c r="J92" s="423">
        <f t="shared" si="6"/>
        <v>2972</v>
      </c>
      <c r="K92" s="30"/>
      <c r="L92" s="30"/>
      <c r="M92" s="30"/>
      <c r="N92" s="30"/>
      <c r="O92" s="30"/>
      <c r="P92" s="30"/>
      <c r="Q92" s="30"/>
      <c r="R92" s="30"/>
      <c r="S92" s="30"/>
      <c r="T92" s="30"/>
      <c r="U92" s="30"/>
      <c r="V92" s="30"/>
      <c r="W92" s="30"/>
      <c r="X92" s="30"/>
      <c r="Y92" s="30"/>
      <c r="Z92" s="30"/>
    </row>
    <row r="93" spans="1:26" ht="12.75" customHeight="1">
      <c r="A93" s="420" t="s">
        <v>3545</v>
      </c>
      <c r="B93" s="420" t="s">
        <v>364</v>
      </c>
      <c r="C93" s="421">
        <v>20</v>
      </c>
      <c r="D93" s="421">
        <v>24</v>
      </c>
      <c r="E93" s="421" t="s">
        <v>3490</v>
      </c>
      <c r="F93" s="421" t="s">
        <v>3529</v>
      </c>
      <c r="G93" s="422">
        <v>0</v>
      </c>
      <c r="H93" s="421" t="s">
        <v>3530</v>
      </c>
      <c r="I93" s="423">
        <v>2770</v>
      </c>
      <c r="J93" s="423">
        <f t="shared" si="6"/>
        <v>2770</v>
      </c>
      <c r="K93" s="30"/>
      <c r="L93" s="30"/>
      <c r="M93" s="30"/>
      <c r="N93" s="30"/>
      <c r="O93" s="30"/>
      <c r="P93" s="30"/>
      <c r="Q93" s="30"/>
      <c r="R93" s="30"/>
      <c r="S93" s="30"/>
      <c r="T93" s="30"/>
      <c r="U93" s="30"/>
      <c r="V93" s="30"/>
      <c r="W93" s="30"/>
      <c r="X93" s="30"/>
      <c r="Y93" s="30"/>
      <c r="Z93" s="30"/>
    </row>
    <row r="94" spans="1:26" ht="12.75" customHeight="1">
      <c r="A94" s="420" t="s">
        <v>3546</v>
      </c>
      <c r="B94" s="420" t="s">
        <v>364</v>
      </c>
      <c r="C94" s="421">
        <v>20</v>
      </c>
      <c r="D94" s="421">
        <v>24</v>
      </c>
      <c r="E94" s="421" t="s">
        <v>2215</v>
      </c>
      <c r="F94" s="421" t="s">
        <v>3529</v>
      </c>
      <c r="G94" s="422">
        <v>0</v>
      </c>
      <c r="H94" s="421" t="s">
        <v>3530</v>
      </c>
      <c r="I94" s="423">
        <v>2685</v>
      </c>
      <c r="J94" s="423">
        <f t="shared" si="6"/>
        <v>2685</v>
      </c>
      <c r="K94" s="30"/>
      <c r="L94" s="30"/>
      <c r="M94" s="30"/>
      <c r="N94" s="30"/>
      <c r="O94" s="30"/>
      <c r="P94" s="30"/>
      <c r="Q94" s="30"/>
      <c r="R94" s="30"/>
      <c r="S94" s="30"/>
      <c r="T94" s="30"/>
      <c r="U94" s="30"/>
      <c r="V94" s="30"/>
      <c r="W94" s="30"/>
      <c r="X94" s="30"/>
      <c r="Y94" s="30"/>
      <c r="Z94" s="30"/>
    </row>
    <row r="95" spans="1:26" ht="12.75" customHeight="1">
      <c r="A95" s="420" t="s">
        <v>3547</v>
      </c>
      <c r="B95" s="420" t="s">
        <v>364</v>
      </c>
      <c r="C95" s="421">
        <v>20</v>
      </c>
      <c r="D95" s="421">
        <v>24</v>
      </c>
      <c r="E95" s="421" t="s">
        <v>2215</v>
      </c>
      <c r="F95" s="421" t="s">
        <v>3529</v>
      </c>
      <c r="G95" s="422">
        <v>0</v>
      </c>
      <c r="H95" s="421" t="s">
        <v>3530</v>
      </c>
      <c r="I95" s="423">
        <v>2706</v>
      </c>
      <c r="J95" s="423">
        <f t="shared" si="6"/>
        <v>2706</v>
      </c>
      <c r="K95" s="30"/>
      <c r="L95" s="30"/>
      <c r="M95" s="30"/>
      <c r="N95" s="30"/>
      <c r="O95" s="30"/>
      <c r="P95" s="30"/>
      <c r="Q95" s="30"/>
      <c r="R95" s="30"/>
      <c r="S95" s="30"/>
      <c r="T95" s="30"/>
      <c r="U95" s="30"/>
      <c r="V95" s="30"/>
      <c r="W95" s="30"/>
      <c r="X95" s="30"/>
      <c r="Y95" s="30"/>
      <c r="Z95" s="30"/>
    </row>
    <row r="96" spans="1:26" ht="12.75" customHeight="1">
      <c r="A96" s="420" t="s">
        <v>3548</v>
      </c>
      <c r="B96" s="420" t="s">
        <v>364</v>
      </c>
      <c r="C96" s="421">
        <v>20</v>
      </c>
      <c r="D96" s="421">
        <v>24</v>
      </c>
      <c r="E96" s="421" t="s">
        <v>2215</v>
      </c>
      <c r="F96" s="421" t="s">
        <v>3529</v>
      </c>
      <c r="G96" s="422">
        <v>0</v>
      </c>
      <c r="H96" s="421" t="s">
        <v>3530</v>
      </c>
      <c r="I96" s="423">
        <v>3009</v>
      </c>
      <c r="J96" s="423">
        <f t="shared" si="6"/>
        <v>3009</v>
      </c>
      <c r="K96" s="30"/>
      <c r="L96" s="30"/>
      <c r="M96" s="30"/>
      <c r="N96" s="30"/>
      <c r="O96" s="30"/>
      <c r="P96" s="30"/>
      <c r="Q96" s="30"/>
      <c r="R96" s="30"/>
      <c r="S96" s="30"/>
      <c r="T96" s="30"/>
      <c r="U96" s="30"/>
      <c r="V96" s="30"/>
      <c r="W96" s="30"/>
      <c r="X96" s="30"/>
      <c r="Y96" s="30"/>
      <c r="Z96" s="30"/>
    </row>
    <row r="97" spans="1:26" ht="12.75" customHeight="1">
      <c r="A97" s="420" t="s">
        <v>3549</v>
      </c>
      <c r="B97" s="420" t="s">
        <v>364</v>
      </c>
      <c r="C97" s="421">
        <v>20</v>
      </c>
      <c r="D97" s="421">
        <v>24</v>
      </c>
      <c r="E97" s="421" t="s">
        <v>2215</v>
      </c>
      <c r="F97" s="421" t="s">
        <v>3529</v>
      </c>
      <c r="G97" s="422">
        <v>0</v>
      </c>
      <c r="H97" s="421" t="s">
        <v>3530</v>
      </c>
      <c r="I97" s="423">
        <v>2706</v>
      </c>
      <c r="J97" s="423">
        <f t="shared" si="6"/>
        <v>2706</v>
      </c>
      <c r="K97" s="30"/>
      <c r="L97" s="30"/>
      <c r="M97" s="30"/>
      <c r="N97" s="30"/>
      <c r="O97" s="30"/>
      <c r="P97" s="30"/>
      <c r="Q97" s="30"/>
      <c r="R97" s="30"/>
      <c r="S97" s="30"/>
      <c r="T97" s="30"/>
      <c r="U97" s="30"/>
      <c r="V97" s="30"/>
      <c r="W97" s="30"/>
      <c r="X97" s="30"/>
      <c r="Y97" s="30"/>
      <c r="Z97" s="30"/>
    </row>
    <row r="98" spans="1:26" ht="12.75" customHeight="1">
      <c r="A98" s="420" t="s">
        <v>3550</v>
      </c>
      <c r="B98" s="420" t="s">
        <v>364</v>
      </c>
      <c r="C98" s="421">
        <v>20</v>
      </c>
      <c r="D98" s="421">
        <v>24</v>
      </c>
      <c r="E98" s="421" t="s">
        <v>2215</v>
      </c>
      <c r="F98" s="421" t="s">
        <v>3529</v>
      </c>
      <c r="G98" s="422">
        <v>0</v>
      </c>
      <c r="H98" s="421" t="s">
        <v>3530</v>
      </c>
      <c r="I98" s="423">
        <v>3008</v>
      </c>
      <c r="J98" s="423">
        <f t="shared" si="6"/>
        <v>3008</v>
      </c>
      <c r="K98" s="30"/>
      <c r="L98" s="30"/>
      <c r="M98" s="30"/>
      <c r="N98" s="30"/>
      <c r="O98" s="30"/>
      <c r="P98" s="30"/>
      <c r="Q98" s="30"/>
      <c r="R98" s="30"/>
      <c r="S98" s="30"/>
      <c r="T98" s="30"/>
      <c r="U98" s="30"/>
      <c r="V98" s="30"/>
      <c r="W98" s="30"/>
      <c r="X98" s="30"/>
      <c r="Y98" s="30"/>
      <c r="Z98" s="30"/>
    </row>
    <row r="99" spans="1:26" ht="12.75" customHeight="1">
      <c r="A99" s="420" t="s">
        <v>3551</v>
      </c>
      <c r="B99" s="420" t="s">
        <v>3552</v>
      </c>
      <c r="C99" s="421">
        <v>20</v>
      </c>
      <c r="D99" s="421">
        <v>24</v>
      </c>
      <c r="E99" s="421" t="s">
        <v>2215</v>
      </c>
      <c r="F99" s="421" t="s">
        <v>3529</v>
      </c>
      <c r="G99" s="422">
        <v>2</v>
      </c>
      <c r="H99" s="421" t="s">
        <v>3530</v>
      </c>
      <c r="I99" s="423">
        <v>2681</v>
      </c>
      <c r="J99" s="423">
        <f t="shared" si="6"/>
        <v>2681</v>
      </c>
      <c r="K99" s="30"/>
      <c r="L99" s="30"/>
      <c r="M99" s="30"/>
      <c r="N99" s="30"/>
      <c r="O99" s="30"/>
      <c r="P99" s="30"/>
      <c r="Q99" s="30"/>
      <c r="R99" s="30"/>
      <c r="S99" s="30"/>
      <c r="T99" s="30"/>
      <c r="U99" s="30"/>
      <c r="V99" s="30"/>
      <c r="W99" s="30"/>
      <c r="X99" s="30"/>
      <c r="Y99" s="30"/>
      <c r="Z99" s="30"/>
    </row>
    <row r="100" spans="1:26" ht="12.75" customHeight="1">
      <c r="A100" s="420" t="s">
        <v>3553</v>
      </c>
      <c r="B100" s="420" t="s">
        <v>3552</v>
      </c>
      <c r="C100" s="421">
        <v>20</v>
      </c>
      <c r="D100" s="421">
        <v>24</v>
      </c>
      <c r="E100" s="421" t="s">
        <v>2215</v>
      </c>
      <c r="F100" s="421" t="s">
        <v>3529</v>
      </c>
      <c r="G100" s="422">
        <v>2</v>
      </c>
      <c r="H100" s="421" t="s">
        <v>3530</v>
      </c>
      <c r="I100" s="423">
        <v>2719</v>
      </c>
      <c r="J100" s="423">
        <f t="shared" si="6"/>
        <v>2719</v>
      </c>
      <c r="K100" s="30"/>
      <c r="L100" s="30"/>
      <c r="M100" s="30"/>
      <c r="N100" s="30"/>
      <c r="O100" s="30"/>
      <c r="P100" s="30"/>
      <c r="Q100" s="30"/>
      <c r="R100" s="30"/>
      <c r="S100" s="30"/>
      <c r="T100" s="30"/>
      <c r="U100" s="30"/>
      <c r="V100" s="30"/>
      <c r="W100" s="30"/>
      <c r="X100" s="30"/>
      <c r="Y100" s="30"/>
      <c r="Z100" s="30"/>
    </row>
    <row r="101" spans="1:26" ht="12.75" customHeight="1">
      <c r="A101" s="420" t="s">
        <v>3554</v>
      </c>
      <c r="B101" s="420" t="s">
        <v>3552</v>
      </c>
      <c r="C101" s="421">
        <v>20</v>
      </c>
      <c r="D101" s="421">
        <v>24</v>
      </c>
      <c r="E101" s="421" t="s">
        <v>2215</v>
      </c>
      <c r="F101" s="421" t="s">
        <v>3529</v>
      </c>
      <c r="G101" s="422">
        <v>2</v>
      </c>
      <c r="H101" s="421" t="s">
        <v>3530</v>
      </c>
      <c r="I101" s="423">
        <v>2992</v>
      </c>
      <c r="J101" s="423">
        <f t="shared" si="6"/>
        <v>2992</v>
      </c>
      <c r="K101" s="30"/>
      <c r="L101" s="30"/>
      <c r="M101" s="30"/>
      <c r="N101" s="30"/>
      <c r="O101" s="30"/>
      <c r="P101" s="30"/>
      <c r="Q101" s="30"/>
      <c r="R101" s="30"/>
      <c r="S101" s="30"/>
      <c r="T101" s="30"/>
      <c r="U101" s="30"/>
      <c r="V101" s="30"/>
      <c r="W101" s="30"/>
      <c r="X101" s="30"/>
      <c r="Y101" s="30"/>
      <c r="Z101" s="30"/>
    </row>
    <row r="102" spans="1:26" ht="12.75" customHeight="1">
      <c r="A102" s="420" t="s">
        <v>3555</v>
      </c>
      <c r="B102" s="424" t="s">
        <v>2966</v>
      </c>
      <c r="C102" s="421">
        <v>20</v>
      </c>
      <c r="D102" s="421">
        <v>24</v>
      </c>
      <c r="E102" s="421" t="s">
        <v>3463</v>
      </c>
      <c r="F102" s="421" t="s">
        <v>3529</v>
      </c>
      <c r="G102" s="422">
        <v>0</v>
      </c>
      <c r="H102" s="421" t="s">
        <v>3556</v>
      </c>
      <c r="I102" s="423">
        <v>2966</v>
      </c>
      <c r="J102" s="423">
        <f t="shared" si="6"/>
        <v>2966</v>
      </c>
      <c r="K102" s="30"/>
      <c r="L102" s="30"/>
      <c r="M102" s="30"/>
      <c r="N102" s="30"/>
      <c r="O102" s="30"/>
      <c r="P102" s="30"/>
      <c r="Q102" s="30"/>
      <c r="R102" s="30"/>
      <c r="S102" s="30"/>
      <c r="T102" s="30"/>
      <c r="U102" s="30"/>
      <c r="V102" s="30"/>
      <c r="W102" s="30"/>
      <c r="X102" s="30"/>
      <c r="Y102" s="30"/>
      <c r="Z102" s="30"/>
    </row>
    <row r="103" spans="1:26" ht="12.75" customHeight="1">
      <c r="A103" s="420" t="s">
        <v>3557</v>
      </c>
      <c r="B103" s="420" t="s">
        <v>3558</v>
      </c>
      <c r="C103" s="421">
        <v>20</v>
      </c>
      <c r="D103" s="421">
        <v>24</v>
      </c>
      <c r="E103" s="421" t="s">
        <v>3463</v>
      </c>
      <c r="F103" s="421" t="s">
        <v>3529</v>
      </c>
      <c r="G103" s="422">
        <v>0</v>
      </c>
      <c r="H103" s="421" t="s">
        <v>3556</v>
      </c>
      <c r="I103" s="423">
        <v>2966</v>
      </c>
      <c r="J103" s="423">
        <f t="shared" si="6"/>
        <v>2966</v>
      </c>
      <c r="K103" s="30"/>
      <c r="L103" s="30"/>
      <c r="M103" s="30"/>
      <c r="N103" s="30"/>
      <c r="O103" s="30"/>
      <c r="P103" s="30"/>
      <c r="Q103" s="30"/>
      <c r="R103" s="30"/>
      <c r="S103" s="30"/>
      <c r="T103" s="30"/>
      <c r="U103" s="30"/>
      <c r="V103" s="30"/>
      <c r="W103" s="30"/>
      <c r="X103" s="30"/>
      <c r="Y103" s="30"/>
      <c r="Z103" s="30"/>
    </row>
    <row r="104" spans="1:26" ht="12" customHeight="1">
      <c r="A104" s="425"/>
      <c r="B104" s="426"/>
      <c r="C104" s="427"/>
      <c r="D104" s="427"/>
      <c r="E104" s="427"/>
      <c r="F104" s="427"/>
      <c r="G104" s="428"/>
      <c r="H104" s="427"/>
      <c r="I104" s="427"/>
      <c r="J104" s="429"/>
      <c r="K104" s="30"/>
      <c r="L104" s="30"/>
      <c r="M104" s="30"/>
      <c r="N104" s="30"/>
      <c r="O104" s="30"/>
      <c r="P104" s="30"/>
      <c r="Q104" s="30"/>
      <c r="R104" s="30"/>
      <c r="S104" s="30"/>
      <c r="T104" s="30"/>
      <c r="U104" s="30"/>
      <c r="V104" s="30"/>
      <c r="W104" s="30"/>
      <c r="X104" s="30"/>
      <c r="Y104" s="30"/>
      <c r="Z104" s="30"/>
    </row>
    <row r="105" spans="1:26" ht="12" customHeight="1">
      <c r="A105" s="404"/>
      <c r="B105" s="404"/>
      <c r="C105" s="404"/>
      <c r="D105" s="404"/>
      <c r="E105" s="404"/>
      <c r="F105" s="404"/>
      <c r="G105" s="404"/>
      <c r="H105" s="404"/>
      <c r="I105" s="404"/>
      <c r="J105" s="404"/>
      <c r="K105" s="30"/>
      <c r="L105" s="30"/>
      <c r="M105" s="30"/>
      <c r="N105" s="30"/>
      <c r="O105" s="30"/>
      <c r="P105" s="30"/>
      <c r="Q105" s="30"/>
      <c r="R105" s="30"/>
      <c r="S105" s="30"/>
      <c r="T105" s="30"/>
      <c r="U105" s="30"/>
      <c r="V105" s="30"/>
      <c r="W105" s="30"/>
      <c r="X105" s="30"/>
      <c r="Y105" s="30"/>
      <c r="Z105" s="30"/>
    </row>
    <row r="106" spans="1:26" ht="15" customHeight="1">
      <c r="A106" s="435" t="s">
        <v>3559</v>
      </c>
      <c r="B106" s="435"/>
      <c r="C106" s="435"/>
      <c r="D106" s="435"/>
      <c r="E106" s="435"/>
      <c r="F106" s="435"/>
      <c r="G106" s="435"/>
      <c r="H106" s="435"/>
      <c r="I106" s="435"/>
      <c r="J106" s="435"/>
      <c r="K106" s="30"/>
      <c r="L106" s="30"/>
      <c r="M106" s="30"/>
      <c r="N106" s="30"/>
      <c r="O106" s="30"/>
      <c r="P106" s="30"/>
      <c r="Q106" s="30"/>
      <c r="R106" s="30"/>
      <c r="S106" s="30"/>
      <c r="T106" s="30"/>
      <c r="U106" s="30"/>
      <c r="V106" s="30"/>
      <c r="W106" s="30"/>
      <c r="X106" s="30"/>
      <c r="Y106" s="30"/>
      <c r="Z106" s="30"/>
    </row>
    <row r="107" spans="1:26" ht="15" customHeight="1">
      <c r="A107" s="15"/>
      <c r="B107" s="15"/>
      <c r="C107" s="15"/>
      <c r="D107" s="15"/>
      <c r="E107" s="15"/>
      <c r="F107" s="15"/>
      <c r="G107" s="15"/>
      <c r="H107" s="15"/>
      <c r="I107" s="15"/>
      <c r="J107" s="15"/>
      <c r="K107" s="30"/>
      <c r="L107" s="30"/>
      <c r="M107" s="30"/>
      <c r="N107" s="30"/>
      <c r="O107" s="30"/>
      <c r="P107" s="30"/>
      <c r="Q107" s="30"/>
      <c r="R107" s="30"/>
      <c r="S107" s="30"/>
      <c r="T107" s="30"/>
      <c r="U107" s="30"/>
      <c r="V107" s="30"/>
      <c r="W107" s="30"/>
      <c r="X107" s="30"/>
      <c r="Y107" s="30"/>
      <c r="Z107" s="30"/>
    </row>
    <row r="108" spans="1:26" ht="15" customHeight="1">
      <c r="A108" s="419" t="s">
        <v>3560</v>
      </c>
      <c r="B108" s="15"/>
      <c r="C108" s="15"/>
      <c r="D108" s="15"/>
      <c r="E108" s="15"/>
      <c r="F108" s="15"/>
      <c r="G108" s="15"/>
      <c r="H108" s="15"/>
      <c r="I108" s="15"/>
      <c r="J108" s="15"/>
      <c r="K108" s="30"/>
      <c r="L108" s="30"/>
      <c r="M108" s="30"/>
      <c r="N108" s="30"/>
      <c r="O108" s="30"/>
      <c r="P108" s="30"/>
      <c r="Q108" s="30"/>
      <c r="R108" s="30"/>
      <c r="S108" s="30"/>
      <c r="T108" s="30"/>
      <c r="U108" s="30"/>
      <c r="V108" s="30"/>
      <c r="W108" s="30"/>
      <c r="X108" s="30"/>
      <c r="Y108" s="30"/>
      <c r="Z108" s="30"/>
    </row>
    <row r="109" spans="1:26" ht="12.75" customHeight="1">
      <c r="A109" s="420" t="s">
        <v>3561</v>
      </c>
      <c r="B109" s="424" t="s">
        <v>747</v>
      </c>
      <c r="C109" s="421">
        <v>7</v>
      </c>
      <c r="D109" s="421">
        <v>24</v>
      </c>
      <c r="E109" s="421" t="s">
        <v>3469</v>
      </c>
      <c r="F109" s="421" t="s">
        <v>3529</v>
      </c>
      <c r="G109" s="422">
        <v>2</v>
      </c>
      <c r="H109" s="421" t="s">
        <v>3562</v>
      </c>
      <c r="I109" s="423">
        <v>2359</v>
      </c>
      <c r="J109" s="423">
        <f t="shared" ref="J109:J110" si="7">I109*(1+$J$21)*(1-$J$20)</f>
        <v>2359</v>
      </c>
      <c r="K109" s="30"/>
      <c r="L109" s="30"/>
      <c r="M109" s="30"/>
      <c r="N109" s="30"/>
      <c r="O109" s="30"/>
      <c r="P109" s="30"/>
      <c r="Q109" s="30"/>
      <c r="R109" s="30"/>
      <c r="S109" s="30"/>
      <c r="T109" s="30"/>
      <c r="U109" s="30"/>
      <c r="V109" s="30"/>
      <c r="W109" s="30"/>
      <c r="X109" s="30"/>
      <c r="Y109" s="30"/>
      <c r="Z109" s="30"/>
    </row>
    <row r="110" spans="1:26" ht="12.75" customHeight="1">
      <c r="A110" s="420" t="s">
        <v>3563</v>
      </c>
      <c r="B110" s="420" t="s">
        <v>3564</v>
      </c>
      <c r="C110" s="421">
        <v>7</v>
      </c>
      <c r="D110" s="421">
        <v>230</v>
      </c>
      <c r="E110" s="421" t="s">
        <v>3469</v>
      </c>
      <c r="F110" s="421" t="s">
        <v>3529</v>
      </c>
      <c r="G110" s="422">
        <v>2</v>
      </c>
      <c r="H110" s="421" t="s">
        <v>3562</v>
      </c>
      <c r="I110" s="423">
        <v>2431</v>
      </c>
      <c r="J110" s="423">
        <f t="shared" si="7"/>
        <v>2431</v>
      </c>
      <c r="K110" s="30"/>
      <c r="L110" s="30"/>
      <c r="M110" s="30"/>
      <c r="N110" s="30"/>
      <c r="O110" s="30"/>
      <c r="P110" s="30"/>
      <c r="Q110" s="30"/>
      <c r="R110" s="30"/>
      <c r="S110" s="30"/>
      <c r="T110" s="30"/>
      <c r="U110" s="30"/>
      <c r="V110" s="30"/>
      <c r="W110" s="30"/>
      <c r="X110" s="30"/>
      <c r="Y110" s="30"/>
      <c r="Z110" s="30"/>
    </row>
    <row r="111" spans="1:26" ht="15" customHeight="1">
      <c r="A111" s="15"/>
      <c r="B111" s="15"/>
      <c r="C111" s="15"/>
      <c r="D111" s="15"/>
      <c r="E111" s="15"/>
      <c r="F111" s="15"/>
      <c r="G111" s="15"/>
      <c r="H111" s="15"/>
      <c r="I111" s="15"/>
      <c r="J111" s="15"/>
      <c r="K111" s="30"/>
      <c r="L111" s="30"/>
      <c r="M111" s="30"/>
      <c r="N111" s="30"/>
      <c r="O111" s="30"/>
      <c r="P111" s="30"/>
      <c r="Q111" s="30"/>
      <c r="R111" s="30"/>
      <c r="S111" s="30"/>
      <c r="T111" s="30"/>
      <c r="U111" s="30"/>
      <c r="V111" s="30"/>
      <c r="W111" s="30"/>
      <c r="X111" s="30"/>
      <c r="Y111" s="30"/>
      <c r="Z111" s="30"/>
    </row>
    <row r="112" spans="1:26" ht="15" customHeight="1">
      <c r="A112" s="419" t="s">
        <v>3565</v>
      </c>
      <c r="B112" s="419"/>
      <c r="C112" s="419"/>
      <c r="D112" s="419"/>
      <c r="E112" s="419"/>
      <c r="F112" s="419"/>
      <c r="G112" s="419"/>
      <c r="H112" s="419"/>
      <c r="I112" s="419"/>
      <c r="J112" s="419"/>
      <c r="K112" s="30"/>
      <c r="L112" s="30"/>
      <c r="M112" s="30"/>
      <c r="N112" s="30"/>
      <c r="O112" s="30"/>
      <c r="P112" s="30"/>
      <c r="Q112" s="30"/>
      <c r="R112" s="30"/>
      <c r="S112" s="30"/>
      <c r="T112" s="30"/>
      <c r="U112" s="30"/>
      <c r="V112" s="30"/>
      <c r="W112" s="30"/>
      <c r="X112" s="30"/>
      <c r="Y112" s="30"/>
      <c r="Z112" s="30"/>
    </row>
    <row r="113" spans="1:26" ht="12.75" customHeight="1">
      <c r="A113" s="420" t="s">
        <v>3566</v>
      </c>
      <c r="B113" s="420" t="s">
        <v>755</v>
      </c>
      <c r="C113" s="421">
        <v>12</v>
      </c>
      <c r="D113" s="421">
        <v>230</v>
      </c>
      <c r="E113" s="421" t="s">
        <v>3469</v>
      </c>
      <c r="F113" s="421" t="s">
        <v>3529</v>
      </c>
      <c r="G113" s="422">
        <v>2</v>
      </c>
      <c r="H113" s="421" t="s">
        <v>3567</v>
      </c>
      <c r="I113" s="423">
        <v>2615</v>
      </c>
      <c r="J113" s="423">
        <f t="shared" ref="J113:J118" si="8">I113*(1+$J$21)*(1-$J$20)</f>
        <v>2615</v>
      </c>
      <c r="K113" s="30"/>
      <c r="L113" s="30"/>
      <c r="M113" s="30"/>
      <c r="N113" s="30"/>
      <c r="O113" s="30"/>
      <c r="P113" s="30"/>
      <c r="Q113" s="30"/>
      <c r="R113" s="30"/>
      <c r="S113" s="30"/>
      <c r="T113" s="30"/>
      <c r="U113" s="30"/>
      <c r="V113" s="30"/>
      <c r="W113" s="30"/>
      <c r="X113" s="30"/>
      <c r="Y113" s="30"/>
      <c r="Z113" s="30"/>
    </row>
    <row r="114" spans="1:26" ht="12.75" customHeight="1">
      <c r="A114" s="420" t="s">
        <v>3568</v>
      </c>
      <c r="B114" s="420" t="s">
        <v>755</v>
      </c>
      <c r="C114" s="421">
        <v>12</v>
      </c>
      <c r="D114" s="421">
        <v>230</v>
      </c>
      <c r="E114" s="421" t="s">
        <v>3469</v>
      </c>
      <c r="F114" s="421" t="s">
        <v>3529</v>
      </c>
      <c r="G114" s="422">
        <v>2</v>
      </c>
      <c r="H114" s="421" t="s">
        <v>3567</v>
      </c>
      <c r="I114" s="423">
        <v>2615</v>
      </c>
      <c r="J114" s="423">
        <f t="shared" si="8"/>
        <v>2615</v>
      </c>
      <c r="K114" s="30"/>
      <c r="L114" s="30"/>
      <c r="M114" s="30"/>
      <c r="N114" s="30"/>
      <c r="O114" s="30"/>
      <c r="P114" s="30"/>
      <c r="Q114" s="30"/>
      <c r="R114" s="30"/>
      <c r="S114" s="30"/>
      <c r="T114" s="30"/>
      <c r="U114" s="30"/>
      <c r="V114" s="30"/>
      <c r="W114" s="30"/>
      <c r="X114" s="30"/>
      <c r="Y114" s="30"/>
      <c r="Z114" s="30"/>
    </row>
    <row r="115" spans="1:26" ht="12.75" customHeight="1">
      <c r="A115" s="420" t="s">
        <v>3569</v>
      </c>
      <c r="B115" s="420" t="s">
        <v>755</v>
      </c>
      <c r="C115" s="421">
        <v>12</v>
      </c>
      <c r="D115" s="421">
        <v>230</v>
      </c>
      <c r="E115" s="421" t="s">
        <v>3469</v>
      </c>
      <c r="F115" s="421" t="s">
        <v>3529</v>
      </c>
      <c r="G115" s="422">
        <v>2</v>
      </c>
      <c r="H115" s="421" t="s">
        <v>3567</v>
      </c>
      <c r="I115" s="423">
        <v>2919</v>
      </c>
      <c r="J115" s="423">
        <f t="shared" si="8"/>
        <v>2919</v>
      </c>
      <c r="K115" s="30"/>
      <c r="L115" s="30"/>
      <c r="M115" s="30"/>
      <c r="N115" s="30"/>
      <c r="O115" s="30"/>
      <c r="P115" s="30"/>
      <c r="Q115" s="30"/>
      <c r="R115" s="30"/>
      <c r="S115" s="30"/>
      <c r="T115" s="30"/>
      <c r="U115" s="30"/>
      <c r="V115" s="30"/>
      <c r="W115" s="30"/>
      <c r="X115" s="30"/>
      <c r="Y115" s="30"/>
      <c r="Z115" s="30"/>
    </row>
    <row r="116" spans="1:26" ht="12.75" customHeight="1">
      <c r="A116" s="420" t="s">
        <v>3570</v>
      </c>
      <c r="B116" s="420" t="s">
        <v>762</v>
      </c>
      <c r="C116" s="421">
        <v>12</v>
      </c>
      <c r="D116" s="421">
        <v>24</v>
      </c>
      <c r="E116" s="421" t="s">
        <v>3469</v>
      </c>
      <c r="F116" s="421" t="s">
        <v>3529</v>
      </c>
      <c r="G116" s="422">
        <v>2</v>
      </c>
      <c r="H116" s="421" t="s">
        <v>3567</v>
      </c>
      <c r="I116" s="423">
        <v>2510</v>
      </c>
      <c r="J116" s="423">
        <f t="shared" si="8"/>
        <v>2510</v>
      </c>
      <c r="K116" s="30"/>
      <c r="L116" s="30"/>
      <c r="M116" s="30"/>
      <c r="N116" s="30"/>
      <c r="O116" s="30"/>
      <c r="P116" s="30"/>
      <c r="Q116" s="30"/>
      <c r="R116" s="30"/>
      <c r="S116" s="30"/>
      <c r="T116" s="30"/>
      <c r="U116" s="30"/>
      <c r="V116" s="30"/>
      <c r="W116" s="30"/>
      <c r="X116" s="30"/>
      <c r="Y116" s="30"/>
      <c r="Z116" s="30"/>
    </row>
    <row r="117" spans="1:26" ht="12.75" customHeight="1">
      <c r="A117" s="420" t="s">
        <v>3571</v>
      </c>
      <c r="B117" s="420" t="s">
        <v>762</v>
      </c>
      <c r="C117" s="421">
        <v>12</v>
      </c>
      <c r="D117" s="421">
        <v>24</v>
      </c>
      <c r="E117" s="421" t="s">
        <v>3469</v>
      </c>
      <c r="F117" s="421" t="s">
        <v>3529</v>
      </c>
      <c r="G117" s="422">
        <v>2</v>
      </c>
      <c r="H117" s="421" t="s">
        <v>3567</v>
      </c>
      <c r="I117" s="423">
        <v>2458</v>
      </c>
      <c r="J117" s="423">
        <f t="shared" si="8"/>
        <v>2458</v>
      </c>
      <c r="K117" s="30"/>
      <c r="L117" s="30"/>
      <c r="M117" s="30"/>
      <c r="N117" s="30"/>
      <c r="O117" s="30"/>
      <c r="P117" s="30"/>
      <c r="Q117" s="30"/>
      <c r="R117" s="30"/>
      <c r="S117" s="30"/>
      <c r="T117" s="30"/>
      <c r="U117" s="30"/>
      <c r="V117" s="30"/>
      <c r="W117" s="30"/>
      <c r="X117" s="30"/>
      <c r="Y117" s="30"/>
      <c r="Z117" s="30"/>
    </row>
    <row r="118" spans="1:26" ht="12.75" customHeight="1">
      <c r="A118" s="420" t="s">
        <v>3572</v>
      </c>
      <c r="B118" s="420" t="s">
        <v>762</v>
      </c>
      <c r="C118" s="421">
        <v>12</v>
      </c>
      <c r="D118" s="421">
        <v>24</v>
      </c>
      <c r="E118" s="421" t="s">
        <v>3469</v>
      </c>
      <c r="F118" s="421" t="s">
        <v>3529</v>
      </c>
      <c r="G118" s="422">
        <v>2</v>
      </c>
      <c r="H118" s="421" t="s">
        <v>3567</v>
      </c>
      <c r="I118" s="423">
        <v>2848</v>
      </c>
      <c r="J118" s="423">
        <f t="shared" si="8"/>
        <v>2848</v>
      </c>
      <c r="K118" s="30"/>
      <c r="L118" s="30"/>
      <c r="M118" s="30"/>
      <c r="N118" s="30"/>
      <c r="O118" s="30"/>
      <c r="P118" s="30"/>
      <c r="Q118" s="30"/>
      <c r="R118" s="30"/>
      <c r="S118" s="30"/>
      <c r="T118" s="30"/>
      <c r="U118" s="30"/>
      <c r="V118" s="30"/>
      <c r="W118" s="30"/>
      <c r="X118" s="30"/>
      <c r="Y118" s="30"/>
      <c r="Z118" s="30"/>
    </row>
    <row r="119" spans="1:26" ht="12" customHeight="1">
      <c r="A119" s="425"/>
      <c r="B119" s="426"/>
      <c r="C119" s="427"/>
      <c r="D119" s="427"/>
      <c r="E119" s="427"/>
      <c r="F119" s="427"/>
      <c r="G119" s="428"/>
      <c r="H119" s="427"/>
      <c r="I119" s="427"/>
      <c r="J119" s="429"/>
      <c r="K119" s="30"/>
      <c r="L119" s="30"/>
      <c r="M119" s="30"/>
      <c r="N119" s="30"/>
      <c r="O119" s="30"/>
      <c r="P119" s="30"/>
      <c r="Q119" s="30"/>
      <c r="R119" s="30"/>
      <c r="S119" s="30"/>
      <c r="T119" s="30"/>
      <c r="U119" s="30"/>
      <c r="V119" s="30"/>
      <c r="W119" s="30"/>
      <c r="X119" s="30"/>
      <c r="Y119" s="30"/>
      <c r="Z119" s="30"/>
    </row>
    <row r="120" spans="1:26" ht="15" customHeight="1">
      <c r="A120" s="419" t="s">
        <v>3573</v>
      </c>
      <c r="B120" s="419"/>
      <c r="C120" s="419"/>
      <c r="D120" s="419"/>
      <c r="E120" s="419"/>
      <c r="F120" s="419"/>
      <c r="G120" s="419"/>
      <c r="H120" s="419"/>
      <c r="I120" s="419"/>
      <c r="J120" s="419"/>
      <c r="K120" s="30"/>
      <c r="L120" s="30"/>
      <c r="M120" s="30"/>
      <c r="N120" s="30"/>
      <c r="O120" s="30"/>
      <c r="P120" s="30"/>
      <c r="Q120" s="30"/>
      <c r="R120" s="30"/>
      <c r="S120" s="30"/>
      <c r="T120" s="30"/>
      <c r="U120" s="30"/>
      <c r="V120" s="30"/>
      <c r="W120" s="30"/>
      <c r="X120" s="30"/>
      <c r="Y120" s="30"/>
      <c r="Z120" s="30"/>
    </row>
    <row r="121" spans="1:26" ht="12.75" customHeight="1">
      <c r="A121" s="420" t="s">
        <v>3574</v>
      </c>
      <c r="B121" s="420" t="s">
        <v>3575</v>
      </c>
      <c r="C121" s="421">
        <v>12</v>
      </c>
      <c r="D121" s="421">
        <v>230</v>
      </c>
      <c r="E121" s="421" t="s">
        <v>3469</v>
      </c>
      <c r="F121" s="421" t="s">
        <v>3529</v>
      </c>
      <c r="G121" s="422">
        <v>2</v>
      </c>
      <c r="H121" s="421" t="s">
        <v>3567</v>
      </c>
      <c r="I121" s="423">
        <v>3671</v>
      </c>
      <c r="J121" s="423">
        <f t="shared" ref="J121:J126" si="9">I121*(1+$J$21)*(1-$J$20)</f>
        <v>3671</v>
      </c>
      <c r="K121" s="30"/>
      <c r="L121" s="30"/>
      <c r="M121" s="30"/>
      <c r="N121" s="30"/>
      <c r="O121" s="30"/>
      <c r="P121" s="30"/>
      <c r="Q121" s="30"/>
      <c r="R121" s="30"/>
      <c r="S121" s="30"/>
      <c r="T121" s="30"/>
      <c r="U121" s="30"/>
      <c r="V121" s="30"/>
      <c r="W121" s="30"/>
      <c r="X121" s="30"/>
      <c r="Y121" s="30"/>
      <c r="Z121" s="30"/>
    </row>
    <row r="122" spans="1:26" ht="12.75" customHeight="1">
      <c r="A122" s="420" t="s">
        <v>3576</v>
      </c>
      <c r="B122" s="420" t="s">
        <v>3575</v>
      </c>
      <c r="C122" s="421">
        <v>12</v>
      </c>
      <c r="D122" s="421">
        <v>230</v>
      </c>
      <c r="E122" s="421" t="s">
        <v>3469</v>
      </c>
      <c r="F122" s="421" t="s">
        <v>3529</v>
      </c>
      <c r="G122" s="422">
        <v>2</v>
      </c>
      <c r="H122" s="421" t="s">
        <v>3567</v>
      </c>
      <c r="I122" s="423">
        <v>3667</v>
      </c>
      <c r="J122" s="423">
        <f t="shared" si="9"/>
        <v>3667</v>
      </c>
      <c r="K122" s="30"/>
      <c r="L122" s="30"/>
      <c r="M122" s="30"/>
      <c r="N122" s="30"/>
      <c r="O122" s="30"/>
      <c r="P122" s="30"/>
      <c r="Q122" s="30"/>
      <c r="R122" s="30"/>
      <c r="S122" s="30"/>
      <c r="T122" s="30"/>
      <c r="U122" s="30"/>
      <c r="V122" s="30"/>
      <c r="W122" s="30"/>
      <c r="X122" s="30"/>
      <c r="Y122" s="30"/>
      <c r="Z122" s="30"/>
    </row>
    <row r="123" spans="1:26" ht="12.75" customHeight="1">
      <c r="A123" s="420" t="s">
        <v>3577</v>
      </c>
      <c r="B123" s="420" t="s">
        <v>3575</v>
      </c>
      <c r="C123" s="421">
        <v>12</v>
      </c>
      <c r="D123" s="421">
        <v>230</v>
      </c>
      <c r="E123" s="421" t="s">
        <v>3469</v>
      </c>
      <c r="F123" s="421" t="s">
        <v>3529</v>
      </c>
      <c r="G123" s="422">
        <v>2</v>
      </c>
      <c r="H123" s="421" t="s">
        <v>3567</v>
      </c>
      <c r="I123" s="423">
        <v>4020</v>
      </c>
      <c r="J123" s="423">
        <f t="shared" si="9"/>
        <v>4020</v>
      </c>
      <c r="K123" s="30"/>
      <c r="L123" s="30"/>
      <c r="M123" s="30"/>
      <c r="N123" s="30"/>
      <c r="O123" s="30"/>
      <c r="P123" s="30"/>
      <c r="Q123" s="30"/>
      <c r="R123" s="30"/>
      <c r="S123" s="30"/>
      <c r="T123" s="30"/>
      <c r="U123" s="30"/>
      <c r="V123" s="30"/>
      <c r="W123" s="30"/>
      <c r="X123" s="30"/>
      <c r="Y123" s="30"/>
      <c r="Z123" s="30"/>
    </row>
    <row r="124" spans="1:26" ht="12.75" customHeight="1">
      <c r="A124" s="420" t="s">
        <v>3578</v>
      </c>
      <c r="B124" s="420" t="s">
        <v>3579</v>
      </c>
      <c r="C124" s="421">
        <v>12</v>
      </c>
      <c r="D124" s="421">
        <v>24</v>
      </c>
      <c r="E124" s="421" t="s">
        <v>3469</v>
      </c>
      <c r="F124" s="421" t="s">
        <v>3529</v>
      </c>
      <c r="G124" s="422">
        <v>2</v>
      </c>
      <c r="H124" s="421" t="s">
        <v>3567</v>
      </c>
      <c r="I124" s="423">
        <v>3491</v>
      </c>
      <c r="J124" s="423">
        <f t="shared" si="9"/>
        <v>3491</v>
      </c>
      <c r="K124" s="30"/>
      <c r="L124" s="30"/>
      <c r="M124" s="30"/>
      <c r="N124" s="30"/>
      <c r="O124" s="30"/>
      <c r="P124" s="30"/>
      <c r="Q124" s="30"/>
      <c r="R124" s="30"/>
      <c r="S124" s="30"/>
      <c r="T124" s="30"/>
      <c r="U124" s="30"/>
      <c r="V124" s="30"/>
      <c r="W124" s="30"/>
      <c r="X124" s="30"/>
      <c r="Y124" s="30"/>
      <c r="Z124" s="30"/>
    </row>
    <row r="125" spans="1:26" ht="12.75" customHeight="1">
      <c r="A125" s="420" t="s">
        <v>3580</v>
      </c>
      <c r="B125" s="420" t="s">
        <v>3579</v>
      </c>
      <c r="C125" s="421">
        <v>12</v>
      </c>
      <c r="D125" s="421">
        <v>24</v>
      </c>
      <c r="E125" s="421" t="s">
        <v>3469</v>
      </c>
      <c r="F125" s="421" t="s">
        <v>3529</v>
      </c>
      <c r="G125" s="422">
        <v>2</v>
      </c>
      <c r="H125" s="421" t="s">
        <v>3567</v>
      </c>
      <c r="I125" s="423">
        <v>3492</v>
      </c>
      <c r="J125" s="423">
        <f t="shared" si="9"/>
        <v>3492</v>
      </c>
      <c r="K125" s="30"/>
      <c r="L125" s="30"/>
      <c r="M125" s="30"/>
      <c r="N125" s="30"/>
      <c r="O125" s="30"/>
      <c r="P125" s="30"/>
      <c r="Q125" s="30"/>
      <c r="R125" s="30"/>
      <c r="S125" s="30"/>
      <c r="T125" s="30"/>
      <c r="U125" s="30"/>
      <c r="V125" s="30"/>
      <c r="W125" s="30"/>
      <c r="X125" s="30"/>
      <c r="Y125" s="30"/>
      <c r="Z125" s="30"/>
    </row>
    <row r="126" spans="1:26" ht="12.75" customHeight="1">
      <c r="A126" s="420" t="s">
        <v>3581</v>
      </c>
      <c r="B126" s="420" t="s">
        <v>3579</v>
      </c>
      <c r="C126" s="421">
        <v>12</v>
      </c>
      <c r="D126" s="421">
        <v>24</v>
      </c>
      <c r="E126" s="421" t="s">
        <v>3469</v>
      </c>
      <c r="F126" s="421" t="s">
        <v>3529</v>
      </c>
      <c r="G126" s="422">
        <v>2</v>
      </c>
      <c r="H126" s="421" t="s">
        <v>3567</v>
      </c>
      <c r="I126" s="423">
        <v>3838</v>
      </c>
      <c r="J126" s="423">
        <f t="shared" si="9"/>
        <v>3838</v>
      </c>
      <c r="K126" s="30"/>
      <c r="L126" s="30"/>
      <c r="M126" s="30"/>
      <c r="N126" s="30"/>
      <c r="O126" s="30"/>
      <c r="P126" s="30"/>
      <c r="Q126" s="30"/>
      <c r="R126" s="30"/>
      <c r="S126" s="30"/>
      <c r="T126" s="30"/>
      <c r="U126" s="30"/>
      <c r="V126" s="30"/>
      <c r="W126" s="30"/>
      <c r="X126" s="30"/>
      <c r="Y126" s="30"/>
      <c r="Z126" s="30"/>
    </row>
    <row r="127" spans="1:26" ht="12" customHeight="1">
      <c r="A127" s="425"/>
      <c r="B127" s="426"/>
      <c r="C127" s="427"/>
      <c r="D127" s="427"/>
      <c r="E127" s="427"/>
      <c r="F127" s="427"/>
      <c r="G127" s="428"/>
      <c r="H127" s="427"/>
      <c r="I127" s="427"/>
      <c r="J127" s="429"/>
      <c r="K127" s="30"/>
      <c r="L127" s="30"/>
      <c r="M127" s="30"/>
      <c r="N127" s="30"/>
      <c r="O127" s="30"/>
      <c r="P127" s="30"/>
      <c r="Q127" s="30"/>
      <c r="R127" s="30"/>
      <c r="S127" s="30"/>
      <c r="T127" s="30"/>
      <c r="U127" s="30"/>
      <c r="V127" s="30"/>
      <c r="W127" s="30"/>
      <c r="X127" s="30"/>
      <c r="Y127" s="30"/>
      <c r="Z127" s="30"/>
    </row>
    <row r="128" spans="1:26" ht="15" customHeight="1">
      <c r="A128" s="419" t="s">
        <v>3582</v>
      </c>
      <c r="B128" s="419"/>
      <c r="C128" s="419"/>
      <c r="D128" s="419"/>
      <c r="E128" s="419"/>
      <c r="F128" s="419"/>
      <c r="G128" s="419"/>
      <c r="H128" s="419"/>
      <c r="I128" s="419"/>
      <c r="J128" s="419"/>
      <c r="K128" s="30"/>
      <c r="L128" s="30"/>
      <c r="M128" s="30"/>
      <c r="N128" s="30"/>
      <c r="O128" s="30"/>
      <c r="P128" s="30"/>
      <c r="Q128" s="30"/>
      <c r="R128" s="30"/>
      <c r="S128" s="30"/>
      <c r="T128" s="30"/>
      <c r="U128" s="30"/>
      <c r="V128" s="30"/>
      <c r="W128" s="30"/>
      <c r="X128" s="30"/>
      <c r="Y128" s="30"/>
      <c r="Z128" s="30"/>
    </row>
    <row r="129" spans="1:26" ht="12.75" customHeight="1">
      <c r="A129" s="420" t="s">
        <v>3583</v>
      </c>
      <c r="B129" s="420" t="s">
        <v>791</v>
      </c>
      <c r="C129" s="421">
        <v>40</v>
      </c>
      <c r="D129" s="421">
        <v>230</v>
      </c>
      <c r="E129" s="421" t="s">
        <v>3469</v>
      </c>
      <c r="F129" s="421" t="s">
        <v>3445</v>
      </c>
      <c r="G129" s="422" t="s">
        <v>911</v>
      </c>
      <c r="H129" s="421">
        <v>60</v>
      </c>
      <c r="I129" s="423">
        <v>3061</v>
      </c>
      <c r="J129" s="423">
        <f t="shared" ref="J129:J130" si="10">I129*(1+$J$21)*(1-$J$20)</f>
        <v>3061</v>
      </c>
      <c r="K129" s="30"/>
      <c r="L129" s="30"/>
      <c r="M129" s="30"/>
      <c r="N129" s="30"/>
      <c r="O129" s="30"/>
      <c r="P129" s="30"/>
      <c r="Q129" s="30"/>
      <c r="R129" s="30"/>
      <c r="S129" s="30"/>
      <c r="T129" s="30"/>
      <c r="U129" s="30"/>
      <c r="V129" s="30"/>
      <c r="W129" s="30"/>
      <c r="X129" s="30"/>
      <c r="Y129" s="30"/>
      <c r="Z129" s="30"/>
    </row>
    <row r="130" spans="1:26" ht="12.75" customHeight="1">
      <c r="A130" s="420" t="s">
        <v>3584</v>
      </c>
      <c r="B130" s="420" t="s">
        <v>799</v>
      </c>
      <c r="C130" s="421">
        <v>40</v>
      </c>
      <c r="D130" s="421">
        <v>24</v>
      </c>
      <c r="E130" s="421" t="s">
        <v>3469</v>
      </c>
      <c r="F130" s="421" t="s">
        <v>3445</v>
      </c>
      <c r="G130" s="422" t="s">
        <v>911</v>
      </c>
      <c r="H130" s="421">
        <v>60</v>
      </c>
      <c r="I130" s="423">
        <v>2753</v>
      </c>
      <c r="J130" s="423">
        <f t="shared" si="10"/>
        <v>2753</v>
      </c>
      <c r="K130" s="30"/>
      <c r="L130" s="30"/>
      <c r="M130" s="30"/>
      <c r="N130" s="30"/>
      <c r="O130" s="30"/>
      <c r="P130" s="30"/>
      <c r="Q130" s="30"/>
      <c r="R130" s="30"/>
      <c r="S130" s="30"/>
      <c r="T130" s="30"/>
      <c r="U130" s="30"/>
      <c r="V130" s="30"/>
      <c r="W130" s="30"/>
      <c r="X130" s="30"/>
      <c r="Y130" s="30"/>
      <c r="Z130" s="30"/>
    </row>
    <row r="131" spans="1:26" ht="12" customHeight="1">
      <c r="A131" s="425"/>
      <c r="B131" s="426"/>
      <c r="C131" s="427"/>
      <c r="D131" s="427"/>
      <c r="E131" s="427"/>
      <c r="F131" s="427"/>
      <c r="G131" s="428"/>
      <c r="H131" s="427"/>
      <c r="I131" s="427"/>
      <c r="J131" s="429"/>
      <c r="K131" s="30"/>
      <c r="L131" s="30"/>
      <c r="M131" s="30"/>
      <c r="N131" s="30"/>
      <c r="O131" s="30"/>
      <c r="P131" s="30"/>
      <c r="Q131" s="30"/>
      <c r="R131" s="30"/>
      <c r="S131" s="30"/>
      <c r="T131" s="30"/>
      <c r="U131" s="30"/>
      <c r="V131" s="30"/>
      <c r="W131" s="30"/>
      <c r="X131" s="30"/>
      <c r="Y131" s="30"/>
      <c r="Z131" s="30"/>
    </row>
    <row r="132" spans="1:26" ht="12" customHeight="1">
      <c r="A132" s="404"/>
      <c r="B132" s="404"/>
      <c r="C132" s="404"/>
      <c r="D132" s="404"/>
      <c r="E132" s="404"/>
      <c r="F132" s="404"/>
      <c r="G132" s="404"/>
      <c r="H132" s="404"/>
      <c r="I132" s="404"/>
      <c r="J132" s="404"/>
      <c r="K132" s="30"/>
      <c r="L132" s="30"/>
      <c r="M132" s="30"/>
      <c r="N132" s="30"/>
      <c r="O132" s="30"/>
      <c r="P132" s="30"/>
      <c r="Q132" s="30"/>
      <c r="R132" s="30"/>
      <c r="S132" s="30"/>
      <c r="T132" s="30"/>
      <c r="U132" s="30"/>
      <c r="V132" s="30"/>
      <c r="W132" s="30"/>
      <c r="X132" s="30"/>
      <c r="Y132" s="30"/>
      <c r="Z132" s="30"/>
    </row>
    <row r="133" spans="1:26" ht="15" customHeight="1">
      <c r="A133" s="435" t="s">
        <v>3585</v>
      </c>
      <c r="B133" s="435"/>
      <c r="C133" s="435"/>
      <c r="D133" s="435"/>
      <c r="E133" s="435"/>
      <c r="F133" s="435"/>
      <c r="G133" s="435"/>
      <c r="H133" s="435"/>
      <c r="I133" s="435"/>
      <c r="J133" s="435"/>
      <c r="K133" s="30"/>
      <c r="L133" s="30"/>
      <c r="M133" s="30"/>
      <c r="N133" s="30"/>
      <c r="O133" s="30"/>
      <c r="P133" s="30"/>
      <c r="Q133" s="30"/>
      <c r="R133" s="30"/>
      <c r="S133" s="30"/>
      <c r="T133" s="30"/>
      <c r="U133" s="30"/>
      <c r="V133" s="30"/>
      <c r="W133" s="30"/>
      <c r="X133" s="30"/>
      <c r="Y133" s="30"/>
      <c r="Z133" s="30"/>
    </row>
    <row r="134" spans="1:26" ht="15" customHeight="1">
      <c r="A134" s="425"/>
      <c r="B134" s="15"/>
      <c r="C134" s="15"/>
      <c r="D134" s="15"/>
      <c r="E134" s="15"/>
      <c r="F134" s="15"/>
      <c r="G134" s="15"/>
      <c r="H134" s="15"/>
      <c r="I134" s="15"/>
      <c r="J134" s="15"/>
      <c r="K134" s="30"/>
      <c r="L134" s="30"/>
      <c r="M134" s="30"/>
      <c r="N134" s="30"/>
      <c r="O134" s="30"/>
      <c r="P134" s="30"/>
      <c r="Q134" s="30"/>
      <c r="R134" s="30"/>
      <c r="S134" s="30"/>
      <c r="T134" s="30"/>
      <c r="U134" s="30"/>
      <c r="V134" s="30"/>
      <c r="W134" s="30"/>
      <c r="X134" s="30"/>
      <c r="Y134" s="30"/>
      <c r="Z134" s="30"/>
    </row>
    <row r="135" spans="1:26" ht="15" customHeight="1">
      <c r="A135" s="419" t="s">
        <v>3441</v>
      </c>
      <c r="B135" s="419"/>
      <c r="C135" s="419"/>
      <c r="D135" s="419"/>
      <c r="E135" s="419"/>
      <c r="F135" s="419"/>
      <c r="G135" s="419"/>
      <c r="H135" s="419"/>
      <c r="I135" s="419"/>
      <c r="J135" s="419"/>
      <c r="K135" s="30"/>
      <c r="L135" s="30"/>
      <c r="M135" s="30"/>
      <c r="N135" s="30"/>
      <c r="O135" s="30"/>
      <c r="P135" s="30"/>
      <c r="Q135" s="30"/>
      <c r="R135" s="30"/>
      <c r="S135" s="30"/>
      <c r="T135" s="30"/>
      <c r="U135" s="30"/>
      <c r="V135" s="30"/>
      <c r="W135" s="30"/>
      <c r="X135" s="30"/>
      <c r="Y135" s="30"/>
      <c r="Z135" s="30"/>
    </row>
    <row r="136" spans="1:26" ht="12.75" customHeight="1">
      <c r="A136" s="420" t="s">
        <v>3586</v>
      </c>
      <c r="B136" s="436" t="s">
        <v>3587</v>
      </c>
      <c r="C136" s="421">
        <v>10</v>
      </c>
      <c r="D136" s="421">
        <v>230</v>
      </c>
      <c r="E136" s="421" t="s">
        <v>3444</v>
      </c>
      <c r="F136" s="421" t="s">
        <v>3445</v>
      </c>
      <c r="G136" s="422">
        <v>0</v>
      </c>
      <c r="H136" s="421">
        <v>150</v>
      </c>
      <c r="I136" s="423">
        <v>2260</v>
      </c>
      <c r="J136" s="423">
        <f t="shared" ref="J136:J140" si="11">I136*(1+$J$21)*(1-$J$20)</f>
        <v>2260</v>
      </c>
      <c r="K136" s="30"/>
      <c r="L136" s="30"/>
      <c r="M136" s="30"/>
      <c r="N136" s="30"/>
      <c r="O136" s="30"/>
      <c r="P136" s="30"/>
      <c r="Q136" s="30"/>
      <c r="R136" s="30"/>
      <c r="S136" s="30"/>
      <c r="T136" s="30"/>
      <c r="U136" s="30"/>
      <c r="V136" s="30"/>
      <c r="W136" s="30"/>
      <c r="X136" s="30"/>
      <c r="Y136" s="30"/>
      <c r="Z136" s="30"/>
    </row>
    <row r="137" spans="1:26" ht="12.75" customHeight="1">
      <c r="A137" s="420" t="s">
        <v>3588</v>
      </c>
      <c r="B137" s="436" t="s">
        <v>3589</v>
      </c>
      <c r="C137" s="421">
        <v>10</v>
      </c>
      <c r="D137" s="421">
        <v>230</v>
      </c>
      <c r="E137" s="421" t="s">
        <v>3444</v>
      </c>
      <c r="F137" s="421" t="s">
        <v>3445</v>
      </c>
      <c r="G137" s="422" t="s">
        <v>3590</v>
      </c>
      <c r="H137" s="421">
        <v>140</v>
      </c>
      <c r="I137" s="423">
        <v>1945</v>
      </c>
      <c r="J137" s="423">
        <f t="shared" si="11"/>
        <v>1945</v>
      </c>
      <c r="K137" s="30"/>
      <c r="L137" s="30"/>
      <c r="M137" s="30"/>
      <c r="N137" s="30"/>
      <c r="O137" s="30"/>
      <c r="P137" s="30"/>
      <c r="Q137" s="30"/>
      <c r="R137" s="30"/>
      <c r="S137" s="30"/>
      <c r="T137" s="30"/>
      <c r="U137" s="30"/>
      <c r="V137" s="30"/>
      <c r="W137" s="30"/>
      <c r="X137" s="30"/>
      <c r="Y137" s="30"/>
      <c r="Z137" s="30"/>
    </row>
    <row r="138" spans="1:26" ht="12.75" customHeight="1">
      <c r="A138" s="420" t="s">
        <v>3591</v>
      </c>
      <c r="B138" s="436" t="s">
        <v>3592</v>
      </c>
      <c r="C138" s="421">
        <v>10</v>
      </c>
      <c r="D138" s="421">
        <v>24</v>
      </c>
      <c r="E138" s="421" t="s">
        <v>3444</v>
      </c>
      <c r="F138" s="421" t="s">
        <v>3445</v>
      </c>
      <c r="G138" s="422">
        <v>0</v>
      </c>
      <c r="H138" s="421">
        <v>140</v>
      </c>
      <c r="I138" s="423">
        <v>1922</v>
      </c>
      <c r="J138" s="423">
        <f t="shared" si="11"/>
        <v>1922</v>
      </c>
      <c r="K138" s="30"/>
      <c r="L138" s="30"/>
      <c r="M138" s="30"/>
      <c r="N138" s="30"/>
      <c r="O138" s="30"/>
      <c r="P138" s="30"/>
      <c r="Q138" s="30"/>
      <c r="R138" s="30"/>
      <c r="S138" s="30"/>
      <c r="T138" s="30"/>
      <c r="U138" s="30"/>
      <c r="V138" s="30"/>
      <c r="W138" s="30"/>
      <c r="X138" s="30"/>
      <c r="Y138" s="30"/>
      <c r="Z138" s="30"/>
    </row>
    <row r="139" spans="1:26" ht="12.75" customHeight="1">
      <c r="A139" s="420" t="s">
        <v>3593</v>
      </c>
      <c r="B139" s="436" t="s">
        <v>3594</v>
      </c>
      <c r="C139" s="421">
        <v>10</v>
      </c>
      <c r="D139" s="421">
        <v>24</v>
      </c>
      <c r="E139" s="421" t="s">
        <v>3490</v>
      </c>
      <c r="F139" s="421" t="s">
        <v>3445</v>
      </c>
      <c r="G139" s="422" t="s">
        <v>3590</v>
      </c>
      <c r="H139" s="421">
        <v>140</v>
      </c>
      <c r="I139" s="423">
        <v>2161</v>
      </c>
      <c r="J139" s="423">
        <f t="shared" si="11"/>
        <v>2161</v>
      </c>
      <c r="K139" s="30"/>
      <c r="L139" s="30"/>
      <c r="M139" s="30"/>
      <c r="N139" s="30"/>
      <c r="O139" s="30"/>
      <c r="P139" s="30"/>
      <c r="Q139" s="30"/>
      <c r="R139" s="30"/>
      <c r="S139" s="30"/>
      <c r="T139" s="30"/>
      <c r="U139" s="30"/>
      <c r="V139" s="30"/>
      <c r="W139" s="30"/>
      <c r="X139" s="30"/>
      <c r="Y139" s="30"/>
      <c r="Z139" s="30"/>
    </row>
    <row r="140" spans="1:26" ht="12.75" customHeight="1">
      <c r="A140" s="420" t="s">
        <v>3595</v>
      </c>
      <c r="B140" s="436" t="s">
        <v>3596</v>
      </c>
      <c r="C140" s="421">
        <v>10</v>
      </c>
      <c r="D140" s="421">
        <v>24</v>
      </c>
      <c r="E140" s="421" t="s">
        <v>3490</v>
      </c>
      <c r="F140" s="421" t="s">
        <v>3445</v>
      </c>
      <c r="G140" s="422">
        <v>0</v>
      </c>
      <c r="H140" s="421">
        <v>150</v>
      </c>
      <c r="I140" s="423">
        <v>2274</v>
      </c>
      <c r="J140" s="423">
        <f t="shared" si="11"/>
        <v>2274</v>
      </c>
      <c r="K140" s="30"/>
      <c r="L140" s="30"/>
      <c r="M140" s="30"/>
      <c r="N140" s="30"/>
      <c r="O140" s="30"/>
      <c r="P140" s="30"/>
      <c r="Q140" s="30"/>
      <c r="R140" s="30"/>
      <c r="S140" s="30"/>
      <c r="T140" s="30"/>
      <c r="U140" s="30"/>
      <c r="V140" s="30"/>
      <c r="W140" s="30"/>
      <c r="X140" s="30"/>
      <c r="Y140" s="30"/>
      <c r="Z140" s="30"/>
    </row>
    <row r="141" spans="1:26" ht="12" customHeight="1">
      <c r="A141" s="425"/>
      <c r="B141" s="426"/>
      <c r="C141" s="427"/>
      <c r="D141" s="427"/>
      <c r="E141" s="427"/>
      <c r="F141" s="427"/>
      <c r="G141" s="428"/>
      <c r="H141" s="427"/>
      <c r="I141" s="427"/>
      <c r="J141" s="429"/>
      <c r="K141" s="30"/>
      <c r="L141" s="30"/>
      <c r="M141" s="30"/>
      <c r="N141" s="30"/>
      <c r="O141" s="30"/>
      <c r="P141" s="30"/>
      <c r="Q141" s="30"/>
      <c r="R141" s="30"/>
      <c r="S141" s="30"/>
      <c r="T141" s="30"/>
      <c r="U141" s="30"/>
      <c r="V141" s="30"/>
      <c r="W141" s="30"/>
      <c r="X141" s="30"/>
      <c r="Y141" s="30"/>
      <c r="Z141" s="30"/>
    </row>
    <row r="142" spans="1:26" ht="12"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 customHeight="1">
      <c r="A143" s="435" t="s">
        <v>3597</v>
      </c>
      <c r="B143" s="435"/>
      <c r="C143" s="435"/>
      <c r="D143" s="435"/>
      <c r="E143" s="435"/>
      <c r="F143" s="435"/>
      <c r="G143" s="435"/>
      <c r="H143" s="435"/>
      <c r="I143" s="435"/>
      <c r="J143" s="435"/>
      <c r="K143" s="30"/>
      <c r="L143" s="30"/>
      <c r="M143" s="30"/>
      <c r="N143" s="30"/>
      <c r="O143" s="30"/>
      <c r="P143" s="30"/>
      <c r="Q143" s="30"/>
      <c r="R143" s="30"/>
      <c r="S143" s="30"/>
      <c r="T143" s="30"/>
      <c r="U143" s="30"/>
      <c r="V143" s="30"/>
      <c r="W143" s="30"/>
      <c r="X143" s="30"/>
      <c r="Y143" s="30"/>
      <c r="Z143" s="30"/>
    </row>
    <row r="144" spans="1:26" ht="15" customHeight="1">
      <c r="A144" s="15"/>
      <c r="B144" s="15"/>
      <c r="C144" s="15"/>
      <c r="D144" s="15"/>
      <c r="E144" s="15"/>
      <c r="F144" s="15"/>
      <c r="G144" s="15"/>
      <c r="H144" s="15"/>
      <c r="I144" s="15"/>
      <c r="J144" s="15"/>
      <c r="K144" s="30"/>
      <c r="L144" s="30"/>
      <c r="M144" s="30"/>
      <c r="N144" s="30"/>
      <c r="O144" s="30"/>
      <c r="P144" s="30"/>
      <c r="Q144" s="30"/>
      <c r="R144" s="30"/>
      <c r="S144" s="30"/>
      <c r="T144" s="30"/>
      <c r="U144" s="30"/>
      <c r="V144" s="30"/>
      <c r="W144" s="30"/>
      <c r="X144" s="30"/>
      <c r="Y144" s="30"/>
      <c r="Z144" s="30"/>
    </row>
    <row r="145" spans="1:26" ht="15" customHeight="1">
      <c r="A145" s="419" t="s">
        <v>3598</v>
      </c>
      <c r="B145" s="419"/>
      <c r="C145" s="419"/>
      <c r="D145" s="419"/>
      <c r="E145" s="419"/>
      <c r="F145" s="419"/>
      <c r="G145" s="419"/>
      <c r="H145" s="419"/>
      <c r="I145" s="419"/>
      <c r="J145" s="419"/>
      <c r="K145" s="30"/>
      <c r="L145" s="30"/>
      <c r="M145" s="30"/>
      <c r="N145" s="30"/>
      <c r="O145" s="30"/>
      <c r="P145" s="30"/>
      <c r="Q145" s="30"/>
      <c r="R145" s="30"/>
      <c r="S145" s="30"/>
      <c r="T145" s="30"/>
      <c r="U145" s="30"/>
      <c r="V145" s="30"/>
      <c r="W145" s="30"/>
      <c r="X145" s="30"/>
      <c r="Y145" s="30"/>
      <c r="Z145" s="30"/>
    </row>
    <row r="146" spans="1:26" ht="12.75" customHeight="1">
      <c r="A146" s="437" t="s">
        <v>3599</v>
      </c>
      <c r="B146" s="438" t="s">
        <v>51</v>
      </c>
      <c r="C146" s="439" t="s">
        <v>3600</v>
      </c>
      <c r="D146" s="440"/>
      <c r="E146" s="440"/>
      <c r="F146" s="440"/>
      <c r="G146" s="440"/>
      <c r="H146" s="440"/>
      <c r="I146" s="423">
        <v>287</v>
      </c>
      <c r="J146" s="423">
        <f t="shared" ref="J146:J151" si="12">I146*(1+$J$21)*(1-$J$20)</f>
        <v>287</v>
      </c>
      <c r="K146" s="30"/>
      <c r="L146" s="30"/>
      <c r="M146" s="30"/>
      <c r="N146" s="30"/>
      <c r="O146" s="30"/>
      <c r="P146" s="30"/>
      <c r="Q146" s="30"/>
      <c r="R146" s="30"/>
      <c r="S146" s="30"/>
      <c r="T146" s="30"/>
      <c r="U146" s="30"/>
      <c r="V146" s="30"/>
      <c r="W146" s="30"/>
      <c r="X146" s="30"/>
      <c r="Y146" s="30"/>
      <c r="Z146" s="30"/>
    </row>
    <row r="147" spans="1:26" ht="12.75" customHeight="1">
      <c r="A147" s="437" t="s">
        <v>3601</v>
      </c>
      <c r="B147" s="438" t="s">
        <v>51</v>
      </c>
      <c r="C147" s="439" t="s">
        <v>3602</v>
      </c>
      <c r="D147" s="440"/>
      <c r="E147" s="440"/>
      <c r="F147" s="440"/>
      <c r="G147" s="440"/>
      <c r="H147" s="440"/>
      <c r="I147" s="423">
        <v>366</v>
      </c>
      <c r="J147" s="423">
        <f t="shared" si="12"/>
        <v>366</v>
      </c>
      <c r="K147" s="30"/>
      <c r="L147" s="30"/>
      <c r="M147" s="30"/>
      <c r="N147" s="30"/>
      <c r="O147" s="30"/>
      <c r="P147" s="30"/>
      <c r="Q147" s="30"/>
      <c r="R147" s="30"/>
      <c r="S147" s="30"/>
      <c r="T147" s="30"/>
      <c r="U147" s="30"/>
      <c r="V147" s="30"/>
      <c r="W147" s="30"/>
      <c r="X147" s="30"/>
      <c r="Y147" s="30"/>
      <c r="Z147" s="30"/>
    </row>
    <row r="148" spans="1:26" ht="12.75" customHeight="1">
      <c r="A148" s="437" t="s">
        <v>3603</v>
      </c>
      <c r="B148" s="438" t="s">
        <v>51</v>
      </c>
      <c r="C148" s="439" t="s">
        <v>3604</v>
      </c>
      <c r="D148" s="440"/>
      <c r="E148" s="440"/>
      <c r="F148" s="440"/>
      <c r="G148" s="440"/>
      <c r="H148" s="440"/>
      <c r="I148" s="423">
        <v>239</v>
      </c>
      <c r="J148" s="423">
        <f t="shared" si="12"/>
        <v>239</v>
      </c>
      <c r="K148" s="30"/>
      <c r="L148" s="30"/>
      <c r="M148" s="30"/>
      <c r="N148" s="30"/>
      <c r="O148" s="30"/>
      <c r="P148" s="30"/>
      <c r="Q148" s="30"/>
      <c r="R148" s="30"/>
      <c r="S148" s="30"/>
      <c r="T148" s="30"/>
      <c r="U148" s="30"/>
      <c r="V148" s="30"/>
      <c r="W148" s="30"/>
      <c r="X148" s="30"/>
      <c r="Y148" s="30"/>
      <c r="Z148" s="30"/>
    </row>
    <row r="149" spans="1:26" ht="12.75" customHeight="1">
      <c r="A149" s="437" t="s">
        <v>3605</v>
      </c>
      <c r="B149" s="438" t="s">
        <v>51</v>
      </c>
      <c r="C149" s="439" t="s">
        <v>3606</v>
      </c>
      <c r="D149" s="440"/>
      <c r="E149" s="440"/>
      <c r="F149" s="440"/>
      <c r="G149" s="440"/>
      <c r="H149" s="440"/>
      <c r="I149" s="423">
        <v>401</v>
      </c>
      <c r="J149" s="423">
        <f t="shared" si="12"/>
        <v>401</v>
      </c>
      <c r="K149" s="30"/>
      <c r="L149" s="30"/>
      <c r="M149" s="30"/>
      <c r="N149" s="30"/>
      <c r="O149" s="30"/>
      <c r="P149" s="30"/>
      <c r="Q149" s="30"/>
      <c r="R149" s="30"/>
      <c r="S149" s="30"/>
      <c r="T149" s="30"/>
      <c r="U149" s="30"/>
      <c r="V149" s="30"/>
      <c r="W149" s="30"/>
      <c r="X149" s="30"/>
      <c r="Y149" s="30"/>
      <c r="Z149" s="30"/>
    </row>
    <row r="150" spans="1:26" ht="12.75" customHeight="1">
      <c r="A150" s="437" t="s">
        <v>3607</v>
      </c>
      <c r="B150" s="438" t="s">
        <v>51</v>
      </c>
      <c r="C150" s="439" t="s">
        <v>3608</v>
      </c>
      <c r="D150" s="440"/>
      <c r="E150" s="440"/>
      <c r="F150" s="440"/>
      <c r="G150" s="440"/>
      <c r="H150" s="440"/>
      <c r="I150" s="423">
        <v>610</v>
      </c>
      <c r="J150" s="423">
        <f t="shared" si="12"/>
        <v>610</v>
      </c>
      <c r="K150" s="30"/>
      <c r="L150" s="30"/>
      <c r="M150" s="30"/>
      <c r="N150" s="30"/>
      <c r="O150" s="30"/>
      <c r="P150" s="30"/>
      <c r="Q150" s="30"/>
      <c r="R150" s="30"/>
      <c r="S150" s="30"/>
      <c r="T150" s="30"/>
      <c r="U150" s="30"/>
      <c r="V150" s="30"/>
      <c r="W150" s="30"/>
      <c r="X150" s="30"/>
      <c r="Y150" s="30"/>
      <c r="Z150" s="30"/>
    </row>
    <row r="151" spans="1:26" ht="12.75" customHeight="1">
      <c r="A151" s="437" t="s">
        <v>3609</v>
      </c>
      <c r="B151" s="438" t="s">
        <v>51</v>
      </c>
      <c r="C151" s="439" t="s">
        <v>3610</v>
      </c>
      <c r="D151" s="440"/>
      <c r="E151" s="440"/>
      <c r="F151" s="440"/>
      <c r="G151" s="440"/>
      <c r="H151" s="440"/>
      <c r="I151" s="423">
        <v>399</v>
      </c>
      <c r="J151" s="423">
        <f t="shared" si="12"/>
        <v>399</v>
      </c>
      <c r="K151" s="30"/>
      <c r="L151" s="30"/>
      <c r="M151" s="30"/>
      <c r="N151" s="30"/>
      <c r="O151" s="30"/>
      <c r="P151" s="30"/>
      <c r="Q151" s="30"/>
      <c r="R151" s="30"/>
      <c r="S151" s="30"/>
      <c r="T151" s="30"/>
      <c r="U151" s="30"/>
      <c r="V151" s="30"/>
      <c r="W151" s="30"/>
      <c r="X151" s="30"/>
      <c r="Y151" s="30"/>
      <c r="Z151" s="30"/>
    </row>
    <row r="152" spans="1:26" ht="12" hidden="1" customHeight="1">
      <c r="A152" s="574" t="s">
        <v>3611</v>
      </c>
      <c r="B152" s="467"/>
      <c r="C152" s="467"/>
      <c r="D152" s="467"/>
      <c r="E152" s="467"/>
      <c r="F152" s="467"/>
      <c r="G152" s="467"/>
      <c r="H152" s="467"/>
      <c r="I152" s="467"/>
      <c r="J152" s="575"/>
      <c r="K152" s="30"/>
      <c r="L152" s="30"/>
      <c r="M152" s="30"/>
      <c r="N152" s="30"/>
      <c r="O152" s="30"/>
      <c r="P152" s="30"/>
      <c r="Q152" s="30"/>
      <c r="R152" s="30"/>
      <c r="S152" s="30"/>
      <c r="T152" s="30"/>
      <c r="U152" s="30"/>
      <c r="V152" s="30"/>
      <c r="W152" s="30"/>
      <c r="X152" s="30"/>
      <c r="Y152" s="30"/>
      <c r="Z152" s="30"/>
    </row>
    <row r="153" spans="1:26" ht="12" hidden="1" customHeight="1">
      <c r="A153" s="441" t="s">
        <v>3612</v>
      </c>
      <c r="B153" s="442" t="s">
        <v>51</v>
      </c>
      <c r="C153" s="443" t="s">
        <v>3613</v>
      </c>
      <c r="D153" s="444"/>
      <c r="E153" s="444"/>
      <c r="F153" s="444"/>
      <c r="G153" s="444"/>
      <c r="H153" s="445"/>
      <c r="I153" s="444"/>
      <c r="J153" s="446">
        <v>213.60000000000002</v>
      </c>
      <c r="K153" s="30"/>
      <c r="L153" s="30"/>
      <c r="M153" s="30"/>
      <c r="N153" s="30"/>
      <c r="O153" s="30"/>
      <c r="P153" s="30"/>
      <c r="Q153" s="30"/>
      <c r="R153" s="30"/>
      <c r="S153" s="30"/>
      <c r="T153" s="30"/>
      <c r="U153" s="30"/>
      <c r="V153" s="30"/>
      <c r="W153" s="30"/>
      <c r="X153" s="30"/>
      <c r="Y153" s="30"/>
      <c r="Z153" s="30"/>
    </row>
    <row r="154" spans="1:26" ht="12" hidden="1" customHeight="1">
      <c r="A154" s="441" t="s">
        <v>3614</v>
      </c>
      <c r="B154" s="442" t="s">
        <v>51</v>
      </c>
      <c r="C154" s="443" t="s">
        <v>3615</v>
      </c>
      <c r="D154" s="444"/>
      <c r="E154" s="444"/>
      <c r="F154" s="444"/>
      <c r="G154" s="444"/>
      <c r="H154" s="445"/>
      <c r="I154" s="444"/>
      <c r="J154" s="446">
        <v>213.60000000000002</v>
      </c>
      <c r="K154" s="30"/>
      <c r="L154" s="30"/>
      <c r="M154" s="30"/>
      <c r="N154" s="30"/>
      <c r="O154" s="30"/>
      <c r="P154" s="30"/>
      <c r="Q154" s="30"/>
      <c r="R154" s="30"/>
      <c r="S154" s="30"/>
      <c r="T154" s="30"/>
      <c r="U154" s="30"/>
      <c r="V154" s="30"/>
      <c r="W154" s="30"/>
      <c r="X154" s="30"/>
      <c r="Y154" s="30"/>
      <c r="Z154" s="30"/>
    </row>
    <row r="155" spans="1:26" ht="12" hidden="1" customHeight="1">
      <c r="A155" s="574" t="s">
        <v>3616</v>
      </c>
      <c r="B155" s="467"/>
      <c r="C155" s="467"/>
      <c r="D155" s="467"/>
      <c r="E155" s="467"/>
      <c r="F155" s="467"/>
      <c r="G155" s="467"/>
      <c r="H155" s="467"/>
      <c r="I155" s="467"/>
      <c r="J155" s="575"/>
      <c r="K155" s="30"/>
      <c r="L155" s="30"/>
      <c r="M155" s="30"/>
      <c r="N155" s="30"/>
      <c r="O155" s="30"/>
      <c r="P155" s="30"/>
      <c r="Q155" s="30"/>
      <c r="R155" s="30"/>
      <c r="S155" s="30"/>
      <c r="T155" s="30"/>
      <c r="U155" s="30"/>
      <c r="V155" s="30"/>
      <c r="W155" s="30"/>
      <c r="X155" s="30"/>
      <c r="Y155" s="30"/>
      <c r="Z155" s="30"/>
    </row>
    <row r="156" spans="1:26" ht="12" hidden="1" customHeight="1">
      <c r="A156" s="441" t="s">
        <v>3617</v>
      </c>
      <c r="B156" s="442" t="s">
        <v>51</v>
      </c>
      <c r="C156" s="576" t="s">
        <v>3618</v>
      </c>
      <c r="D156" s="467"/>
      <c r="E156" s="467"/>
      <c r="F156" s="467"/>
      <c r="G156" s="467"/>
      <c r="H156" s="468"/>
      <c r="I156" s="447"/>
      <c r="J156" s="446">
        <v>412.79999999999995</v>
      </c>
      <c r="K156" s="30"/>
      <c r="L156" s="30"/>
      <c r="M156" s="30"/>
      <c r="N156" s="30"/>
      <c r="O156" s="30"/>
      <c r="P156" s="30"/>
      <c r="Q156" s="30"/>
      <c r="R156" s="30"/>
      <c r="S156" s="30"/>
      <c r="T156" s="30"/>
      <c r="U156" s="30"/>
      <c r="V156" s="30"/>
      <c r="W156" s="30"/>
      <c r="X156" s="30"/>
      <c r="Y156" s="30"/>
      <c r="Z156" s="30"/>
    </row>
    <row r="157" spans="1:26" ht="13.5" hidden="1" customHeight="1">
      <c r="A157" s="448" t="s">
        <v>3619</v>
      </c>
      <c r="B157" s="442" t="s">
        <v>51</v>
      </c>
      <c r="C157" s="577" t="s">
        <v>3620</v>
      </c>
      <c r="D157" s="578"/>
      <c r="E157" s="578"/>
      <c r="F157" s="578"/>
      <c r="G157" s="578"/>
      <c r="H157" s="579"/>
      <c r="I157" s="449"/>
      <c r="J157" s="450">
        <v>412.79999999999995</v>
      </c>
      <c r="K157" s="30"/>
      <c r="L157" s="30"/>
      <c r="M157" s="30"/>
      <c r="N157" s="30"/>
      <c r="O157" s="30"/>
      <c r="P157" s="30"/>
      <c r="Q157" s="30"/>
      <c r="R157" s="30"/>
      <c r="S157" s="30"/>
      <c r="T157" s="30"/>
      <c r="U157" s="30"/>
      <c r="V157" s="30"/>
      <c r="W157" s="30"/>
      <c r="X157" s="30"/>
      <c r="Y157" s="30"/>
      <c r="Z157" s="30"/>
    </row>
    <row r="158" spans="1:26" ht="13.5" customHeight="1">
      <c r="A158" s="451"/>
      <c r="B158" s="452"/>
      <c r="C158" s="453"/>
      <c r="D158" s="453"/>
      <c r="E158" s="453"/>
      <c r="F158" s="453"/>
      <c r="G158" s="453"/>
      <c r="H158" s="453"/>
      <c r="I158" s="453"/>
      <c r="J158" s="429"/>
      <c r="K158" s="30"/>
      <c r="L158" s="30"/>
      <c r="M158" s="30"/>
      <c r="N158" s="30"/>
      <c r="O158" s="30"/>
      <c r="P158" s="30"/>
      <c r="Q158" s="30"/>
      <c r="R158" s="30"/>
      <c r="S158" s="30"/>
      <c r="T158" s="30"/>
      <c r="U158" s="30"/>
      <c r="V158" s="30"/>
      <c r="W158" s="30"/>
      <c r="X158" s="30"/>
      <c r="Y158" s="30"/>
      <c r="Z158" s="30"/>
    </row>
    <row r="159" spans="1:26" ht="12" customHeight="1">
      <c r="A159" s="30"/>
      <c r="B159" s="52"/>
      <c r="C159" s="52"/>
      <c r="D159" s="52"/>
      <c r="E159" s="52"/>
      <c r="F159" s="52"/>
      <c r="G159" s="146"/>
      <c r="H159" s="52"/>
      <c r="I159" s="52"/>
      <c r="J159" s="413"/>
      <c r="K159" s="30"/>
      <c r="L159" s="30"/>
      <c r="M159" s="30"/>
      <c r="N159" s="30"/>
      <c r="O159" s="30"/>
      <c r="P159" s="30"/>
      <c r="Q159" s="30"/>
      <c r="R159" s="30"/>
      <c r="S159" s="30"/>
      <c r="T159" s="30"/>
      <c r="U159" s="30"/>
      <c r="V159" s="30"/>
      <c r="W159" s="30"/>
      <c r="X159" s="30"/>
      <c r="Y159" s="30"/>
      <c r="Z159" s="30"/>
    </row>
    <row r="160" spans="1:26" ht="12.75" customHeight="1">
      <c r="A160" s="473" t="s">
        <v>85</v>
      </c>
      <c r="B160" s="474"/>
      <c r="C160" s="474"/>
      <c r="D160" s="474"/>
      <c r="E160" s="474"/>
      <c r="F160" s="474"/>
      <c r="G160" s="474"/>
      <c r="H160" s="474"/>
      <c r="I160" s="474"/>
      <c r="J160" s="474"/>
      <c r="K160" s="30"/>
      <c r="L160" s="30"/>
      <c r="M160" s="30"/>
      <c r="N160" s="30"/>
      <c r="O160" s="30"/>
      <c r="P160" s="30"/>
      <c r="Q160" s="30"/>
      <c r="R160" s="30"/>
      <c r="S160" s="30"/>
      <c r="T160" s="30"/>
      <c r="U160" s="30"/>
      <c r="V160" s="30"/>
      <c r="W160" s="30"/>
      <c r="X160" s="30"/>
      <c r="Y160" s="30"/>
      <c r="Z160" s="30"/>
    </row>
    <row r="161" spans="1:26" ht="12.75" customHeight="1">
      <c r="A161" s="500" t="s">
        <v>86</v>
      </c>
      <c r="B161" s="474"/>
      <c r="C161" s="474"/>
      <c r="D161" s="474"/>
      <c r="E161" s="474"/>
      <c r="F161" s="474"/>
      <c r="G161" s="474"/>
      <c r="H161" s="474"/>
      <c r="I161" s="474"/>
      <c r="J161" s="474"/>
      <c r="K161" s="30"/>
      <c r="L161" s="30"/>
      <c r="M161" s="30"/>
      <c r="N161" s="30"/>
      <c r="O161" s="30"/>
      <c r="P161" s="30"/>
      <c r="Q161" s="30"/>
      <c r="R161" s="30"/>
      <c r="S161" s="30"/>
      <c r="T161" s="30"/>
      <c r="U161" s="30"/>
      <c r="V161" s="30"/>
      <c r="W161" s="30"/>
      <c r="X161" s="30"/>
      <c r="Y161" s="30"/>
      <c r="Z161" s="30"/>
    </row>
    <row r="162" spans="1:26" ht="12" customHeight="1">
      <c r="A162" s="30"/>
      <c r="B162" s="52"/>
      <c r="C162" s="52"/>
      <c r="D162" s="52"/>
      <c r="E162" s="52"/>
      <c r="F162" s="52"/>
      <c r="G162" s="146"/>
      <c r="H162" s="52"/>
      <c r="I162" s="52"/>
      <c r="J162" s="413"/>
      <c r="K162" s="30"/>
      <c r="L162" s="30"/>
      <c r="M162" s="30"/>
      <c r="N162" s="30"/>
      <c r="O162" s="30"/>
      <c r="P162" s="30"/>
      <c r="Q162" s="30"/>
      <c r="R162" s="30"/>
      <c r="S162" s="30"/>
      <c r="T162" s="30"/>
      <c r="U162" s="30"/>
      <c r="V162" s="30"/>
      <c r="W162" s="30"/>
      <c r="X162" s="30"/>
      <c r="Y162" s="30"/>
      <c r="Z162" s="30"/>
    </row>
    <row r="163" spans="1:26" ht="12" customHeight="1">
      <c r="A163" s="30"/>
      <c r="B163" s="52"/>
      <c r="C163" s="52"/>
      <c r="D163" s="52"/>
      <c r="E163" s="52"/>
      <c r="F163" s="52"/>
      <c r="G163" s="146"/>
      <c r="H163" s="52"/>
      <c r="I163" s="52"/>
      <c r="J163" s="413"/>
      <c r="K163" s="30"/>
      <c r="L163" s="30"/>
      <c r="M163" s="30"/>
      <c r="N163" s="30"/>
      <c r="O163" s="30"/>
      <c r="P163" s="30"/>
      <c r="Q163" s="30"/>
      <c r="R163" s="30"/>
      <c r="S163" s="30"/>
      <c r="T163" s="30"/>
      <c r="U163" s="30"/>
      <c r="V163" s="30"/>
      <c r="W163" s="30"/>
      <c r="X163" s="30"/>
      <c r="Y163" s="30"/>
      <c r="Z163" s="30"/>
    </row>
    <row r="164" spans="1:26" ht="12" customHeight="1">
      <c r="A164" s="30"/>
      <c r="B164" s="52"/>
      <c r="C164" s="52"/>
      <c r="D164" s="52"/>
      <c r="E164" s="52"/>
      <c r="F164" s="52"/>
      <c r="G164" s="146"/>
      <c r="H164" s="52"/>
      <c r="I164" s="52"/>
      <c r="J164" s="413"/>
      <c r="K164" s="30"/>
      <c r="L164" s="30"/>
      <c r="M164" s="30"/>
      <c r="N164" s="30"/>
      <c r="O164" s="30"/>
      <c r="P164" s="30"/>
      <c r="Q164" s="30"/>
      <c r="R164" s="30"/>
      <c r="S164" s="30"/>
      <c r="T164" s="30"/>
      <c r="U164" s="30"/>
      <c r="V164" s="30"/>
      <c r="W164" s="30"/>
      <c r="X164" s="30"/>
      <c r="Y164" s="30"/>
      <c r="Z164" s="30"/>
    </row>
    <row r="165" spans="1:26" ht="12" customHeight="1">
      <c r="A165" s="30"/>
      <c r="B165" s="52"/>
      <c r="C165" s="52"/>
      <c r="D165" s="52"/>
      <c r="E165" s="52"/>
      <c r="F165" s="52"/>
      <c r="G165" s="146"/>
      <c r="H165" s="52"/>
      <c r="I165" s="52"/>
      <c r="J165" s="413"/>
      <c r="K165" s="30"/>
      <c r="L165" s="30"/>
      <c r="M165" s="30"/>
      <c r="N165" s="30"/>
      <c r="O165" s="30"/>
      <c r="P165" s="30"/>
      <c r="Q165" s="30"/>
      <c r="R165" s="30"/>
      <c r="S165" s="30"/>
      <c r="T165" s="30"/>
      <c r="U165" s="30"/>
      <c r="V165" s="30"/>
      <c r="W165" s="30"/>
      <c r="X165" s="30"/>
      <c r="Y165" s="30"/>
      <c r="Z165" s="30"/>
    </row>
    <row r="166" spans="1:26" ht="12" customHeight="1">
      <c r="A166" s="30"/>
      <c r="B166" s="52"/>
      <c r="C166" s="52"/>
      <c r="D166" s="52"/>
      <c r="E166" s="52"/>
      <c r="F166" s="52"/>
      <c r="G166" s="146"/>
      <c r="H166" s="52"/>
      <c r="I166" s="52"/>
      <c r="J166" s="413"/>
      <c r="K166" s="30"/>
      <c r="L166" s="30"/>
      <c r="M166" s="30"/>
      <c r="N166" s="30"/>
      <c r="O166" s="30"/>
      <c r="P166" s="30"/>
      <c r="Q166" s="30"/>
      <c r="R166" s="30"/>
      <c r="S166" s="30"/>
      <c r="T166" s="30"/>
      <c r="U166" s="30"/>
      <c r="V166" s="30"/>
      <c r="W166" s="30"/>
      <c r="X166" s="30"/>
      <c r="Y166" s="30"/>
      <c r="Z166" s="30"/>
    </row>
    <row r="167" spans="1:26" ht="12" customHeight="1">
      <c r="A167" s="30"/>
      <c r="B167" s="52"/>
      <c r="C167" s="52"/>
      <c r="D167" s="52"/>
      <c r="E167" s="52"/>
      <c r="F167" s="52"/>
      <c r="G167" s="146"/>
      <c r="H167" s="52"/>
      <c r="I167" s="52"/>
      <c r="J167" s="413"/>
      <c r="K167" s="30"/>
      <c r="L167" s="30"/>
      <c r="M167" s="30"/>
      <c r="N167" s="30"/>
      <c r="O167" s="30"/>
      <c r="P167" s="30"/>
      <c r="Q167" s="30"/>
      <c r="R167" s="30"/>
      <c r="S167" s="30"/>
      <c r="T167" s="30"/>
      <c r="U167" s="30"/>
      <c r="V167" s="30"/>
      <c r="W167" s="30"/>
      <c r="X167" s="30"/>
      <c r="Y167" s="30"/>
      <c r="Z167" s="30"/>
    </row>
    <row r="168" spans="1:26" ht="12" customHeight="1">
      <c r="A168" s="30"/>
      <c r="B168" s="52"/>
      <c r="C168" s="52"/>
      <c r="D168" s="52"/>
      <c r="E168" s="52"/>
      <c r="F168" s="52"/>
      <c r="G168" s="146"/>
      <c r="H168" s="52"/>
      <c r="I168" s="52"/>
      <c r="J168" s="413"/>
      <c r="K168" s="30"/>
      <c r="L168" s="30"/>
      <c r="M168" s="30"/>
      <c r="N168" s="30"/>
      <c r="O168" s="30"/>
      <c r="P168" s="30"/>
      <c r="Q168" s="30"/>
      <c r="R168" s="30"/>
      <c r="S168" s="30"/>
      <c r="T168" s="30"/>
      <c r="U168" s="30"/>
      <c r="V168" s="30"/>
      <c r="W168" s="30"/>
      <c r="X168" s="30"/>
      <c r="Y168" s="30"/>
      <c r="Z168" s="30"/>
    </row>
    <row r="169" spans="1:26" ht="12" customHeight="1">
      <c r="A169" s="30"/>
      <c r="B169" s="52"/>
      <c r="C169" s="52"/>
      <c r="D169" s="52"/>
      <c r="E169" s="52"/>
      <c r="F169" s="52"/>
      <c r="G169" s="146"/>
      <c r="H169" s="52"/>
      <c r="I169" s="52"/>
      <c r="J169" s="413"/>
      <c r="K169" s="30"/>
      <c r="L169" s="30"/>
      <c r="M169" s="30"/>
      <c r="N169" s="30"/>
      <c r="O169" s="30"/>
      <c r="P169" s="30"/>
      <c r="Q169" s="30"/>
      <c r="R169" s="30"/>
      <c r="S169" s="30"/>
      <c r="T169" s="30"/>
      <c r="U169" s="30"/>
      <c r="V169" s="30"/>
      <c r="W169" s="30"/>
      <c r="X169" s="30"/>
      <c r="Y169" s="30"/>
      <c r="Z169" s="30"/>
    </row>
    <row r="170" spans="1:26" ht="12" customHeight="1">
      <c r="A170" s="30"/>
      <c r="B170" s="52"/>
      <c r="C170" s="52"/>
      <c r="D170" s="52"/>
      <c r="E170" s="52"/>
      <c r="F170" s="52"/>
      <c r="G170" s="146"/>
      <c r="H170" s="52"/>
      <c r="I170" s="52"/>
      <c r="J170" s="413"/>
      <c r="K170" s="30"/>
      <c r="L170" s="30"/>
      <c r="M170" s="30"/>
      <c r="N170" s="30"/>
      <c r="O170" s="30"/>
      <c r="P170" s="30"/>
      <c r="Q170" s="30"/>
      <c r="R170" s="30"/>
      <c r="S170" s="30"/>
      <c r="T170" s="30"/>
      <c r="U170" s="30"/>
      <c r="V170" s="30"/>
      <c r="W170" s="30"/>
      <c r="X170" s="30"/>
      <c r="Y170" s="30"/>
      <c r="Z170" s="30"/>
    </row>
    <row r="171" spans="1:26" ht="12" customHeight="1">
      <c r="A171" s="30"/>
      <c r="B171" s="52"/>
      <c r="C171" s="52"/>
      <c r="D171" s="52"/>
      <c r="E171" s="52"/>
      <c r="F171" s="52"/>
      <c r="G171" s="146"/>
      <c r="H171" s="52"/>
      <c r="I171" s="52"/>
      <c r="J171" s="413"/>
      <c r="K171" s="30"/>
      <c r="L171" s="30"/>
      <c r="M171" s="30"/>
      <c r="N171" s="30"/>
      <c r="O171" s="30"/>
      <c r="P171" s="30"/>
      <c r="Q171" s="30"/>
      <c r="R171" s="30"/>
      <c r="S171" s="30"/>
      <c r="T171" s="30"/>
      <c r="U171" s="30"/>
      <c r="V171" s="30"/>
      <c r="W171" s="30"/>
      <c r="X171" s="30"/>
      <c r="Y171" s="30"/>
      <c r="Z171" s="30"/>
    </row>
    <row r="172" spans="1:26" ht="12" customHeight="1">
      <c r="A172" s="30"/>
      <c r="B172" s="52"/>
      <c r="C172" s="52"/>
      <c r="D172" s="52"/>
      <c r="E172" s="52"/>
      <c r="F172" s="52"/>
      <c r="G172" s="146"/>
      <c r="H172" s="52"/>
      <c r="I172" s="52"/>
      <c r="J172" s="413"/>
      <c r="K172" s="30"/>
      <c r="L172" s="30"/>
      <c r="M172" s="30"/>
      <c r="N172" s="30"/>
      <c r="O172" s="30"/>
      <c r="P172" s="30"/>
      <c r="Q172" s="30"/>
      <c r="R172" s="30"/>
      <c r="S172" s="30"/>
      <c r="T172" s="30"/>
      <c r="U172" s="30"/>
      <c r="V172" s="30"/>
      <c r="W172" s="30"/>
      <c r="X172" s="30"/>
      <c r="Y172" s="30"/>
      <c r="Z172" s="30"/>
    </row>
    <row r="173" spans="1:26" ht="12" customHeight="1">
      <c r="A173" s="30"/>
      <c r="B173" s="52"/>
      <c r="C173" s="52"/>
      <c r="D173" s="52"/>
      <c r="E173" s="52"/>
      <c r="F173" s="52"/>
      <c r="G173" s="146"/>
      <c r="H173" s="52"/>
      <c r="I173" s="52"/>
      <c r="J173" s="413"/>
      <c r="K173" s="30"/>
      <c r="L173" s="30"/>
      <c r="M173" s="30"/>
      <c r="N173" s="30"/>
      <c r="O173" s="30"/>
      <c r="P173" s="30"/>
      <c r="Q173" s="30"/>
      <c r="R173" s="30"/>
      <c r="S173" s="30"/>
      <c r="T173" s="30"/>
      <c r="U173" s="30"/>
      <c r="V173" s="30"/>
      <c r="W173" s="30"/>
      <c r="X173" s="30"/>
      <c r="Y173" s="30"/>
      <c r="Z173" s="30"/>
    </row>
    <row r="174" spans="1:26" ht="12" customHeight="1">
      <c r="A174" s="30"/>
      <c r="B174" s="52"/>
      <c r="C174" s="52"/>
      <c r="D174" s="52"/>
      <c r="E174" s="52"/>
      <c r="F174" s="52"/>
      <c r="G174" s="146"/>
      <c r="H174" s="52"/>
      <c r="I174" s="52"/>
      <c r="J174" s="413"/>
      <c r="K174" s="30"/>
      <c r="L174" s="30"/>
      <c r="M174" s="30"/>
      <c r="N174" s="30"/>
      <c r="O174" s="30"/>
      <c r="P174" s="30"/>
      <c r="Q174" s="30"/>
      <c r="R174" s="30"/>
      <c r="S174" s="30"/>
      <c r="T174" s="30"/>
      <c r="U174" s="30"/>
      <c r="V174" s="30"/>
      <c r="W174" s="30"/>
      <c r="X174" s="30"/>
      <c r="Y174" s="30"/>
      <c r="Z174" s="30"/>
    </row>
    <row r="175" spans="1:26" ht="12" customHeight="1">
      <c r="A175" s="30"/>
      <c r="B175" s="52"/>
      <c r="C175" s="52"/>
      <c r="D175" s="52"/>
      <c r="E175" s="52"/>
      <c r="F175" s="52"/>
      <c r="G175" s="146"/>
      <c r="H175" s="52"/>
      <c r="I175" s="52"/>
      <c r="J175" s="413"/>
      <c r="K175" s="30"/>
      <c r="L175" s="30"/>
      <c r="M175" s="30"/>
      <c r="N175" s="30"/>
      <c r="O175" s="30"/>
      <c r="P175" s="30"/>
      <c r="Q175" s="30"/>
      <c r="R175" s="30"/>
      <c r="S175" s="30"/>
      <c r="T175" s="30"/>
      <c r="U175" s="30"/>
      <c r="V175" s="30"/>
      <c r="W175" s="30"/>
      <c r="X175" s="30"/>
      <c r="Y175" s="30"/>
      <c r="Z175" s="30"/>
    </row>
    <row r="176" spans="1:26" ht="12" customHeight="1">
      <c r="A176" s="30"/>
      <c r="B176" s="52"/>
      <c r="C176" s="52"/>
      <c r="D176" s="52"/>
      <c r="E176" s="52"/>
      <c r="F176" s="52"/>
      <c r="G176" s="146"/>
      <c r="H176" s="52"/>
      <c r="I176" s="52"/>
      <c r="J176" s="413"/>
      <c r="K176" s="30"/>
      <c r="L176" s="30"/>
      <c r="M176" s="30"/>
      <c r="N176" s="30"/>
      <c r="O176" s="30"/>
      <c r="P176" s="30"/>
      <c r="Q176" s="30"/>
      <c r="R176" s="30"/>
      <c r="S176" s="30"/>
      <c r="T176" s="30"/>
      <c r="U176" s="30"/>
      <c r="V176" s="30"/>
      <c r="W176" s="30"/>
      <c r="X176" s="30"/>
      <c r="Y176" s="30"/>
      <c r="Z176" s="30"/>
    </row>
    <row r="177" spans="1:26" ht="12" customHeight="1">
      <c r="A177" s="30"/>
      <c r="B177" s="52"/>
      <c r="C177" s="52"/>
      <c r="D177" s="52"/>
      <c r="E177" s="52"/>
      <c r="F177" s="52"/>
      <c r="G177" s="146"/>
      <c r="H177" s="52"/>
      <c r="I177" s="52"/>
      <c r="J177" s="413"/>
      <c r="K177" s="30"/>
      <c r="L177" s="30"/>
      <c r="M177" s="30"/>
      <c r="N177" s="30"/>
      <c r="O177" s="30"/>
      <c r="P177" s="30"/>
      <c r="Q177" s="30"/>
      <c r="R177" s="30"/>
      <c r="S177" s="30"/>
      <c r="T177" s="30"/>
      <c r="U177" s="30"/>
      <c r="V177" s="30"/>
      <c r="W177" s="30"/>
      <c r="X177" s="30"/>
      <c r="Y177" s="30"/>
      <c r="Z177" s="30"/>
    </row>
    <row r="178" spans="1:26" ht="12" customHeight="1">
      <c r="A178" s="30"/>
      <c r="B178" s="52"/>
      <c r="C178" s="52"/>
      <c r="D178" s="52"/>
      <c r="E178" s="52"/>
      <c r="F178" s="52"/>
      <c r="G178" s="146"/>
      <c r="H178" s="52"/>
      <c r="I178" s="52"/>
      <c r="J178" s="413"/>
      <c r="K178" s="30"/>
      <c r="L178" s="30"/>
      <c r="M178" s="30"/>
      <c r="N178" s="30"/>
      <c r="O178" s="30"/>
      <c r="P178" s="30"/>
      <c r="Q178" s="30"/>
      <c r="R178" s="30"/>
      <c r="S178" s="30"/>
      <c r="T178" s="30"/>
      <c r="U178" s="30"/>
      <c r="V178" s="30"/>
      <c r="W178" s="30"/>
      <c r="X178" s="30"/>
      <c r="Y178" s="30"/>
      <c r="Z178" s="30"/>
    </row>
    <row r="179" spans="1:26" ht="12" customHeight="1">
      <c r="A179" s="30"/>
      <c r="B179" s="52"/>
      <c r="C179" s="52"/>
      <c r="D179" s="52"/>
      <c r="E179" s="52"/>
      <c r="F179" s="52"/>
      <c r="G179" s="146"/>
      <c r="H179" s="52"/>
      <c r="I179" s="52"/>
      <c r="J179" s="413"/>
      <c r="K179" s="30"/>
      <c r="L179" s="30"/>
      <c r="M179" s="30"/>
      <c r="N179" s="30"/>
      <c r="O179" s="30"/>
      <c r="P179" s="30"/>
      <c r="Q179" s="30"/>
      <c r="R179" s="30"/>
      <c r="S179" s="30"/>
      <c r="T179" s="30"/>
      <c r="U179" s="30"/>
      <c r="V179" s="30"/>
      <c r="W179" s="30"/>
      <c r="X179" s="30"/>
      <c r="Y179" s="30"/>
      <c r="Z179" s="30"/>
    </row>
    <row r="180" spans="1:26" ht="12" customHeight="1">
      <c r="A180" s="30"/>
      <c r="B180" s="52"/>
      <c r="C180" s="52"/>
      <c r="D180" s="52"/>
      <c r="E180" s="52"/>
      <c r="F180" s="52"/>
      <c r="G180" s="146"/>
      <c r="H180" s="52"/>
      <c r="I180" s="52"/>
      <c r="J180" s="413"/>
      <c r="K180" s="30"/>
      <c r="L180" s="30"/>
      <c r="M180" s="30"/>
      <c r="N180" s="30"/>
      <c r="O180" s="30"/>
      <c r="P180" s="30"/>
      <c r="Q180" s="30"/>
      <c r="R180" s="30"/>
      <c r="S180" s="30"/>
      <c r="T180" s="30"/>
      <c r="U180" s="30"/>
      <c r="V180" s="30"/>
      <c r="W180" s="30"/>
      <c r="X180" s="30"/>
      <c r="Y180" s="30"/>
      <c r="Z180" s="30"/>
    </row>
    <row r="181" spans="1:26" ht="12" customHeight="1">
      <c r="A181" s="30"/>
      <c r="B181" s="52"/>
      <c r="C181" s="52"/>
      <c r="D181" s="52"/>
      <c r="E181" s="52"/>
      <c r="F181" s="52"/>
      <c r="G181" s="146"/>
      <c r="H181" s="52"/>
      <c r="I181" s="52"/>
      <c r="J181" s="413"/>
      <c r="K181" s="30"/>
      <c r="L181" s="30"/>
      <c r="M181" s="30"/>
      <c r="N181" s="30"/>
      <c r="O181" s="30"/>
      <c r="P181" s="30"/>
      <c r="Q181" s="30"/>
      <c r="R181" s="30"/>
      <c r="S181" s="30"/>
      <c r="T181" s="30"/>
      <c r="U181" s="30"/>
      <c r="V181" s="30"/>
      <c r="W181" s="30"/>
      <c r="X181" s="30"/>
      <c r="Y181" s="30"/>
      <c r="Z181" s="30"/>
    </row>
    <row r="182" spans="1:26" ht="12" customHeight="1">
      <c r="A182" s="30"/>
      <c r="B182" s="52"/>
      <c r="C182" s="52"/>
      <c r="D182" s="52"/>
      <c r="E182" s="52"/>
      <c r="F182" s="52"/>
      <c r="G182" s="146"/>
      <c r="H182" s="52"/>
      <c r="I182" s="52"/>
      <c r="J182" s="413"/>
      <c r="K182" s="30"/>
      <c r="L182" s="30"/>
      <c r="M182" s="30"/>
      <c r="N182" s="30"/>
      <c r="O182" s="30"/>
      <c r="P182" s="30"/>
      <c r="Q182" s="30"/>
      <c r="R182" s="30"/>
      <c r="S182" s="30"/>
      <c r="T182" s="30"/>
      <c r="U182" s="30"/>
      <c r="V182" s="30"/>
      <c r="W182" s="30"/>
      <c r="X182" s="30"/>
      <c r="Y182" s="30"/>
      <c r="Z182" s="30"/>
    </row>
    <row r="183" spans="1:26" ht="12" customHeight="1">
      <c r="A183" s="30"/>
      <c r="B183" s="52"/>
      <c r="C183" s="52"/>
      <c r="D183" s="52"/>
      <c r="E183" s="52"/>
      <c r="F183" s="52"/>
      <c r="G183" s="146"/>
      <c r="H183" s="52"/>
      <c r="I183" s="52"/>
      <c r="J183" s="413"/>
      <c r="K183" s="30"/>
      <c r="L183" s="30"/>
      <c r="M183" s="30"/>
      <c r="N183" s="30"/>
      <c r="O183" s="30"/>
      <c r="P183" s="30"/>
      <c r="Q183" s="30"/>
      <c r="R183" s="30"/>
      <c r="S183" s="30"/>
      <c r="T183" s="30"/>
      <c r="U183" s="30"/>
      <c r="V183" s="30"/>
      <c r="W183" s="30"/>
      <c r="X183" s="30"/>
      <c r="Y183" s="30"/>
      <c r="Z183" s="30"/>
    </row>
    <row r="184" spans="1:26" ht="12" customHeight="1">
      <c r="A184" s="30"/>
      <c r="B184" s="52"/>
      <c r="C184" s="52"/>
      <c r="D184" s="52"/>
      <c r="E184" s="52"/>
      <c r="F184" s="52"/>
      <c r="G184" s="146"/>
      <c r="H184" s="52"/>
      <c r="I184" s="52"/>
      <c r="J184" s="413"/>
      <c r="K184" s="30"/>
      <c r="L184" s="30"/>
      <c r="M184" s="30"/>
      <c r="N184" s="30"/>
      <c r="O184" s="30"/>
      <c r="P184" s="30"/>
      <c r="Q184" s="30"/>
      <c r="R184" s="30"/>
      <c r="S184" s="30"/>
      <c r="T184" s="30"/>
      <c r="U184" s="30"/>
      <c r="V184" s="30"/>
      <c r="W184" s="30"/>
      <c r="X184" s="30"/>
      <c r="Y184" s="30"/>
      <c r="Z184" s="30"/>
    </row>
    <row r="185" spans="1:26" ht="12" customHeight="1">
      <c r="A185" s="30"/>
      <c r="B185" s="52"/>
      <c r="C185" s="52"/>
      <c r="D185" s="52"/>
      <c r="E185" s="52"/>
      <c r="F185" s="52"/>
      <c r="G185" s="146"/>
      <c r="H185" s="52"/>
      <c r="I185" s="52"/>
      <c r="J185" s="413"/>
      <c r="K185" s="30"/>
      <c r="L185" s="30"/>
      <c r="M185" s="30"/>
      <c r="N185" s="30"/>
      <c r="O185" s="30"/>
      <c r="P185" s="30"/>
      <c r="Q185" s="30"/>
      <c r="R185" s="30"/>
      <c r="S185" s="30"/>
      <c r="T185" s="30"/>
      <c r="U185" s="30"/>
      <c r="V185" s="30"/>
      <c r="W185" s="30"/>
      <c r="X185" s="30"/>
      <c r="Y185" s="30"/>
      <c r="Z185" s="30"/>
    </row>
    <row r="186" spans="1:26" ht="12" customHeight="1">
      <c r="A186" s="30"/>
      <c r="B186" s="52"/>
      <c r="C186" s="52"/>
      <c r="D186" s="52"/>
      <c r="E186" s="52"/>
      <c r="F186" s="52"/>
      <c r="G186" s="146"/>
      <c r="H186" s="52"/>
      <c r="I186" s="52"/>
      <c r="J186" s="413"/>
      <c r="K186" s="30"/>
      <c r="L186" s="30"/>
      <c r="M186" s="30"/>
      <c r="N186" s="30"/>
      <c r="O186" s="30"/>
      <c r="P186" s="30"/>
      <c r="Q186" s="30"/>
      <c r="R186" s="30"/>
      <c r="S186" s="30"/>
      <c r="T186" s="30"/>
      <c r="U186" s="30"/>
      <c r="V186" s="30"/>
      <c r="W186" s="30"/>
      <c r="X186" s="30"/>
      <c r="Y186" s="30"/>
      <c r="Z186" s="30"/>
    </row>
    <row r="187" spans="1:26" ht="12" customHeight="1">
      <c r="A187" s="30"/>
      <c r="B187" s="52"/>
      <c r="C187" s="52"/>
      <c r="D187" s="52"/>
      <c r="E187" s="52"/>
      <c r="F187" s="52"/>
      <c r="G187" s="146"/>
      <c r="H187" s="52"/>
      <c r="I187" s="52"/>
      <c r="J187" s="413"/>
      <c r="K187" s="30"/>
      <c r="L187" s="30"/>
      <c r="M187" s="30"/>
      <c r="N187" s="30"/>
      <c r="O187" s="30"/>
      <c r="P187" s="30"/>
      <c r="Q187" s="30"/>
      <c r="R187" s="30"/>
      <c r="S187" s="30"/>
      <c r="T187" s="30"/>
      <c r="U187" s="30"/>
      <c r="V187" s="30"/>
      <c r="W187" s="30"/>
      <c r="X187" s="30"/>
      <c r="Y187" s="30"/>
      <c r="Z187" s="30"/>
    </row>
    <row r="188" spans="1:26" ht="12" customHeight="1">
      <c r="A188" s="30"/>
      <c r="B188" s="52"/>
      <c r="C188" s="52"/>
      <c r="D188" s="52"/>
      <c r="E188" s="52"/>
      <c r="F188" s="52"/>
      <c r="G188" s="146"/>
      <c r="H188" s="52"/>
      <c r="I188" s="52"/>
      <c r="J188" s="413"/>
      <c r="K188" s="30"/>
      <c r="L188" s="30"/>
      <c r="M188" s="30"/>
      <c r="N188" s="30"/>
      <c r="O188" s="30"/>
      <c r="P188" s="30"/>
      <c r="Q188" s="30"/>
      <c r="R188" s="30"/>
      <c r="S188" s="30"/>
      <c r="T188" s="30"/>
      <c r="U188" s="30"/>
      <c r="V188" s="30"/>
      <c r="W188" s="30"/>
      <c r="X188" s="30"/>
      <c r="Y188" s="30"/>
      <c r="Z188" s="30"/>
    </row>
    <row r="189" spans="1:26" ht="12" customHeight="1">
      <c r="A189" s="30"/>
      <c r="B189" s="52"/>
      <c r="C189" s="52"/>
      <c r="D189" s="52"/>
      <c r="E189" s="52"/>
      <c r="F189" s="52"/>
      <c r="G189" s="146"/>
      <c r="H189" s="52"/>
      <c r="I189" s="52"/>
      <c r="J189" s="413"/>
      <c r="K189" s="30"/>
      <c r="L189" s="30"/>
      <c r="M189" s="30"/>
      <c r="N189" s="30"/>
      <c r="O189" s="30"/>
      <c r="P189" s="30"/>
      <c r="Q189" s="30"/>
      <c r="R189" s="30"/>
      <c r="S189" s="30"/>
      <c r="T189" s="30"/>
      <c r="U189" s="30"/>
      <c r="V189" s="30"/>
      <c r="W189" s="30"/>
      <c r="X189" s="30"/>
      <c r="Y189" s="30"/>
      <c r="Z189" s="30"/>
    </row>
    <row r="190" spans="1:26" ht="12" customHeight="1">
      <c r="A190" s="30"/>
      <c r="B190" s="52"/>
      <c r="C190" s="52"/>
      <c r="D190" s="52"/>
      <c r="E190" s="52"/>
      <c r="F190" s="52"/>
      <c r="G190" s="146"/>
      <c r="H190" s="52"/>
      <c r="I190" s="52"/>
      <c r="J190" s="413"/>
      <c r="K190" s="30"/>
      <c r="L190" s="30"/>
      <c r="M190" s="30"/>
      <c r="N190" s="30"/>
      <c r="O190" s="30"/>
      <c r="P190" s="30"/>
      <c r="Q190" s="30"/>
      <c r="R190" s="30"/>
      <c r="S190" s="30"/>
      <c r="T190" s="30"/>
      <c r="U190" s="30"/>
      <c r="V190" s="30"/>
      <c r="W190" s="30"/>
      <c r="X190" s="30"/>
      <c r="Y190" s="30"/>
      <c r="Z190" s="30"/>
    </row>
    <row r="191" spans="1:26" ht="12" customHeight="1">
      <c r="A191" s="30"/>
      <c r="B191" s="52"/>
      <c r="C191" s="52"/>
      <c r="D191" s="52"/>
      <c r="E191" s="52"/>
      <c r="F191" s="52"/>
      <c r="G191" s="146"/>
      <c r="H191" s="52"/>
      <c r="I191" s="52"/>
      <c r="J191" s="413"/>
      <c r="K191" s="30"/>
      <c r="L191" s="30"/>
      <c r="M191" s="30"/>
      <c r="N191" s="30"/>
      <c r="O191" s="30"/>
      <c r="P191" s="30"/>
      <c r="Q191" s="30"/>
      <c r="R191" s="30"/>
      <c r="S191" s="30"/>
      <c r="T191" s="30"/>
      <c r="U191" s="30"/>
      <c r="V191" s="30"/>
      <c r="W191" s="30"/>
      <c r="X191" s="30"/>
      <c r="Y191" s="30"/>
      <c r="Z191" s="30"/>
    </row>
    <row r="192" spans="1:26" ht="12" customHeight="1">
      <c r="A192" s="30"/>
      <c r="B192" s="52"/>
      <c r="C192" s="52"/>
      <c r="D192" s="52"/>
      <c r="E192" s="52"/>
      <c r="F192" s="52"/>
      <c r="G192" s="146"/>
      <c r="H192" s="52"/>
      <c r="I192" s="52"/>
      <c r="J192" s="413"/>
      <c r="K192" s="30"/>
      <c r="L192" s="30"/>
      <c r="M192" s="30"/>
      <c r="N192" s="30"/>
      <c r="O192" s="30"/>
      <c r="P192" s="30"/>
      <c r="Q192" s="30"/>
      <c r="R192" s="30"/>
      <c r="S192" s="30"/>
      <c r="T192" s="30"/>
      <c r="U192" s="30"/>
      <c r="V192" s="30"/>
      <c r="W192" s="30"/>
      <c r="X192" s="30"/>
      <c r="Y192" s="30"/>
      <c r="Z192" s="30"/>
    </row>
    <row r="193" spans="1:26" ht="12" customHeight="1">
      <c r="A193" s="30"/>
      <c r="B193" s="52"/>
      <c r="C193" s="52"/>
      <c r="D193" s="52"/>
      <c r="E193" s="52"/>
      <c r="F193" s="52"/>
      <c r="G193" s="146"/>
      <c r="H193" s="52"/>
      <c r="I193" s="52"/>
      <c r="J193" s="413"/>
      <c r="K193" s="30"/>
      <c r="L193" s="30"/>
      <c r="M193" s="30"/>
      <c r="N193" s="30"/>
      <c r="O193" s="30"/>
      <c r="P193" s="30"/>
      <c r="Q193" s="30"/>
      <c r="R193" s="30"/>
      <c r="S193" s="30"/>
      <c r="T193" s="30"/>
      <c r="U193" s="30"/>
      <c r="V193" s="30"/>
      <c r="W193" s="30"/>
      <c r="X193" s="30"/>
      <c r="Y193" s="30"/>
      <c r="Z193" s="30"/>
    </row>
    <row r="194" spans="1:26" ht="12" customHeight="1">
      <c r="A194" s="30"/>
      <c r="B194" s="52"/>
      <c r="C194" s="52"/>
      <c r="D194" s="52"/>
      <c r="E194" s="52"/>
      <c r="F194" s="52"/>
      <c r="G194" s="146"/>
      <c r="H194" s="52"/>
      <c r="I194" s="52"/>
      <c r="J194" s="413"/>
      <c r="K194" s="30"/>
      <c r="L194" s="30"/>
      <c r="M194" s="30"/>
      <c r="N194" s="30"/>
      <c r="O194" s="30"/>
      <c r="P194" s="30"/>
      <c r="Q194" s="30"/>
      <c r="R194" s="30"/>
      <c r="S194" s="30"/>
      <c r="T194" s="30"/>
      <c r="U194" s="30"/>
      <c r="V194" s="30"/>
      <c r="W194" s="30"/>
      <c r="X194" s="30"/>
      <c r="Y194" s="30"/>
      <c r="Z194" s="30"/>
    </row>
    <row r="195" spans="1:26" ht="12" customHeight="1">
      <c r="A195" s="30"/>
      <c r="B195" s="52"/>
      <c r="C195" s="52"/>
      <c r="D195" s="52"/>
      <c r="E195" s="52"/>
      <c r="F195" s="52"/>
      <c r="G195" s="146"/>
      <c r="H195" s="52"/>
      <c r="I195" s="52"/>
      <c r="J195" s="413"/>
      <c r="K195" s="30"/>
      <c r="L195" s="30"/>
      <c r="M195" s="30"/>
      <c r="N195" s="30"/>
      <c r="O195" s="30"/>
      <c r="P195" s="30"/>
      <c r="Q195" s="30"/>
      <c r="R195" s="30"/>
      <c r="S195" s="30"/>
      <c r="T195" s="30"/>
      <c r="U195" s="30"/>
      <c r="V195" s="30"/>
      <c r="W195" s="30"/>
      <c r="X195" s="30"/>
      <c r="Y195" s="30"/>
      <c r="Z195" s="30"/>
    </row>
    <row r="196" spans="1:26" ht="12" customHeight="1">
      <c r="A196" s="30"/>
      <c r="B196" s="52"/>
      <c r="C196" s="52"/>
      <c r="D196" s="52"/>
      <c r="E196" s="52"/>
      <c r="F196" s="52"/>
      <c r="G196" s="146"/>
      <c r="H196" s="52"/>
      <c r="I196" s="52"/>
      <c r="J196" s="413"/>
      <c r="K196" s="30"/>
      <c r="L196" s="30"/>
      <c r="M196" s="30"/>
      <c r="N196" s="30"/>
      <c r="O196" s="30"/>
      <c r="P196" s="30"/>
      <c r="Q196" s="30"/>
      <c r="R196" s="30"/>
      <c r="S196" s="30"/>
      <c r="T196" s="30"/>
      <c r="U196" s="30"/>
      <c r="V196" s="30"/>
      <c r="W196" s="30"/>
      <c r="X196" s="30"/>
      <c r="Y196" s="30"/>
      <c r="Z196" s="30"/>
    </row>
    <row r="197" spans="1:26" ht="12" customHeight="1">
      <c r="A197" s="30"/>
      <c r="B197" s="52"/>
      <c r="C197" s="52"/>
      <c r="D197" s="52"/>
      <c r="E197" s="52"/>
      <c r="F197" s="52"/>
      <c r="G197" s="146"/>
      <c r="H197" s="52"/>
      <c r="I197" s="52"/>
      <c r="J197" s="413"/>
      <c r="K197" s="30"/>
      <c r="L197" s="30"/>
      <c r="M197" s="30"/>
      <c r="N197" s="30"/>
      <c r="O197" s="30"/>
      <c r="P197" s="30"/>
      <c r="Q197" s="30"/>
      <c r="R197" s="30"/>
      <c r="S197" s="30"/>
      <c r="T197" s="30"/>
      <c r="U197" s="30"/>
      <c r="V197" s="30"/>
      <c r="W197" s="30"/>
      <c r="X197" s="30"/>
      <c r="Y197" s="30"/>
      <c r="Z197" s="30"/>
    </row>
    <row r="198" spans="1:26" ht="12" customHeight="1">
      <c r="A198" s="30"/>
      <c r="B198" s="52"/>
      <c r="C198" s="52"/>
      <c r="D198" s="52"/>
      <c r="E198" s="52"/>
      <c r="F198" s="52"/>
      <c r="G198" s="146"/>
      <c r="H198" s="52"/>
      <c r="I198" s="52"/>
      <c r="J198" s="413"/>
      <c r="K198" s="30"/>
      <c r="L198" s="30"/>
      <c r="M198" s="30"/>
      <c r="N198" s="30"/>
      <c r="O198" s="30"/>
      <c r="P198" s="30"/>
      <c r="Q198" s="30"/>
      <c r="R198" s="30"/>
      <c r="S198" s="30"/>
      <c r="T198" s="30"/>
      <c r="U198" s="30"/>
      <c r="V198" s="30"/>
      <c r="W198" s="30"/>
      <c r="X198" s="30"/>
      <c r="Y198" s="30"/>
      <c r="Z198" s="30"/>
    </row>
    <row r="199" spans="1:26" ht="12" customHeight="1">
      <c r="A199" s="30"/>
      <c r="B199" s="52"/>
      <c r="C199" s="52"/>
      <c r="D199" s="52"/>
      <c r="E199" s="52"/>
      <c r="F199" s="52"/>
      <c r="G199" s="146"/>
      <c r="H199" s="52"/>
      <c r="I199" s="52"/>
      <c r="J199" s="413"/>
      <c r="K199" s="30"/>
      <c r="L199" s="30"/>
      <c r="M199" s="30"/>
      <c r="N199" s="30"/>
      <c r="O199" s="30"/>
      <c r="P199" s="30"/>
      <c r="Q199" s="30"/>
      <c r="R199" s="30"/>
      <c r="S199" s="30"/>
      <c r="T199" s="30"/>
      <c r="U199" s="30"/>
      <c r="V199" s="30"/>
      <c r="W199" s="30"/>
      <c r="X199" s="30"/>
      <c r="Y199" s="30"/>
      <c r="Z199" s="30"/>
    </row>
    <row r="200" spans="1:26" ht="12" customHeight="1">
      <c r="A200" s="30"/>
      <c r="B200" s="52"/>
      <c r="C200" s="52"/>
      <c r="D200" s="52"/>
      <c r="E200" s="52"/>
      <c r="F200" s="52"/>
      <c r="G200" s="146"/>
      <c r="H200" s="52"/>
      <c r="I200" s="52"/>
      <c r="J200" s="413"/>
      <c r="K200" s="30"/>
      <c r="L200" s="30"/>
      <c r="M200" s="30"/>
      <c r="N200" s="30"/>
      <c r="O200" s="30"/>
      <c r="P200" s="30"/>
      <c r="Q200" s="30"/>
      <c r="R200" s="30"/>
      <c r="S200" s="30"/>
      <c r="T200" s="30"/>
      <c r="U200" s="30"/>
      <c r="V200" s="30"/>
      <c r="W200" s="30"/>
      <c r="X200" s="30"/>
      <c r="Y200" s="30"/>
      <c r="Z200" s="30"/>
    </row>
    <row r="201" spans="1:26" ht="12" customHeight="1">
      <c r="A201" s="30"/>
      <c r="B201" s="52"/>
      <c r="C201" s="52"/>
      <c r="D201" s="52"/>
      <c r="E201" s="52"/>
      <c r="F201" s="52"/>
      <c r="G201" s="146"/>
      <c r="H201" s="52"/>
      <c r="I201" s="52"/>
      <c r="J201" s="413"/>
      <c r="K201" s="30"/>
      <c r="L201" s="30"/>
      <c r="M201" s="30"/>
      <c r="N201" s="30"/>
      <c r="O201" s="30"/>
      <c r="P201" s="30"/>
      <c r="Q201" s="30"/>
      <c r="R201" s="30"/>
      <c r="S201" s="30"/>
      <c r="T201" s="30"/>
      <c r="U201" s="30"/>
      <c r="V201" s="30"/>
      <c r="W201" s="30"/>
      <c r="X201" s="30"/>
      <c r="Y201" s="30"/>
      <c r="Z201" s="30"/>
    </row>
    <row r="202" spans="1:26" ht="12" customHeight="1">
      <c r="A202" s="30"/>
      <c r="B202" s="52"/>
      <c r="C202" s="52"/>
      <c r="D202" s="52"/>
      <c r="E202" s="52"/>
      <c r="F202" s="52"/>
      <c r="G202" s="146"/>
      <c r="H202" s="52"/>
      <c r="I202" s="52"/>
      <c r="J202" s="413"/>
      <c r="K202" s="30"/>
      <c r="L202" s="30"/>
      <c r="M202" s="30"/>
      <c r="N202" s="30"/>
      <c r="O202" s="30"/>
      <c r="P202" s="30"/>
      <c r="Q202" s="30"/>
      <c r="R202" s="30"/>
      <c r="S202" s="30"/>
      <c r="T202" s="30"/>
      <c r="U202" s="30"/>
      <c r="V202" s="30"/>
      <c r="W202" s="30"/>
      <c r="X202" s="30"/>
      <c r="Y202" s="30"/>
      <c r="Z202" s="30"/>
    </row>
    <row r="203" spans="1:26" ht="12" customHeight="1">
      <c r="A203" s="30"/>
      <c r="B203" s="52"/>
      <c r="C203" s="52"/>
      <c r="D203" s="52"/>
      <c r="E203" s="52"/>
      <c r="F203" s="52"/>
      <c r="G203" s="146"/>
      <c r="H203" s="52"/>
      <c r="I203" s="52"/>
      <c r="J203" s="413"/>
      <c r="K203" s="30"/>
      <c r="L203" s="30"/>
      <c r="M203" s="30"/>
      <c r="N203" s="30"/>
      <c r="O203" s="30"/>
      <c r="P203" s="30"/>
      <c r="Q203" s="30"/>
      <c r="R203" s="30"/>
      <c r="S203" s="30"/>
      <c r="T203" s="30"/>
      <c r="U203" s="30"/>
      <c r="V203" s="30"/>
      <c r="W203" s="30"/>
      <c r="X203" s="30"/>
      <c r="Y203" s="30"/>
      <c r="Z203" s="30"/>
    </row>
    <row r="204" spans="1:26" ht="12" customHeight="1">
      <c r="A204" s="30"/>
      <c r="B204" s="52"/>
      <c r="C204" s="52"/>
      <c r="D204" s="52"/>
      <c r="E204" s="52"/>
      <c r="F204" s="52"/>
      <c r="G204" s="146"/>
      <c r="H204" s="52"/>
      <c r="I204" s="52"/>
      <c r="J204" s="413"/>
      <c r="K204" s="30"/>
      <c r="L204" s="30"/>
      <c r="M204" s="30"/>
      <c r="N204" s="30"/>
      <c r="O204" s="30"/>
      <c r="P204" s="30"/>
      <c r="Q204" s="30"/>
      <c r="R204" s="30"/>
      <c r="S204" s="30"/>
      <c r="T204" s="30"/>
      <c r="U204" s="30"/>
      <c r="V204" s="30"/>
      <c r="W204" s="30"/>
      <c r="X204" s="30"/>
      <c r="Y204" s="30"/>
      <c r="Z204" s="30"/>
    </row>
    <row r="205" spans="1:26" ht="12" customHeight="1">
      <c r="A205" s="30"/>
      <c r="B205" s="52"/>
      <c r="C205" s="52"/>
      <c r="D205" s="52"/>
      <c r="E205" s="52"/>
      <c r="F205" s="52"/>
      <c r="G205" s="146"/>
      <c r="H205" s="52"/>
      <c r="I205" s="52"/>
      <c r="J205" s="413"/>
      <c r="K205" s="30"/>
      <c r="L205" s="30"/>
      <c r="M205" s="30"/>
      <c r="N205" s="30"/>
      <c r="O205" s="30"/>
      <c r="P205" s="30"/>
      <c r="Q205" s="30"/>
      <c r="R205" s="30"/>
      <c r="S205" s="30"/>
      <c r="T205" s="30"/>
      <c r="U205" s="30"/>
      <c r="V205" s="30"/>
      <c r="W205" s="30"/>
      <c r="X205" s="30"/>
      <c r="Y205" s="30"/>
      <c r="Z205" s="30"/>
    </row>
    <row r="206" spans="1:26" ht="12" customHeight="1">
      <c r="A206" s="30"/>
      <c r="B206" s="52"/>
      <c r="C206" s="52"/>
      <c r="D206" s="52"/>
      <c r="E206" s="52"/>
      <c r="F206" s="52"/>
      <c r="G206" s="146"/>
      <c r="H206" s="52"/>
      <c r="I206" s="52"/>
      <c r="J206" s="413"/>
      <c r="K206" s="30"/>
      <c r="L206" s="30"/>
      <c r="M206" s="30"/>
      <c r="N206" s="30"/>
      <c r="O206" s="30"/>
      <c r="P206" s="30"/>
      <c r="Q206" s="30"/>
      <c r="R206" s="30"/>
      <c r="S206" s="30"/>
      <c r="T206" s="30"/>
      <c r="U206" s="30"/>
      <c r="V206" s="30"/>
      <c r="W206" s="30"/>
      <c r="X206" s="30"/>
      <c r="Y206" s="30"/>
      <c r="Z206" s="30"/>
    </row>
    <row r="207" spans="1:26" ht="12" customHeight="1">
      <c r="A207" s="30"/>
      <c r="B207" s="52"/>
      <c r="C207" s="52"/>
      <c r="D207" s="52"/>
      <c r="E207" s="52"/>
      <c r="F207" s="52"/>
      <c r="G207" s="146"/>
      <c r="H207" s="52"/>
      <c r="I207" s="52"/>
      <c r="J207" s="413"/>
      <c r="K207" s="30"/>
      <c r="L207" s="30"/>
      <c r="M207" s="30"/>
      <c r="N207" s="30"/>
      <c r="O207" s="30"/>
      <c r="P207" s="30"/>
      <c r="Q207" s="30"/>
      <c r="R207" s="30"/>
      <c r="S207" s="30"/>
      <c r="T207" s="30"/>
      <c r="U207" s="30"/>
      <c r="V207" s="30"/>
      <c r="W207" s="30"/>
      <c r="X207" s="30"/>
      <c r="Y207" s="30"/>
      <c r="Z207" s="30"/>
    </row>
    <row r="208" spans="1:26" ht="12" customHeight="1">
      <c r="A208" s="30"/>
      <c r="B208" s="52"/>
      <c r="C208" s="52"/>
      <c r="D208" s="52"/>
      <c r="E208" s="52"/>
      <c r="F208" s="52"/>
      <c r="G208" s="146"/>
      <c r="H208" s="52"/>
      <c r="I208" s="52"/>
      <c r="J208" s="413"/>
      <c r="K208" s="30"/>
      <c r="L208" s="30"/>
      <c r="M208" s="30"/>
      <c r="N208" s="30"/>
      <c r="O208" s="30"/>
      <c r="P208" s="30"/>
      <c r="Q208" s="30"/>
      <c r="R208" s="30"/>
      <c r="S208" s="30"/>
      <c r="T208" s="30"/>
      <c r="U208" s="30"/>
      <c r="V208" s="30"/>
      <c r="W208" s="30"/>
      <c r="X208" s="30"/>
      <c r="Y208" s="30"/>
      <c r="Z208" s="30"/>
    </row>
    <row r="209" spans="1:26" ht="12" customHeight="1">
      <c r="A209" s="30"/>
      <c r="B209" s="52"/>
      <c r="C209" s="52"/>
      <c r="D209" s="52"/>
      <c r="E209" s="52"/>
      <c r="F209" s="52"/>
      <c r="G209" s="146"/>
      <c r="H209" s="52"/>
      <c r="I209" s="52"/>
      <c r="J209" s="413"/>
      <c r="K209" s="30"/>
      <c r="L209" s="30"/>
      <c r="M209" s="30"/>
      <c r="N209" s="30"/>
      <c r="O209" s="30"/>
      <c r="P209" s="30"/>
      <c r="Q209" s="30"/>
      <c r="R209" s="30"/>
      <c r="S209" s="30"/>
      <c r="T209" s="30"/>
      <c r="U209" s="30"/>
      <c r="V209" s="30"/>
      <c r="W209" s="30"/>
      <c r="X209" s="30"/>
      <c r="Y209" s="30"/>
      <c r="Z209" s="30"/>
    </row>
    <row r="210" spans="1:26" ht="12" customHeight="1">
      <c r="A210" s="30"/>
      <c r="B210" s="52"/>
      <c r="C210" s="52"/>
      <c r="D210" s="52"/>
      <c r="E210" s="52"/>
      <c r="F210" s="52"/>
      <c r="G210" s="146"/>
      <c r="H210" s="52"/>
      <c r="I210" s="52"/>
      <c r="J210" s="413"/>
      <c r="K210" s="30"/>
      <c r="L210" s="30"/>
      <c r="M210" s="30"/>
      <c r="N210" s="30"/>
      <c r="O210" s="30"/>
      <c r="P210" s="30"/>
      <c r="Q210" s="30"/>
      <c r="R210" s="30"/>
      <c r="S210" s="30"/>
      <c r="T210" s="30"/>
      <c r="U210" s="30"/>
      <c r="V210" s="30"/>
      <c r="W210" s="30"/>
      <c r="X210" s="30"/>
      <c r="Y210" s="30"/>
      <c r="Z210" s="30"/>
    </row>
    <row r="211" spans="1:26" ht="12" customHeight="1">
      <c r="A211" s="30"/>
      <c r="B211" s="52"/>
      <c r="C211" s="52"/>
      <c r="D211" s="52"/>
      <c r="E211" s="52"/>
      <c r="F211" s="52"/>
      <c r="G211" s="146"/>
      <c r="H211" s="52"/>
      <c r="I211" s="52"/>
      <c r="J211" s="413"/>
      <c r="K211" s="30"/>
      <c r="L211" s="30"/>
      <c r="M211" s="30"/>
      <c r="N211" s="30"/>
      <c r="O211" s="30"/>
      <c r="P211" s="30"/>
      <c r="Q211" s="30"/>
      <c r="R211" s="30"/>
      <c r="S211" s="30"/>
      <c r="T211" s="30"/>
      <c r="U211" s="30"/>
      <c r="V211" s="30"/>
      <c r="W211" s="30"/>
      <c r="X211" s="30"/>
      <c r="Y211" s="30"/>
      <c r="Z211" s="30"/>
    </row>
    <row r="212" spans="1:26" ht="12" customHeight="1">
      <c r="A212" s="30"/>
      <c r="B212" s="52"/>
      <c r="C212" s="52"/>
      <c r="D212" s="52"/>
      <c r="E212" s="52"/>
      <c r="F212" s="52"/>
      <c r="G212" s="146"/>
      <c r="H212" s="52"/>
      <c r="I212" s="52"/>
      <c r="J212" s="413"/>
      <c r="K212" s="30"/>
      <c r="L212" s="30"/>
      <c r="M212" s="30"/>
      <c r="N212" s="30"/>
      <c r="O212" s="30"/>
      <c r="P212" s="30"/>
      <c r="Q212" s="30"/>
      <c r="R212" s="30"/>
      <c r="S212" s="30"/>
      <c r="T212" s="30"/>
      <c r="U212" s="30"/>
      <c r="V212" s="30"/>
      <c r="W212" s="30"/>
      <c r="X212" s="30"/>
      <c r="Y212" s="30"/>
      <c r="Z212" s="30"/>
    </row>
    <row r="213" spans="1:26" ht="12" customHeight="1">
      <c r="A213" s="30"/>
      <c r="B213" s="52"/>
      <c r="C213" s="52"/>
      <c r="D213" s="52"/>
      <c r="E213" s="52"/>
      <c r="F213" s="52"/>
      <c r="G213" s="146"/>
      <c r="H213" s="52"/>
      <c r="I213" s="52"/>
      <c r="J213" s="413"/>
      <c r="K213" s="30"/>
      <c r="L213" s="30"/>
      <c r="M213" s="30"/>
      <c r="N213" s="30"/>
      <c r="O213" s="30"/>
      <c r="P213" s="30"/>
      <c r="Q213" s="30"/>
      <c r="R213" s="30"/>
      <c r="S213" s="30"/>
      <c r="T213" s="30"/>
      <c r="U213" s="30"/>
      <c r="V213" s="30"/>
      <c r="W213" s="30"/>
      <c r="X213" s="30"/>
      <c r="Y213" s="30"/>
      <c r="Z213" s="30"/>
    </row>
    <row r="214" spans="1:26" ht="12" customHeight="1">
      <c r="A214" s="30"/>
      <c r="B214" s="52"/>
      <c r="C214" s="52"/>
      <c r="D214" s="52"/>
      <c r="E214" s="52"/>
      <c r="F214" s="52"/>
      <c r="G214" s="146"/>
      <c r="H214" s="52"/>
      <c r="I214" s="52"/>
      <c r="J214" s="413"/>
      <c r="K214" s="30"/>
      <c r="L214" s="30"/>
      <c r="M214" s="30"/>
      <c r="N214" s="30"/>
      <c r="O214" s="30"/>
      <c r="P214" s="30"/>
      <c r="Q214" s="30"/>
      <c r="R214" s="30"/>
      <c r="S214" s="30"/>
      <c r="T214" s="30"/>
      <c r="U214" s="30"/>
      <c r="V214" s="30"/>
      <c r="W214" s="30"/>
      <c r="X214" s="30"/>
      <c r="Y214" s="30"/>
      <c r="Z214" s="30"/>
    </row>
    <row r="215" spans="1:26" ht="12" customHeight="1">
      <c r="A215" s="30"/>
      <c r="B215" s="52"/>
      <c r="C215" s="52"/>
      <c r="D215" s="52"/>
      <c r="E215" s="52"/>
      <c r="F215" s="52"/>
      <c r="G215" s="146"/>
      <c r="H215" s="52"/>
      <c r="I215" s="52"/>
      <c r="J215" s="413"/>
      <c r="K215" s="30"/>
      <c r="L215" s="30"/>
      <c r="M215" s="30"/>
      <c r="N215" s="30"/>
      <c r="O215" s="30"/>
      <c r="P215" s="30"/>
      <c r="Q215" s="30"/>
      <c r="R215" s="30"/>
      <c r="S215" s="30"/>
      <c r="T215" s="30"/>
      <c r="U215" s="30"/>
      <c r="V215" s="30"/>
      <c r="W215" s="30"/>
      <c r="X215" s="30"/>
      <c r="Y215" s="30"/>
      <c r="Z215" s="30"/>
    </row>
    <row r="216" spans="1:26" ht="12" customHeight="1">
      <c r="A216" s="30"/>
      <c r="B216" s="52"/>
      <c r="C216" s="52"/>
      <c r="D216" s="52"/>
      <c r="E216" s="52"/>
      <c r="F216" s="52"/>
      <c r="G216" s="146"/>
      <c r="H216" s="52"/>
      <c r="I216" s="52"/>
      <c r="J216" s="413"/>
      <c r="K216" s="30"/>
      <c r="L216" s="30"/>
      <c r="M216" s="30"/>
      <c r="N216" s="30"/>
      <c r="O216" s="30"/>
      <c r="P216" s="30"/>
      <c r="Q216" s="30"/>
      <c r="R216" s="30"/>
      <c r="S216" s="30"/>
      <c r="T216" s="30"/>
      <c r="U216" s="30"/>
      <c r="V216" s="30"/>
      <c r="W216" s="30"/>
      <c r="X216" s="30"/>
      <c r="Y216" s="30"/>
      <c r="Z216" s="30"/>
    </row>
    <row r="217" spans="1:26" ht="12" customHeight="1">
      <c r="A217" s="30"/>
      <c r="B217" s="52"/>
      <c r="C217" s="52"/>
      <c r="D217" s="52"/>
      <c r="E217" s="52"/>
      <c r="F217" s="52"/>
      <c r="G217" s="146"/>
      <c r="H217" s="52"/>
      <c r="I217" s="52"/>
      <c r="J217" s="413"/>
      <c r="K217" s="30"/>
      <c r="L217" s="30"/>
      <c r="M217" s="30"/>
      <c r="N217" s="30"/>
      <c r="O217" s="30"/>
      <c r="P217" s="30"/>
      <c r="Q217" s="30"/>
      <c r="R217" s="30"/>
      <c r="S217" s="30"/>
      <c r="T217" s="30"/>
      <c r="U217" s="30"/>
      <c r="V217" s="30"/>
      <c r="W217" s="30"/>
      <c r="X217" s="30"/>
      <c r="Y217" s="30"/>
      <c r="Z217" s="30"/>
    </row>
    <row r="218" spans="1:26" ht="12" customHeight="1">
      <c r="A218" s="30"/>
      <c r="B218" s="52"/>
      <c r="C218" s="52"/>
      <c r="D218" s="52"/>
      <c r="E218" s="52"/>
      <c r="F218" s="52"/>
      <c r="G218" s="146"/>
      <c r="H218" s="52"/>
      <c r="I218" s="52"/>
      <c r="J218" s="413"/>
      <c r="K218" s="30"/>
      <c r="L218" s="30"/>
      <c r="M218" s="30"/>
      <c r="N218" s="30"/>
      <c r="O218" s="30"/>
      <c r="P218" s="30"/>
      <c r="Q218" s="30"/>
      <c r="R218" s="30"/>
      <c r="S218" s="30"/>
      <c r="T218" s="30"/>
      <c r="U218" s="30"/>
      <c r="V218" s="30"/>
      <c r="W218" s="30"/>
      <c r="X218" s="30"/>
      <c r="Y218" s="30"/>
      <c r="Z218" s="30"/>
    </row>
    <row r="219" spans="1:26" ht="12" customHeight="1">
      <c r="A219" s="30"/>
      <c r="B219" s="52"/>
      <c r="C219" s="52"/>
      <c r="D219" s="52"/>
      <c r="E219" s="52"/>
      <c r="F219" s="52"/>
      <c r="G219" s="146"/>
      <c r="H219" s="52"/>
      <c r="I219" s="52"/>
      <c r="J219" s="413"/>
      <c r="K219" s="30"/>
      <c r="L219" s="30"/>
      <c r="M219" s="30"/>
      <c r="N219" s="30"/>
      <c r="O219" s="30"/>
      <c r="P219" s="30"/>
      <c r="Q219" s="30"/>
      <c r="R219" s="30"/>
      <c r="S219" s="30"/>
      <c r="T219" s="30"/>
      <c r="U219" s="30"/>
      <c r="V219" s="30"/>
      <c r="W219" s="30"/>
      <c r="X219" s="30"/>
      <c r="Y219" s="30"/>
      <c r="Z219" s="30"/>
    </row>
    <row r="220" spans="1:26" ht="12" customHeight="1">
      <c r="A220" s="30"/>
      <c r="B220" s="52"/>
      <c r="C220" s="52"/>
      <c r="D220" s="52"/>
      <c r="E220" s="52"/>
      <c r="F220" s="52"/>
      <c r="G220" s="146"/>
      <c r="H220" s="52"/>
      <c r="I220" s="52"/>
      <c r="J220" s="413"/>
      <c r="K220" s="30"/>
      <c r="L220" s="30"/>
      <c r="M220" s="30"/>
      <c r="N220" s="30"/>
      <c r="O220" s="30"/>
      <c r="P220" s="30"/>
      <c r="Q220" s="30"/>
      <c r="R220" s="30"/>
      <c r="S220" s="30"/>
      <c r="T220" s="30"/>
      <c r="U220" s="30"/>
      <c r="V220" s="30"/>
      <c r="W220" s="30"/>
      <c r="X220" s="30"/>
      <c r="Y220" s="30"/>
      <c r="Z220" s="30"/>
    </row>
    <row r="221" spans="1:26" ht="12" customHeight="1">
      <c r="A221" s="30"/>
      <c r="B221" s="52"/>
      <c r="C221" s="52"/>
      <c r="D221" s="52"/>
      <c r="E221" s="52"/>
      <c r="F221" s="52"/>
      <c r="G221" s="146"/>
      <c r="H221" s="52"/>
      <c r="I221" s="52"/>
      <c r="J221" s="413"/>
      <c r="K221" s="30"/>
      <c r="L221" s="30"/>
      <c r="M221" s="30"/>
      <c r="N221" s="30"/>
      <c r="O221" s="30"/>
      <c r="P221" s="30"/>
      <c r="Q221" s="30"/>
      <c r="R221" s="30"/>
      <c r="S221" s="30"/>
      <c r="T221" s="30"/>
      <c r="U221" s="30"/>
      <c r="V221" s="30"/>
      <c r="W221" s="30"/>
      <c r="X221" s="30"/>
      <c r="Y221" s="30"/>
      <c r="Z221" s="30"/>
    </row>
    <row r="222" spans="1:26" ht="12" customHeight="1">
      <c r="A222" s="30"/>
      <c r="B222" s="52"/>
      <c r="C222" s="52"/>
      <c r="D222" s="52"/>
      <c r="E222" s="52"/>
      <c r="F222" s="52"/>
      <c r="G222" s="146"/>
      <c r="H222" s="52"/>
      <c r="I222" s="52"/>
      <c r="J222" s="413"/>
      <c r="K222" s="30"/>
      <c r="L222" s="30"/>
      <c r="M222" s="30"/>
      <c r="N222" s="30"/>
      <c r="O222" s="30"/>
      <c r="P222" s="30"/>
      <c r="Q222" s="30"/>
      <c r="R222" s="30"/>
      <c r="S222" s="30"/>
      <c r="T222" s="30"/>
      <c r="U222" s="30"/>
      <c r="V222" s="30"/>
      <c r="W222" s="30"/>
      <c r="X222" s="30"/>
      <c r="Y222" s="30"/>
      <c r="Z222" s="30"/>
    </row>
    <row r="223" spans="1:26" ht="12" customHeight="1">
      <c r="A223" s="30"/>
      <c r="B223" s="52"/>
      <c r="C223" s="52"/>
      <c r="D223" s="52"/>
      <c r="E223" s="52"/>
      <c r="F223" s="52"/>
      <c r="G223" s="146"/>
      <c r="H223" s="52"/>
      <c r="I223" s="52"/>
      <c r="J223" s="413"/>
      <c r="K223" s="30"/>
      <c r="L223" s="30"/>
      <c r="M223" s="30"/>
      <c r="N223" s="30"/>
      <c r="O223" s="30"/>
      <c r="P223" s="30"/>
      <c r="Q223" s="30"/>
      <c r="R223" s="30"/>
      <c r="S223" s="30"/>
      <c r="T223" s="30"/>
      <c r="U223" s="30"/>
      <c r="V223" s="30"/>
      <c r="W223" s="30"/>
      <c r="X223" s="30"/>
      <c r="Y223" s="30"/>
      <c r="Z223" s="30"/>
    </row>
    <row r="224" spans="1:26" ht="12" customHeight="1">
      <c r="A224" s="30"/>
      <c r="B224" s="52"/>
      <c r="C224" s="52"/>
      <c r="D224" s="52"/>
      <c r="E224" s="52"/>
      <c r="F224" s="52"/>
      <c r="G224" s="146"/>
      <c r="H224" s="52"/>
      <c r="I224" s="52"/>
      <c r="J224" s="413"/>
      <c r="K224" s="30"/>
      <c r="L224" s="30"/>
      <c r="M224" s="30"/>
      <c r="N224" s="30"/>
      <c r="O224" s="30"/>
      <c r="P224" s="30"/>
      <c r="Q224" s="30"/>
      <c r="R224" s="30"/>
      <c r="S224" s="30"/>
      <c r="T224" s="30"/>
      <c r="U224" s="30"/>
      <c r="V224" s="30"/>
      <c r="W224" s="30"/>
      <c r="X224" s="30"/>
      <c r="Y224" s="30"/>
      <c r="Z224" s="30"/>
    </row>
    <row r="225" spans="1:26" ht="12" customHeight="1">
      <c r="A225" s="30"/>
      <c r="B225" s="52"/>
      <c r="C225" s="52"/>
      <c r="D225" s="52"/>
      <c r="E225" s="52"/>
      <c r="F225" s="52"/>
      <c r="G225" s="146"/>
      <c r="H225" s="52"/>
      <c r="I225" s="52"/>
      <c r="J225" s="413"/>
      <c r="K225" s="30"/>
      <c r="L225" s="30"/>
      <c r="M225" s="30"/>
      <c r="N225" s="30"/>
      <c r="O225" s="30"/>
      <c r="P225" s="30"/>
      <c r="Q225" s="30"/>
      <c r="R225" s="30"/>
      <c r="S225" s="30"/>
      <c r="T225" s="30"/>
      <c r="U225" s="30"/>
      <c r="V225" s="30"/>
      <c r="W225" s="30"/>
      <c r="X225" s="30"/>
      <c r="Y225" s="30"/>
      <c r="Z225" s="30"/>
    </row>
    <row r="226" spans="1:26" ht="12" customHeight="1">
      <c r="A226" s="30"/>
      <c r="B226" s="52"/>
      <c r="C226" s="52"/>
      <c r="D226" s="52"/>
      <c r="E226" s="52"/>
      <c r="F226" s="52"/>
      <c r="G226" s="146"/>
      <c r="H226" s="52"/>
      <c r="I226" s="52"/>
      <c r="J226" s="413"/>
      <c r="K226" s="30"/>
      <c r="L226" s="30"/>
      <c r="M226" s="30"/>
      <c r="N226" s="30"/>
      <c r="O226" s="30"/>
      <c r="P226" s="30"/>
      <c r="Q226" s="30"/>
      <c r="R226" s="30"/>
      <c r="S226" s="30"/>
      <c r="T226" s="30"/>
      <c r="U226" s="30"/>
      <c r="V226" s="30"/>
      <c r="W226" s="30"/>
      <c r="X226" s="30"/>
      <c r="Y226" s="30"/>
      <c r="Z226" s="30"/>
    </row>
    <row r="227" spans="1:26" ht="12" customHeight="1">
      <c r="A227" s="30"/>
      <c r="B227" s="52"/>
      <c r="C227" s="52"/>
      <c r="D227" s="52"/>
      <c r="E227" s="52"/>
      <c r="F227" s="52"/>
      <c r="G227" s="146"/>
      <c r="H227" s="52"/>
      <c r="I227" s="52"/>
      <c r="J227" s="413"/>
      <c r="K227" s="30"/>
      <c r="L227" s="30"/>
      <c r="M227" s="30"/>
      <c r="N227" s="30"/>
      <c r="O227" s="30"/>
      <c r="P227" s="30"/>
      <c r="Q227" s="30"/>
      <c r="R227" s="30"/>
      <c r="S227" s="30"/>
      <c r="T227" s="30"/>
      <c r="U227" s="30"/>
      <c r="V227" s="30"/>
      <c r="W227" s="30"/>
      <c r="X227" s="30"/>
      <c r="Y227" s="30"/>
      <c r="Z227" s="30"/>
    </row>
    <row r="228" spans="1:26" ht="12" customHeight="1">
      <c r="A228" s="30"/>
      <c r="B228" s="52"/>
      <c r="C228" s="52"/>
      <c r="D228" s="52"/>
      <c r="E228" s="52"/>
      <c r="F228" s="52"/>
      <c r="G228" s="146"/>
      <c r="H228" s="52"/>
      <c r="I228" s="52"/>
      <c r="J228" s="413"/>
      <c r="K228" s="30"/>
      <c r="L228" s="30"/>
      <c r="M228" s="30"/>
      <c r="N228" s="30"/>
      <c r="O228" s="30"/>
      <c r="P228" s="30"/>
      <c r="Q228" s="30"/>
      <c r="R228" s="30"/>
      <c r="S228" s="30"/>
      <c r="T228" s="30"/>
      <c r="U228" s="30"/>
      <c r="V228" s="30"/>
      <c r="W228" s="30"/>
      <c r="X228" s="30"/>
      <c r="Y228" s="30"/>
      <c r="Z228" s="30"/>
    </row>
    <row r="229" spans="1:26" ht="12" customHeight="1">
      <c r="A229" s="30"/>
      <c r="B229" s="52"/>
      <c r="C229" s="52"/>
      <c r="D229" s="52"/>
      <c r="E229" s="52"/>
      <c r="F229" s="52"/>
      <c r="G229" s="146"/>
      <c r="H229" s="52"/>
      <c r="I229" s="52"/>
      <c r="J229" s="413"/>
      <c r="K229" s="30"/>
      <c r="L229" s="30"/>
      <c r="M229" s="30"/>
      <c r="N229" s="30"/>
      <c r="O229" s="30"/>
      <c r="P229" s="30"/>
      <c r="Q229" s="30"/>
      <c r="R229" s="30"/>
      <c r="S229" s="30"/>
      <c r="T229" s="30"/>
      <c r="U229" s="30"/>
      <c r="V229" s="30"/>
      <c r="W229" s="30"/>
      <c r="X229" s="30"/>
      <c r="Y229" s="30"/>
      <c r="Z229" s="30"/>
    </row>
    <row r="230" spans="1:26" ht="12" customHeight="1">
      <c r="A230" s="30"/>
      <c r="B230" s="52"/>
      <c r="C230" s="52"/>
      <c r="D230" s="52"/>
      <c r="E230" s="52"/>
      <c r="F230" s="52"/>
      <c r="G230" s="146"/>
      <c r="H230" s="52"/>
      <c r="I230" s="52"/>
      <c r="J230" s="413"/>
      <c r="K230" s="30"/>
      <c r="L230" s="30"/>
      <c r="M230" s="30"/>
      <c r="N230" s="30"/>
      <c r="O230" s="30"/>
      <c r="P230" s="30"/>
      <c r="Q230" s="30"/>
      <c r="R230" s="30"/>
      <c r="S230" s="30"/>
      <c r="T230" s="30"/>
      <c r="U230" s="30"/>
      <c r="V230" s="30"/>
      <c r="W230" s="30"/>
      <c r="X230" s="30"/>
      <c r="Y230" s="30"/>
      <c r="Z230" s="30"/>
    </row>
    <row r="231" spans="1:26" ht="12" customHeight="1">
      <c r="A231" s="30"/>
      <c r="B231" s="52"/>
      <c r="C231" s="52"/>
      <c r="D231" s="52"/>
      <c r="E231" s="52"/>
      <c r="F231" s="52"/>
      <c r="G231" s="146"/>
      <c r="H231" s="52"/>
      <c r="I231" s="52"/>
      <c r="J231" s="413"/>
      <c r="K231" s="30"/>
      <c r="L231" s="30"/>
      <c r="M231" s="30"/>
      <c r="N231" s="30"/>
      <c r="O231" s="30"/>
      <c r="P231" s="30"/>
      <c r="Q231" s="30"/>
      <c r="R231" s="30"/>
      <c r="S231" s="30"/>
      <c r="T231" s="30"/>
      <c r="U231" s="30"/>
      <c r="V231" s="30"/>
      <c r="W231" s="30"/>
      <c r="X231" s="30"/>
      <c r="Y231" s="30"/>
      <c r="Z231" s="30"/>
    </row>
    <row r="232" spans="1:26" ht="12" customHeight="1">
      <c r="A232" s="30"/>
      <c r="B232" s="52"/>
      <c r="C232" s="52"/>
      <c r="D232" s="52"/>
      <c r="E232" s="52"/>
      <c r="F232" s="52"/>
      <c r="G232" s="146"/>
      <c r="H232" s="52"/>
      <c r="I232" s="52"/>
      <c r="J232" s="413"/>
      <c r="K232" s="30"/>
      <c r="L232" s="30"/>
      <c r="M232" s="30"/>
      <c r="N232" s="30"/>
      <c r="O232" s="30"/>
      <c r="P232" s="30"/>
      <c r="Q232" s="30"/>
      <c r="R232" s="30"/>
      <c r="S232" s="30"/>
      <c r="T232" s="30"/>
      <c r="U232" s="30"/>
      <c r="V232" s="30"/>
      <c r="W232" s="30"/>
      <c r="X232" s="30"/>
      <c r="Y232" s="30"/>
      <c r="Z232" s="30"/>
    </row>
    <row r="233" spans="1:26" ht="12" customHeight="1">
      <c r="A233" s="30"/>
      <c r="B233" s="52"/>
      <c r="C233" s="52"/>
      <c r="D233" s="52"/>
      <c r="E233" s="52"/>
      <c r="F233" s="52"/>
      <c r="G233" s="146"/>
      <c r="H233" s="52"/>
      <c r="I233" s="52"/>
      <c r="J233" s="413"/>
      <c r="K233" s="30"/>
      <c r="L233" s="30"/>
      <c r="M233" s="30"/>
      <c r="N233" s="30"/>
      <c r="O233" s="30"/>
      <c r="P233" s="30"/>
      <c r="Q233" s="30"/>
      <c r="R233" s="30"/>
      <c r="S233" s="30"/>
      <c r="T233" s="30"/>
      <c r="U233" s="30"/>
      <c r="V233" s="30"/>
      <c r="W233" s="30"/>
      <c r="X233" s="30"/>
      <c r="Y233" s="30"/>
      <c r="Z233" s="30"/>
    </row>
    <row r="234" spans="1:26" ht="12" customHeight="1">
      <c r="A234" s="30"/>
      <c r="B234" s="52"/>
      <c r="C234" s="52"/>
      <c r="D234" s="52"/>
      <c r="E234" s="52"/>
      <c r="F234" s="52"/>
      <c r="G234" s="146"/>
      <c r="H234" s="52"/>
      <c r="I234" s="52"/>
      <c r="J234" s="413"/>
      <c r="K234" s="30"/>
      <c r="L234" s="30"/>
      <c r="M234" s="30"/>
      <c r="N234" s="30"/>
      <c r="O234" s="30"/>
      <c r="P234" s="30"/>
      <c r="Q234" s="30"/>
      <c r="R234" s="30"/>
      <c r="S234" s="30"/>
      <c r="T234" s="30"/>
      <c r="U234" s="30"/>
      <c r="V234" s="30"/>
      <c r="W234" s="30"/>
      <c r="X234" s="30"/>
      <c r="Y234" s="30"/>
      <c r="Z234" s="30"/>
    </row>
    <row r="235" spans="1:26" ht="12" customHeight="1">
      <c r="A235" s="30"/>
      <c r="B235" s="52"/>
      <c r="C235" s="52"/>
      <c r="D235" s="52"/>
      <c r="E235" s="52"/>
      <c r="F235" s="52"/>
      <c r="G235" s="146"/>
      <c r="H235" s="52"/>
      <c r="I235" s="52"/>
      <c r="J235" s="413"/>
      <c r="K235" s="30"/>
      <c r="L235" s="30"/>
      <c r="M235" s="30"/>
      <c r="N235" s="30"/>
      <c r="O235" s="30"/>
      <c r="P235" s="30"/>
      <c r="Q235" s="30"/>
      <c r="R235" s="30"/>
      <c r="S235" s="30"/>
      <c r="T235" s="30"/>
      <c r="U235" s="30"/>
      <c r="V235" s="30"/>
      <c r="W235" s="30"/>
      <c r="X235" s="30"/>
      <c r="Y235" s="30"/>
      <c r="Z235" s="30"/>
    </row>
    <row r="236" spans="1:26" ht="12" customHeight="1">
      <c r="A236" s="30"/>
      <c r="B236" s="52"/>
      <c r="C236" s="52"/>
      <c r="D236" s="52"/>
      <c r="E236" s="52"/>
      <c r="F236" s="52"/>
      <c r="G236" s="146"/>
      <c r="H236" s="52"/>
      <c r="I236" s="52"/>
      <c r="J236" s="413"/>
      <c r="K236" s="30"/>
      <c r="L236" s="30"/>
      <c r="M236" s="30"/>
      <c r="N236" s="30"/>
      <c r="O236" s="30"/>
      <c r="P236" s="30"/>
      <c r="Q236" s="30"/>
      <c r="R236" s="30"/>
      <c r="S236" s="30"/>
      <c r="T236" s="30"/>
      <c r="U236" s="30"/>
      <c r="V236" s="30"/>
      <c r="W236" s="30"/>
      <c r="X236" s="30"/>
      <c r="Y236" s="30"/>
      <c r="Z236" s="30"/>
    </row>
    <row r="237" spans="1:26" ht="12" customHeight="1">
      <c r="A237" s="30"/>
      <c r="B237" s="52"/>
      <c r="C237" s="52"/>
      <c r="D237" s="52"/>
      <c r="E237" s="52"/>
      <c r="F237" s="52"/>
      <c r="G237" s="146"/>
      <c r="H237" s="52"/>
      <c r="I237" s="52"/>
      <c r="J237" s="413"/>
      <c r="K237" s="30"/>
      <c r="L237" s="30"/>
      <c r="M237" s="30"/>
      <c r="N237" s="30"/>
      <c r="O237" s="30"/>
      <c r="P237" s="30"/>
      <c r="Q237" s="30"/>
      <c r="R237" s="30"/>
      <c r="S237" s="30"/>
      <c r="T237" s="30"/>
      <c r="U237" s="30"/>
      <c r="V237" s="30"/>
      <c r="W237" s="30"/>
      <c r="X237" s="30"/>
      <c r="Y237" s="30"/>
      <c r="Z237" s="30"/>
    </row>
    <row r="238" spans="1:26" ht="12" customHeight="1">
      <c r="A238" s="30"/>
      <c r="B238" s="52"/>
      <c r="C238" s="52"/>
      <c r="D238" s="52"/>
      <c r="E238" s="52"/>
      <c r="F238" s="52"/>
      <c r="G238" s="146"/>
      <c r="H238" s="52"/>
      <c r="I238" s="52"/>
      <c r="J238" s="413"/>
      <c r="K238" s="30"/>
      <c r="L238" s="30"/>
      <c r="M238" s="30"/>
      <c r="N238" s="30"/>
      <c r="O238" s="30"/>
      <c r="P238" s="30"/>
      <c r="Q238" s="30"/>
      <c r="R238" s="30"/>
      <c r="S238" s="30"/>
      <c r="T238" s="30"/>
      <c r="U238" s="30"/>
      <c r="V238" s="30"/>
      <c r="W238" s="30"/>
      <c r="X238" s="30"/>
      <c r="Y238" s="30"/>
      <c r="Z238" s="30"/>
    </row>
    <row r="239" spans="1:26" ht="12" customHeight="1">
      <c r="A239" s="30"/>
      <c r="B239" s="52"/>
      <c r="C239" s="52"/>
      <c r="D239" s="52"/>
      <c r="E239" s="52"/>
      <c r="F239" s="52"/>
      <c r="G239" s="146"/>
      <c r="H239" s="52"/>
      <c r="I239" s="52"/>
      <c r="J239" s="413"/>
      <c r="K239" s="30"/>
      <c r="L239" s="30"/>
      <c r="M239" s="30"/>
      <c r="N239" s="30"/>
      <c r="O239" s="30"/>
      <c r="P239" s="30"/>
      <c r="Q239" s="30"/>
      <c r="R239" s="30"/>
      <c r="S239" s="30"/>
      <c r="T239" s="30"/>
      <c r="U239" s="30"/>
      <c r="V239" s="30"/>
      <c r="W239" s="30"/>
      <c r="X239" s="30"/>
      <c r="Y239" s="30"/>
      <c r="Z239" s="30"/>
    </row>
    <row r="240" spans="1:26" ht="12" customHeight="1">
      <c r="A240" s="30"/>
      <c r="B240" s="52"/>
      <c r="C240" s="52"/>
      <c r="D240" s="52"/>
      <c r="E240" s="52"/>
      <c r="F240" s="52"/>
      <c r="G240" s="146"/>
      <c r="H240" s="52"/>
      <c r="I240" s="52"/>
      <c r="J240" s="413"/>
      <c r="K240" s="30"/>
      <c r="L240" s="30"/>
      <c r="M240" s="30"/>
      <c r="N240" s="30"/>
      <c r="O240" s="30"/>
      <c r="P240" s="30"/>
      <c r="Q240" s="30"/>
      <c r="R240" s="30"/>
      <c r="S240" s="30"/>
      <c r="T240" s="30"/>
      <c r="U240" s="30"/>
      <c r="V240" s="30"/>
      <c r="W240" s="30"/>
      <c r="X240" s="30"/>
      <c r="Y240" s="30"/>
      <c r="Z240" s="30"/>
    </row>
    <row r="241" spans="1:26" ht="12" customHeight="1">
      <c r="A241" s="30"/>
      <c r="B241" s="52"/>
      <c r="C241" s="52"/>
      <c r="D241" s="52"/>
      <c r="E241" s="52"/>
      <c r="F241" s="52"/>
      <c r="G241" s="146"/>
      <c r="H241" s="52"/>
      <c r="I241" s="52"/>
      <c r="J241" s="413"/>
      <c r="K241" s="30"/>
      <c r="L241" s="30"/>
      <c r="M241" s="30"/>
      <c r="N241" s="30"/>
      <c r="O241" s="30"/>
      <c r="P241" s="30"/>
      <c r="Q241" s="30"/>
      <c r="R241" s="30"/>
      <c r="S241" s="30"/>
      <c r="T241" s="30"/>
      <c r="U241" s="30"/>
      <c r="V241" s="30"/>
      <c r="W241" s="30"/>
      <c r="X241" s="30"/>
      <c r="Y241" s="30"/>
      <c r="Z241" s="30"/>
    </row>
    <row r="242" spans="1:26" ht="12" customHeight="1">
      <c r="A242" s="30"/>
      <c r="B242" s="52"/>
      <c r="C242" s="52"/>
      <c r="D242" s="52"/>
      <c r="E242" s="52"/>
      <c r="F242" s="52"/>
      <c r="G242" s="146"/>
      <c r="H242" s="52"/>
      <c r="I242" s="52"/>
      <c r="J242" s="413"/>
      <c r="K242" s="30"/>
      <c r="L242" s="30"/>
      <c r="M242" s="30"/>
      <c r="N242" s="30"/>
      <c r="O242" s="30"/>
      <c r="P242" s="30"/>
      <c r="Q242" s="30"/>
      <c r="R242" s="30"/>
      <c r="S242" s="30"/>
      <c r="T242" s="30"/>
      <c r="U242" s="30"/>
      <c r="V242" s="30"/>
      <c r="W242" s="30"/>
      <c r="X242" s="30"/>
      <c r="Y242" s="30"/>
      <c r="Z242" s="30"/>
    </row>
    <row r="243" spans="1:26" ht="12" customHeight="1">
      <c r="A243" s="30"/>
      <c r="B243" s="52"/>
      <c r="C243" s="52"/>
      <c r="D243" s="52"/>
      <c r="E243" s="52"/>
      <c r="F243" s="52"/>
      <c r="G243" s="146"/>
      <c r="H243" s="52"/>
      <c r="I243" s="52"/>
      <c r="J243" s="413"/>
      <c r="K243" s="30"/>
      <c r="L243" s="30"/>
      <c r="M243" s="30"/>
      <c r="N243" s="30"/>
      <c r="O243" s="30"/>
      <c r="P243" s="30"/>
      <c r="Q243" s="30"/>
      <c r="R243" s="30"/>
      <c r="S243" s="30"/>
      <c r="T243" s="30"/>
      <c r="U243" s="30"/>
      <c r="V243" s="30"/>
      <c r="W243" s="30"/>
      <c r="X243" s="30"/>
      <c r="Y243" s="30"/>
      <c r="Z243" s="30"/>
    </row>
    <row r="244" spans="1:26" ht="12" customHeight="1">
      <c r="A244" s="30"/>
      <c r="B244" s="52"/>
      <c r="C244" s="52"/>
      <c r="D244" s="52"/>
      <c r="E244" s="52"/>
      <c r="F244" s="52"/>
      <c r="G244" s="146"/>
      <c r="H244" s="52"/>
      <c r="I244" s="52"/>
      <c r="J244" s="413"/>
      <c r="K244" s="30"/>
      <c r="L244" s="30"/>
      <c r="M244" s="30"/>
      <c r="N244" s="30"/>
      <c r="O244" s="30"/>
      <c r="P244" s="30"/>
      <c r="Q244" s="30"/>
      <c r="R244" s="30"/>
      <c r="S244" s="30"/>
      <c r="T244" s="30"/>
      <c r="U244" s="30"/>
      <c r="V244" s="30"/>
      <c r="W244" s="30"/>
      <c r="X244" s="30"/>
      <c r="Y244" s="30"/>
      <c r="Z244" s="30"/>
    </row>
    <row r="245" spans="1:26" ht="12" customHeight="1">
      <c r="A245" s="30"/>
      <c r="B245" s="52"/>
      <c r="C245" s="52"/>
      <c r="D245" s="52"/>
      <c r="E245" s="52"/>
      <c r="F245" s="52"/>
      <c r="G245" s="146"/>
      <c r="H245" s="52"/>
      <c r="I245" s="52"/>
      <c r="J245" s="413"/>
      <c r="K245" s="30"/>
      <c r="L245" s="30"/>
      <c r="M245" s="30"/>
      <c r="N245" s="30"/>
      <c r="O245" s="30"/>
      <c r="P245" s="30"/>
      <c r="Q245" s="30"/>
      <c r="R245" s="30"/>
      <c r="S245" s="30"/>
      <c r="T245" s="30"/>
      <c r="U245" s="30"/>
      <c r="V245" s="30"/>
      <c r="W245" s="30"/>
      <c r="X245" s="30"/>
      <c r="Y245" s="30"/>
      <c r="Z245" s="30"/>
    </row>
    <row r="246" spans="1:26" ht="12" customHeight="1">
      <c r="A246" s="30"/>
      <c r="B246" s="52"/>
      <c r="C246" s="52"/>
      <c r="D246" s="52"/>
      <c r="E246" s="52"/>
      <c r="F246" s="52"/>
      <c r="G246" s="146"/>
      <c r="H246" s="52"/>
      <c r="I246" s="52"/>
      <c r="J246" s="413"/>
      <c r="K246" s="30"/>
      <c r="L246" s="30"/>
      <c r="M246" s="30"/>
      <c r="N246" s="30"/>
      <c r="O246" s="30"/>
      <c r="P246" s="30"/>
      <c r="Q246" s="30"/>
      <c r="R246" s="30"/>
      <c r="S246" s="30"/>
      <c r="T246" s="30"/>
      <c r="U246" s="30"/>
      <c r="V246" s="30"/>
      <c r="W246" s="30"/>
      <c r="X246" s="30"/>
      <c r="Y246" s="30"/>
      <c r="Z246" s="30"/>
    </row>
    <row r="247" spans="1:26" ht="12" customHeight="1">
      <c r="A247" s="30"/>
      <c r="B247" s="52"/>
      <c r="C247" s="52"/>
      <c r="D247" s="52"/>
      <c r="E247" s="52"/>
      <c r="F247" s="52"/>
      <c r="G247" s="146"/>
      <c r="H247" s="52"/>
      <c r="I247" s="52"/>
      <c r="J247" s="413"/>
      <c r="K247" s="30"/>
      <c r="L247" s="30"/>
      <c r="M247" s="30"/>
      <c r="N247" s="30"/>
      <c r="O247" s="30"/>
      <c r="P247" s="30"/>
      <c r="Q247" s="30"/>
      <c r="R247" s="30"/>
      <c r="S247" s="30"/>
      <c r="T247" s="30"/>
      <c r="U247" s="30"/>
      <c r="V247" s="30"/>
      <c r="W247" s="30"/>
      <c r="X247" s="30"/>
      <c r="Y247" s="30"/>
      <c r="Z247" s="30"/>
    </row>
    <row r="248" spans="1:26" ht="12" customHeight="1">
      <c r="A248" s="30"/>
      <c r="B248" s="52"/>
      <c r="C248" s="52"/>
      <c r="D248" s="52"/>
      <c r="E248" s="52"/>
      <c r="F248" s="52"/>
      <c r="G248" s="146"/>
      <c r="H248" s="52"/>
      <c r="I248" s="52"/>
      <c r="J248" s="413"/>
      <c r="K248" s="30"/>
      <c r="L248" s="30"/>
      <c r="M248" s="30"/>
      <c r="N248" s="30"/>
      <c r="O248" s="30"/>
      <c r="P248" s="30"/>
      <c r="Q248" s="30"/>
      <c r="R248" s="30"/>
      <c r="S248" s="30"/>
      <c r="T248" s="30"/>
      <c r="U248" s="30"/>
      <c r="V248" s="30"/>
      <c r="W248" s="30"/>
      <c r="X248" s="30"/>
      <c r="Y248" s="30"/>
      <c r="Z248" s="30"/>
    </row>
    <row r="249" spans="1:26" ht="12" customHeight="1">
      <c r="A249" s="30"/>
      <c r="B249" s="52"/>
      <c r="C249" s="52"/>
      <c r="D249" s="52"/>
      <c r="E249" s="52"/>
      <c r="F249" s="52"/>
      <c r="G249" s="146"/>
      <c r="H249" s="52"/>
      <c r="I249" s="52"/>
      <c r="J249" s="413"/>
      <c r="K249" s="30"/>
      <c r="L249" s="30"/>
      <c r="M249" s="30"/>
      <c r="N249" s="30"/>
      <c r="O249" s="30"/>
      <c r="P249" s="30"/>
      <c r="Q249" s="30"/>
      <c r="R249" s="30"/>
      <c r="S249" s="30"/>
      <c r="T249" s="30"/>
      <c r="U249" s="30"/>
      <c r="V249" s="30"/>
      <c r="W249" s="30"/>
      <c r="X249" s="30"/>
      <c r="Y249" s="30"/>
      <c r="Z249" s="30"/>
    </row>
    <row r="250" spans="1:26" ht="12" customHeight="1">
      <c r="A250" s="30"/>
      <c r="B250" s="52"/>
      <c r="C250" s="52"/>
      <c r="D250" s="52"/>
      <c r="E250" s="52"/>
      <c r="F250" s="52"/>
      <c r="G250" s="146"/>
      <c r="H250" s="52"/>
      <c r="I250" s="52"/>
      <c r="J250" s="413"/>
      <c r="K250" s="30"/>
      <c r="L250" s="30"/>
      <c r="M250" s="30"/>
      <c r="N250" s="30"/>
      <c r="O250" s="30"/>
      <c r="P250" s="30"/>
      <c r="Q250" s="30"/>
      <c r="R250" s="30"/>
      <c r="S250" s="30"/>
      <c r="T250" s="30"/>
      <c r="U250" s="30"/>
      <c r="V250" s="30"/>
      <c r="W250" s="30"/>
      <c r="X250" s="30"/>
      <c r="Y250" s="30"/>
      <c r="Z250" s="30"/>
    </row>
    <row r="251" spans="1:26" ht="12" customHeight="1">
      <c r="A251" s="30"/>
      <c r="B251" s="52"/>
      <c r="C251" s="52"/>
      <c r="D251" s="52"/>
      <c r="E251" s="52"/>
      <c r="F251" s="52"/>
      <c r="G251" s="146"/>
      <c r="H251" s="52"/>
      <c r="I251" s="52"/>
      <c r="J251" s="413"/>
      <c r="K251" s="30"/>
      <c r="L251" s="30"/>
      <c r="M251" s="30"/>
      <c r="N251" s="30"/>
      <c r="O251" s="30"/>
      <c r="P251" s="30"/>
      <c r="Q251" s="30"/>
      <c r="R251" s="30"/>
      <c r="S251" s="30"/>
      <c r="T251" s="30"/>
      <c r="U251" s="30"/>
      <c r="V251" s="30"/>
      <c r="W251" s="30"/>
      <c r="X251" s="30"/>
      <c r="Y251" s="30"/>
      <c r="Z251" s="30"/>
    </row>
    <row r="252" spans="1:26" ht="12" customHeight="1">
      <c r="A252" s="30"/>
      <c r="B252" s="52"/>
      <c r="C252" s="52"/>
      <c r="D252" s="52"/>
      <c r="E252" s="52"/>
      <c r="F252" s="52"/>
      <c r="G252" s="146"/>
      <c r="H252" s="52"/>
      <c r="I252" s="52"/>
      <c r="J252" s="413"/>
      <c r="K252" s="30"/>
      <c r="L252" s="30"/>
      <c r="M252" s="30"/>
      <c r="N252" s="30"/>
      <c r="O252" s="30"/>
      <c r="P252" s="30"/>
      <c r="Q252" s="30"/>
      <c r="R252" s="30"/>
      <c r="S252" s="30"/>
      <c r="T252" s="30"/>
      <c r="U252" s="30"/>
      <c r="V252" s="30"/>
      <c r="W252" s="30"/>
      <c r="X252" s="30"/>
      <c r="Y252" s="30"/>
      <c r="Z252" s="30"/>
    </row>
    <row r="253" spans="1:26" ht="12" customHeight="1">
      <c r="A253" s="30"/>
      <c r="B253" s="52"/>
      <c r="C253" s="52"/>
      <c r="D253" s="52"/>
      <c r="E253" s="52"/>
      <c r="F253" s="52"/>
      <c r="G253" s="146"/>
      <c r="H253" s="52"/>
      <c r="I253" s="52"/>
      <c r="J253" s="413"/>
      <c r="K253" s="30"/>
      <c r="L253" s="30"/>
      <c r="M253" s="30"/>
      <c r="N253" s="30"/>
      <c r="O253" s="30"/>
      <c r="P253" s="30"/>
      <c r="Q253" s="30"/>
      <c r="R253" s="30"/>
      <c r="S253" s="30"/>
      <c r="T253" s="30"/>
      <c r="U253" s="30"/>
      <c r="V253" s="30"/>
      <c r="W253" s="30"/>
      <c r="X253" s="30"/>
      <c r="Y253" s="30"/>
      <c r="Z253" s="30"/>
    </row>
    <row r="254" spans="1:26" ht="12" customHeight="1">
      <c r="A254" s="30"/>
      <c r="B254" s="52"/>
      <c r="C254" s="52"/>
      <c r="D254" s="52"/>
      <c r="E254" s="52"/>
      <c r="F254" s="52"/>
      <c r="G254" s="146"/>
      <c r="H254" s="52"/>
      <c r="I254" s="52"/>
      <c r="J254" s="413"/>
      <c r="K254" s="30"/>
      <c r="L254" s="30"/>
      <c r="M254" s="30"/>
      <c r="N254" s="30"/>
      <c r="O254" s="30"/>
      <c r="P254" s="30"/>
      <c r="Q254" s="30"/>
      <c r="R254" s="30"/>
      <c r="S254" s="30"/>
      <c r="T254" s="30"/>
      <c r="U254" s="30"/>
      <c r="V254" s="30"/>
      <c r="W254" s="30"/>
      <c r="X254" s="30"/>
      <c r="Y254" s="30"/>
      <c r="Z254" s="30"/>
    </row>
    <row r="255" spans="1:26" ht="12" customHeight="1">
      <c r="A255" s="30"/>
      <c r="B255" s="52"/>
      <c r="C255" s="52"/>
      <c r="D255" s="52"/>
      <c r="E255" s="52"/>
      <c r="F255" s="52"/>
      <c r="G255" s="146"/>
      <c r="H255" s="52"/>
      <c r="I255" s="52"/>
      <c r="J255" s="413"/>
      <c r="K255" s="30"/>
      <c r="L255" s="30"/>
      <c r="M255" s="30"/>
      <c r="N255" s="30"/>
      <c r="O255" s="30"/>
      <c r="P255" s="30"/>
      <c r="Q255" s="30"/>
      <c r="R255" s="30"/>
      <c r="S255" s="30"/>
      <c r="T255" s="30"/>
      <c r="U255" s="30"/>
      <c r="V255" s="30"/>
      <c r="W255" s="30"/>
      <c r="X255" s="30"/>
      <c r="Y255" s="30"/>
      <c r="Z255" s="30"/>
    </row>
    <row r="256" spans="1:26" ht="12" customHeight="1">
      <c r="A256" s="30"/>
      <c r="B256" s="52"/>
      <c r="C256" s="52"/>
      <c r="D256" s="52"/>
      <c r="E256" s="52"/>
      <c r="F256" s="52"/>
      <c r="G256" s="146"/>
      <c r="H256" s="52"/>
      <c r="I256" s="52"/>
      <c r="J256" s="413"/>
      <c r="K256" s="30"/>
      <c r="L256" s="30"/>
      <c r="M256" s="30"/>
      <c r="N256" s="30"/>
      <c r="O256" s="30"/>
      <c r="P256" s="30"/>
      <c r="Q256" s="30"/>
      <c r="R256" s="30"/>
      <c r="S256" s="30"/>
      <c r="T256" s="30"/>
      <c r="U256" s="30"/>
      <c r="V256" s="30"/>
      <c r="W256" s="30"/>
      <c r="X256" s="30"/>
      <c r="Y256" s="30"/>
      <c r="Z256" s="30"/>
    </row>
    <row r="257" spans="1:26" ht="12" customHeight="1">
      <c r="A257" s="30"/>
      <c r="B257" s="52"/>
      <c r="C257" s="52"/>
      <c r="D257" s="52"/>
      <c r="E257" s="52"/>
      <c r="F257" s="52"/>
      <c r="G257" s="146"/>
      <c r="H257" s="52"/>
      <c r="I257" s="52"/>
      <c r="J257" s="413"/>
      <c r="K257" s="30"/>
      <c r="L257" s="30"/>
      <c r="M257" s="30"/>
      <c r="N257" s="30"/>
      <c r="O257" s="30"/>
      <c r="P257" s="30"/>
      <c r="Q257" s="30"/>
      <c r="R257" s="30"/>
      <c r="S257" s="30"/>
      <c r="T257" s="30"/>
      <c r="U257" s="30"/>
      <c r="V257" s="30"/>
      <c r="W257" s="30"/>
      <c r="X257" s="30"/>
      <c r="Y257" s="30"/>
      <c r="Z257" s="30"/>
    </row>
    <row r="258" spans="1:26" ht="12" customHeight="1">
      <c r="A258" s="30"/>
      <c r="B258" s="52"/>
      <c r="C258" s="52"/>
      <c r="D258" s="52"/>
      <c r="E258" s="52"/>
      <c r="F258" s="52"/>
      <c r="G258" s="146"/>
      <c r="H258" s="52"/>
      <c r="I258" s="52"/>
      <c r="J258" s="413"/>
      <c r="K258" s="30"/>
      <c r="L258" s="30"/>
      <c r="M258" s="30"/>
      <c r="N258" s="30"/>
      <c r="O258" s="30"/>
      <c r="P258" s="30"/>
      <c r="Q258" s="30"/>
      <c r="R258" s="30"/>
      <c r="S258" s="30"/>
      <c r="T258" s="30"/>
      <c r="U258" s="30"/>
      <c r="V258" s="30"/>
      <c r="W258" s="30"/>
      <c r="X258" s="30"/>
      <c r="Y258" s="30"/>
      <c r="Z258" s="30"/>
    </row>
    <row r="259" spans="1:26" ht="12" customHeight="1">
      <c r="A259" s="30"/>
      <c r="B259" s="52"/>
      <c r="C259" s="52"/>
      <c r="D259" s="52"/>
      <c r="E259" s="52"/>
      <c r="F259" s="52"/>
      <c r="G259" s="146"/>
      <c r="H259" s="52"/>
      <c r="I259" s="52"/>
      <c r="J259" s="413"/>
      <c r="K259" s="30"/>
      <c r="L259" s="30"/>
      <c r="M259" s="30"/>
      <c r="N259" s="30"/>
      <c r="O259" s="30"/>
      <c r="P259" s="30"/>
      <c r="Q259" s="30"/>
      <c r="R259" s="30"/>
      <c r="S259" s="30"/>
      <c r="T259" s="30"/>
      <c r="U259" s="30"/>
      <c r="V259" s="30"/>
      <c r="W259" s="30"/>
      <c r="X259" s="30"/>
      <c r="Y259" s="30"/>
      <c r="Z259" s="30"/>
    </row>
    <row r="260" spans="1:26" ht="12" customHeight="1">
      <c r="A260" s="30"/>
      <c r="B260" s="52"/>
      <c r="C260" s="52"/>
      <c r="D260" s="52"/>
      <c r="E260" s="52"/>
      <c r="F260" s="52"/>
      <c r="G260" s="146"/>
      <c r="H260" s="52"/>
      <c r="I260" s="52"/>
      <c r="J260" s="413"/>
      <c r="K260" s="30"/>
      <c r="L260" s="30"/>
      <c r="M260" s="30"/>
      <c r="N260" s="30"/>
      <c r="O260" s="30"/>
      <c r="P260" s="30"/>
      <c r="Q260" s="30"/>
      <c r="R260" s="30"/>
      <c r="S260" s="30"/>
      <c r="T260" s="30"/>
      <c r="U260" s="30"/>
      <c r="V260" s="30"/>
      <c r="W260" s="30"/>
      <c r="X260" s="30"/>
      <c r="Y260" s="30"/>
      <c r="Z260" s="30"/>
    </row>
    <row r="261" spans="1:26" ht="12" customHeight="1">
      <c r="A261" s="30"/>
      <c r="B261" s="52"/>
      <c r="C261" s="52"/>
      <c r="D261" s="52"/>
      <c r="E261" s="52"/>
      <c r="F261" s="52"/>
      <c r="G261" s="146"/>
      <c r="H261" s="52"/>
      <c r="I261" s="52"/>
      <c r="J261" s="413"/>
      <c r="K261" s="30"/>
      <c r="L261" s="30"/>
      <c r="M261" s="30"/>
      <c r="N261" s="30"/>
      <c r="O261" s="30"/>
      <c r="P261" s="30"/>
      <c r="Q261" s="30"/>
      <c r="R261" s="30"/>
      <c r="S261" s="30"/>
      <c r="T261" s="30"/>
      <c r="U261" s="30"/>
      <c r="V261" s="30"/>
      <c r="W261" s="30"/>
      <c r="X261" s="30"/>
      <c r="Y261" s="30"/>
      <c r="Z261" s="30"/>
    </row>
    <row r="262" spans="1:26" ht="12" customHeight="1">
      <c r="A262" s="30"/>
      <c r="B262" s="52"/>
      <c r="C262" s="52"/>
      <c r="D262" s="52"/>
      <c r="E262" s="52"/>
      <c r="F262" s="52"/>
      <c r="G262" s="146"/>
      <c r="H262" s="52"/>
      <c r="I262" s="52"/>
      <c r="J262" s="413"/>
      <c r="K262" s="30"/>
      <c r="L262" s="30"/>
      <c r="M262" s="30"/>
      <c r="N262" s="30"/>
      <c r="O262" s="30"/>
      <c r="P262" s="30"/>
      <c r="Q262" s="30"/>
      <c r="R262" s="30"/>
      <c r="S262" s="30"/>
      <c r="T262" s="30"/>
      <c r="U262" s="30"/>
      <c r="V262" s="30"/>
      <c r="W262" s="30"/>
      <c r="X262" s="30"/>
      <c r="Y262" s="30"/>
      <c r="Z262" s="30"/>
    </row>
    <row r="263" spans="1:26" ht="12" customHeight="1">
      <c r="A263" s="30"/>
      <c r="B263" s="52"/>
      <c r="C263" s="52"/>
      <c r="D263" s="52"/>
      <c r="E263" s="52"/>
      <c r="F263" s="52"/>
      <c r="G263" s="146"/>
      <c r="H263" s="52"/>
      <c r="I263" s="52"/>
      <c r="J263" s="413"/>
      <c r="K263" s="30"/>
      <c r="L263" s="30"/>
      <c r="M263" s="30"/>
      <c r="N263" s="30"/>
      <c r="O263" s="30"/>
      <c r="P263" s="30"/>
      <c r="Q263" s="30"/>
      <c r="R263" s="30"/>
      <c r="S263" s="30"/>
      <c r="T263" s="30"/>
      <c r="U263" s="30"/>
      <c r="V263" s="30"/>
      <c r="W263" s="30"/>
      <c r="X263" s="30"/>
      <c r="Y263" s="30"/>
      <c r="Z263" s="30"/>
    </row>
    <row r="264" spans="1:26" ht="12" customHeight="1">
      <c r="A264" s="30"/>
      <c r="B264" s="52"/>
      <c r="C264" s="52"/>
      <c r="D264" s="52"/>
      <c r="E264" s="52"/>
      <c r="F264" s="52"/>
      <c r="G264" s="146"/>
      <c r="H264" s="52"/>
      <c r="I264" s="52"/>
      <c r="J264" s="413"/>
      <c r="K264" s="30"/>
      <c r="L264" s="30"/>
      <c r="M264" s="30"/>
      <c r="N264" s="30"/>
      <c r="O264" s="30"/>
      <c r="P264" s="30"/>
      <c r="Q264" s="30"/>
      <c r="R264" s="30"/>
      <c r="S264" s="30"/>
      <c r="T264" s="30"/>
      <c r="U264" s="30"/>
      <c r="V264" s="30"/>
      <c r="W264" s="30"/>
      <c r="X264" s="30"/>
      <c r="Y264" s="30"/>
      <c r="Z264" s="30"/>
    </row>
    <row r="265" spans="1:26" ht="12" customHeight="1">
      <c r="A265" s="30"/>
      <c r="B265" s="52"/>
      <c r="C265" s="52"/>
      <c r="D265" s="52"/>
      <c r="E265" s="52"/>
      <c r="F265" s="52"/>
      <c r="G265" s="146"/>
      <c r="H265" s="52"/>
      <c r="I265" s="52"/>
      <c r="J265" s="413"/>
      <c r="K265" s="30"/>
      <c r="L265" s="30"/>
      <c r="M265" s="30"/>
      <c r="N265" s="30"/>
      <c r="O265" s="30"/>
      <c r="P265" s="30"/>
      <c r="Q265" s="30"/>
      <c r="R265" s="30"/>
      <c r="S265" s="30"/>
      <c r="T265" s="30"/>
      <c r="U265" s="30"/>
      <c r="V265" s="30"/>
      <c r="W265" s="30"/>
      <c r="X265" s="30"/>
      <c r="Y265" s="30"/>
      <c r="Z265" s="30"/>
    </row>
    <row r="266" spans="1:26" ht="12" customHeight="1">
      <c r="A266" s="30"/>
      <c r="B266" s="52"/>
      <c r="C266" s="52"/>
      <c r="D266" s="52"/>
      <c r="E266" s="52"/>
      <c r="F266" s="52"/>
      <c r="G266" s="146"/>
      <c r="H266" s="52"/>
      <c r="I266" s="52"/>
      <c r="J266" s="413"/>
      <c r="K266" s="30"/>
      <c r="L266" s="30"/>
      <c r="M266" s="30"/>
      <c r="N266" s="30"/>
      <c r="O266" s="30"/>
      <c r="P266" s="30"/>
      <c r="Q266" s="30"/>
      <c r="R266" s="30"/>
      <c r="S266" s="30"/>
      <c r="T266" s="30"/>
      <c r="U266" s="30"/>
      <c r="V266" s="30"/>
      <c r="W266" s="30"/>
      <c r="X266" s="30"/>
      <c r="Y266" s="30"/>
      <c r="Z266" s="30"/>
    </row>
    <row r="267" spans="1:26" ht="12" customHeight="1">
      <c r="A267" s="30"/>
      <c r="B267" s="52"/>
      <c r="C267" s="52"/>
      <c r="D267" s="52"/>
      <c r="E267" s="52"/>
      <c r="F267" s="52"/>
      <c r="G267" s="146"/>
      <c r="H267" s="52"/>
      <c r="I267" s="52"/>
      <c r="J267" s="413"/>
      <c r="K267" s="30"/>
      <c r="L267" s="30"/>
      <c r="M267" s="30"/>
      <c r="N267" s="30"/>
      <c r="O267" s="30"/>
      <c r="P267" s="30"/>
      <c r="Q267" s="30"/>
      <c r="R267" s="30"/>
      <c r="S267" s="30"/>
      <c r="T267" s="30"/>
      <c r="U267" s="30"/>
      <c r="V267" s="30"/>
      <c r="W267" s="30"/>
      <c r="X267" s="30"/>
      <c r="Y267" s="30"/>
      <c r="Z267" s="30"/>
    </row>
    <row r="268" spans="1:26" ht="12" customHeight="1">
      <c r="A268" s="30"/>
      <c r="B268" s="52"/>
      <c r="C268" s="52"/>
      <c r="D268" s="52"/>
      <c r="E268" s="52"/>
      <c r="F268" s="52"/>
      <c r="G268" s="146"/>
      <c r="H268" s="52"/>
      <c r="I268" s="52"/>
      <c r="J268" s="413"/>
      <c r="K268" s="30"/>
      <c r="L268" s="30"/>
      <c r="M268" s="30"/>
      <c r="N268" s="30"/>
      <c r="O268" s="30"/>
      <c r="P268" s="30"/>
      <c r="Q268" s="30"/>
      <c r="R268" s="30"/>
      <c r="S268" s="30"/>
      <c r="T268" s="30"/>
      <c r="U268" s="30"/>
      <c r="V268" s="30"/>
      <c r="W268" s="30"/>
      <c r="X268" s="30"/>
      <c r="Y268" s="30"/>
      <c r="Z268" s="30"/>
    </row>
    <row r="269" spans="1:26" ht="12" customHeight="1">
      <c r="A269" s="30"/>
      <c r="B269" s="52"/>
      <c r="C269" s="52"/>
      <c r="D269" s="52"/>
      <c r="E269" s="52"/>
      <c r="F269" s="52"/>
      <c r="G269" s="146"/>
      <c r="H269" s="52"/>
      <c r="I269" s="52"/>
      <c r="J269" s="413"/>
      <c r="K269" s="30"/>
      <c r="L269" s="30"/>
      <c r="M269" s="30"/>
      <c r="N269" s="30"/>
      <c r="O269" s="30"/>
      <c r="P269" s="30"/>
      <c r="Q269" s="30"/>
      <c r="R269" s="30"/>
      <c r="S269" s="30"/>
      <c r="T269" s="30"/>
      <c r="U269" s="30"/>
      <c r="V269" s="30"/>
      <c r="W269" s="30"/>
      <c r="X269" s="30"/>
      <c r="Y269" s="30"/>
      <c r="Z269" s="30"/>
    </row>
    <row r="270" spans="1:26" ht="12" customHeight="1">
      <c r="A270" s="30"/>
      <c r="B270" s="52"/>
      <c r="C270" s="52"/>
      <c r="D270" s="52"/>
      <c r="E270" s="52"/>
      <c r="F270" s="52"/>
      <c r="G270" s="146"/>
      <c r="H270" s="52"/>
      <c r="I270" s="52"/>
      <c r="J270" s="413"/>
      <c r="K270" s="30"/>
      <c r="L270" s="30"/>
      <c r="M270" s="30"/>
      <c r="N270" s="30"/>
      <c r="O270" s="30"/>
      <c r="P270" s="30"/>
      <c r="Q270" s="30"/>
      <c r="R270" s="30"/>
      <c r="S270" s="30"/>
      <c r="T270" s="30"/>
      <c r="U270" s="30"/>
      <c r="V270" s="30"/>
      <c r="W270" s="30"/>
      <c r="X270" s="30"/>
      <c r="Y270" s="30"/>
      <c r="Z270" s="30"/>
    </row>
    <row r="271" spans="1:26" ht="12" customHeight="1">
      <c r="A271" s="30"/>
      <c r="B271" s="52"/>
      <c r="C271" s="52"/>
      <c r="D271" s="52"/>
      <c r="E271" s="52"/>
      <c r="F271" s="52"/>
      <c r="G271" s="146"/>
      <c r="H271" s="52"/>
      <c r="I271" s="52"/>
      <c r="J271" s="413"/>
      <c r="K271" s="30"/>
      <c r="L271" s="30"/>
      <c r="M271" s="30"/>
      <c r="N271" s="30"/>
      <c r="O271" s="30"/>
      <c r="P271" s="30"/>
      <c r="Q271" s="30"/>
      <c r="R271" s="30"/>
      <c r="S271" s="30"/>
      <c r="T271" s="30"/>
      <c r="U271" s="30"/>
      <c r="V271" s="30"/>
      <c r="W271" s="30"/>
      <c r="X271" s="30"/>
      <c r="Y271" s="30"/>
      <c r="Z271" s="30"/>
    </row>
    <row r="272" spans="1:26" ht="12" customHeight="1">
      <c r="A272" s="30"/>
      <c r="B272" s="52"/>
      <c r="C272" s="52"/>
      <c r="D272" s="52"/>
      <c r="E272" s="52"/>
      <c r="F272" s="52"/>
      <c r="G272" s="146"/>
      <c r="H272" s="52"/>
      <c r="I272" s="52"/>
      <c r="J272" s="413"/>
      <c r="K272" s="30"/>
      <c r="L272" s="30"/>
      <c r="M272" s="30"/>
      <c r="N272" s="30"/>
      <c r="O272" s="30"/>
      <c r="P272" s="30"/>
      <c r="Q272" s="30"/>
      <c r="R272" s="30"/>
      <c r="S272" s="30"/>
      <c r="T272" s="30"/>
      <c r="U272" s="30"/>
      <c r="V272" s="30"/>
      <c r="W272" s="30"/>
      <c r="X272" s="30"/>
      <c r="Y272" s="30"/>
      <c r="Z272" s="30"/>
    </row>
    <row r="273" spans="1:26" ht="12" customHeight="1">
      <c r="A273" s="30"/>
      <c r="B273" s="52"/>
      <c r="C273" s="52"/>
      <c r="D273" s="52"/>
      <c r="E273" s="52"/>
      <c r="F273" s="52"/>
      <c r="G273" s="146"/>
      <c r="H273" s="52"/>
      <c r="I273" s="52"/>
      <c r="J273" s="413"/>
      <c r="K273" s="30"/>
      <c r="L273" s="30"/>
      <c r="M273" s="30"/>
      <c r="N273" s="30"/>
      <c r="O273" s="30"/>
      <c r="P273" s="30"/>
      <c r="Q273" s="30"/>
      <c r="R273" s="30"/>
      <c r="S273" s="30"/>
      <c r="T273" s="30"/>
      <c r="U273" s="30"/>
      <c r="V273" s="30"/>
      <c r="W273" s="30"/>
      <c r="X273" s="30"/>
      <c r="Y273" s="30"/>
      <c r="Z273" s="30"/>
    </row>
    <row r="274" spans="1:26" ht="12" customHeight="1">
      <c r="A274" s="30"/>
      <c r="B274" s="52"/>
      <c r="C274" s="52"/>
      <c r="D274" s="52"/>
      <c r="E274" s="52"/>
      <c r="F274" s="52"/>
      <c r="G274" s="146"/>
      <c r="H274" s="52"/>
      <c r="I274" s="52"/>
      <c r="J274" s="413"/>
      <c r="K274" s="30"/>
      <c r="L274" s="30"/>
      <c r="M274" s="30"/>
      <c r="N274" s="30"/>
      <c r="O274" s="30"/>
      <c r="P274" s="30"/>
      <c r="Q274" s="30"/>
      <c r="R274" s="30"/>
      <c r="S274" s="30"/>
      <c r="T274" s="30"/>
      <c r="U274" s="30"/>
      <c r="V274" s="30"/>
      <c r="W274" s="30"/>
      <c r="X274" s="30"/>
      <c r="Y274" s="30"/>
      <c r="Z274" s="30"/>
    </row>
    <row r="275" spans="1:26" ht="12" customHeight="1">
      <c r="A275" s="30"/>
      <c r="B275" s="52"/>
      <c r="C275" s="52"/>
      <c r="D275" s="52"/>
      <c r="E275" s="52"/>
      <c r="F275" s="52"/>
      <c r="G275" s="146"/>
      <c r="H275" s="52"/>
      <c r="I275" s="52"/>
      <c r="J275" s="413"/>
      <c r="K275" s="30"/>
      <c r="L275" s="30"/>
      <c r="M275" s="30"/>
      <c r="N275" s="30"/>
      <c r="O275" s="30"/>
      <c r="P275" s="30"/>
      <c r="Q275" s="30"/>
      <c r="R275" s="30"/>
      <c r="S275" s="30"/>
      <c r="T275" s="30"/>
      <c r="U275" s="30"/>
      <c r="V275" s="30"/>
      <c r="W275" s="30"/>
      <c r="X275" s="30"/>
      <c r="Y275" s="30"/>
      <c r="Z275" s="30"/>
    </row>
    <row r="276" spans="1:26" ht="12" customHeight="1">
      <c r="A276" s="30"/>
      <c r="B276" s="52"/>
      <c r="C276" s="52"/>
      <c r="D276" s="52"/>
      <c r="E276" s="52"/>
      <c r="F276" s="52"/>
      <c r="G276" s="146"/>
      <c r="H276" s="52"/>
      <c r="I276" s="52"/>
      <c r="J276" s="413"/>
      <c r="K276" s="30"/>
      <c r="L276" s="30"/>
      <c r="M276" s="30"/>
      <c r="N276" s="30"/>
      <c r="O276" s="30"/>
      <c r="P276" s="30"/>
      <c r="Q276" s="30"/>
      <c r="R276" s="30"/>
      <c r="S276" s="30"/>
      <c r="T276" s="30"/>
      <c r="U276" s="30"/>
      <c r="V276" s="30"/>
      <c r="W276" s="30"/>
      <c r="X276" s="30"/>
      <c r="Y276" s="30"/>
      <c r="Z276" s="30"/>
    </row>
    <row r="277" spans="1:26" ht="12" customHeight="1">
      <c r="A277" s="30"/>
      <c r="B277" s="52"/>
      <c r="C277" s="52"/>
      <c r="D277" s="52"/>
      <c r="E277" s="52"/>
      <c r="F277" s="52"/>
      <c r="G277" s="146"/>
      <c r="H277" s="52"/>
      <c r="I277" s="52"/>
      <c r="J277" s="413"/>
      <c r="K277" s="30"/>
      <c r="L277" s="30"/>
      <c r="M277" s="30"/>
      <c r="N277" s="30"/>
      <c r="O277" s="30"/>
      <c r="P277" s="30"/>
      <c r="Q277" s="30"/>
      <c r="R277" s="30"/>
      <c r="S277" s="30"/>
      <c r="T277" s="30"/>
      <c r="U277" s="30"/>
      <c r="V277" s="30"/>
      <c r="W277" s="30"/>
      <c r="X277" s="30"/>
      <c r="Y277" s="30"/>
      <c r="Z277" s="30"/>
    </row>
    <row r="278" spans="1:26" ht="12" customHeight="1">
      <c r="A278" s="30"/>
      <c r="B278" s="52"/>
      <c r="C278" s="52"/>
      <c r="D278" s="52"/>
      <c r="E278" s="52"/>
      <c r="F278" s="52"/>
      <c r="G278" s="146"/>
      <c r="H278" s="52"/>
      <c r="I278" s="52"/>
      <c r="J278" s="413"/>
      <c r="K278" s="30"/>
      <c r="L278" s="30"/>
      <c r="M278" s="30"/>
      <c r="N278" s="30"/>
      <c r="O278" s="30"/>
      <c r="P278" s="30"/>
      <c r="Q278" s="30"/>
      <c r="R278" s="30"/>
      <c r="S278" s="30"/>
      <c r="T278" s="30"/>
      <c r="U278" s="30"/>
      <c r="V278" s="30"/>
      <c r="W278" s="30"/>
      <c r="X278" s="30"/>
      <c r="Y278" s="30"/>
      <c r="Z278" s="30"/>
    </row>
    <row r="279" spans="1:26" ht="12" customHeight="1">
      <c r="A279" s="30"/>
      <c r="B279" s="52"/>
      <c r="C279" s="52"/>
      <c r="D279" s="52"/>
      <c r="E279" s="52"/>
      <c r="F279" s="52"/>
      <c r="G279" s="146"/>
      <c r="H279" s="52"/>
      <c r="I279" s="52"/>
      <c r="J279" s="413"/>
      <c r="K279" s="30"/>
      <c r="L279" s="30"/>
      <c r="M279" s="30"/>
      <c r="N279" s="30"/>
      <c r="O279" s="30"/>
      <c r="P279" s="30"/>
      <c r="Q279" s="30"/>
      <c r="R279" s="30"/>
      <c r="S279" s="30"/>
      <c r="T279" s="30"/>
      <c r="U279" s="30"/>
      <c r="V279" s="30"/>
      <c r="W279" s="30"/>
      <c r="X279" s="30"/>
      <c r="Y279" s="30"/>
      <c r="Z279" s="30"/>
    </row>
    <row r="280" spans="1:26" ht="12" customHeight="1">
      <c r="A280" s="30"/>
      <c r="B280" s="52"/>
      <c r="C280" s="52"/>
      <c r="D280" s="52"/>
      <c r="E280" s="52"/>
      <c r="F280" s="52"/>
      <c r="G280" s="146"/>
      <c r="H280" s="52"/>
      <c r="I280" s="52"/>
      <c r="J280" s="413"/>
      <c r="K280" s="30"/>
      <c r="L280" s="30"/>
      <c r="M280" s="30"/>
      <c r="N280" s="30"/>
      <c r="O280" s="30"/>
      <c r="P280" s="30"/>
      <c r="Q280" s="30"/>
      <c r="R280" s="30"/>
      <c r="S280" s="30"/>
      <c r="T280" s="30"/>
      <c r="U280" s="30"/>
      <c r="V280" s="30"/>
      <c r="W280" s="30"/>
      <c r="X280" s="30"/>
      <c r="Y280" s="30"/>
      <c r="Z280" s="30"/>
    </row>
    <row r="281" spans="1:26" ht="12" customHeight="1">
      <c r="A281" s="30"/>
      <c r="B281" s="52"/>
      <c r="C281" s="52"/>
      <c r="D281" s="52"/>
      <c r="E281" s="52"/>
      <c r="F281" s="52"/>
      <c r="G281" s="146"/>
      <c r="H281" s="52"/>
      <c r="I281" s="52"/>
      <c r="J281" s="413"/>
      <c r="K281" s="30"/>
      <c r="L281" s="30"/>
      <c r="M281" s="30"/>
      <c r="N281" s="30"/>
      <c r="O281" s="30"/>
      <c r="P281" s="30"/>
      <c r="Q281" s="30"/>
      <c r="R281" s="30"/>
      <c r="S281" s="30"/>
      <c r="T281" s="30"/>
      <c r="U281" s="30"/>
      <c r="V281" s="30"/>
      <c r="W281" s="30"/>
      <c r="X281" s="30"/>
      <c r="Y281" s="30"/>
      <c r="Z281" s="30"/>
    </row>
    <row r="282" spans="1:26" ht="12" customHeight="1">
      <c r="A282" s="30"/>
      <c r="B282" s="52"/>
      <c r="C282" s="52"/>
      <c r="D282" s="52"/>
      <c r="E282" s="52"/>
      <c r="F282" s="52"/>
      <c r="G282" s="146"/>
      <c r="H282" s="52"/>
      <c r="I282" s="52"/>
      <c r="J282" s="413"/>
      <c r="K282" s="30"/>
      <c r="L282" s="30"/>
      <c r="M282" s="30"/>
      <c r="N282" s="30"/>
      <c r="O282" s="30"/>
      <c r="P282" s="30"/>
      <c r="Q282" s="30"/>
      <c r="R282" s="30"/>
      <c r="S282" s="30"/>
      <c r="T282" s="30"/>
      <c r="U282" s="30"/>
      <c r="V282" s="30"/>
      <c r="W282" s="30"/>
      <c r="X282" s="30"/>
      <c r="Y282" s="30"/>
      <c r="Z282" s="30"/>
    </row>
    <row r="283" spans="1:26" ht="12" customHeight="1">
      <c r="A283" s="30"/>
      <c r="B283" s="52"/>
      <c r="C283" s="52"/>
      <c r="D283" s="52"/>
      <c r="E283" s="52"/>
      <c r="F283" s="52"/>
      <c r="G283" s="146"/>
      <c r="H283" s="52"/>
      <c r="I283" s="52"/>
      <c r="J283" s="413"/>
      <c r="K283" s="30"/>
      <c r="L283" s="30"/>
      <c r="M283" s="30"/>
      <c r="N283" s="30"/>
      <c r="O283" s="30"/>
      <c r="P283" s="30"/>
      <c r="Q283" s="30"/>
      <c r="R283" s="30"/>
      <c r="S283" s="30"/>
      <c r="T283" s="30"/>
      <c r="U283" s="30"/>
      <c r="V283" s="30"/>
      <c r="W283" s="30"/>
      <c r="X283" s="30"/>
      <c r="Y283" s="30"/>
      <c r="Z283" s="30"/>
    </row>
    <row r="284" spans="1:26" ht="12" customHeight="1">
      <c r="A284" s="30"/>
      <c r="B284" s="52"/>
      <c r="C284" s="52"/>
      <c r="D284" s="52"/>
      <c r="E284" s="52"/>
      <c r="F284" s="52"/>
      <c r="G284" s="146"/>
      <c r="H284" s="52"/>
      <c r="I284" s="52"/>
      <c r="J284" s="413"/>
      <c r="K284" s="30"/>
      <c r="L284" s="30"/>
      <c r="M284" s="30"/>
      <c r="N284" s="30"/>
      <c r="O284" s="30"/>
      <c r="P284" s="30"/>
      <c r="Q284" s="30"/>
      <c r="R284" s="30"/>
      <c r="S284" s="30"/>
      <c r="T284" s="30"/>
      <c r="U284" s="30"/>
      <c r="V284" s="30"/>
      <c r="W284" s="30"/>
      <c r="X284" s="30"/>
      <c r="Y284" s="30"/>
      <c r="Z284" s="30"/>
    </row>
    <row r="285" spans="1:26" ht="12" customHeight="1">
      <c r="A285" s="30"/>
      <c r="B285" s="52"/>
      <c r="C285" s="52"/>
      <c r="D285" s="52"/>
      <c r="E285" s="52"/>
      <c r="F285" s="52"/>
      <c r="G285" s="146"/>
      <c r="H285" s="52"/>
      <c r="I285" s="52"/>
      <c r="J285" s="413"/>
      <c r="K285" s="30"/>
      <c r="L285" s="30"/>
      <c r="M285" s="30"/>
      <c r="N285" s="30"/>
      <c r="O285" s="30"/>
      <c r="P285" s="30"/>
      <c r="Q285" s="30"/>
      <c r="R285" s="30"/>
      <c r="S285" s="30"/>
      <c r="T285" s="30"/>
      <c r="U285" s="30"/>
      <c r="V285" s="30"/>
      <c r="W285" s="30"/>
      <c r="X285" s="30"/>
      <c r="Y285" s="30"/>
      <c r="Z285" s="30"/>
    </row>
    <row r="286" spans="1:26" ht="12" customHeight="1">
      <c r="A286" s="30"/>
      <c r="B286" s="52"/>
      <c r="C286" s="52"/>
      <c r="D286" s="52"/>
      <c r="E286" s="52"/>
      <c r="F286" s="52"/>
      <c r="G286" s="146"/>
      <c r="H286" s="52"/>
      <c r="I286" s="52"/>
      <c r="J286" s="413"/>
      <c r="K286" s="30"/>
      <c r="L286" s="30"/>
      <c r="M286" s="30"/>
      <c r="N286" s="30"/>
      <c r="O286" s="30"/>
      <c r="P286" s="30"/>
      <c r="Q286" s="30"/>
      <c r="R286" s="30"/>
      <c r="S286" s="30"/>
      <c r="T286" s="30"/>
      <c r="U286" s="30"/>
      <c r="V286" s="30"/>
      <c r="W286" s="30"/>
      <c r="X286" s="30"/>
      <c r="Y286" s="30"/>
      <c r="Z286" s="30"/>
    </row>
    <row r="287" spans="1:26" ht="12" customHeight="1">
      <c r="A287" s="30"/>
      <c r="B287" s="52"/>
      <c r="C287" s="52"/>
      <c r="D287" s="52"/>
      <c r="E287" s="52"/>
      <c r="F287" s="52"/>
      <c r="G287" s="146"/>
      <c r="H287" s="52"/>
      <c r="I287" s="52"/>
      <c r="J287" s="413"/>
      <c r="K287" s="30"/>
      <c r="L287" s="30"/>
      <c r="M287" s="30"/>
      <c r="N287" s="30"/>
      <c r="O287" s="30"/>
      <c r="P287" s="30"/>
      <c r="Q287" s="30"/>
      <c r="R287" s="30"/>
      <c r="S287" s="30"/>
      <c r="T287" s="30"/>
      <c r="U287" s="30"/>
      <c r="V287" s="30"/>
      <c r="W287" s="30"/>
      <c r="X287" s="30"/>
      <c r="Y287" s="30"/>
      <c r="Z287" s="30"/>
    </row>
    <row r="288" spans="1:26" ht="12" customHeight="1">
      <c r="A288" s="30"/>
      <c r="B288" s="52"/>
      <c r="C288" s="52"/>
      <c r="D288" s="52"/>
      <c r="E288" s="52"/>
      <c r="F288" s="52"/>
      <c r="G288" s="146"/>
      <c r="H288" s="52"/>
      <c r="I288" s="52"/>
      <c r="J288" s="413"/>
      <c r="K288" s="30"/>
      <c r="L288" s="30"/>
      <c r="M288" s="30"/>
      <c r="N288" s="30"/>
      <c r="O288" s="30"/>
      <c r="P288" s="30"/>
      <c r="Q288" s="30"/>
      <c r="R288" s="30"/>
      <c r="S288" s="30"/>
      <c r="T288" s="30"/>
      <c r="U288" s="30"/>
      <c r="V288" s="30"/>
      <c r="W288" s="30"/>
      <c r="X288" s="30"/>
      <c r="Y288" s="30"/>
      <c r="Z288" s="30"/>
    </row>
    <row r="289" spans="1:26" ht="12" customHeight="1">
      <c r="A289" s="30"/>
      <c r="B289" s="52"/>
      <c r="C289" s="52"/>
      <c r="D289" s="52"/>
      <c r="E289" s="52"/>
      <c r="F289" s="52"/>
      <c r="G289" s="146"/>
      <c r="H289" s="52"/>
      <c r="I289" s="52"/>
      <c r="J289" s="413"/>
      <c r="K289" s="30"/>
      <c r="L289" s="30"/>
      <c r="M289" s="30"/>
      <c r="N289" s="30"/>
      <c r="O289" s="30"/>
      <c r="P289" s="30"/>
      <c r="Q289" s="30"/>
      <c r="R289" s="30"/>
      <c r="S289" s="30"/>
      <c r="T289" s="30"/>
      <c r="U289" s="30"/>
      <c r="V289" s="30"/>
      <c r="W289" s="30"/>
      <c r="X289" s="30"/>
      <c r="Y289" s="30"/>
      <c r="Z289" s="30"/>
    </row>
    <row r="290" spans="1:26" ht="12" customHeight="1">
      <c r="A290" s="30"/>
      <c r="B290" s="52"/>
      <c r="C290" s="52"/>
      <c r="D290" s="52"/>
      <c r="E290" s="52"/>
      <c r="F290" s="52"/>
      <c r="G290" s="146"/>
      <c r="H290" s="52"/>
      <c r="I290" s="52"/>
      <c r="J290" s="413"/>
      <c r="K290" s="30"/>
      <c r="L290" s="30"/>
      <c r="M290" s="30"/>
      <c r="N290" s="30"/>
      <c r="O290" s="30"/>
      <c r="P290" s="30"/>
      <c r="Q290" s="30"/>
      <c r="R290" s="30"/>
      <c r="S290" s="30"/>
      <c r="T290" s="30"/>
      <c r="U290" s="30"/>
      <c r="V290" s="30"/>
      <c r="W290" s="30"/>
      <c r="X290" s="30"/>
      <c r="Y290" s="30"/>
      <c r="Z290" s="30"/>
    </row>
    <row r="291" spans="1:26" ht="12" customHeight="1">
      <c r="A291" s="30"/>
      <c r="B291" s="52"/>
      <c r="C291" s="52"/>
      <c r="D291" s="52"/>
      <c r="E291" s="52"/>
      <c r="F291" s="52"/>
      <c r="G291" s="146"/>
      <c r="H291" s="52"/>
      <c r="I291" s="52"/>
      <c r="J291" s="413"/>
      <c r="K291" s="30"/>
      <c r="L291" s="30"/>
      <c r="M291" s="30"/>
      <c r="N291" s="30"/>
      <c r="O291" s="30"/>
      <c r="P291" s="30"/>
      <c r="Q291" s="30"/>
      <c r="R291" s="30"/>
      <c r="S291" s="30"/>
      <c r="T291" s="30"/>
      <c r="U291" s="30"/>
      <c r="V291" s="30"/>
      <c r="W291" s="30"/>
      <c r="X291" s="30"/>
      <c r="Y291" s="30"/>
      <c r="Z291" s="30"/>
    </row>
    <row r="292" spans="1:26" ht="12" customHeight="1">
      <c r="A292" s="30"/>
      <c r="B292" s="52"/>
      <c r="C292" s="52"/>
      <c r="D292" s="52"/>
      <c r="E292" s="52"/>
      <c r="F292" s="52"/>
      <c r="G292" s="146"/>
      <c r="H292" s="52"/>
      <c r="I292" s="52"/>
      <c r="J292" s="413"/>
      <c r="K292" s="30"/>
      <c r="L292" s="30"/>
      <c r="M292" s="30"/>
      <c r="N292" s="30"/>
      <c r="O292" s="30"/>
      <c r="P292" s="30"/>
      <c r="Q292" s="30"/>
      <c r="R292" s="30"/>
      <c r="S292" s="30"/>
      <c r="T292" s="30"/>
      <c r="U292" s="30"/>
      <c r="V292" s="30"/>
      <c r="W292" s="30"/>
      <c r="X292" s="30"/>
      <c r="Y292" s="30"/>
      <c r="Z292" s="30"/>
    </row>
    <row r="293" spans="1:26" ht="12" customHeight="1">
      <c r="A293" s="30"/>
      <c r="B293" s="52"/>
      <c r="C293" s="52"/>
      <c r="D293" s="52"/>
      <c r="E293" s="52"/>
      <c r="F293" s="52"/>
      <c r="G293" s="146"/>
      <c r="H293" s="52"/>
      <c r="I293" s="52"/>
      <c r="J293" s="413"/>
      <c r="K293" s="30"/>
      <c r="L293" s="30"/>
      <c r="M293" s="30"/>
      <c r="N293" s="30"/>
      <c r="O293" s="30"/>
      <c r="P293" s="30"/>
      <c r="Q293" s="30"/>
      <c r="R293" s="30"/>
      <c r="S293" s="30"/>
      <c r="T293" s="30"/>
      <c r="U293" s="30"/>
      <c r="V293" s="30"/>
      <c r="W293" s="30"/>
      <c r="X293" s="30"/>
      <c r="Y293" s="30"/>
      <c r="Z293" s="30"/>
    </row>
    <row r="294" spans="1:26" ht="12" customHeight="1">
      <c r="A294" s="30"/>
      <c r="B294" s="52"/>
      <c r="C294" s="52"/>
      <c r="D294" s="52"/>
      <c r="E294" s="52"/>
      <c r="F294" s="52"/>
      <c r="G294" s="146"/>
      <c r="H294" s="52"/>
      <c r="I294" s="52"/>
      <c r="J294" s="413"/>
      <c r="K294" s="30"/>
      <c r="L294" s="30"/>
      <c r="M294" s="30"/>
      <c r="N294" s="30"/>
      <c r="O294" s="30"/>
      <c r="P294" s="30"/>
      <c r="Q294" s="30"/>
      <c r="R294" s="30"/>
      <c r="S294" s="30"/>
      <c r="T294" s="30"/>
      <c r="U294" s="30"/>
      <c r="V294" s="30"/>
      <c r="W294" s="30"/>
      <c r="X294" s="30"/>
      <c r="Y294" s="30"/>
      <c r="Z294" s="30"/>
    </row>
    <row r="295" spans="1:26" ht="12" customHeight="1">
      <c r="A295" s="30"/>
      <c r="B295" s="52"/>
      <c r="C295" s="52"/>
      <c r="D295" s="52"/>
      <c r="E295" s="52"/>
      <c r="F295" s="52"/>
      <c r="G295" s="146"/>
      <c r="H295" s="52"/>
      <c r="I295" s="52"/>
      <c r="J295" s="413"/>
      <c r="K295" s="30"/>
      <c r="L295" s="30"/>
      <c r="M295" s="30"/>
      <c r="N295" s="30"/>
      <c r="O295" s="30"/>
      <c r="P295" s="30"/>
      <c r="Q295" s="30"/>
      <c r="R295" s="30"/>
      <c r="S295" s="30"/>
      <c r="T295" s="30"/>
      <c r="U295" s="30"/>
      <c r="V295" s="30"/>
      <c r="W295" s="30"/>
      <c r="X295" s="30"/>
      <c r="Y295" s="30"/>
      <c r="Z295" s="30"/>
    </row>
    <row r="296" spans="1:26" ht="12" customHeight="1">
      <c r="A296" s="30"/>
      <c r="B296" s="52"/>
      <c r="C296" s="52"/>
      <c r="D296" s="52"/>
      <c r="E296" s="52"/>
      <c r="F296" s="52"/>
      <c r="G296" s="146"/>
      <c r="H296" s="52"/>
      <c r="I296" s="52"/>
      <c r="J296" s="413"/>
      <c r="K296" s="30"/>
      <c r="L296" s="30"/>
      <c r="M296" s="30"/>
      <c r="N296" s="30"/>
      <c r="O296" s="30"/>
      <c r="P296" s="30"/>
      <c r="Q296" s="30"/>
      <c r="R296" s="30"/>
      <c r="S296" s="30"/>
      <c r="T296" s="30"/>
      <c r="U296" s="30"/>
      <c r="V296" s="30"/>
      <c r="W296" s="30"/>
      <c r="X296" s="30"/>
      <c r="Y296" s="30"/>
      <c r="Z296" s="30"/>
    </row>
    <row r="297" spans="1:26" ht="12" customHeight="1">
      <c r="A297" s="30"/>
      <c r="B297" s="52"/>
      <c r="C297" s="52"/>
      <c r="D297" s="52"/>
      <c r="E297" s="52"/>
      <c r="F297" s="52"/>
      <c r="G297" s="146"/>
      <c r="H297" s="52"/>
      <c r="I297" s="52"/>
      <c r="J297" s="413"/>
      <c r="K297" s="30"/>
      <c r="L297" s="30"/>
      <c r="M297" s="30"/>
      <c r="N297" s="30"/>
      <c r="O297" s="30"/>
      <c r="P297" s="30"/>
      <c r="Q297" s="30"/>
      <c r="R297" s="30"/>
      <c r="S297" s="30"/>
      <c r="T297" s="30"/>
      <c r="U297" s="30"/>
      <c r="V297" s="30"/>
      <c r="W297" s="30"/>
      <c r="X297" s="30"/>
      <c r="Y297" s="30"/>
      <c r="Z297" s="30"/>
    </row>
    <row r="298" spans="1:26" ht="12" customHeight="1">
      <c r="A298" s="30"/>
      <c r="B298" s="52"/>
      <c r="C298" s="52"/>
      <c r="D298" s="52"/>
      <c r="E298" s="52"/>
      <c r="F298" s="52"/>
      <c r="G298" s="146"/>
      <c r="H298" s="52"/>
      <c r="I298" s="52"/>
      <c r="J298" s="413"/>
      <c r="K298" s="30"/>
      <c r="L298" s="30"/>
      <c r="M298" s="30"/>
      <c r="N298" s="30"/>
      <c r="O298" s="30"/>
      <c r="P298" s="30"/>
      <c r="Q298" s="30"/>
      <c r="R298" s="30"/>
      <c r="S298" s="30"/>
      <c r="T298" s="30"/>
      <c r="U298" s="30"/>
      <c r="V298" s="30"/>
      <c r="W298" s="30"/>
      <c r="X298" s="30"/>
      <c r="Y298" s="30"/>
      <c r="Z298" s="30"/>
    </row>
    <row r="299" spans="1:26" ht="12" customHeight="1">
      <c r="A299" s="30"/>
      <c r="B299" s="52"/>
      <c r="C299" s="52"/>
      <c r="D299" s="52"/>
      <c r="E299" s="52"/>
      <c r="F299" s="52"/>
      <c r="G299" s="146"/>
      <c r="H299" s="52"/>
      <c r="I299" s="52"/>
      <c r="J299" s="413"/>
      <c r="K299" s="30"/>
      <c r="L299" s="30"/>
      <c r="M299" s="30"/>
      <c r="N299" s="30"/>
      <c r="O299" s="30"/>
      <c r="P299" s="30"/>
      <c r="Q299" s="30"/>
      <c r="R299" s="30"/>
      <c r="S299" s="30"/>
      <c r="T299" s="30"/>
      <c r="U299" s="30"/>
      <c r="V299" s="30"/>
      <c r="W299" s="30"/>
      <c r="X299" s="30"/>
      <c r="Y299" s="30"/>
      <c r="Z299" s="30"/>
    </row>
    <row r="300" spans="1:26" ht="12" customHeight="1">
      <c r="A300" s="30"/>
      <c r="B300" s="52"/>
      <c r="C300" s="52"/>
      <c r="D300" s="52"/>
      <c r="E300" s="52"/>
      <c r="F300" s="52"/>
      <c r="G300" s="146"/>
      <c r="H300" s="52"/>
      <c r="I300" s="52"/>
      <c r="J300" s="413"/>
      <c r="K300" s="30"/>
      <c r="L300" s="30"/>
      <c r="M300" s="30"/>
      <c r="N300" s="30"/>
      <c r="O300" s="30"/>
      <c r="P300" s="30"/>
      <c r="Q300" s="30"/>
      <c r="R300" s="30"/>
      <c r="S300" s="30"/>
      <c r="T300" s="30"/>
      <c r="U300" s="30"/>
      <c r="V300" s="30"/>
      <c r="W300" s="30"/>
      <c r="X300" s="30"/>
      <c r="Y300" s="30"/>
      <c r="Z300" s="30"/>
    </row>
    <row r="301" spans="1:26" ht="12" customHeight="1">
      <c r="A301" s="30"/>
      <c r="B301" s="52"/>
      <c r="C301" s="52"/>
      <c r="D301" s="52"/>
      <c r="E301" s="52"/>
      <c r="F301" s="52"/>
      <c r="G301" s="146"/>
      <c r="H301" s="52"/>
      <c r="I301" s="52"/>
      <c r="J301" s="413"/>
      <c r="K301" s="30"/>
      <c r="L301" s="30"/>
      <c r="M301" s="30"/>
      <c r="N301" s="30"/>
      <c r="O301" s="30"/>
      <c r="P301" s="30"/>
      <c r="Q301" s="30"/>
      <c r="R301" s="30"/>
      <c r="S301" s="30"/>
      <c r="T301" s="30"/>
      <c r="U301" s="30"/>
      <c r="V301" s="30"/>
      <c r="W301" s="30"/>
      <c r="X301" s="30"/>
      <c r="Y301" s="30"/>
      <c r="Z301" s="30"/>
    </row>
    <row r="302" spans="1:26" ht="12" customHeight="1">
      <c r="A302" s="30"/>
      <c r="B302" s="52"/>
      <c r="C302" s="52"/>
      <c r="D302" s="52"/>
      <c r="E302" s="52"/>
      <c r="F302" s="52"/>
      <c r="G302" s="146"/>
      <c r="H302" s="52"/>
      <c r="I302" s="52"/>
      <c r="J302" s="413"/>
      <c r="K302" s="30"/>
      <c r="L302" s="30"/>
      <c r="M302" s="30"/>
      <c r="N302" s="30"/>
      <c r="O302" s="30"/>
      <c r="P302" s="30"/>
      <c r="Q302" s="30"/>
      <c r="R302" s="30"/>
      <c r="S302" s="30"/>
      <c r="T302" s="30"/>
      <c r="U302" s="30"/>
      <c r="V302" s="30"/>
      <c r="W302" s="30"/>
      <c r="X302" s="30"/>
      <c r="Y302" s="30"/>
      <c r="Z302" s="30"/>
    </row>
    <row r="303" spans="1:26" ht="12" customHeight="1">
      <c r="A303" s="30"/>
      <c r="B303" s="52"/>
      <c r="C303" s="52"/>
      <c r="D303" s="52"/>
      <c r="E303" s="52"/>
      <c r="F303" s="52"/>
      <c r="G303" s="146"/>
      <c r="H303" s="52"/>
      <c r="I303" s="52"/>
      <c r="J303" s="413"/>
      <c r="K303" s="30"/>
      <c r="L303" s="30"/>
      <c r="M303" s="30"/>
      <c r="N303" s="30"/>
      <c r="O303" s="30"/>
      <c r="P303" s="30"/>
      <c r="Q303" s="30"/>
      <c r="R303" s="30"/>
      <c r="S303" s="30"/>
      <c r="T303" s="30"/>
      <c r="U303" s="30"/>
      <c r="V303" s="30"/>
      <c r="W303" s="30"/>
      <c r="X303" s="30"/>
      <c r="Y303" s="30"/>
      <c r="Z303" s="30"/>
    </row>
    <row r="304" spans="1:26" ht="12" customHeight="1">
      <c r="A304" s="30"/>
      <c r="B304" s="52"/>
      <c r="C304" s="52"/>
      <c r="D304" s="52"/>
      <c r="E304" s="52"/>
      <c r="F304" s="52"/>
      <c r="G304" s="146"/>
      <c r="H304" s="52"/>
      <c r="I304" s="52"/>
      <c r="J304" s="413"/>
      <c r="K304" s="30"/>
      <c r="L304" s="30"/>
      <c r="M304" s="30"/>
      <c r="N304" s="30"/>
      <c r="O304" s="30"/>
      <c r="P304" s="30"/>
      <c r="Q304" s="30"/>
      <c r="R304" s="30"/>
      <c r="S304" s="30"/>
      <c r="T304" s="30"/>
      <c r="U304" s="30"/>
      <c r="V304" s="30"/>
      <c r="W304" s="30"/>
      <c r="X304" s="30"/>
      <c r="Y304" s="30"/>
      <c r="Z304" s="30"/>
    </row>
    <row r="305" spans="1:26" ht="12" customHeight="1">
      <c r="A305" s="30"/>
      <c r="B305" s="52"/>
      <c r="C305" s="52"/>
      <c r="D305" s="52"/>
      <c r="E305" s="52"/>
      <c r="F305" s="52"/>
      <c r="G305" s="146"/>
      <c r="H305" s="52"/>
      <c r="I305" s="52"/>
      <c r="J305" s="413"/>
      <c r="K305" s="30"/>
      <c r="L305" s="30"/>
      <c r="M305" s="30"/>
      <c r="N305" s="30"/>
      <c r="O305" s="30"/>
      <c r="P305" s="30"/>
      <c r="Q305" s="30"/>
      <c r="R305" s="30"/>
      <c r="S305" s="30"/>
      <c r="T305" s="30"/>
      <c r="U305" s="30"/>
      <c r="V305" s="30"/>
      <c r="W305" s="30"/>
      <c r="X305" s="30"/>
      <c r="Y305" s="30"/>
      <c r="Z305" s="30"/>
    </row>
    <row r="306" spans="1:26" ht="12" customHeight="1">
      <c r="A306" s="30"/>
      <c r="B306" s="52"/>
      <c r="C306" s="52"/>
      <c r="D306" s="52"/>
      <c r="E306" s="52"/>
      <c r="F306" s="52"/>
      <c r="G306" s="146"/>
      <c r="H306" s="52"/>
      <c r="I306" s="52"/>
      <c r="J306" s="413"/>
      <c r="K306" s="30"/>
      <c r="L306" s="30"/>
      <c r="M306" s="30"/>
      <c r="N306" s="30"/>
      <c r="O306" s="30"/>
      <c r="P306" s="30"/>
      <c r="Q306" s="30"/>
      <c r="R306" s="30"/>
      <c r="S306" s="30"/>
      <c r="T306" s="30"/>
      <c r="U306" s="30"/>
      <c r="V306" s="30"/>
      <c r="W306" s="30"/>
      <c r="X306" s="30"/>
      <c r="Y306" s="30"/>
      <c r="Z306" s="30"/>
    </row>
    <row r="307" spans="1:26" ht="12" customHeight="1">
      <c r="A307" s="30"/>
      <c r="B307" s="52"/>
      <c r="C307" s="52"/>
      <c r="D307" s="52"/>
      <c r="E307" s="52"/>
      <c r="F307" s="52"/>
      <c r="G307" s="146"/>
      <c r="H307" s="52"/>
      <c r="I307" s="52"/>
      <c r="J307" s="413"/>
      <c r="K307" s="30"/>
      <c r="L307" s="30"/>
      <c r="M307" s="30"/>
      <c r="N307" s="30"/>
      <c r="O307" s="30"/>
      <c r="P307" s="30"/>
      <c r="Q307" s="30"/>
      <c r="R307" s="30"/>
      <c r="S307" s="30"/>
      <c r="T307" s="30"/>
      <c r="U307" s="30"/>
      <c r="V307" s="30"/>
      <c r="W307" s="30"/>
      <c r="X307" s="30"/>
      <c r="Y307" s="30"/>
      <c r="Z307" s="30"/>
    </row>
    <row r="308" spans="1:26" ht="12" customHeight="1">
      <c r="A308" s="30"/>
      <c r="B308" s="52"/>
      <c r="C308" s="52"/>
      <c r="D308" s="52"/>
      <c r="E308" s="52"/>
      <c r="F308" s="52"/>
      <c r="G308" s="146"/>
      <c r="H308" s="52"/>
      <c r="I308" s="52"/>
      <c r="J308" s="413"/>
      <c r="K308" s="30"/>
      <c r="L308" s="30"/>
      <c r="M308" s="30"/>
      <c r="N308" s="30"/>
      <c r="O308" s="30"/>
      <c r="P308" s="30"/>
      <c r="Q308" s="30"/>
      <c r="R308" s="30"/>
      <c r="S308" s="30"/>
      <c r="T308" s="30"/>
      <c r="U308" s="30"/>
      <c r="V308" s="30"/>
      <c r="W308" s="30"/>
      <c r="X308" s="30"/>
      <c r="Y308" s="30"/>
      <c r="Z308" s="30"/>
    </row>
    <row r="309" spans="1:26" ht="12" customHeight="1">
      <c r="A309" s="30"/>
      <c r="B309" s="52"/>
      <c r="C309" s="52"/>
      <c r="D309" s="52"/>
      <c r="E309" s="52"/>
      <c r="F309" s="52"/>
      <c r="G309" s="146"/>
      <c r="H309" s="52"/>
      <c r="I309" s="52"/>
      <c r="J309" s="413"/>
      <c r="K309" s="30"/>
      <c r="L309" s="30"/>
      <c r="M309" s="30"/>
      <c r="N309" s="30"/>
      <c r="O309" s="30"/>
      <c r="P309" s="30"/>
      <c r="Q309" s="30"/>
      <c r="R309" s="30"/>
      <c r="S309" s="30"/>
      <c r="T309" s="30"/>
      <c r="U309" s="30"/>
      <c r="V309" s="30"/>
      <c r="W309" s="30"/>
      <c r="X309" s="30"/>
      <c r="Y309" s="30"/>
      <c r="Z309" s="30"/>
    </row>
    <row r="310" spans="1:26" ht="12" customHeight="1">
      <c r="A310" s="30"/>
      <c r="B310" s="52"/>
      <c r="C310" s="52"/>
      <c r="D310" s="52"/>
      <c r="E310" s="52"/>
      <c r="F310" s="52"/>
      <c r="G310" s="146"/>
      <c r="H310" s="52"/>
      <c r="I310" s="52"/>
      <c r="J310" s="413"/>
      <c r="K310" s="30"/>
      <c r="L310" s="30"/>
      <c r="M310" s="30"/>
      <c r="N310" s="30"/>
      <c r="O310" s="30"/>
      <c r="P310" s="30"/>
      <c r="Q310" s="30"/>
      <c r="R310" s="30"/>
      <c r="S310" s="30"/>
      <c r="T310" s="30"/>
      <c r="U310" s="30"/>
      <c r="V310" s="30"/>
      <c r="W310" s="30"/>
      <c r="X310" s="30"/>
      <c r="Y310" s="30"/>
      <c r="Z310" s="30"/>
    </row>
    <row r="311" spans="1:26" ht="12" customHeight="1">
      <c r="A311" s="30"/>
      <c r="B311" s="52"/>
      <c r="C311" s="52"/>
      <c r="D311" s="52"/>
      <c r="E311" s="52"/>
      <c r="F311" s="52"/>
      <c r="G311" s="146"/>
      <c r="H311" s="52"/>
      <c r="I311" s="52"/>
      <c r="J311" s="413"/>
      <c r="K311" s="30"/>
      <c r="L311" s="30"/>
      <c r="M311" s="30"/>
      <c r="N311" s="30"/>
      <c r="O311" s="30"/>
      <c r="P311" s="30"/>
      <c r="Q311" s="30"/>
      <c r="R311" s="30"/>
      <c r="S311" s="30"/>
      <c r="T311" s="30"/>
      <c r="U311" s="30"/>
      <c r="V311" s="30"/>
      <c r="W311" s="30"/>
      <c r="X311" s="30"/>
      <c r="Y311" s="30"/>
      <c r="Z311" s="30"/>
    </row>
    <row r="312" spans="1:26" ht="12" customHeight="1">
      <c r="A312" s="30"/>
      <c r="B312" s="52"/>
      <c r="C312" s="52"/>
      <c r="D312" s="52"/>
      <c r="E312" s="52"/>
      <c r="F312" s="52"/>
      <c r="G312" s="146"/>
      <c r="H312" s="52"/>
      <c r="I312" s="52"/>
      <c r="J312" s="413"/>
      <c r="K312" s="30"/>
      <c r="L312" s="30"/>
      <c r="M312" s="30"/>
      <c r="N312" s="30"/>
      <c r="O312" s="30"/>
      <c r="P312" s="30"/>
      <c r="Q312" s="30"/>
      <c r="R312" s="30"/>
      <c r="S312" s="30"/>
      <c r="T312" s="30"/>
      <c r="U312" s="30"/>
      <c r="V312" s="30"/>
      <c r="W312" s="30"/>
      <c r="X312" s="30"/>
      <c r="Y312" s="30"/>
      <c r="Z312" s="30"/>
    </row>
    <row r="313" spans="1:26" ht="12" customHeight="1">
      <c r="A313" s="30"/>
      <c r="B313" s="52"/>
      <c r="C313" s="52"/>
      <c r="D313" s="52"/>
      <c r="E313" s="52"/>
      <c r="F313" s="52"/>
      <c r="G313" s="146"/>
      <c r="H313" s="52"/>
      <c r="I313" s="52"/>
      <c r="J313" s="413"/>
      <c r="K313" s="30"/>
      <c r="L313" s="30"/>
      <c r="M313" s="30"/>
      <c r="N313" s="30"/>
      <c r="O313" s="30"/>
      <c r="P313" s="30"/>
      <c r="Q313" s="30"/>
      <c r="R313" s="30"/>
      <c r="S313" s="30"/>
      <c r="T313" s="30"/>
      <c r="U313" s="30"/>
      <c r="V313" s="30"/>
      <c r="W313" s="30"/>
      <c r="X313" s="30"/>
      <c r="Y313" s="30"/>
      <c r="Z313" s="30"/>
    </row>
    <row r="314" spans="1:26" ht="12" customHeight="1">
      <c r="A314" s="30"/>
      <c r="B314" s="52"/>
      <c r="C314" s="52"/>
      <c r="D314" s="52"/>
      <c r="E314" s="52"/>
      <c r="F314" s="52"/>
      <c r="G314" s="146"/>
      <c r="H314" s="52"/>
      <c r="I314" s="52"/>
      <c r="J314" s="413"/>
      <c r="K314" s="30"/>
      <c r="L314" s="30"/>
      <c r="M314" s="30"/>
      <c r="N314" s="30"/>
      <c r="O314" s="30"/>
      <c r="P314" s="30"/>
      <c r="Q314" s="30"/>
      <c r="R314" s="30"/>
      <c r="S314" s="30"/>
      <c r="T314" s="30"/>
      <c r="U314" s="30"/>
      <c r="V314" s="30"/>
      <c r="W314" s="30"/>
      <c r="X314" s="30"/>
      <c r="Y314" s="30"/>
      <c r="Z314" s="30"/>
    </row>
    <row r="315" spans="1:26" ht="12" customHeight="1">
      <c r="A315" s="30"/>
      <c r="B315" s="52"/>
      <c r="C315" s="52"/>
      <c r="D315" s="52"/>
      <c r="E315" s="52"/>
      <c r="F315" s="52"/>
      <c r="G315" s="146"/>
      <c r="H315" s="52"/>
      <c r="I315" s="52"/>
      <c r="J315" s="413"/>
      <c r="K315" s="30"/>
      <c r="L315" s="30"/>
      <c r="M315" s="30"/>
      <c r="N315" s="30"/>
      <c r="O315" s="30"/>
      <c r="P315" s="30"/>
      <c r="Q315" s="30"/>
      <c r="R315" s="30"/>
      <c r="S315" s="30"/>
      <c r="T315" s="30"/>
      <c r="U315" s="30"/>
      <c r="V315" s="30"/>
      <c r="W315" s="30"/>
      <c r="X315" s="30"/>
      <c r="Y315" s="30"/>
      <c r="Z315" s="30"/>
    </row>
    <row r="316" spans="1:26" ht="12" customHeight="1">
      <c r="A316" s="30"/>
      <c r="B316" s="52"/>
      <c r="C316" s="52"/>
      <c r="D316" s="52"/>
      <c r="E316" s="52"/>
      <c r="F316" s="52"/>
      <c r="G316" s="146"/>
      <c r="H316" s="52"/>
      <c r="I316" s="52"/>
      <c r="J316" s="413"/>
      <c r="K316" s="30"/>
      <c r="L316" s="30"/>
      <c r="M316" s="30"/>
      <c r="N316" s="30"/>
      <c r="O316" s="30"/>
      <c r="P316" s="30"/>
      <c r="Q316" s="30"/>
      <c r="R316" s="30"/>
      <c r="S316" s="30"/>
      <c r="T316" s="30"/>
      <c r="U316" s="30"/>
      <c r="V316" s="30"/>
      <c r="W316" s="30"/>
      <c r="X316" s="30"/>
      <c r="Y316" s="30"/>
      <c r="Z316" s="30"/>
    </row>
    <row r="317" spans="1:26" ht="12" customHeight="1">
      <c r="A317" s="30"/>
      <c r="B317" s="52"/>
      <c r="C317" s="52"/>
      <c r="D317" s="52"/>
      <c r="E317" s="52"/>
      <c r="F317" s="52"/>
      <c r="G317" s="146"/>
      <c r="H317" s="52"/>
      <c r="I317" s="52"/>
      <c r="J317" s="413"/>
      <c r="K317" s="30"/>
      <c r="L317" s="30"/>
      <c r="M317" s="30"/>
      <c r="N317" s="30"/>
      <c r="O317" s="30"/>
      <c r="P317" s="30"/>
      <c r="Q317" s="30"/>
      <c r="R317" s="30"/>
      <c r="S317" s="30"/>
      <c r="T317" s="30"/>
      <c r="U317" s="30"/>
      <c r="V317" s="30"/>
      <c r="W317" s="30"/>
      <c r="X317" s="30"/>
      <c r="Y317" s="30"/>
      <c r="Z317" s="30"/>
    </row>
    <row r="318" spans="1:26" ht="12" customHeight="1">
      <c r="A318" s="30"/>
      <c r="B318" s="52"/>
      <c r="C318" s="52"/>
      <c r="D318" s="52"/>
      <c r="E318" s="52"/>
      <c r="F318" s="52"/>
      <c r="G318" s="146"/>
      <c r="H318" s="52"/>
      <c r="I318" s="52"/>
      <c r="J318" s="413"/>
      <c r="K318" s="30"/>
      <c r="L318" s="30"/>
      <c r="M318" s="30"/>
      <c r="N318" s="30"/>
      <c r="O318" s="30"/>
      <c r="P318" s="30"/>
      <c r="Q318" s="30"/>
      <c r="R318" s="30"/>
      <c r="S318" s="30"/>
      <c r="T318" s="30"/>
      <c r="U318" s="30"/>
      <c r="V318" s="30"/>
      <c r="W318" s="30"/>
      <c r="X318" s="30"/>
      <c r="Y318" s="30"/>
      <c r="Z318" s="30"/>
    </row>
    <row r="319" spans="1:26" ht="12" customHeight="1">
      <c r="A319" s="30"/>
      <c r="B319" s="52"/>
      <c r="C319" s="52"/>
      <c r="D319" s="52"/>
      <c r="E319" s="52"/>
      <c r="F319" s="52"/>
      <c r="G319" s="146"/>
      <c r="H319" s="52"/>
      <c r="I319" s="52"/>
      <c r="J319" s="413"/>
      <c r="K319" s="30"/>
      <c r="L319" s="30"/>
      <c r="M319" s="30"/>
      <c r="N319" s="30"/>
      <c r="O319" s="30"/>
      <c r="P319" s="30"/>
      <c r="Q319" s="30"/>
      <c r="R319" s="30"/>
      <c r="S319" s="30"/>
      <c r="T319" s="30"/>
      <c r="U319" s="30"/>
      <c r="V319" s="30"/>
      <c r="W319" s="30"/>
      <c r="X319" s="30"/>
      <c r="Y319" s="30"/>
      <c r="Z319" s="30"/>
    </row>
    <row r="320" spans="1:26" ht="12" customHeight="1">
      <c r="A320" s="30"/>
      <c r="B320" s="52"/>
      <c r="C320" s="52"/>
      <c r="D320" s="52"/>
      <c r="E320" s="52"/>
      <c r="F320" s="52"/>
      <c r="G320" s="146"/>
      <c r="H320" s="52"/>
      <c r="I320" s="52"/>
      <c r="J320" s="413"/>
      <c r="K320" s="30"/>
      <c r="L320" s="30"/>
      <c r="M320" s="30"/>
      <c r="N320" s="30"/>
      <c r="O320" s="30"/>
      <c r="P320" s="30"/>
      <c r="Q320" s="30"/>
      <c r="R320" s="30"/>
      <c r="S320" s="30"/>
      <c r="T320" s="30"/>
      <c r="U320" s="30"/>
      <c r="V320" s="30"/>
      <c r="W320" s="30"/>
      <c r="X320" s="30"/>
      <c r="Y320" s="30"/>
      <c r="Z320" s="30"/>
    </row>
    <row r="321" spans="1:26" ht="12" customHeight="1">
      <c r="A321" s="30"/>
      <c r="B321" s="52"/>
      <c r="C321" s="52"/>
      <c r="D321" s="52"/>
      <c r="E321" s="52"/>
      <c r="F321" s="52"/>
      <c r="G321" s="146"/>
      <c r="H321" s="52"/>
      <c r="I321" s="52"/>
      <c r="J321" s="413"/>
      <c r="K321" s="30"/>
      <c r="L321" s="30"/>
      <c r="M321" s="30"/>
      <c r="N321" s="30"/>
      <c r="O321" s="30"/>
      <c r="P321" s="30"/>
      <c r="Q321" s="30"/>
      <c r="R321" s="30"/>
      <c r="S321" s="30"/>
      <c r="T321" s="30"/>
      <c r="U321" s="30"/>
      <c r="V321" s="30"/>
      <c r="W321" s="30"/>
      <c r="X321" s="30"/>
      <c r="Y321" s="30"/>
      <c r="Z321" s="30"/>
    </row>
    <row r="322" spans="1:26" ht="12" customHeight="1">
      <c r="A322" s="30"/>
      <c r="B322" s="52"/>
      <c r="C322" s="52"/>
      <c r="D322" s="52"/>
      <c r="E322" s="52"/>
      <c r="F322" s="52"/>
      <c r="G322" s="146"/>
      <c r="H322" s="52"/>
      <c r="I322" s="52"/>
      <c r="J322" s="413"/>
      <c r="K322" s="30"/>
      <c r="L322" s="30"/>
      <c r="M322" s="30"/>
      <c r="N322" s="30"/>
      <c r="O322" s="30"/>
      <c r="P322" s="30"/>
      <c r="Q322" s="30"/>
      <c r="R322" s="30"/>
      <c r="S322" s="30"/>
      <c r="T322" s="30"/>
      <c r="U322" s="30"/>
      <c r="V322" s="30"/>
      <c r="W322" s="30"/>
      <c r="X322" s="30"/>
      <c r="Y322" s="30"/>
      <c r="Z322" s="30"/>
    </row>
    <row r="323" spans="1:26" ht="12" customHeight="1">
      <c r="A323" s="30"/>
      <c r="B323" s="52"/>
      <c r="C323" s="52"/>
      <c r="D323" s="52"/>
      <c r="E323" s="52"/>
      <c r="F323" s="52"/>
      <c r="G323" s="146"/>
      <c r="H323" s="52"/>
      <c r="I323" s="52"/>
      <c r="J323" s="413"/>
      <c r="K323" s="30"/>
      <c r="L323" s="30"/>
      <c r="M323" s="30"/>
      <c r="N323" s="30"/>
      <c r="O323" s="30"/>
      <c r="P323" s="30"/>
      <c r="Q323" s="30"/>
      <c r="R323" s="30"/>
      <c r="S323" s="30"/>
      <c r="T323" s="30"/>
      <c r="U323" s="30"/>
      <c r="V323" s="30"/>
      <c r="W323" s="30"/>
      <c r="X323" s="30"/>
      <c r="Y323" s="30"/>
      <c r="Z323" s="30"/>
    </row>
    <row r="324" spans="1:26" ht="12" customHeight="1">
      <c r="A324" s="30"/>
      <c r="B324" s="52"/>
      <c r="C324" s="52"/>
      <c r="D324" s="52"/>
      <c r="E324" s="52"/>
      <c r="F324" s="52"/>
      <c r="G324" s="146"/>
      <c r="H324" s="52"/>
      <c r="I324" s="52"/>
      <c r="J324" s="413"/>
      <c r="K324" s="30"/>
      <c r="L324" s="30"/>
      <c r="M324" s="30"/>
      <c r="N324" s="30"/>
      <c r="O324" s="30"/>
      <c r="P324" s="30"/>
      <c r="Q324" s="30"/>
      <c r="R324" s="30"/>
      <c r="S324" s="30"/>
      <c r="T324" s="30"/>
      <c r="U324" s="30"/>
      <c r="V324" s="30"/>
      <c r="W324" s="30"/>
      <c r="X324" s="30"/>
      <c r="Y324" s="30"/>
      <c r="Z324" s="30"/>
    </row>
    <row r="325" spans="1:26" ht="12" customHeight="1">
      <c r="A325" s="30"/>
      <c r="B325" s="52"/>
      <c r="C325" s="52"/>
      <c r="D325" s="52"/>
      <c r="E325" s="52"/>
      <c r="F325" s="52"/>
      <c r="G325" s="146"/>
      <c r="H325" s="52"/>
      <c r="I325" s="52"/>
      <c r="J325" s="413"/>
      <c r="K325" s="30"/>
      <c r="L325" s="30"/>
      <c r="M325" s="30"/>
      <c r="N325" s="30"/>
      <c r="O325" s="30"/>
      <c r="P325" s="30"/>
      <c r="Q325" s="30"/>
      <c r="R325" s="30"/>
      <c r="S325" s="30"/>
      <c r="T325" s="30"/>
      <c r="U325" s="30"/>
      <c r="V325" s="30"/>
      <c r="W325" s="30"/>
      <c r="X325" s="30"/>
      <c r="Y325" s="30"/>
      <c r="Z325" s="30"/>
    </row>
    <row r="326" spans="1:26" ht="12" customHeight="1">
      <c r="A326" s="30"/>
      <c r="B326" s="52"/>
      <c r="C326" s="52"/>
      <c r="D326" s="52"/>
      <c r="E326" s="52"/>
      <c r="F326" s="52"/>
      <c r="G326" s="146"/>
      <c r="H326" s="52"/>
      <c r="I326" s="52"/>
      <c r="J326" s="413"/>
      <c r="K326" s="30"/>
      <c r="L326" s="30"/>
      <c r="M326" s="30"/>
      <c r="N326" s="30"/>
      <c r="O326" s="30"/>
      <c r="P326" s="30"/>
      <c r="Q326" s="30"/>
      <c r="R326" s="30"/>
      <c r="S326" s="30"/>
      <c r="T326" s="30"/>
      <c r="U326" s="30"/>
      <c r="V326" s="30"/>
      <c r="W326" s="30"/>
      <c r="X326" s="30"/>
      <c r="Y326" s="30"/>
      <c r="Z326" s="30"/>
    </row>
    <row r="327" spans="1:26" ht="12" customHeight="1">
      <c r="A327" s="30"/>
      <c r="B327" s="52"/>
      <c r="C327" s="52"/>
      <c r="D327" s="52"/>
      <c r="E327" s="52"/>
      <c r="F327" s="52"/>
      <c r="G327" s="146"/>
      <c r="H327" s="52"/>
      <c r="I327" s="52"/>
      <c r="J327" s="413"/>
      <c r="K327" s="30"/>
      <c r="L327" s="30"/>
      <c r="M327" s="30"/>
      <c r="N327" s="30"/>
      <c r="O327" s="30"/>
      <c r="P327" s="30"/>
      <c r="Q327" s="30"/>
      <c r="R327" s="30"/>
      <c r="S327" s="30"/>
      <c r="T327" s="30"/>
      <c r="U327" s="30"/>
      <c r="V327" s="30"/>
      <c r="W327" s="30"/>
      <c r="X327" s="30"/>
      <c r="Y327" s="30"/>
      <c r="Z327" s="30"/>
    </row>
    <row r="328" spans="1:26" ht="12" customHeight="1">
      <c r="A328" s="30"/>
      <c r="B328" s="52"/>
      <c r="C328" s="52"/>
      <c r="D328" s="52"/>
      <c r="E328" s="52"/>
      <c r="F328" s="52"/>
      <c r="G328" s="146"/>
      <c r="H328" s="52"/>
      <c r="I328" s="52"/>
      <c r="J328" s="413"/>
      <c r="K328" s="30"/>
      <c r="L328" s="30"/>
      <c r="M328" s="30"/>
      <c r="N328" s="30"/>
      <c r="O328" s="30"/>
      <c r="P328" s="30"/>
      <c r="Q328" s="30"/>
      <c r="R328" s="30"/>
      <c r="S328" s="30"/>
      <c r="T328" s="30"/>
      <c r="U328" s="30"/>
      <c r="V328" s="30"/>
      <c r="W328" s="30"/>
      <c r="X328" s="30"/>
      <c r="Y328" s="30"/>
      <c r="Z328" s="30"/>
    </row>
    <row r="329" spans="1:26" ht="12" customHeight="1">
      <c r="A329" s="30"/>
      <c r="B329" s="52"/>
      <c r="C329" s="52"/>
      <c r="D329" s="52"/>
      <c r="E329" s="52"/>
      <c r="F329" s="52"/>
      <c r="G329" s="146"/>
      <c r="H329" s="52"/>
      <c r="I329" s="52"/>
      <c r="J329" s="413"/>
      <c r="K329" s="30"/>
      <c r="L329" s="30"/>
      <c r="M329" s="30"/>
      <c r="N329" s="30"/>
      <c r="O329" s="30"/>
      <c r="P329" s="30"/>
      <c r="Q329" s="30"/>
      <c r="R329" s="30"/>
      <c r="S329" s="30"/>
      <c r="T329" s="30"/>
      <c r="U329" s="30"/>
      <c r="V329" s="30"/>
      <c r="W329" s="30"/>
      <c r="X329" s="30"/>
      <c r="Y329" s="30"/>
      <c r="Z329" s="30"/>
    </row>
    <row r="330" spans="1:26" ht="12" customHeight="1">
      <c r="A330" s="30"/>
      <c r="B330" s="52"/>
      <c r="C330" s="52"/>
      <c r="D330" s="52"/>
      <c r="E330" s="52"/>
      <c r="F330" s="52"/>
      <c r="G330" s="146"/>
      <c r="H330" s="52"/>
      <c r="I330" s="52"/>
      <c r="J330" s="413"/>
      <c r="K330" s="30"/>
      <c r="L330" s="30"/>
      <c r="M330" s="30"/>
      <c r="N330" s="30"/>
      <c r="O330" s="30"/>
      <c r="P330" s="30"/>
      <c r="Q330" s="30"/>
      <c r="R330" s="30"/>
      <c r="S330" s="30"/>
      <c r="T330" s="30"/>
      <c r="U330" s="30"/>
      <c r="V330" s="30"/>
      <c r="W330" s="30"/>
      <c r="X330" s="30"/>
      <c r="Y330" s="30"/>
      <c r="Z330" s="30"/>
    </row>
    <row r="331" spans="1:26" ht="12" customHeight="1">
      <c r="A331" s="30"/>
      <c r="B331" s="52"/>
      <c r="C331" s="52"/>
      <c r="D331" s="52"/>
      <c r="E331" s="52"/>
      <c r="F331" s="52"/>
      <c r="G331" s="146"/>
      <c r="H331" s="52"/>
      <c r="I331" s="52"/>
      <c r="J331" s="413"/>
      <c r="K331" s="30"/>
      <c r="L331" s="30"/>
      <c r="M331" s="30"/>
      <c r="N331" s="30"/>
      <c r="O331" s="30"/>
      <c r="P331" s="30"/>
      <c r="Q331" s="30"/>
      <c r="R331" s="30"/>
      <c r="S331" s="30"/>
      <c r="T331" s="30"/>
      <c r="U331" s="30"/>
      <c r="V331" s="30"/>
      <c r="W331" s="30"/>
      <c r="X331" s="30"/>
      <c r="Y331" s="30"/>
      <c r="Z331" s="30"/>
    </row>
    <row r="332" spans="1:26" ht="12" customHeight="1">
      <c r="A332" s="30"/>
      <c r="B332" s="52"/>
      <c r="C332" s="52"/>
      <c r="D332" s="52"/>
      <c r="E332" s="52"/>
      <c r="F332" s="52"/>
      <c r="G332" s="146"/>
      <c r="H332" s="52"/>
      <c r="I332" s="52"/>
      <c r="J332" s="413"/>
      <c r="K332" s="30"/>
      <c r="L332" s="30"/>
      <c r="M332" s="30"/>
      <c r="N332" s="30"/>
      <c r="O332" s="30"/>
      <c r="P332" s="30"/>
      <c r="Q332" s="30"/>
      <c r="R332" s="30"/>
      <c r="S332" s="30"/>
      <c r="T332" s="30"/>
      <c r="U332" s="30"/>
      <c r="V332" s="30"/>
      <c r="W332" s="30"/>
      <c r="X332" s="30"/>
      <c r="Y332" s="30"/>
      <c r="Z332" s="30"/>
    </row>
    <row r="333" spans="1:26" ht="12" customHeight="1">
      <c r="A333" s="30"/>
      <c r="B333" s="52"/>
      <c r="C333" s="52"/>
      <c r="D333" s="52"/>
      <c r="E333" s="52"/>
      <c r="F333" s="52"/>
      <c r="G333" s="146"/>
      <c r="H333" s="52"/>
      <c r="I333" s="52"/>
      <c r="J333" s="413"/>
      <c r="K333" s="30"/>
      <c r="L333" s="30"/>
      <c r="M333" s="30"/>
      <c r="N333" s="30"/>
      <c r="O333" s="30"/>
      <c r="P333" s="30"/>
      <c r="Q333" s="30"/>
      <c r="R333" s="30"/>
      <c r="S333" s="30"/>
      <c r="T333" s="30"/>
      <c r="U333" s="30"/>
      <c r="V333" s="30"/>
      <c r="W333" s="30"/>
      <c r="X333" s="30"/>
      <c r="Y333" s="30"/>
      <c r="Z333" s="30"/>
    </row>
    <row r="334" spans="1:26" ht="12" customHeight="1">
      <c r="A334" s="30"/>
      <c r="B334" s="52"/>
      <c r="C334" s="52"/>
      <c r="D334" s="52"/>
      <c r="E334" s="52"/>
      <c r="F334" s="52"/>
      <c r="G334" s="146"/>
      <c r="H334" s="52"/>
      <c r="I334" s="52"/>
      <c r="J334" s="413"/>
      <c r="K334" s="30"/>
      <c r="L334" s="30"/>
      <c r="M334" s="30"/>
      <c r="N334" s="30"/>
      <c r="O334" s="30"/>
      <c r="P334" s="30"/>
      <c r="Q334" s="30"/>
      <c r="R334" s="30"/>
      <c r="S334" s="30"/>
      <c r="T334" s="30"/>
      <c r="U334" s="30"/>
      <c r="V334" s="30"/>
      <c r="W334" s="30"/>
      <c r="X334" s="30"/>
      <c r="Y334" s="30"/>
      <c r="Z334" s="30"/>
    </row>
    <row r="335" spans="1:26" ht="12" customHeight="1">
      <c r="A335" s="30"/>
      <c r="B335" s="52"/>
      <c r="C335" s="52"/>
      <c r="D335" s="52"/>
      <c r="E335" s="52"/>
      <c r="F335" s="52"/>
      <c r="G335" s="146"/>
      <c r="H335" s="52"/>
      <c r="I335" s="52"/>
      <c r="J335" s="413"/>
      <c r="K335" s="30"/>
      <c r="L335" s="30"/>
      <c r="M335" s="30"/>
      <c r="N335" s="30"/>
      <c r="O335" s="30"/>
      <c r="P335" s="30"/>
      <c r="Q335" s="30"/>
      <c r="R335" s="30"/>
      <c r="S335" s="30"/>
      <c r="T335" s="30"/>
      <c r="U335" s="30"/>
      <c r="V335" s="30"/>
      <c r="W335" s="30"/>
      <c r="X335" s="30"/>
      <c r="Y335" s="30"/>
      <c r="Z335" s="30"/>
    </row>
    <row r="336" spans="1:26" ht="12" customHeight="1">
      <c r="A336" s="30"/>
      <c r="B336" s="52"/>
      <c r="C336" s="52"/>
      <c r="D336" s="52"/>
      <c r="E336" s="52"/>
      <c r="F336" s="52"/>
      <c r="G336" s="146"/>
      <c r="H336" s="52"/>
      <c r="I336" s="52"/>
      <c r="J336" s="413"/>
      <c r="K336" s="30"/>
      <c r="L336" s="30"/>
      <c r="M336" s="30"/>
      <c r="N336" s="30"/>
      <c r="O336" s="30"/>
      <c r="P336" s="30"/>
      <c r="Q336" s="30"/>
      <c r="R336" s="30"/>
      <c r="S336" s="30"/>
      <c r="T336" s="30"/>
      <c r="U336" s="30"/>
      <c r="V336" s="30"/>
      <c r="W336" s="30"/>
      <c r="X336" s="30"/>
      <c r="Y336" s="30"/>
      <c r="Z336" s="30"/>
    </row>
    <row r="337" spans="1:26" ht="12" customHeight="1">
      <c r="A337" s="30"/>
      <c r="B337" s="52"/>
      <c r="C337" s="52"/>
      <c r="D337" s="52"/>
      <c r="E337" s="52"/>
      <c r="F337" s="52"/>
      <c r="G337" s="146"/>
      <c r="H337" s="52"/>
      <c r="I337" s="52"/>
      <c r="J337" s="413"/>
      <c r="K337" s="30"/>
      <c r="L337" s="30"/>
      <c r="M337" s="30"/>
      <c r="N337" s="30"/>
      <c r="O337" s="30"/>
      <c r="P337" s="30"/>
      <c r="Q337" s="30"/>
      <c r="R337" s="30"/>
      <c r="S337" s="30"/>
      <c r="T337" s="30"/>
      <c r="U337" s="30"/>
      <c r="V337" s="30"/>
      <c r="W337" s="30"/>
      <c r="X337" s="30"/>
      <c r="Y337" s="30"/>
      <c r="Z337" s="30"/>
    </row>
    <row r="338" spans="1:26" ht="12" customHeight="1">
      <c r="A338" s="30"/>
      <c r="B338" s="52"/>
      <c r="C338" s="52"/>
      <c r="D338" s="52"/>
      <c r="E338" s="52"/>
      <c r="F338" s="52"/>
      <c r="G338" s="146"/>
      <c r="H338" s="52"/>
      <c r="I338" s="52"/>
      <c r="J338" s="413"/>
      <c r="K338" s="30"/>
      <c r="L338" s="30"/>
      <c r="M338" s="30"/>
      <c r="N338" s="30"/>
      <c r="O338" s="30"/>
      <c r="P338" s="30"/>
      <c r="Q338" s="30"/>
      <c r="R338" s="30"/>
      <c r="S338" s="30"/>
      <c r="T338" s="30"/>
      <c r="U338" s="30"/>
      <c r="V338" s="30"/>
      <c r="W338" s="30"/>
      <c r="X338" s="30"/>
      <c r="Y338" s="30"/>
      <c r="Z338" s="30"/>
    </row>
    <row r="339" spans="1:26" ht="12" customHeight="1">
      <c r="A339" s="30"/>
      <c r="B339" s="52"/>
      <c r="C339" s="52"/>
      <c r="D339" s="52"/>
      <c r="E339" s="52"/>
      <c r="F339" s="52"/>
      <c r="G339" s="146"/>
      <c r="H339" s="52"/>
      <c r="I339" s="52"/>
      <c r="J339" s="413"/>
      <c r="K339" s="30"/>
      <c r="L339" s="30"/>
      <c r="M339" s="30"/>
      <c r="N339" s="30"/>
      <c r="O339" s="30"/>
      <c r="P339" s="30"/>
      <c r="Q339" s="30"/>
      <c r="R339" s="30"/>
      <c r="S339" s="30"/>
      <c r="T339" s="30"/>
      <c r="U339" s="30"/>
      <c r="V339" s="30"/>
      <c r="W339" s="30"/>
      <c r="X339" s="30"/>
      <c r="Y339" s="30"/>
      <c r="Z339" s="30"/>
    </row>
    <row r="340" spans="1:26" ht="12" customHeight="1">
      <c r="A340" s="30"/>
      <c r="B340" s="52"/>
      <c r="C340" s="52"/>
      <c r="D340" s="52"/>
      <c r="E340" s="52"/>
      <c r="F340" s="52"/>
      <c r="G340" s="146"/>
      <c r="H340" s="52"/>
      <c r="I340" s="52"/>
      <c r="J340" s="413"/>
      <c r="K340" s="30"/>
      <c r="L340" s="30"/>
      <c r="M340" s="30"/>
      <c r="N340" s="30"/>
      <c r="O340" s="30"/>
      <c r="P340" s="30"/>
      <c r="Q340" s="30"/>
      <c r="R340" s="30"/>
      <c r="S340" s="30"/>
      <c r="T340" s="30"/>
      <c r="U340" s="30"/>
      <c r="V340" s="30"/>
      <c r="W340" s="30"/>
      <c r="X340" s="30"/>
      <c r="Y340" s="30"/>
      <c r="Z340" s="30"/>
    </row>
    <row r="341" spans="1:26" ht="12" customHeight="1">
      <c r="A341" s="30"/>
      <c r="B341" s="52"/>
      <c r="C341" s="52"/>
      <c r="D341" s="52"/>
      <c r="E341" s="52"/>
      <c r="F341" s="52"/>
      <c r="G341" s="146"/>
      <c r="H341" s="52"/>
      <c r="I341" s="52"/>
      <c r="J341" s="413"/>
      <c r="K341" s="30"/>
      <c r="L341" s="30"/>
      <c r="M341" s="30"/>
      <c r="N341" s="30"/>
      <c r="O341" s="30"/>
      <c r="P341" s="30"/>
      <c r="Q341" s="30"/>
      <c r="R341" s="30"/>
      <c r="S341" s="30"/>
      <c r="T341" s="30"/>
      <c r="U341" s="30"/>
      <c r="V341" s="30"/>
      <c r="W341" s="30"/>
      <c r="X341" s="30"/>
      <c r="Y341" s="30"/>
      <c r="Z341" s="30"/>
    </row>
    <row r="342" spans="1:26" ht="12" customHeight="1">
      <c r="A342" s="30"/>
      <c r="B342" s="52"/>
      <c r="C342" s="52"/>
      <c r="D342" s="52"/>
      <c r="E342" s="52"/>
      <c r="F342" s="52"/>
      <c r="G342" s="146"/>
      <c r="H342" s="52"/>
      <c r="I342" s="52"/>
      <c r="J342" s="413"/>
      <c r="K342" s="30"/>
      <c r="L342" s="30"/>
      <c r="M342" s="30"/>
      <c r="N342" s="30"/>
      <c r="O342" s="30"/>
      <c r="P342" s="30"/>
      <c r="Q342" s="30"/>
      <c r="R342" s="30"/>
      <c r="S342" s="30"/>
      <c r="T342" s="30"/>
      <c r="U342" s="30"/>
      <c r="V342" s="30"/>
      <c r="W342" s="30"/>
      <c r="X342" s="30"/>
      <c r="Y342" s="30"/>
      <c r="Z342" s="30"/>
    </row>
    <row r="343" spans="1:26" ht="12" customHeight="1">
      <c r="A343" s="30"/>
      <c r="B343" s="52"/>
      <c r="C343" s="52"/>
      <c r="D343" s="52"/>
      <c r="E343" s="52"/>
      <c r="F343" s="52"/>
      <c r="G343" s="146"/>
      <c r="H343" s="52"/>
      <c r="I343" s="52"/>
      <c r="J343" s="413"/>
      <c r="K343" s="30"/>
      <c r="L343" s="30"/>
      <c r="M343" s="30"/>
      <c r="N343" s="30"/>
      <c r="O343" s="30"/>
      <c r="P343" s="30"/>
      <c r="Q343" s="30"/>
      <c r="R343" s="30"/>
      <c r="S343" s="30"/>
      <c r="T343" s="30"/>
      <c r="U343" s="30"/>
      <c r="V343" s="30"/>
      <c r="W343" s="30"/>
      <c r="X343" s="30"/>
      <c r="Y343" s="30"/>
      <c r="Z343" s="30"/>
    </row>
    <row r="344" spans="1:26" ht="12" customHeight="1">
      <c r="A344" s="30"/>
      <c r="B344" s="52"/>
      <c r="C344" s="52"/>
      <c r="D344" s="52"/>
      <c r="E344" s="52"/>
      <c r="F344" s="52"/>
      <c r="G344" s="146"/>
      <c r="H344" s="52"/>
      <c r="I344" s="52"/>
      <c r="J344" s="413"/>
      <c r="K344" s="30"/>
      <c r="L344" s="30"/>
      <c r="M344" s="30"/>
      <c r="N344" s="30"/>
      <c r="O344" s="30"/>
      <c r="P344" s="30"/>
      <c r="Q344" s="30"/>
      <c r="R344" s="30"/>
      <c r="S344" s="30"/>
      <c r="T344" s="30"/>
      <c r="U344" s="30"/>
      <c r="V344" s="30"/>
      <c r="W344" s="30"/>
      <c r="X344" s="30"/>
      <c r="Y344" s="30"/>
      <c r="Z344" s="30"/>
    </row>
    <row r="345" spans="1:26" ht="12" customHeight="1">
      <c r="A345" s="30"/>
      <c r="B345" s="52"/>
      <c r="C345" s="52"/>
      <c r="D345" s="52"/>
      <c r="E345" s="52"/>
      <c r="F345" s="52"/>
      <c r="G345" s="146"/>
      <c r="H345" s="52"/>
      <c r="I345" s="52"/>
      <c r="J345" s="413"/>
      <c r="K345" s="30"/>
      <c r="L345" s="30"/>
      <c r="M345" s="30"/>
      <c r="N345" s="30"/>
      <c r="O345" s="30"/>
      <c r="P345" s="30"/>
      <c r="Q345" s="30"/>
      <c r="R345" s="30"/>
      <c r="S345" s="30"/>
      <c r="T345" s="30"/>
      <c r="U345" s="30"/>
      <c r="V345" s="30"/>
      <c r="W345" s="30"/>
      <c r="X345" s="30"/>
      <c r="Y345" s="30"/>
      <c r="Z345" s="30"/>
    </row>
    <row r="346" spans="1:26" ht="12" customHeight="1">
      <c r="A346" s="30"/>
      <c r="B346" s="52"/>
      <c r="C346" s="52"/>
      <c r="D346" s="52"/>
      <c r="E346" s="52"/>
      <c r="F346" s="52"/>
      <c r="G346" s="146"/>
      <c r="H346" s="52"/>
      <c r="I346" s="52"/>
      <c r="J346" s="413"/>
      <c r="K346" s="30"/>
      <c r="L346" s="30"/>
      <c r="M346" s="30"/>
      <c r="N346" s="30"/>
      <c r="O346" s="30"/>
      <c r="P346" s="30"/>
      <c r="Q346" s="30"/>
      <c r="R346" s="30"/>
      <c r="S346" s="30"/>
      <c r="T346" s="30"/>
      <c r="U346" s="30"/>
      <c r="V346" s="30"/>
      <c r="W346" s="30"/>
      <c r="X346" s="30"/>
      <c r="Y346" s="30"/>
      <c r="Z346" s="30"/>
    </row>
    <row r="347" spans="1:26" ht="12" customHeight="1">
      <c r="A347" s="30"/>
      <c r="B347" s="52"/>
      <c r="C347" s="52"/>
      <c r="D347" s="52"/>
      <c r="E347" s="52"/>
      <c r="F347" s="52"/>
      <c r="G347" s="146"/>
      <c r="H347" s="52"/>
      <c r="I347" s="52"/>
      <c r="J347" s="413"/>
      <c r="K347" s="30"/>
      <c r="L347" s="30"/>
      <c r="M347" s="30"/>
      <c r="N347" s="30"/>
      <c r="O347" s="30"/>
      <c r="P347" s="30"/>
      <c r="Q347" s="30"/>
      <c r="R347" s="30"/>
      <c r="S347" s="30"/>
      <c r="T347" s="30"/>
      <c r="U347" s="30"/>
      <c r="V347" s="30"/>
      <c r="W347" s="30"/>
      <c r="X347" s="30"/>
      <c r="Y347" s="30"/>
      <c r="Z347" s="30"/>
    </row>
    <row r="348" spans="1:26" ht="12" customHeight="1">
      <c r="A348" s="30"/>
      <c r="B348" s="52"/>
      <c r="C348" s="52"/>
      <c r="D348" s="52"/>
      <c r="E348" s="52"/>
      <c r="F348" s="52"/>
      <c r="G348" s="146"/>
      <c r="H348" s="52"/>
      <c r="I348" s="52"/>
      <c r="J348" s="413"/>
      <c r="K348" s="30"/>
      <c r="L348" s="30"/>
      <c r="M348" s="30"/>
      <c r="N348" s="30"/>
      <c r="O348" s="30"/>
      <c r="P348" s="30"/>
      <c r="Q348" s="30"/>
      <c r="R348" s="30"/>
      <c r="S348" s="30"/>
      <c r="T348" s="30"/>
      <c r="U348" s="30"/>
      <c r="V348" s="30"/>
      <c r="W348" s="30"/>
      <c r="X348" s="30"/>
      <c r="Y348" s="30"/>
      <c r="Z348" s="30"/>
    </row>
    <row r="349" spans="1:26" ht="12" customHeight="1">
      <c r="A349" s="30"/>
      <c r="B349" s="52"/>
      <c r="C349" s="52"/>
      <c r="D349" s="52"/>
      <c r="E349" s="52"/>
      <c r="F349" s="52"/>
      <c r="G349" s="146"/>
      <c r="H349" s="52"/>
      <c r="I349" s="52"/>
      <c r="J349" s="413"/>
      <c r="K349" s="30"/>
      <c r="L349" s="30"/>
      <c r="M349" s="30"/>
      <c r="N349" s="30"/>
      <c r="O349" s="30"/>
      <c r="P349" s="30"/>
      <c r="Q349" s="30"/>
      <c r="R349" s="30"/>
      <c r="S349" s="30"/>
      <c r="T349" s="30"/>
      <c r="U349" s="30"/>
      <c r="V349" s="30"/>
      <c r="W349" s="30"/>
      <c r="X349" s="30"/>
      <c r="Y349" s="30"/>
      <c r="Z349" s="30"/>
    </row>
    <row r="350" spans="1:26" ht="12" customHeight="1">
      <c r="A350" s="30"/>
      <c r="B350" s="52"/>
      <c r="C350" s="52"/>
      <c r="D350" s="52"/>
      <c r="E350" s="52"/>
      <c r="F350" s="52"/>
      <c r="G350" s="146"/>
      <c r="H350" s="52"/>
      <c r="I350" s="52"/>
      <c r="J350" s="413"/>
      <c r="K350" s="30"/>
      <c r="L350" s="30"/>
      <c r="M350" s="30"/>
      <c r="N350" s="30"/>
      <c r="O350" s="30"/>
      <c r="P350" s="30"/>
      <c r="Q350" s="30"/>
      <c r="R350" s="30"/>
      <c r="S350" s="30"/>
      <c r="T350" s="30"/>
      <c r="U350" s="30"/>
      <c r="V350" s="30"/>
      <c r="W350" s="30"/>
      <c r="X350" s="30"/>
      <c r="Y350" s="30"/>
      <c r="Z350" s="30"/>
    </row>
    <row r="351" spans="1:26" ht="12" customHeight="1">
      <c r="A351" s="30"/>
      <c r="B351" s="52"/>
      <c r="C351" s="52"/>
      <c r="D351" s="52"/>
      <c r="E351" s="52"/>
      <c r="F351" s="52"/>
      <c r="G351" s="146"/>
      <c r="H351" s="52"/>
      <c r="I351" s="52"/>
      <c r="J351" s="413"/>
      <c r="K351" s="30"/>
      <c r="L351" s="30"/>
      <c r="M351" s="30"/>
      <c r="N351" s="30"/>
      <c r="O351" s="30"/>
      <c r="P351" s="30"/>
      <c r="Q351" s="30"/>
      <c r="R351" s="30"/>
      <c r="S351" s="30"/>
      <c r="T351" s="30"/>
      <c r="U351" s="30"/>
      <c r="V351" s="30"/>
      <c r="W351" s="30"/>
      <c r="X351" s="30"/>
      <c r="Y351" s="30"/>
      <c r="Z351" s="30"/>
    </row>
    <row r="352" spans="1:26" ht="12" customHeight="1">
      <c r="A352" s="30"/>
      <c r="B352" s="52"/>
      <c r="C352" s="52"/>
      <c r="D352" s="52"/>
      <c r="E352" s="52"/>
      <c r="F352" s="52"/>
      <c r="G352" s="146"/>
      <c r="H352" s="52"/>
      <c r="I352" s="52"/>
      <c r="J352" s="413"/>
      <c r="K352" s="30"/>
      <c r="L352" s="30"/>
      <c r="M352" s="30"/>
      <c r="N352" s="30"/>
      <c r="O352" s="30"/>
      <c r="P352" s="30"/>
      <c r="Q352" s="30"/>
      <c r="R352" s="30"/>
      <c r="S352" s="30"/>
      <c r="T352" s="30"/>
      <c r="U352" s="30"/>
      <c r="V352" s="30"/>
      <c r="W352" s="30"/>
      <c r="X352" s="30"/>
      <c r="Y352" s="30"/>
      <c r="Z352" s="30"/>
    </row>
    <row r="353" spans="1:26" ht="12" customHeight="1">
      <c r="A353" s="30"/>
      <c r="B353" s="52"/>
      <c r="C353" s="52"/>
      <c r="D353" s="52"/>
      <c r="E353" s="52"/>
      <c r="F353" s="52"/>
      <c r="G353" s="146"/>
      <c r="H353" s="52"/>
      <c r="I353" s="52"/>
      <c r="J353" s="413"/>
      <c r="K353" s="30"/>
      <c r="L353" s="30"/>
      <c r="M353" s="30"/>
      <c r="N353" s="30"/>
      <c r="O353" s="30"/>
      <c r="P353" s="30"/>
      <c r="Q353" s="30"/>
      <c r="R353" s="30"/>
      <c r="S353" s="30"/>
      <c r="T353" s="30"/>
      <c r="U353" s="30"/>
      <c r="V353" s="30"/>
      <c r="W353" s="30"/>
      <c r="X353" s="30"/>
      <c r="Y353" s="30"/>
      <c r="Z353" s="30"/>
    </row>
    <row r="354" spans="1:26" ht="12" customHeight="1">
      <c r="A354" s="30"/>
      <c r="B354" s="52"/>
      <c r="C354" s="52"/>
      <c r="D354" s="52"/>
      <c r="E354" s="52"/>
      <c r="F354" s="52"/>
      <c r="G354" s="146"/>
      <c r="H354" s="52"/>
      <c r="I354" s="52"/>
      <c r="J354" s="413"/>
      <c r="K354" s="30"/>
      <c r="L354" s="30"/>
      <c r="M354" s="30"/>
      <c r="N354" s="30"/>
      <c r="O354" s="30"/>
      <c r="P354" s="30"/>
      <c r="Q354" s="30"/>
      <c r="R354" s="30"/>
      <c r="S354" s="30"/>
      <c r="T354" s="30"/>
      <c r="U354" s="30"/>
      <c r="V354" s="30"/>
      <c r="W354" s="30"/>
      <c r="X354" s="30"/>
      <c r="Y354" s="30"/>
      <c r="Z354" s="30"/>
    </row>
    <row r="355" spans="1:26" ht="12" customHeight="1">
      <c r="A355" s="30"/>
      <c r="B355" s="52"/>
      <c r="C355" s="52"/>
      <c r="D355" s="52"/>
      <c r="E355" s="52"/>
      <c r="F355" s="52"/>
      <c r="G355" s="146"/>
      <c r="H355" s="52"/>
      <c r="I355" s="52"/>
      <c r="J355" s="413"/>
      <c r="K355" s="30"/>
      <c r="L355" s="30"/>
      <c r="M355" s="30"/>
      <c r="N355" s="30"/>
      <c r="O355" s="30"/>
      <c r="P355" s="30"/>
      <c r="Q355" s="30"/>
      <c r="R355" s="30"/>
      <c r="S355" s="30"/>
      <c r="T355" s="30"/>
      <c r="U355" s="30"/>
      <c r="V355" s="30"/>
      <c r="W355" s="30"/>
      <c r="X355" s="30"/>
      <c r="Y355" s="30"/>
      <c r="Z355" s="30"/>
    </row>
    <row r="356" spans="1:26" ht="12" customHeight="1">
      <c r="A356" s="30"/>
      <c r="B356" s="52"/>
      <c r="C356" s="52"/>
      <c r="D356" s="52"/>
      <c r="E356" s="52"/>
      <c r="F356" s="52"/>
      <c r="G356" s="146"/>
      <c r="H356" s="52"/>
      <c r="I356" s="52"/>
      <c r="J356" s="413"/>
      <c r="K356" s="30"/>
      <c r="L356" s="30"/>
      <c r="M356" s="30"/>
      <c r="N356" s="30"/>
      <c r="O356" s="30"/>
      <c r="P356" s="30"/>
      <c r="Q356" s="30"/>
      <c r="R356" s="30"/>
      <c r="S356" s="30"/>
      <c r="T356" s="30"/>
      <c r="U356" s="30"/>
      <c r="V356" s="30"/>
      <c r="W356" s="30"/>
      <c r="X356" s="30"/>
      <c r="Y356" s="30"/>
      <c r="Z356" s="30"/>
    </row>
    <row r="357" spans="1:26" ht="12" customHeight="1">
      <c r="A357" s="30"/>
      <c r="B357" s="52"/>
      <c r="C357" s="52"/>
      <c r="D357" s="52"/>
      <c r="E357" s="52"/>
      <c r="F357" s="52"/>
      <c r="G357" s="146"/>
      <c r="H357" s="52"/>
      <c r="I357" s="52"/>
      <c r="J357" s="413"/>
      <c r="K357" s="30"/>
      <c r="L357" s="30"/>
      <c r="M357" s="30"/>
      <c r="N357" s="30"/>
      <c r="O357" s="30"/>
      <c r="P357" s="30"/>
      <c r="Q357" s="30"/>
      <c r="R357" s="30"/>
      <c r="S357" s="30"/>
      <c r="T357" s="30"/>
      <c r="U357" s="30"/>
      <c r="V357" s="30"/>
      <c r="W357" s="30"/>
      <c r="X357" s="30"/>
      <c r="Y357" s="30"/>
      <c r="Z357" s="30"/>
    </row>
    <row r="358" spans="1:26" ht="12" customHeight="1">
      <c r="A358" s="30"/>
      <c r="B358" s="52"/>
      <c r="C358" s="52"/>
      <c r="D358" s="52"/>
      <c r="E358" s="52"/>
      <c r="F358" s="52"/>
      <c r="G358" s="146"/>
      <c r="H358" s="52"/>
      <c r="I358" s="52"/>
      <c r="J358" s="413"/>
      <c r="K358" s="30"/>
      <c r="L358" s="30"/>
      <c r="M358" s="30"/>
      <c r="N358" s="30"/>
      <c r="O358" s="30"/>
      <c r="P358" s="30"/>
      <c r="Q358" s="30"/>
      <c r="R358" s="30"/>
      <c r="S358" s="30"/>
      <c r="T358" s="30"/>
      <c r="U358" s="30"/>
      <c r="V358" s="30"/>
      <c r="W358" s="30"/>
      <c r="X358" s="30"/>
      <c r="Y358" s="30"/>
      <c r="Z358" s="30"/>
    </row>
    <row r="359" spans="1:26" ht="12" customHeight="1">
      <c r="A359" s="30"/>
      <c r="B359" s="52"/>
      <c r="C359" s="52"/>
      <c r="D359" s="52"/>
      <c r="E359" s="52"/>
      <c r="F359" s="52"/>
      <c r="G359" s="146"/>
      <c r="H359" s="52"/>
      <c r="I359" s="52"/>
      <c r="J359" s="413"/>
      <c r="K359" s="30"/>
      <c r="L359" s="30"/>
      <c r="M359" s="30"/>
      <c r="N359" s="30"/>
      <c r="O359" s="30"/>
      <c r="P359" s="30"/>
      <c r="Q359" s="30"/>
      <c r="R359" s="30"/>
      <c r="S359" s="30"/>
      <c r="T359" s="30"/>
      <c r="U359" s="30"/>
      <c r="V359" s="30"/>
      <c r="W359" s="30"/>
      <c r="X359" s="30"/>
      <c r="Y359" s="30"/>
      <c r="Z359" s="30"/>
    </row>
    <row r="360" spans="1:26" ht="12" customHeight="1">
      <c r="A360" s="30"/>
      <c r="B360" s="52"/>
      <c r="C360" s="52"/>
      <c r="D360" s="52"/>
      <c r="E360" s="52"/>
      <c r="F360" s="52"/>
      <c r="G360" s="146"/>
      <c r="H360" s="52"/>
      <c r="I360" s="52"/>
      <c r="J360" s="413"/>
      <c r="K360" s="30"/>
      <c r="L360" s="30"/>
      <c r="M360" s="30"/>
      <c r="N360" s="30"/>
      <c r="O360" s="30"/>
      <c r="P360" s="30"/>
      <c r="Q360" s="30"/>
      <c r="R360" s="30"/>
      <c r="S360" s="30"/>
      <c r="T360" s="30"/>
      <c r="U360" s="30"/>
      <c r="V360" s="30"/>
      <c r="W360" s="30"/>
      <c r="X360" s="30"/>
      <c r="Y360" s="30"/>
      <c r="Z360" s="30"/>
    </row>
    <row r="361" spans="1:26" ht="12" customHeight="1">
      <c r="A361" s="30"/>
      <c r="B361" s="52"/>
      <c r="C361" s="52"/>
      <c r="D361" s="52"/>
      <c r="E361" s="52"/>
      <c r="F361" s="52"/>
      <c r="G361" s="146"/>
      <c r="H361" s="52"/>
      <c r="I361" s="52"/>
      <c r="J361" s="413"/>
      <c r="K361" s="30"/>
      <c r="L361" s="30"/>
      <c r="M361" s="30"/>
      <c r="N361" s="30"/>
      <c r="O361" s="30"/>
      <c r="P361" s="30"/>
      <c r="Q361" s="30"/>
      <c r="R361" s="30"/>
      <c r="S361" s="30"/>
      <c r="T361" s="30"/>
      <c r="U361" s="30"/>
      <c r="V361" s="30"/>
      <c r="W361" s="30"/>
      <c r="X361" s="30"/>
      <c r="Y361" s="30"/>
      <c r="Z361" s="30"/>
    </row>
    <row r="362" spans="1:26" ht="12" customHeight="1">
      <c r="A362" s="30"/>
      <c r="B362" s="52"/>
      <c r="C362" s="52"/>
      <c r="D362" s="52"/>
      <c r="E362" s="52"/>
      <c r="F362" s="52"/>
      <c r="G362" s="146"/>
      <c r="H362" s="52"/>
      <c r="I362" s="52"/>
      <c r="J362" s="413"/>
      <c r="K362" s="30"/>
      <c r="L362" s="30"/>
      <c r="M362" s="30"/>
      <c r="N362" s="30"/>
      <c r="O362" s="30"/>
      <c r="P362" s="30"/>
      <c r="Q362" s="30"/>
      <c r="R362" s="30"/>
      <c r="S362" s="30"/>
      <c r="T362" s="30"/>
      <c r="U362" s="30"/>
      <c r="V362" s="30"/>
      <c r="W362" s="30"/>
      <c r="X362" s="30"/>
      <c r="Y362" s="30"/>
      <c r="Z362" s="30"/>
    </row>
    <row r="363" spans="1:26" ht="12" customHeight="1">
      <c r="A363" s="30"/>
      <c r="B363" s="52"/>
      <c r="C363" s="52"/>
      <c r="D363" s="52"/>
      <c r="E363" s="52"/>
      <c r="F363" s="52"/>
      <c r="G363" s="146"/>
      <c r="H363" s="52"/>
      <c r="I363" s="52"/>
      <c r="J363" s="413"/>
      <c r="K363" s="30"/>
      <c r="L363" s="30"/>
      <c r="M363" s="30"/>
      <c r="N363" s="30"/>
      <c r="O363" s="30"/>
      <c r="P363" s="30"/>
      <c r="Q363" s="30"/>
      <c r="R363" s="30"/>
      <c r="S363" s="30"/>
      <c r="T363" s="30"/>
      <c r="U363" s="30"/>
      <c r="V363" s="30"/>
      <c r="W363" s="30"/>
      <c r="X363" s="30"/>
      <c r="Y363" s="30"/>
      <c r="Z363" s="30"/>
    </row>
    <row r="364" spans="1:26" ht="12" customHeight="1">
      <c r="A364" s="30"/>
      <c r="B364" s="52"/>
      <c r="C364" s="52"/>
      <c r="D364" s="52"/>
      <c r="E364" s="52"/>
      <c r="F364" s="52"/>
      <c r="G364" s="146"/>
      <c r="H364" s="52"/>
      <c r="I364" s="52"/>
      <c r="J364" s="413"/>
      <c r="K364" s="30"/>
      <c r="L364" s="30"/>
      <c r="M364" s="30"/>
      <c r="N364" s="30"/>
      <c r="O364" s="30"/>
      <c r="P364" s="30"/>
      <c r="Q364" s="30"/>
      <c r="R364" s="30"/>
      <c r="S364" s="30"/>
      <c r="T364" s="30"/>
      <c r="U364" s="30"/>
      <c r="V364" s="30"/>
      <c r="W364" s="30"/>
      <c r="X364" s="30"/>
      <c r="Y364" s="30"/>
      <c r="Z364" s="30"/>
    </row>
    <row r="365" spans="1:26" ht="12" customHeight="1">
      <c r="A365" s="30"/>
      <c r="B365" s="52"/>
      <c r="C365" s="52"/>
      <c r="D365" s="52"/>
      <c r="E365" s="52"/>
      <c r="F365" s="52"/>
      <c r="G365" s="146"/>
      <c r="H365" s="52"/>
      <c r="I365" s="52"/>
      <c r="J365" s="413"/>
      <c r="K365" s="30"/>
      <c r="L365" s="30"/>
      <c r="M365" s="30"/>
      <c r="N365" s="30"/>
      <c r="O365" s="30"/>
      <c r="P365" s="30"/>
      <c r="Q365" s="30"/>
      <c r="R365" s="30"/>
      <c r="S365" s="30"/>
      <c r="T365" s="30"/>
      <c r="U365" s="30"/>
      <c r="V365" s="30"/>
      <c r="W365" s="30"/>
      <c r="X365" s="30"/>
      <c r="Y365" s="30"/>
      <c r="Z365" s="30"/>
    </row>
    <row r="366" spans="1:26" ht="12" customHeight="1">
      <c r="A366" s="30"/>
      <c r="B366" s="52"/>
      <c r="C366" s="52"/>
      <c r="D366" s="52"/>
      <c r="E366" s="52"/>
      <c r="F366" s="52"/>
      <c r="G366" s="146"/>
      <c r="H366" s="52"/>
      <c r="I366" s="52"/>
      <c r="J366" s="413"/>
      <c r="K366" s="30"/>
      <c r="L366" s="30"/>
      <c r="M366" s="30"/>
      <c r="N366" s="30"/>
      <c r="O366" s="30"/>
      <c r="P366" s="30"/>
      <c r="Q366" s="30"/>
      <c r="R366" s="30"/>
      <c r="S366" s="30"/>
      <c r="T366" s="30"/>
      <c r="U366" s="30"/>
      <c r="V366" s="30"/>
      <c r="W366" s="30"/>
      <c r="X366" s="30"/>
      <c r="Y366" s="30"/>
      <c r="Z366" s="30"/>
    </row>
    <row r="367" spans="1:26" ht="12" customHeight="1">
      <c r="A367" s="30"/>
      <c r="B367" s="52"/>
      <c r="C367" s="52"/>
      <c r="D367" s="52"/>
      <c r="E367" s="52"/>
      <c r="F367" s="52"/>
      <c r="G367" s="146"/>
      <c r="H367" s="52"/>
      <c r="I367" s="52"/>
      <c r="J367" s="413"/>
      <c r="K367" s="30"/>
      <c r="L367" s="30"/>
      <c r="M367" s="30"/>
      <c r="N367" s="30"/>
      <c r="O367" s="30"/>
      <c r="P367" s="30"/>
      <c r="Q367" s="30"/>
      <c r="R367" s="30"/>
      <c r="S367" s="30"/>
      <c r="T367" s="30"/>
      <c r="U367" s="30"/>
      <c r="V367" s="30"/>
      <c r="W367" s="30"/>
      <c r="X367" s="30"/>
      <c r="Y367" s="30"/>
      <c r="Z367" s="30"/>
    </row>
    <row r="368" spans="1:26" ht="12" customHeight="1">
      <c r="A368" s="30"/>
      <c r="B368" s="52"/>
      <c r="C368" s="52"/>
      <c r="D368" s="52"/>
      <c r="E368" s="52"/>
      <c r="F368" s="52"/>
      <c r="G368" s="146"/>
      <c r="H368" s="52"/>
      <c r="I368" s="52"/>
      <c r="J368" s="413"/>
      <c r="K368" s="30"/>
      <c r="L368" s="30"/>
      <c r="M368" s="30"/>
      <c r="N368" s="30"/>
      <c r="O368" s="30"/>
      <c r="P368" s="30"/>
      <c r="Q368" s="30"/>
      <c r="R368" s="30"/>
      <c r="S368" s="30"/>
      <c r="T368" s="30"/>
      <c r="U368" s="30"/>
      <c r="V368" s="30"/>
      <c r="W368" s="30"/>
      <c r="X368" s="30"/>
      <c r="Y368" s="30"/>
      <c r="Z368" s="30"/>
    </row>
    <row r="369" spans="1:26" ht="12" customHeight="1">
      <c r="A369" s="30"/>
      <c r="B369" s="52"/>
      <c r="C369" s="52"/>
      <c r="D369" s="52"/>
      <c r="E369" s="52"/>
      <c r="F369" s="52"/>
      <c r="G369" s="146"/>
      <c r="H369" s="52"/>
      <c r="I369" s="52"/>
      <c r="J369" s="413"/>
      <c r="K369" s="30"/>
      <c r="L369" s="30"/>
      <c r="M369" s="30"/>
      <c r="N369" s="30"/>
      <c r="O369" s="30"/>
      <c r="P369" s="30"/>
      <c r="Q369" s="30"/>
      <c r="R369" s="30"/>
      <c r="S369" s="30"/>
      <c r="T369" s="30"/>
      <c r="U369" s="30"/>
      <c r="V369" s="30"/>
      <c r="W369" s="30"/>
      <c r="X369" s="30"/>
      <c r="Y369" s="30"/>
      <c r="Z369" s="30"/>
    </row>
    <row r="370" spans="1:26" ht="12" customHeight="1">
      <c r="A370" s="30"/>
      <c r="B370" s="52"/>
      <c r="C370" s="52"/>
      <c r="D370" s="52"/>
      <c r="E370" s="52"/>
      <c r="F370" s="52"/>
      <c r="G370" s="146"/>
      <c r="H370" s="52"/>
      <c r="I370" s="52"/>
      <c r="J370" s="413"/>
      <c r="K370" s="30"/>
      <c r="L370" s="30"/>
      <c r="M370" s="30"/>
      <c r="N370" s="30"/>
      <c r="O370" s="30"/>
      <c r="P370" s="30"/>
      <c r="Q370" s="30"/>
      <c r="R370" s="30"/>
      <c r="S370" s="30"/>
      <c r="T370" s="30"/>
      <c r="U370" s="30"/>
      <c r="V370" s="30"/>
      <c r="W370" s="30"/>
      <c r="X370" s="30"/>
      <c r="Y370" s="30"/>
      <c r="Z370" s="30"/>
    </row>
    <row r="371" spans="1:26" ht="12" customHeight="1">
      <c r="A371" s="30"/>
      <c r="B371" s="52"/>
      <c r="C371" s="52"/>
      <c r="D371" s="52"/>
      <c r="E371" s="52"/>
      <c r="F371" s="52"/>
      <c r="G371" s="146"/>
      <c r="H371" s="52"/>
      <c r="I371" s="52"/>
      <c r="J371" s="413"/>
      <c r="K371" s="30"/>
      <c r="L371" s="30"/>
      <c r="M371" s="30"/>
      <c r="N371" s="30"/>
      <c r="O371" s="30"/>
      <c r="P371" s="30"/>
      <c r="Q371" s="30"/>
      <c r="R371" s="30"/>
      <c r="S371" s="30"/>
      <c r="T371" s="30"/>
      <c r="U371" s="30"/>
      <c r="V371" s="30"/>
      <c r="W371" s="30"/>
      <c r="X371" s="30"/>
      <c r="Y371" s="30"/>
      <c r="Z371" s="30"/>
    </row>
    <row r="372" spans="1:26" ht="12" customHeight="1">
      <c r="A372" s="30"/>
      <c r="B372" s="52"/>
      <c r="C372" s="52"/>
      <c r="D372" s="52"/>
      <c r="E372" s="52"/>
      <c r="F372" s="52"/>
      <c r="G372" s="146"/>
      <c r="H372" s="52"/>
      <c r="I372" s="52"/>
      <c r="J372" s="413"/>
      <c r="K372" s="30"/>
      <c r="L372" s="30"/>
      <c r="M372" s="30"/>
      <c r="N372" s="30"/>
      <c r="O372" s="30"/>
      <c r="P372" s="30"/>
      <c r="Q372" s="30"/>
      <c r="R372" s="30"/>
      <c r="S372" s="30"/>
      <c r="T372" s="30"/>
      <c r="U372" s="30"/>
      <c r="V372" s="30"/>
      <c r="W372" s="30"/>
      <c r="X372" s="30"/>
      <c r="Y372" s="30"/>
      <c r="Z372" s="30"/>
    </row>
    <row r="373" spans="1:26" ht="12" customHeight="1">
      <c r="A373" s="30"/>
      <c r="B373" s="52"/>
      <c r="C373" s="52"/>
      <c r="D373" s="52"/>
      <c r="E373" s="52"/>
      <c r="F373" s="52"/>
      <c r="G373" s="146"/>
      <c r="H373" s="52"/>
      <c r="I373" s="52"/>
      <c r="J373" s="413"/>
      <c r="K373" s="30"/>
      <c r="L373" s="30"/>
      <c r="M373" s="30"/>
      <c r="N373" s="30"/>
      <c r="O373" s="30"/>
      <c r="P373" s="30"/>
      <c r="Q373" s="30"/>
      <c r="R373" s="30"/>
      <c r="S373" s="30"/>
      <c r="T373" s="30"/>
      <c r="U373" s="30"/>
      <c r="V373" s="30"/>
      <c r="W373" s="30"/>
      <c r="X373" s="30"/>
      <c r="Y373" s="30"/>
      <c r="Z373" s="30"/>
    </row>
    <row r="374" spans="1:26" ht="12" customHeight="1">
      <c r="A374" s="30"/>
      <c r="B374" s="52"/>
      <c r="C374" s="52"/>
      <c r="D374" s="52"/>
      <c r="E374" s="52"/>
      <c r="F374" s="52"/>
      <c r="G374" s="146"/>
      <c r="H374" s="52"/>
      <c r="I374" s="52"/>
      <c r="J374" s="413"/>
      <c r="K374" s="30"/>
      <c r="L374" s="30"/>
      <c r="M374" s="30"/>
      <c r="N374" s="30"/>
      <c r="O374" s="30"/>
      <c r="P374" s="30"/>
      <c r="Q374" s="30"/>
      <c r="R374" s="30"/>
      <c r="S374" s="30"/>
      <c r="T374" s="30"/>
      <c r="U374" s="30"/>
      <c r="V374" s="30"/>
      <c r="W374" s="30"/>
      <c r="X374" s="30"/>
      <c r="Y374" s="30"/>
      <c r="Z374" s="30"/>
    </row>
    <row r="375" spans="1:26" ht="12" customHeight="1">
      <c r="A375" s="30"/>
      <c r="B375" s="52"/>
      <c r="C375" s="52"/>
      <c r="D375" s="52"/>
      <c r="E375" s="52"/>
      <c r="F375" s="52"/>
      <c r="G375" s="146"/>
      <c r="H375" s="52"/>
      <c r="I375" s="52"/>
      <c r="J375" s="413"/>
      <c r="K375" s="30"/>
      <c r="L375" s="30"/>
      <c r="M375" s="30"/>
      <c r="N375" s="30"/>
      <c r="O375" s="30"/>
      <c r="P375" s="30"/>
      <c r="Q375" s="30"/>
      <c r="R375" s="30"/>
      <c r="S375" s="30"/>
      <c r="T375" s="30"/>
      <c r="U375" s="30"/>
      <c r="V375" s="30"/>
      <c r="W375" s="30"/>
      <c r="X375" s="30"/>
      <c r="Y375" s="30"/>
      <c r="Z375" s="30"/>
    </row>
    <row r="376" spans="1:26" ht="12" customHeight="1">
      <c r="A376" s="30"/>
      <c r="B376" s="52"/>
      <c r="C376" s="52"/>
      <c r="D376" s="52"/>
      <c r="E376" s="52"/>
      <c r="F376" s="52"/>
      <c r="G376" s="146"/>
      <c r="H376" s="52"/>
      <c r="I376" s="52"/>
      <c r="J376" s="413"/>
      <c r="K376" s="30"/>
      <c r="L376" s="30"/>
      <c r="M376" s="30"/>
      <c r="N376" s="30"/>
      <c r="O376" s="30"/>
      <c r="P376" s="30"/>
      <c r="Q376" s="30"/>
      <c r="R376" s="30"/>
      <c r="S376" s="30"/>
      <c r="T376" s="30"/>
      <c r="U376" s="30"/>
      <c r="V376" s="30"/>
      <c r="W376" s="30"/>
      <c r="X376" s="30"/>
      <c r="Y376" s="30"/>
      <c r="Z376" s="30"/>
    </row>
    <row r="377" spans="1:26" ht="12" customHeight="1">
      <c r="A377" s="30"/>
      <c r="B377" s="52"/>
      <c r="C377" s="52"/>
      <c r="D377" s="52"/>
      <c r="E377" s="52"/>
      <c r="F377" s="52"/>
      <c r="G377" s="146"/>
      <c r="H377" s="52"/>
      <c r="I377" s="52"/>
      <c r="J377" s="413"/>
      <c r="K377" s="30"/>
      <c r="L377" s="30"/>
      <c r="M377" s="30"/>
      <c r="N377" s="30"/>
      <c r="O377" s="30"/>
      <c r="P377" s="30"/>
      <c r="Q377" s="30"/>
      <c r="R377" s="30"/>
      <c r="S377" s="30"/>
      <c r="T377" s="30"/>
      <c r="U377" s="30"/>
      <c r="V377" s="30"/>
      <c r="W377" s="30"/>
      <c r="X377" s="30"/>
      <c r="Y377" s="30"/>
      <c r="Z377" s="30"/>
    </row>
    <row r="378" spans="1:26" ht="12" customHeight="1">
      <c r="A378" s="30"/>
      <c r="B378" s="52"/>
      <c r="C378" s="52"/>
      <c r="D378" s="52"/>
      <c r="E378" s="52"/>
      <c r="F378" s="52"/>
      <c r="G378" s="146"/>
      <c r="H378" s="52"/>
      <c r="I378" s="52"/>
      <c r="J378" s="413"/>
      <c r="K378" s="30"/>
      <c r="L378" s="30"/>
      <c r="M378" s="30"/>
      <c r="N378" s="30"/>
      <c r="O378" s="30"/>
      <c r="P378" s="30"/>
      <c r="Q378" s="30"/>
      <c r="R378" s="30"/>
      <c r="S378" s="30"/>
      <c r="T378" s="30"/>
      <c r="U378" s="30"/>
      <c r="V378" s="30"/>
      <c r="W378" s="30"/>
      <c r="X378" s="30"/>
      <c r="Y378" s="30"/>
      <c r="Z378" s="30"/>
    </row>
    <row r="379" spans="1:26" ht="12" customHeight="1">
      <c r="A379" s="30"/>
      <c r="B379" s="52"/>
      <c r="C379" s="52"/>
      <c r="D379" s="52"/>
      <c r="E379" s="52"/>
      <c r="F379" s="52"/>
      <c r="G379" s="146"/>
      <c r="H379" s="52"/>
      <c r="I379" s="52"/>
      <c r="J379" s="413"/>
      <c r="K379" s="30"/>
      <c r="L379" s="30"/>
      <c r="M379" s="30"/>
      <c r="N379" s="30"/>
      <c r="O379" s="30"/>
      <c r="P379" s="30"/>
      <c r="Q379" s="30"/>
      <c r="R379" s="30"/>
      <c r="S379" s="30"/>
      <c r="T379" s="30"/>
      <c r="U379" s="30"/>
      <c r="V379" s="30"/>
      <c r="W379" s="30"/>
      <c r="X379" s="30"/>
      <c r="Y379" s="30"/>
      <c r="Z379" s="30"/>
    </row>
    <row r="380" spans="1:26" ht="12" customHeight="1">
      <c r="A380" s="30"/>
      <c r="B380" s="52"/>
      <c r="C380" s="52"/>
      <c r="D380" s="52"/>
      <c r="E380" s="52"/>
      <c r="F380" s="52"/>
      <c r="G380" s="146"/>
      <c r="H380" s="52"/>
      <c r="I380" s="52"/>
      <c r="J380" s="413"/>
      <c r="K380" s="30"/>
      <c r="L380" s="30"/>
      <c r="M380" s="30"/>
      <c r="N380" s="30"/>
      <c r="O380" s="30"/>
      <c r="P380" s="30"/>
      <c r="Q380" s="30"/>
      <c r="R380" s="30"/>
      <c r="S380" s="30"/>
      <c r="T380" s="30"/>
      <c r="U380" s="30"/>
      <c r="V380" s="30"/>
      <c r="W380" s="30"/>
      <c r="X380" s="30"/>
      <c r="Y380" s="30"/>
      <c r="Z380" s="30"/>
    </row>
    <row r="381" spans="1:26" ht="12" customHeight="1">
      <c r="A381" s="30"/>
      <c r="B381" s="52"/>
      <c r="C381" s="52"/>
      <c r="D381" s="52"/>
      <c r="E381" s="52"/>
      <c r="F381" s="52"/>
      <c r="G381" s="146"/>
      <c r="H381" s="52"/>
      <c r="I381" s="52"/>
      <c r="J381" s="413"/>
      <c r="K381" s="30"/>
      <c r="L381" s="30"/>
      <c r="M381" s="30"/>
      <c r="N381" s="30"/>
      <c r="O381" s="30"/>
      <c r="P381" s="30"/>
      <c r="Q381" s="30"/>
      <c r="R381" s="30"/>
      <c r="S381" s="30"/>
      <c r="T381" s="30"/>
      <c r="U381" s="30"/>
      <c r="V381" s="30"/>
      <c r="W381" s="30"/>
      <c r="X381" s="30"/>
      <c r="Y381" s="30"/>
      <c r="Z381" s="30"/>
    </row>
    <row r="382" spans="1:26" ht="12" customHeight="1">
      <c r="A382" s="30"/>
      <c r="B382" s="52"/>
      <c r="C382" s="52"/>
      <c r="D382" s="52"/>
      <c r="E382" s="52"/>
      <c r="F382" s="52"/>
      <c r="G382" s="146"/>
      <c r="H382" s="52"/>
      <c r="I382" s="52"/>
      <c r="J382" s="413"/>
      <c r="K382" s="30"/>
      <c r="L382" s="30"/>
      <c r="M382" s="30"/>
      <c r="N382" s="30"/>
      <c r="O382" s="30"/>
      <c r="P382" s="30"/>
      <c r="Q382" s="30"/>
      <c r="R382" s="30"/>
      <c r="S382" s="30"/>
      <c r="T382" s="30"/>
      <c r="U382" s="30"/>
      <c r="V382" s="30"/>
      <c r="W382" s="30"/>
      <c r="X382" s="30"/>
      <c r="Y382" s="30"/>
      <c r="Z382" s="30"/>
    </row>
    <row r="383" spans="1:26" ht="12" customHeight="1">
      <c r="A383" s="30"/>
      <c r="B383" s="52"/>
      <c r="C383" s="52"/>
      <c r="D383" s="52"/>
      <c r="E383" s="52"/>
      <c r="F383" s="52"/>
      <c r="G383" s="146"/>
      <c r="H383" s="52"/>
      <c r="I383" s="52"/>
      <c r="J383" s="413"/>
      <c r="K383" s="30"/>
      <c r="L383" s="30"/>
      <c r="M383" s="30"/>
      <c r="N383" s="30"/>
      <c r="O383" s="30"/>
      <c r="P383" s="30"/>
      <c r="Q383" s="30"/>
      <c r="R383" s="30"/>
      <c r="S383" s="30"/>
      <c r="T383" s="30"/>
      <c r="U383" s="30"/>
      <c r="V383" s="30"/>
      <c r="W383" s="30"/>
      <c r="X383" s="30"/>
      <c r="Y383" s="30"/>
      <c r="Z383" s="30"/>
    </row>
    <row r="384" spans="1:26" ht="12" customHeight="1">
      <c r="A384" s="30"/>
      <c r="B384" s="52"/>
      <c r="C384" s="52"/>
      <c r="D384" s="52"/>
      <c r="E384" s="52"/>
      <c r="F384" s="52"/>
      <c r="G384" s="146"/>
      <c r="H384" s="52"/>
      <c r="I384" s="52"/>
      <c r="J384" s="413"/>
      <c r="K384" s="30"/>
      <c r="L384" s="30"/>
      <c r="M384" s="30"/>
      <c r="N384" s="30"/>
      <c r="O384" s="30"/>
      <c r="P384" s="30"/>
      <c r="Q384" s="30"/>
      <c r="R384" s="30"/>
      <c r="S384" s="30"/>
      <c r="T384" s="30"/>
      <c r="U384" s="30"/>
      <c r="V384" s="30"/>
      <c r="W384" s="30"/>
      <c r="X384" s="30"/>
      <c r="Y384" s="30"/>
      <c r="Z384" s="30"/>
    </row>
    <row r="385" spans="1:26" ht="12" customHeight="1">
      <c r="A385" s="30"/>
      <c r="B385" s="52"/>
      <c r="C385" s="52"/>
      <c r="D385" s="52"/>
      <c r="E385" s="52"/>
      <c r="F385" s="52"/>
      <c r="G385" s="146"/>
      <c r="H385" s="52"/>
      <c r="I385" s="52"/>
      <c r="J385" s="413"/>
      <c r="K385" s="30"/>
      <c r="L385" s="30"/>
      <c r="M385" s="30"/>
      <c r="N385" s="30"/>
      <c r="O385" s="30"/>
      <c r="P385" s="30"/>
      <c r="Q385" s="30"/>
      <c r="R385" s="30"/>
      <c r="S385" s="30"/>
      <c r="T385" s="30"/>
      <c r="U385" s="30"/>
      <c r="V385" s="30"/>
      <c r="W385" s="30"/>
      <c r="X385" s="30"/>
      <c r="Y385" s="30"/>
      <c r="Z385" s="30"/>
    </row>
    <row r="386" spans="1:26" ht="12" customHeight="1">
      <c r="A386" s="30"/>
      <c r="B386" s="52"/>
      <c r="C386" s="52"/>
      <c r="D386" s="52"/>
      <c r="E386" s="52"/>
      <c r="F386" s="52"/>
      <c r="G386" s="146"/>
      <c r="H386" s="52"/>
      <c r="I386" s="52"/>
      <c r="J386" s="413"/>
      <c r="K386" s="30"/>
      <c r="L386" s="30"/>
      <c r="M386" s="30"/>
      <c r="N386" s="30"/>
      <c r="O386" s="30"/>
      <c r="P386" s="30"/>
      <c r="Q386" s="30"/>
      <c r="R386" s="30"/>
      <c r="S386" s="30"/>
      <c r="T386" s="30"/>
      <c r="U386" s="30"/>
      <c r="V386" s="30"/>
      <c r="W386" s="30"/>
      <c r="X386" s="30"/>
      <c r="Y386" s="30"/>
      <c r="Z386" s="30"/>
    </row>
    <row r="387" spans="1:26" ht="12" customHeight="1">
      <c r="A387" s="30"/>
      <c r="B387" s="52"/>
      <c r="C387" s="52"/>
      <c r="D387" s="52"/>
      <c r="E387" s="52"/>
      <c r="F387" s="52"/>
      <c r="G387" s="146"/>
      <c r="H387" s="52"/>
      <c r="I387" s="52"/>
      <c r="J387" s="413"/>
      <c r="K387" s="30"/>
      <c r="L387" s="30"/>
      <c r="M387" s="30"/>
      <c r="N387" s="30"/>
      <c r="O387" s="30"/>
      <c r="P387" s="30"/>
      <c r="Q387" s="30"/>
      <c r="R387" s="30"/>
      <c r="S387" s="30"/>
      <c r="T387" s="30"/>
      <c r="U387" s="30"/>
      <c r="V387" s="30"/>
      <c r="W387" s="30"/>
      <c r="X387" s="30"/>
      <c r="Y387" s="30"/>
      <c r="Z387" s="30"/>
    </row>
    <row r="388" spans="1:26" ht="12" customHeight="1">
      <c r="A388" s="30"/>
      <c r="B388" s="52"/>
      <c r="C388" s="52"/>
      <c r="D388" s="52"/>
      <c r="E388" s="52"/>
      <c r="F388" s="52"/>
      <c r="G388" s="146"/>
      <c r="H388" s="52"/>
      <c r="I388" s="52"/>
      <c r="J388" s="413"/>
      <c r="K388" s="30"/>
      <c r="L388" s="30"/>
      <c r="M388" s="30"/>
      <c r="N388" s="30"/>
      <c r="O388" s="30"/>
      <c r="P388" s="30"/>
      <c r="Q388" s="30"/>
      <c r="R388" s="30"/>
      <c r="S388" s="30"/>
      <c r="T388" s="30"/>
      <c r="U388" s="30"/>
      <c r="V388" s="30"/>
      <c r="W388" s="30"/>
      <c r="X388" s="30"/>
      <c r="Y388" s="30"/>
      <c r="Z388" s="30"/>
    </row>
    <row r="389" spans="1:26" ht="12" customHeight="1">
      <c r="A389" s="30"/>
      <c r="B389" s="52"/>
      <c r="C389" s="52"/>
      <c r="D389" s="52"/>
      <c r="E389" s="52"/>
      <c r="F389" s="52"/>
      <c r="G389" s="146"/>
      <c r="H389" s="52"/>
      <c r="I389" s="52"/>
      <c r="J389" s="413"/>
      <c r="K389" s="30"/>
      <c r="L389" s="30"/>
      <c r="M389" s="30"/>
      <c r="N389" s="30"/>
      <c r="O389" s="30"/>
      <c r="P389" s="30"/>
      <c r="Q389" s="30"/>
      <c r="R389" s="30"/>
      <c r="S389" s="30"/>
      <c r="T389" s="30"/>
      <c r="U389" s="30"/>
      <c r="V389" s="30"/>
      <c r="W389" s="30"/>
      <c r="X389" s="30"/>
      <c r="Y389" s="30"/>
      <c r="Z389" s="30"/>
    </row>
    <row r="390" spans="1:26" ht="12" customHeight="1">
      <c r="A390" s="30"/>
      <c r="B390" s="52"/>
      <c r="C390" s="52"/>
      <c r="D390" s="52"/>
      <c r="E390" s="52"/>
      <c r="F390" s="52"/>
      <c r="G390" s="146"/>
      <c r="H390" s="52"/>
      <c r="I390" s="52"/>
      <c r="J390" s="413"/>
      <c r="K390" s="30"/>
      <c r="L390" s="30"/>
      <c r="M390" s="30"/>
      <c r="N390" s="30"/>
      <c r="O390" s="30"/>
      <c r="P390" s="30"/>
      <c r="Q390" s="30"/>
      <c r="R390" s="30"/>
      <c r="S390" s="30"/>
      <c r="T390" s="30"/>
      <c r="U390" s="30"/>
      <c r="V390" s="30"/>
      <c r="W390" s="30"/>
      <c r="X390" s="30"/>
      <c r="Y390" s="30"/>
      <c r="Z390" s="30"/>
    </row>
    <row r="391" spans="1:26" ht="12" customHeight="1">
      <c r="A391" s="30"/>
      <c r="B391" s="52"/>
      <c r="C391" s="52"/>
      <c r="D391" s="52"/>
      <c r="E391" s="52"/>
      <c r="F391" s="52"/>
      <c r="G391" s="146"/>
      <c r="H391" s="52"/>
      <c r="I391" s="52"/>
      <c r="J391" s="413"/>
      <c r="K391" s="30"/>
      <c r="L391" s="30"/>
      <c r="M391" s="30"/>
      <c r="N391" s="30"/>
      <c r="O391" s="30"/>
      <c r="P391" s="30"/>
      <c r="Q391" s="30"/>
      <c r="R391" s="30"/>
      <c r="S391" s="30"/>
      <c r="T391" s="30"/>
      <c r="U391" s="30"/>
      <c r="V391" s="30"/>
      <c r="W391" s="30"/>
      <c r="X391" s="30"/>
      <c r="Y391" s="30"/>
      <c r="Z391" s="30"/>
    </row>
    <row r="392" spans="1:26" ht="12" customHeight="1">
      <c r="A392" s="30"/>
      <c r="B392" s="52"/>
      <c r="C392" s="52"/>
      <c r="D392" s="52"/>
      <c r="E392" s="52"/>
      <c r="F392" s="52"/>
      <c r="G392" s="146"/>
      <c r="H392" s="52"/>
      <c r="I392" s="52"/>
      <c r="J392" s="413"/>
      <c r="K392" s="30"/>
      <c r="L392" s="30"/>
      <c r="M392" s="30"/>
      <c r="N392" s="30"/>
      <c r="O392" s="30"/>
      <c r="P392" s="30"/>
      <c r="Q392" s="30"/>
      <c r="R392" s="30"/>
      <c r="S392" s="30"/>
      <c r="T392" s="30"/>
      <c r="U392" s="30"/>
      <c r="V392" s="30"/>
      <c r="W392" s="30"/>
      <c r="X392" s="30"/>
      <c r="Y392" s="30"/>
      <c r="Z392" s="30"/>
    </row>
    <row r="393" spans="1:26" ht="12" customHeight="1">
      <c r="A393" s="30"/>
      <c r="B393" s="52"/>
      <c r="C393" s="52"/>
      <c r="D393" s="52"/>
      <c r="E393" s="52"/>
      <c r="F393" s="52"/>
      <c r="G393" s="146"/>
      <c r="H393" s="52"/>
      <c r="I393" s="52"/>
      <c r="J393" s="413"/>
      <c r="K393" s="30"/>
      <c r="L393" s="30"/>
      <c r="M393" s="30"/>
      <c r="N393" s="30"/>
      <c r="O393" s="30"/>
      <c r="P393" s="30"/>
      <c r="Q393" s="30"/>
      <c r="R393" s="30"/>
      <c r="S393" s="30"/>
      <c r="T393" s="30"/>
      <c r="U393" s="30"/>
      <c r="V393" s="30"/>
      <c r="W393" s="30"/>
      <c r="X393" s="30"/>
      <c r="Y393" s="30"/>
      <c r="Z393" s="30"/>
    </row>
    <row r="394" spans="1:26" ht="12" customHeight="1">
      <c r="A394" s="30"/>
      <c r="B394" s="52"/>
      <c r="C394" s="52"/>
      <c r="D394" s="52"/>
      <c r="E394" s="52"/>
      <c r="F394" s="52"/>
      <c r="G394" s="146"/>
      <c r="H394" s="52"/>
      <c r="I394" s="52"/>
      <c r="J394" s="413"/>
      <c r="K394" s="30"/>
      <c r="L394" s="30"/>
      <c r="M394" s="30"/>
      <c r="N394" s="30"/>
      <c r="O394" s="30"/>
      <c r="P394" s="30"/>
      <c r="Q394" s="30"/>
      <c r="R394" s="30"/>
      <c r="S394" s="30"/>
      <c r="T394" s="30"/>
      <c r="U394" s="30"/>
      <c r="V394" s="30"/>
      <c r="W394" s="30"/>
      <c r="X394" s="30"/>
      <c r="Y394" s="30"/>
      <c r="Z394" s="30"/>
    </row>
    <row r="395" spans="1:26" ht="12" customHeight="1">
      <c r="A395" s="30"/>
      <c r="B395" s="52"/>
      <c r="C395" s="52"/>
      <c r="D395" s="52"/>
      <c r="E395" s="52"/>
      <c r="F395" s="52"/>
      <c r="G395" s="146"/>
      <c r="H395" s="52"/>
      <c r="I395" s="52"/>
      <c r="J395" s="413"/>
      <c r="K395" s="30"/>
      <c r="L395" s="30"/>
      <c r="M395" s="30"/>
      <c r="N395" s="30"/>
      <c r="O395" s="30"/>
      <c r="P395" s="30"/>
      <c r="Q395" s="30"/>
      <c r="R395" s="30"/>
      <c r="S395" s="30"/>
      <c r="T395" s="30"/>
      <c r="U395" s="30"/>
      <c r="V395" s="30"/>
      <c r="W395" s="30"/>
      <c r="X395" s="30"/>
      <c r="Y395" s="30"/>
      <c r="Z395" s="30"/>
    </row>
    <row r="396" spans="1:26" ht="12" customHeight="1">
      <c r="A396" s="30"/>
      <c r="B396" s="52"/>
      <c r="C396" s="52"/>
      <c r="D396" s="52"/>
      <c r="E396" s="52"/>
      <c r="F396" s="52"/>
      <c r="G396" s="146"/>
      <c r="H396" s="52"/>
      <c r="I396" s="52"/>
      <c r="J396" s="413"/>
      <c r="K396" s="30"/>
      <c r="L396" s="30"/>
      <c r="M396" s="30"/>
      <c r="N396" s="30"/>
      <c r="O396" s="30"/>
      <c r="P396" s="30"/>
      <c r="Q396" s="30"/>
      <c r="R396" s="30"/>
      <c r="S396" s="30"/>
      <c r="T396" s="30"/>
      <c r="U396" s="30"/>
      <c r="V396" s="30"/>
      <c r="W396" s="30"/>
      <c r="X396" s="30"/>
      <c r="Y396" s="30"/>
      <c r="Z396" s="30"/>
    </row>
    <row r="397" spans="1:26" ht="12" customHeight="1">
      <c r="A397" s="30"/>
      <c r="B397" s="52"/>
      <c r="C397" s="52"/>
      <c r="D397" s="52"/>
      <c r="E397" s="52"/>
      <c r="F397" s="52"/>
      <c r="G397" s="146"/>
      <c r="H397" s="52"/>
      <c r="I397" s="52"/>
      <c r="J397" s="413"/>
      <c r="K397" s="30"/>
      <c r="L397" s="30"/>
      <c r="M397" s="30"/>
      <c r="N397" s="30"/>
      <c r="O397" s="30"/>
      <c r="P397" s="30"/>
      <c r="Q397" s="30"/>
      <c r="R397" s="30"/>
      <c r="S397" s="30"/>
      <c r="T397" s="30"/>
      <c r="U397" s="30"/>
      <c r="V397" s="30"/>
      <c r="W397" s="30"/>
      <c r="X397" s="30"/>
      <c r="Y397" s="30"/>
      <c r="Z397" s="30"/>
    </row>
    <row r="398" spans="1:26" ht="12" customHeight="1">
      <c r="A398" s="30"/>
      <c r="B398" s="52"/>
      <c r="C398" s="52"/>
      <c r="D398" s="52"/>
      <c r="E398" s="52"/>
      <c r="F398" s="52"/>
      <c r="G398" s="146"/>
      <c r="H398" s="52"/>
      <c r="I398" s="52"/>
      <c r="J398" s="413"/>
      <c r="K398" s="30"/>
      <c r="L398" s="30"/>
      <c r="M398" s="30"/>
      <c r="N398" s="30"/>
      <c r="O398" s="30"/>
      <c r="P398" s="30"/>
      <c r="Q398" s="30"/>
      <c r="R398" s="30"/>
      <c r="S398" s="30"/>
      <c r="T398" s="30"/>
      <c r="U398" s="30"/>
      <c r="V398" s="30"/>
      <c r="W398" s="30"/>
      <c r="X398" s="30"/>
      <c r="Y398" s="30"/>
      <c r="Z398" s="30"/>
    </row>
    <row r="399" spans="1:26" ht="12" customHeight="1">
      <c r="A399" s="30"/>
      <c r="B399" s="52"/>
      <c r="C399" s="52"/>
      <c r="D399" s="52"/>
      <c r="E399" s="52"/>
      <c r="F399" s="52"/>
      <c r="G399" s="146"/>
      <c r="H399" s="52"/>
      <c r="I399" s="52"/>
      <c r="J399" s="413"/>
      <c r="K399" s="30"/>
      <c r="L399" s="30"/>
      <c r="M399" s="30"/>
      <c r="N399" s="30"/>
      <c r="O399" s="30"/>
      <c r="P399" s="30"/>
      <c r="Q399" s="30"/>
      <c r="R399" s="30"/>
      <c r="S399" s="30"/>
      <c r="T399" s="30"/>
      <c r="U399" s="30"/>
      <c r="V399" s="30"/>
      <c r="W399" s="30"/>
      <c r="X399" s="30"/>
      <c r="Y399" s="30"/>
      <c r="Z399" s="30"/>
    </row>
    <row r="400" spans="1:26" ht="12" customHeight="1">
      <c r="A400" s="30"/>
      <c r="B400" s="52"/>
      <c r="C400" s="52"/>
      <c r="D400" s="52"/>
      <c r="E400" s="52"/>
      <c r="F400" s="52"/>
      <c r="G400" s="146"/>
      <c r="H400" s="52"/>
      <c r="I400" s="52"/>
      <c r="J400" s="413"/>
      <c r="K400" s="30"/>
      <c r="L400" s="30"/>
      <c r="M400" s="30"/>
      <c r="N400" s="30"/>
      <c r="O400" s="30"/>
      <c r="P400" s="30"/>
      <c r="Q400" s="30"/>
      <c r="R400" s="30"/>
      <c r="S400" s="30"/>
      <c r="T400" s="30"/>
      <c r="U400" s="30"/>
      <c r="V400" s="30"/>
      <c r="W400" s="30"/>
      <c r="X400" s="30"/>
      <c r="Y400" s="30"/>
      <c r="Z400" s="30"/>
    </row>
    <row r="401" spans="1:26" ht="12" customHeight="1">
      <c r="A401" s="30"/>
      <c r="B401" s="52"/>
      <c r="C401" s="52"/>
      <c r="D401" s="52"/>
      <c r="E401" s="52"/>
      <c r="F401" s="52"/>
      <c r="G401" s="146"/>
      <c r="H401" s="52"/>
      <c r="I401" s="52"/>
      <c r="J401" s="413"/>
      <c r="K401" s="30"/>
      <c r="L401" s="30"/>
      <c r="M401" s="30"/>
      <c r="N401" s="30"/>
      <c r="O401" s="30"/>
      <c r="P401" s="30"/>
      <c r="Q401" s="30"/>
      <c r="R401" s="30"/>
      <c r="S401" s="30"/>
      <c r="T401" s="30"/>
      <c r="U401" s="30"/>
      <c r="V401" s="30"/>
      <c r="W401" s="30"/>
      <c r="X401" s="30"/>
      <c r="Y401" s="30"/>
      <c r="Z401" s="30"/>
    </row>
    <row r="402" spans="1:26" ht="12" customHeight="1">
      <c r="A402" s="30"/>
      <c r="B402" s="52"/>
      <c r="C402" s="52"/>
      <c r="D402" s="52"/>
      <c r="E402" s="52"/>
      <c r="F402" s="52"/>
      <c r="G402" s="146"/>
      <c r="H402" s="52"/>
      <c r="I402" s="52"/>
      <c r="J402" s="413"/>
      <c r="K402" s="30"/>
      <c r="L402" s="30"/>
      <c r="M402" s="30"/>
      <c r="N402" s="30"/>
      <c r="O402" s="30"/>
      <c r="P402" s="30"/>
      <c r="Q402" s="30"/>
      <c r="R402" s="30"/>
      <c r="S402" s="30"/>
      <c r="T402" s="30"/>
      <c r="U402" s="30"/>
      <c r="V402" s="30"/>
      <c r="W402" s="30"/>
      <c r="X402" s="30"/>
      <c r="Y402" s="30"/>
      <c r="Z402" s="30"/>
    </row>
    <row r="403" spans="1:26" ht="12" customHeight="1">
      <c r="A403" s="30"/>
      <c r="B403" s="52"/>
      <c r="C403" s="52"/>
      <c r="D403" s="52"/>
      <c r="E403" s="52"/>
      <c r="F403" s="52"/>
      <c r="G403" s="146"/>
      <c r="H403" s="52"/>
      <c r="I403" s="52"/>
      <c r="J403" s="413"/>
      <c r="K403" s="30"/>
      <c r="L403" s="30"/>
      <c r="M403" s="30"/>
      <c r="N403" s="30"/>
      <c r="O403" s="30"/>
      <c r="P403" s="30"/>
      <c r="Q403" s="30"/>
      <c r="R403" s="30"/>
      <c r="S403" s="30"/>
      <c r="T403" s="30"/>
      <c r="U403" s="30"/>
      <c r="V403" s="30"/>
      <c r="W403" s="30"/>
      <c r="X403" s="30"/>
      <c r="Y403" s="30"/>
      <c r="Z403" s="30"/>
    </row>
    <row r="404" spans="1:26" ht="12" customHeight="1">
      <c r="A404" s="30"/>
      <c r="B404" s="52"/>
      <c r="C404" s="52"/>
      <c r="D404" s="52"/>
      <c r="E404" s="52"/>
      <c r="F404" s="52"/>
      <c r="G404" s="146"/>
      <c r="H404" s="52"/>
      <c r="I404" s="52"/>
      <c r="J404" s="413"/>
      <c r="K404" s="30"/>
      <c r="L404" s="30"/>
      <c r="M404" s="30"/>
      <c r="N404" s="30"/>
      <c r="O404" s="30"/>
      <c r="P404" s="30"/>
      <c r="Q404" s="30"/>
      <c r="R404" s="30"/>
      <c r="S404" s="30"/>
      <c r="T404" s="30"/>
      <c r="U404" s="30"/>
      <c r="V404" s="30"/>
      <c r="W404" s="30"/>
      <c r="X404" s="30"/>
      <c r="Y404" s="30"/>
      <c r="Z404" s="30"/>
    </row>
    <row r="405" spans="1:26" ht="12" customHeight="1">
      <c r="A405" s="30"/>
      <c r="B405" s="52"/>
      <c r="C405" s="52"/>
      <c r="D405" s="52"/>
      <c r="E405" s="52"/>
      <c r="F405" s="52"/>
      <c r="G405" s="146"/>
      <c r="H405" s="52"/>
      <c r="I405" s="52"/>
      <c r="J405" s="413"/>
      <c r="K405" s="30"/>
      <c r="L405" s="30"/>
      <c r="M405" s="30"/>
      <c r="N405" s="30"/>
      <c r="O405" s="30"/>
      <c r="P405" s="30"/>
      <c r="Q405" s="30"/>
      <c r="R405" s="30"/>
      <c r="S405" s="30"/>
      <c r="T405" s="30"/>
      <c r="U405" s="30"/>
      <c r="V405" s="30"/>
      <c r="W405" s="30"/>
      <c r="X405" s="30"/>
      <c r="Y405" s="30"/>
      <c r="Z405" s="30"/>
    </row>
    <row r="406" spans="1:26" ht="12" customHeight="1">
      <c r="A406" s="30"/>
      <c r="B406" s="52"/>
      <c r="C406" s="52"/>
      <c r="D406" s="52"/>
      <c r="E406" s="52"/>
      <c r="F406" s="52"/>
      <c r="G406" s="146"/>
      <c r="H406" s="52"/>
      <c r="I406" s="52"/>
      <c r="J406" s="413"/>
      <c r="K406" s="30"/>
      <c r="L406" s="30"/>
      <c r="M406" s="30"/>
      <c r="N406" s="30"/>
      <c r="O406" s="30"/>
      <c r="P406" s="30"/>
      <c r="Q406" s="30"/>
      <c r="R406" s="30"/>
      <c r="S406" s="30"/>
      <c r="T406" s="30"/>
      <c r="U406" s="30"/>
      <c r="V406" s="30"/>
      <c r="W406" s="30"/>
      <c r="X406" s="30"/>
      <c r="Y406" s="30"/>
      <c r="Z406" s="30"/>
    </row>
    <row r="407" spans="1:26" ht="12" customHeight="1">
      <c r="A407" s="30"/>
      <c r="B407" s="52"/>
      <c r="C407" s="52"/>
      <c r="D407" s="52"/>
      <c r="E407" s="52"/>
      <c r="F407" s="52"/>
      <c r="G407" s="146"/>
      <c r="H407" s="52"/>
      <c r="I407" s="52"/>
      <c r="J407" s="413"/>
      <c r="K407" s="30"/>
      <c r="L407" s="30"/>
      <c r="M407" s="30"/>
      <c r="N407" s="30"/>
      <c r="O407" s="30"/>
      <c r="P407" s="30"/>
      <c r="Q407" s="30"/>
      <c r="R407" s="30"/>
      <c r="S407" s="30"/>
      <c r="T407" s="30"/>
      <c r="U407" s="30"/>
      <c r="V407" s="30"/>
      <c r="W407" s="30"/>
      <c r="X407" s="30"/>
      <c r="Y407" s="30"/>
      <c r="Z407" s="30"/>
    </row>
    <row r="408" spans="1:26" ht="12" customHeight="1">
      <c r="A408" s="30"/>
      <c r="B408" s="52"/>
      <c r="C408" s="52"/>
      <c r="D408" s="52"/>
      <c r="E408" s="52"/>
      <c r="F408" s="52"/>
      <c r="G408" s="146"/>
      <c r="H408" s="52"/>
      <c r="I408" s="52"/>
      <c r="J408" s="413"/>
      <c r="K408" s="30"/>
      <c r="L408" s="30"/>
      <c r="M408" s="30"/>
      <c r="N408" s="30"/>
      <c r="O408" s="30"/>
      <c r="P408" s="30"/>
      <c r="Q408" s="30"/>
      <c r="R408" s="30"/>
      <c r="S408" s="30"/>
      <c r="T408" s="30"/>
      <c r="U408" s="30"/>
      <c r="V408" s="30"/>
      <c r="W408" s="30"/>
      <c r="X408" s="30"/>
      <c r="Y408" s="30"/>
      <c r="Z408" s="30"/>
    </row>
    <row r="409" spans="1:26" ht="12" customHeight="1">
      <c r="A409" s="30"/>
      <c r="B409" s="52"/>
      <c r="C409" s="52"/>
      <c r="D409" s="52"/>
      <c r="E409" s="52"/>
      <c r="F409" s="52"/>
      <c r="G409" s="146"/>
      <c r="H409" s="52"/>
      <c r="I409" s="52"/>
      <c r="J409" s="413"/>
      <c r="K409" s="30"/>
      <c r="L409" s="30"/>
      <c r="M409" s="30"/>
      <c r="N409" s="30"/>
      <c r="O409" s="30"/>
      <c r="P409" s="30"/>
      <c r="Q409" s="30"/>
      <c r="R409" s="30"/>
      <c r="S409" s="30"/>
      <c r="T409" s="30"/>
      <c r="U409" s="30"/>
      <c r="V409" s="30"/>
      <c r="W409" s="30"/>
      <c r="X409" s="30"/>
      <c r="Y409" s="30"/>
      <c r="Z409" s="30"/>
    </row>
    <row r="410" spans="1:26" ht="12" customHeight="1">
      <c r="A410" s="30"/>
      <c r="B410" s="52"/>
      <c r="C410" s="52"/>
      <c r="D410" s="52"/>
      <c r="E410" s="52"/>
      <c r="F410" s="52"/>
      <c r="G410" s="146"/>
      <c r="H410" s="52"/>
      <c r="I410" s="52"/>
      <c r="J410" s="413"/>
      <c r="K410" s="30"/>
      <c r="L410" s="30"/>
      <c r="M410" s="30"/>
      <c r="N410" s="30"/>
      <c r="O410" s="30"/>
      <c r="P410" s="30"/>
      <c r="Q410" s="30"/>
      <c r="R410" s="30"/>
      <c r="S410" s="30"/>
      <c r="T410" s="30"/>
      <c r="U410" s="30"/>
      <c r="V410" s="30"/>
      <c r="W410" s="30"/>
      <c r="X410" s="30"/>
      <c r="Y410" s="30"/>
      <c r="Z410" s="30"/>
    </row>
    <row r="411" spans="1:26" ht="12" customHeight="1">
      <c r="A411" s="30"/>
      <c r="B411" s="52"/>
      <c r="C411" s="52"/>
      <c r="D411" s="52"/>
      <c r="E411" s="52"/>
      <c r="F411" s="52"/>
      <c r="G411" s="146"/>
      <c r="H411" s="52"/>
      <c r="I411" s="52"/>
      <c r="J411" s="413"/>
      <c r="K411" s="30"/>
      <c r="L411" s="30"/>
      <c r="M411" s="30"/>
      <c r="N411" s="30"/>
      <c r="O411" s="30"/>
      <c r="P411" s="30"/>
      <c r="Q411" s="30"/>
      <c r="R411" s="30"/>
      <c r="S411" s="30"/>
      <c r="T411" s="30"/>
      <c r="U411" s="30"/>
      <c r="V411" s="30"/>
      <c r="W411" s="30"/>
      <c r="X411" s="30"/>
      <c r="Y411" s="30"/>
      <c r="Z411" s="30"/>
    </row>
    <row r="412" spans="1:26" ht="12" customHeight="1">
      <c r="A412" s="30"/>
      <c r="B412" s="52"/>
      <c r="C412" s="52"/>
      <c r="D412" s="52"/>
      <c r="E412" s="52"/>
      <c r="F412" s="52"/>
      <c r="G412" s="146"/>
      <c r="H412" s="52"/>
      <c r="I412" s="52"/>
      <c r="J412" s="413"/>
      <c r="K412" s="30"/>
      <c r="L412" s="30"/>
      <c r="M412" s="30"/>
      <c r="N412" s="30"/>
      <c r="O412" s="30"/>
      <c r="P412" s="30"/>
      <c r="Q412" s="30"/>
      <c r="R412" s="30"/>
      <c r="S412" s="30"/>
      <c r="T412" s="30"/>
      <c r="U412" s="30"/>
      <c r="V412" s="30"/>
      <c r="W412" s="30"/>
      <c r="X412" s="30"/>
      <c r="Y412" s="30"/>
      <c r="Z412" s="30"/>
    </row>
    <row r="413" spans="1:26" ht="12" customHeight="1">
      <c r="A413" s="30"/>
      <c r="B413" s="52"/>
      <c r="C413" s="52"/>
      <c r="D413" s="52"/>
      <c r="E413" s="52"/>
      <c r="F413" s="52"/>
      <c r="G413" s="146"/>
      <c r="H413" s="52"/>
      <c r="I413" s="52"/>
      <c r="J413" s="413"/>
      <c r="K413" s="30"/>
      <c r="L413" s="30"/>
      <c r="M413" s="30"/>
      <c r="N413" s="30"/>
      <c r="O413" s="30"/>
      <c r="P413" s="30"/>
      <c r="Q413" s="30"/>
      <c r="R413" s="30"/>
      <c r="S413" s="30"/>
      <c r="T413" s="30"/>
      <c r="U413" s="30"/>
      <c r="V413" s="30"/>
      <c r="W413" s="30"/>
      <c r="X413" s="30"/>
      <c r="Y413" s="30"/>
      <c r="Z413" s="30"/>
    </row>
    <row r="414" spans="1:26" ht="12" customHeight="1">
      <c r="A414" s="30"/>
      <c r="B414" s="52"/>
      <c r="C414" s="52"/>
      <c r="D414" s="52"/>
      <c r="E414" s="52"/>
      <c r="F414" s="52"/>
      <c r="G414" s="146"/>
      <c r="H414" s="52"/>
      <c r="I414" s="52"/>
      <c r="J414" s="413"/>
      <c r="K414" s="30"/>
      <c r="L414" s="30"/>
      <c r="M414" s="30"/>
      <c r="N414" s="30"/>
      <c r="O414" s="30"/>
      <c r="P414" s="30"/>
      <c r="Q414" s="30"/>
      <c r="R414" s="30"/>
      <c r="S414" s="30"/>
      <c r="T414" s="30"/>
      <c r="U414" s="30"/>
      <c r="V414" s="30"/>
      <c r="W414" s="30"/>
      <c r="X414" s="30"/>
      <c r="Y414" s="30"/>
      <c r="Z414" s="30"/>
    </row>
    <row r="415" spans="1:26" ht="12" customHeight="1">
      <c r="A415" s="30"/>
      <c r="B415" s="52"/>
      <c r="C415" s="52"/>
      <c r="D415" s="52"/>
      <c r="E415" s="52"/>
      <c r="F415" s="52"/>
      <c r="G415" s="146"/>
      <c r="H415" s="52"/>
      <c r="I415" s="52"/>
      <c r="J415" s="413"/>
      <c r="K415" s="30"/>
      <c r="L415" s="30"/>
      <c r="M415" s="30"/>
      <c r="N415" s="30"/>
      <c r="O415" s="30"/>
      <c r="P415" s="30"/>
      <c r="Q415" s="30"/>
      <c r="R415" s="30"/>
      <c r="S415" s="30"/>
      <c r="T415" s="30"/>
      <c r="U415" s="30"/>
      <c r="V415" s="30"/>
      <c r="W415" s="30"/>
      <c r="X415" s="30"/>
      <c r="Y415" s="30"/>
      <c r="Z415" s="30"/>
    </row>
    <row r="416" spans="1:26" ht="12" customHeight="1">
      <c r="A416" s="30"/>
      <c r="B416" s="52"/>
      <c r="C416" s="52"/>
      <c r="D416" s="52"/>
      <c r="E416" s="52"/>
      <c r="F416" s="52"/>
      <c r="G416" s="146"/>
      <c r="H416" s="52"/>
      <c r="I416" s="52"/>
      <c r="J416" s="413"/>
      <c r="K416" s="30"/>
      <c r="L416" s="30"/>
      <c r="M416" s="30"/>
      <c r="N416" s="30"/>
      <c r="O416" s="30"/>
      <c r="P416" s="30"/>
      <c r="Q416" s="30"/>
      <c r="R416" s="30"/>
      <c r="S416" s="30"/>
      <c r="T416" s="30"/>
      <c r="U416" s="30"/>
      <c r="V416" s="30"/>
      <c r="W416" s="30"/>
      <c r="X416" s="30"/>
      <c r="Y416" s="30"/>
      <c r="Z416" s="30"/>
    </row>
    <row r="417" spans="1:26" ht="12" customHeight="1">
      <c r="A417" s="30"/>
      <c r="B417" s="52"/>
      <c r="C417" s="52"/>
      <c r="D417" s="52"/>
      <c r="E417" s="52"/>
      <c r="F417" s="52"/>
      <c r="G417" s="146"/>
      <c r="H417" s="52"/>
      <c r="I417" s="52"/>
      <c r="J417" s="413"/>
      <c r="K417" s="30"/>
      <c r="L417" s="30"/>
      <c r="M417" s="30"/>
      <c r="N417" s="30"/>
      <c r="O417" s="30"/>
      <c r="P417" s="30"/>
      <c r="Q417" s="30"/>
      <c r="R417" s="30"/>
      <c r="S417" s="30"/>
      <c r="T417" s="30"/>
      <c r="U417" s="30"/>
      <c r="V417" s="30"/>
      <c r="W417" s="30"/>
      <c r="X417" s="30"/>
      <c r="Y417" s="30"/>
      <c r="Z417" s="30"/>
    </row>
    <row r="418" spans="1:26" ht="12" customHeight="1">
      <c r="A418" s="30"/>
      <c r="B418" s="52"/>
      <c r="C418" s="52"/>
      <c r="D418" s="52"/>
      <c r="E418" s="52"/>
      <c r="F418" s="52"/>
      <c r="G418" s="146"/>
      <c r="H418" s="52"/>
      <c r="I418" s="52"/>
      <c r="J418" s="413"/>
      <c r="K418" s="30"/>
      <c r="L418" s="30"/>
      <c r="M418" s="30"/>
      <c r="N418" s="30"/>
      <c r="O418" s="30"/>
      <c r="P418" s="30"/>
      <c r="Q418" s="30"/>
      <c r="R418" s="30"/>
      <c r="S418" s="30"/>
      <c r="T418" s="30"/>
      <c r="U418" s="30"/>
      <c r="V418" s="30"/>
      <c r="W418" s="30"/>
      <c r="X418" s="30"/>
      <c r="Y418" s="30"/>
      <c r="Z418" s="30"/>
    </row>
    <row r="419" spans="1:26" ht="12" customHeight="1">
      <c r="A419" s="30"/>
      <c r="B419" s="52"/>
      <c r="C419" s="52"/>
      <c r="D419" s="52"/>
      <c r="E419" s="52"/>
      <c r="F419" s="52"/>
      <c r="G419" s="146"/>
      <c r="H419" s="52"/>
      <c r="I419" s="52"/>
      <c r="J419" s="413"/>
      <c r="K419" s="30"/>
      <c r="L419" s="30"/>
      <c r="M419" s="30"/>
      <c r="N419" s="30"/>
      <c r="O419" s="30"/>
      <c r="P419" s="30"/>
      <c r="Q419" s="30"/>
      <c r="R419" s="30"/>
      <c r="S419" s="30"/>
      <c r="T419" s="30"/>
      <c r="U419" s="30"/>
      <c r="V419" s="30"/>
      <c r="W419" s="30"/>
      <c r="X419" s="30"/>
      <c r="Y419" s="30"/>
      <c r="Z419" s="30"/>
    </row>
    <row r="420" spans="1:26" ht="12" customHeight="1">
      <c r="A420" s="30"/>
      <c r="B420" s="52"/>
      <c r="C420" s="52"/>
      <c r="D420" s="52"/>
      <c r="E420" s="52"/>
      <c r="F420" s="52"/>
      <c r="G420" s="146"/>
      <c r="H420" s="52"/>
      <c r="I420" s="52"/>
      <c r="J420" s="413"/>
      <c r="K420" s="30"/>
      <c r="L420" s="30"/>
      <c r="M420" s="30"/>
      <c r="N420" s="30"/>
      <c r="O420" s="30"/>
      <c r="P420" s="30"/>
      <c r="Q420" s="30"/>
      <c r="R420" s="30"/>
      <c r="S420" s="30"/>
      <c r="T420" s="30"/>
      <c r="U420" s="30"/>
      <c r="V420" s="30"/>
      <c r="W420" s="30"/>
      <c r="X420" s="30"/>
      <c r="Y420" s="30"/>
      <c r="Z420" s="30"/>
    </row>
    <row r="421" spans="1:26" ht="12" customHeight="1">
      <c r="A421" s="30"/>
      <c r="B421" s="52"/>
      <c r="C421" s="52"/>
      <c r="D421" s="52"/>
      <c r="E421" s="52"/>
      <c r="F421" s="52"/>
      <c r="G421" s="146"/>
      <c r="H421" s="52"/>
      <c r="I421" s="52"/>
      <c r="J421" s="413"/>
      <c r="K421" s="30"/>
      <c r="L421" s="30"/>
      <c r="M421" s="30"/>
      <c r="N421" s="30"/>
      <c r="O421" s="30"/>
      <c r="P421" s="30"/>
      <c r="Q421" s="30"/>
      <c r="R421" s="30"/>
      <c r="S421" s="30"/>
      <c r="T421" s="30"/>
      <c r="U421" s="30"/>
      <c r="V421" s="30"/>
      <c r="W421" s="30"/>
      <c r="X421" s="30"/>
      <c r="Y421" s="30"/>
      <c r="Z421" s="30"/>
    </row>
    <row r="422" spans="1:26" ht="12" customHeight="1">
      <c r="A422" s="30"/>
      <c r="B422" s="52"/>
      <c r="C422" s="52"/>
      <c r="D422" s="52"/>
      <c r="E422" s="52"/>
      <c r="F422" s="52"/>
      <c r="G422" s="146"/>
      <c r="H422" s="52"/>
      <c r="I422" s="52"/>
      <c r="J422" s="413"/>
      <c r="K422" s="30"/>
      <c r="L422" s="30"/>
      <c r="M422" s="30"/>
      <c r="N422" s="30"/>
      <c r="O422" s="30"/>
      <c r="P422" s="30"/>
      <c r="Q422" s="30"/>
      <c r="R422" s="30"/>
      <c r="S422" s="30"/>
      <c r="T422" s="30"/>
      <c r="U422" s="30"/>
      <c r="V422" s="30"/>
      <c r="W422" s="30"/>
      <c r="X422" s="30"/>
      <c r="Y422" s="30"/>
      <c r="Z422" s="30"/>
    </row>
    <row r="423" spans="1:26" ht="12" customHeight="1">
      <c r="A423" s="30"/>
      <c r="B423" s="52"/>
      <c r="C423" s="52"/>
      <c r="D423" s="52"/>
      <c r="E423" s="52"/>
      <c r="F423" s="52"/>
      <c r="G423" s="146"/>
      <c r="H423" s="52"/>
      <c r="I423" s="52"/>
      <c r="J423" s="413"/>
      <c r="K423" s="30"/>
      <c r="L423" s="30"/>
      <c r="M423" s="30"/>
      <c r="N423" s="30"/>
      <c r="O423" s="30"/>
      <c r="P423" s="30"/>
      <c r="Q423" s="30"/>
      <c r="R423" s="30"/>
      <c r="S423" s="30"/>
      <c r="T423" s="30"/>
      <c r="U423" s="30"/>
      <c r="V423" s="30"/>
      <c r="W423" s="30"/>
      <c r="X423" s="30"/>
      <c r="Y423" s="30"/>
      <c r="Z423" s="30"/>
    </row>
    <row r="424" spans="1:26" ht="12" customHeight="1">
      <c r="A424" s="30"/>
      <c r="B424" s="52"/>
      <c r="C424" s="52"/>
      <c r="D424" s="52"/>
      <c r="E424" s="52"/>
      <c r="F424" s="52"/>
      <c r="G424" s="146"/>
      <c r="H424" s="52"/>
      <c r="I424" s="52"/>
      <c r="J424" s="413"/>
      <c r="K424" s="30"/>
      <c r="L424" s="30"/>
      <c r="M424" s="30"/>
      <c r="N424" s="30"/>
      <c r="O424" s="30"/>
      <c r="P424" s="30"/>
      <c r="Q424" s="30"/>
      <c r="R424" s="30"/>
      <c r="S424" s="30"/>
      <c r="T424" s="30"/>
      <c r="U424" s="30"/>
      <c r="V424" s="30"/>
      <c r="W424" s="30"/>
      <c r="X424" s="30"/>
      <c r="Y424" s="30"/>
      <c r="Z424" s="30"/>
    </row>
    <row r="425" spans="1:26" ht="12" customHeight="1">
      <c r="A425" s="30"/>
      <c r="B425" s="52"/>
      <c r="C425" s="52"/>
      <c r="D425" s="52"/>
      <c r="E425" s="52"/>
      <c r="F425" s="52"/>
      <c r="G425" s="146"/>
      <c r="H425" s="52"/>
      <c r="I425" s="52"/>
      <c r="J425" s="413"/>
      <c r="K425" s="30"/>
      <c r="L425" s="30"/>
      <c r="M425" s="30"/>
      <c r="N425" s="30"/>
      <c r="O425" s="30"/>
      <c r="P425" s="30"/>
      <c r="Q425" s="30"/>
      <c r="R425" s="30"/>
      <c r="S425" s="30"/>
      <c r="T425" s="30"/>
      <c r="U425" s="30"/>
      <c r="V425" s="30"/>
      <c r="W425" s="30"/>
      <c r="X425" s="30"/>
      <c r="Y425" s="30"/>
      <c r="Z425" s="30"/>
    </row>
    <row r="426" spans="1:26" ht="12" customHeight="1">
      <c r="A426" s="30"/>
      <c r="B426" s="52"/>
      <c r="C426" s="52"/>
      <c r="D426" s="52"/>
      <c r="E426" s="52"/>
      <c r="F426" s="52"/>
      <c r="G426" s="146"/>
      <c r="H426" s="52"/>
      <c r="I426" s="52"/>
      <c r="J426" s="413"/>
      <c r="K426" s="30"/>
      <c r="L426" s="30"/>
      <c r="M426" s="30"/>
      <c r="N426" s="30"/>
      <c r="O426" s="30"/>
      <c r="P426" s="30"/>
      <c r="Q426" s="30"/>
      <c r="R426" s="30"/>
      <c r="S426" s="30"/>
      <c r="T426" s="30"/>
      <c r="U426" s="30"/>
      <c r="V426" s="30"/>
      <c r="W426" s="30"/>
      <c r="X426" s="30"/>
      <c r="Y426" s="30"/>
      <c r="Z426" s="30"/>
    </row>
    <row r="427" spans="1:26" ht="12" customHeight="1">
      <c r="A427" s="30"/>
      <c r="B427" s="52"/>
      <c r="C427" s="52"/>
      <c r="D427" s="52"/>
      <c r="E427" s="52"/>
      <c r="F427" s="52"/>
      <c r="G427" s="146"/>
      <c r="H427" s="52"/>
      <c r="I427" s="52"/>
      <c r="J427" s="413"/>
      <c r="K427" s="30"/>
      <c r="L427" s="30"/>
      <c r="M427" s="30"/>
      <c r="N427" s="30"/>
      <c r="O427" s="30"/>
      <c r="P427" s="30"/>
      <c r="Q427" s="30"/>
      <c r="R427" s="30"/>
      <c r="S427" s="30"/>
      <c r="T427" s="30"/>
      <c r="U427" s="30"/>
      <c r="V427" s="30"/>
      <c r="W427" s="30"/>
      <c r="X427" s="30"/>
      <c r="Y427" s="30"/>
      <c r="Z427" s="30"/>
    </row>
    <row r="428" spans="1:26" ht="12" customHeight="1">
      <c r="A428" s="30"/>
      <c r="B428" s="52"/>
      <c r="C428" s="52"/>
      <c r="D428" s="52"/>
      <c r="E428" s="52"/>
      <c r="F428" s="52"/>
      <c r="G428" s="146"/>
      <c r="H428" s="52"/>
      <c r="I428" s="52"/>
      <c r="J428" s="413"/>
      <c r="K428" s="30"/>
      <c r="L428" s="30"/>
      <c r="M428" s="30"/>
      <c r="N428" s="30"/>
      <c r="O428" s="30"/>
      <c r="P428" s="30"/>
      <c r="Q428" s="30"/>
      <c r="R428" s="30"/>
      <c r="S428" s="30"/>
      <c r="T428" s="30"/>
      <c r="U428" s="30"/>
      <c r="V428" s="30"/>
      <c r="W428" s="30"/>
      <c r="X428" s="30"/>
      <c r="Y428" s="30"/>
      <c r="Z428" s="30"/>
    </row>
    <row r="429" spans="1:26" ht="12" customHeight="1">
      <c r="A429" s="30"/>
      <c r="B429" s="52"/>
      <c r="C429" s="52"/>
      <c r="D429" s="52"/>
      <c r="E429" s="52"/>
      <c r="F429" s="52"/>
      <c r="G429" s="146"/>
      <c r="H429" s="52"/>
      <c r="I429" s="52"/>
      <c r="J429" s="413"/>
      <c r="K429" s="30"/>
      <c r="L429" s="30"/>
      <c r="M429" s="30"/>
      <c r="N429" s="30"/>
      <c r="O429" s="30"/>
      <c r="P429" s="30"/>
      <c r="Q429" s="30"/>
      <c r="R429" s="30"/>
      <c r="S429" s="30"/>
      <c r="T429" s="30"/>
      <c r="U429" s="30"/>
      <c r="V429" s="30"/>
      <c r="W429" s="30"/>
      <c r="X429" s="30"/>
      <c r="Y429" s="30"/>
      <c r="Z429" s="30"/>
    </row>
    <row r="430" spans="1:26" ht="12" customHeight="1">
      <c r="A430" s="30"/>
      <c r="B430" s="52"/>
      <c r="C430" s="52"/>
      <c r="D430" s="52"/>
      <c r="E430" s="52"/>
      <c r="F430" s="52"/>
      <c r="G430" s="146"/>
      <c r="H430" s="52"/>
      <c r="I430" s="52"/>
      <c r="J430" s="413"/>
      <c r="K430" s="30"/>
      <c r="L430" s="30"/>
      <c r="M430" s="30"/>
      <c r="N430" s="30"/>
      <c r="O430" s="30"/>
      <c r="P430" s="30"/>
      <c r="Q430" s="30"/>
      <c r="R430" s="30"/>
      <c r="S430" s="30"/>
      <c r="T430" s="30"/>
      <c r="U430" s="30"/>
      <c r="V430" s="30"/>
      <c r="W430" s="30"/>
      <c r="X430" s="30"/>
      <c r="Y430" s="30"/>
      <c r="Z430" s="30"/>
    </row>
    <row r="431" spans="1:26" ht="12" customHeight="1">
      <c r="A431" s="30"/>
      <c r="B431" s="52"/>
      <c r="C431" s="52"/>
      <c r="D431" s="52"/>
      <c r="E431" s="52"/>
      <c r="F431" s="52"/>
      <c r="G431" s="146"/>
      <c r="H431" s="52"/>
      <c r="I431" s="52"/>
      <c r="J431" s="413"/>
      <c r="K431" s="30"/>
      <c r="L431" s="30"/>
      <c r="M431" s="30"/>
      <c r="N431" s="30"/>
      <c r="O431" s="30"/>
      <c r="P431" s="30"/>
      <c r="Q431" s="30"/>
      <c r="R431" s="30"/>
      <c r="S431" s="30"/>
      <c r="T431" s="30"/>
      <c r="U431" s="30"/>
      <c r="V431" s="30"/>
      <c r="W431" s="30"/>
      <c r="X431" s="30"/>
      <c r="Y431" s="30"/>
      <c r="Z431" s="30"/>
    </row>
    <row r="432" spans="1:26" ht="12" customHeight="1">
      <c r="A432" s="30"/>
      <c r="B432" s="52"/>
      <c r="C432" s="52"/>
      <c r="D432" s="52"/>
      <c r="E432" s="52"/>
      <c r="F432" s="52"/>
      <c r="G432" s="146"/>
      <c r="H432" s="52"/>
      <c r="I432" s="52"/>
      <c r="J432" s="413"/>
      <c r="K432" s="30"/>
      <c r="L432" s="30"/>
      <c r="M432" s="30"/>
      <c r="N432" s="30"/>
      <c r="O432" s="30"/>
      <c r="P432" s="30"/>
      <c r="Q432" s="30"/>
      <c r="R432" s="30"/>
      <c r="S432" s="30"/>
      <c r="T432" s="30"/>
      <c r="U432" s="30"/>
      <c r="V432" s="30"/>
      <c r="W432" s="30"/>
      <c r="X432" s="30"/>
      <c r="Y432" s="30"/>
      <c r="Z432" s="30"/>
    </row>
    <row r="433" spans="1:26" ht="12" customHeight="1">
      <c r="A433" s="30"/>
      <c r="B433" s="52"/>
      <c r="C433" s="52"/>
      <c r="D433" s="52"/>
      <c r="E433" s="52"/>
      <c r="F433" s="52"/>
      <c r="G433" s="146"/>
      <c r="H433" s="52"/>
      <c r="I433" s="52"/>
      <c r="J433" s="413"/>
      <c r="K433" s="30"/>
      <c r="L433" s="30"/>
      <c r="M433" s="30"/>
      <c r="N433" s="30"/>
      <c r="O433" s="30"/>
      <c r="P433" s="30"/>
      <c r="Q433" s="30"/>
      <c r="R433" s="30"/>
      <c r="S433" s="30"/>
      <c r="T433" s="30"/>
      <c r="U433" s="30"/>
      <c r="V433" s="30"/>
      <c r="W433" s="30"/>
      <c r="X433" s="30"/>
      <c r="Y433" s="30"/>
      <c r="Z433" s="30"/>
    </row>
    <row r="434" spans="1:26" ht="12" customHeight="1">
      <c r="A434" s="30"/>
      <c r="B434" s="52"/>
      <c r="C434" s="52"/>
      <c r="D434" s="52"/>
      <c r="E434" s="52"/>
      <c r="F434" s="52"/>
      <c r="G434" s="146"/>
      <c r="H434" s="52"/>
      <c r="I434" s="52"/>
      <c r="J434" s="413"/>
      <c r="K434" s="30"/>
      <c r="L434" s="30"/>
      <c r="M434" s="30"/>
      <c r="N434" s="30"/>
      <c r="O434" s="30"/>
      <c r="P434" s="30"/>
      <c r="Q434" s="30"/>
      <c r="R434" s="30"/>
      <c r="S434" s="30"/>
      <c r="T434" s="30"/>
      <c r="U434" s="30"/>
      <c r="V434" s="30"/>
      <c r="W434" s="30"/>
      <c r="X434" s="30"/>
      <c r="Y434" s="30"/>
      <c r="Z434" s="30"/>
    </row>
    <row r="435" spans="1:26" ht="12" customHeight="1">
      <c r="A435" s="30"/>
      <c r="B435" s="52"/>
      <c r="C435" s="52"/>
      <c r="D435" s="52"/>
      <c r="E435" s="52"/>
      <c r="F435" s="52"/>
      <c r="G435" s="146"/>
      <c r="H435" s="52"/>
      <c r="I435" s="52"/>
      <c r="J435" s="413"/>
      <c r="K435" s="30"/>
      <c r="L435" s="30"/>
      <c r="M435" s="30"/>
      <c r="N435" s="30"/>
      <c r="O435" s="30"/>
      <c r="P435" s="30"/>
      <c r="Q435" s="30"/>
      <c r="R435" s="30"/>
      <c r="S435" s="30"/>
      <c r="T435" s="30"/>
      <c r="U435" s="30"/>
      <c r="V435" s="30"/>
      <c r="W435" s="30"/>
      <c r="X435" s="30"/>
      <c r="Y435" s="30"/>
      <c r="Z435" s="30"/>
    </row>
    <row r="436" spans="1:26" ht="12" customHeight="1">
      <c r="A436" s="30"/>
      <c r="B436" s="52"/>
      <c r="C436" s="52"/>
      <c r="D436" s="52"/>
      <c r="E436" s="52"/>
      <c r="F436" s="52"/>
      <c r="G436" s="146"/>
      <c r="H436" s="52"/>
      <c r="I436" s="52"/>
      <c r="J436" s="413"/>
      <c r="K436" s="30"/>
      <c r="L436" s="30"/>
      <c r="M436" s="30"/>
      <c r="N436" s="30"/>
      <c r="O436" s="30"/>
      <c r="P436" s="30"/>
      <c r="Q436" s="30"/>
      <c r="R436" s="30"/>
      <c r="S436" s="30"/>
      <c r="T436" s="30"/>
      <c r="U436" s="30"/>
      <c r="V436" s="30"/>
      <c r="W436" s="30"/>
      <c r="X436" s="30"/>
      <c r="Y436" s="30"/>
      <c r="Z436" s="30"/>
    </row>
    <row r="437" spans="1:26" ht="12" customHeight="1">
      <c r="A437" s="30"/>
      <c r="B437" s="52"/>
      <c r="C437" s="52"/>
      <c r="D437" s="52"/>
      <c r="E437" s="52"/>
      <c r="F437" s="52"/>
      <c r="G437" s="146"/>
      <c r="H437" s="52"/>
      <c r="I437" s="52"/>
      <c r="J437" s="413"/>
      <c r="K437" s="30"/>
      <c r="L437" s="30"/>
      <c r="M437" s="30"/>
      <c r="N437" s="30"/>
      <c r="O437" s="30"/>
      <c r="P437" s="30"/>
      <c r="Q437" s="30"/>
      <c r="R437" s="30"/>
      <c r="S437" s="30"/>
      <c r="T437" s="30"/>
      <c r="U437" s="30"/>
      <c r="V437" s="30"/>
      <c r="W437" s="30"/>
      <c r="X437" s="30"/>
      <c r="Y437" s="30"/>
      <c r="Z437" s="30"/>
    </row>
    <row r="438" spans="1:26" ht="12" customHeight="1">
      <c r="A438" s="30"/>
      <c r="B438" s="52"/>
      <c r="C438" s="52"/>
      <c r="D438" s="52"/>
      <c r="E438" s="52"/>
      <c r="F438" s="52"/>
      <c r="G438" s="146"/>
      <c r="H438" s="52"/>
      <c r="I438" s="52"/>
      <c r="J438" s="413"/>
      <c r="K438" s="30"/>
      <c r="L438" s="30"/>
      <c r="M438" s="30"/>
      <c r="N438" s="30"/>
      <c r="O438" s="30"/>
      <c r="P438" s="30"/>
      <c r="Q438" s="30"/>
      <c r="R438" s="30"/>
      <c r="S438" s="30"/>
      <c r="T438" s="30"/>
      <c r="U438" s="30"/>
      <c r="V438" s="30"/>
      <c r="W438" s="30"/>
      <c r="X438" s="30"/>
      <c r="Y438" s="30"/>
      <c r="Z438" s="30"/>
    </row>
    <row r="439" spans="1:26" ht="12" customHeight="1">
      <c r="A439" s="30"/>
      <c r="B439" s="52"/>
      <c r="C439" s="52"/>
      <c r="D439" s="52"/>
      <c r="E439" s="52"/>
      <c r="F439" s="52"/>
      <c r="G439" s="146"/>
      <c r="H439" s="52"/>
      <c r="I439" s="52"/>
      <c r="J439" s="413"/>
      <c r="K439" s="30"/>
      <c r="L439" s="30"/>
      <c r="M439" s="30"/>
      <c r="N439" s="30"/>
      <c r="O439" s="30"/>
      <c r="P439" s="30"/>
      <c r="Q439" s="30"/>
      <c r="R439" s="30"/>
      <c r="S439" s="30"/>
      <c r="T439" s="30"/>
      <c r="U439" s="30"/>
      <c r="V439" s="30"/>
      <c r="W439" s="30"/>
      <c r="X439" s="30"/>
      <c r="Y439" s="30"/>
      <c r="Z439" s="30"/>
    </row>
    <row r="440" spans="1:26" ht="12" customHeight="1">
      <c r="A440" s="30"/>
      <c r="B440" s="52"/>
      <c r="C440" s="52"/>
      <c r="D440" s="52"/>
      <c r="E440" s="52"/>
      <c r="F440" s="52"/>
      <c r="G440" s="146"/>
      <c r="H440" s="52"/>
      <c r="I440" s="52"/>
      <c r="J440" s="413"/>
      <c r="K440" s="30"/>
      <c r="L440" s="30"/>
      <c r="M440" s="30"/>
      <c r="N440" s="30"/>
      <c r="O440" s="30"/>
      <c r="P440" s="30"/>
      <c r="Q440" s="30"/>
      <c r="R440" s="30"/>
      <c r="S440" s="30"/>
      <c r="T440" s="30"/>
      <c r="U440" s="30"/>
      <c r="V440" s="30"/>
      <c r="W440" s="30"/>
      <c r="X440" s="30"/>
      <c r="Y440" s="30"/>
      <c r="Z440" s="30"/>
    </row>
    <row r="441" spans="1:26" ht="12" customHeight="1">
      <c r="A441" s="30"/>
      <c r="B441" s="52"/>
      <c r="C441" s="52"/>
      <c r="D441" s="52"/>
      <c r="E441" s="52"/>
      <c r="F441" s="52"/>
      <c r="G441" s="146"/>
      <c r="H441" s="52"/>
      <c r="I441" s="52"/>
      <c r="J441" s="413"/>
      <c r="K441" s="30"/>
      <c r="L441" s="30"/>
      <c r="M441" s="30"/>
      <c r="N441" s="30"/>
      <c r="O441" s="30"/>
      <c r="P441" s="30"/>
      <c r="Q441" s="30"/>
      <c r="R441" s="30"/>
      <c r="S441" s="30"/>
      <c r="T441" s="30"/>
      <c r="U441" s="30"/>
      <c r="V441" s="30"/>
      <c r="W441" s="30"/>
      <c r="X441" s="30"/>
      <c r="Y441" s="30"/>
      <c r="Z441" s="30"/>
    </row>
    <row r="442" spans="1:26" ht="12" customHeight="1">
      <c r="A442" s="30"/>
      <c r="B442" s="52"/>
      <c r="C442" s="52"/>
      <c r="D442" s="52"/>
      <c r="E442" s="52"/>
      <c r="F442" s="52"/>
      <c r="G442" s="146"/>
      <c r="H442" s="52"/>
      <c r="I442" s="52"/>
      <c r="J442" s="413"/>
      <c r="K442" s="30"/>
      <c r="L442" s="30"/>
      <c r="M442" s="30"/>
      <c r="N442" s="30"/>
      <c r="O442" s="30"/>
      <c r="P442" s="30"/>
      <c r="Q442" s="30"/>
      <c r="R442" s="30"/>
      <c r="S442" s="30"/>
      <c r="T442" s="30"/>
      <c r="U442" s="30"/>
      <c r="V442" s="30"/>
      <c r="W442" s="30"/>
      <c r="X442" s="30"/>
      <c r="Y442" s="30"/>
      <c r="Z442" s="30"/>
    </row>
    <row r="443" spans="1:26" ht="12" customHeight="1">
      <c r="A443" s="30"/>
      <c r="B443" s="52"/>
      <c r="C443" s="52"/>
      <c r="D443" s="52"/>
      <c r="E443" s="52"/>
      <c r="F443" s="52"/>
      <c r="G443" s="146"/>
      <c r="H443" s="52"/>
      <c r="I443" s="52"/>
      <c r="J443" s="413"/>
      <c r="K443" s="30"/>
      <c r="L443" s="30"/>
      <c r="M443" s="30"/>
      <c r="N443" s="30"/>
      <c r="O443" s="30"/>
      <c r="P443" s="30"/>
      <c r="Q443" s="30"/>
      <c r="R443" s="30"/>
      <c r="S443" s="30"/>
      <c r="T443" s="30"/>
      <c r="U443" s="30"/>
      <c r="V443" s="30"/>
      <c r="W443" s="30"/>
      <c r="X443" s="30"/>
      <c r="Y443" s="30"/>
      <c r="Z443" s="30"/>
    </row>
    <row r="444" spans="1:26" ht="12" customHeight="1">
      <c r="A444" s="30"/>
      <c r="B444" s="52"/>
      <c r="C444" s="52"/>
      <c r="D444" s="52"/>
      <c r="E444" s="52"/>
      <c r="F444" s="52"/>
      <c r="G444" s="146"/>
      <c r="H444" s="52"/>
      <c r="I444" s="52"/>
      <c r="J444" s="413"/>
      <c r="K444" s="30"/>
      <c r="L444" s="30"/>
      <c r="M444" s="30"/>
      <c r="N444" s="30"/>
      <c r="O444" s="30"/>
      <c r="P444" s="30"/>
      <c r="Q444" s="30"/>
      <c r="R444" s="30"/>
      <c r="S444" s="30"/>
      <c r="T444" s="30"/>
      <c r="U444" s="30"/>
      <c r="V444" s="30"/>
      <c r="W444" s="30"/>
      <c r="X444" s="30"/>
      <c r="Y444" s="30"/>
      <c r="Z444" s="30"/>
    </row>
    <row r="445" spans="1:26" ht="12" customHeight="1">
      <c r="A445" s="30"/>
      <c r="B445" s="52"/>
      <c r="C445" s="52"/>
      <c r="D445" s="52"/>
      <c r="E445" s="52"/>
      <c r="F445" s="52"/>
      <c r="G445" s="146"/>
      <c r="H445" s="52"/>
      <c r="I445" s="52"/>
      <c r="J445" s="413"/>
      <c r="K445" s="30"/>
      <c r="L445" s="30"/>
      <c r="M445" s="30"/>
      <c r="N445" s="30"/>
      <c r="O445" s="30"/>
      <c r="P445" s="30"/>
      <c r="Q445" s="30"/>
      <c r="R445" s="30"/>
      <c r="S445" s="30"/>
      <c r="T445" s="30"/>
      <c r="U445" s="30"/>
      <c r="V445" s="30"/>
      <c r="W445" s="30"/>
      <c r="X445" s="30"/>
      <c r="Y445" s="30"/>
      <c r="Z445" s="30"/>
    </row>
    <row r="446" spans="1:26" ht="12" customHeight="1">
      <c r="A446" s="30"/>
      <c r="B446" s="52"/>
      <c r="C446" s="52"/>
      <c r="D446" s="52"/>
      <c r="E446" s="52"/>
      <c r="F446" s="52"/>
      <c r="G446" s="146"/>
      <c r="H446" s="52"/>
      <c r="I446" s="52"/>
      <c r="J446" s="413"/>
      <c r="K446" s="30"/>
      <c r="L446" s="30"/>
      <c r="M446" s="30"/>
      <c r="N446" s="30"/>
      <c r="O446" s="30"/>
      <c r="P446" s="30"/>
      <c r="Q446" s="30"/>
      <c r="R446" s="30"/>
      <c r="S446" s="30"/>
      <c r="T446" s="30"/>
      <c r="U446" s="30"/>
      <c r="V446" s="30"/>
      <c r="W446" s="30"/>
      <c r="X446" s="30"/>
      <c r="Y446" s="30"/>
      <c r="Z446" s="30"/>
    </row>
    <row r="447" spans="1:26" ht="12" customHeight="1">
      <c r="A447" s="30"/>
      <c r="B447" s="52"/>
      <c r="C447" s="52"/>
      <c r="D447" s="52"/>
      <c r="E447" s="52"/>
      <c r="F447" s="52"/>
      <c r="G447" s="146"/>
      <c r="H447" s="52"/>
      <c r="I447" s="52"/>
      <c r="J447" s="413"/>
      <c r="K447" s="30"/>
      <c r="L447" s="30"/>
      <c r="M447" s="30"/>
      <c r="N447" s="30"/>
      <c r="O447" s="30"/>
      <c r="P447" s="30"/>
      <c r="Q447" s="30"/>
      <c r="R447" s="30"/>
      <c r="S447" s="30"/>
      <c r="T447" s="30"/>
      <c r="U447" s="30"/>
      <c r="V447" s="30"/>
      <c r="W447" s="30"/>
      <c r="X447" s="30"/>
      <c r="Y447" s="30"/>
      <c r="Z447" s="30"/>
    </row>
    <row r="448" spans="1:26" ht="12" customHeight="1">
      <c r="A448" s="30"/>
      <c r="B448" s="52"/>
      <c r="C448" s="52"/>
      <c r="D448" s="52"/>
      <c r="E448" s="52"/>
      <c r="F448" s="52"/>
      <c r="G448" s="146"/>
      <c r="H448" s="52"/>
      <c r="I448" s="52"/>
      <c r="J448" s="413"/>
      <c r="K448" s="30"/>
      <c r="L448" s="30"/>
      <c r="M448" s="30"/>
      <c r="N448" s="30"/>
      <c r="O448" s="30"/>
      <c r="P448" s="30"/>
      <c r="Q448" s="30"/>
      <c r="R448" s="30"/>
      <c r="S448" s="30"/>
      <c r="T448" s="30"/>
      <c r="U448" s="30"/>
      <c r="V448" s="30"/>
      <c r="W448" s="30"/>
      <c r="X448" s="30"/>
      <c r="Y448" s="30"/>
      <c r="Z448" s="30"/>
    </row>
    <row r="449" spans="1:26" ht="12" customHeight="1">
      <c r="A449" s="30"/>
      <c r="B449" s="52"/>
      <c r="C449" s="52"/>
      <c r="D449" s="52"/>
      <c r="E449" s="52"/>
      <c r="F449" s="52"/>
      <c r="G449" s="146"/>
      <c r="H449" s="52"/>
      <c r="I449" s="52"/>
      <c r="J449" s="413"/>
      <c r="K449" s="30"/>
      <c r="L449" s="30"/>
      <c r="M449" s="30"/>
      <c r="N449" s="30"/>
      <c r="O449" s="30"/>
      <c r="P449" s="30"/>
      <c r="Q449" s="30"/>
      <c r="R449" s="30"/>
      <c r="S449" s="30"/>
      <c r="T449" s="30"/>
      <c r="U449" s="30"/>
      <c r="V449" s="30"/>
      <c r="W449" s="30"/>
      <c r="X449" s="30"/>
      <c r="Y449" s="30"/>
      <c r="Z449" s="30"/>
    </row>
    <row r="450" spans="1:26" ht="12" customHeight="1">
      <c r="A450" s="30"/>
      <c r="B450" s="52"/>
      <c r="C450" s="52"/>
      <c r="D450" s="52"/>
      <c r="E450" s="52"/>
      <c r="F450" s="52"/>
      <c r="G450" s="146"/>
      <c r="H450" s="52"/>
      <c r="I450" s="52"/>
      <c r="J450" s="413"/>
      <c r="K450" s="30"/>
      <c r="L450" s="30"/>
      <c r="M450" s="30"/>
      <c r="N450" s="30"/>
      <c r="O450" s="30"/>
      <c r="P450" s="30"/>
      <c r="Q450" s="30"/>
      <c r="R450" s="30"/>
      <c r="S450" s="30"/>
      <c r="T450" s="30"/>
      <c r="U450" s="30"/>
      <c r="V450" s="30"/>
      <c r="W450" s="30"/>
      <c r="X450" s="30"/>
      <c r="Y450" s="30"/>
      <c r="Z450" s="30"/>
    </row>
    <row r="451" spans="1:26" ht="12" customHeight="1">
      <c r="A451" s="30"/>
      <c r="B451" s="52"/>
      <c r="C451" s="52"/>
      <c r="D451" s="52"/>
      <c r="E451" s="52"/>
      <c r="F451" s="52"/>
      <c r="G451" s="146"/>
      <c r="H451" s="52"/>
      <c r="I451" s="52"/>
      <c r="J451" s="413"/>
      <c r="K451" s="30"/>
      <c r="L451" s="30"/>
      <c r="M451" s="30"/>
      <c r="N451" s="30"/>
      <c r="O451" s="30"/>
      <c r="P451" s="30"/>
      <c r="Q451" s="30"/>
      <c r="R451" s="30"/>
      <c r="S451" s="30"/>
      <c r="T451" s="30"/>
      <c r="U451" s="30"/>
      <c r="V451" s="30"/>
      <c r="W451" s="30"/>
      <c r="X451" s="30"/>
      <c r="Y451" s="30"/>
      <c r="Z451" s="30"/>
    </row>
    <row r="452" spans="1:26" ht="12" customHeight="1">
      <c r="A452" s="30"/>
      <c r="B452" s="52"/>
      <c r="C452" s="52"/>
      <c r="D452" s="52"/>
      <c r="E452" s="52"/>
      <c r="F452" s="52"/>
      <c r="G452" s="146"/>
      <c r="H452" s="52"/>
      <c r="I452" s="52"/>
      <c r="J452" s="413"/>
      <c r="K452" s="30"/>
      <c r="L452" s="30"/>
      <c r="M452" s="30"/>
      <c r="N452" s="30"/>
      <c r="O452" s="30"/>
      <c r="P452" s="30"/>
      <c r="Q452" s="30"/>
      <c r="R452" s="30"/>
      <c r="S452" s="30"/>
      <c r="T452" s="30"/>
      <c r="U452" s="30"/>
      <c r="V452" s="30"/>
      <c r="W452" s="30"/>
      <c r="X452" s="30"/>
      <c r="Y452" s="30"/>
      <c r="Z452" s="30"/>
    </row>
    <row r="453" spans="1:26" ht="12" customHeight="1">
      <c r="A453" s="30"/>
      <c r="B453" s="52"/>
      <c r="C453" s="52"/>
      <c r="D453" s="52"/>
      <c r="E453" s="52"/>
      <c r="F453" s="52"/>
      <c r="G453" s="146"/>
      <c r="H453" s="52"/>
      <c r="I453" s="52"/>
      <c r="J453" s="413"/>
      <c r="K453" s="30"/>
      <c r="L453" s="30"/>
      <c r="M453" s="30"/>
      <c r="N453" s="30"/>
      <c r="O453" s="30"/>
      <c r="P453" s="30"/>
      <c r="Q453" s="30"/>
      <c r="R453" s="30"/>
      <c r="S453" s="30"/>
      <c r="T453" s="30"/>
      <c r="U453" s="30"/>
      <c r="V453" s="30"/>
      <c r="W453" s="30"/>
      <c r="X453" s="30"/>
      <c r="Y453" s="30"/>
      <c r="Z453" s="30"/>
    </row>
    <row r="454" spans="1:26" ht="12" customHeight="1">
      <c r="A454" s="30"/>
      <c r="B454" s="52"/>
      <c r="C454" s="52"/>
      <c r="D454" s="52"/>
      <c r="E454" s="52"/>
      <c r="F454" s="52"/>
      <c r="G454" s="146"/>
      <c r="H454" s="52"/>
      <c r="I454" s="52"/>
      <c r="J454" s="413"/>
      <c r="K454" s="30"/>
      <c r="L454" s="30"/>
      <c r="M454" s="30"/>
      <c r="N454" s="30"/>
      <c r="O454" s="30"/>
      <c r="P454" s="30"/>
      <c r="Q454" s="30"/>
      <c r="R454" s="30"/>
      <c r="S454" s="30"/>
      <c r="T454" s="30"/>
      <c r="U454" s="30"/>
      <c r="V454" s="30"/>
      <c r="W454" s="30"/>
      <c r="X454" s="30"/>
      <c r="Y454" s="30"/>
      <c r="Z454" s="30"/>
    </row>
    <row r="455" spans="1:26" ht="12" customHeight="1">
      <c r="A455" s="30"/>
      <c r="B455" s="52"/>
      <c r="C455" s="52"/>
      <c r="D455" s="52"/>
      <c r="E455" s="52"/>
      <c r="F455" s="52"/>
      <c r="G455" s="146"/>
      <c r="H455" s="52"/>
      <c r="I455" s="52"/>
      <c r="J455" s="413"/>
      <c r="K455" s="30"/>
      <c r="L455" s="30"/>
      <c r="M455" s="30"/>
      <c r="N455" s="30"/>
      <c r="O455" s="30"/>
      <c r="P455" s="30"/>
      <c r="Q455" s="30"/>
      <c r="R455" s="30"/>
      <c r="S455" s="30"/>
      <c r="T455" s="30"/>
      <c r="U455" s="30"/>
      <c r="V455" s="30"/>
      <c r="W455" s="30"/>
      <c r="X455" s="30"/>
      <c r="Y455" s="30"/>
      <c r="Z455" s="30"/>
    </row>
    <row r="456" spans="1:26" ht="12" customHeight="1">
      <c r="A456" s="30"/>
      <c r="B456" s="52"/>
      <c r="C456" s="52"/>
      <c r="D456" s="52"/>
      <c r="E456" s="52"/>
      <c r="F456" s="52"/>
      <c r="G456" s="146"/>
      <c r="H456" s="52"/>
      <c r="I456" s="52"/>
      <c r="J456" s="413"/>
      <c r="K456" s="30"/>
      <c r="L456" s="30"/>
      <c r="M456" s="30"/>
      <c r="N456" s="30"/>
      <c r="O456" s="30"/>
      <c r="P456" s="30"/>
      <c r="Q456" s="30"/>
      <c r="R456" s="30"/>
      <c r="S456" s="30"/>
      <c r="T456" s="30"/>
      <c r="U456" s="30"/>
      <c r="V456" s="30"/>
      <c r="W456" s="30"/>
      <c r="X456" s="30"/>
      <c r="Y456" s="30"/>
      <c r="Z456" s="30"/>
    </row>
    <row r="457" spans="1:26" ht="12" customHeight="1">
      <c r="A457" s="30"/>
      <c r="B457" s="52"/>
      <c r="C457" s="52"/>
      <c r="D457" s="52"/>
      <c r="E457" s="52"/>
      <c r="F457" s="52"/>
      <c r="G457" s="146"/>
      <c r="H457" s="52"/>
      <c r="I457" s="52"/>
      <c r="J457" s="413"/>
      <c r="K457" s="30"/>
      <c r="L457" s="30"/>
      <c r="M457" s="30"/>
      <c r="N457" s="30"/>
      <c r="O457" s="30"/>
      <c r="P457" s="30"/>
      <c r="Q457" s="30"/>
      <c r="R457" s="30"/>
      <c r="S457" s="30"/>
      <c r="T457" s="30"/>
      <c r="U457" s="30"/>
      <c r="V457" s="30"/>
      <c r="W457" s="30"/>
      <c r="X457" s="30"/>
      <c r="Y457" s="30"/>
      <c r="Z457" s="30"/>
    </row>
    <row r="458" spans="1:26" ht="12" customHeight="1">
      <c r="A458" s="30"/>
      <c r="B458" s="52"/>
      <c r="C458" s="52"/>
      <c r="D458" s="52"/>
      <c r="E458" s="52"/>
      <c r="F458" s="52"/>
      <c r="G458" s="146"/>
      <c r="H458" s="52"/>
      <c r="I458" s="52"/>
      <c r="J458" s="413"/>
      <c r="K458" s="30"/>
      <c r="L458" s="30"/>
      <c r="M458" s="30"/>
      <c r="N458" s="30"/>
      <c r="O458" s="30"/>
      <c r="P458" s="30"/>
      <c r="Q458" s="30"/>
      <c r="R458" s="30"/>
      <c r="S458" s="30"/>
      <c r="T458" s="30"/>
      <c r="U458" s="30"/>
      <c r="V458" s="30"/>
      <c r="W458" s="30"/>
      <c r="X458" s="30"/>
      <c r="Y458" s="30"/>
      <c r="Z458" s="30"/>
    </row>
    <row r="459" spans="1:26" ht="12" customHeight="1">
      <c r="A459" s="30"/>
      <c r="B459" s="52"/>
      <c r="C459" s="52"/>
      <c r="D459" s="52"/>
      <c r="E459" s="52"/>
      <c r="F459" s="52"/>
      <c r="G459" s="146"/>
      <c r="H459" s="52"/>
      <c r="I459" s="52"/>
      <c r="J459" s="413"/>
      <c r="K459" s="30"/>
      <c r="L459" s="30"/>
      <c r="M459" s="30"/>
      <c r="N459" s="30"/>
      <c r="O459" s="30"/>
      <c r="P459" s="30"/>
      <c r="Q459" s="30"/>
      <c r="R459" s="30"/>
      <c r="S459" s="30"/>
      <c r="T459" s="30"/>
      <c r="U459" s="30"/>
      <c r="V459" s="30"/>
      <c r="W459" s="30"/>
      <c r="X459" s="30"/>
      <c r="Y459" s="30"/>
      <c r="Z459" s="30"/>
    </row>
    <row r="460" spans="1:26" ht="12" customHeight="1">
      <c r="A460" s="30"/>
      <c r="B460" s="52"/>
      <c r="C460" s="52"/>
      <c r="D460" s="52"/>
      <c r="E460" s="52"/>
      <c r="F460" s="52"/>
      <c r="G460" s="146"/>
      <c r="H460" s="52"/>
      <c r="I460" s="52"/>
      <c r="J460" s="413"/>
      <c r="K460" s="30"/>
      <c r="L460" s="30"/>
      <c r="M460" s="30"/>
      <c r="N460" s="30"/>
      <c r="O460" s="30"/>
      <c r="P460" s="30"/>
      <c r="Q460" s="30"/>
      <c r="R460" s="30"/>
      <c r="S460" s="30"/>
      <c r="T460" s="30"/>
      <c r="U460" s="30"/>
      <c r="V460" s="30"/>
      <c r="W460" s="30"/>
      <c r="X460" s="30"/>
      <c r="Y460" s="30"/>
      <c r="Z460" s="30"/>
    </row>
    <row r="461" spans="1:26" ht="12" customHeight="1">
      <c r="A461" s="30"/>
      <c r="B461" s="52"/>
      <c r="C461" s="52"/>
      <c r="D461" s="52"/>
      <c r="E461" s="52"/>
      <c r="F461" s="52"/>
      <c r="G461" s="146"/>
      <c r="H461" s="52"/>
      <c r="I461" s="52"/>
      <c r="J461" s="413"/>
      <c r="K461" s="30"/>
      <c r="L461" s="30"/>
      <c r="M461" s="30"/>
      <c r="N461" s="30"/>
      <c r="O461" s="30"/>
      <c r="P461" s="30"/>
      <c r="Q461" s="30"/>
      <c r="R461" s="30"/>
      <c r="S461" s="30"/>
      <c r="T461" s="30"/>
      <c r="U461" s="30"/>
      <c r="V461" s="30"/>
      <c r="W461" s="30"/>
      <c r="X461" s="30"/>
      <c r="Y461" s="30"/>
      <c r="Z461" s="30"/>
    </row>
    <row r="462" spans="1:26" ht="12" customHeight="1">
      <c r="A462" s="30"/>
      <c r="B462" s="52"/>
      <c r="C462" s="52"/>
      <c r="D462" s="52"/>
      <c r="E462" s="52"/>
      <c r="F462" s="52"/>
      <c r="G462" s="146"/>
      <c r="H462" s="52"/>
      <c r="I462" s="52"/>
      <c r="J462" s="413"/>
      <c r="K462" s="30"/>
      <c r="L462" s="30"/>
      <c r="M462" s="30"/>
      <c r="N462" s="30"/>
      <c r="O462" s="30"/>
      <c r="P462" s="30"/>
      <c r="Q462" s="30"/>
      <c r="R462" s="30"/>
      <c r="S462" s="30"/>
      <c r="T462" s="30"/>
      <c r="U462" s="30"/>
      <c r="V462" s="30"/>
      <c r="W462" s="30"/>
      <c r="X462" s="30"/>
      <c r="Y462" s="30"/>
      <c r="Z462" s="30"/>
    </row>
    <row r="463" spans="1:26" ht="12" customHeight="1">
      <c r="A463" s="30"/>
      <c r="B463" s="52"/>
      <c r="C463" s="52"/>
      <c r="D463" s="52"/>
      <c r="E463" s="52"/>
      <c r="F463" s="52"/>
      <c r="G463" s="146"/>
      <c r="H463" s="52"/>
      <c r="I463" s="52"/>
      <c r="J463" s="413"/>
      <c r="K463" s="30"/>
      <c r="L463" s="30"/>
      <c r="M463" s="30"/>
      <c r="N463" s="30"/>
      <c r="O463" s="30"/>
      <c r="P463" s="30"/>
      <c r="Q463" s="30"/>
      <c r="R463" s="30"/>
      <c r="S463" s="30"/>
      <c r="T463" s="30"/>
      <c r="U463" s="30"/>
      <c r="V463" s="30"/>
      <c r="W463" s="30"/>
      <c r="X463" s="30"/>
      <c r="Y463" s="30"/>
      <c r="Z463" s="30"/>
    </row>
    <row r="464" spans="1:26" ht="12" customHeight="1">
      <c r="A464" s="30"/>
      <c r="B464" s="52"/>
      <c r="C464" s="52"/>
      <c r="D464" s="52"/>
      <c r="E464" s="52"/>
      <c r="F464" s="52"/>
      <c r="G464" s="146"/>
      <c r="H464" s="52"/>
      <c r="I464" s="52"/>
      <c r="J464" s="413"/>
      <c r="K464" s="30"/>
      <c r="L464" s="30"/>
      <c r="M464" s="30"/>
      <c r="N464" s="30"/>
      <c r="O464" s="30"/>
      <c r="P464" s="30"/>
      <c r="Q464" s="30"/>
      <c r="R464" s="30"/>
      <c r="S464" s="30"/>
      <c r="T464" s="30"/>
      <c r="U464" s="30"/>
      <c r="V464" s="30"/>
      <c r="W464" s="30"/>
      <c r="X464" s="30"/>
      <c r="Y464" s="30"/>
      <c r="Z464" s="30"/>
    </row>
    <row r="465" spans="1:26" ht="12" customHeight="1">
      <c r="A465" s="30"/>
      <c r="B465" s="52"/>
      <c r="C465" s="52"/>
      <c r="D465" s="52"/>
      <c r="E465" s="52"/>
      <c r="F465" s="52"/>
      <c r="G465" s="146"/>
      <c r="H465" s="52"/>
      <c r="I465" s="52"/>
      <c r="J465" s="413"/>
      <c r="K465" s="30"/>
      <c r="L465" s="30"/>
      <c r="M465" s="30"/>
      <c r="N465" s="30"/>
      <c r="O465" s="30"/>
      <c r="P465" s="30"/>
      <c r="Q465" s="30"/>
      <c r="R465" s="30"/>
      <c r="S465" s="30"/>
      <c r="T465" s="30"/>
      <c r="U465" s="30"/>
      <c r="V465" s="30"/>
      <c r="W465" s="30"/>
      <c r="X465" s="30"/>
      <c r="Y465" s="30"/>
      <c r="Z465" s="30"/>
    </row>
    <row r="466" spans="1:26" ht="12" customHeight="1">
      <c r="A466" s="30"/>
      <c r="B466" s="52"/>
      <c r="C466" s="52"/>
      <c r="D466" s="52"/>
      <c r="E466" s="52"/>
      <c r="F466" s="52"/>
      <c r="G466" s="146"/>
      <c r="H466" s="52"/>
      <c r="I466" s="52"/>
      <c r="J466" s="413"/>
      <c r="K466" s="30"/>
      <c r="L466" s="30"/>
      <c r="M466" s="30"/>
      <c r="N466" s="30"/>
      <c r="O466" s="30"/>
      <c r="P466" s="30"/>
      <c r="Q466" s="30"/>
      <c r="R466" s="30"/>
      <c r="S466" s="30"/>
      <c r="T466" s="30"/>
      <c r="U466" s="30"/>
      <c r="V466" s="30"/>
      <c r="W466" s="30"/>
      <c r="X466" s="30"/>
      <c r="Y466" s="30"/>
      <c r="Z466" s="30"/>
    </row>
    <row r="467" spans="1:26" ht="12" customHeight="1">
      <c r="A467" s="30"/>
      <c r="B467" s="52"/>
      <c r="C467" s="52"/>
      <c r="D467" s="52"/>
      <c r="E467" s="52"/>
      <c r="F467" s="52"/>
      <c r="G467" s="146"/>
      <c r="H467" s="52"/>
      <c r="I467" s="52"/>
      <c r="J467" s="413"/>
      <c r="K467" s="30"/>
      <c r="L467" s="30"/>
      <c r="M467" s="30"/>
      <c r="N467" s="30"/>
      <c r="O467" s="30"/>
      <c r="P467" s="30"/>
      <c r="Q467" s="30"/>
      <c r="R467" s="30"/>
      <c r="S467" s="30"/>
      <c r="T467" s="30"/>
      <c r="U467" s="30"/>
      <c r="V467" s="30"/>
      <c r="W467" s="30"/>
      <c r="X467" s="30"/>
      <c r="Y467" s="30"/>
      <c r="Z467" s="30"/>
    </row>
    <row r="468" spans="1:26" ht="12" customHeight="1">
      <c r="A468" s="30"/>
      <c r="B468" s="52"/>
      <c r="C468" s="52"/>
      <c r="D468" s="52"/>
      <c r="E468" s="52"/>
      <c r="F468" s="52"/>
      <c r="G468" s="146"/>
      <c r="H468" s="52"/>
      <c r="I468" s="52"/>
      <c r="J468" s="413"/>
      <c r="K468" s="30"/>
      <c r="L468" s="30"/>
      <c r="M468" s="30"/>
      <c r="N468" s="30"/>
      <c r="O468" s="30"/>
      <c r="P468" s="30"/>
      <c r="Q468" s="30"/>
      <c r="R468" s="30"/>
      <c r="S468" s="30"/>
      <c r="T468" s="30"/>
      <c r="U468" s="30"/>
      <c r="V468" s="30"/>
      <c r="W468" s="30"/>
      <c r="X468" s="30"/>
      <c r="Y468" s="30"/>
      <c r="Z468" s="30"/>
    </row>
    <row r="469" spans="1:26" ht="12" customHeight="1">
      <c r="A469" s="30"/>
      <c r="B469" s="52"/>
      <c r="C469" s="52"/>
      <c r="D469" s="52"/>
      <c r="E469" s="52"/>
      <c r="F469" s="52"/>
      <c r="G469" s="146"/>
      <c r="H469" s="52"/>
      <c r="I469" s="52"/>
      <c r="J469" s="413"/>
      <c r="K469" s="30"/>
      <c r="L469" s="30"/>
      <c r="M469" s="30"/>
      <c r="N469" s="30"/>
      <c r="O469" s="30"/>
      <c r="P469" s="30"/>
      <c r="Q469" s="30"/>
      <c r="R469" s="30"/>
      <c r="S469" s="30"/>
      <c r="T469" s="30"/>
      <c r="U469" s="30"/>
      <c r="V469" s="30"/>
      <c r="W469" s="30"/>
      <c r="X469" s="30"/>
      <c r="Y469" s="30"/>
      <c r="Z469" s="30"/>
    </row>
    <row r="470" spans="1:26" ht="12" customHeight="1">
      <c r="A470" s="30"/>
      <c r="B470" s="52"/>
      <c r="C470" s="52"/>
      <c r="D470" s="52"/>
      <c r="E470" s="52"/>
      <c r="F470" s="52"/>
      <c r="G470" s="146"/>
      <c r="H470" s="52"/>
      <c r="I470" s="52"/>
      <c r="J470" s="413"/>
      <c r="K470" s="30"/>
      <c r="L470" s="30"/>
      <c r="M470" s="30"/>
      <c r="N470" s="30"/>
      <c r="O470" s="30"/>
      <c r="P470" s="30"/>
      <c r="Q470" s="30"/>
      <c r="R470" s="30"/>
      <c r="S470" s="30"/>
      <c r="T470" s="30"/>
      <c r="U470" s="30"/>
      <c r="V470" s="30"/>
      <c r="W470" s="30"/>
      <c r="X470" s="30"/>
      <c r="Y470" s="30"/>
      <c r="Z470" s="30"/>
    </row>
    <row r="471" spans="1:26" ht="12" customHeight="1">
      <c r="A471" s="30"/>
      <c r="B471" s="52"/>
      <c r="C471" s="52"/>
      <c r="D471" s="52"/>
      <c r="E471" s="52"/>
      <c r="F471" s="52"/>
      <c r="G471" s="146"/>
      <c r="H471" s="52"/>
      <c r="I471" s="52"/>
      <c r="J471" s="413"/>
      <c r="K471" s="30"/>
      <c r="L471" s="30"/>
      <c r="M471" s="30"/>
      <c r="N471" s="30"/>
      <c r="O471" s="30"/>
      <c r="P471" s="30"/>
      <c r="Q471" s="30"/>
      <c r="R471" s="30"/>
      <c r="S471" s="30"/>
      <c r="T471" s="30"/>
      <c r="U471" s="30"/>
      <c r="V471" s="30"/>
      <c r="W471" s="30"/>
      <c r="X471" s="30"/>
      <c r="Y471" s="30"/>
      <c r="Z471" s="30"/>
    </row>
    <row r="472" spans="1:26" ht="12" customHeight="1">
      <c r="A472" s="30"/>
      <c r="B472" s="52"/>
      <c r="C472" s="52"/>
      <c r="D472" s="52"/>
      <c r="E472" s="52"/>
      <c r="F472" s="52"/>
      <c r="G472" s="146"/>
      <c r="H472" s="52"/>
      <c r="I472" s="52"/>
      <c r="J472" s="413"/>
      <c r="K472" s="30"/>
      <c r="L472" s="30"/>
      <c r="M472" s="30"/>
      <c r="N472" s="30"/>
      <c r="O472" s="30"/>
      <c r="P472" s="30"/>
      <c r="Q472" s="30"/>
      <c r="R472" s="30"/>
      <c r="S472" s="30"/>
      <c r="T472" s="30"/>
      <c r="U472" s="30"/>
      <c r="V472" s="30"/>
      <c r="W472" s="30"/>
      <c r="X472" s="30"/>
      <c r="Y472" s="30"/>
      <c r="Z472" s="30"/>
    </row>
    <row r="473" spans="1:26" ht="12" customHeight="1">
      <c r="A473" s="30"/>
      <c r="B473" s="52"/>
      <c r="C473" s="52"/>
      <c r="D473" s="52"/>
      <c r="E473" s="52"/>
      <c r="F473" s="52"/>
      <c r="G473" s="146"/>
      <c r="H473" s="52"/>
      <c r="I473" s="52"/>
      <c r="J473" s="413"/>
      <c r="K473" s="30"/>
      <c r="L473" s="30"/>
      <c r="M473" s="30"/>
      <c r="N473" s="30"/>
      <c r="O473" s="30"/>
      <c r="P473" s="30"/>
      <c r="Q473" s="30"/>
      <c r="R473" s="30"/>
      <c r="S473" s="30"/>
      <c r="T473" s="30"/>
      <c r="U473" s="30"/>
      <c r="V473" s="30"/>
      <c r="W473" s="30"/>
      <c r="X473" s="30"/>
      <c r="Y473" s="30"/>
      <c r="Z473" s="30"/>
    </row>
    <row r="474" spans="1:26" ht="12" customHeight="1">
      <c r="A474" s="30"/>
      <c r="B474" s="52"/>
      <c r="C474" s="52"/>
      <c r="D474" s="52"/>
      <c r="E474" s="52"/>
      <c r="F474" s="52"/>
      <c r="G474" s="146"/>
      <c r="H474" s="52"/>
      <c r="I474" s="52"/>
      <c r="J474" s="413"/>
      <c r="K474" s="30"/>
      <c r="L474" s="30"/>
      <c r="M474" s="30"/>
      <c r="N474" s="30"/>
      <c r="O474" s="30"/>
      <c r="P474" s="30"/>
      <c r="Q474" s="30"/>
      <c r="R474" s="30"/>
      <c r="S474" s="30"/>
      <c r="T474" s="30"/>
      <c r="U474" s="30"/>
      <c r="V474" s="30"/>
      <c r="W474" s="30"/>
      <c r="X474" s="30"/>
      <c r="Y474" s="30"/>
      <c r="Z474" s="30"/>
    </row>
    <row r="475" spans="1:26" ht="12" customHeight="1">
      <c r="A475" s="30"/>
      <c r="B475" s="52"/>
      <c r="C475" s="52"/>
      <c r="D475" s="52"/>
      <c r="E475" s="52"/>
      <c r="F475" s="52"/>
      <c r="G475" s="146"/>
      <c r="H475" s="52"/>
      <c r="I475" s="52"/>
      <c r="J475" s="413"/>
      <c r="K475" s="30"/>
      <c r="L475" s="30"/>
      <c r="M475" s="30"/>
      <c r="N475" s="30"/>
      <c r="O475" s="30"/>
      <c r="P475" s="30"/>
      <c r="Q475" s="30"/>
      <c r="R475" s="30"/>
      <c r="S475" s="30"/>
      <c r="T475" s="30"/>
      <c r="U475" s="30"/>
      <c r="V475" s="30"/>
      <c r="W475" s="30"/>
      <c r="X475" s="30"/>
      <c r="Y475" s="30"/>
      <c r="Z475" s="30"/>
    </row>
    <row r="476" spans="1:26" ht="12" customHeight="1">
      <c r="A476" s="30"/>
      <c r="B476" s="52"/>
      <c r="C476" s="52"/>
      <c r="D476" s="52"/>
      <c r="E476" s="52"/>
      <c r="F476" s="52"/>
      <c r="G476" s="146"/>
      <c r="H476" s="52"/>
      <c r="I476" s="52"/>
      <c r="J476" s="413"/>
      <c r="K476" s="30"/>
      <c r="L476" s="30"/>
      <c r="M476" s="30"/>
      <c r="N476" s="30"/>
      <c r="O476" s="30"/>
      <c r="P476" s="30"/>
      <c r="Q476" s="30"/>
      <c r="R476" s="30"/>
      <c r="S476" s="30"/>
      <c r="T476" s="30"/>
      <c r="U476" s="30"/>
      <c r="V476" s="30"/>
      <c r="W476" s="30"/>
      <c r="X476" s="30"/>
      <c r="Y476" s="30"/>
      <c r="Z476" s="30"/>
    </row>
    <row r="477" spans="1:26" ht="12" customHeight="1">
      <c r="A477" s="30"/>
      <c r="B477" s="52"/>
      <c r="C477" s="52"/>
      <c r="D477" s="52"/>
      <c r="E477" s="52"/>
      <c r="F477" s="52"/>
      <c r="G477" s="146"/>
      <c r="H477" s="52"/>
      <c r="I477" s="52"/>
      <c r="J477" s="413"/>
      <c r="K477" s="30"/>
      <c r="L477" s="30"/>
      <c r="M477" s="30"/>
      <c r="N477" s="30"/>
      <c r="O477" s="30"/>
      <c r="P477" s="30"/>
      <c r="Q477" s="30"/>
      <c r="R477" s="30"/>
      <c r="S477" s="30"/>
      <c r="T477" s="30"/>
      <c r="U477" s="30"/>
      <c r="V477" s="30"/>
      <c r="W477" s="30"/>
      <c r="X477" s="30"/>
      <c r="Y477" s="30"/>
      <c r="Z477" s="30"/>
    </row>
    <row r="478" spans="1:26" ht="12" customHeight="1">
      <c r="A478" s="30"/>
      <c r="B478" s="52"/>
      <c r="C478" s="52"/>
      <c r="D478" s="52"/>
      <c r="E478" s="52"/>
      <c r="F478" s="52"/>
      <c r="G478" s="146"/>
      <c r="H478" s="52"/>
      <c r="I478" s="52"/>
      <c r="J478" s="413"/>
      <c r="K478" s="30"/>
      <c r="L478" s="30"/>
      <c r="M478" s="30"/>
      <c r="N478" s="30"/>
      <c r="O478" s="30"/>
      <c r="P478" s="30"/>
      <c r="Q478" s="30"/>
      <c r="R478" s="30"/>
      <c r="S478" s="30"/>
      <c r="T478" s="30"/>
      <c r="U478" s="30"/>
      <c r="V478" s="30"/>
      <c r="W478" s="30"/>
      <c r="X478" s="30"/>
      <c r="Y478" s="30"/>
      <c r="Z478" s="30"/>
    </row>
    <row r="479" spans="1:26" ht="12" customHeight="1">
      <c r="A479" s="30"/>
      <c r="B479" s="52"/>
      <c r="C479" s="52"/>
      <c r="D479" s="52"/>
      <c r="E479" s="52"/>
      <c r="F479" s="52"/>
      <c r="G479" s="146"/>
      <c r="H479" s="52"/>
      <c r="I479" s="52"/>
      <c r="J479" s="413"/>
      <c r="K479" s="30"/>
      <c r="L479" s="30"/>
      <c r="M479" s="30"/>
      <c r="N479" s="30"/>
      <c r="O479" s="30"/>
      <c r="P479" s="30"/>
      <c r="Q479" s="30"/>
      <c r="R479" s="30"/>
      <c r="S479" s="30"/>
      <c r="T479" s="30"/>
      <c r="U479" s="30"/>
      <c r="V479" s="30"/>
      <c r="W479" s="30"/>
      <c r="X479" s="30"/>
      <c r="Y479" s="30"/>
      <c r="Z479" s="30"/>
    </row>
    <row r="480" spans="1:26" ht="12" customHeight="1">
      <c r="A480" s="30"/>
      <c r="B480" s="52"/>
      <c r="C480" s="52"/>
      <c r="D480" s="52"/>
      <c r="E480" s="52"/>
      <c r="F480" s="52"/>
      <c r="G480" s="146"/>
      <c r="H480" s="52"/>
      <c r="I480" s="52"/>
      <c r="J480" s="413"/>
      <c r="K480" s="30"/>
      <c r="L480" s="30"/>
      <c r="M480" s="30"/>
      <c r="N480" s="30"/>
      <c r="O480" s="30"/>
      <c r="P480" s="30"/>
      <c r="Q480" s="30"/>
      <c r="R480" s="30"/>
      <c r="S480" s="30"/>
      <c r="T480" s="30"/>
      <c r="U480" s="30"/>
      <c r="V480" s="30"/>
      <c r="W480" s="30"/>
      <c r="X480" s="30"/>
      <c r="Y480" s="30"/>
      <c r="Z480" s="30"/>
    </row>
    <row r="481" spans="1:26" ht="12" customHeight="1">
      <c r="A481" s="30"/>
      <c r="B481" s="52"/>
      <c r="C481" s="52"/>
      <c r="D481" s="52"/>
      <c r="E481" s="52"/>
      <c r="F481" s="52"/>
      <c r="G481" s="146"/>
      <c r="H481" s="52"/>
      <c r="I481" s="52"/>
      <c r="J481" s="413"/>
      <c r="K481" s="30"/>
      <c r="L481" s="30"/>
      <c r="M481" s="30"/>
      <c r="N481" s="30"/>
      <c r="O481" s="30"/>
      <c r="P481" s="30"/>
      <c r="Q481" s="30"/>
      <c r="R481" s="30"/>
      <c r="S481" s="30"/>
      <c r="T481" s="30"/>
      <c r="U481" s="30"/>
      <c r="V481" s="30"/>
      <c r="W481" s="30"/>
      <c r="X481" s="30"/>
      <c r="Y481" s="30"/>
      <c r="Z481" s="30"/>
    </row>
    <row r="482" spans="1:26" ht="12" customHeight="1">
      <c r="A482" s="30"/>
      <c r="B482" s="52"/>
      <c r="C482" s="52"/>
      <c r="D482" s="52"/>
      <c r="E482" s="52"/>
      <c r="F482" s="52"/>
      <c r="G482" s="146"/>
      <c r="H482" s="52"/>
      <c r="I482" s="52"/>
      <c r="J482" s="413"/>
      <c r="K482" s="30"/>
      <c r="L482" s="30"/>
      <c r="M482" s="30"/>
      <c r="N482" s="30"/>
      <c r="O482" s="30"/>
      <c r="P482" s="30"/>
      <c r="Q482" s="30"/>
      <c r="R482" s="30"/>
      <c r="S482" s="30"/>
      <c r="T482" s="30"/>
      <c r="U482" s="30"/>
      <c r="V482" s="30"/>
      <c r="W482" s="30"/>
      <c r="X482" s="30"/>
      <c r="Y482" s="30"/>
      <c r="Z482" s="30"/>
    </row>
    <row r="483" spans="1:26" ht="12" customHeight="1">
      <c r="A483" s="30"/>
      <c r="B483" s="52"/>
      <c r="C483" s="52"/>
      <c r="D483" s="52"/>
      <c r="E483" s="52"/>
      <c r="F483" s="52"/>
      <c r="G483" s="146"/>
      <c r="H483" s="52"/>
      <c r="I483" s="52"/>
      <c r="J483" s="413"/>
      <c r="K483" s="30"/>
      <c r="L483" s="30"/>
      <c r="M483" s="30"/>
      <c r="N483" s="30"/>
      <c r="O483" s="30"/>
      <c r="P483" s="30"/>
      <c r="Q483" s="30"/>
      <c r="R483" s="30"/>
      <c r="S483" s="30"/>
      <c r="T483" s="30"/>
      <c r="U483" s="30"/>
      <c r="V483" s="30"/>
      <c r="W483" s="30"/>
      <c r="X483" s="30"/>
      <c r="Y483" s="30"/>
      <c r="Z483" s="30"/>
    </row>
    <row r="484" spans="1:26" ht="12" customHeight="1">
      <c r="A484" s="30"/>
      <c r="B484" s="52"/>
      <c r="C484" s="52"/>
      <c r="D484" s="52"/>
      <c r="E484" s="52"/>
      <c r="F484" s="52"/>
      <c r="G484" s="146"/>
      <c r="H484" s="52"/>
      <c r="I484" s="52"/>
      <c r="J484" s="413"/>
      <c r="K484" s="30"/>
      <c r="L484" s="30"/>
      <c r="M484" s="30"/>
      <c r="N484" s="30"/>
      <c r="O484" s="30"/>
      <c r="P484" s="30"/>
      <c r="Q484" s="30"/>
      <c r="R484" s="30"/>
      <c r="S484" s="30"/>
      <c r="T484" s="30"/>
      <c r="U484" s="30"/>
      <c r="V484" s="30"/>
      <c r="W484" s="30"/>
      <c r="X484" s="30"/>
      <c r="Y484" s="30"/>
      <c r="Z484" s="30"/>
    </row>
    <row r="485" spans="1:26" ht="12" customHeight="1">
      <c r="A485" s="30"/>
      <c r="B485" s="52"/>
      <c r="C485" s="52"/>
      <c r="D485" s="52"/>
      <c r="E485" s="52"/>
      <c r="F485" s="52"/>
      <c r="G485" s="146"/>
      <c r="H485" s="52"/>
      <c r="I485" s="52"/>
      <c r="J485" s="413"/>
      <c r="K485" s="30"/>
      <c r="L485" s="30"/>
      <c r="M485" s="30"/>
      <c r="N485" s="30"/>
      <c r="O485" s="30"/>
      <c r="P485" s="30"/>
      <c r="Q485" s="30"/>
      <c r="R485" s="30"/>
      <c r="S485" s="30"/>
      <c r="T485" s="30"/>
      <c r="U485" s="30"/>
      <c r="V485" s="30"/>
      <c r="W485" s="30"/>
      <c r="X485" s="30"/>
      <c r="Y485" s="30"/>
      <c r="Z485" s="30"/>
    </row>
    <row r="486" spans="1:26" ht="12" customHeight="1">
      <c r="A486" s="30"/>
      <c r="B486" s="52"/>
      <c r="C486" s="52"/>
      <c r="D486" s="52"/>
      <c r="E486" s="52"/>
      <c r="F486" s="52"/>
      <c r="G486" s="146"/>
      <c r="H486" s="52"/>
      <c r="I486" s="52"/>
      <c r="J486" s="413"/>
      <c r="K486" s="30"/>
      <c r="L486" s="30"/>
      <c r="M486" s="30"/>
      <c r="N486" s="30"/>
      <c r="O486" s="30"/>
      <c r="P486" s="30"/>
      <c r="Q486" s="30"/>
      <c r="R486" s="30"/>
      <c r="S486" s="30"/>
      <c r="T486" s="30"/>
      <c r="U486" s="30"/>
      <c r="V486" s="30"/>
      <c r="W486" s="30"/>
      <c r="X486" s="30"/>
      <c r="Y486" s="30"/>
      <c r="Z486" s="30"/>
    </row>
    <row r="487" spans="1:26" ht="12" customHeight="1">
      <c r="A487" s="30"/>
      <c r="B487" s="52"/>
      <c r="C487" s="52"/>
      <c r="D487" s="52"/>
      <c r="E487" s="52"/>
      <c r="F487" s="52"/>
      <c r="G487" s="146"/>
      <c r="H487" s="52"/>
      <c r="I487" s="52"/>
      <c r="J487" s="413"/>
      <c r="K487" s="30"/>
      <c r="L487" s="30"/>
      <c r="M487" s="30"/>
      <c r="N487" s="30"/>
      <c r="O487" s="30"/>
      <c r="P487" s="30"/>
      <c r="Q487" s="30"/>
      <c r="R487" s="30"/>
      <c r="S487" s="30"/>
      <c r="T487" s="30"/>
      <c r="U487" s="30"/>
      <c r="V487" s="30"/>
      <c r="W487" s="30"/>
      <c r="X487" s="30"/>
      <c r="Y487" s="30"/>
      <c r="Z487" s="30"/>
    </row>
    <row r="488" spans="1:26" ht="12" customHeight="1">
      <c r="A488" s="30"/>
      <c r="B488" s="52"/>
      <c r="C488" s="52"/>
      <c r="D488" s="52"/>
      <c r="E488" s="52"/>
      <c r="F488" s="52"/>
      <c r="G488" s="146"/>
      <c r="H488" s="52"/>
      <c r="I488" s="52"/>
      <c r="J488" s="413"/>
      <c r="K488" s="30"/>
      <c r="L488" s="30"/>
      <c r="M488" s="30"/>
      <c r="N488" s="30"/>
      <c r="O488" s="30"/>
      <c r="P488" s="30"/>
      <c r="Q488" s="30"/>
      <c r="R488" s="30"/>
      <c r="S488" s="30"/>
      <c r="T488" s="30"/>
      <c r="U488" s="30"/>
      <c r="V488" s="30"/>
      <c r="W488" s="30"/>
      <c r="X488" s="30"/>
      <c r="Y488" s="30"/>
      <c r="Z488" s="30"/>
    </row>
    <row r="489" spans="1:26" ht="12" customHeight="1">
      <c r="A489" s="30"/>
      <c r="B489" s="52"/>
      <c r="C489" s="52"/>
      <c r="D489" s="52"/>
      <c r="E489" s="52"/>
      <c r="F489" s="52"/>
      <c r="G489" s="146"/>
      <c r="H489" s="52"/>
      <c r="I489" s="52"/>
      <c r="J489" s="413"/>
      <c r="K489" s="30"/>
      <c r="L489" s="30"/>
      <c r="M489" s="30"/>
      <c r="N489" s="30"/>
      <c r="O489" s="30"/>
      <c r="P489" s="30"/>
      <c r="Q489" s="30"/>
      <c r="R489" s="30"/>
      <c r="S489" s="30"/>
      <c r="T489" s="30"/>
      <c r="U489" s="30"/>
      <c r="V489" s="30"/>
      <c r="W489" s="30"/>
      <c r="X489" s="30"/>
      <c r="Y489" s="30"/>
      <c r="Z489" s="30"/>
    </row>
    <row r="490" spans="1:26" ht="12" customHeight="1">
      <c r="A490" s="30"/>
      <c r="B490" s="52"/>
      <c r="C490" s="52"/>
      <c r="D490" s="52"/>
      <c r="E490" s="52"/>
      <c r="F490" s="52"/>
      <c r="G490" s="146"/>
      <c r="H490" s="52"/>
      <c r="I490" s="52"/>
      <c r="J490" s="413"/>
      <c r="K490" s="30"/>
      <c r="L490" s="30"/>
      <c r="M490" s="30"/>
      <c r="N490" s="30"/>
      <c r="O490" s="30"/>
      <c r="P490" s="30"/>
      <c r="Q490" s="30"/>
      <c r="R490" s="30"/>
      <c r="S490" s="30"/>
      <c r="T490" s="30"/>
      <c r="U490" s="30"/>
      <c r="V490" s="30"/>
      <c r="W490" s="30"/>
      <c r="X490" s="30"/>
      <c r="Y490" s="30"/>
      <c r="Z490" s="30"/>
    </row>
    <row r="491" spans="1:26" ht="12" customHeight="1">
      <c r="A491" s="30"/>
      <c r="B491" s="52"/>
      <c r="C491" s="52"/>
      <c r="D491" s="52"/>
      <c r="E491" s="52"/>
      <c r="F491" s="52"/>
      <c r="G491" s="146"/>
      <c r="H491" s="52"/>
      <c r="I491" s="52"/>
      <c r="J491" s="413"/>
      <c r="K491" s="30"/>
      <c r="L491" s="30"/>
      <c r="M491" s="30"/>
      <c r="N491" s="30"/>
      <c r="O491" s="30"/>
      <c r="P491" s="30"/>
      <c r="Q491" s="30"/>
      <c r="R491" s="30"/>
      <c r="S491" s="30"/>
      <c r="T491" s="30"/>
      <c r="U491" s="30"/>
      <c r="V491" s="30"/>
      <c r="W491" s="30"/>
      <c r="X491" s="30"/>
      <c r="Y491" s="30"/>
      <c r="Z491" s="30"/>
    </row>
    <row r="492" spans="1:26" ht="12" customHeight="1">
      <c r="A492" s="30"/>
      <c r="B492" s="52"/>
      <c r="C492" s="52"/>
      <c r="D492" s="52"/>
      <c r="E492" s="52"/>
      <c r="F492" s="52"/>
      <c r="G492" s="146"/>
      <c r="H492" s="52"/>
      <c r="I492" s="52"/>
      <c r="J492" s="413"/>
      <c r="K492" s="30"/>
      <c r="L492" s="30"/>
      <c r="M492" s="30"/>
      <c r="N492" s="30"/>
      <c r="O492" s="30"/>
      <c r="P492" s="30"/>
      <c r="Q492" s="30"/>
      <c r="R492" s="30"/>
      <c r="S492" s="30"/>
      <c r="T492" s="30"/>
      <c r="U492" s="30"/>
      <c r="V492" s="30"/>
      <c r="W492" s="30"/>
      <c r="X492" s="30"/>
      <c r="Y492" s="30"/>
      <c r="Z492" s="30"/>
    </row>
    <row r="493" spans="1:26" ht="12" customHeight="1">
      <c r="A493" s="30"/>
      <c r="B493" s="52"/>
      <c r="C493" s="52"/>
      <c r="D493" s="52"/>
      <c r="E493" s="52"/>
      <c r="F493" s="52"/>
      <c r="G493" s="146"/>
      <c r="H493" s="52"/>
      <c r="I493" s="52"/>
      <c r="J493" s="413"/>
      <c r="K493" s="30"/>
      <c r="L493" s="30"/>
      <c r="M493" s="30"/>
      <c r="N493" s="30"/>
      <c r="O493" s="30"/>
      <c r="P493" s="30"/>
      <c r="Q493" s="30"/>
      <c r="R493" s="30"/>
      <c r="S493" s="30"/>
      <c r="T493" s="30"/>
      <c r="U493" s="30"/>
      <c r="V493" s="30"/>
      <c r="W493" s="30"/>
      <c r="X493" s="30"/>
      <c r="Y493" s="30"/>
      <c r="Z493" s="30"/>
    </row>
    <row r="494" spans="1:26" ht="12" customHeight="1">
      <c r="A494" s="30"/>
      <c r="B494" s="52"/>
      <c r="C494" s="52"/>
      <c r="D494" s="52"/>
      <c r="E494" s="52"/>
      <c r="F494" s="52"/>
      <c r="G494" s="146"/>
      <c r="H494" s="52"/>
      <c r="I494" s="52"/>
      <c r="J494" s="413"/>
      <c r="K494" s="30"/>
      <c r="L494" s="30"/>
      <c r="M494" s="30"/>
      <c r="N494" s="30"/>
      <c r="O494" s="30"/>
      <c r="P494" s="30"/>
      <c r="Q494" s="30"/>
      <c r="R494" s="30"/>
      <c r="S494" s="30"/>
      <c r="T494" s="30"/>
      <c r="U494" s="30"/>
      <c r="V494" s="30"/>
      <c r="W494" s="30"/>
      <c r="X494" s="30"/>
      <c r="Y494" s="30"/>
      <c r="Z494" s="30"/>
    </row>
    <row r="495" spans="1:26" ht="12" customHeight="1">
      <c r="A495" s="30"/>
      <c r="B495" s="52"/>
      <c r="C495" s="52"/>
      <c r="D495" s="52"/>
      <c r="E495" s="52"/>
      <c r="F495" s="52"/>
      <c r="G495" s="146"/>
      <c r="H495" s="52"/>
      <c r="I495" s="52"/>
      <c r="J495" s="413"/>
      <c r="K495" s="30"/>
      <c r="L495" s="30"/>
      <c r="M495" s="30"/>
      <c r="N495" s="30"/>
      <c r="O495" s="30"/>
      <c r="P495" s="30"/>
      <c r="Q495" s="30"/>
      <c r="R495" s="30"/>
      <c r="S495" s="30"/>
      <c r="T495" s="30"/>
      <c r="U495" s="30"/>
      <c r="V495" s="30"/>
      <c r="W495" s="30"/>
      <c r="X495" s="30"/>
      <c r="Y495" s="30"/>
      <c r="Z495" s="30"/>
    </row>
    <row r="496" spans="1:26" ht="12" customHeight="1">
      <c r="A496" s="30"/>
      <c r="B496" s="52"/>
      <c r="C496" s="52"/>
      <c r="D496" s="52"/>
      <c r="E496" s="52"/>
      <c r="F496" s="52"/>
      <c r="G496" s="146"/>
      <c r="H496" s="52"/>
      <c r="I496" s="52"/>
      <c r="J496" s="413"/>
      <c r="K496" s="30"/>
      <c r="L496" s="30"/>
      <c r="M496" s="30"/>
      <c r="N496" s="30"/>
      <c r="O496" s="30"/>
      <c r="P496" s="30"/>
      <c r="Q496" s="30"/>
      <c r="R496" s="30"/>
      <c r="S496" s="30"/>
      <c r="T496" s="30"/>
      <c r="U496" s="30"/>
      <c r="V496" s="30"/>
      <c r="W496" s="30"/>
      <c r="X496" s="30"/>
      <c r="Y496" s="30"/>
      <c r="Z496" s="30"/>
    </row>
    <row r="497" spans="1:26" ht="12" customHeight="1">
      <c r="A497" s="30"/>
      <c r="B497" s="52"/>
      <c r="C497" s="52"/>
      <c r="D497" s="52"/>
      <c r="E497" s="52"/>
      <c r="F497" s="52"/>
      <c r="G497" s="146"/>
      <c r="H497" s="52"/>
      <c r="I497" s="52"/>
      <c r="J497" s="413"/>
      <c r="K497" s="30"/>
      <c r="L497" s="30"/>
      <c r="M497" s="30"/>
      <c r="N497" s="30"/>
      <c r="O497" s="30"/>
      <c r="P497" s="30"/>
      <c r="Q497" s="30"/>
      <c r="R497" s="30"/>
      <c r="S497" s="30"/>
      <c r="T497" s="30"/>
      <c r="U497" s="30"/>
      <c r="V497" s="30"/>
      <c r="W497" s="30"/>
      <c r="X497" s="30"/>
      <c r="Y497" s="30"/>
      <c r="Z497" s="30"/>
    </row>
    <row r="498" spans="1:26" ht="12" customHeight="1">
      <c r="A498" s="30"/>
      <c r="B498" s="52"/>
      <c r="C498" s="52"/>
      <c r="D498" s="52"/>
      <c r="E498" s="52"/>
      <c r="F498" s="52"/>
      <c r="G498" s="146"/>
      <c r="H498" s="52"/>
      <c r="I498" s="52"/>
      <c r="J498" s="413"/>
      <c r="K498" s="30"/>
      <c r="L498" s="30"/>
      <c r="M498" s="30"/>
      <c r="N498" s="30"/>
      <c r="O498" s="30"/>
      <c r="P498" s="30"/>
      <c r="Q498" s="30"/>
      <c r="R498" s="30"/>
      <c r="S498" s="30"/>
      <c r="T498" s="30"/>
      <c r="U498" s="30"/>
      <c r="V498" s="30"/>
      <c r="W498" s="30"/>
      <c r="X498" s="30"/>
      <c r="Y498" s="30"/>
      <c r="Z498" s="30"/>
    </row>
    <row r="499" spans="1:26" ht="12" customHeight="1">
      <c r="A499" s="30"/>
      <c r="B499" s="52"/>
      <c r="C499" s="52"/>
      <c r="D499" s="52"/>
      <c r="E499" s="52"/>
      <c r="F499" s="52"/>
      <c r="G499" s="146"/>
      <c r="H499" s="52"/>
      <c r="I499" s="52"/>
      <c r="J499" s="413"/>
      <c r="K499" s="30"/>
      <c r="L499" s="30"/>
      <c r="M499" s="30"/>
      <c r="N499" s="30"/>
      <c r="O499" s="30"/>
      <c r="P499" s="30"/>
      <c r="Q499" s="30"/>
      <c r="R499" s="30"/>
      <c r="S499" s="30"/>
      <c r="T499" s="30"/>
      <c r="U499" s="30"/>
      <c r="V499" s="30"/>
      <c r="W499" s="30"/>
      <c r="X499" s="30"/>
      <c r="Y499" s="30"/>
      <c r="Z499" s="30"/>
    </row>
    <row r="500" spans="1:26" ht="12" customHeight="1">
      <c r="A500" s="30"/>
      <c r="B500" s="52"/>
      <c r="C500" s="52"/>
      <c r="D500" s="52"/>
      <c r="E500" s="52"/>
      <c r="F500" s="52"/>
      <c r="G500" s="146"/>
      <c r="H500" s="52"/>
      <c r="I500" s="52"/>
      <c r="J500" s="413"/>
      <c r="K500" s="30"/>
      <c r="L500" s="30"/>
      <c r="M500" s="30"/>
      <c r="N500" s="30"/>
      <c r="O500" s="30"/>
      <c r="P500" s="30"/>
      <c r="Q500" s="30"/>
      <c r="R500" s="30"/>
      <c r="S500" s="30"/>
      <c r="T500" s="30"/>
      <c r="U500" s="30"/>
      <c r="V500" s="30"/>
      <c r="W500" s="30"/>
      <c r="X500" s="30"/>
      <c r="Y500" s="30"/>
      <c r="Z500" s="30"/>
    </row>
    <row r="501" spans="1:26" ht="12" customHeight="1">
      <c r="A501" s="30"/>
      <c r="B501" s="52"/>
      <c r="C501" s="52"/>
      <c r="D501" s="52"/>
      <c r="E501" s="52"/>
      <c r="F501" s="52"/>
      <c r="G501" s="146"/>
      <c r="H501" s="52"/>
      <c r="I501" s="52"/>
      <c r="J501" s="413"/>
      <c r="K501" s="30"/>
      <c r="L501" s="30"/>
      <c r="M501" s="30"/>
      <c r="N501" s="30"/>
      <c r="O501" s="30"/>
      <c r="P501" s="30"/>
      <c r="Q501" s="30"/>
      <c r="R501" s="30"/>
      <c r="S501" s="30"/>
      <c r="T501" s="30"/>
      <c r="U501" s="30"/>
      <c r="V501" s="30"/>
      <c r="W501" s="30"/>
      <c r="X501" s="30"/>
      <c r="Y501" s="30"/>
      <c r="Z501" s="30"/>
    </row>
    <row r="502" spans="1:26" ht="12" customHeight="1">
      <c r="A502" s="30"/>
      <c r="B502" s="52"/>
      <c r="C502" s="52"/>
      <c r="D502" s="52"/>
      <c r="E502" s="52"/>
      <c r="F502" s="52"/>
      <c r="G502" s="146"/>
      <c r="H502" s="52"/>
      <c r="I502" s="52"/>
      <c r="J502" s="413"/>
      <c r="K502" s="30"/>
      <c r="L502" s="30"/>
      <c r="M502" s="30"/>
      <c r="N502" s="30"/>
      <c r="O502" s="30"/>
      <c r="P502" s="30"/>
      <c r="Q502" s="30"/>
      <c r="R502" s="30"/>
      <c r="S502" s="30"/>
      <c r="T502" s="30"/>
      <c r="U502" s="30"/>
      <c r="V502" s="30"/>
      <c r="W502" s="30"/>
      <c r="X502" s="30"/>
      <c r="Y502" s="30"/>
      <c r="Z502" s="30"/>
    </row>
    <row r="503" spans="1:26" ht="12" customHeight="1">
      <c r="A503" s="30"/>
      <c r="B503" s="52"/>
      <c r="C503" s="52"/>
      <c r="D503" s="52"/>
      <c r="E503" s="52"/>
      <c r="F503" s="52"/>
      <c r="G503" s="146"/>
      <c r="H503" s="52"/>
      <c r="I503" s="52"/>
      <c r="J503" s="413"/>
      <c r="K503" s="30"/>
      <c r="L503" s="30"/>
      <c r="M503" s="30"/>
      <c r="N503" s="30"/>
      <c r="O503" s="30"/>
      <c r="P503" s="30"/>
      <c r="Q503" s="30"/>
      <c r="R503" s="30"/>
      <c r="S503" s="30"/>
      <c r="T503" s="30"/>
      <c r="U503" s="30"/>
      <c r="V503" s="30"/>
      <c r="W503" s="30"/>
      <c r="X503" s="30"/>
      <c r="Y503" s="30"/>
      <c r="Z503" s="30"/>
    </row>
    <row r="504" spans="1:26" ht="12" customHeight="1">
      <c r="A504" s="30"/>
      <c r="B504" s="52"/>
      <c r="C504" s="52"/>
      <c r="D504" s="52"/>
      <c r="E504" s="52"/>
      <c r="F504" s="52"/>
      <c r="G504" s="146"/>
      <c r="H504" s="52"/>
      <c r="I504" s="52"/>
      <c r="J504" s="413"/>
      <c r="K504" s="30"/>
      <c r="L504" s="30"/>
      <c r="M504" s="30"/>
      <c r="N504" s="30"/>
      <c r="O504" s="30"/>
      <c r="P504" s="30"/>
      <c r="Q504" s="30"/>
      <c r="R504" s="30"/>
      <c r="S504" s="30"/>
      <c r="T504" s="30"/>
      <c r="U504" s="30"/>
      <c r="V504" s="30"/>
      <c r="W504" s="30"/>
      <c r="X504" s="30"/>
      <c r="Y504" s="30"/>
      <c r="Z504" s="30"/>
    </row>
    <row r="505" spans="1:26" ht="12" customHeight="1">
      <c r="A505" s="30"/>
      <c r="B505" s="52"/>
      <c r="C505" s="52"/>
      <c r="D505" s="52"/>
      <c r="E505" s="52"/>
      <c r="F505" s="52"/>
      <c r="G505" s="146"/>
      <c r="H505" s="52"/>
      <c r="I505" s="52"/>
      <c r="J505" s="413"/>
      <c r="K505" s="30"/>
      <c r="L505" s="30"/>
      <c r="M505" s="30"/>
      <c r="N505" s="30"/>
      <c r="O505" s="30"/>
      <c r="P505" s="30"/>
      <c r="Q505" s="30"/>
      <c r="R505" s="30"/>
      <c r="S505" s="30"/>
      <c r="T505" s="30"/>
      <c r="U505" s="30"/>
      <c r="V505" s="30"/>
      <c r="W505" s="30"/>
      <c r="X505" s="30"/>
      <c r="Y505" s="30"/>
      <c r="Z505" s="30"/>
    </row>
    <row r="506" spans="1:26" ht="12" customHeight="1">
      <c r="A506" s="30"/>
      <c r="B506" s="52"/>
      <c r="C506" s="52"/>
      <c r="D506" s="52"/>
      <c r="E506" s="52"/>
      <c r="F506" s="52"/>
      <c r="G506" s="146"/>
      <c r="H506" s="52"/>
      <c r="I506" s="52"/>
      <c r="J506" s="413"/>
      <c r="K506" s="30"/>
      <c r="L506" s="30"/>
      <c r="M506" s="30"/>
      <c r="N506" s="30"/>
      <c r="O506" s="30"/>
      <c r="P506" s="30"/>
      <c r="Q506" s="30"/>
      <c r="R506" s="30"/>
      <c r="S506" s="30"/>
      <c r="T506" s="30"/>
      <c r="U506" s="30"/>
      <c r="V506" s="30"/>
      <c r="W506" s="30"/>
      <c r="X506" s="30"/>
      <c r="Y506" s="30"/>
      <c r="Z506" s="30"/>
    </row>
    <row r="507" spans="1:26" ht="12" customHeight="1">
      <c r="A507" s="30"/>
      <c r="B507" s="52"/>
      <c r="C507" s="52"/>
      <c r="D507" s="52"/>
      <c r="E507" s="52"/>
      <c r="F507" s="52"/>
      <c r="G507" s="146"/>
      <c r="H507" s="52"/>
      <c r="I507" s="52"/>
      <c r="J507" s="413"/>
      <c r="K507" s="30"/>
      <c r="L507" s="30"/>
      <c r="M507" s="30"/>
      <c r="N507" s="30"/>
      <c r="O507" s="30"/>
      <c r="P507" s="30"/>
      <c r="Q507" s="30"/>
      <c r="R507" s="30"/>
      <c r="S507" s="30"/>
      <c r="T507" s="30"/>
      <c r="U507" s="30"/>
      <c r="V507" s="30"/>
      <c r="W507" s="30"/>
      <c r="X507" s="30"/>
      <c r="Y507" s="30"/>
      <c r="Z507" s="30"/>
    </row>
    <row r="508" spans="1:26" ht="12" customHeight="1">
      <c r="A508" s="30"/>
      <c r="B508" s="52"/>
      <c r="C508" s="52"/>
      <c r="D508" s="52"/>
      <c r="E508" s="52"/>
      <c r="F508" s="52"/>
      <c r="G508" s="146"/>
      <c r="H508" s="52"/>
      <c r="I508" s="52"/>
      <c r="J508" s="413"/>
      <c r="K508" s="30"/>
      <c r="L508" s="30"/>
      <c r="M508" s="30"/>
      <c r="N508" s="30"/>
      <c r="O508" s="30"/>
      <c r="P508" s="30"/>
      <c r="Q508" s="30"/>
      <c r="R508" s="30"/>
      <c r="S508" s="30"/>
      <c r="T508" s="30"/>
      <c r="U508" s="30"/>
      <c r="V508" s="30"/>
      <c r="W508" s="30"/>
      <c r="X508" s="30"/>
      <c r="Y508" s="30"/>
      <c r="Z508" s="30"/>
    </row>
    <row r="509" spans="1:26" ht="12" customHeight="1">
      <c r="A509" s="30"/>
      <c r="B509" s="52"/>
      <c r="C509" s="52"/>
      <c r="D509" s="52"/>
      <c r="E509" s="52"/>
      <c r="F509" s="52"/>
      <c r="G509" s="146"/>
      <c r="H509" s="52"/>
      <c r="I509" s="52"/>
      <c r="J509" s="413"/>
      <c r="K509" s="30"/>
      <c r="L509" s="30"/>
      <c r="M509" s="30"/>
      <c r="N509" s="30"/>
      <c r="O509" s="30"/>
      <c r="P509" s="30"/>
      <c r="Q509" s="30"/>
      <c r="R509" s="30"/>
      <c r="S509" s="30"/>
      <c r="T509" s="30"/>
      <c r="U509" s="30"/>
      <c r="V509" s="30"/>
      <c r="W509" s="30"/>
      <c r="X509" s="30"/>
      <c r="Y509" s="30"/>
      <c r="Z509" s="30"/>
    </row>
    <row r="510" spans="1:26" ht="12" customHeight="1">
      <c r="A510" s="30"/>
      <c r="B510" s="52"/>
      <c r="C510" s="52"/>
      <c r="D510" s="52"/>
      <c r="E510" s="52"/>
      <c r="F510" s="52"/>
      <c r="G510" s="146"/>
      <c r="H510" s="52"/>
      <c r="I510" s="52"/>
      <c r="J510" s="413"/>
      <c r="K510" s="30"/>
      <c r="L510" s="30"/>
      <c r="M510" s="30"/>
      <c r="N510" s="30"/>
      <c r="O510" s="30"/>
      <c r="P510" s="30"/>
      <c r="Q510" s="30"/>
      <c r="R510" s="30"/>
      <c r="S510" s="30"/>
      <c r="T510" s="30"/>
      <c r="U510" s="30"/>
      <c r="V510" s="30"/>
      <c r="W510" s="30"/>
      <c r="X510" s="30"/>
      <c r="Y510" s="30"/>
      <c r="Z510" s="30"/>
    </row>
    <row r="511" spans="1:26" ht="12" customHeight="1">
      <c r="A511" s="30"/>
      <c r="B511" s="52"/>
      <c r="C511" s="52"/>
      <c r="D511" s="52"/>
      <c r="E511" s="52"/>
      <c r="F511" s="52"/>
      <c r="G511" s="146"/>
      <c r="H511" s="52"/>
      <c r="I511" s="52"/>
      <c r="J511" s="413"/>
      <c r="K511" s="30"/>
      <c r="L511" s="30"/>
      <c r="M511" s="30"/>
      <c r="N511" s="30"/>
      <c r="O511" s="30"/>
      <c r="P511" s="30"/>
      <c r="Q511" s="30"/>
      <c r="R511" s="30"/>
      <c r="S511" s="30"/>
      <c r="T511" s="30"/>
      <c r="U511" s="30"/>
      <c r="V511" s="30"/>
      <c r="W511" s="30"/>
      <c r="X511" s="30"/>
      <c r="Y511" s="30"/>
      <c r="Z511" s="30"/>
    </row>
    <row r="512" spans="1:26" ht="12" customHeight="1">
      <c r="A512" s="30"/>
      <c r="B512" s="52"/>
      <c r="C512" s="52"/>
      <c r="D512" s="52"/>
      <c r="E512" s="52"/>
      <c r="F512" s="52"/>
      <c r="G512" s="146"/>
      <c r="H512" s="52"/>
      <c r="I512" s="52"/>
      <c r="J512" s="413"/>
      <c r="K512" s="30"/>
      <c r="L512" s="30"/>
      <c r="M512" s="30"/>
      <c r="N512" s="30"/>
      <c r="O512" s="30"/>
      <c r="P512" s="30"/>
      <c r="Q512" s="30"/>
      <c r="R512" s="30"/>
      <c r="S512" s="30"/>
      <c r="T512" s="30"/>
      <c r="U512" s="30"/>
      <c r="V512" s="30"/>
      <c r="W512" s="30"/>
      <c r="X512" s="30"/>
      <c r="Y512" s="30"/>
      <c r="Z512" s="30"/>
    </row>
    <row r="513" spans="1:26" ht="12" customHeight="1">
      <c r="A513" s="30"/>
      <c r="B513" s="52"/>
      <c r="C513" s="52"/>
      <c r="D513" s="52"/>
      <c r="E513" s="52"/>
      <c r="F513" s="52"/>
      <c r="G513" s="146"/>
      <c r="H513" s="52"/>
      <c r="I513" s="52"/>
      <c r="J513" s="413"/>
      <c r="K513" s="30"/>
      <c r="L513" s="30"/>
      <c r="M513" s="30"/>
      <c r="N513" s="30"/>
      <c r="O513" s="30"/>
      <c r="P513" s="30"/>
      <c r="Q513" s="30"/>
      <c r="R513" s="30"/>
      <c r="S513" s="30"/>
      <c r="T513" s="30"/>
      <c r="U513" s="30"/>
      <c r="V513" s="30"/>
      <c r="W513" s="30"/>
      <c r="X513" s="30"/>
      <c r="Y513" s="30"/>
      <c r="Z513" s="30"/>
    </row>
    <row r="514" spans="1:26" ht="12" customHeight="1">
      <c r="A514" s="30"/>
      <c r="B514" s="52"/>
      <c r="C514" s="52"/>
      <c r="D514" s="52"/>
      <c r="E514" s="52"/>
      <c r="F514" s="52"/>
      <c r="G514" s="146"/>
      <c r="H514" s="52"/>
      <c r="I514" s="52"/>
      <c r="J514" s="413"/>
      <c r="K514" s="30"/>
      <c r="L514" s="30"/>
      <c r="M514" s="30"/>
      <c r="N514" s="30"/>
      <c r="O514" s="30"/>
      <c r="P514" s="30"/>
      <c r="Q514" s="30"/>
      <c r="R514" s="30"/>
      <c r="S514" s="30"/>
      <c r="T514" s="30"/>
      <c r="U514" s="30"/>
      <c r="V514" s="30"/>
      <c r="W514" s="30"/>
      <c r="X514" s="30"/>
      <c r="Y514" s="30"/>
      <c r="Z514" s="30"/>
    </row>
    <row r="515" spans="1:26" ht="12" customHeight="1">
      <c r="A515" s="30"/>
      <c r="B515" s="52"/>
      <c r="C515" s="52"/>
      <c r="D515" s="52"/>
      <c r="E515" s="52"/>
      <c r="F515" s="52"/>
      <c r="G515" s="146"/>
      <c r="H515" s="52"/>
      <c r="I515" s="52"/>
      <c r="J515" s="413"/>
      <c r="K515" s="30"/>
      <c r="L515" s="30"/>
      <c r="M515" s="30"/>
      <c r="N515" s="30"/>
      <c r="O515" s="30"/>
      <c r="P515" s="30"/>
      <c r="Q515" s="30"/>
      <c r="R515" s="30"/>
      <c r="S515" s="30"/>
      <c r="T515" s="30"/>
      <c r="U515" s="30"/>
      <c r="V515" s="30"/>
      <c r="W515" s="30"/>
      <c r="X515" s="30"/>
      <c r="Y515" s="30"/>
      <c r="Z515" s="30"/>
    </row>
    <row r="516" spans="1:26" ht="12" customHeight="1">
      <c r="A516" s="30"/>
      <c r="B516" s="52"/>
      <c r="C516" s="52"/>
      <c r="D516" s="52"/>
      <c r="E516" s="52"/>
      <c r="F516" s="52"/>
      <c r="G516" s="146"/>
      <c r="H516" s="52"/>
      <c r="I516" s="52"/>
      <c r="J516" s="413"/>
      <c r="K516" s="30"/>
      <c r="L516" s="30"/>
      <c r="M516" s="30"/>
      <c r="N516" s="30"/>
      <c r="O516" s="30"/>
      <c r="P516" s="30"/>
      <c r="Q516" s="30"/>
      <c r="R516" s="30"/>
      <c r="S516" s="30"/>
      <c r="T516" s="30"/>
      <c r="U516" s="30"/>
      <c r="V516" s="30"/>
      <c r="W516" s="30"/>
      <c r="X516" s="30"/>
      <c r="Y516" s="30"/>
      <c r="Z516" s="30"/>
    </row>
    <row r="517" spans="1:26" ht="12" customHeight="1">
      <c r="A517" s="30"/>
      <c r="B517" s="52"/>
      <c r="C517" s="52"/>
      <c r="D517" s="52"/>
      <c r="E517" s="52"/>
      <c r="F517" s="52"/>
      <c r="G517" s="146"/>
      <c r="H517" s="52"/>
      <c r="I517" s="52"/>
      <c r="J517" s="413"/>
      <c r="K517" s="30"/>
      <c r="L517" s="30"/>
      <c r="M517" s="30"/>
      <c r="N517" s="30"/>
      <c r="O517" s="30"/>
      <c r="P517" s="30"/>
      <c r="Q517" s="30"/>
      <c r="R517" s="30"/>
      <c r="S517" s="30"/>
      <c r="T517" s="30"/>
      <c r="U517" s="30"/>
      <c r="V517" s="30"/>
      <c r="W517" s="30"/>
      <c r="X517" s="30"/>
      <c r="Y517" s="30"/>
      <c r="Z517" s="30"/>
    </row>
    <row r="518" spans="1:26" ht="12" customHeight="1">
      <c r="A518" s="30"/>
      <c r="B518" s="52"/>
      <c r="C518" s="52"/>
      <c r="D518" s="52"/>
      <c r="E518" s="52"/>
      <c r="F518" s="52"/>
      <c r="G518" s="146"/>
      <c r="H518" s="52"/>
      <c r="I518" s="52"/>
      <c r="J518" s="413"/>
      <c r="K518" s="30"/>
      <c r="L518" s="30"/>
      <c r="M518" s="30"/>
      <c r="N518" s="30"/>
      <c r="O518" s="30"/>
      <c r="P518" s="30"/>
      <c r="Q518" s="30"/>
      <c r="R518" s="30"/>
      <c r="S518" s="30"/>
      <c r="T518" s="30"/>
      <c r="U518" s="30"/>
      <c r="V518" s="30"/>
      <c r="W518" s="30"/>
      <c r="X518" s="30"/>
      <c r="Y518" s="30"/>
      <c r="Z518" s="30"/>
    </row>
    <row r="519" spans="1:26" ht="12" customHeight="1">
      <c r="A519" s="30"/>
      <c r="B519" s="52"/>
      <c r="C519" s="52"/>
      <c r="D519" s="52"/>
      <c r="E519" s="52"/>
      <c r="F519" s="52"/>
      <c r="G519" s="146"/>
      <c r="H519" s="52"/>
      <c r="I519" s="52"/>
      <c r="J519" s="413"/>
      <c r="K519" s="30"/>
      <c r="L519" s="30"/>
      <c r="M519" s="30"/>
      <c r="N519" s="30"/>
      <c r="O519" s="30"/>
      <c r="P519" s="30"/>
      <c r="Q519" s="30"/>
      <c r="R519" s="30"/>
      <c r="S519" s="30"/>
      <c r="T519" s="30"/>
      <c r="U519" s="30"/>
      <c r="V519" s="30"/>
      <c r="W519" s="30"/>
      <c r="X519" s="30"/>
      <c r="Y519" s="30"/>
      <c r="Z519" s="30"/>
    </row>
    <row r="520" spans="1:26" ht="12" customHeight="1">
      <c r="A520" s="30"/>
      <c r="B520" s="52"/>
      <c r="C520" s="52"/>
      <c r="D520" s="52"/>
      <c r="E520" s="52"/>
      <c r="F520" s="52"/>
      <c r="G520" s="146"/>
      <c r="H520" s="52"/>
      <c r="I520" s="52"/>
      <c r="J520" s="413"/>
      <c r="K520" s="30"/>
      <c r="L520" s="30"/>
      <c r="M520" s="30"/>
      <c r="N520" s="30"/>
      <c r="O520" s="30"/>
      <c r="P520" s="30"/>
      <c r="Q520" s="30"/>
      <c r="R520" s="30"/>
      <c r="S520" s="30"/>
      <c r="T520" s="30"/>
      <c r="U520" s="30"/>
      <c r="V520" s="30"/>
      <c r="W520" s="30"/>
      <c r="X520" s="30"/>
      <c r="Y520" s="30"/>
      <c r="Z520" s="30"/>
    </row>
    <row r="521" spans="1:26" ht="12" customHeight="1">
      <c r="A521" s="30"/>
      <c r="B521" s="52"/>
      <c r="C521" s="52"/>
      <c r="D521" s="52"/>
      <c r="E521" s="52"/>
      <c r="F521" s="52"/>
      <c r="G521" s="146"/>
      <c r="H521" s="52"/>
      <c r="I521" s="52"/>
      <c r="J521" s="413"/>
      <c r="K521" s="30"/>
      <c r="L521" s="30"/>
      <c r="M521" s="30"/>
      <c r="N521" s="30"/>
      <c r="O521" s="30"/>
      <c r="P521" s="30"/>
      <c r="Q521" s="30"/>
      <c r="R521" s="30"/>
      <c r="S521" s="30"/>
      <c r="T521" s="30"/>
      <c r="U521" s="30"/>
      <c r="V521" s="30"/>
      <c r="W521" s="30"/>
      <c r="X521" s="30"/>
      <c r="Y521" s="30"/>
      <c r="Z521" s="30"/>
    </row>
    <row r="522" spans="1:26" ht="12" customHeight="1">
      <c r="A522" s="30"/>
      <c r="B522" s="52"/>
      <c r="C522" s="52"/>
      <c r="D522" s="52"/>
      <c r="E522" s="52"/>
      <c r="F522" s="52"/>
      <c r="G522" s="146"/>
      <c r="H522" s="52"/>
      <c r="I522" s="52"/>
      <c r="J522" s="413"/>
      <c r="K522" s="30"/>
      <c r="L522" s="30"/>
      <c r="M522" s="30"/>
      <c r="N522" s="30"/>
      <c r="O522" s="30"/>
      <c r="P522" s="30"/>
      <c r="Q522" s="30"/>
      <c r="R522" s="30"/>
      <c r="S522" s="30"/>
      <c r="T522" s="30"/>
      <c r="U522" s="30"/>
      <c r="V522" s="30"/>
      <c r="W522" s="30"/>
      <c r="X522" s="30"/>
      <c r="Y522" s="30"/>
      <c r="Z522" s="30"/>
    </row>
    <row r="523" spans="1:26" ht="12" customHeight="1">
      <c r="A523" s="30"/>
      <c r="B523" s="52"/>
      <c r="C523" s="52"/>
      <c r="D523" s="52"/>
      <c r="E523" s="52"/>
      <c r="F523" s="52"/>
      <c r="G523" s="146"/>
      <c r="H523" s="52"/>
      <c r="I523" s="52"/>
      <c r="J523" s="413"/>
      <c r="K523" s="30"/>
      <c r="L523" s="30"/>
      <c r="M523" s="30"/>
      <c r="N523" s="30"/>
      <c r="O523" s="30"/>
      <c r="P523" s="30"/>
      <c r="Q523" s="30"/>
      <c r="R523" s="30"/>
      <c r="S523" s="30"/>
      <c r="T523" s="30"/>
      <c r="U523" s="30"/>
      <c r="V523" s="30"/>
      <c r="W523" s="30"/>
      <c r="X523" s="30"/>
      <c r="Y523" s="30"/>
      <c r="Z523" s="30"/>
    </row>
    <row r="524" spans="1:26" ht="12" customHeight="1">
      <c r="A524" s="30"/>
      <c r="B524" s="52"/>
      <c r="C524" s="52"/>
      <c r="D524" s="52"/>
      <c r="E524" s="52"/>
      <c r="F524" s="52"/>
      <c r="G524" s="146"/>
      <c r="H524" s="52"/>
      <c r="I524" s="52"/>
      <c r="J524" s="413"/>
      <c r="K524" s="30"/>
      <c r="L524" s="30"/>
      <c r="M524" s="30"/>
      <c r="N524" s="30"/>
      <c r="O524" s="30"/>
      <c r="P524" s="30"/>
      <c r="Q524" s="30"/>
      <c r="R524" s="30"/>
      <c r="S524" s="30"/>
      <c r="T524" s="30"/>
      <c r="U524" s="30"/>
      <c r="V524" s="30"/>
      <c r="W524" s="30"/>
      <c r="X524" s="30"/>
      <c r="Y524" s="30"/>
      <c r="Z524" s="30"/>
    </row>
    <row r="525" spans="1:26" ht="12" customHeight="1">
      <c r="A525" s="30"/>
      <c r="B525" s="52"/>
      <c r="C525" s="52"/>
      <c r="D525" s="52"/>
      <c r="E525" s="52"/>
      <c r="F525" s="52"/>
      <c r="G525" s="146"/>
      <c r="H525" s="52"/>
      <c r="I525" s="52"/>
      <c r="J525" s="413"/>
      <c r="K525" s="30"/>
      <c r="L525" s="30"/>
      <c r="M525" s="30"/>
      <c r="N525" s="30"/>
      <c r="O525" s="30"/>
      <c r="P525" s="30"/>
      <c r="Q525" s="30"/>
      <c r="R525" s="30"/>
      <c r="S525" s="30"/>
      <c r="T525" s="30"/>
      <c r="U525" s="30"/>
      <c r="V525" s="30"/>
      <c r="W525" s="30"/>
      <c r="X525" s="30"/>
      <c r="Y525" s="30"/>
      <c r="Z525" s="30"/>
    </row>
    <row r="526" spans="1:26" ht="12" customHeight="1">
      <c r="A526" s="30"/>
      <c r="B526" s="52"/>
      <c r="C526" s="52"/>
      <c r="D526" s="52"/>
      <c r="E526" s="52"/>
      <c r="F526" s="52"/>
      <c r="G526" s="146"/>
      <c r="H526" s="52"/>
      <c r="I526" s="52"/>
      <c r="J526" s="413"/>
      <c r="K526" s="30"/>
      <c r="L526" s="30"/>
      <c r="M526" s="30"/>
      <c r="N526" s="30"/>
      <c r="O526" s="30"/>
      <c r="P526" s="30"/>
      <c r="Q526" s="30"/>
      <c r="R526" s="30"/>
      <c r="S526" s="30"/>
      <c r="T526" s="30"/>
      <c r="U526" s="30"/>
      <c r="V526" s="30"/>
      <c r="W526" s="30"/>
      <c r="X526" s="30"/>
      <c r="Y526" s="30"/>
      <c r="Z526" s="30"/>
    </row>
    <row r="527" spans="1:26" ht="12" customHeight="1">
      <c r="A527" s="30"/>
      <c r="B527" s="52"/>
      <c r="C527" s="52"/>
      <c r="D527" s="52"/>
      <c r="E527" s="52"/>
      <c r="F527" s="52"/>
      <c r="G527" s="146"/>
      <c r="H527" s="52"/>
      <c r="I527" s="52"/>
      <c r="J527" s="413"/>
      <c r="K527" s="30"/>
      <c r="L527" s="30"/>
      <c r="M527" s="30"/>
      <c r="N527" s="30"/>
      <c r="O527" s="30"/>
      <c r="P527" s="30"/>
      <c r="Q527" s="30"/>
      <c r="R527" s="30"/>
      <c r="S527" s="30"/>
      <c r="T527" s="30"/>
      <c r="U527" s="30"/>
      <c r="V527" s="30"/>
      <c r="W527" s="30"/>
      <c r="X527" s="30"/>
      <c r="Y527" s="30"/>
      <c r="Z527" s="30"/>
    </row>
    <row r="528" spans="1:26" ht="12" customHeight="1">
      <c r="A528" s="30"/>
      <c r="B528" s="52"/>
      <c r="C528" s="52"/>
      <c r="D528" s="52"/>
      <c r="E528" s="52"/>
      <c r="F528" s="52"/>
      <c r="G528" s="146"/>
      <c r="H528" s="52"/>
      <c r="I528" s="52"/>
      <c r="J528" s="413"/>
      <c r="K528" s="30"/>
      <c r="L528" s="30"/>
      <c r="M528" s="30"/>
      <c r="N528" s="30"/>
      <c r="O528" s="30"/>
      <c r="P528" s="30"/>
      <c r="Q528" s="30"/>
      <c r="R528" s="30"/>
      <c r="S528" s="30"/>
      <c r="T528" s="30"/>
      <c r="U528" s="30"/>
      <c r="V528" s="30"/>
      <c r="W528" s="30"/>
      <c r="X528" s="30"/>
      <c r="Y528" s="30"/>
      <c r="Z528" s="30"/>
    </row>
    <row r="529" spans="1:26" ht="12" customHeight="1">
      <c r="A529" s="30"/>
      <c r="B529" s="52"/>
      <c r="C529" s="52"/>
      <c r="D529" s="52"/>
      <c r="E529" s="52"/>
      <c r="F529" s="52"/>
      <c r="G529" s="146"/>
      <c r="H529" s="52"/>
      <c r="I529" s="52"/>
      <c r="J529" s="413"/>
      <c r="K529" s="30"/>
      <c r="L529" s="30"/>
      <c r="M529" s="30"/>
      <c r="N529" s="30"/>
      <c r="O529" s="30"/>
      <c r="P529" s="30"/>
      <c r="Q529" s="30"/>
      <c r="R529" s="30"/>
      <c r="S529" s="30"/>
      <c r="T529" s="30"/>
      <c r="U529" s="30"/>
      <c r="V529" s="30"/>
      <c r="W529" s="30"/>
      <c r="X529" s="30"/>
      <c r="Y529" s="30"/>
      <c r="Z529" s="30"/>
    </row>
    <row r="530" spans="1:26" ht="12" customHeight="1">
      <c r="A530" s="30"/>
      <c r="B530" s="52"/>
      <c r="C530" s="52"/>
      <c r="D530" s="52"/>
      <c r="E530" s="52"/>
      <c r="F530" s="52"/>
      <c r="G530" s="146"/>
      <c r="H530" s="52"/>
      <c r="I530" s="52"/>
      <c r="J530" s="413"/>
      <c r="K530" s="30"/>
      <c r="L530" s="30"/>
      <c r="M530" s="30"/>
      <c r="N530" s="30"/>
      <c r="O530" s="30"/>
      <c r="P530" s="30"/>
      <c r="Q530" s="30"/>
      <c r="R530" s="30"/>
      <c r="S530" s="30"/>
      <c r="T530" s="30"/>
      <c r="U530" s="30"/>
      <c r="V530" s="30"/>
      <c r="W530" s="30"/>
      <c r="X530" s="30"/>
      <c r="Y530" s="30"/>
      <c r="Z530" s="30"/>
    </row>
    <row r="531" spans="1:26" ht="12" customHeight="1">
      <c r="A531" s="30"/>
      <c r="B531" s="52"/>
      <c r="C531" s="52"/>
      <c r="D531" s="52"/>
      <c r="E531" s="52"/>
      <c r="F531" s="52"/>
      <c r="G531" s="146"/>
      <c r="H531" s="52"/>
      <c r="I531" s="52"/>
      <c r="J531" s="413"/>
      <c r="K531" s="30"/>
      <c r="L531" s="30"/>
      <c r="M531" s="30"/>
      <c r="N531" s="30"/>
      <c r="O531" s="30"/>
      <c r="P531" s="30"/>
      <c r="Q531" s="30"/>
      <c r="R531" s="30"/>
      <c r="S531" s="30"/>
      <c r="T531" s="30"/>
      <c r="U531" s="30"/>
      <c r="V531" s="30"/>
      <c r="W531" s="30"/>
      <c r="X531" s="30"/>
      <c r="Y531" s="30"/>
      <c r="Z531" s="30"/>
    </row>
    <row r="532" spans="1:26" ht="12" customHeight="1">
      <c r="A532" s="30"/>
      <c r="B532" s="52"/>
      <c r="C532" s="52"/>
      <c r="D532" s="52"/>
      <c r="E532" s="52"/>
      <c r="F532" s="52"/>
      <c r="G532" s="146"/>
      <c r="H532" s="52"/>
      <c r="I532" s="52"/>
      <c r="J532" s="413"/>
      <c r="K532" s="30"/>
      <c r="L532" s="30"/>
      <c r="M532" s="30"/>
      <c r="N532" s="30"/>
      <c r="O532" s="30"/>
      <c r="P532" s="30"/>
      <c r="Q532" s="30"/>
      <c r="R532" s="30"/>
      <c r="S532" s="30"/>
      <c r="T532" s="30"/>
      <c r="U532" s="30"/>
      <c r="V532" s="30"/>
      <c r="W532" s="30"/>
      <c r="X532" s="30"/>
      <c r="Y532" s="30"/>
      <c r="Z532" s="30"/>
    </row>
    <row r="533" spans="1:26" ht="12" customHeight="1">
      <c r="A533" s="30"/>
      <c r="B533" s="52"/>
      <c r="C533" s="52"/>
      <c r="D533" s="52"/>
      <c r="E533" s="52"/>
      <c r="F533" s="52"/>
      <c r="G533" s="146"/>
      <c r="H533" s="52"/>
      <c r="I533" s="52"/>
      <c r="J533" s="413"/>
      <c r="K533" s="30"/>
      <c r="L533" s="30"/>
      <c r="M533" s="30"/>
      <c r="N533" s="30"/>
      <c r="O533" s="30"/>
      <c r="P533" s="30"/>
      <c r="Q533" s="30"/>
      <c r="R533" s="30"/>
      <c r="S533" s="30"/>
      <c r="T533" s="30"/>
      <c r="U533" s="30"/>
      <c r="V533" s="30"/>
      <c r="W533" s="30"/>
      <c r="X533" s="30"/>
      <c r="Y533" s="30"/>
      <c r="Z533" s="30"/>
    </row>
    <row r="534" spans="1:26" ht="12" customHeight="1">
      <c r="A534" s="30"/>
      <c r="B534" s="52"/>
      <c r="C534" s="52"/>
      <c r="D534" s="52"/>
      <c r="E534" s="52"/>
      <c r="F534" s="52"/>
      <c r="G534" s="146"/>
      <c r="H534" s="52"/>
      <c r="I534" s="52"/>
      <c r="J534" s="413"/>
      <c r="K534" s="30"/>
      <c r="L534" s="30"/>
      <c r="M534" s="30"/>
      <c r="N534" s="30"/>
      <c r="O534" s="30"/>
      <c r="P534" s="30"/>
      <c r="Q534" s="30"/>
      <c r="R534" s="30"/>
      <c r="S534" s="30"/>
      <c r="T534" s="30"/>
      <c r="U534" s="30"/>
      <c r="V534" s="30"/>
      <c r="W534" s="30"/>
      <c r="X534" s="30"/>
      <c r="Y534" s="30"/>
      <c r="Z534" s="30"/>
    </row>
    <row r="535" spans="1:26" ht="12" customHeight="1">
      <c r="A535" s="30"/>
      <c r="B535" s="52"/>
      <c r="C535" s="52"/>
      <c r="D535" s="52"/>
      <c r="E535" s="52"/>
      <c r="F535" s="52"/>
      <c r="G535" s="146"/>
      <c r="H535" s="52"/>
      <c r="I535" s="52"/>
      <c r="J535" s="413"/>
      <c r="K535" s="30"/>
      <c r="L535" s="30"/>
      <c r="M535" s="30"/>
      <c r="N535" s="30"/>
      <c r="O535" s="30"/>
      <c r="P535" s="30"/>
      <c r="Q535" s="30"/>
      <c r="R535" s="30"/>
      <c r="S535" s="30"/>
      <c r="T535" s="30"/>
      <c r="U535" s="30"/>
      <c r="V535" s="30"/>
      <c r="W535" s="30"/>
      <c r="X535" s="30"/>
      <c r="Y535" s="30"/>
      <c r="Z535" s="30"/>
    </row>
    <row r="536" spans="1:26" ht="12" customHeight="1">
      <c r="A536" s="30"/>
      <c r="B536" s="52"/>
      <c r="C536" s="52"/>
      <c r="D536" s="52"/>
      <c r="E536" s="52"/>
      <c r="F536" s="52"/>
      <c r="G536" s="146"/>
      <c r="H536" s="52"/>
      <c r="I536" s="52"/>
      <c r="J536" s="413"/>
      <c r="K536" s="30"/>
      <c r="L536" s="30"/>
      <c r="M536" s="30"/>
      <c r="N536" s="30"/>
      <c r="O536" s="30"/>
      <c r="P536" s="30"/>
      <c r="Q536" s="30"/>
      <c r="R536" s="30"/>
      <c r="S536" s="30"/>
      <c r="T536" s="30"/>
      <c r="U536" s="30"/>
      <c r="V536" s="30"/>
      <c r="W536" s="30"/>
      <c r="X536" s="30"/>
      <c r="Y536" s="30"/>
      <c r="Z536" s="30"/>
    </row>
    <row r="537" spans="1:26" ht="12" customHeight="1">
      <c r="A537" s="30"/>
      <c r="B537" s="52"/>
      <c r="C537" s="52"/>
      <c r="D537" s="52"/>
      <c r="E537" s="52"/>
      <c r="F537" s="52"/>
      <c r="G537" s="146"/>
      <c r="H537" s="52"/>
      <c r="I537" s="52"/>
      <c r="J537" s="413"/>
      <c r="K537" s="30"/>
      <c r="L537" s="30"/>
      <c r="M537" s="30"/>
      <c r="N537" s="30"/>
      <c r="O537" s="30"/>
      <c r="P537" s="30"/>
      <c r="Q537" s="30"/>
      <c r="R537" s="30"/>
      <c r="S537" s="30"/>
      <c r="T537" s="30"/>
      <c r="U537" s="30"/>
      <c r="V537" s="30"/>
      <c r="W537" s="30"/>
      <c r="X537" s="30"/>
      <c r="Y537" s="30"/>
      <c r="Z537" s="30"/>
    </row>
    <row r="538" spans="1:26" ht="12" customHeight="1">
      <c r="A538" s="30"/>
      <c r="B538" s="52"/>
      <c r="C538" s="52"/>
      <c r="D538" s="52"/>
      <c r="E538" s="52"/>
      <c r="F538" s="52"/>
      <c r="G538" s="146"/>
      <c r="H538" s="52"/>
      <c r="I538" s="52"/>
      <c r="J538" s="413"/>
      <c r="K538" s="30"/>
      <c r="L538" s="30"/>
      <c r="M538" s="30"/>
      <c r="N538" s="30"/>
      <c r="O538" s="30"/>
      <c r="P538" s="30"/>
      <c r="Q538" s="30"/>
      <c r="R538" s="30"/>
      <c r="S538" s="30"/>
      <c r="T538" s="30"/>
      <c r="U538" s="30"/>
      <c r="V538" s="30"/>
      <c r="W538" s="30"/>
      <c r="X538" s="30"/>
      <c r="Y538" s="30"/>
      <c r="Z538" s="30"/>
    </row>
    <row r="539" spans="1:26" ht="12" customHeight="1">
      <c r="A539" s="30"/>
      <c r="B539" s="52"/>
      <c r="C539" s="52"/>
      <c r="D539" s="52"/>
      <c r="E539" s="52"/>
      <c r="F539" s="52"/>
      <c r="G539" s="146"/>
      <c r="H539" s="52"/>
      <c r="I539" s="52"/>
      <c r="J539" s="413"/>
      <c r="K539" s="30"/>
      <c r="L539" s="30"/>
      <c r="M539" s="30"/>
      <c r="N539" s="30"/>
      <c r="O539" s="30"/>
      <c r="P539" s="30"/>
      <c r="Q539" s="30"/>
      <c r="R539" s="30"/>
      <c r="S539" s="30"/>
      <c r="T539" s="30"/>
      <c r="U539" s="30"/>
      <c r="V539" s="30"/>
      <c r="W539" s="30"/>
      <c r="X539" s="30"/>
      <c r="Y539" s="30"/>
      <c r="Z539" s="30"/>
    </row>
    <row r="540" spans="1:26" ht="12" customHeight="1">
      <c r="A540" s="30"/>
      <c r="B540" s="52"/>
      <c r="C540" s="52"/>
      <c r="D540" s="52"/>
      <c r="E540" s="52"/>
      <c r="F540" s="52"/>
      <c r="G540" s="146"/>
      <c r="H540" s="52"/>
      <c r="I540" s="52"/>
      <c r="J540" s="413"/>
      <c r="K540" s="30"/>
      <c r="L540" s="30"/>
      <c r="M540" s="30"/>
      <c r="N540" s="30"/>
      <c r="O540" s="30"/>
      <c r="P540" s="30"/>
      <c r="Q540" s="30"/>
      <c r="R540" s="30"/>
      <c r="S540" s="30"/>
      <c r="T540" s="30"/>
      <c r="U540" s="30"/>
      <c r="V540" s="30"/>
      <c r="W540" s="30"/>
      <c r="X540" s="30"/>
      <c r="Y540" s="30"/>
      <c r="Z540" s="30"/>
    </row>
    <row r="541" spans="1:26" ht="12" customHeight="1">
      <c r="A541" s="30"/>
      <c r="B541" s="52"/>
      <c r="C541" s="52"/>
      <c r="D541" s="52"/>
      <c r="E541" s="52"/>
      <c r="F541" s="52"/>
      <c r="G541" s="146"/>
      <c r="H541" s="52"/>
      <c r="I541" s="52"/>
      <c r="J541" s="413"/>
      <c r="K541" s="30"/>
      <c r="L541" s="30"/>
      <c r="M541" s="30"/>
      <c r="N541" s="30"/>
      <c r="O541" s="30"/>
      <c r="P541" s="30"/>
      <c r="Q541" s="30"/>
      <c r="R541" s="30"/>
      <c r="S541" s="30"/>
      <c r="T541" s="30"/>
      <c r="U541" s="30"/>
      <c r="V541" s="30"/>
      <c r="W541" s="30"/>
      <c r="X541" s="30"/>
      <c r="Y541" s="30"/>
      <c r="Z541" s="30"/>
    </row>
    <row r="542" spans="1:26" ht="12" customHeight="1">
      <c r="A542" s="30"/>
      <c r="B542" s="52"/>
      <c r="C542" s="52"/>
      <c r="D542" s="52"/>
      <c r="E542" s="52"/>
      <c r="F542" s="52"/>
      <c r="G542" s="146"/>
      <c r="H542" s="52"/>
      <c r="I542" s="52"/>
      <c r="J542" s="413"/>
      <c r="K542" s="30"/>
      <c r="L542" s="30"/>
      <c r="M542" s="30"/>
      <c r="N542" s="30"/>
      <c r="O542" s="30"/>
      <c r="P542" s="30"/>
      <c r="Q542" s="30"/>
      <c r="R542" s="30"/>
      <c r="S542" s="30"/>
      <c r="T542" s="30"/>
      <c r="U542" s="30"/>
      <c r="V542" s="30"/>
      <c r="W542" s="30"/>
      <c r="X542" s="30"/>
      <c r="Y542" s="30"/>
      <c r="Z542" s="30"/>
    </row>
    <row r="543" spans="1:26" ht="12" customHeight="1">
      <c r="A543" s="30"/>
      <c r="B543" s="52"/>
      <c r="C543" s="52"/>
      <c r="D543" s="52"/>
      <c r="E543" s="52"/>
      <c r="F543" s="52"/>
      <c r="G543" s="146"/>
      <c r="H543" s="52"/>
      <c r="I543" s="52"/>
      <c r="J543" s="413"/>
      <c r="K543" s="30"/>
      <c r="L543" s="30"/>
      <c r="M543" s="30"/>
      <c r="N543" s="30"/>
      <c r="O543" s="30"/>
      <c r="P543" s="30"/>
      <c r="Q543" s="30"/>
      <c r="R543" s="30"/>
      <c r="S543" s="30"/>
      <c r="T543" s="30"/>
      <c r="U543" s="30"/>
      <c r="V543" s="30"/>
      <c r="W543" s="30"/>
      <c r="X543" s="30"/>
      <c r="Y543" s="30"/>
      <c r="Z543" s="30"/>
    </row>
    <row r="544" spans="1:26" ht="12" customHeight="1">
      <c r="A544" s="30"/>
      <c r="B544" s="52"/>
      <c r="C544" s="52"/>
      <c r="D544" s="52"/>
      <c r="E544" s="52"/>
      <c r="F544" s="52"/>
      <c r="G544" s="146"/>
      <c r="H544" s="52"/>
      <c r="I544" s="52"/>
      <c r="J544" s="413"/>
      <c r="K544" s="30"/>
      <c r="L544" s="30"/>
      <c r="M544" s="30"/>
      <c r="N544" s="30"/>
      <c r="O544" s="30"/>
      <c r="P544" s="30"/>
      <c r="Q544" s="30"/>
      <c r="R544" s="30"/>
      <c r="S544" s="30"/>
      <c r="T544" s="30"/>
      <c r="U544" s="30"/>
      <c r="V544" s="30"/>
      <c r="W544" s="30"/>
      <c r="X544" s="30"/>
      <c r="Y544" s="30"/>
      <c r="Z544" s="30"/>
    </row>
    <row r="545" spans="1:26" ht="12" customHeight="1">
      <c r="A545" s="30"/>
      <c r="B545" s="52"/>
      <c r="C545" s="52"/>
      <c r="D545" s="52"/>
      <c r="E545" s="52"/>
      <c r="F545" s="52"/>
      <c r="G545" s="146"/>
      <c r="H545" s="52"/>
      <c r="I545" s="52"/>
      <c r="J545" s="413"/>
      <c r="K545" s="30"/>
      <c r="L545" s="30"/>
      <c r="M545" s="30"/>
      <c r="N545" s="30"/>
      <c r="O545" s="30"/>
      <c r="P545" s="30"/>
      <c r="Q545" s="30"/>
      <c r="R545" s="30"/>
      <c r="S545" s="30"/>
      <c r="T545" s="30"/>
      <c r="U545" s="30"/>
      <c r="V545" s="30"/>
      <c r="W545" s="30"/>
      <c r="X545" s="30"/>
      <c r="Y545" s="30"/>
      <c r="Z545" s="30"/>
    </row>
    <row r="546" spans="1:26" ht="12" customHeight="1">
      <c r="A546" s="30"/>
      <c r="B546" s="52"/>
      <c r="C546" s="52"/>
      <c r="D546" s="52"/>
      <c r="E546" s="52"/>
      <c r="F546" s="52"/>
      <c r="G546" s="146"/>
      <c r="H546" s="52"/>
      <c r="I546" s="52"/>
      <c r="J546" s="413"/>
      <c r="K546" s="30"/>
      <c r="L546" s="30"/>
      <c r="M546" s="30"/>
      <c r="N546" s="30"/>
      <c r="O546" s="30"/>
      <c r="P546" s="30"/>
      <c r="Q546" s="30"/>
      <c r="R546" s="30"/>
      <c r="S546" s="30"/>
      <c r="T546" s="30"/>
      <c r="U546" s="30"/>
      <c r="V546" s="30"/>
      <c r="W546" s="30"/>
      <c r="X546" s="30"/>
      <c r="Y546" s="30"/>
      <c r="Z546" s="30"/>
    </row>
    <row r="547" spans="1:26" ht="12" customHeight="1">
      <c r="A547" s="30"/>
      <c r="B547" s="52"/>
      <c r="C547" s="52"/>
      <c r="D547" s="52"/>
      <c r="E547" s="52"/>
      <c r="F547" s="52"/>
      <c r="G547" s="146"/>
      <c r="H547" s="52"/>
      <c r="I547" s="52"/>
      <c r="J547" s="413"/>
      <c r="K547" s="30"/>
      <c r="L547" s="30"/>
      <c r="M547" s="30"/>
      <c r="N547" s="30"/>
      <c r="O547" s="30"/>
      <c r="P547" s="30"/>
      <c r="Q547" s="30"/>
      <c r="R547" s="30"/>
      <c r="S547" s="30"/>
      <c r="T547" s="30"/>
      <c r="U547" s="30"/>
      <c r="V547" s="30"/>
      <c r="W547" s="30"/>
      <c r="X547" s="30"/>
      <c r="Y547" s="30"/>
      <c r="Z547" s="30"/>
    </row>
    <row r="548" spans="1:26" ht="12" customHeight="1">
      <c r="A548" s="30"/>
      <c r="B548" s="52"/>
      <c r="C548" s="52"/>
      <c r="D548" s="52"/>
      <c r="E548" s="52"/>
      <c r="F548" s="52"/>
      <c r="G548" s="146"/>
      <c r="H548" s="52"/>
      <c r="I548" s="52"/>
      <c r="J548" s="413"/>
      <c r="K548" s="30"/>
      <c r="L548" s="30"/>
      <c r="M548" s="30"/>
      <c r="N548" s="30"/>
      <c r="O548" s="30"/>
      <c r="P548" s="30"/>
      <c r="Q548" s="30"/>
      <c r="R548" s="30"/>
      <c r="S548" s="30"/>
      <c r="T548" s="30"/>
      <c r="U548" s="30"/>
      <c r="V548" s="30"/>
      <c r="W548" s="30"/>
      <c r="X548" s="30"/>
      <c r="Y548" s="30"/>
      <c r="Z548" s="30"/>
    </row>
    <row r="549" spans="1:26" ht="12" customHeight="1">
      <c r="A549" s="30"/>
      <c r="B549" s="52"/>
      <c r="C549" s="52"/>
      <c r="D549" s="52"/>
      <c r="E549" s="52"/>
      <c r="F549" s="52"/>
      <c r="G549" s="146"/>
      <c r="H549" s="52"/>
      <c r="I549" s="52"/>
      <c r="J549" s="413"/>
      <c r="K549" s="30"/>
      <c r="L549" s="30"/>
      <c r="M549" s="30"/>
      <c r="N549" s="30"/>
      <c r="O549" s="30"/>
      <c r="P549" s="30"/>
      <c r="Q549" s="30"/>
      <c r="R549" s="30"/>
      <c r="S549" s="30"/>
      <c r="T549" s="30"/>
      <c r="U549" s="30"/>
      <c r="V549" s="30"/>
      <c r="W549" s="30"/>
      <c r="X549" s="30"/>
      <c r="Y549" s="30"/>
      <c r="Z549" s="30"/>
    </row>
    <row r="550" spans="1:26" ht="12" customHeight="1">
      <c r="A550" s="30"/>
      <c r="B550" s="52"/>
      <c r="C550" s="52"/>
      <c r="D550" s="52"/>
      <c r="E550" s="52"/>
      <c r="F550" s="52"/>
      <c r="G550" s="146"/>
      <c r="H550" s="52"/>
      <c r="I550" s="52"/>
      <c r="J550" s="413"/>
      <c r="K550" s="30"/>
      <c r="L550" s="30"/>
      <c r="M550" s="30"/>
      <c r="N550" s="30"/>
      <c r="O550" s="30"/>
      <c r="P550" s="30"/>
      <c r="Q550" s="30"/>
      <c r="R550" s="30"/>
      <c r="S550" s="30"/>
      <c r="T550" s="30"/>
      <c r="U550" s="30"/>
      <c r="V550" s="30"/>
      <c r="W550" s="30"/>
      <c r="X550" s="30"/>
      <c r="Y550" s="30"/>
      <c r="Z550" s="30"/>
    </row>
    <row r="551" spans="1:26" ht="12" customHeight="1">
      <c r="A551" s="30"/>
      <c r="B551" s="52"/>
      <c r="C551" s="52"/>
      <c r="D551" s="52"/>
      <c r="E551" s="52"/>
      <c r="F551" s="52"/>
      <c r="G551" s="146"/>
      <c r="H551" s="52"/>
      <c r="I551" s="52"/>
      <c r="J551" s="413"/>
      <c r="K551" s="30"/>
      <c r="L551" s="30"/>
      <c r="M551" s="30"/>
      <c r="N551" s="30"/>
      <c r="O551" s="30"/>
      <c r="P551" s="30"/>
      <c r="Q551" s="30"/>
      <c r="R551" s="30"/>
      <c r="S551" s="30"/>
      <c r="T551" s="30"/>
      <c r="U551" s="30"/>
      <c r="V551" s="30"/>
      <c r="W551" s="30"/>
      <c r="X551" s="30"/>
      <c r="Y551" s="30"/>
      <c r="Z551" s="30"/>
    </row>
    <row r="552" spans="1:26" ht="12" customHeight="1">
      <c r="A552" s="30"/>
      <c r="B552" s="52"/>
      <c r="C552" s="52"/>
      <c r="D552" s="52"/>
      <c r="E552" s="52"/>
      <c r="F552" s="52"/>
      <c r="G552" s="146"/>
      <c r="H552" s="52"/>
      <c r="I552" s="52"/>
      <c r="J552" s="413"/>
      <c r="K552" s="30"/>
      <c r="L552" s="30"/>
      <c r="M552" s="30"/>
      <c r="N552" s="30"/>
      <c r="O552" s="30"/>
      <c r="P552" s="30"/>
      <c r="Q552" s="30"/>
      <c r="R552" s="30"/>
      <c r="S552" s="30"/>
      <c r="T552" s="30"/>
      <c r="U552" s="30"/>
      <c r="V552" s="30"/>
      <c r="W552" s="30"/>
      <c r="X552" s="30"/>
      <c r="Y552" s="30"/>
      <c r="Z552" s="30"/>
    </row>
    <row r="553" spans="1:26" ht="12" customHeight="1">
      <c r="A553" s="30"/>
      <c r="B553" s="52"/>
      <c r="C553" s="52"/>
      <c r="D553" s="52"/>
      <c r="E553" s="52"/>
      <c r="F553" s="52"/>
      <c r="G553" s="146"/>
      <c r="H553" s="52"/>
      <c r="I553" s="52"/>
      <c r="J553" s="413"/>
      <c r="K553" s="30"/>
      <c r="L553" s="30"/>
      <c r="M553" s="30"/>
      <c r="N553" s="30"/>
      <c r="O553" s="30"/>
      <c r="P553" s="30"/>
      <c r="Q553" s="30"/>
      <c r="R553" s="30"/>
      <c r="S553" s="30"/>
      <c r="T553" s="30"/>
      <c r="U553" s="30"/>
      <c r="V553" s="30"/>
      <c r="W553" s="30"/>
      <c r="X553" s="30"/>
      <c r="Y553" s="30"/>
      <c r="Z553" s="30"/>
    </row>
    <row r="554" spans="1:26" ht="12" customHeight="1">
      <c r="A554" s="30"/>
      <c r="B554" s="52"/>
      <c r="C554" s="52"/>
      <c r="D554" s="52"/>
      <c r="E554" s="52"/>
      <c r="F554" s="52"/>
      <c r="G554" s="146"/>
      <c r="H554" s="52"/>
      <c r="I554" s="52"/>
      <c r="J554" s="413"/>
      <c r="K554" s="30"/>
      <c r="L554" s="30"/>
      <c r="M554" s="30"/>
      <c r="N554" s="30"/>
      <c r="O554" s="30"/>
      <c r="P554" s="30"/>
      <c r="Q554" s="30"/>
      <c r="R554" s="30"/>
      <c r="S554" s="30"/>
      <c r="T554" s="30"/>
      <c r="U554" s="30"/>
      <c r="V554" s="30"/>
      <c r="W554" s="30"/>
      <c r="X554" s="30"/>
      <c r="Y554" s="30"/>
      <c r="Z554" s="30"/>
    </row>
    <row r="555" spans="1:26" ht="12" customHeight="1">
      <c r="A555" s="30"/>
      <c r="B555" s="52"/>
      <c r="C555" s="52"/>
      <c r="D555" s="52"/>
      <c r="E555" s="52"/>
      <c r="F555" s="52"/>
      <c r="G555" s="146"/>
      <c r="H555" s="52"/>
      <c r="I555" s="52"/>
      <c r="J555" s="413"/>
      <c r="K555" s="30"/>
      <c r="L555" s="30"/>
      <c r="M555" s="30"/>
      <c r="N555" s="30"/>
      <c r="O555" s="30"/>
      <c r="P555" s="30"/>
      <c r="Q555" s="30"/>
      <c r="R555" s="30"/>
      <c r="S555" s="30"/>
      <c r="T555" s="30"/>
      <c r="U555" s="30"/>
      <c r="V555" s="30"/>
      <c r="W555" s="30"/>
      <c r="X555" s="30"/>
      <c r="Y555" s="30"/>
      <c r="Z555" s="30"/>
    </row>
    <row r="556" spans="1:26" ht="12" customHeight="1">
      <c r="A556" s="30"/>
      <c r="B556" s="52"/>
      <c r="C556" s="52"/>
      <c r="D556" s="52"/>
      <c r="E556" s="52"/>
      <c r="F556" s="52"/>
      <c r="G556" s="146"/>
      <c r="H556" s="52"/>
      <c r="I556" s="52"/>
      <c r="J556" s="413"/>
      <c r="K556" s="30"/>
      <c r="L556" s="30"/>
      <c r="M556" s="30"/>
      <c r="N556" s="30"/>
      <c r="O556" s="30"/>
      <c r="P556" s="30"/>
      <c r="Q556" s="30"/>
      <c r="R556" s="30"/>
      <c r="S556" s="30"/>
      <c r="T556" s="30"/>
      <c r="U556" s="30"/>
      <c r="V556" s="30"/>
      <c r="W556" s="30"/>
      <c r="X556" s="30"/>
      <c r="Y556" s="30"/>
      <c r="Z556" s="30"/>
    </row>
    <row r="557" spans="1:26" ht="12" customHeight="1">
      <c r="A557" s="30"/>
      <c r="B557" s="52"/>
      <c r="C557" s="52"/>
      <c r="D557" s="52"/>
      <c r="E557" s="52"/>
      <c r="F557" s="52"/>
      <c r="G557" s="146"/>
      <c r="H557" s="52"/>
      <c r="I557" s="52"/>
      <c r="J557" s="413"/>
      <c r="K557" s="30"/>
      <c r="L557" s="30"/>
      <c r="M557" s="30"/>
      <c r="N557" s="30"/>
      <c r="O557" s="30"/>
      <c r="P557" s="30"/>
      <c r="Q557" s="30"/>
      <c r="R557" s="30"/>
      <c r="S557" s="30"/>
      <c r="T557" s="30"/>
      <c r="U557" s="30"/>
      <c r="V557" s="30"/>
      <c r="W557" s="30"/>
      <c r="X557" s="30"/>
      <c r="Y557" s="30"/>
      <c r="Z557" s="30"/>
    </row>
    <row r="558" spans="1:26" ht="12" customHeight="1">
      <c r="A558" s="30"/>
      <c r="B558" s="52"/>
      <c r="C558" s="52"/>
      <c r="D558" s="52"/>
      <c r="E558" s="52"/>
      <c r="F558" s="52"/>
      <c r="G558" s="146"/>
      <c r="H558" s="52"/>
      <c r="I558" s="52"/>
      <c r="J558" s="413"/>
      <c r="K558" s="30"/>
      <c r="L558" s="30"/>
      <c r="M558" s="30"/>
      <c r="N558" s="30"/>
      <c r="O558" s="30"/>
      <c r="P558" s="30"/>
      <c r="Q558" s="30"/>
      <c r="R558" s="30"/>
      <c r="S558" s="30"/>
      <c r="T558" s="30"/>
      <c r="U558" s="30"/>
      <c r="V558" s="30"/>
      <c r="W558" s="30"/>
      <c r="X558" s="30"/>
      <c r="Y558" s="30"/>
      <c r="Z558" s="30"/>
    </row>
    <row r="559" spans="1:26" ht="12" customHeight="1">
      <c r="A559" s="30"/>
      <c r="B559" s="52"/>
      <c r="C559" s="52"/>
      <c r="D559" s="52"/>
      <c r="E559" s="52"/>
      <c r="F559" s="52"/>
      <c r="G559" s="146"/>
      <c r="H559" s="52"/>
      <c r="I559" s="52"/>
      <c r="J559" s="413"/>
      <c r="K559" s="30"/>
      <c r="L559" s="30"/>
      <c r="M559" s="30"/>
      <c r="N559" s="30"/>
      <c r="O559" s="30"/>
      <c r="P559" s="30"/>
      <c r="Q559" s="30"/>
      <c r="R559" s="30"/>
      <c r="S559" s="30"/>
      <c r="T559" s="30"/>
      <c r="U559" s="30"/>
      <c r="V559" s="30"/>
      <c r="W559" s="30"/>
      <c r="X559" s="30"/>
      <c r="Y559" s="30"/>
      <c r="Z559" s="30"/>
    </row>
    <row r="560" spans="1:26" ht="12" customHeight="1">
      <c r="A560" s="30"/>
      <c r="B560" s="52"/>
      <c r="C560" s="52"/>
      <c r="D560" s="52"/>
      <c r="E560" s="52"/>
      <c r="F560" s="52"/>
      <c r="G560" s="146"/>
      <c r="H560" s="52"/>
      <c r="I560" s="52"/>
      <c r="J560" s="413"/>
      <c r="K560" s="30"/>
      <c r="L560" s="30"/>
      <c r="M560" s="30"/>
      <c r="N560" s="30"/>
      <c r="O560" s="30"/>
      <c r="P560" s="30"/>
      <c r="Q560" s="30"/>
      <c r="R560" s="30"/>
      <c r="S560" s="30"/>
      <c r="T560" s="30"/>
      <c r="U560" s="30"/>
      <c r="V560" s="30"/>
      <c r="W560" s="30"/>
      <c r="X560" s="30"/>
      <c r="Y560" s="30"/>
      <c r="Z560" s="30"/>
    </row>
    <row r="561" spans="1:26" ht="12" customHeight="1">
      <c r="A561" s="30"/>
      <c r="B561" s="52"/>
      <c r="C561" s="52"/>
      <c r="D561" s="52"/>
      <c r="E561" s="52"/>
      <c r="F561" s="52"/>
      <c r="G561" s="146"/>
      <c r="H561" s="52"/>
      <c r="I561" s="52"/>
      <c r="J561" s="413"/>
      <c r="K561" s="30"/>
      <c r="L561" s="30"/>
      <c r="M561" s="30"/>
      <c r="N561" s="30"/>
      <c r="O561" s="30"/>
      <c r="P561" s="30"/>
      <c r="Q561" s="30"/>
      <c r="R561" s="30"/>
      <c r="S561" s="30"/>
      <c r="T561" s="30"/>
      <c r="U561" s="30"/>
      <c r="V561" s="30"/>
      <c r="W561" s="30"/>
      <c r="X561" s="30"/>
      <c r="Y561" s="30"/>
      <c r="Z561" s="30"/>
    </row>
    <row r="562" spans="1:26" ht="12" customHeight="1">
      <c r="A562" s="30"/>
      <c r="B562" s="52"/>
      <c r="C562" s="52"/>
      <c r="D562" s="52"/>
      <c r="E562" s="52"/>
      <c r="F562" s="52"/>
      <c r="G562" s="146"/>
      <c r="H562" s="52"/>
      <c r="I562" s="52"/>
      <c r="J562" s="413"/>
      <c r="K562" s="30"/>
      <c r="L562" s="30"/>
      <c r="M562" s="30"/>
      <c r="N562" s="30"/>
      <c r="O562" s="30"/>
      <c r="P562" s="30"/>
      <c r="Q562" s="30"/>
      <c r="R562" s="30"/>
      <c r="S562" s="30"/>
      <c r="T562" s="30"/>
      <c r="U562" s="30"/>
      <c r="V562" s="30"/>
      <c r="W562" s="30"/>
      <c r="X562" s="30"/>
      <c r="Y562" s="30"/>
      <c r="Z562" s="30"/>
    </row>
    <row r="563" spans="1:26" ht="12" customHeight="1">
      <c r="A563" s="30"/>
      <c r="B563" s="52"/>
      <c r="C563" s="52"/>
      <c r="D563" s="52"/>
      <c r="E563" s="52"/>
      <c r="F563" s="52"/>
      <c r="G563" s="146"/>
      <c r="H563" s="52"/>
      <c r="I563" s="52"/>
      <c r="J563" s="413"/>
      <c r="K563" s="30"/>
      <c r="L563" s="30"/>
      <c r="M563" s="30"/>
      <c r="N563" s="30"/>
      <c r="O563" s="30"/>
      <c r="P563" s="30"/>
      <c r="Q563" s="30"/>
      <c r="R563" s="30"/>
      <c r="S563" s="30"/>
      <c r="T563" s="30"/>
      <c r="U563" s="30"/>
      <c r="V563" s="30"/>
      <c r="W563" s="30"/>
      <c r="X563" s="30"/>
      <c r="Y563" s="30"/>
      <c r="Z563" s="30"/>
    </row>
    <row r="564" spans="1:26" ht="12" customHeight="1">
      <c r="A564" s="30"/>
      <c r="B564" s="52"/>
      <c r="C564" s="52"/>
      <c r="D564" s="52"/>
      <c r="E564" s="52"/>
      <c r="F564" s="52"/>
      <c r="G564" s="146"/>
      <c r="H564" s="52"/>
      <c r="I564" s="52"/>
      <c r="J564" s="413"/>
      <c r="K564" s="30"/>
      <c r="L564" s="30"/>
      <c r="M564" s="30"/>
      <c r="N564" s="30"/>
      <c r="O564" s="30"/>
      <c r="P564" s="30"/>
      <c r="Q564" s="30"/>
      <c r="R564" s="30"/>
      <c r="S564" s="30"/>
      <c r="T564" s="30"/>
      <c r="U564" s="30"/>
      <c r="V564" s="30"/>
      <c r="W564" s="30"/>
      <c r="X564" s="30"/>
      <c r="Y564" s="30"/>
      <c r="Z564" s="30"/>
    </row>
    <row r="565" spans="1:26" ht="12" customHeight="1">
      <c r="A565" s="30"/>
      <c r="B565" s="52"/>
      <c r="C565" s="52"/>
      <c r="D565" s="52"/>
      <c r="E565" s="52"/>
      <c r="F565" s="52"/>
      <c r="G565" s="146"/>
      <c r="H565" s="52"/>
      <c r="I565" s="52"/>
      <c r="J565" s="413"/>
      <c r="K565" s="30"/>
      <c r="L565" s="30"/>
      <c r="M565" s="30"/>
      <c r="N565" s="30"/>
      <c r="O565" s="30"/>
      <c r="P565" s="30"/>
      <c r="Q565" s="30"/>
      <c r="R565" s="30"/>
      <c r="S565" s="30"/>
      <c r="T565" s="30"/>
      <c r="U565" s="30"/>
      <c r="V565" s="30"/>
      <c r="W565" s="30"/>
      <c r="X565" s="30"/>
      <c r="Y565" s="30"/>
      <c r="Z565" s="30"/>
    </row>
    <row r="566" spans="1:26" ht="12" customHeight="1">
      <c r="A566" s="30"/>
      <c r="B566" s="52"/>
      <c r="C566" s="52"/>
      <c r="D566" s="52"/>
      <c r="E566" s="52"/>
      <c r="F566" s="52"/>
      <c r="G566" s="146"/>
      <c r="H566" s="52"/>
      <c r="I566" s="52"/>
      <c r="J566" s="413"/>
      <c r="K566" s="30"/>
      <c r="L566" s="30"/>
      <c r="M566" s="30"/>
      <c r="N566" s="30"/>
      <c r="O566" s="30"/>
      <c r="P566" s="30"/>
      <c r="Q566" s="30"/>
      <c r="R566" s="30"/>
      <c r="S566" s="30"/>
      <c r="T566" s="30"/>
      <c r="U566" s="30"/>
      <c r="V566" s="30"/>
      <c r="W566" s="30"/>
      <c r="X566" s="30"/>
      <c r="Y566" s="30"/>
      <c r="Z566" s="30"/>
    </row>
    <row r="567" spans="1:26" ht="12" customHeight="1">
      <c r="A567" s="30"/>
      <c r="B567" s="52"/>
      <c r="C567" s="52"/>
      <c r="D567" s="52"/>
      <c r="E567" s="52"/>
      <c r="F567" s="52"/>
      <c r="G567" s="146"/>
      <c r="H567" s="52"/>
      <c r="I567" s="52"/>
      <c r="J567" s="413"/>
      <c r="K567" s="30"/>
      <c r="L567" s="30"/>
      <c r="M567" s="30"/>
      <c r="N567" s="30"/>
      <c r="O567" s="30"/>
      <c r="P567" s="30"/>
      <c r="Q567" s="30"/>
      <c r="R567" s="30"/>
      <c r="S567" s="30"/>
      <c r="T567" s="30"/>
      <c r="U567" s="30"/>
      <c r="V567" s="30"/>
      <c r="W567" s="30"/>
      <c r="X567" s="30"/>
      <c r="Y567" s="30"/>
      <c r="Z567" s="30"/>
    </row>
    <row r="568" spans="1:26" ht="12" customHeight="1">
      <c r="A568" s="30"/>
      <c r="B568" s="52"/>
      <c r="C568" s="52"/>
      <c r="D568" s="52"/>
      <c r="E568" s="52"/>
      <c r="F568" s="52"/>
      <c r="G568" s="146"/>
      <c r="H568" s="52"/>
      <c r="I568" s="52"/>
      <c r="J568" s="413"/>
      <c r="K568" s="30"/>
      <c r="L568" s="30"/>
      <c r="M568" s="30"/>
      <c r="N568" s="30"/>
      <c r="O568" s="30"/>
      <c r="P568" s="30"/>
      <c r="Q568" s="30"/>
      <c r="R568" s="30"/>
      <c r="S568" s="30"/>
      <c r="T568" s="30"/>
      <c r="U568" s="30"/>
      <c r="V568" s="30"/>
      <c r="W568" s="30"/>
      <c r="X568" s="30"/>
      <c r="Y568" s="30"/>
      <c r="Z568" s="30"/>
    </row>
    <row r="569" spans="1:26" ht="12" customHeight="1">
      <c r="A569" s="30"/>
      <c r="B569" s="52"/>
      <c r="C569" s="52"/>
      <c r="D569" s="52"/>
      <c r="E569" s="52"/>
      <c r="F569" s="52"/>
      <c r="G569" s="146"/>
      <c r="H569" s="52"/>
      <c r="I569" s="52"/>
      <c r="J569" s="413"/>
      <c r="K569" s="30"/>
      <c r="L569" s="30"/>
      <c r="M569" s="30"/>
      <c r="N569" s="30"/>
      <c r="O569" s="30"/>
      <c r="P569" s="30"/>
      <c r="Q569" s="30"/>
      <c r="R569" s="30"/>
      <c r="S569" s="30"/>
      <c r="T569" s="30"/>
      <c r="U569" s="30"/>
      <c r="V569" s="30"/>
      <c r="W569" s="30"/>
      <c r="X569" s="30"/>
      <c r="Y569" s="30"/>
      <c r="Z569" s="30"/>
    </row>
    <row r="570" spans="1:26" ht="12" customHeight="1">
      <c r="A570" s="30"/>
      <c r="B570" s="52"/>
      <c r="C570" s="52"/>
      <c r="D570" s="52"/>
      <c r="E570" s="52"/>
      <c r="F570" s="52"/>
      <c r="G570" s="146"/>
      <c r="H570" s="52"/>
      <c r="I570" s="52"/>
      <c r="J570" s="413"/>
      <c r="K570" s="30"/>
      <c r="L570" s="30"/>
      <c r="M570" s="30"/>
      <c r="N570" s="30"/>
      <c r="O570" s="30"/>
      <c r="P570" s="30"/>
      <c r="Q570" s="30"/>
      <c r="R570" s="30"/>
      <c r="S570" s="30"/>
      <c r="T570" s="30"/>
      <c r="U570" s="30"/>
      <c r="V570" s="30"/>
      <c r="W570" s="30"/>
      <c r="X570" s="30"/>
      <c r="Y570" s="30"/>
      <c r="Z570" s="30"/>
    </row>
    <row r="571" spans="1:26" ht="12" customHeight="1">
      <c r="A571" s="30"/>
      <c r="B571" s="52"/>
      <c r="C571" s="52"/>
      <c r="D571" s="52"/>
      <c r="E571" s="52"/>
      <c r="F571" s="52"/>
      <c r="G571" s="146"/>
      <c r="H571" s="52"/>
      <c r="I571" s="52"/>
      <c r="J571" s="413"/>
      <c r="K571" s="30"/>
      <c r="L571" s="30"/>
      <c r="M571" s="30"/>
      <c r="N571" s="30"/>
      <c r="O571" s="30"/>
      <c r="P571" s="30"/>
      <c r="Q571" s="30"/>
      <c r="R571" s="30"/>
      <c r="S571" s="30"/>
      <c r="T571" s="30"/>
      <c r="U571" s="30"/>
      <c r="V571" s="30"/>
      <c r="W571" s="30"/>
      <c r="X571" s="30"/>
      <c r="Y571" s="30"/>
      <c r="Z571" s="30"/>
    </row>
    <row r="572" spans="1:26" ht="12" customHeight="1">
      <c r="A572" s="30"/>
      <c r="B572" s="52"/>
      <c r="C572" s="52"/>
      <c r="D572" s="52"/>
      <c r="E572" s="52"/>
      <c r="F572" s="52"/>
      <c r="G572" s="146"/>
      <c r="H572" s="52"/>
      <c r="I572" s="52"/>
      <c r="J572" s="413"/>
      <c r="K572" s="30"/>
      <c r="L572" s="30"/>
      <c r="M572" s="30"/>
      <c r="N572" s="30"/>
      <c r="O572" s="30"/>
      <c r="P572" s="30"/>
      <c r="Q572" s="30"/>
      <c r="R572" s="30"/>
      <c r="S572" s="30"/>
      <c r="T572" s="30"/>
      <c r="U572" s="30"/>
      <c r="V572" s="30"/>
      <c r="W572" s="30"/>
      <c r="X572" s="30"/>
      <c r="Y572" s="30"/>
      <c r="Z572" s="30"/>
    </row>
    <row r="573" spans="1:26" ht="12" customHeight="1">
      <c r="A573" s="30"/>
      <c r="B573" s="52"/>
      <c r="C573" s="52"/>
      <c r="D573" s="52"/>
      <c r="E573" s="52"/>
      <c r="F573" s="52"/>
      <c r="G573" s="146"/>
      <c r="H573" s="52"/>
      <c r="I573" s="52"/>
      <c r="J573" s="413"/>
      <c r="K573" s="30"/>
      <c r="L573" s="30"/>
      <c r="M573" s="30"/>
      <c r="N573" s="30"/>
      <c r="O573" s="30"/>
      <c r="P573" s="30"/>
      <c r="Q573" s="30"/>
      <c r="R573" s="30"/>
      <c r="S573" s="30"/>
      <c r="T573" s="30"/>
      <c r="U573" s="30"/>
      <c r="V573" s="30"/>
      <c r="W573" s="30"/>
      <c r="X573" s="30"/>
      <c r="Y573" s="30"/>
      <c r="Z573" s="30"/>
    </row>
    <row r="574" spans="1:26" ht="12" customHeight="1">
      <c r="A574" s="30"/>
      <c r="B574" s="52"/>
      <c r="C574" s="52"/>
      <c r="D574" s="52"/>
      <c r="E574" s="52"/>
      <c r="F574" s="52"/>
      <c r="G574" s="146"/>
      <c r="H574" s="52"/>
      <c r="I574" s="52"/>
      <c r="J574" s="413"/>
      <c r="K574" s="30"/>
      <c r="L574" s="30"/>
      <c r="M574" s="30"/>
      <c r="N574" s="30"/>
      <c r="O574" s="30"/>
      <c r="P574" s="30"/>
      <c r="Q574" s="30"/>
      <c r="R574" s="30"/>
      <c r="S574" s="30"/>
      <c r="T574" s="30"/>
      <c r="U574" s="30"/>
      <c r="V574" s="30"/>
      <c r="W574" s="30"/>
      <c r="X574" s="30"/>
      <c r="Y574" s="30"/>
      <c r="Z574" s="30"/>
    </row>
    <row r="575" spans="1:26" ht="12" customHeight="1">
      <c r="A575" s="30"/>
      <c r="B575" s="52"/>
      <c r="C575" s="52"/>
      <c r="D575" s="52"/>
      <c r="E575" s="52"/>
      <c r="F575" s="52"/>
      <c r="G575" s="146"/>
      <c r="H575" s="52"/>
      <c r="I575" s="52"/>
      <c r="J575" s="413"/>
      <c r="K575" s="30"/>
      <c r="L575" s="30"/>
      <c r="M575" s="30"/>
      <c r="N575" s="30"/>
      <c r="O575" s="30"/>
      <c r="P575" s="30"/>
      <c r="Q575" s="30"/>
      <c r="R575" s="30"/>
      <c r="S575" s="30"/>
      <c r="T575" s="30"/>
      <c r="U575" s="30"/>
      <c r="V575" s="30"/>
      <c r="W575" s="30"/>
      <c r="X575" s="30"/>
      <c r="Y575" s="30"/>
      <c r="Z575" s="30"/>
    </row>
    <row r="576" spans="1:26" ht="12" customHeight="1">
      <c r="A576" s="30"/>
      <c r="B576" s="52"/>
      <c r="C576" s="52"/>
      <c r="D576" s="52"/>
      <c r="E576" s="52"/>
      <c r="F576" s="52"/>
      <c r="G576" s="146"/>
      <c r="H576" s="52"/>
      <c r="I576" s="52"/>
      <c r="J576" s="413"/>
      <c r="K576" s="30"/>
      <c r="L576" s="30"/>
      <c r="M576" s="30"/>
      <c r="N576" s="30"/>
      <c r="O576" s="30"/>
      <c r="P576" s="30"/>
      <c r="Q576" s="30"/>
      <c r="R576" s="30"/>
      <c r="S576" s="30"/>
      <c r="T576" s="30"/>
      <c r="U576" s="30"/>
      <c r="V576" s="30"/>
      <c r="W576" s="30"/>
      <c r="X576" s="30"/>
      <c r="Y576" s="30"/>
      <c r="Z576" s="30"/>
    </row>
    <row r="577" spans="1:26" ht="12" customHeight="1">
      <c r="A577" s="30"/>
      <c r="B577" s="52"/>
      <c r="C577" s="52"/>
      <c r="D577" s="52"/>
      <c r="E577" s="52"/>
      <c r="F577" s="52"/>
      <c r="G577" s="146"/>
      <c r="H577" s="52"/>
      <c r="I577" s="52"/>
      <c r="J577" s="413"/>
      <c r="K577" s="30"/>
      <c r="L577" s="30"/>
      <c r="M577" s="30"/>
      <c r="N577" s="30"/>
      <c r="O577" s="30"/>
      <c r="P577" s="30"/>
      <c r="Q577" s="30"/>
      <c r="R577" s="30"/>
      <c r="S577" s="30"/>
      <c r="T577" s="30"/>
      <c r="U577" s="30"/>
      <c r="V577" s="30"/>
      <c r="W577" s="30"/>
      <c r="X577" s="30"/>
      <c r="Y577" s="30"/>
      <c r="Z577" s="30"/>
    </row>
    <row r="578" spans="1:26" ht="12" customHeight="1">
      <c r="A578" s="30"/>
      <c r="B578" s="52"/>
      <c r="C578" s="52"/>
      <c r="D578" s="52"/>
      <c r="E578" s="52"/>
      <c r="F578" s="52"/>
      <c r="G578" s="146"/>
      <c r="H578" s="52"/>
      <c r="I578" s="52"/>
      <c r="J578" s="413"/>
      <c r="K578" s="30"/>
      <c r="L578" s="30"/>
      <c r="M578" s="30"/>
      <c r="N578" s="30"/>
      <c r="O578" s="30"/>
      <c r="P578" s="30"/>
      <c r="Q578" s="30"/>
      <c r="R578" s="30"/>
      <c r="S578" s="30"/>
      <c r="T578" s="30"/>
      <c r="U578" s="30"/>
      <c r="V578" s="30"/>
      <c r="W578" s="30"/>
      <c r="X578" s="30"/>
      <c r="Y578" s="30"/>
      <c r="Z578" s="30"/>
    </row>
    <row r="579" spans="1:26" ht="12" customHeight="1">
      <c r="A579" s="30"/>
      <c r="B579" s="52"/>
      <c r="C579" s="52"/>
      <c r="D579" s="52"/>
      <c r="E579" s="52"/>
      <c r="F579" s="52"/>
      <c r="G579" s="146"/>
      <c r="H579" s="52"/>
      <c r="I579" s="52"/>
      <c r="J579" s="413"/>
      <c r="K579" s="30"/>
      <c r="L579" s="30"/>
      <c r="M579" s="30"/>
      <c r="N579" s="30"/>
      <c r="O579" s="30"/>
      <c r="P579" s="30"/>
      <c r="Q579" s="30"/>
      <c r="R579" s="30"/>
      <c r="S579" s="30"/>
      <c r="T579" s="30"/>
      <c r="U579" s="30"/>
      <c r="V579" s="30"/>
      <c r="W579" s="30"/>
      <c r="X579" s="30"/>
      <c r="Y579" s="30"/>
      <c r="Z579" s="30"/>
    </row>
    <row r="580" spans="1:26" ht="12" customHeight="1">
      <c r="A580" s="30"/>
      <c r="B580" s="52"/>
      <c r="C580" s="52"/>
      <c r="D580" s="52"/>
      <c r="E580" s="52"/>
      <c r="F580" s="52"/>
      <c r="G580" s="146"/>
      <c r="H580" s="52"/>
      <c r="I580" s="52"/>
      <c r="J580" s="413"/>
      <c r="K580" s="30"/>
      <c r="L580" s="30"/>
      <c r="M580" s="30"/>
      <c r="N580" s="30"/>
      <c r="O580" s="30"/>
      <c r="P580" s="30"/>
      <c r="Q580" s="30"/>
      <c r="R580" s="30"/>
      <c r="S580" s="30"/>
      <c r="T580" s="30"/>
      <c r="U580" s="30"/>
      <c r="V580" s="30"/>
      <c r="W580" s="30"/>
      <c r="X580" s="30"/>
      <c r="Y580" s="30"/>
      <c r="Z580" s="30"/>
    </row>
    <row r="581" spans="1:26" ht="12" customHeight="1">
      <c r="A581" s="30"/>
      <c r="B581" s="52"/>
      <c r="C581" s="52"/>
      <c r="D581" s="52"/>
      <c r="E581" s="52"/>
      <c r="F581" s="52"/>
      <c r="G581" s="146"/>
      <c r="H581" s="52"/>
      <c r="I581" s="52"/>
      <c r="J581" s="413"/>
      <c r="K581" s="30"/>
      <c r="L581" s="30"/>
      <c r="M581" s="30"/>
      <c r="N581" s="30"/>
      <c r="O581" s="30"/>
      <c r="P581" s="30"/>
      <c r="Q581" s="30"/>
      <c r="R581" s="30"/>
      <c r="S581" s="30"/>
      <c r="T581" s="30"/>
      <c r="U581" s="30"/>
      <c r="V581" s="30"/>
      <c r="W581" s="30"/>
      <c r="X581" s="30"/>
      <c r="Y581" s="30"/>
      <c r="Z581" s="30"/>
    </row>
    <row r="582" spans="1:26" ht="12" customHeight="1">
      <c r="A582" s="30"/>
      <c r="B582" s="52"/>
      <c r="C582" s="52"/>
      <c r="D582" s="52"/>
      <c r="E582" s="52"/>
      <c r="F582" s="52"/>
      <c r="G582" s="146"/>
      <c r="H582" s="52"/>
      <c r="I582" s="52"/>
      <c r="J582" s="413"/>
      <c r="K582" s="30"/>
      <c r="L582" s="30"/>
      <c r="M582" s="30"/>
      <c r="N582" s="30"/>
      <c r="O582" s="30"/>
      <c r="P582" s="30"/>
      <c r="Q582" s="30"/>
      <c r="R582" s="30"/>
      <c r="S582" s="30"/>
      <c r="T582" s="30"/>
      <c r="U582" s="30"/>
      <c r="V582" s="30"/>
      <c r="W582" s="30"/>
      <c r="X582" s="30"/>
      <c r="Y582" s="30"/>
      <c r="Z582" s="30"/>
    </row>
    <row r="583" spans="1:26" ht="12" customHeight="1">
      <c r="A583" s="30"/>
      <c r="B583" s="52"/>
      <c r="C583" s="52"/>
      <c r="D583" s="52"/>
      <c r="E583" s="52"/>
      <c r="F583" s="52"/>
      <c r="G583" s="146"/>
      <c r="H583" s="52"/>
      <c r="I583" s="52"/>
      <c r="J583" s="413"/>
      <c r="K583" s="30"/>
      <c r="L583" s="30"/>
      <c r="M583" s="30"/>
      <c r="N583" s="30"/>
      <c r="O583" s="30"/>
      <c r="P583" s="30"/>
      <c r="Q583" s="30"/>
      <c r="R583" s="30"/>
      <c r="S583" s="30"/>
      <c r="T583" s="30"/>
      <c r="U583" s="30"/>
      <c r="V583" s="30"/>
      <c r="W583" s="30"/>
      <c r="X583" s="30"/>
      <c r="Y583" s="30"/>
      <c r="Z583" s="30"/>
    </row>
    <row r="584" spans="1:26" ht="12" customHeight="1">
      <c r="A584" s="30"/>
      <c r="B584" s="52"/>
      <c r="C584" s="52"/>
      <c r="D584" s="52"/>
      <c r="E584" s="52"/>
      <c r="F584" s="52"/>
      <c r="G584" s="146"/>
      <c r="H584" s="52"/>
      <c r="I584" s="52"/>
      <c r="J584" s="413"/>
      <c r="K584" s="30"/>
      <c r="L584" s="30"/>
      <c r="M584" s="30"/>
      <c r="N584" s="30"/>
      <c r="O584" s="30"/>
      <c r="P584" s="30"/>
      <c r="Q584" s="30"/>
      <c r="R584" s="30"/>
      <c r="S584" s="30"/>
      <c r="T584" s="30"/>
      <c r="U584" s="30"/>
      <c r="V584" s="30"/>
      <c r="W584" s="30"/>
      <c r="X584" s="30"/>
      <c r="Y584" s="30"/>
      <c r="Z584" s="30"/>
    </row>
    <row r="585" spans="1:26" ht="12" customHeight="1">
      <c r="A585" s="30"/>
      <c r="B585" s="52"/>
      <c r="C585" s="52"/>
      <c r="D585" s="52"/>
      <c r="E585" s="52"/>
      <c r="F585" s="52"/>
      <c r="G585" s="146"/>
      <c r="H585" s="52"/>
      <c r="I585" s="52"/>
      <c r="J585" s="413"/>
      <c r="K585" s="30"/>
      <c r="L585" s="30"/>
      <c r="M585" s="30"/>
      <c r="N585" s="30"/>
      <c r="O585" s="30"/>
      <c r="P585" s="30"/>
      <c r="Q585" s="30"/>
      <c r="R585" s="30"/>
      <c r="S585" s="30"/>
      <c r="T585" s="30"/>
      <c r="U585" s="30"/>
      <c r="V585" s="30"/>
      <c r="W585" s="30"/>
      <c r="X585" s="30"/>
      <c r="Y585" s="30"/>
      <c r="Z585" s="30"/>
    </row>
    <row r="586" spans="1:26" ht="12" customHeight="1">
      <c r="A586" s="30"/>
      <c r="B586" s="52"/>
      <c r="C586" s="52"/>
      <c r="D586" s="52"/>
      <c r="E586" s="52"/>
      <c r="F586" s="52"/>
      <c r="G586" s="146"/>
      <c r="H586" s="52"/>
      <c r="I586" s="52"/>
      <c r="J586" s="413"/>
      <c r="K586" s="30"/>
      <c r="L586" s="30"/>
      <c r="M586" s="30"/>
      <c r="N586" s="30"/>
      <c r="O586" s="30"/>
      <c r="P586" s="30"/>
      <c r="Q586" s="30"/>
      <c r="R586" s="30"/>
      <c r="S586" s="30"/>
      <c r="T586" s="30"/>
      <c r="U586" s="30"/>
      <c r="V586" s="30"/>
      <c r="W586" s="30"/>
      <c r="X586" s="30"/>
      <c r="Y586" s="30"/>
      <c r="Z586" s="30"/>
    </row>
    <row r="587" spans="1:26" ht="12" customHeight="1">
      <c r="A587" s="30"/>
      <c r="B587" s="52"/>
      <c r="C587" s="52"/>
      <c r="D587" s="52"/>
      <c r="E587" s="52"/>
      <c r="F587" s="52"/>
      <c r="G587" s="146"/>
      <c r="H587" s="52"/>
      <c r="I587" s="52"/>
      <c r="J587" s="413"/>
      <c r="K587" s="30"/>
      <c r="L587" s="30"/>
      <c r="M587" s="30"/>
      <c r="N587" s="30"/>
      <c r="O587" s="30"/>
      <c r="P587" s="30"/>
      <c r="Q587" s="30"/>
      <c r="R587" s="30"/>
      <c r="S587" s="30"/>
      <c r="T587" s="30"/>
      <c r="U587" s="30"/>
      <c r="V587" s="30"/>
      <c r="W587" s="30"/>
      <c r="X587" s="30"/>
      <c r="Y587" s="30"/>
      <c r="Z587" s="30"/>
    </row>
    <row r="588" spans="1:26" ht="12" customHeight="1">
      <c r="A588" s="30"/>
      <c r="B588" s="52"/>
      <c r="C588" s="52"/>
      <c r="D588" s="52"/>
      <c r="E588" s="52"/>
      <c r="F588" s="52"/>
      <c r="G588" s="146"/>
      <c r="H588" s="52"/>
      <c r="I588" s="52"/>
      <c r="J588" s="413"/>
      <c r="K588" s="30"/>
      <c r="L588" s="30"/>
      <c r="M588" s="30"/>
      <c r="N588" s="30"/>
      <c r="O588" s="30"/>
      <c r="P588" s="30"/>
      <c r="Q588" s="30"/>
      <c r="R588" s="30"/>
      <c r="S588" s="30"/>
      <c r="T588" s="30"/>
      <c r="U588" s="30"/>
      <c r="V588" s="30"/>
      <c r="W588" s="30"/>
      <c r="X588" s="30"/>
      <c r="Y588" s="30"/>
      <c r="Z588" s="30"/>
    </row>
    <row r="589" spans="1:26" ht="12" customHeight="1">
      <c r="A589" s="30"/>
      <c r="B589" s="52"/>
      <c r="C589" s="52"/>
      <c r="D589" s="52"/>
      <c r="E589" s="52"/>
      <c r="F589" s="52"/>
      <c r="G589" s="146"/>
      <c r="H589" s="52"/>
      <c r="I589" s="52"/>
      <c r="J589" s="413"/>
      <c r="K589" s="30"/>
      <c r="L589" s="30"/>
      <c r="M589" s="30"/>
      <c r="N589" s="30"/>
      <c r="O589" s="30"/>
      <c r="P589" s="30"/>
      <c r="Q589" s="30"/>
      <c r="R589" s="30"/>
      <c r="S589" s="30"/>
      <c r="T589" s="30"/>
      <c r="U589" s="30"/>
      <c r="V589" s="30"/>
      <c r="W589" s="30"/>
      <c r="X589" s="30"/>
      <c r="Y589" s="30"/>
      <c r="Z589" s="30"/>
    </row>
    <row r="590" spans="1:26" ht="12" customHeight="1">
      <c r="A590" s="30"/>
      <c r="B590" s="52"/>
      <c r="C590" s="52"/>
      <c r="D590" s="52"/>
      <c r="E590" s="52"/>
      <c r="F590" s="52"/>
      <c r="G590" s="146"/>
      <c r="H590" s="52"/>
      <c r="I590" s="52"/>
      <c r="J590" s="413"/>
      <c r="K590" s="30"/>
      <c r="L590" s="30"/>
      <c r="M590" s="30"/>
      <c r="N590" s="30"/>
      <c r="O590" s="30"/>
      <c r="P590" s="30"/>
      <c r="Q590" s="30"/>
      <c r="R590" s="30"/>
      <c r="S590" s="30"/>
      <c r="T590" s="30"/>
      <c r="U590" s="30"/>
      <c r="V590" s="30"/>
      <c r="W590" s="30"/>
      <c r="X590" s="30"/>
      <c r="Y590" s="30"/>
      <c r="Z590" s="30"/>
    </row>
    <row r="591" spans="1:26" ht="12" customHeight="1">
      <c r="A591" s="30"/>
      <c r="B591" s="52"/>
      <c r="C591" s="52"/>
      <c r="D591" s="52"/>
      <c r="E591" s="52"/>
      <c r="F591" s="52"/>
      <c r="G591" s="146"/>
      <c r="H591" s="52"/>
      <c r="I591" s="52"/>
      <c r="J591" s="413"/>
      <c r="K591" s="30"/>
      <c r="L591" s="30"/>
      <c r="M591" s="30"/>
      <c r="N591" s="30"/>
      <c r="O591" s="30"/>
      <c r="P591" s="30"/>
      <c r="Q591" s="30"/>
      <c r="R591" s="30"/>
      <c r="S591" s="30"/>
      <c r="T591" s="30"/>
      <c r="U591" s="30"/>
      <c r="V591" s="30"/>
      <c r="W591" s="30"/>
      <c r="X591" s="30"/>
      <c r="Y591" s="30"/>
      <c r="Z591" s="30"/>
    </row>
    <row r="592" spans="1:26" ht="12" customHeight="1">
      <c r="A592" s="30"/>
      <c r="B592" s="52"/>
      <c r="C592" s="52"/>
      <c r="D592" s="52"/>
      <c r="E592" s="52"/>
      <c r="F592" s="52"/>
      <c r="G592" s="146"/>
      <c r="H592" s="52"/>
      <c r="I592" s="52"/>
      <c r="J592" s="413"/>
      <c r="K592" s="30"/>
      <c r="L592" s="30"/>
      <c r="M592" s="30"/>
      <c r="N592" s="30"/>
      <c r="O592" s="30"/>
      <c r="P592" s="30"/>
      <c r="Q592" s="30"/>
      <c r="R592" s="30"/>
      <c r="S592" s="30"/>
      <c r="T592" s="30"/>
      <c r="U592" s="30"/>
      <c r="V592" s="30"/>
      <c r="W592" s="30"/>
      <c r="X592" s="30"/>
      <c r="Y592" s="30"/>
      <c r="Z592" s="30"/>
    </row>
    <row r="593" spans="1:26" ht="12" customHeight="1">
      <c r="A593" s="30"/>
      <c r="B593" s="52"/>
      <c r="C593" s="52"/>
      <c r="D593" s="52"/>
      <c r="E593" s="52"/>
      <c r="F593" s="52"/>
      <c r="G593" s="146"/>
      <c r="H593" s="52"/>
      <c r="I593" s="52"/>
      <c r="J593" s="413"/>
      <c r="K593" s="30"/>
      <c r="L593" s="30"/>
      <c r="M593" s="30"/>
      <c r="N593" s="30"/>
      <c r="O593" s="30"/>
      <c r="P593" s="30"/>
      <c r="Q593" s="30"/>
      <c r="R593" s="30"/>
      <c r="S593" s="30"/>
      <c r="T593" s="30"/>
      <c r="U593" s="30"/>
      <c r="V593" s="30"/>
      <c r="W593" s="30"/>
      <c r="X593" s="30"/>
      <c r="Y593" s="30"/>
      <c r="Z593" s="30"/>
    </row>
    <row r="594" spans="1:26" ht="12" customHeight="1">
      <c r="A594" s="30"/>
      <c r="B594" s="52"/>
      <c r="C594" s="52"/>
      <c r="D594" s="52"/>
      <c r="E594" s="52"/>
      <c r="F594" s="52"/>
      <c r="G594" s="146"/>
      <c r="H594" s="52"/>
      <c r="I594" s="52"/>
      <c r="J594" s="413"/>
      <c r="K594" s="30"/>
      <c r="L594" s="30"/>
      <c r="M594" s="30"/>
      <c r="N594" s="30"/>
      <c r="O594" s="30"/>
      <c r="P594" s="30"/>
      <c r="Q594" s="30"/>
      <c r="R594" s="30"/>
      <c r="S594" s="30"/>
      <c r="T594" s="30"/>
      <c r="U594" s="30"/>
      <c r="V594" s="30"/>
      <c r="W594" s="30"/>
      <c r="X594" s="30"/>
      <c r="Y594" s="30"/>
      <c r="Z594" s="30"/>
    </row>
    <row r="595" spans="1:26" ht="12" customHeight="1">
      <c r="A595" s="30"/>
      <c r="B595" s="52"/>
      <c r="C595" s="52"/>
      <c r="D595" s="52"/>
      <c r="E595" s="52"/>
      <c r="F595" s="52"/>
      <c r="G595" s="146"/>
      <c r="H595" s="52"/>
      <c r="I595" s="52"/>
      <c r="J595" s="413"/>
      <c r="K595" s="30"/>
      <c r="L595" s="30"/>
      <c r="M595" s="30"/>
      <c r="N595" s="30"/>
      <c r="O595" s="30"/>
      <c r="P595" s="30"/>
      <c r="Q595" s="30"/>
      <c r="R595" s="30"/>
      <c r="S595" s="30"/>
      <c r="T595" s="30"/>
      <c r="U595" s="30"/>
      <c r="V595" s="30"/>
      <c r="W595" s="30"/>
      <c r="X595" s="30"/>
      <c r="Y595" s="30"/>
      <c r="Z595" s="30"/>
    </row>
    <row r="596" spans="1:26" ht="12" customHeight="1">
      <c r="A596" s="30"/>
      <c r="B596" s="52"/>
      <c r="C596" s="52"/>
      <c r="D596" s="52"/>
      <c r="E596" s="52"/>
      <c r="F596" s="52"/>
      <c r="G596" s="146"/>
      <c r="H596" s="52"/>
      <c r="I596" s="52"/>
      <c r="J596" s="413"/>
      <c r="K596" s="30"/>
      <c r="L596" s="30"/>
      <c r="M596" s="30"/>
      <c r="N596" s="30"/>
      <c r="O596" s="30"/>
      <c r="P596" s="30"/>
      <c r="Q596" s="30"/>
      <c r="R596" s="30"/>
      <c r="S596" s="30"/>
      <c r="T596" s="30"/>
      <c r="U596" s="30"/>
      <c r="V596" s="30"/>
      <c r="W596" s="30"/>
      <c r="X596" s="30"/>
      <c r="Y596" s="30"/>
      <c r="Z596" s="30"/>
    </row>
    <row r="597" spans="1:26" ht="12" customHeight="1">
      <c r="A597" s="30"/>
      <c r="B597" s="52"/>
      <c r="C597" s="52"/>
      <c r="D597" s="52"/>
      <c r="E597" s="52"/>
      <c r="F597" s="52"/>
      <c r="G597" s="146"/>
      <c r="H597" s="52"/>
      <c r="I597" s="52"/>
      <c r="J597" s="413"/>
      <c r="K597" s="30"/>
      <c r="L597" s="30"/>
      <c r="M597" s="30"/>
      <c r="N597" s="30"/>
      <c r="O597" s="30"/>
      <c r="P597" s="30"/>
      <c r="Q597" s="30"/>
      <c r="R597" s="30"/>
      <c r="S597" s="30"/>
      <c r="T597" s="30"/>
      <c r="U597" s="30"/>
      <c r="V597" s="30"/>
      <c r="W597" s="30"/>
      <c r="X597" s="30"/>
      <c r="Y597" s="30"/>
      <c r="Z597" s="30"/>
    </row>
    <row r="598" spans="1:26" ht="12" customHeight="1">
      <c r="A598" s="30"/>
      <c r="B598" s="52"/>
      <c r="C598" s="52"/>
      <c r="D598" s="52"/>
      <c r="E598" s="52"/>
      <c r="F598" s="52"/>
      <c r="G598" s="146"/>
      <c r="H598" s="52"/>
      <c r="I598" s="52"/>
      <c r="J598" s="413"/>
      <c r="K598" s="30"/>
      <c r="L598" s="30"/>
      <c r="M598" s="30"/>
      <c r="N598" s="30"/>
      <c r="O598" s="30"/>
      <c r="P598" s="30"/>
      <c r="Q598" s="30"/>
      <c r="R598" s="30"/>
      <c r="S598" s="30"/>
      <c r="T598" s="30"/>
      <c r="U598" s="30"/>
      <c r="V598" s="30"/>
      <c r="W598" s="30"/>
      <c r="X598" s="30"/>
      <c r="Y598" s="30"/>
      <c r="Z598" s="30"/>
    </row>
    <row r="599" spans="1:26" ht="12" customHeight="1">
      <c r="A599" s="30"/>
      <c r="B599" s="52"/>
      <c r="C599" s="52"/>
      <c r="D599" s="52"/>
      <c r="E599" s="52"/>
      <c r="F599" s="52"/>
      <c r="G599" s="146"/>
      <c r="H599" s="52"/>
      <c r="I599" s="52"/>
      <c r="J599" s="413"/>
      <c r="K599" s="30"/>
      <c r="L599" s="30"/>
      <c r="M599" s="30"/>
      <c r="N599" s="30"/>
      <c r="O599" s="30"/>
      <c r="P599" s="30"/>
      <c r="Q599" s="30"/>
      <c r="R599" s="30"/>
      <c r="S599" s="30"/>
      <c r="T599" s="30"/>
      <c r="U599" s="30"/>
      <c r="V599" s="30"/>
      <c r="W599" s="30"/>
      <c r="X599" s="30"/>
      <c r="Y599" s="30"/>
      <c r="Z599" s="30"/>
    </row>
    <row r="600" spans="1:26" ht="12" customHeight="1">
      <c r="A600" s="30"/>
      <c r="B600" s="52"/>
      <c r="C600" s="52"/>
      <c r="D600" s="52"/>
      <c r="E600" s="52"/>
      <c r="F600" s="52"/>
      <c r="G600" s="146"/>
      <c r="H600" s="52"/>
      <c r="I600" s="52"/>
      <c r="J600" s="413"/>
      <c r="K600" s="30"/>
      <c r="L600" s="30"/>
      <c r="M600" s="30"/>
      <c r="N600" s="30"/>
      <c r="O600" s="30"/>
      <c r="P600" s="30"/>
      <c r="Q600" s="30"/>
      <c r="R600" s="30"/>
      <c r="S600" s="30"/>
      <c r="T600" s="30"/>
      <c r="U600" s="30"/>
      <c r="V600" s="30"/>
      <c r="W600" s="30"/>
      <c r="X600" s="30"/>
      <c r="Y600" s="30"/>
      <c r="Z600" s="30"/>
    </row>
    <row r="601" spans="1:26" ht="12" customHeight="1">
      <c r="A601" s="30"/>
      <c r="B601" s="52"/>
      <c r="C601" s="52"/>
      <c r="D601" s="52"/>
      <c r="E601" s="52"/>
      <c r="F601" s="52"/>
      <c r="G601" s="146"/>
      <c r="H601" s="52"/>
      <c r="I601" s="52"/>
      <c r="J601" s="413"/>
      <c r="K601" s="30"/>
      <c r="L601" s="30"/>
      <c r="M601" s="30"/>
      <c r="N601" s="30"/>
      <c r="O601" s="30"/>
      <c r="P601" s="30"/>
      <c r="Q601" s="30"/>
      <c r="R601" s="30"/>
      <c r="S601" s="30"/>
      <c r="T601" s="30"/>
      <c r="U601" s="30"/>
      <c r="V601" s="30"/>
      <c r="W601" s="30"/>
      <c r="X601" s="30"/>
      <c r="Y601" s="30"/>
      <c r="Z601" s="30"/>
    </row>
    <row r="602" spans="1:26" ht="12" customHeight="1">
      <c r="A602" s="30"/>
      <c r="B602" s="52"/>
      <c r="C602" s="52"/>
      <c r="D602" s="52"/>
      <c r="E602" s="52"/>
      <c r="F602" s="52"/>
      <c r="G602" s="146"/>
      <c r="H602" s="52"/>
      <c r="I602" s="52"/>
      <c r="J602" s="413"/>
      <c r="K602" s="30"/>
      <c r="L602" s="30"/>
      <c r="M602" s="30"/>
      <c r="N602" s="30"/>
      <c r="O602" s="30"/>
      <c r="P602" s="30"/>
      <c r="Q602" s="30"/>
      <c r="R602" s="30"/>
      <c r="S602" s="30"/>
      <c r="T602" s="30"/>
      <c r="U602" s="30"/>
      <c r="V602" s="30"/>
      <c r="W602" s="30"/>
      <c r="X602" s="30"/>
      <c r="Y602" s="30"/>
      <c r="Z602" s="30"/>
    </row>
    <row r="603" spans="1:26" ht="12" customHeight="1">
      <c r="A603" s="30"/>
      <c r="B603" s="52"/>
      <c r="C603" s="52"/>
      <c r="D603" s="52"/>
      <c r="E603" s="52"/>
      <c r="F603" s="52"/>
      <c r="G603" s="146"/>
      <c r="H603" s="52"/>
      <c r="I603" s="52"/>
      <c r="J603" s="413"/>
      <c r="K603" s="30"/>
      <c r="L603" s="30"/>
      <c r="M603" s="30"/>
      <c r="N603" s="30"/>
      <c r="O603" s="30"/>
      <c r="P603" s="30"/>
      <c r="Q603" s="30"/>
      <c r="R603" s="30"/>
      <c r="S603" s="30"/>
      <c r="T603" s="30"/>
      <c r="U603" s="30"/>
      <c r="V603" s="30"/>
      <c r="W603" s="30"/>
      <c r="X603" s="30"/>
      <c r="Y603" s="30"/>
      <c r="Z603" s="30"/>
    </row>
    <row r="604" spans="1:26" ht="12" customHeight="1">
      <c r="A604" s="30"/>
      <c r="B604" s="52"/>
      <c r="C604" s="52"/>
      <c r="D604" s="52"/>
      <c r="E604" s="52"/>
      <c r="F604" s="52"/>
      <c r="G604" s="146"/>
      <c r="H604" s="52"/>
      <c r="I604" s="52"/>
      <c r="J604" s="413"/>
      <c r="K604" s="30"/>
      <c r="L604" s="30"/>
      <c r="M604" s="30"/>
      <c r="N604" s="30"/>
      <c r="O604" s="30"/>
      <c r="P604" s="30"/>
      <c r="Q604" s="30"/>
      <c r="R604" s="30"/>
      <c r="S604" s="30"/>
      <c r="T604" s="30"/>
      <c r="U604" s="30"/>
      <c r="V604" s="30"/>
      <c r="W604" s="30"/>
      <c r="X604" s="30"/>
      <c r="Y604" s="30"/>
      <c r="Z604" s="30"/>
    </row>
    <row r="605" spans="1:26" ht="12" customHeight="1">
      <c r="A605" s="30"/>
      <c r="B605" s="52"/>
      <c r="C605" s="52"/>
      <c r="D605" s="52"/>
      <c r="E605" s="52"/>
      <c r="F605" s="52"/>
      <c r="G605" s="146"/>
      <c r="H605" s="52"/>
      <c r="I605" s="52"/>
      <c r="J605" s="413"/>
      <c r="K605" s="30"/>
      <c r="L605" s="30"/>
      <c r="M605" s="30"/>
      <c r="N605" s="30"/>
      <c r="O605" s="30"/>
      <c r="P605" s="30"/>
      <c r="Q605" s="30"/>
      <c r="R605" s="30"/>
      <c r="S605" s="30"/>
      <c r="T605" s="30"/>
      <c r="U605" s="30"/>
      <c r="V605" s="30"/>
      <c r="W605" s="30"/>
      <c r="X605" s="30"/>
      <c r="Y605" s="30"/>
      <c r="Z605" s="30"/>
    </row>
    <row r="606" spans="1:26" ht="12" customHeight="1">
      <c r="A606" s="30"/>
      <c r="B606" s="52"/>
      <c r="C606" s="52"/>
      <c r="D606" s="52"/>
      <c r="E606" s="52"/>
      <c r="F606" s="52"/>
      <c r="G606" s="146"/>
      <c r="H606" s="52"/>
      <c r="I606" s="52"/>
      <c r="J606" s="413"/>
      <c r="K606" s="30"/>
      <c r="L606" s="30"/>
      <c r="M606" s="30"/>
      <c r="N606" s="30"/>
      <c r="O606" s="30"/>
      <c r="P606" s="30"/>
      <c r="Q606" s="30"/>
      <c r="R606" s="30"/>
      <c r="S606" s="30"/>
      <c r="T606" s="30"/>
      <c r="U606" s="30"/>
      <c r="V606" s="30"/>
      <c r="W606" s="30"/>
      <c r="X606" s="30"/>
      <c r="Y606" s="30"/>
      <c r="Z606" s="30"/>
    </row>
    <row r="607" spans="1:26" ht="12" customHeight="1">
      <c r="A607" s="30"/>
      <c r="B607" s="52"/>
      <c r="C607" s="52"/>
      <c r="D607" s="52"/>
      <c r="E607" s="52"/>
      <c r="F607" s="52"/>
      <c r="G607" s="146"/>
      <c r="H607" s="52"/>
      <c r="I607" s="52"/>
      <c r="J607" s="413"/>
      <c r="K607" s="30"/>
      <c r="L607" s="30"/>
      <c r="M607" s="30"/>
      <c r="N607" s="30"/>
      <c r="O607" s="30"/>
      <c r="P607" s="30"/>
      <c r="Q607" s="30"/>
      <c r="R607" s="30"/>
      <c r="S607" s="30"/>
      <c r="T607" s="30"/>
      <c r="U607" s="30"/>
      <c r="V607" s="30"/>
      <c r="W607" s="30"/>
      <c r="X607" s="30"/>
      <c r="Y607" s="30"/>
      <c r="Z607" s="30"/>
    </row>
    <row r="608" spans="1:26" ht="12" customHeight="1">
      <c r="A608" s="30"/>
      <c r="B608" s="52"/>
      <c r="C608" s="52"/>
      <c r="D608" s="52"/>
      <c r="E608" s="52"/>
      <c r="F608" s="52"/>
      <c r="G608" s="146"/>
      <c r="H608" s="52"/>
      <c r="I608" s="52"/>
      <c r="J608" s="413"/>
      <c r="K608" s="30"/>
      <c r="L608" s="30"/>
      <c r="M608" s="30"/>
      <c r="N608" s="30"/>
      <c r="O608" s="30"/>
      <c r="P608" s="30"/>
      <c r="Q608" s="30"/>
      <c r="R608" s="30"/>
      <c r="S608" s="30"/>
      <c r="T608" s="30"/>
      <c r="U608" s="30"/>
      <c r="V608" s="30"/>
      <c r="W608" s="30"/>
      <c r="X608" s="30"/>
      <c r="Y608" s="30"/>
      <c r="Z608" s="30"/>
    </row>
    <row r="609" spans="1:26" ht="12" customHeight="1">
      <c r="A609" s="30"/>
      <c r="B609" s="52"/>
      <c r="C609" s="52"/>
      <c r="D609" s="52"/>
      <c r="E609" s="52"/>
      <c r="F609" s="52"/>
      <c r="G609" s="146"/>
      <c r="H609" s="52"/>
      <c r="I609" s="52"/>
      <c r="J609" s="413"/>
      <c r="K609" s="30"/>
      <c r="L609" s="30"/>
      <c r="M609" s="30"/>
      <c r="N609" s="30"/>
      <c r="O609" s="30"/>
      <c r="P609" s="30"/>
      <c r="Q609" s="30"/>
      <c r="R609" s="30"/>
      <c r="S609" s="30"/>
      <c r="T609" s="30"/>
      <c r="U609" s="30"/>
      <c r="V609" s="30"/>
      <c r="W609" s="30"/>
      <c r="X609" s="30"/>
      <c r="Y609" s="30"/>
      <c r="Z609" s="30"/>
    </row>
    <row r="610" spans="1:26" ht="12" customHeight="1">
      <c r="A610" s="30"/>
      <c r="B610" s="52"/>
      <c r="C610" s="52"/>
      <c r="D610" s="52"/>
      <c r="E610" s="52"/>
      <c r="F610" s="52"/>
      <c r="G610" s="146"/>
      <c r="H610" s="52"/>
      <c r="I610" s="52"/>
      <c r="J610" s="413"/>
      <c r="K610" s="30"/>
      <c r="L610" s="30"/>
      <c r="M610" s="30"/>
      <c r="N610" s="30"/>
      <c r="O610" s="30"/>
      <c r="P610" s="30"/>
      <c r="Q610" s="30"/>
      <c r="R610" s="30"/>
      <c r="S610" s="30"/>
      <c r="T610" s="30"/>
      <c r="U610" s="30"/>
      <c r="V610" s="30"/>
      <c r="W610" s="30"/>
      <c r="X610" s="30"/>
      <c r="Y610" s="30"/>
      <c r="Z610" s="30"/>
    </row>
    <row r="611" spans="1:26" ht="12" customHeight="1">
      <c r="A611" s="30"/>
      <c r="B611" s="52"/>
      <c r="C611" s="52"/>
      <c r="D611" s="52"/>
      <c r="E611" s="52"/>
      <c r="F611" s="52"/>
      <c r="G611" s="146"/>
      <c r="H611" s="52"/>
      <c r="I611" s="52"/>
      <c r="J611" s="413"/>
      <c r="K611" s="30"/>
      <c r="L611" s="30"/>
      <c r="M611" s="30"/>
      <c r="N611" s="30"/>
      <c r="O611" s="30"/>
      <c r="P611" s="30"/>
      <c r="Q611" s="30"/>
      <c r="R611" s="30"/>
      <c r="S611" s="30"/>
      <c r="T611" s="30"/>
      <c r="U611" s="30"/>
      <c r="V611" s="30"/>
      <c r="W611" s="30"/>
      <c r="X611" s="30"/>
      <c r="Y611" s="30"/>
      <c r="Z611" s="30"/>
    </row>
    <row r="612" spans="1:26" ht="12" customHeight="1">
      <c r="A612" s="30"/>
      <c r="B612" s="52"/>
      <c r="C612" s="52"/>
      <c r="D612" s="52"/>
      <c r="E612" s="52"/>
      <c r="F612" s="52"/>
      <c r="G612" s="146"/>
      <c r="H612" s="52"/>
      <c r="I612" s="52"/>
      <c r="J612" s="413"/>
      <c r="K612" s="30"/>
      <c r="L612" s="30"/>
      <c r="M612" s="30"/>
      <c r="N612" s="30"/>
      <c r="O612" s="30"/>
      <c r="P612" s="30"/>
      <c r="Q612" s="30"/>
      <c r="R612" s="30"/>
      <c r="S612" s="30"/>
      <c r="T612" s="30"/>
      <c r="U612" s="30"/>
      <c r="V612" s="30"/>
      <c r="W612" s="30"/>
      <c r="X612" s="30"/>
      <c r="Y612" s="30"/>
      <c r="Z612" s="30"/>
    </row>
    <row r="613" spans="1:26" ht="12" customHeight="1">
      <c r="A613" s="30"/>
      <c r="B613" s="52"/>
      <c r="C613" s="52"/>
      <c r="D613" s="52"/>
      <c r="E613" s="52"/>
      <c r="F613" s="52"/>
      <c r="G613" s="146"/>
      <c r="H613" s="52"/>
      <c r="I613" s="52"/>
      <c r="J613" s="413"/>
      <c r="K613" s="30"/>
      <c r="L613" s="30"/>
      <c r="M613" s="30"/>
      <c r="N613" s="30"/>
      <c r="O613" s="30"/>
      <c r="P613" s="30"/>
      <c r="Q613" s="30"/>
      <c r="R613" s="30"/>
      <c r="S613" s="30"/>
      <c r="T613" s="30"/>
      <c r="U613" s="30"/>
      <c r="V613" s="30"/>
      <c r="W613" s="30"/>
      <c r="X613" s="30"/>
      <c r="Y613" s="30"/>
      <c r="Z613" s="30"/>
    </row>
    <row r="614" spans="1:26" ht="12" customHeight="1">
      <c r="A614" s="30"/>
      <c r="B614" s="52"/>
      <c r="C614" s="52"/>
      <c r="D614" s="52"/>
      <c r="E614" s="52"/>
      <c r="F614" s="52"/>
      <c r="G614" s="146"/>
      <c r="H614" s="52"/>
      <c r="I614" s="52"/>
      <c r="J614" s="413"/>
      <c r="K614" s="30"/>
      <c r="L614" s="30"/>
      <c r="M614" s="30"/>
      <c r="N614" s="30"/>
      <c r="O614" s="30"/>
      <c r="P614" s="30"/>
      <c r="Q614" s="30"/>
      <c r="R614" s="30"/>
      <c r="S614" s="30"/>
      <c r="T614" s="30"/>
      <c r="U614" s="30"/>
      <c r="V614" s="30"/>
      <c r="W614" s="30"/>
      <c r="X614" s="30"/>
      <c r="Y614" s="30"/>
      <c r="Z614" s="30"/>
    </row>
    <row r="615" spans="1:26" ht="12" customHeight="1">
      <c r="A615" s="30"/>
      <c r="B615" s="52"/>
      <c r="C615" s="52"/>
      <c r="D615" s="52"/>
      <c r="E615" s="52"/>
      <c r="F615" s="52"/>
      <c r="G615" s="146"/>
      <c r="H615" s="52"/>
      <c r="I615" s="52"/>
      <c r="J615" s="413"/>
      <c r="K615" s="30"/>
      <c r="L615" s="30"/>
      <c r="M615" s="30"/>
      <c r="N615" s="30"/>
      <c r="O615" s="30"/>
      <c r="P615" s="30"/>
      <c r="Q615" s="30"/>
      <c r="R615" s="30"/>
      <c r="S615" s="30"/>
      <c r="T615" s="30"/>
      <c r="U615" s="30"/>
      <c r="V615" s="30"/>
      <c r="W615" s="30"/>
      <c r="X615" s="30"/>
      <c r="Y615" s="30"/>
      <c r="Z615" s="30"/>
    </row>
    <row r="616" spans="1:26" ht="12" customHeight="1">
      <c r="A616" s="30"/>
      <c r="B616" s="52"/>
      <c r="C616" s="52"/>
      <c r="D616" s="52"/>
      <c r="E616" s="52"/>
      <c r="F616" s="52"/>
      <c r="G616" s="146"/>
      <c r="H616" s="52"/>
      <c r="I616" s="52"/>
      <c r="J616" s="413"/>
      <c r="K616" s="30"/>
      <c r="L616" s="30"/>
      <c r="M616" s="30"/>
      <c r="N616" s="30"/>
      <c r="O616" s="30"/>
      <c r="P616" s="30"/>
      <c r="Q616" s="30"/>
      <c r="R616" s="30"/>
      <c r="S616" s="30"/>
      <c r="T616" s="30"/>
      <c r="U616" s="30"/>
      <c r="V616" s="30"/>
      <c r="W616" s="30"/>
      <c r="X616" s="30"/>
      <c r="Y616" s="30"/>
      <c r="Z616" s="30"/>
    </row>
    <row r="617" spans="1:26" ht="12" customHeight="1">
      <c r="A617" s="30"/>
      <c r="B617" s="52"/>
      <c r="C617" s="52"/>
      <c r="D617" s="52"/>
      <c r="E617" s="52"/>
      <c r="F617" s="52"/>
      <c r="G617" s="146"/>
      <c r="H617" s="52"/>
      <c r="I617" s="52"/>
      <c r="J617" s="413"/>
      <c r="K617" s="30"/>
      <c r="L617" s="30"/>
      <c r="M617" s="30"/>
      <c r="N617" s="30"/>
      <c r="O617" s="30"/>
      <c r="P617" s="30"/>
      <c r="Q617" s="30"/>
      <c r="R617" s="30"/>
      <c r="S617" s="30"/>
      <c r="T617" s="30"/>
      <c r="U617" s="30"/>
      <c r="V617" s="30"/>
      <c r="W617" s="30"/>
      <c r="X617" s="30"/>
      <c r="Y617" s="30"/>
      <c r="Z617" s="30"/>
    </row>
    <row r="618" spans="1:26" ht="12" customHeight="1">
      <c r="A618" s="30"/>
      <c r="B618" s="52"/>
      <c r="C618" s="52"/>
      <c r="D618" s="52"/>
      <c r="E618" s="52"/>
      <c r="F618" s="52"/>
      <c r="G618" s="146"/>
      <c r="H618" s="52"/>
      <c r="I618" s="52"/>
      <c r="J618" s="413"/>
      <c r="K618" s="30"/>
      <c r="L618" s="30"/>
      <c r="M618" s="30"/>
      <c r="N618" s="30"/>
      <c r="O618" s="30"/>
      <c r="P618" s="30"/>
      <c r="Q618" s="30"/>
      <c r="R618" s="30"/>
      <c r="S618" s="30"/>
      <c r="T618" s="30"/>
      <c r="U618" s="30"/>
      <c r="V618" s="30"/>
      <c r="W618" s="30"/>
      <c r="X618" s="30"/>
      <c r="Y618" s="30"/>
      <c r="Z618" s="30"/>
    </row>
    <row r="619" spans="1:26" ht="12" customHeight="1">
      <c r="A619" s="30"/>
      <c r="B619" s="52"/>
      <c r="C619" s="52"/>
      <c r="D619" s="52"/>
      <c r="E619" s="52"/>
      <c r="F619" s="52"/>
      <c r="G619" s="146"/>
      <c r="H619" s="52"/>
      <c r="I619" s="52"/>
      <c r="J619" s="413"/>
      <c r="K619" s="30"/>
      <c r="L619" s="30"/>
      <c r="M619" s="30"/>
      <c r="N619" s="30"/>
      <c r="O619" s="30"/>
      <c r="P619" s="30"/>
      <c r="Q619" s="30"/>
      <c r="R619" s="30"/>
      <c r="S619" s="30"/>
      <c r="T619" s="30"/>
      <c r="U619" s="30"/>
      <c r="V619" s="30"/>
      <c r="W619" s="30"/>
      <c r="X619" s="30"/>
      <c r="Y619" s="30"/>
      <c r="Z619" s="30"/>
    </row>
    <row r="620" spans="1:26" ht="12" customHeight="1">
      <c r="A620" s="30"/>
      <c r="B620" s="52"/>
      <c r="C620" s="52"/>
      <c r="D620" s="52"/>
      <c r="E620" s="52"/>
      <c r="F620" s="52"/>
      <c r="G620" s="146"/>
      <c r="H620" s="52"/>
      <c r="I620" s="52"/>
      <c r="J620" s="413"/>
      <c r="K620" s="30"/>
      <c r="L620" s="30"/>
      <c r="M620" s="30"/>
      <c r="N620" s="30"/>
      <c r="O620" s="30"/>
      <c r="P620" s="30"/>
      <c r="Q620" s="30"/>
      <c r="R620" s="30"/>
      <c r="S620" s="30"/>
      <c r="T620" s="30"/>
      <c r="U620" s="30"/>
      <c r="V620" s="30"/>
      <c r="W620" s="30"/>
      <c r="X620" s="30"/>
      <c r="Y620" s="30"/>
      <c r="Z620" s="30"/>
    </row>
    <row r="621" spans="1:26" ht="12" customHeight="1">
      <c r="A621" s="30"/>
      <c r="B621" s="52"/>
      <c r="C621" s="52"/>
      <c r="D621" s="52"/>
      <c r="E621" s="52"/>
      <c r="F621" s="52"/>
      <c r="G621" s="146"/>
      <c r="H621" s="52"/>
      <c r="I621" s="52"/>
      <c r="J621" s="413"/>
      <c r="K621" s="30"/>
      <c r="L621" s="30"/>
      <c r="M621" s="30"/>
      <c r="N621" s="30"/>
      <c r="O621" s="30"/>
      <c r="P621" s="30"/>
      <c r="Q621" s="30"/>
      <c r="R621" s="30"/>
      <c r="S621" s="30"/>
      <c r="T621" s="30"/>
      <c r="U621" s="30"/>
      <c r="V621" s="30"/>
      <c r="W621" s="30"/>
      <c r="X621" s="30"/>
      <c r="Y621" s="30"/>
      <c r="Z621" s="30"/>
    </row>
    <row r="622" spans="1:26" ht="12" customHeight="1">
      <c r="A622" s="30"/>
      <c r="B622" s="52"/>
      <c r="C622" s="52"/>
      <c r="D622" s="52"/>
      <c r="E622" s="52"/>
      <c r="F622" s="52"/>
      <c r="G622" s="146"/>
      <c r="H622" s="52"/>
      <c r="I622" s="52"/>
      <c r="J622" s="413"/>
      <c r="K622" s="30"/>
      <c r="L622" s="30"/>
      <c r="M622" s="30"/>
      <c r="N622" s="30"/>
      <c r="O622" s="30"/>
      <c r="P622" s="30"/>
      <c r="Q622" s="30"/>
      <c r="R622" s="30"/>
      <c r="S622" s="30"/>
      <c r="T622" s="30"/>
      <c r="U622" s="30"/>
      <c r="V622" s="30"/>
      <c r="W622" s="30"/>
      <c r="X622" s="30"/>
      <c r="Y622" s="30"/>
      <c r="Z622" s="30"/>
    </row>
    <row r="623" spans="1:26" ht="12" customHeight="1">
      <c r="A623" s="30"/>
      <c r="B623" s="52"/>
      <c r="C623" s="52"/>
      <c r="D623" s="52"/>
      <c r="E623" s="52"/>
      <c r="F623" s="52"/>
      <c r="G623" s="146"/>
      <c r="H623" s="52"/>
      <c r="I623" s="52"/>
      <c r="J623" s="413"/>
      <c r="K623" s="30"/>
      <c r="L623" s="30"/>
      <c r="M623" s="30"/>
      <c r="N623" s="30"/>
      <c r="O623" s="30"/>
      <c r="P623" s="30"/>
      <c r="Q623" s="30"/>
      <c r="R623" s="30"/>
      <c r="S623" s="30"/>
      <c r="T623" s="30"/>
      <c r="U623" s="30"/>
      <c r="V623" s="30"/>
      <c r="W623" s="30"/>
      <c r="X623" s="30"/>
      <c r="Y623" s="30"/>
      <c r="Z623" s="30"/>
    </row>
    <row r="624" spans="1:26" ht="12" customHeight="1">
      <c r="A624" s="30"/>
      <c r="B624" s="52"/>
      <c r="C624" s="52"/>
      <c r="D624" s="52"/>
      <c r="E624" s="52"/>
      <c r="F624" s="52"/>
      <c r="G624" s="146"/>
      <c r="H624" s="52"/>
      <c r="I624" s="52"/>
      <c r="J624" s="413"/>
      <c r="K624" s="30"/>
      <c r="L624" s="30"/>
      <c r="M624" s="30"/>
      <c r="N624" s="30"/>
      <c r="O624" s="30"/>
      <c r="P624" s="30"/>
      <c r="Q624" s="30"/>
      <c r="R624" s="30"/>
      <c r="S624" s="30"/>
      <c r="T624" s="30"/>
      <c r="U624" s="30"/>
      <c r="V624" s="30"/>
      <c r="W624" s="30"/>
      <c r="X624" s="30"/>
      <c r="Y624" s="30"/>
      <c r="Z624" s="30"/>
    </row>
    <row r="625" spans="1:26" ht="12" customHeight="1">
      <c r="A625" s="30"/>
      <c r="B625" s="52"/>
      <c r="C625" s="52"/>
      <c r="D625" s="52"/>
      <c r="E625" s="52"/>
      <c r="F625" s="52"/>
      <c r="G625" s="146"/>
      <c r="H625" s="52"/>
      <c r="I625" s="52"/>
      <c r="J625" s="413"/>
      <c r="K625" s="30"/>
      <c r="L625" s="30"/>
      <c r="M625" s="30"/>
      <c r="N625" s="30"/>
      <c r="O625" s="30"/>
      <c r="P625" s="30"/>
      <c r="Q625" s="30"/>
      <c r="R625" s="30"/>
      <c r="S625" s="30"/>
      <c r="T625" s="30"/>
      <c r="U625" s="30"/>
      <c r="V625" s="30"/>
      <c r="W625" s="30"/>
      <c r="X625" s="30"/>
      <c r="Y625" s="30"/>
      <c r="Z625" s="30"/>
    </row>
    <row r="626" spans="1:26" ht="12" customHeight="1">
      <c r="A626" s="30"/>
      <c r="B626" s="52"/>
      <c r="C626" s="52"/>
      <c r="D626" s="52"/>
      <c r="E626" s="52"/>
      <c r="F626" s="52"/>
      <c r="G626" s="146"/>
      <c r="H626" s="52"/>
      <c r="I626" s="52"/>
      <c r="J626" s="413"/>
      <c r="K626" s="30"/>
      <c r="L626" s="30"/>
      <c r="M626" s="30"/>
      <c r="N626" s="30"/>
      <c r="O626" s="30"/>
      <c r="P626" s="30"/>
      <c r="Q626" s="30"/>
      <c r="R626" s="30"/>
      <c r="S626" s="30"/>
      <c r="T626" s="30"/>
      <c r="U626" s="30"/>
      <c r="V626" s="30"/>
      <c r="W626" s="30"/>
      <c r="X626" s="30"/>
      <c r="Y626" s="30"/>
      <c r="Z626" s="30"/>
    </row>
    <row r="627" spans="1:26" ht="12" customHeight="1">
      <c r="A627" s="30"/>
      <c r="B627" s="52"/>
      <c r="C627" s="52"/>
      <c r="D627" s="52"/>
      <c r="E627" s="52"/>
      <c r="F627" s="52"/>
      <c r="G627" s="146"/>
      <c r="H627" s="52"/>
      <c r="I627" s="52"/>
      <c r="J627" s="413"/>
      <c r="K627" s="30"/>
      <c r="L627" s="30"/>
      <c r="M627" s="30"/>
      <c r="N627" s="30"/>
      <c r="O627" s="30"/>
      <c r="P627" s="30"/>
      <c r="Q627" s="30"/>
      <c r="R627" s="30"/>
      <c r="S627" s="30"/>
      <c r="T627" s="30"/>
      <c r="U627" s="30"/>
      <c r="V627" s="30"/>
      <c r="W627" s="30"/>
      <c r="X627" s="30"/>
      <c r="Y627" s="30"/>
      <c r="Z627" s="30"/>
    </row>
    <row r="628" spans="1:26" ht="12" customHeight="1">
      <c r="A628" s="30"/>
      <c r="B628" s="52"/>
      <c r="C628" s="52"/>
      <c r="D628" s="52"/>
      <c r="E628" s="52"/>
      <c r="F628" s="52"/>
      <c r="G628" s="146"/>
      <c r="H628" s="52"/>
      <c r="I628" s="52"/>
      <c r="J628" s="413"/>
      <c r="K628" s="30"/>
      <c r="L628" s="30"/>
      <c r="M628" s="30"/>
      <c r="N628" s="30"/>
      <c r="O628" s="30"/>
      <c r="P628" s="30"/>
      <c r="Q628" s="30"/>
      <c r="R628" s="30"/>
      <c r="S628" s="30"/>
      <c r="T628" s="30"/>
      <c r="U628" s="30"/>
      <c r="V628" s="30"/>
      <c r="W628" s="30"/>
      <c r="X628" s="30"/>
      <c r="Y628" s="30"/>
      <c r="Z628" s="30"/>
    </row>
    <row r="629" spans="1:26" ht="12" customHeight="1">
      <c r="A629" s="30"/>
      <c r="B629" s="52"/>
      <c r="C629" s="52"/>
      <c r="D629" s="52"/>
      <c r="E629" s="52"/>
      <c r="F629" s="52"/>
      <c r="G629" s="146"/>
      <c r="H629" s="52"/>
      <c r="I629" s="52"/>
      <c r="J629" s="413"/>
      <c r="K629" s="30"/>
      <c r="L629" s="30"/>
      <c r="M629" s="30"/>
      <c r="N629" s="30"/>
      <c r="O629" s="30"/>
      <c r="P629" s="30"/>
      <c r="Q629" s="30"/>
      <c r="R629" s="30"/>
      <c r="S629" s="30"/>
      <c r="T629" s="30"/>
      <c r="U629" s="30"/>
      <c r="V629" s="30"/>
      <c r="W629" s="30"/>
      <c r="X629" s="30"/>
      <c r="Y629" s="30"/>
      <c r="Z629" s="30"/>
    </row>
    <row r="630" spans="1:26" ht="12" customHeight="1">
      <c r="A630" s="30"/>
      <c r="B630" s="52"/>
      <c r="C630" s="52"/>
      <c r="D630" s="52"/>
      <c r="E630" s="52"/>
      <c r="F630" s="52"/>
      <c r="G630" s="146"/>
      <c r="H630" s="52"/>
      <c r="I630" s="52"/>
      <c r="J630" s="413"/>
      <c r="K630" s="30"/>
      <c r="L630" s="30"/>
      <c r="M630" s="30"/>
      <c r="N630" s="30"/>
      <c r="O630" s="30"/>
      <c r="P630" s="30"/>
      <c r="Q630" s="30"/>
      <c r="R630" s="30"/>
      <c r="S630" s="30"/>
      <c r="T630" s="30"/>
      <c r="U630" s="30"/>
      <c r="V630" s="30"/>
      <c r="W630" s="30"/>
      <c r="X630" s="30"/>
      <c r="Y630" s="30"/>
      <c r="Z630" s="30"/>
    </row>
    <row r="631" spans="1:26" ht="12" customHeight="1">
      <c r="A631" s="30"/>
      <c r="B631" s="52"/>
      <c r="C631" s="52"/>
      <c r="D631" s="52"/>
      <c r="E631" s="52"/>
      <c r="F631" s="52"/>
      <c r="G631" s="146"/>
      <c r="H631" s="52"/>
      <c r="I631" s="52"/>
      <c r="J631" s="413"/>
      <c r="K631" s="30"/>
      <c r="L631" s="30"/>
      <c r="M631" s="30"/>
      <c r="N631" s="30"/>
      <c r="O631" s="30"/>
      <c r="P631" s="30"/>
      <c r="Q631" s="30"/>
      <c r="R631" s="30"/>
      <c r="S631" s="30"/>
      <c r="T631" s="30"/>
      <c r="U631" s="30"/>
      <c r="V631" s="30"/>
      <c r="W631" s="30"/>
      <c r="X631" s="30"/>
      <c r="Y631" s="30"/>
      <c r="Z631" s="30"/>
    </row>
    <row r="632" spans="1:26" ht="12" customHeight="1">
      <c r="A632" s="30"/>
      <c r="B632" s="52"/>
      <c r="C632" s="52"/>
      <c r="D632" s="52"/>
      <c r="E632" s="52"/>
      <c r="F632" s="52"/>
      <c r="G632" s="146"/>
      <c r="H632" s="52"/>
      <c r="I632" s="52"/>
      <c r="J632" s="413"/>
      <c r="K632" s="30"/>
      <c r="L632" s="30"/>
      <c r="M632" s="30"/>
      <c r="N632" s="30"/>
      <c r="O632" s="30"/>
      <c r="P632" s="30"/>
      <c r="Q632" s="30"/>
      <c r="R632" s="30"/>
      <c r="S632" s="30"/>
      <c r="T632" s="30"/>
      <c r="U632" s="30"/>
      <c r="V632" s="30"/>
      <c r="W632" s="30"/>
      <c r="X632" s="30"/>
      <c r="Y632" s="30"/>
      <c r="Z632" s="30"/>
    </row>
    <row r="633" spans="1:26" ht="12" customHeight="1">
      <c r="A633" s="30"/>
      <c r="B633" s="52"/>
      <c r="C633" s="52"/>
      <c r="D633" s="52"/>
      <c r="E633" s="52"/>
      <c r="F633" s="52"/>
      <c r="G633" s="146"/>
      <c r="H633" s="52"/>
      <c r="I633" s="52"/>
      <c r="J633" s="413"/>
      <c r="K633" s="30"/>
      <c r="L633" s="30"/>
      <c r="M633" s="30"/>
      <c r="N633" s="30"/>
      <c r="O633" s="30"/>
      <c r="P633" s="30"/>
      <c r="Q633" s="30"/>
      <c r="R633" s="30"/>
      <c r="S633" s="30"/>
      <c r="T633" s="30"/>
      <c r="U633" s="30"/>
      <c r="V633" s="30"/>
      <c r="W633" s="30"/>
      <c r="X633" s="30"/>
      <c r="Y633" s="30"/>
      <c r="Z633" s="30"/>
    </row>
    <row r="634" spans="1:26" ht="12" customHeight="1">
      <c r="A634" s="30"/>
      <c r="B634" s="52"/>
      <c r="C634" s="52"/>
      <c r="D634" s="52"/>
      <c r="E634" s="52"/>
      <c r="F634" s="52"/>
      <c r="G634" s="146"/>
      <c r="H634" s="52"/>
      <c r="I634" s="52"/>
      <c r="J634" s="413"/>
      <c r="K634" s="30"/>
      <c r="L634" s="30"/>
      <c r="M634" s="30"/>
      <c r="N634" s="30"/>
      <c r="O634" s="30"/>
      <c r="P634" s="30"/>
      <c r="Q634" s="30"/>
      <c r="R634" s="30"/>
      <c r="S634" s="30"/>
      <c r="T634" s="30"/>
      <c r="U634" s="30"/>
      <c r="V634" s="30"/>
      <c r="W634" s="30"/>
      <c r="X634" s="30"/>
      <c r="Y634" s="30"/>
      <c r="Z634" s="30"/>
    </row>
    <row r="635" spans="1:26" ht="12" customHeight="1">
      <c r="A635" s="30"/>
      <c r="B635" s="52"/>
      <c r="C635" s="52"/>
      <c r="D635" s="52"/>
      <c r="E635" s="52"/>
      <c r="F635" s="52"/>
      <c r="G635" s="146"/>
      <c r="H635" s="52"/>
      <c r="I635" s="52"/>
      <c r="J635" s="413"/>
      <c r="K635" s="30"/>
      <c r="L635" s="30"/>
      <c r="M635" s="30"/>
      <c r="N635" s="30"/>
      <c r="O635" s="30"/>
      <c r="P635" s="30"/>
      <c r="Q635" s="30"/>
      <c r="R635" s="30"/>
      <c r="S635" s="30"/>
      <c r="T635" s="30"/>
      <c r="U635" s="30"/>
      <c r="V635" s="30"/>
      <c r="W635" s="30"/>
      <c r="X635" s="30"/>
      <c r="Y635" s="30"/>
      <c r="Z635" s="30"/>
    </row>
    <row r="636" spans="1:26" ht="12" customHeight="1">
      <c r="A636" s="30"/>
      <c r="B636" s="52"/>
      <c r="C636" s="52"/>
      <c r="D636" s="52"/>
      <c r="E636" s="52"/>
      <c r="F636" s="52"/>
      <c r="G636" s="146"/>
      <c r="H636" s="52"/>
      <c r="I636" s="52"/>
      <c r="J636" s="413"/>
      <c r="K636" s="30"/>
      <c r="L636" s="30"/>
      <c r="M636" s="30"/>
      <c r="N636" s="30"/>
      <c r="O636" s="30"/>
      <c r="P636" s="30"/>
      <c r="Q636" s="30"/>
      <c r="R636" s="30"/>
      <c r="S636" s="30"/>
      <c r="T636" s="30"/>
      <c r="U636" s="30"/>
      <c r="V636" s="30"/>
      <c r="W636" s="30"/>
      <c r="X636" s="30"/>
      <c r="Y636" s="30"/>
      <c r="Z636" s="30"/>
    </row>
    <row r="637" spans="1:26" ht="12" customHeight="1">
      <c r="A637" s="30"/>
      <c r="B637" s="52"/>
      <c r="C637" s="52"/>
      <c r="D637" s="52"/>
      <c r="E637" s="52"/>
      <c r="F637" s="52"/>
      <c r="G637" s="146"/>
      <c r="H637" s="52"/>
      <c r="I637" s="52"/>
      <c r="J637" s="413"/>
      <c r="K637" s="30"/>
      <c r="L637" s="30"/>
      <c r="M637" s="30"/>
      <c r="N637" s="30"/>
      <c r="O637" s="30"/>
      <c r="P637" s="30"/>
      <c r="Q637" s="30"/>
      <c r="R637" s="30"/>
      <c r="S637" s="30"/>
      <c r="T637" s="30"/>
      <c r="U637" s="30"/>
      <c r="V637" s="30"/>
      <c r="W637" s="30"/>
      <c r="X637" s="30"/>
      <c r="Y637" s="30"/>
      <c r="Z637" s="30"/>
    </row>
    <row r="638" spans="1:26" ht="12" customHeight="1">
      <c r="A638" s="30"/>
      <c r="B638" s="52"/>
      <c r="C638" s="52"/>
      <c r="D638" s="52"/>
      <c r="E638" s="52"/>
      <c r="F638" s="52"/>
      <c r="G638" s="146"/>
      <c r="H638" s="52"/>
      <c r="I638" s="52"/>
      <c r="J638" s="413"/>
      <c r="K638" s="30"/>
      <c r="L638" s="30"/>
      <c r="M638" s="30"/>
      <c r="N638" s="30"/>
      <c r="O638" s="30"/>
      <c r="P638" s="30"/>
      <c r="Q638" s="30"/>
      <c r="R638" s="30"/>
      <c r="S638" s="30"/>
      <c r="T638" s="30"/>
      <c r="U638" s="30"/>
      <c r="V638" s="30"/>
      <c r="W638" s="30"/>
      <c r="X638" s="30"/>
      <c r="Y638" s="30"/>
      <c r="Z638" s="30"/>
    </row>
    <row r="639" spans="1:26" ht="12" customHeight="1">
      <c r="A639" s="30"/>
      <c r="B639" s="52"/>
      <c r="C639" s="52"/>
      <c r="D639" s="52"/>
      <c r="E639" s="52"/>
      <c r="F639" s="52"/>
      <c r="G639" s="146"/>
      <c r="H639" s="52"/>
      <c r="I639" s="52"/>
      <c r="J639" s="413"/>
      <c r="K639" s="30"/>
      <c r="L639" s="30"/>
      <c r="M639" s="30"/>
      <c r="N639" s="30"/>
      <c r="O639" s="30"/>
      <c r="P639" s="30"/>
      <c r="Q639" s="30"/>
      <c r="R639" s="30"/>
      <c r="S639" s="30"/>
      <c r="T639" s="30"/>
      <c r="U639" s="30"/>
      <c r="V639" s="30"/>
      <c r="W639" s="30"/>
      <c r="X639" s="30"/>
      <c r="Y639" s="30"/>
      <c r="Z639" s="30"/>
    </row>
    <row r="640" spans="1:26" ht="12" customHeight="1">
      <c r="A640" s="30"/>
      <c r="B640" s="52"/>
      <c r="C640" s="52"/>
      <c r="D640" s="52"/>
      <c r="E640" s="52"/>
      <c r="F640" s="52"/>
      <c r="G640" s="146"/>
      <c r="H640" s="52"/>
      <c r="I640" s="52"/>
      <c r="J640" s="413"/>
      <c r="K640" s="30"/>
      <c r="L640" s="30"/>
      <c r="M640" s="30"/>
      <c r="N640" s="30"/>
      <c r="O640" s="30"/>
      <c r="P640" s="30"/>
      <c r="Q640" s="30"/>
      <c r="R640" s="30"/>
      <c r="S640" s="30"/>
      <c r="T640" s="30"/>
      <c r="U640" s="30"/>
      <c r="V640" s="30"/>
      <c r="W640" s="30"/>
      <c r="X640" s="30"/>
      <c r="Y640" s="30"/>
      <c r="Z640" s="30"/>
    </row>
    <row r="641" spans="1:26" ht="12" customHeight="1">
      <c r="A641" s="30"/>
      <c r="B641" s="52"/>
      <c r="C641" s="52"/>
      <c r="D641" s="52"/>
      <c r="E641" s="52"/>
      <c r="F641" s="52"/>
      <c r="G641" s="146"/>
      <c r="H641" s="52"/>
      <c r="I641" s="52"/>
      <c r="J641" s="413"/>
      <c r="K641" s="30"/>
      <c r="L641" s="30"/>
      <c r="M641" s="30"/>
      <c r="N641" s="30"/>
      <c r="O641" s="30"/>
      <c r="P641" s="30"/>
      <c r="Q641" s="30"/>
      <c r="R641" s="30"/>
      <c r="S641" s="30"/>
      <c r="T641" s="30"/>
      <c r="U641" s="30"/>
      <c r="V641" s="30"/>
      <c r="W641" s="30"/>
      <c r="X641" s="30"/>
      <c r="Y641" s="30"/>
      <c r="Z641" s="30"/>
    </row>
    <row r="642" spans="1:26" ht="12" customHeight="1">
      <c r="A642" s="30"/>
      <c r="B642" s="52"/>
      <c r="C642" s="52"/>
      <c r="D642" s="52"/>
      <c r="E642" s="52"/>
      <c r="F642" s="52"/>
      <c r="G642" s="146"/>
      <c r="H642" s="52"/>
      <c r="I642" s="52"/>
      <c r="J642" s="413"/>
      <c r="K642" s="30"/>
      <c r="L642" s="30"/>
      <c r="M642" s="30"/>
      <c r="N642" s="30"/>
      <c r="O642" s="30"/>
      <c r="P642" s="30"/>
      <c r="Q642" s="30"/>
      <c r="R642" s="30"/>
      <c r="S642" s="30"/>
      <c r="T642" s="30"/>
      <c r="U642" s="30"/>
      <c r="V642" s="30"/>
      <c r="W642" s="30"/>
      <c r="X642" s="30"/>
      <c r="Y642" s="30"/>
      <c r="Z642" s="30"/>
    </row>
    <row r="643" spans="1:26" ht="12" customHeight="1">
      <c r="A643" s="30"/>
      <c r="B643" s="52"/>
      <c r="C643" s="52"/>
      <c r="D643" s="52"/>
      <c r="E643" s="52"/>
      <c r="F643" s="52"/>
      <c r="G643" s="146"/>
      <c r="H643" s="52"/>
      <c r="I643" s="52"/>
      <c r="J643" s="413"/>
      <c r="K643" s="30"/>
      <c r="L643" s="30"/>
      <c r="M643" s="30"/>
      <c r="N643" s="30"/>
      <c r="O643" s="30"/>
      <c r="P643" s="30"/>
      <c r="Q643" s="30"/>
      <c r="R643" s="30"/>
      <c r="S643" s="30"/>
      <c r="T643" s="30"/>
      <c r="U643" s="30"/>
      <c r="V643" s="30"/>
      <c r="W643" s="30"/>
      <c r="X643" s="30"/>
      <c r="Y643" s="30"/>
      <c r="Z643" s="30"/>
    </row>
    <row r="644" spans="1:26" ht="12" customHeight="1">
      <c r="A644" s="30"/>
      <c r="B644" s="52"/>
      <c r="C644" s="52"/>
      <c r="D644" s="52"/>
      <c r="E644" s="52"/>
      <c r="F644" s="52"/>
      <c r="G644" s="146"/>
      <c r="H644" s="52"/>
      <c r="I644" s="52"/>
      <c r="J644" s="413"/>
      <c r="K644" s="30"/>
      <c r="L644" s="30"/>
      <c r="M644" s="30"/>
      <c r="N644" s="30"/>
      <c r="O644" s="30"/>
      <c r="P644" s="30"/>
      <c r="Q644" s="30"/>
      <c r="R644" s="30"/>
      <c r="S644" s="30"/>
      <c r="T644" s="30"/>
      <c r="U644" s="30"/>
      <c r="V644" s="30"/>
      <c r="W644" s="30"/>
      <c r="X644" s="30"/>
      <c r="Y644" s="30"/>
      <c r="Z644" s="30"/>
    </row>
    <row r="645" spans="1:26" ht="12" customHeight="1">
      <c r="A645" s="30"/>
      <c r="B645" s="52"/>
      <c r="C645" s="52"/>
      <c r="D645" s="52"/>
      <c r="E645" s="52"/>
      <c r="F645" s="52"/>
      <c r="G645" s="146"/>
      <c r="H645" s="52"/>
      <c r="I645" s="52"/>
      <c r="J645" s="413"/>
      <c r="K645" s="30"/>
      <c r="L645" s="30"/>
      <c r="M645" s="30"/>
      <c r="N645" s="30"/>
      <c r="O645" s="30"/>
      <c r="P645" s="30"/>
      <c r="Q645" s="30"/>
      <c r="R645" s="30"/>
      <c r="S645" s="30"/>
      <c r="T645" s="30"/>
      <c r="U645" s="30"/>
      <c r="V645" s="30"/>
      <c r="W645" s="30"/>
      <c r="X645" s="30"/>
      <c r="Y645" s="30"/>
      <c r="Z645" s="30"/>
    </row>
    <row r="646" spans="1:26" ht="12" customHeight="1">
      <c r="A646" s="30"/>
      <c r="B646" s="52"/>
      <c r="C646" s="52"/>
      <c r="D646" s="52"/>
      <c r="E646" s="52"/>
      <c r="F646" s="52"/>
      <c r="G646" s="146"/>
      <c r="H646" s="52"/>
      <c r="I646" s="52"/>
      <c r="J646" s="413"/>
      <c r="K646" s="30"/>
      <c r="L646" s="30"/>
      <c r="M646" s="30"/>
      <c r="N646" s="30"/>
      <c r="O646" s="30"/>
      <c r="P646" s="30"/>
      <c r="Q646" s="30"/>
      <c r="R646" s="30"/>
      <c r="S646" s="30"/>
      <c r="T646" s="30"/>
      <c r="U646" s="30"/>
      <c r="V646" s="30"/>
      <c r="W646" s="30"/>
      <c r="X646" s="30"/>
      <c r="Y646" s="30"/>
      <c r="Z646" s="30"/>
    </row>
    <row r="647" spans="1:26" ht="12" customHeight="1">
      <c r="A647" s="30"/>
      <c r="B647" s="52"/>
      <c r="C647" s="52"/>
      <c r="D647" s="52"/>
      <c r="E647" s="52"/>
      <c r="F647" s="52"/>
      <c r="G647" s="146"/>
      <c r="H647" s="52"/>
      <c r="I647" s="52"/>
      <c r="J647" s="413"/>
      <c r="K647" s="30"/>
      <c r="L647" s="30"/>
      <c r="M647" s="30"/>
      <c r="N647" s="30"/>
      <c r="O647" s="30"/>
      <c r="P647" s="30"/>
      <c r="Q647" s="30"/>
      <c r="R647" s="30"/>
      <c r="S647" s="30"/>
      <c r="T647" s="30"/>
      <c r="U647" s="30"/>
      <c r="V647" s="30"/>
      <c r="W647" s="30"/>
      <c r="X647" s="30"/>
      <c r="Y647" s="30"/>
      <c r="Z647" s="30"/>
    </row>
    <row r="648" spans="1:26" ht="12" customHeight="1">
      <c r="A648" s="30"/>
      <c r="B648" s="52"/>
      <c r="C648" s="52"/>
      <c r="D648" s="52"/>
      <c r="E648" s="52"/>
      <c r="F648" s="52"/>
      <c r="G648" s="146"/>
      <c r="H648" s="52"/>
      <c r="I648" s="52"/>
      <c r="J648" s="413"/>
      <c r="K648" s="30"/>
      <c r="L648" s="30"/>
      <c r="M648" s="30"/>
      <c r="N648" s="30"/>
      <c r="O648" s="30"/>
      <c r="P648" s="30"/>
      <c r="Q648" s="30"/>
      <c r="R648" s="30"/>
      <c r="S648" s="30"/>
      <c r="T648" s="30"/>
      <c r="U648" s="30"/>
      <c r="V648" s="30"/>
      <c r="W648" s="30"/>
      <c r="X648" s="30"/>
      <c r="Y648" s="30"/>
      <c r="Z648" s="30"/>
    </row>
    <row r="649" spans="1:26" ht="12" customHeight="1">
      <c r="A649" s="30"/>
      <c r="B649" s="52"/>
      <c r="C649" s="52"/>
      <c r="D649" s="52"/>
      <c r="E649" s="52"/>
      <c r="F649" s="52"/>
      <c r="G649" s="146"/>
      <c r="H649" s="52"/>
      <c r="I649" s="52"/>
      <c r="J649" s="413"/>
      <c r="K649" s="30"/>
      <c r="L649" s="30"/>
      <c r="M649" s="30"/>
      <c r="N649" s="30"/>
      <c r="O649" s="30"/>
      <c r="P649" s="30"/>
      <c r="Q649" s="30"/>
      <c r="R649" s="30"/>
      <c r="S649" s="30"/>
      <c r="T649" s="30"/>
      <c r="U649" s="30"/>
      <c r="V649" s="30"/>
      <c r="W649" s="30"/>
      <c r="X649" s="30"/>
      <c r="Y649" s="30"/>
      <c r="Z649" s="30"/>
    </row>
    <row r="650" spans="1:26" ht="12" customHeight="1">
      <c r="A650" s="30"/>
      <c r="B650" s="52"/>
      <c r="C650" s="52"/>
      <c r="D650" s="52"/>
      <c r="E650" s="52"/>
      <c r="F650" s="52"/>
      <c r="G650" s="146"/>
      <c r="H650" s="52"/>
      <c r="I650" s="52"/>
      <c r="J650" s="413"/>
      <c r="K650" s="30"/>
      <c r="L650" s="30"/>
      <c r="M650" s="30"/>
      <c r="N650" s="30"/>
      <c r="O650" s="30"/>
      <c r="P650" s="30"/>
      <c r="Q650" s="30"/>
      <c r="R650" s="30"/>
      <c r="S650" s="30"/>
      <c r="T650" s="30"/>
      <c r="U650" s="30"/>
      <c r="V650" s="30"/>
      <c r="W650" s="30"/>
      <c r="X650" s="30"/>
      <c r="Y650" s="30"/>
      <c r="Z650" s="30"/>
    </row>
    <row r="651" spans="1:26" ht="12" customHeight="1">
      <c r="A651" s="30"/>
      <c r="B651" s="52"/>
      <c r="C651" s="52"/>
      <c r="D651" s="52"/>
      <c r="E651" s="52"/>
      <c r="F651" s="52"/>
      <c r="G651" s="146"/>
      <c r="H651" s="52"/>
      <c r="I651" s="52"/>
      <c r="J651" s="413"/>
      <c r="K651" s="30"/>
      <c r="L651" s="30"/>
      <c r="M651" s="30"/>
      <c r="N651" s="30"/>
      <c r="O651" s="30"/>
      <c r="P651" s="30"/>
      <c r="Q651" s="30"/>
      <c r="R651" s="30"/>
      <c r="S651" s="30"/>
      <c r="T651" s="30"/>
      <c r="U651" s="30"/>
      <c r="V651" s="30"/>
      <c r="W651" s="30"/>
      <c r="X651" s="30"/>
      <c r="Y651" s="30"/>
      <c r="Z651" s="30"/>
    </row>
    <row r="652" spans="1:26" ht="12" customHeight="1">
      <c r="A652" s="30"/>
      <c r="B652" s="52"/>
      <c r="C652" s="52"/>
      <c r="D652" s="52"/>
      <c r="E652" s="52"/>
      <c r="F652" s="52"/>
      <c r="G652" s="146"/>
      <c r="H652" s="52"/>
      <c r="I652" s="52"/>
      <c r="J652" s="413"/>
      <c r="K652" s="30"/>
      <c r="L652" s="30"/>
      <c r="M652" s="30"/>
      <c r="N652" s="30"/>
      <c r="O652" s="30"/>
      <c r="P652" s="30"/>
      <c r="Q652" s="30"/>
      <c r="R652" s="30"/>
      <c r="S652" s="30"/>
      <c r="T652" s="30"/>
      <c r="U652" s="30"/>
      <c r="V652" s="30"/>
      <c r="W652" s="30"/>
      <c r="X652" s="30"/>
      <c r="Y652" s="30"/>
      <c r="Z652" s="30"/>
    </row>
    <row r="653" spans="1:26" ht="12" customHeight="1">
      <c r="A653" s="30"/>
      <c r="B653" s="52"/>
      <c r="C653" s="52"/>
      <c r="D653" s="52"/>
      <c r="E653" s="52"/>
      <c r="F653" s="52"/>
      <c r="G653" s="146"/>
      <c r="H653" s="52"/>
      <c r="I653" s="52"/>
      <c r="J653" s="413"/>
      <c r="K653" s="30"/>
      <c r="L653" s="30"/>
      <c r="M653" s="30"/>
      <c r="N653" s="30"/>
      <c r="O653" s="30"/>
      <c r="P653" s="30"/>
      <c r="Q653" s="30"/>
      <c r="R653" s="30"/>
      <c r="S653" s="30"/>
      <c r="T653" s="30"/>
      <c r="U653" s="30"/>
      <c r="V653" s="30"/>
      <c r="W653" s="30"/>
      <c r="X653" s="30"/>
      <c r="Y653" s="30"/>
      <c r="Z653" s="30"/>
    </row>
    <row r="654" spans="1:26" ht="12" customHeight="1">
      <c r="A654" s="30"/>
      <c r="B654" s="52"/>
      <c r="C654" s="52"/>
      <c r="D654" s="52"/>
      <c r="E654" s="52"/>
      <c r="F654" s="52"/>
      <c r="G654" s="146"/>
      <c r="H654" s="52"/>
      <c r="I654" s="52"/>
      <c r="J654" s="413"/>
      <c r="K654" s="30"/>
      <c r="L654" s="30"/>
      <c r="M654" s="30"/>
      <c r="N654" s="30"/>
      <c r="O654" s="30"/>
      <c r="P654" s="30"/>
      <c r="Q654" s="30"/>
      <c r="R654" s="30"/>
      <c r="S654" s="30"/>
      <c r="T654" s="30"/>
      <c r="U654" s="30"/>
      <c r="V654" s="30"/>
      <c r="W654" s="30"/>
      <c r="X654" s="30"/>
      <c r="Y654" s="30"/>
      <c r="Z654" s="30"/>
    </row>
    <row r="655" spans="1:26" ht="12" customHeight="1">
      <c r="A655" s="30"/>
      <c r="B655" s="52"/>
      <c r="C655" s="52"/>
      <c r="D655" s="52"/>
      <c r="E655" s="52"/>
      <c r="F655" s="52"/>
      <c r="G655" s="146"/>
      <c r="H655" s="52"/>
      <c r="I655" s="52"/>
      <c r="J655" s="413"/>
      <c r="K655" s="30"/>
      <c r="L655" s="30"/>
      <c r="M655" s="30"/>
      <c r="N655" s="30"/>
      <c r="O655" s="30"/>
      <c r="P655" s="30"/>
      <c r="Q655" s="30"/>
      <c r="R655" s="30"/>
      <c r="S655" s="30"/>
      <c r="T655" s="30"/>
      <c r="U655" s="30"/>
      <c r="V655" s="30"/>
      <c r="W655" s="30"/>
      <c r="X655" s="30"/>
      <c r="Y655" s="30"/>
      <c r="Z655" s="30"/>
    </row>
    <row r="656" spans="1:26" ht="12" customHeight="1">
      <c r="A656" s="30"/>
      <c r="B656" s="52"/>
      <c r="C656" s="52"/>
      <c r="D656" s="52"/>
      <c r="E656" s="52"/>
      <c r="F656" s="52"/>
      <c r="G656" s="146"/>
      <c r="H656" s="52"/>
      <c r="I656" s="52"/>
      <c r="J656" s="413"/>
      <c r="K656" s="30"/>
      <c r="L656" s="30"/>
      <c r="M656" s="30"/>
      <c r="N656" s="30"/>
      <c r="O656" s="30"/>
      <c r="P656" s="30"/>
      <c r="Q656" s="30"/>
      <c r="R656" s="30"/>
      <c r="S656" s="30"/>
      <c r="T656" s="30"/>
      <c r="U656" s="30"/>
      <c r="V656" s="30"/>
      <c r="W656" s="30"/>
      <c r="X656" s="30"/>
      <c r="Y656" s="30"/>
      <c r="Z656" s="30"/>
    </row>
    <row r="657" spans="1:26" ht="12" customHeight="1">
      <c r="A657" s="30"/>
      <c r="B657" s="52"/>
      <c r="C657" s="52"/>
      <c r="D657" s="52"/>
      <c r="E657" s="52"/>
      <c r="F657" s="52"/>
      <c r="G657" s="146"/>
      <c r="H657" s="52"/>
      <c r="I657" s="52"/>
      <c r="J657" s="413"/>
      <c r="K657" s="30"/>
      <c r="L657" s="30"/>
      <c r="M657" s="30"/>
      <c r="N657" s="30"/>
      <c r="O657" s="30"/>
      <c r="P657" s="30"/>
      <c r="Q657" s="30"/>
      <c r="R657" s="30"/>
      <c r="S657" s="30"/>
      <c r="T657" s="30"/>
      <c r="U657" s="30"/>
      <c r="V657" s="30"/>
      <c r="W657" s="30"/>
      <c r="X657" s="30"/>
      <c r="Y657" s="30"/>
      <c r="Z657" s="30"/>
    </row>
    <row r="658" spans="1:26" ht="12" customHeight="1">
      <c r="A658" s="30"/>
      <c r="B658" s="52"/>
      <c r="C658" s="52"/>
      <c r="D658" s="52"/>
      <c r="E658" s="52"/>
      <c r="F658" s="52"/>
      <c r="G658" s="146"/>
      <c r="H658" s="52"/>
      <c r="I658" s="52"/>
      <c r="J658" s="413"/>
      <c r="K658" s="30"/>
      <c r="L658" s="30"/>
      <c r="M658" s="30"/>
      <c r="N658" s="30"/>
      <c r="O658" s="30"/>
      <c r="P658" s="30"/>
      <c r="Q658" s="30"/>
      <c r="R658" s="30"/>
      <c r="S658" s="30"/>
      <c r="T658" s="30"/>
      <c r="U658" s="30"/>
      <c r="V658" s="30"/>
      <c r="W658" s="30"/>
      <c r="X658" s="30"/>
      <c r="Y658" s="30"/>
      <c r="Z658" s="30"/>
    </row>
    <row r="659" spans="1:26" ht="12" customHeight="1">
      <c r="A659" s="30"/>
      <c r="B659" s="52"/>
      <c r="C659" s="52"/>
      <c r="D659" s="52"/>
      <c r="E659" s="52"/>
      <c r="F659" s="52"/>
      <c r="G659" s="146"/>
      <c r="H659" s="52"/>
      <c r="I659" s="52"/>
      <c r="J659" s="413"/>
      <c r="K659" s="30"/>
      <c r="L659" s="30"/>
      <c r="M659" s="30"/>
      <c r="N659" s="30"/>
      <c r="O659" s="30"/>
      <c r="P659" s="30"/>
      <c r="Q659" s="30"/>
      <c r="R659" s="30"/>
      <c r="S659" s="30"/>
      <c r="T659" s="30"/>
      <c r="U659" s="30"/>
      <c r="V659" s="30"/>
      <c r="W659" s="30"/>
      <c r="X659" s="30"/>
      <c r="Y659" s="30"/>
      <c r="Z659" s="30"/>
    </row>
    <row r="660" spans="1:26" ht="12" customHeight="1">
      <c r="A660" s="30"/>
      <c r="B660" s="52"/>
      <c r="C660" s="52"/>
      <c r="D660" s="52"/>
      <c r="E660" s="52"/>
      <c r="F660" s="52"/>
      <c r="G660" s="146"/>
      <c r="H660" s="52"/>
      <c r="I660" s="52"/>
      <c r="J660" s="413"/>
      <c r="K660" s="30"/>
      <c r="L660" s="30"/>
      <c r="M660" s="30"/>
      <c r="N660" s="30"/>
      <c r="O660" s="30"/>
      <c r="P660" s="30"/>
      <c r="Q660" s="30"/>
      <c r="R660" s="30"/>
      <c r="S660" s="30"/>
      <c r="T660" s="30"/>
      <c r="U660" s="30"/>
      <c r="V660" s="30"/>
      <c r="W660" s="30"/>
      <c r="X660" s="30"/>
      <c r="Y660" s="30"/>
      <c r="Z660" s="30"/>
    </row>
    <row r="661" spans="1:26" ht="12" customHeight="1">
      <c r="A661" s="30"/>
      <c r="B661" s="52"/>
      <c r="C661" s="52"/>
      <c r="D661" s="52"/>
      <c r="E661" s="52"/>
      <c r="F661" s="52"/>
      <c r="G661" s="146"/>
      <c r="H661" s="52"/>
      <c r="I661" s="52"/>
      <c r="J661" s="413"/>
      <c r="K661" s="30"/>
      <c r="L661" s="30"/>
      <c r="M661" s="30"/>
      <c r="N661" s="30"/>
      <c r="O661" s="30"/>
      <c r="P661" s="30"/>
      <c r="Q661" s="30"/>
      <c r="R661" s="30"/>
      <c r="S661" s="30"/>
      <c r="T661" s="30"/>
      <c r="U661" s="30"/>
      <c r="V661" s="30"/>
      <c r="W661" s="30"/>
      <c r="X661" s="30"/>
      <c r="Y661" s="30"/>
      <c r="Z661" s="30"/>
    </row>
    <row r="662" spans="1:26" ht="12" customHeight="1">
      <c r="A662" s="30"/>
      <c r="B662" s="52"/>
      <c r="C662" s="52"/>
      <c r="D662" s="52"/>
      <c r="E662" s="52"/>
      <c r="F662" s="52"/>
      <c r="G662" s="146"/>
      <c r="H662" s="52"/>
      <c r="I662" s="52"/>
      <c r="J662" s="413"/>
      <c r="K662" s="30"/>
      <c r="L662" s="30"/>
      <c r="M662" s="30"/>
      <c r="N662" s="30"/>
      <c r="O662" s="30"/>
      <c r="P662" s="30"/>
      <c r="Q662" s="30"/>
      <c r="R662" s="30"/>
      <c r="S662" s="30"/>
      <c r="T662" s="30"/>
      <c r="U662" s="30"/>
      <c r="V662" s="30"/>
      <c r="W662" s="30"/>
      <c r="X662" s="30"/>
      <c r="Y662" s="30"/>
      <c r="Z662" s="30"/>
    </row>
    <row r="663" spans="1:26" ht="12" customHeight="1">
      <c r="A663" s="30"/>
      <c r="B663" s="52"/>
      <c r="C663" s="52"/>
      <c r="D663" s="52"/>
      <c r="E663" s="52"/>
      <c r="F663" s="52"/>
      <c r="G663" s="146"/>
      <c r="H663" s="52"/>
      <c r="I663" s="52"/>
      <c r="J663" s="413"/>
      <c r="K663" s="30"/>
      <c r="L663" s="30"/>
      <c r="M663" s="30"/>
      <c r="N663" s="30"/>
      <c r="O663" s="30"/>
      <c r="P663" s="30"/>
      <c r="Q663" s="30"/>
      <c r="R663" s="30"/>
      <c r="S663" s="30"/>
      <c r="T663" s="30"/>
      <c r="U663" s="30"/>
      <c r="V663" s="30"/>
      <c r="W663" s="30"/>
      <c r="X663" s="30"/>
      <c r="Y663" s="30"/>
      <c r="Z663" s="30"/>
    </row>
    <row r="664" spans="1:26" ht="12" customHeight="1">
      <c r="A664" s="30"/>
      <c r="B664" s="52"/>
      <c r="C664" s="52"/>
      <c r="D664" s="52"/>
      <c r="E664" s="52"/>
      <c r="F664" s="52"/>
      <c r="G664" s="146"/>
      <c r="H664" s="52"/>
      <c r="I664" s="52"/>
      <c r="J664" s="413"/>
      <c r="K664" s="30"/>
      <c r="L664" s="30"/>
      <c r="M664" s="30"/>
      <c r="N664" s="30"/>
      <c r="O664" s="30"/>
      <c r="P664" s="30"/>
      <c r="Q664" s="30"/>
      <c r="R664" s="30"/>
      <c r="S664" s="30"/>
      <c r="T664" s="30"/>
      <c r="U664" s="30"/>
      <c r="V664" s="30"/>
      <c r="W664" s="30"/>
      <c r="X664" s="30"/>
      <c r="Y664" s="30"/>
      <c r="Z664" s="30"/>
    </row>
    <row r="665" spans="1:26" ht="12" customHeight="1">
      <c r="A665" s="30"/>
      <c r="B665" s="52"/>
      <c r="C665" s="52"/>
      <c r="D665" s="52"/>
      <c r="E665" s="52"/>
      <c r="F665" s="52"/>
      <c r="G665" s="146"/>
      <c r="H665" s="52"/>
      <c r="I665" s="52"/>
      <c r="J665" s="413"/>
      <c r="K665" s="30"/>
      <c r="L665" s="30"/>
      <c r="M665" s="30"/>
      <c r="N665" s="30"/>
      <c r="O665" s="30"/>
      <c r="P665" s="30"/>
      <c r="Q665" s="30"/>
      <c r="R665" s="30"/>
      <c r="S665" s="30"/>
      <c r="T665" s="30"/>
      <c r="U665" s="30"/>
      <c r="V665" s="30"/>
      <c r="W665" s="30"/>
      <c r="X665" s="30"/>
      <c r="Y665" s="30"/>
      <c r="Z665" s="30"/>
    </row>
    <row r="666" spans="1:26" ht="12" customHeight="1">
      <c r="A666" s="30"/>
      <c r="B666" s="52"/>
      <c r="C666" s="52"/>
      <c r="D666" s="52"/>
      <c r="E666" s="52"/>
      <c r="F666" s="52"/>
      <c r="G666" s="146"/>
      <c r="H666" s="52"/>
      <c r="I666" s="52"/>
      <c r="J666" s="413"/>
      <c r="K666" s="30"/>
      <c r="L666" s="30"/>
      <c r="M666" s="30"/>
      <c r="N666" s="30"/>
      <c r="O666" s="30"/>
      <c r="P666" s="30"/>
      <c r="Q666" s="30"/>
      <c r="R666" s="30"/>
      <c r="S666" s="30"/>
      <c r="T666" s="30"/>
      <c r="U666" s="30"/>
      <c r="V666" s="30"/>
      <c r="W666" s="30"/>
      <c r="X666" s="30"/>
      <c r="Y666" s="30"/>
      <c r="Z666" s="30"/>
    </row>
    <row r="667" spans="1:26" ht="12" customHeight="1">
      <c r="A667" s="30"/>
      <c r="B667" s="52"/>
      <c r="C667" s="52"/>
      <c r="D667" s="52"/>
      <c r="E667" s="52"/>
      <c r="F667" s="52"/>
      <c r="G667" s="146"/>
      <c r="H667" s="52"/>
      <c r="I667" s="52"/>
      <c r="J667" s="413"/>
      <c r="K667" s="30"/>
      <c r="L667" s="30"/>
      <c r="M667" s="30"/>
      <c r="N667" s="30"/>
      <c r="O667" s="30"/>
      <c r="P667" s="30"/>
      <c r="Q667" s="30"/>
      <c r="R667" s="30"/>
      <c r="S667" s="30"/>
      <c r="T667" s="30"/>
      <c r="U667" s="30"/>
      <c r="V667" s="30"/>
      <c r="W667" s="30"/>
      <c r="X667" s="30"/>
      <c r="Y667" s="30"/>
      <c r="Z667" s="30"/>
    </row>
    <row r="668" spans="1:26" ht="12" customHeight="1">
      <c r="A668" s="30"/>
      <c r="B668" s="52"/>
      <c r="C668" s="52"/>
      <c r="D668" s="52"/>
      <c r="E668" s="52"/>
      <c r="F668" s="52"/>
      <c r="G668" s="146"/>
      <c r="H668" s="52"/>
      <c r="I668" s="52"/>
      <c r="J668" s="413"/>
      <c r="K668" s="30"/>
      <c r="L668" s="30"/>
      <c r="M668" s="30"/>
      <c r="N668" s="30"/>
      <c r="O668" s="30"/>
      <c r="P668" s="30"/>
      <c r="Q668" s="30"/>
      <c r="R668" s="30"/>
      <c r="S668" s="30"/>
      <c r="T668" s="30"/>
      <c r="U668" s="30"/>
      <c r="V668" s="30"/>
      <c r="W668" s="30"/>
      <c r="X668" s="30"/>
      <c r="Y668" s="30"/>
      <c r="Z668" s="30"/>
    </row>
    <row r="669" spans="1:26" ht="12" customHeight="1">
      <c r="A669" s="30"/>
      <c r="B669" s="52"/>
      <c r="C669" s="52"/>
      <c r="D669" s="52"/>
      <c r="E669" s="52"/>
      <c r="F669" s="52"/>
      <c r="G669" s="146"/>
      <c r="H669" s="52"/>
      <c r="I669" s="52"/>
      <c r="J669" s="413"/>
      <c r="K669" s="30"/>
      <c r="L669" s="30"/>
      <c r="M669" s="30"/>
      <c r="N669" s="30"/>
      <c r="O669" s="30"/>
      <c r="P669" s="30"/>
      <c r="Q669" s="30"/>
      <c r="R669" s="30"/>
      <c r="S669" s="30"/>
      <c r="T669" s="30"/>
      <c r="U669" s="30"/>
      <c r="V669" s="30"/>
      <c r="W669" s="30"/>
      <c r="X669" s="30"/>
      <c r="Y669" s="30"/>
      <c r="Z669" s="30"/>
    </row>
    <row r="670" spans="1:26" ht="12" customHeight="1">
      <c r="A670" s="30"/>
      <c r="B670" s="52"/>
      <c r="C670" s="52"/>
      <c r="D670" s="52"/>
      <c r="E670" s="52"/>
      <c r="F670" s="52"/>
      <c r="G670" s="146"/>
      <c r="H670" s="52"/>
      <c r="I670" s="52"/>
      <c r="J670" s="413"/>
      <c r="K670" s="30"/>
      <c r="L670" s="30"/>
      <c r="M670" s="30"/>
      <c r="N670" s="30"/>
      <c r="O670" s="30"/>
      <c r="P670" s="30"/>
      <c r="Q670" s="30"/>
      <c r="R670" s="30"/>
      <c r="S670" s="30"/>
      <c r="T670" s="30"/>
      <c r="U670" s="30"/>
      <c r="V670" s="30"/>
      <c r="W670" s="30"/>
      <c r="X670" s="30"/>
      <c r="Y670" s="30"/>
      <c r="Z670" s="30"/>
    </row>
    <row r="671" spans="1:26" ht="12" customHeight="1">
      <c r="A671" s="30"/>
      <c r="B671" s="52"/>
      <c r="C671" s="52"/>
      <c r="D671" s="52"/>
      <c r="E671" s="52"/>
      <c r="F671" s="52"/>
      <c r="G671" s="146"/>
      <c r="H671" s="52"/>
      <c r="I671" s="52"/>
      <c r="J671" s="413"/>
      <c r="K671" s="30"/>
      <c r="L671" s="30"/>
      <c r="M671" s="30"/>
      <c r="N671" s="30"/>
      <c r="O671" s="30"/>
      <c r="P671" s="30"/>
      <c r="Q671" s="30"/>
      <c r="R671" s="30"/>
      <c r="S671" s="30"/>
      <c r="T671" s="30"/>
      <c r="U671" s="30"/>
      <c r="V671" s="30"/>
      <c r="W671" s="30"/>
      <c r="X671" s="30"/>
      <c r="Y671" s="30"/>
      <c r="Z671" s="30"/>
    </row>
    <row r="672" spans="1:26" ht="12" customHeight="1">
      <c r="A672" s="30"/>
      <c r="B672" s="52"/>
      <c r="C672" s="52"/>
      <c r="D672" s="52"/>
      <c r="E672" s="52"/>
      <c r="F672" s="52"/>
      <c r="G672" s="146"/>
      <c r="H672" s="52"/>
      <c r="I672" s="52"/>
      <c r="J672" s="413"/>
      <c r="K672" s="30"/>
      <c r="L672" s="30"/>
      <c r="M672" s="30"/>
      <c r="N672" s="30"/>
      <c r="O672" s="30"/>
      <c r="P672" s="30"/>
      <c r="Q672" s="30"/>
      <c r="R672" s="30"/>
      <c r="S672" s="30"/>
      <c r="T672" s="30"/>
      <c r="U672" s="30"/>
      <c r="V672" s="30"/>
      <c r="W672" s="30"/>
      <c r="X672" s="30"/>
      <c r="Y672" s="30"/>
      <c r="Z672" s="30"/>
    </row>
    <row r="673" spans="1:26" ht="12" customHeight="1">
      <c r="A673" s="30"/>
      <c r="B673" s="52"/>
      <c r="C673" s="52"/>
      <c r="D673" s="52"/>
      <c r="E673" s="52"/>
      <c r="F673" s="52"/>
      <c r="G673" s="146"/>
      <c r="H673" s="52"/>
      <c r="I673" s="52"/>
      <c r="J673" s="413"/>
      <c r="K673" s="30"/>
      <c r="L673" s="30"/>
      <c r="M673" s="30"/>
      <c r="N673" s="30"/>
      <c r="O673" s="30"/>
      <c r="P673" s="30"/>
      <c r="Q673" s="30"/>
      <c r="R673" s="30"/>
      <c r="S673" s="30"/>
      <c r="T673" s="30"/>
      <c r="U673" s="30"/>
      <c r="V673" s="30"/>
      <c r="W673" s="30"/>
      <c r="X673" s="30"/>
      <c r="Y673" s="30"/>
      <c r="Z673" s="30"/>
    </row>
    <row r="674" spans="1:26" ht="12" customHeight="1">
      <c r="A674" s="30"/>
      <c r="B674" s="52"/>
      <c r="C674" s="52"/>
      <c r="D674" s="52"/>
      <c r="E674" s="52"/>
      <c r="F674" s="52"/>
      <c r="G674" s="146"/>
      <c r="H674" s="52"/>
      <c r="I674" s="52"/>
      <c r="J674" s="413"/>
      <c r="K674" s="30"/>
      <c r="L674" s="30"/>
      <c r="M674" s="30"/>
      <c r="N674" s="30"/>
      <c r="O674" s="30"/>
      <c r="P674" s="30"/>
      <c r="Q674" s="30"/>
      <c r="R674" s="30"/>
      <c r="S674" s="30"/>
      <c r="T674" s="30"/>
      <c r="U674" s="30"/>
      <c r="V674" s="30"/>
      <c r="W674" s="30"/>
      <c r="X674" s="30"/>
      <c r="Y674" s="30"/>
      <c r="Z674" s="30"/>
    </row>
    <row r="675" spans="1:26" ht="12" customHeight="1">
      <c r="A675" s="30"/>
      <c r="B675" s="52"/>
      <c r="C675" s="52"/>
      <c r="D675" s="52"/>
      <c r="E675" s="52"/>
      <c r="F675" s="52"/>
      <c r="G675" s="146"/>
      <c r="H675" s="52"/>
      <c r="I675" s="52"/>
      <c r="J675" s="413"/>
      <c r="K675" s="30"/>
      <c r="L675" s="30"/>
      <c r="M675" s="30"/>
      <c r="N675" s="30"/>
      <c r="O675" s="30"/>
      <c r="P675" s="30"/>
      <c r="Q675" s="30"/>
      <c r="R675" s="30"/>
      <c r="S675" s="30"/>
      <c r="T675" s="30"/>
      <c r="U675" s="30"/>
      <c r="V675" s="30"/>
      <c r="W675" s="30"/>
      <c r="X675" s="30"/>
      <c r="Y675" s="30"/>
      <c r="Z675" s="30"/>
    </row>
    <row r="676" spans="1:26" ht="12" customHeight="1">
      <c r="A676" s="30"/>
      <c r="B676" s="52"/>
      <c r="C676" s="52"/>
      <c r="D676" s="52"/>
      <c r="E676" s="52"/>
      <c r="F676" s="52"/>
      <c r="G676" s="146"/>
      <c r="H676" s="52"/>
      <c r="I676" s="52"/>
      <c r="J676" s="413"/>
      <c r="K676" s="30"/>
      <c r="L676" s="30"/>
      <c r="M676" s="30"/>
      <c r="N676" s="30"/>
      <c r="O676" s="30"/>
      <c r="P676" s="30"/>
      <c r="Q676" s="30"/>
      <c r="R676" s="30"/>
      <c r="S676" s="30"/>
      <c r="T676" s="30"/>
      <c r="U676" s="30"/>
      <c r="V676" s="30"/>
      <c r="W676" s="30"/>
      <c r="X676" s="30"/>
      <c r="Y676" s="30"/>
      <c r="Z676" s="30"/>
    </row>
    <row r="677" spans="1:26" ht="12" customHeight="1">
      <c r="A677" s="30"/>
      <c r="B677" s="52"/>
      <c r="C677" s="52"/>
      <c r="D677" s="52"/>
      <c r="E677" s="52"/>
      <c r="F677" s="52"/>
      <c r="G677" s="146"/>
      <c r="H677" s="52"/>
      <c r="I677" s="52"/>
      <c r="J677" s="413"/>
      <c r="K677" s="30"/>
      <c r="L677" s="30"/>
      <c r="M677" s="30"/>
      <c r="N677" s="30"/>
      <c r="O677" s="30"/>
      <c r="P677" s="30"/>
      <c r="Q677" s="30"/>
      <c r="R677" s="30"/>
      <c r="S677" s="30"/>
      <c r="T677" s="30"/>
      <c r="U677" s="30"/>
      <c r="V677" s="30"/>
      <c r="W677" s="30"/>
      <c r="X677" s="30"/>
      <c r="Y677" s="30"/>
      <c r="Z677" s="30"/>
    </row>
    <row r="678" spans="1:26" ht="12" customHeight="1">
      <c r="A678" s="30"/>
      <c r="B678" s="52"/>
      <c r="C678" s="52"/>
      <c r="D678" s="52"/>
      <c r="E678" s="52"/>
      <c r="F678" s="52"/>
      <c r="G678" s="146"/>
      <c r="H678" s="52"/>
      <c r="I678" s="52"/>
      <c r="J678" s="413"/>
      <c r="K678" s="30"/>
      <c r="L678" s="30"/>
      <c r="M678" s="30"/>
      <c r="N678" s="30"/>
      <c r="O678" s="30"/>
      <c r="P678" s="30"/>
      <c r="Q678" s="30"/>
      <c r="R678" s="30"/>
      <c r="S678" s="30"/>
      <c r="T678" s="30"/>
      <c r="U678" s="30"/>
      <c r="V678" s="30"/>
      <c r="W678" s="30"/>
      <c r="X678" s="30"/>
      <c r="Y678" s="30"/>
      <c r="Z678" s="30"/>
    </row>
    <row r="679" spans="1:26" ht="12" customHeight="1">
      <c r="A679" s="30"/>
      <c r="B679" s="52"/>
      <c r="C679" s="52"/>
      <c r="D679" s="52"/>
      <c r="E679" s="52"/>
      <c r="F679" s="52"/>
      <c r="G679" s="146"/>
      <c r="H679" s="52"/>
      <c r="I679" s="52"/>
      <c r="J679" s="413"/>
      <c r="K679" s="30"/>
      <c r="L679" s="30"/>
      <c r="M679" s="30"/>
      <c r="N679" s="30"/>
      <c r="O679" s="30"/>
      <c r="P679" s="30"/>
      <c r="Q679" s="30"/>
      <c r="R679" s="30"/>
      <c r="S679" s="30"/>
      <c r="T679" s="30"/>
      <c r="U679" s="30"/>
      <c r="V679" s="30"/>
      <c r="W679" s="30"/>
      <c r="X679" s="30"/>
      <c r="Y679" s="30"/>
      <c r="Z679" s="30"/>
    </row>
    <row r="680" spans="1:26" ht="12" customHeight="1">
      <c r="A680" s="30"/>
      <c r="B680" s="52"/>
      <c r="C680" s="52"/>
      <c r="D680" s="52"/>
      <c r="E680" s="52"/>
      <c r="F680" s="52"/>
      <c r="G680" s="146"/>
      <c r="H680" s="52"/>
      <c r="I680" s="52"/>
      <c r="J680" s="413"/>
      <c r="K680" s="30"/>
      <c r="L680" s="30"/>
      <c r="M680" s="30"/>
      <c r="N680" s="30"/>
      <c r="O680" s="30"/>
      <c r="P680" s="30"/>
      <c r="Q680" s="30"/>
      <c r="R680" s="30"/>
      <c r="S680" s="30"/>
      <c r="T680" s="30"/>
      <c r="U680" s="30"/>
      <c r="V680" s="30"/>
      <c r="W680" s="30"/>
      <c r="X680" s="30"/>
      <c r="Y680" s="30"/>
      <c r="Z680" s="30"/>
    </row>
    <row r="681" spans="1:26" ht="12" customHeight="1">
      <c r="A681" s="30"/>
      <c r="B681" s="52"/>
      <c r="C681" s="52"/>
      <c r="D681" s="52"/>
      <c r="E681" s="52"/>
      <c r="F681" s="52"/>
      <c r="G681" s="146"/>
      <c r="H681" s="52"/>
      <c r="I681" s="52"/>
      <c r="J681" s="413"/>
      <c r="K681" s="30"/>
      <c r="L681" s="30"/>
      <c r="M681" s="30"/>
      <c r="N681" s="30"/>
      <c r="O681" s="30"/>
      <c r="P681" s="30"/>
      <c r="Q681" s="30"/>
      <c r="R681" s="30"/>
      <c r="S681" s="30"/>
      <c r="T681" s="30"/>
      <c r="U681" s="30"/>
      <c r="V681" s="30"/>
      <c r="W681" s="30"/>
      <c r="X681" s="30"/>
      <c r="Y681" s="30"/>
      <c r="Z681" s="30"/>
    </row>
    <row r="682" spans="1:26" ht="12" customHeight="1">
      <c r="A682" s="30"/>
      <c r="B682" s="52"/>
      <c r="C682" s="52"/>
      <c r="D682" s="52"/>
      <c r="E682" s="52"/>
      <c r="F682" s="52"/>
      <c r="G682" s="146"/>
      <c r="H682" s="52"/>
      <c r="I682" s="52"/>
      <c r="J682" s="413"/>
      <c r="K682" s="30"/>
      <c r="L682" s="30"/>
      <c r="M682" s="30"/>
      <c r="N682" s="30"/>
      <c r="O682" s="30"/>
      <c r="P682" s="30"/>
      <c r="Q682" s="30"/>
      <c r="R682" s="30"/>
      <c r="S682" s="30"/>
      <c r="T682" s="30"/>
      <c r="U682" s="30"/>
      <c r="V682" s="30"/>
      <c r="W682" s="30"/>
      <c r="X682" s="30"/>
      <c r="Y682" s="30"/>
      <c r="Z682" s="30"/>
    </row>
    <row r="683" spans="1:26" ht="12" customHeight="1">
      <c r="A683" s="30"/>
      <c r="B683" s="52"/>
      <c r="C683" s="52"/>
      <c r="D683" s="52"/>
      <c r="E683" s="52"/>
      <c r="F683" s="52"/>
      <c r="G683" s="146"/>
      <c r="H683" s="52"/>
      <c r="I683" s="52"/>
      <c r="J683" s="413"/>
      <c r="K683" s="30"/>
      <c r="L683" s="30"/>
      <c r="M683" s="30"/>
      <c r="N683" s="30"/>
      <c r="O683" s="30"/>
      <c r="P683" s="30"/>
      <c r="Q683" s="30"/>
      <c r="R683" s="30"/>
      <c r="S683" s="30"/>
      <c r="T683" s="30"/>
      <c r="U683" s="30"/>
      <c r="V683" s="30"/>
      <c r="W683" s="30"/>
      <c r="X683" s="30"/>
      <c r="Y683" s="30"/>
      <c r="Z683" s="30"/>
    </row>
    <row r="684" spans="1:26" ht="12" customHeight="1">
      <c r="A684" s="30"/>
      <c r="B684" s="52"/>
      <c r="C684" s="52"/>
      <c r="D684" s="52"/>
      <c r="E684" s="52"/>
      <c r="F684" s="52"/>
      <c r="G684" s="146"/>
      <c r="H684" s="52"/>
      <c r="I684" s="52"/>
      <c r="J684" s="413"/>
      <c r="K684" s="30"/>
      <c r="L684" s="30"/>
      <c r="M684" s="30"/>
      <c r="N684" s="30"/>
      <c r="O684" s="30"/>
      <c r="P684" s="30"/>
      <c r="Q684" s="30"/>
      <c r="R684" s="30"/>
      <c r="S684" s="30"/>
      <c r="T684" s="30"/>
      <c r="U684" s="30"/>
      <c r="V684" s="30"/>
      <c r="W684" s="30"/>
      <c r="X684" s="30"/>
      <c r="Y684" s="30"/>
      <c r="Z684" s="30"/>
    </row>
    <row r="685" spans="1:26" ht="12" customHeight="1">
      <c r="A685" s="30"/>
      <c r="B685" s="52"/>
      <c r="C685" s="52"/>
      <c r="D685" s="52"/>
      <c r="E685" s="52"/>
      <c r="F685" s="52"/>
      <c r="G685" s="146"/>
      <c r="H685" s="52"/>
      <c r="I685" s="52"/>
      <c r="J685" s="413"/>
      <c r="K685" s="30"/>
      <c r="L685" s="30"/>
      <c r="M685" s="30"/>
      <c r="N685" s="30"/>
      <c r="O685" s="30"/>
      <c r="P685" s="30"/>
      <c r="Q685" s="30"/>
      <c r="R685" s="30"/>
      <c r="S685" s="30"/>
      <c r="T685" s="30"/>
      <c r="U685" s="30"/>
      <c r="V685" s="30"/>
      <c r="W685" s="30"/>
      <c r="X685" s="30"/>
      <c r="Y685" s="30"/>
      <c r="Z685" s="30"/>
    </row>
    <row r="686" spans="1:26" ht="12" customHeight="1">
      <c r="A686" s="30"/>
      <c r="B686" s="52"/>
      <c r="C686" s="52"/>
      <c r="D686" s="52"/>
      <c r="E686" s="52"/>
      <c r="F686" s="52"/>
      <c r="G686" s="146"/>
      <c r="H686" s="52"/>
      <c r="I686" s="52"/>
      <c r="J686" s="413"/>
      <c r="K686" s="30"/>
      <c r="L686" s="30"/>
      <c r="M686" s="30"/>
      <c r="N686" s="30"/>
      <c r="O686" s="30"/>
      <c r="P686" s="30"/>
      <c r="Q686" s="30"/>
      <c r="R686" s="30"/>
      <c r="S686" s="30"/>
      <c r="T686" s="30"/>
      <c r="U686" s="30"/>
      <c r="V686" s="30"/>
      <c r="W686" s="30"/>
      <c r="X686" s="30"/>
      <c r="Y686" s="30"/>
      <c r="Z686" s="30"/>
    </row>
    <row r="687" spans="1:26" ht="12" customHeight="1">
      <c r="A687" s="30"/>
      <c r="B687" s="52"/>
      <c r="C687" s="52"/>
      <c r="D687" s="52"/>
      <c r="E687" s="52"/>
      <c r="F687" s="52"/>
      <c r="G687" s="146"/>
      <c r="H687" s="52"/>
      <c r="I687" s="52"/>
      <c r="J687" s="413"/>
      <c r="K687" s="30"/>
      <c r="L687" s="30"/>
      <c r="M687" s="30"/>
      <c r="N687" s="30"/>
      <c r="O687" s="30"/>
      <c r="P687" s="30"/>
      <c r="Q687" s="30"/>
      <c r="R687" s="30"/>
      <c r="S687" s="30"/>
      <c r="T687" s="30"/>
      <c r="U687" s="30"/>
      <c r="V687" s="30"/>
      <c r="W687" s="30"/>
      <c r="X687" s="30"/>
      <c r="Y687" s="30"/>
      <c r="Z687" s="30"/>
    </row>
    <row r="688" spans="1:26" ht="12" customHeight="1">
      <c r="A688" s="30"/>
      <c r="B688" s="52"/>
      <c r="C688" s="52"/>
      <c r="D688" s="52"/>
      <c r="E688" s="52"/>
      <c r="F688" s="52"/>
      <c r="G688" s="146"/>
      <c r="H688" s="52"/>
      <c r="I688" s="52"/>
      <c r="J688" s="413"/>
      <c r="K688" s="30"/>
      <c r="L688" s="30"/>
      <c r="M688" s="30"/>
      <c r="N688" s="30"/>
      <c r="O688" s="30"/>
      <c r="P688" s="30"/>
      <c r="Q688" s="30"/>
      <c r="R688" s="30"/>
      <c r="S688" s="30"/>
      <c r="T688" s="30"/>
      <c r="U688" s="30"/>
      <c r="V688" s="30"/>
      <c r="W688" s="30"/>
      <c r="X688" s="30"/>
      <c r="Y688" s="30"/>
      <c r="Z688" s="30"/>
    </row>
    <row r="689" spans="1:26" ht="12" customHeight="1">
      <c r="A689" s="30"/>
      <c r="B689" s="52"/>
      <c r="C689" s="52"/>
      <c r="D689" s="52"/>
      <c r="E689" s="52"/>
      <c r="F689" s="52"/>
      <c r="G689" s="146"/>
      <c r="H689" s="52"/>
      <c r="I689" s="52"/>
      <c r="J689" s="413"/>
      <c r="K689" s="30"/>
      <c r="L689" s="30"/>
      <c r="M689" s="30"/>
      <c r="N689" s="30"/>
      <c r="O689" s="30"/>
      <c r="P689" s="30"/>
      <c r="Q689" s="30"/>
      <c r="R689" s="30"/>
      <c r="S689" s="30"/>
      <c r="T689" s="30"/>
      <c r="U689" s="30"/>
      <c r="V689" s="30"/>
      <c r="W689" s="30"/>
      <c r="X689" s="30"/>
      <c r="Y689" s="30"/>
      <c r="Z689" s="30"/>
    </row>
    <row r="690" spans="1:26" ht="12" customHeight="1">
      <c r="A690" s="30"/>
      <c r="B690" s="52"/>
      <c r="C690" s="52"/>
      <c r="D690" s="52"/>
      <c r="E690" s="52"/>
      <c r="F690" s="52"/>
      <c r="G690" s="146"/>
      <c r="H690" s="52"/>
      <c r="I690" s="52"/>
      <c r="J690" s="413"/>
      <c r="K690" s="30"/>
      <c r="L690" s="30"/>
      <c r="M690" s="30"/>
      <c r="N690" s="30"/>
      <c r="O690" s="30"/>
      <c r="P690" s="30"/>
      <c r="Q690" s="30"/>
      <c r="R690" s="30"/>
      <c r="S690" s="30"/>
      <c r="T690" s="30"/>
      <c r="U690" s="30"/>
      <c r="V690" s="30"/>
      <c r="W690" s="30"/>
      <c r="X690" s="30"/>
      <c r="Y690" s="30"/>
      <c r="Z690" s="30"/>
    </row>
    <row r="691" spans="1:26" ht="12" customHeight="1">
      <c r="A691" s="30"/>
      <c r="B691" s="52"/>
      <c r="C691" s="52"/>
      <c r="D691" s="52"/>
      <c r="E691" s="52"/>
      <c r="F691" s="52"/>
      <c r="G691" s="146"/>
      <c r="H691" s="52"/>
      <c r="I691" s="52"/>
      <c r="J691" s="413"/>
      <c r="K691" s="30"/>
      <c r="L691" s="30"/>
      <c r="M691" s="30"/>
      <c r="N691" s="30"/>
      <c r="O691" s="30"/>
      <c r="P691" s="30"/>
      <c r="Q691" s="30"/>
      <c r="R691" s="30"/>
      <c r="S691" s="30"/>
      <c r="T691" s="30"/>
      <c r="U691" s="30"/>
      <c r="V691" s="30"/>
      <c r="W691" s="30"/>
      <c r="X691" s="30"/>
      <c r="Y691" s="30"/>
      <c r="Z691" s="30"/>
    </row>
    <row r="692" spans="1:26" ht="12" customHeight="1">
      <c r="A692" s="30"/>
      <c r="B692" s="52"/>
      <c r="C692" s="52"/>
      <c r="D692" s="52"/>
      <c r="E692" s="52"/>
      <c r="F692" s="52"/>
      <c r="G692" s="146"/>
      <c r="H692" s="52"/>
      <c r="I692" s="52"/>
      <c r="J692" s="413"/>
      <c r="K692" s="30"/>
      <c r="L692" s="30"/>
      <c r="M692" s="30"/>
      <c r="N692" s="30"/>
      <c r="O692" s="30"/>
      <c r="P692" s="30"/>
      <c r="Q692" s="30"/>
      <c r="R692" s="30"/>
      <c r="S692" s="30"/>
      <c r="T692" s="30"/>
      <c r="U692" s="30"/>
      <c r="V692" s="30"/>
      <c r="W692" s="30"/>
      <c r="X692" s="30"/>
      <c r="Y692" s="30"/>
      <c r="Z692" s="30"/>
    </row>
    <row r="693" spans="1:26" ht="12" customHeight="1">
      <c r="A693" s="30"/>
      <c r="B693" s="52"/>
      <c r="C693" s="52"/>
      <c r="D693" s="52"/>
      <c r="E693" s="52"/>
      <c r="F693" s="52"/>
      <c r="G693" s="146"/>
      <c r="H693" s="52"/>
      <c r="I693" s="52"/>
      <c r="J693" s="413"/>
      <c r="K693" s="30"/>
      <c r="L693" s="30"/>
      <c r="M693" s="30"/>
      <c r="N693" s="30"/>
      <c r="O693" s="30"/>
      <c r="P693" s="30"/>
      <c r="Q693" s="30"/>
      <c r="R693" s="30"/>
      <c r="S693" s="30"/>
      <c r="T693" s="30"/>
      <c r="U693" s="30"/>
      <c r="V693" s="30"/>
      <c r="W693" s="30"/>
      <c r="X693" s="30"/>
      <c r="Y693" s="30"/>
      <c r="Z693" s="30"/>
    </row>
    <row r="694" spans="1:26" ht="12" customHeight="1">
      <c r="A694" s="30"/>
      <c r="B694" s="52"/>
      <c r="C694" s="52"/>
      <c r="D694" s="52"/>
      <c r="E694" s="52"/>
      <c r="F694" s="52"/>
      <c r="G694" s="146"/>
      <c r="H694" s="52"/>
      <c r="I694" s="52"/>
      <c r="J694" s="413"/>
      <c r="K694" s="30"/>
      <c r="L694" s="30"/>
      <c r="M694" s="30"/>
      <c r="N694" s="30"/>
      <c r="O694" s="30"/>
      <c r="P694" s="30"/>
      <c r="Q694" s="30"/>
      <c r="R694" s="30"/>
      <c r="S694" s="30"/>
      <c r="T694" s="30"/>
      <c r="U694" s="30"/>
      <c r="V694" s="30"/>
      <c r="W694" s="30"/>
      <c r="X694" s="30"/>
      <c r="Y694" s="30"/>
      <c r="Z694" s="30"/>
    </row>
    <row r="695" spans="1:26" ht="12" customHeight="1">
      <c r="A695" s="30"/>
      <c r="B695" s="52"/>
      <c r="C695" s="52"/>
      <c r="D695" s="52"/>
      <c r="E695" s="52"/>
      <c r="F695" s="52"/>
      <c r="G695" s="146"/>
      <c r="H695" s="52"/>
      <c r="I695" s="52"/>
      <c r="J695" s="413"/>
      <c r="K695" s="30"/>
      <c r="L695" s="30"/>
      <c r="M695" s="30"/>
      <c r="N695" s="30"/>
      <c r="O695" s="30"/>
      <c r="P695" s="30"/>
      <c r="Q695" s="30"/>
      <c r="R695" s="30"/>
      <c r="S695" s="30"/>
      <c r="T695" s="30"/>
      <c r="U695" s="30"/>
      <c r="V695" s="30"/>
      <c r="W695" s="30"/>
      <c r="X695" s="30"/>
      <c r="Y695" s="30"/>
      <c r="Z695" s="30"/>
    </row>
    <row r="696" spans="1:26" ht="12" customHeight="1">
      <c r="A696" s="30"/>
      <c r="B696" s="52"/>
      <c r="C696" s="52"/>
      <c r="D696" s="52"/>
      <c r="E696" s="52"/>
      <c r="F696" s="52"/>
      <c r="G696" s="146"/>
      <c r="H696" s="52"/>
      <c r="I696" s="52"/>
      <c r="J696" s="413"/>
      <c r="K696" s="30"/>
      <c r="L696" s="30"/>
      <c r="M696" s="30"/>
      <c r="N696" s="30"/>
      <c r="O696" s="30"/>
      <c r="P696" s="30"/>
      <c r="Q696" s="30"/>
      <c r="R696" s="30"/>
      <c r="S696" s="30"/>
      <c r="T696" s="30"/>
      <c r="U696" s="30"/>
      <c r="V696" s="30"/>
      <c r="W696" s="30"/>
      <c r="X696" s="30"/>
      <c r="Y696" s="30"/>
      <c r="Z696" s="30"/>
    </row>
    <row r="697" spans="1:26" ht="12" customHeight="1">
      <c r="A697" s="30"/>
      <c r="B697" s="52"/>
      <c r="C697" s="52"/>
      <c r="D697" s="52"/>
      <c r="E697" s="52"/>
      <c r="F697" s="52"/>
      <c r="G697" s="146"/>
      <c r="H697" s="52"/>
      <c r="I697" s="52"/>
      <c r="J697" s="413"/>
      <c r="K697" s="30"/>
      <c r="L697" s="30"/>
      <c r="M697" s="30"/>
      <c r="N697" s="30"/>
      <c r="O697" s="30"/>
      <c r="P697" s="30"/>
      <c r="Q697" s="30"/>
      <c r="R697" s="30"/>
      <c r="S697" s="30"/>
      <c r="T697" s="30"/>
      <c r="U697" s="30"/>
      <c r="V697" s="30"/>
      <c r="W697" s="30"/>
      <c r="X697" s="30"/>
      <c r="Y697" s="30"/>
      <c r="Z697" s="30"/>
    </row>
    <row r="698" spans="1:26" ht="12" customHeight="1">
      <c r="A698" s="30"/>
      <c r="B698" s="52"/>
      <c r="C698" s="52"/>
      <c r="D698" s="52"/>
      <c r="E698" s="52"/>
      <c r="F698" s="52"/>
      <c r="G698" s="146"/>
      <c r="H698" s="52"/>
      <c r="I698" s="52"/>
      <c r="J698" s="413"/>
      <c r="K698" s="30"/>
      <c r="L698" s="30"/>
      <c r="M698" s="30"/>
      <c r="N698" s="30"/>
      <c r="O698" s="30"/>
      <c r="P698" s="30"/>
      <c r="Q698" s="30"/>
      <c r="R698" s="30"/>
      <c r="S698" s="30"/>
      <c r="T698" s="30"/>
      <c r="U698" s="30"/>
      <c r="V698" s="30"/>
      <c r="W698" s="30"/>
      <c r="X698" s="30"/>
      <c r="Y698" s="30"/>
      <c r="Z698" s="30"/>
    </row>
    <row r="699" spans="1:26" ht="12" customHeight="1">
      <c r="A699" s="30"/>
      <c r="B699" s="52"/>
      <c r="C699" s="52"/>
      <c r="D699" s="52"/>
      <c r="E699" s="52"/>
      <c r="F699" s="52"/>
      <c r="G699" s="146"/>
      <c r="H699" s="52"/>
      <c r="I699" s="52"/>
      <c r="J699" s="413"/>
      <c r="K699" s="30"/>
      <c r="L699" s="30"/>
      <c r="M699" s="30"/>
      <c r="N699" s="30"/>
      <c r="O699" s="30"/>
      <c r="P699" s="30"/>
      <c r="Q699" s="30"/>
      <c r="R699" s="30"/>
      <c r="S699" s="30"/>
      <c r="T699" s="30"/>
      <c r="U699" s="30"/>
      <c r="V699" s="30"/>
      <c r="W699" s="30"/>
      <c r="X699" s="30"/>
      <c r="Y699" s="30"/>
      <c r="Z699" s="30"/>
    </row>
    <row r="700" spans="1:26" ht="12" customHeight="1">
      <c r="A700" s="30"/>
      <c r="B700" s="52"/>
      <c r="C700" s="52"/>
      <c r="D700" s="52"/>
      <c r="E700" s="52"/>
      <c r="F700" s="52"/>
      <c r="G700" s="146"/>
      <c r="H700" s="52"/>
      <c r="I700" s="52"/>
      <c r="J700" s="413"/>
      <c r="K700" s="30"/>
      <c r="L700" s="30"/>
      <c r="M700" s="30"/>
      <c r="N700" s="30"/>
      <c r="O700" s="30"/>
      <c r="P700" s="30"/>
      <c r="Q700" s="30"/>
      <c r="R700" s="30"/>
      <c r="S700" s="30"/>
      <c r="T700" s="30"/>
      <c r="U700" s="30"/>
      <c r="V700" s="30"/>
      <c r="W700" s="30"/>
      <c r="X700" s="30"/>
      <c r="Y700" s="30"/>
      <c r="Z700" s="30"/>
    </row>
    <row r="701" spans="1:26" ht="12" customHeight="1">
      <c r="A701" s="30"/>
      <c r="B701" s="52"/>
      <c r="C701" s="52"/>
      <c r="D701" s="52"/>
      <c r="E701" s="52"/>
      <c r="F701" s="52"/>
      <c r="G701" s="146"/>
      <c r="H701" s="52"/>
      <c r="I701" s="52"/>
      <c r="J701" s="413"/>
      <c r="K701" s="30"/>
      <c r="L701" s="30"/>
      <c r="M701" s="30"/>
      <c r="N701" s="30"/>
      <c r="O701" s="30"/>
      <c r="P701" s="30"/>
      <c r="Q701" s="30"/>
      <c r="R701" s="30"/>
      <c r="S701" s="30"/>
      <c r="T701" s="30"/>
      <c r="U701" s="30"/>
      <c r="V701" s="30"/>
      <c r="W701" s="30"/>
      <c r="X701" s="30"/>
      <c r="Y701" s="30"/>
      <c r="Z701" s="30"/>
    </row>
    <row r="702" spans="1:26" ht="12" customHeight="1">
      <c r="A702" s="30"/>
      <c r="B702" s="52"/>
      <c r="C702" s="52"/>
      <c r="D702" s="52"/>
      <c r="E702" s="52"/>
      <c r="F702" s="52"/>
      <c r="G702" s="146"/>
      <c r="H702" s="52"/>
      <c r="I702" s="52"/>
      <c r="J702" s="413"/>
      <c r="K702" s="30"/>
      <c r="L702" s="30"/>
      <c r="M702" s="30"/>
      <c r="N702" s="30"/>
      <c r="O702" s="30"/>
      <c r="P702" s="30"/>
      <c r="Q702" s="30"/>
      <c r="R702" s="30"/>
      <c r="S702" s="30"/>
      <c r="T702" s="30"/>
      <c r="U702" s="30"/>
      <c r="V702" s="30"/>
      <c r="W702" s="30"/>
      <c r="X702" s="30"/>
      <c r="Y702" s="30"/>
      <c r="Z702" s="30"/>
    </row>
    <row r="703" spans="1:26" ht="12" customHeight="1">
      <c r="A703" s="30"/>
      <c r="B703" s="52"/>
      <c r="C703" s="52"/>
      <c r="D703" s="52"/>
      <c r="E703" s="52"/>
      <c r="F703" s="52"/>
      <c r="G703" s="146"/>
      <c r="H703" s="52"/>
      <c r="I703" s="52"/>
      <c r="J703" s="413"/>
      <c r="K703" s="30"/>
      <c r="L703" s="30"/>
      <c r="M703" s="30"/>
      <c r="N703" s="30"/>
      <c r="O703" s="30"/>
      <c r="P703" s="30"/>
      <c r="Q703" s="30"/>
      <c r="R703" s="30"/>
      <c r="S703" s="30"/>
      <c r="T703" s="30"/>
      <c r="U703" s="30"/>
      <c r="V703" s="30"/>
      <c r="W703" s="30"/>
      <c r="X703" s="30"/>
      <c r="Y703" s="30"/>
      <c r="Z703" s="30"/>
    </row>
    <row r="704" spans="1:26" ht="12" customHeight="1">
      <c r="A704" s="30"/>
      <c r="B704" s="52"/>
      <c r="C704" s="52"/>
      <c r="D704" s="52"/>
      <c r="E704" s="52"/>
      <c r="F704" s="52"/>
      <c r="G704" s="146"/>
      <c r="H704" s="52"/>
      <c r="I704" s="52"/>
      <c r="J704" s="413"/>
      <c r="K704" s="30"/>
      <c r="L704" s="30"/>
      <c r="M704" s="30"/>
      <c r="N704" s="30"/>
      <c r="O704" s="30"/>
      <c r="P704" s="30"/>
      <c r="Q704" s="30"/>
      <c r="R704" s="30"/>
      <c r="S704" s="30"/>
      <c r="T704" s="30"/>
      <c r="U704" s="30"/>
      <c r="V704" s="30"/>
      <c r="W704" s="30"/>
      <c r="X704" s="30"/>
      <c r="Y704" s="30"/>
      <c r="Z704" s="30"/>
    </row>
    <row r="705" spans="1:26" ht="12" customHeight="1">
      <c r="A705" s="30"/>
      <c r="B705" s="52"/>
      <c r="C705" s="52"/>
      <c r="D705" s="52"/>
      <c r="E705" s="52"/>
      <c r="F705" s="52"/>
      <c r="G705" s="146"/>
      <c r="H705" s="52"/>
      <c r="I705" s="52"/>
      <c r="J705" s="413"/>
      <c r="K705" s="30"/>
      <c r="L705" s="30"/>
      <c r="M705" s="30"/>
      <c r="N705" s="30"/>
      <c r="O705" s="30"/>
      <c r="P705" s="30"/>
      <c r="Q705" s="30"/>
      <c r="R705" s="30"/>
      <c r="S705" s="30"/>
      <c r="T705" s="30"/>
      <c r="U705" s="30"/>
      <c r="V705" s="30"/>
      <c r="W705" s="30"/>
      <c r="X705" s="30"/>
      <c r="Y705" s="30"/>
      <c r="Z705" s="30"/>
    </row>
    <row r="706" spans="1:26" ht="12" customHeight="1">
      <c r="A706" s="30"/>
      <c r="B706" s="52"/>
      <c r="C706" s="52"/>
      <c r="D706" s="52"/>
      <c r="E706" s="52"/>
      <c r="F706" s="52"/>
      <c r="G706" s="146"/>
      <c r="H706" s="52"/>
      <c r="I706" s="52"/>
      <c r="J706" s="413"/>
      <c r="K706" s="30"/>
      <c r="L706" s="30"/>
      <c r="M706" s="30"/>
      <c r="N706" s="30"/>
      <c r="O706" s="30"/>
      <c r="P706" s="30"/>
      <c r="Q706" s="30"/>
      <c r="R706" s="30"/>
      <c r="S706" s="30"/>
      <c r="T706" s="30"/>
      <c r="U706" s="30"/>
      <c r="V706" s="30"/>
      <c r="W706" s="30"/>
      <c r="X706" s="30"/>
      <c r="Y706" s="30"/>
      <c r="Z706" s="30"/>
    </row>
    <row r="707" spans="1:26" ht="12" customHeight="1">
      <c r="A707" s="30"/>
      <c r="B707" s="52"/>
      <c r="C707" s="52"/>
      <c r="D707" s="52"/>
      <c r="E707" s="52"/>
      <c r="F707" s="52"/>
      <c r="G707" s="146"/>
      <c r="H707" s="52"/>
      <c r="I707" s="52"/>
      <c r="J707" s="413"/>
      <c r="K707" s="30"/>
      <c r="L707" s="30"/>
      <c r="M707" s="30"/>
      <c r="N707" s="30"/>
      <c r="O707" s="30"/>
      <c r="P707" s="30"/>
      <c r="Q707" s="30"/>
      <c r="R707" s="30"/>
      <c r="S707" s="30"/>
      <c r="T707" s="30"/>
      <c r="U707" s="30"/>
      <c r="V707" s="30"/>
      <c r="W707" s="30"/>
      <c r="X707" s="30"/>
      <c r="Y707" s="30"/>
      <c r="Z707" s="30"/>
    </row>
    <row r="708" spans="1:26" ht="12" customHeight="1">
      <c r="A708" s="30"/>
      <c r="B708" s="52"/>
      <c r="C708" s="52"/>
      <c r="D708" s="52"/>
      <c r="E708" s="52"/>
      <c r="F708" s="52"/>
      <c r="G708" s="146"/>
      <c r="H708" s="52"/>
      <c r="I708" s="52"/>
      <c r="J708" s="413"/>
      <c r="K708" s="30"/>
      <c r="L708" s="30"/>
      <c r="M708" s="30"/>
      <c r="N708" s="30"/>
      <c r="O708" s="30"/>
      <c r="P708" s="30"/>
      <c r="Q708" s="30"/>
      <c r="R708" s="30"/>
      <c r="S708" s="30"/>
      <c r="T708" s="30"/>
      <c r="U708" s="30"/>
      <c r="V708" s="30"/>
      <c r="W708" s="30"/>
      <c r="X708" s="30"/>
      <c r="Y708" s="30"/>
      <c r="Z708" s="30"/>
    </row>
    <row r="709" spans="1:26" ht="12" customHeight="1">
      <c r="A709" s="30"/>
      <c r="B709" s="52"/>
      <c r="C709" s="52"/>
      <c r="D709" s="52"/>
      <c r="E709" s="52"/>
      <c r="F709" s="52"/>
      <c r="G709" s="146"/>
      <c r="H709" s="52"/>
      <c r="I709" s="52"/>
      <c r="J709" s="413"/>
      <c r="K709" s="30"/>
      <c r="L709" s="30"/>
      <c r="M709" s="30"/>
      <c r="N709" s="30"/>
      <c r="O709" s="30"/>
      <c r="P709" s="30"/>
      <c r="Q709" s="30"/>
      <c r="R709" s="30"/>
      <c r="S709" s="30"/>
      <c r="T709" s="30"/>
      <c r="U709" s="30"/>
      <c r="V709" s="30"/>
      <c r="W709" s="30"/>
      <c r="X709" s="30"/>
      <c r="Y709" s="30"/>
      <c r="Z709" s="30"/>
    </row>
    <row r="710" spans="1:26" ht="12" customHeight="1">
      <c r="A710" s="30"/>
      <c r="B710" s="52"/>
      <c r="C710" s="52"/>
      <c r="D710" s="52"/>
      <c r="E710" s="52"/>
      <c r="F710" s="52"/>
      <c r="G710" s="146"/>
      <c r="H710" s="52"/>
      <c r="I710" s="52"/>
      <c r="J710" s="413"/>
      <c r="K710" s="30"/>
      <c r="L710" s="30"/>
      <c r="M710" s="30"/>
      <c r="N710" s="30"/>
      <c r="O710" s="30"/>
      <c r="P710" s="30"/>
      <c r="Q710" s="30"/>
      <c r="R710" s="30"/>
      <c r="S710" s="30"/>
      <c r="T710" s="30"/>
      <c r="U710" s="30"/>
      <c r="V710" s="30"/>
      <c r="W710" s="30"/>
      <c r="X710" s="30"/>
      <c r="Y710" s="30"/>
      <c r="Z710" s="30"/>
    </row>
    <row r="711" spans="1:26" ht="12" customHeight="1">
      <c r="A711" s="30"/>
      <c r="B711" s="52"/>
      <c r="C711" s="52"/>
      <c r="D711" s="52"/>
      <c r="E711" s="52"/>
      <c r="F711" s="52"/>
      <c r="G711" s="146"/>
      <c r="H711" s="52"/>
      <c r="I711" s="52"/>
      <c r="J711" s="413"/>
      <c r="K711" s="30"/>
      <c r="L711" s="30"/>
      <c r="M711" s="30"/>
      <c r="N711" s="30"/>
      <c r="O711" s="30"/>
      <c r="P711" s="30"/>
      <c r="Q711" s="30"/>
      <c r="R711" s="30"/>
      <c r="S711" s="30"/>
      <c r="T711" s="30"/>
      <c r="U711" s="30"/>
      <c r="V711" s="30"/>
      <c r="W711" s="30"/>
      <c r="X711" s="30"/>
      <c r="Y711" s="30"/>
      <c r="Z711" s="30"/>
    </row>
    <row r="712" spans="1:26" ht="12" customHeight="1">
      <c r="A712" s="30"/>
      <c r="B712" s="52"/>
      <c r="C712" s="52"/>
      <c r="D712" s="52"/>
      <c r="E712" s="52"/>
      <c r="F712" s="52"/>
      <c r="G712" s="146"/>
      <c r="H712" s="52"/>
      <c r="I712" s="52"/>
      <c r="J712" s="413"/>
      <c r="K712" s="30"/>
      <c r="L712" s="30"/>
      <c r="M712" s="30"/>
      <c r="N712" s="30"/>
      <c r="O712" s="30"/>
      <c r="P712" s="30"/>
      <c r="Q712" s="30"/>
      <c r="R712" s="30"/>
      <c r="S712" s="30"/>
      <c r="T712" s="30"/>
      <c r="U712" s="30"/>
      <c r="V712" s="30"/>
      <c r="W712" s="30"/>
      <c r="X712" s="30"/>
      <c r="Y712" s="30"/>
      <c r="Z712" s="30"/>
    </row>
    <row r="713" spans="1:26" ht="12" customHeight="1">
      <c r="A713" s="30"/>
      <c r="B713" s="52"/>
      <c r="C713" s="52"/>
      <c r="D713" s="52"/>
      <c r="E713" s="52"/>
      <c r="F713" s="52"/>
      <c r="G713" s="146"/>
      <c r="H713" s="52"/>
      <c r="I713" s="52"/>
      <c r="J713" s="413"/>
      <c r="K713" s="30"/>
      <c r="L713" s="30"/>
      <c r="M713" s="30"/>
      <c r="N713" s="30"/>
      <c r="O713" s="30"/>
      <c r="P713" s="30"/>
      <c r="Q713" s="30"/>
      <c r="R713" s="30"/>
      <c r="S713" s="30"/>
      <c r="T713" s="30"/>
      <c r="U713" s="30"/>
      <c r="V713" s="30"/>
      <c r="W713" s="30"/>
      <c r="X713" s="30"/>
      <c r="Y713" s="30"/>
      <c r="Z713" s="30"/>
    </row>
    <row r="714" spans="1:26" ht="12" customHeight="1">
      <c r="A714" s="30"/>
      <c r="B714" s="52"/>
      <c r="C714" s="52"/>
      <c r="D714" s="52"/>
      <c r="E714" s="52"/>
      <c r="F714" s="52"/>
      <c r="G714" s="146"/>
      <c r="H714" s="52"/>
      <c r="I714" s="52"/>
      <c r="J714" s="413"/>
      <c r="K714" s="30"/>
      <c r="L714" s="30"/>
      <c r="M714" s="30"/>
      <c r="N714" s="30"/>
      <c r="O714" s="30"/>
      <c r="P714" s="30"/>
      <c r="Q714" s="30"/>
      <c r="R714" s="30"/>
      <c r="S714" s="30"/>
      <c r="T714" s="30"/>
      <c r="U714" s="30"/>
      <c r="V714" s="30"/>
      <c r="W714" s="30"/>
      <c r="X714" s="30"/>
      <c r="Y714" s="30"/>
      <c r="Z714" s="30"/>
    </row>
    <row r="715" spans="1:26" ht="12" customHeight="1">
      <c r="A715" s="30"/>
      <c r="B715" s="52"/>
      <c r="C715" s="52"/>
      <c r="D715" s="52"/>
      <c r="E715" s="52"/>
      <c r="F715" s="52"/>
      <c r="G715" s="146"/>
      <c r="H715" s="52"/>
      <c r="I715" s="52"/>
      <c r="J715" s="413"/>
      <c r="K715" s="30"/>
      <c r="L715" s="30"/>
      <c r="M715" s="30"/>
      <c r="N715" s="30"/>
      <c r="O715" s="30"/>
      <c r="P715" s="30"/>
      <c r="Q715" s="30"/>
      <c r="R715" s="30"/>
      <c r="S715" s="30"/>
      <c r="T715" s="30"/>
      <c r="U715" s="30"/>
      <c r="V715" s="30"/>
      <c r="W715" s="30"/>
      <c r="X715" s="30"/>
      <c r="Y715" s="30"/>
      <c r="Z715" s="30"/>
    </row>
    <row r="716" spans="1:26" ht="12" customHeight="1">
      <c r="A716" s="30"/>
      <c r="B716" s="52"/>
      <c r="C716" s="52"/>
      <c r="D716" s="52"/>
      <c r="E716" s="52"/>
      <c r="F716" s="52"/>
      <c r="G716" s="146"/>
      <c r="H716" s="52"/>
      <c r="I716" s="52"/>
      <c r="J716" s="413"/>
      <c r="K716" s="30"/>
      <c r="L716" s="30"/>
      <c r="M716" s="30"/>
      <c r="N716" s="30"/>
      <c r="O716" s="30"/>
      <c r="P716" s="30"/>
      <c r="Q716" s="30"/>
      <c r="R716" s="30"/>
      <c r="S716" s="30"/>
      <c r="T716" s="30"/>
      <c r="U716" s="30"/>
      <c r="V716" s="30"/>
      <c r="W716" s="30"/>
      <c r="X716" s="30"/>
      <c r="Y716" s="30"/>
      <c r="Z716" s="30"/>
    </row>
    <row r="717" spans="1:26" ht="12" customHeight="1">
      <c r="A717" s="30"/>
      <c r="B717" s="52"/>
      <c r="C717" s="52"/>
      <c r="D717" s="52"/>
      <c r="E717" s="52"/>
      <c r="F717" s="52"/>
      <c r="G717" s="146"/>
      <c r="H717" s="52"/>
      <c r="I717" s="52"/>
      <c r="J717" s="413"/>
      <c r="K717" s="30"/>
      <c r="L717" s="30"/>
      <c r="M717" s="30"/>
      <c r="N717" s="30"/>
      <c r="O717" s="30"/>
      <c r="P717" s="30"/>
      <c r="Q717" s="30"/>
      <c r="R717" s="30"/>
      <c r="S717" s="30"/>
      <c r="T717" s="30"/>
      <c r="U717" s="30"/>
      <c r="V717" s="30"/>
      <c r="W717" s="30"/>
      <c r="X717" s="30"/>
      <c r="Y717" s="30"/>
      <c r="Z717" s="30"/>
    </row>
    <row r="718" spans="1:26" ht="12" customHeight="1">
      <c r="A718" s="30"/>
      <c r="B718" s="52"/>
      <c r="C718" s="52"/>
      <c r="D718" s="52"/>
      <c r="E718" s="52"/>
      <c r="F718" s="52"/>
      <c r="G718" s="146"/>
      <c r="H718" s="52"/>
      <c r="I718" s="52"/>
      <c r="J718" s="413"/>
      <c r="K718" s="30"/>
      <c r="L718" s="30"/>
      <c r="M718" s="30"/>
      <c r="N718" s="30"/>
      <c r="O718" s="30"/>
      <c r="P718" s="30"/>
      <c r="Q718" s="30"/>
      <c r="R718" s="30"/>
      <c r="S718" s="30"/>
      <c r="T718" s="30"/>
      <c r="U718" s="30"/>
      <c r="V718" s="30"/>
      <c r="W718" s="30"/>
      <c r="X718" s="30"/>
      <c r="Y718" s="30"/>
      <c r="Z718" s="30"/>
    </row>
    <row r="719" spans="1:26" ht="12" customHeight="1">
      <c r="A719" s="30"/>
      <c r="B719" s="52"/>
      <c r="C719" s="52"/>
      <c r="D719" s="52"/>
      <c r="E719" s="52"/>
      <c r="F719" s="52"/>
      <c r="G719" s="146"/>
      <c r="H719" s="52"/>
      <c r="I719" s="52"/>
      <c r="J719" s="413"/>
      <c r="K719" s="30"/>
      <c r="L719" s="30"/>
      <c r="M719" s="30"/>
      <c r="N719" s="30"/>
      <c r="O719" s="30"/>
      <c r="P719" s="30"/>
      <c r="Q719" s="30"/>
      <c r="R719" s="30"/>
      <c r="S719" s="30"/>
      <c r="T719" s="30"/>
      <c r="U719" s="30"/>
      <c r="V719" s="30"/>
      <c r="W719" s="30"/>
      <c r="X719" s="30"/>
      <c r="Y719" s="30"/>
      <c r="Z719" s="30"/>
    </row>
    <row r="720" spans="1:26" ht="12" customHeight="1">
      <c r="A720" s="30"/>
      <c r="B720" s="52"/>
      <c r="C720" s="52"/>
      <c r="D720" s="52"/>
      <c r="E720" s="52"/>
      <c r="F720" s="52"/>
      <c r="G720" s="146"/>
      <c r="H720" s="52"/>
      <c r="I720" s="52"/>
      <c r="J720" s="413"/>
      <c r="K720" s="30"/>
      <c r="L720" s="30"/>
      <c r="M720" s="30"/>
      <c r="N720" s="30"/>
      <c r="O720" s="30"/>
      <c r="P720" s="30"/>
      <c r="Q720" s="30"/>
      <c r="R720" s="30"/>
      <c r="S720" s="30"/>
      <c r="T720" s="30"/>
      <c r="U720" s="30"/>
      <c r="V720" s="30"/>
      <c r="W720" s="30"/>
      <c r="X720" s="30"/>
      <c r="Y720" s="30"/>
      <c r="Z720" s="30"/>
    </row>
    <row r="721" spans="1:26" ht="12" customHeight="1">
      <c r="A721" s="30"/>
      <c r="B721" s="52"/>
      <c r="C721" s="52"/>
      <c r="D721" s="52"/>
      <c r="E721" s="52"/>
      <c r="F721" s="52"/>
      <c r="G721" s="146"/>
      <c r="H721" s="52"/>
      <c r="I721" s="52"/>
      <c r="J721" s="413"/>
      <c r="K721" s="30"/>
      <c r="L721" s="30"/>
      <c r="M721" s="30"/>
      <c r="N721" s="30"/>
      <c r="O721" s="30"/>
      <c r="P721" s="30"/>
      <c r="Q721" s="30"/>
      <c r="R721" s="30"/>
      <c r="S721" s="30"/>
      <c r="T721" s="30"/>
      <c r="U721" s="30"/>
      <c r="V721" s="30"/>
      <c r="W721" s="30"/>
      <c r="X721" s="30"/>
      <c r="Y721" s="30"/>
      <c r="Z721" s="30"/>
    </row>
    <row r="722" spans="1:26" ht="12" customHeight="1">
      <c r="A722" s="30"/>
      <c r="B722" s="52"/>
      <c r="C722" s="52"/>
      <c r="D722" s="52"/>
      <c r="E722" s="52"/>
      <c r="F722" s="52"/>
      <c r="G722" s="146"/>
      <c r="H722" s="52"/>
      <c r="I722" s="52"/>
      <c r="J722" s="413"/>
      <c r="K722" s="30"/>
      <c r="L722" s="30"/>
      <c r="M722" s="30"/>
      <c r="N722" s="30"/>
      <c r="O722" s="30"/>
      <c r="P722" s="30"/>
      <c r="Q722" s="30"/>
      <c r="R722" s="30"/>
      <c r="S722" s="30"/>
      <c r="T722" s="30"/>
      <c r="U722" s="30"/>
      <c r="V722" s="30"/>
      <c r="W722" s="30"/>
      <c r="X722" s="30"/>
      <c r="Y722" s="30"/>
      <c r="Z722" s="30"/>
    </row>
    <row r="723" spans="1:26" ht="12" customHeight="1">
      <c r="A723" s="30"/>
      <c r="B723" s="52"/>
      <c r="C723" s="52"/>
      <c r="D723" s="52"/>
      <c r="E723" s="52"/>
      <c r="F723" s="52"/>
      <c r="G723" s="146"/>
      <c r="H723" s="52"/>
      <c r="I723" s="52"/>
      <c r="J723" s="413"/>
      <c r="K723" s="30"/>
      <c r="L723" s="30"/>
      <c r="M723" s="30"/>
      <c r="N723" s="30"/>
      <c r="O723" s="30"/>
      <c r="P723" s="30"/>
      <c r="Q723" s="30"/>
      <c r="R723" s="30"/>
      <c r="S723" s="30"/>
      <c r="T723" s="30"/>
      <c r="U723" s="30"/>
      <c r="V723" s="30"/>
      <c r="W723" s="30"/>
      <c r="X723" s="30"/>
      <c r="Y723" s="30"/>
      <c r="Z723" s="30"/>
    </row>
    <row r="724" spans="1:26" ht="12" customHeight="1">
      <c r="A724" s="30"/>
      <c r="B724" s="52"/>
      <c r="C724" s="52"/>
      <c r="D724" s="52"/>
      <c r="E724" s="52"/>
      <c r="F724" s="52"/>
      <c r="G724" s="146"/>
      <c r="H724" s="52"/>
      <c r="I724" s="52"/>
      <c r="J724" s="413"/>
      <c r="K724" s="30"/>
      <c r="L724" s="30"/>
      <c r="M724" s="30"/>
      <c r="N724" s="30"/>
      <c r="O724" s="30"/>
      <c r="P724" s="30"/>
      <c r="Q724" s="30"/>
      <c r="R724" s="30"/>
      <c r="S724" s="30"/>
      <c r="T724" s="30"/>
      <c r="U724" s="30"/>
      <c r="V724" s="30"/>
      <c r="W724" s="30"/>
      <c r="X724" s="30"/>
      <c r="Y724" s="30"/>
      <c r="Z724" s="30"/>
    </row>
    <row r="725" spans="1:26" ht="12" customHeight="1">
      <c r="A725" s="30"/>
      <c r="B725" s="52"/>
      <c r="C725" s="52"/>
      <c r="D725" s="52"/>
      <c r="E725" s="52"/>
      <c r="F725" s="52"/>
      <c r="G725" s="146"/>
      <c r="H725" s="52"/>
      <c r="I725" s="52"/>
      <c r="J725" s="413"/>
      <c r="K725" s="30"/>
      <c r="L725" s="30"/>
      <c r="M725" s="30"/>
      <c r="N725" s="30"/>
      <c r="O725" s="30"/>
      <c r="P725" s="30"/>
      <c r="Q725" s="30"/>
      <c r="R725" s="30"/>
      <c r="S725" s="30"/>
      <c r="T725" s="30"/>
      <c r="U725" s="30"/>
      <c r="V725" s="30"/>
      <c r="W725" s="30"/>
      <c r="X725" s="30"/>
      <c r="Y725" s="30"/>
      <c r="Z725" s="30"/>
    </row>
    <row r="726" spans="1:26" ht="12" customHeight="1">
      <c r="A726" s="30"/>
      <c r="B726" s="52"/>
      <c r="C726" s="52"/>
      <c r="D726" s="52"/>
      <c r="E726" s="52"/>
      <c r="F726" s="52"/>
      <c r="G726" s="146"/>
      <c r="H726" s="52"/>
      <c r="I726" s="52"/>
      <c r="J726" s="413"/>
      <c r="K726" s="30"/>
      <c r="L726" s="30"/>
      <c r="M726" s="30"/>
      <c r="N726" s="30"/>
      <c r="O726" s="30"/>
      <c r="P726" s="30"/>
      <c r="Q726" s="30"/>
      <c r="R726" s="30"/>
      <c r="S726" s="30"/>
      <c r="T726" s="30"/>
      <c r="U726" s="30"/>
      <c r="V726" s="30"/>
      <c r="W726" s="30"/>
      <c r="X726" s="30"/>
      <c r="Y726" s="30"/>
      <c r="Z726" s="30"/>
    </row>
    <row r="727" spans="1:26" ht="12" customHeight="1">
      <c r="A727" s="30"/>
      <c r="B727" s="52"/>
      <c r="C727" s="52"/>
      <c r="D727" s="52"/>
      <c r="E727" s="52"/>
      <c r="F727" s="52"/>
      <c r="G727" s="146"/>
      <c r="H727" s="52"/>
      <c r="I727" s="52"/>
      <c r="J727" s="413"/>
      <c r="K727" s="30"/>
      <c r="L727" s="30"/>
      <c r="M727" s="30"/>
      <c r="N727" s="30"/>
      <c r="O727" s="30"/>
      <c r="P727" s="30"/>
      <c r="Q727" s="30"/>
      <c r="R727" s="30"/>
      <c r="S727" s="30"/>
      <c r="T727" s="30"/>
      <c r="U727" s="30"/>
      <c r="V727" s="30"/>
      <c r="W727" s="30"/>
      <c r="X727" s="30"/>
      <c r="Y727" s="30"/>
      <c r="Z727" s="30"/>
    </row>
    <row r="728" spans="1:26" ht="12" customHeight="1">
      <c r="A728" s="30"/>
      <c r="B728" s="52"/>
      <c r="C728" s="52"/>
      <c r="D728" s="52"/>
      <c r="E728" s="52"/>
      <c r="F728" s="52"/>
      <c r="G728" s="146"/>
      <c r="H728" s="52"/>
      <c r="I728" s="52"/>
      <c r="J728" s="413"/>
      <c r="K728" s="30"/>
      <c r="L728" s="30"/>
      <c r="M728" s="30"/>
      <c r="N728" s="30"/>
      <c r="O728" s="30"/>
      <c r="P728" s="30"/>
      <c r="Q728" s="30"/>
      <c r="R728" s="30"/>
      <c r="S728" s="30"/>
      <c r="T728" s="30"/>
      <c r="U728" s="30"/>
      <c r="V728" s="30"/>
      <c r="W728" s="30"/>
      <c r="X728" s="30"/>
      <c r="Y728" s="30"/>
      <c r="Z728" s="30"/>
    </row>
    <row r="729" spans="1:26" ht="12" customHeight="1">
      <c r="A729" s="30"/>
      <c r="B729" s="52"/>
      <c r="C729" s="52"/>
      <c r="D729" s="52"/>
      <c r="E729" s="52"/>
      <c r="F729" s="52"/>
      <c r="G729" s="146"/>
      <c r="H729" s="52"/>
      <c r="I729" s="52"/>
      <c r="J729" s="413"/>
      <c r="K729" s="30"/>
      <c r="L729" s="30"/>
      <c r="M729" s="30"/>
      <c r="N729" s="30"/>
      <c r="O729" s="30"/>
      <c r="P729" s="30"/>
      <c r="Q729" s="30"/>
      <c r="R729" s="30"/>
      <c r="S729" s="30"/>
      <c r="T729" s="30"/>
      <c r="U729" s="30"/>
      <c r="V729" s="30"/>
      <c r="W729" s="30"/>
      <c r="X729" s="30"/>
      <c r="Y729" s="30"/>
      <c r="Z729" s="30"/>
    </row>
    <row r="730" spans="1:26" ht="12" customHeight="1">
      <c r="A730" s="30"/>
      <c r="B730" s="52"/>
      <c r="C730" s="52"/>
      <c r="D730" s="52"/>
      <c r="E730" s="52"/>
      <c r="F730" s="52"/>
      <c r="G730" s="146"/>
      <c r="H730" s="52"/>
      <c r="I730" s="52"/>
      <c r="J730" s="413"/>
      <c r="K730" s="30"/>
      <c r="L730" s="30"/>
      <c r="M730" s="30"/>
      <c r="N730" s="30"/>
      <c r="O730" s="30"/>
      <c r="P730" s="30"/>
      <c r="Q730" s="30"/>
      <c r="R730" s="30"/>
      <c r="S730" s="30"/>
      <c r="T730" s="30"/>
      <c r="U730" s="30"/>
      <c r="V730" s="30"/>
      <c r="W730" s="30"/>
      <c r="X730" s="30"/>
      <c r="Y730" s="30"/>
      <c r="Z730" s="30"/>
    </row>
    <row r="731" spans="1:26" ht="12" customHeight="1">
      <c r="A731" s="30"/>
      <c r="B731" s="52"/>
      <c r="C731" s="52"/>
      <c r="D731" s="52"/>
      <c r="E731" s="52"/>
      <c r="F731" s="52"/>
      <c r="G731" s="146"/>
      <c r="H731" s="52"/>
      <c r="I731" s="52"/>
      <c r="J731" s="413"/>
      <c r="K731" s="30"/>
      <c r="L731" s="30"/>
      <c r="M731" s="30"/>
      <c r="N731" s="30"/>
      <c r="O731" s="30"/>
      <c r="P731" s="30"/>
      <c r="Q731" s="30"/>
      <c r="R731" s="30"/>
      <c r="S731" s="30"/>
      <c r="T731" s="30"/>
      <c r="U731" s="30"/>
      <c r="V731" s="30"/>
      <c r="W731" s="30"/>
      <c r="X731" s="30"/>
      <c r="Y731" s="30"/>
      <c r="Z731" s="30"/>
    </row>
    <row r="732" spans="1:26" ht="12" customHeight="1">
      <c r="A732" s="30"/>
      <c r="B732" s="52"/>
      <c r="C732" s="52"/>
      <c r="D732" s="52"/>
      <c r="E732" s="52"/>
      <c r="F732" s="52"/>
      <c r="G732" s="146"/>
      <c r="H732" s="52"/>
      <c r="I732" s="52"/>
      <c r="J732" s="413"/>
      <c r="K732" s="30"/>
      <c r="L732" s="30"/>
      <c r="M732" s="30"/>
      <c r="N732" s="30"/>
      <c r="O732" s="30"/>
      <c r="P732" s="30"/>
      <c r="Q732" s="30"/>
      <c r="R732" s="30"/>
      <c r="S732" s="30"/>
      <c r="T732" s="30"/>
      <c r="U732" s="30"/>
      <c r="V732" s="30"/>
      <c r="W732" s="30"/>
      <c r="X732" s="30"/>
      <c r="Y732" s="30"/>
      <c r="Z732" s="30"/>
    </row>
    <row r="733" spans="1:26" ht="12" customHeight="1">
      <c r="A733" s="30"/>
      <c r="B733" s="52"/>
      <c r="C733" s="52"/>
      <c r="D733" s="52"/>
      <c r="E733" s="52"/>
      <c r="F733" s="52"/>
      <c r="G733" s="146"/>
      <c r="H733" s="52"/>
      <c r="I733" s="52"/>
      <c r="J733" s="413"/>
      <c r="K733" s="30"/>
      <c r="L733" s="30"/>
      <c r="M733" s="30"/>
      <c r="N733" s="30"/>
      <c r="O733" s="30"/>
      <c r="P733" s="30"/>
      <c r="Q733" s="30"/>
      <c r="R733" s="30"/>
      <c r="S733" s="30"/>
      <c r="T733" s="30"/>
      <c r="U733" s="30"/>
      <c r="V733" s="30"/>
      <c r="W733" s="30"/>
      <c r="X733" s="30"/>
      <c r="Y733" s="30"/>
      <c r="Z733" s="30"/>
    </row>
    <row r="734" spans="1:26" ht="12" customHeight="1">
      <c r="A734" s="30"/>
      <c r="B734" s="52"/>
      <c r="C734" s="52"/>
      <c r="D734" s="52"/>
      <c r="E734" s="52"/>
      <c r="F734" s="52"/>
      <c r="G734" s="146"/>
      <c r="H734" s="52"/>
      <c r="I734" s="52"/>
      <c r="J734" s="413"/>
      <c r="K734" s="30"/>
      <c r="L734" s="30"/>
      <c r="M734" s="30"/>
      <c r="N734" s="30"/>
      <c r="O734" s="30"/>
      <c r="P734" s="30"/>
      <c r="Q734" s="30"/>
      <c r="R734" s="30"/>
      <c r="S734" s="30"/>
      <c r="T734" s="30"/>
      <c r="U734" s="30"/>
      <c r="V734" s="30"/>
      <c r="W734" s="30"/>
      <c r="X734" s="30"/>
      <c r="Y734" s="30"/>
      <c r="Z734" s="30"/>
    </row>
    <row r="735" spans="1:26" ht="12" customHeight="1">
      <c r="A735" s="30"/>
      <c r="B735" s="52"/>
      <c r="C735" s="52"/>
      <c r="D735" s="52"/>
      <c r="E735" s="52"/>
      <c r="F735" s="52"/>
      <c r="G735" s="146"/>
      <c r="H735" s="52"/>
      <c r="I735" s="52"/>
      <c r="J735" s="413"/>
      <c r="K735" s="30"/>
      <c r="L735" s="30"/>
      <c r="M735" s="30"/>
      <c r="N735" s="30"/>
      <c r="O735" s="30"/>
      <c r="P735" s="30"/>
      <c r="Q735" s="30"/>
      <c r="R735" s="30"/>
      <c r="S735" s="30"/>
      <c r="T735" s="30"/>
      <c r="U735" s="30"/>
      <c r="V735" s="30"/>
      <c r="W735" s="30"/>
      <c r="X735" s="30"/>
      <c r="Y735" s="30"/>
      <c r="Z735" s="30"/>
    </row>
    <row r="736" spans="1:26" ht="12" customHeight="1">
      <c r="A736" s="30"/>
      <c r="B736" s="52"/>
      <c r="C736" s="52"/>
      <c r="D736" s="52"/>
      <c r="E736" s="52"/>
      <c r="F736" s="52"/>
      <c r="G736" s="146"/>
      <c r="H736" s="52"/>
      <c r="I736" s="52"/>
      <c r="J736" s="413"/>
      <c r="K736" s="30"/>
      <c r="L736" s="30"/>
      <c r="M736" s="30"/>
      <c r="N736" s="30"/>
      <c r="O736" s="30"/>
      <c r="P736" s="30"/>
      <c r="Q736" s="30"/>
      <c r="R736" s="30"/>
      <c r="S736" s="30"/>
      <c r="T736" s="30"/>
      <c r="U736" s="30"/>
      <c r="V736" s="30"/>
      <c r="W736" s="30"/>
      <c r="X736" s="30"/>
      <c r="Y736" s="30"/>
      <c r="Z736" s="30"/>
    </row>
    <row r="737" spans="1:26" ht="12" customHeight="1">
      <c r="A737" s="30"/>
      <c r="B737" s="52"/>
      <c r="C737" s="52"/>
      <c r="D737" s="52"/>
      <c r="E737" s="52"/>
      <c r="F737" s="52"/>
      <c r="G737" s="146"/>
      <c r="H737" s="52"/>
      <c r="I737" s="52"/>
      <c r="J737" s="413"/>
      <c r="K737" s="30"/>
      <c r="L737" s="30"/>
      <c r="M737" s="30"/>
      <c r="N737" s="30"/>
      <c r="O737" s="30"/>
      <c r="P737" s="30"/>
      <c r="Q737" s="30"/>
      <c r="R737" s="30"/>
      <c r="S737" s="30"/>
      <c r="T737" s="30"/>
      <c r="U737" s="30"/>
      <c r="V737" s="30"/>
      <c r="W737" s="30"/>
      <c r="X737" s="30"/>
      <c r="Y737" s="30"/>
      <c r="Z737" s="30"/>
    </row>
    <row r="738" spans="1:26" ht="12" customHeight="1">
      <c r="A738" s="30"/>
      <c r="B738" s="52"/>
      <c r="C738" s="52"/>
      <c r="D738" s="52"/>
      <c r="E738" s="52"/>
      <c r="F738" s="52"/>
      <c r="G738" s="146"/>
      <c r="H738" s="52"/>
      <c r="I738" s="52"/>
      <c r="J738" s="413"/>
      <c r="K738" s="30"/>
      <c r="L738" s="30"/>
      <c r="M738" s="30"/>
      <c r="N738" s="30"/>
      <c r="O738" s="30"/>
      <c r="P738" s="30"/>
      <c r="Q738" s="30"/>
      <c r="R738" s="30"/>
      <c r="S738" s="30"/>
      <c r="T738" s="30"/>
      <c r="U738" s="30"/>
      <c r="V738" s="30"/>
      <c r="W738" s="30"/>
      <c r="X738" s="30"/>
      <c r="Y738" s="30"/>
      <c r="Z738" s="30"/>
    </row>
    <row r="739" spans="1:26" ht="12" customHeight="1">
      <c r="A739" s="30"/>
      <c r="B739" s="52"/>
      <c r="C739" s="52"/>
      <c r="D739" s="52"/>
      <c r="E739" s="52"/>
      <c r="F739" s="52"/>
      <c r="G739" s="146"/>
      <c r="H739" s="52"/>
      <c r="I739" s="52"/>
      <c r="J739" s="413"/>
      <c r="K739" s="30"/>
      <c r="L739" s="30"/>
      <c r="M739" s="30"/>
      <c r="N739" s="30"/>
      <c r="O739" s="30"/>
      <c r="P739" s="30"/>
      <c r="Q739" s="30"/>
      <c r="R739" s="30"/>
      <c r="S739" s="30"/>
      <c r="T739" s="30"/>
      <c r="U739" s="30"/>
      <c r="V739" s="30"/>
      <c r="W739" s="30"/>
      <c r="X739" s="30"/>
      <c r="Y739" s="30"/>
      <c r="Z739" s="30"/>
    </row>
    <row r="740" spans="1:26" ht="12" customHeight="1">
      <c r="A740" s="30"/>
      <c r="B740" s="52"/>
      <c r="C740" s="52"/>
      <c r="D740" s="52"/>
      <c r="E740" s="52"/>
      <c r="F740" s="52"/>
      <c r="G740" s="146"/>
      <c r="H740" s="52"/>
      <c r="I740" s="52"/>
      <c r="J740" s="413"/>
      <c r="K740" s="30"/>
      <c r="L740" s="30"/>
      <c r="M740" s="30"/>
      <c r="N740" s="30"/>
      <c r="O740" s="30"/>
      <c r="P740" s="30"/>
      <c r="Q740" s="30"/>
      <c r="R740" s="30"/>
      <c r="S740" s="30"/>
      <c r="T740" s="30"/>
      <c r="U740" s="30"/>
      <c r="V740" s="30"/>
      <c r="W740" s="30"/>
      <c r="X740" s="30"/>
      <c r="Y740" s="30"/>
      <c r="Z740" s="30"/>
    </row>
    <row r="741" spans="1:26" ht="12" customHeight="1">
      <c r="A741" s="30"/>
      <c r="B741" s="52"/>
      <c r="C741" s="52"/>
      <c r="D741" s="52"/>
      <c r="E741" s="52"/>
      <c r="F741" s="52"/>
      <c r="G741" s="146"/>
      <c r="H741" s="52"/>
      <c r="I741" s="52"/>
      <c r="J741" s="413"/>
      <c r="K741" s="30"/>
      <c r="L741" s="30"/>
      <c r="M741" s="30"/>
      <c r="N741" s="30"/>
      <c r="O741" s="30"/>
      <c r="P741" s="30"/>
      <c r="Q741" s="30"/>
      <c r="R741" s="30"/>
      <c r="S741" s="30"/>
      <c r="T741" s="30"/>
      <c r="U741" s="30"/>
      <c r="V741" s="30"/>
      <c r="W741" s="30"/>
      <c r="X741" s="30"/>
      <c r="Y741" s="30"/>
      <c r="Z741" s="30"/>
    </row>
    <row r="742" spans="1:26" ht="12" customHeight="1">
      <c r="A742" s="30"/>
      <c r="B742" s="52"/>
      <c r="C742" s="52"/>
      <c r="D742" s="52"/>
      <c r="E742" s="52"/>
      <c r="F742" s="52"/>
      <c r="G742" s="146"/>
      <c r="H742" s="52"/>
      <c r="I742" s="52"/>
      <c r="J742" s="413"/>
      <c r="K742" s="30"/>
      <c r="L742" s="30"/>
      <c r="M742" s="30"/>
      <c r="N742" s="30"/>
      <c r="O742" s="30"/>
      <c r="P742" s="30"/>
      <c r="Q742" s="30"/>
      <c r="R742" s="30"/>
      <c r="S742" s="30"/>
      <c r="T742" s="30"/>
      <c r="U742" s="30"/>
      <c r="V742" s="30"/>
      <c r="W742" s="30"/>
      <c r="X742" s="30"/>
      <c r="Y742" s="30"/>
      <c r="Z742" s="30"/>
    </row>
    <row r="743" spans="1:26" ht="12" customHeight="1">
      <c r="A743" s="30"/>
      <c r="B743" s="52"/>
      <c r="C743" s="52"/>
      <c r="D743" s="52"/>
      <c r="E743" s="52"/>
      <c r="F743" s="52"/>
      <c r="G743" s="146"/>
      <c r="H743" s="52"/>
      <c r="I743" s="52"/>
      <c r="J743" s="413"/>
      <c r="K743" s="30"/>
      <c r="L743" s="30"/>
      <c r="M743" s="30"/>
      <c r="N743" s="30"/>
      <c r="O743" s="30"/>
      <c r="P743" s="30"/>
      <c r="Q743" s="30"/>
      <c r="R743" s="30"/>
      <c r="S743" s="30"/>
      <c r="T743" s="30"/>
      <c r="U743" s="30"/>
      <c r="V743" s="30"/>
      <c r="W743" s="30"/>
      <c r="X743" s="30"/>
      <c r="Y743" s="30"/>
      <c r="Z743" s="30"/>
    </row>
    <row r="744" spans="1:26" ht="12" customHeight="1">
      <c r="A744" s="30"/>
      <c r="B744" s="52"/>
      <c r="C744" s="52"/>
      <c r="D744" s="52"/>
      <c r="E744" s="52"/>
      <c r="F744" s="52"/>
      <c r="G744" s="146"/>
      <c r="H744" s="52"/>
      <c r="I744" s="52"/>
      <c r="J744" s="413"/>
      <c r="K744" s="30"/>
      <c r="L744" s="30"/>
      <c r="M744" s="30"/>
      <c r="N744" s="30"/>
      <c r="O744" s="30"/>
      <c r="P744" s="30"/>
      <c r="Q744" s="30"/>
      <c r="R744" s="30"/>
      <c r="S744" s="30"/>
      <c r="T744" s="30"/>
      <c r="U744" s="30"/>
      <c r="V744" s="30"/>
      <c r="W744" s="30"/>
      <c r="X744" s="30"/>
      <c r="Y744" s="30"/>
      <c r="Z744" s="30"/>
    </row>
    <row r="745" spans="1:26" ht="12" customHeight="1">
      <c r="A745" s="30"/>
      <c r="B745" s="52"/>
      <c r="C745" s="52"/>
      <c r="D745" s="52"/>
      <c r="E745" s="52"/>
      <c r="F745" s="52"/>
      <c r="G745" s="146"/>
      <c r="H745" s="52"/>
      <c r="I745" s="52"/>
      <c r="J745" s="413"/>
      <c r="K745" s="30"/>
      <c r="L745" s="30"/>
      <c r="M745" s="30"/>
      <c r="N745" s="30"/>
      <c r="O745" s="30"/>
      <c r="P745" s="30"/>
      <c r="Q745" s="30"/>
      <c r="R745" s="30"/>
      <c r="S745" s="30"/>
      <c r="T745" s="30"/>
      <c r="U745" s="30"/>
      <c r="V745" s="30"/>
      <c r="W745" s="30"/>
      <c r="X745" s="30"/>
      <c r="Y745" s="30"/>
      <c r="Z745" s="30"/>
    </row>
    <row r="746" spans="1:26" ht="12" customHeight="1">
      <c r="A746" s="30"/>
      <c r="B746" s="52"/>
      <c r="C746" s="52"/>
      <c r="D746" s="52"/>
      <c r="E746" s="52"/>
      <c r="F746" s="52"/>
      <c r="G746" s="146"/>
      <c r="H746" s="52"/>
      <c r="I746" s="52"/>
      <c r="J746" s="413"/>
      <c r="K746" s="30"/>
      <c r="L746" s="30"/>
      <c r="M746" s="30"/>
      <c r="N746" s="30"/>
      <c r="O746" s="30"/>
      <c r="P746" s="30"/>
      <c r="Q746" s="30"/>
      <c r="R746" s="30"/>
      <c r="S746" s="30"/>
      <c r="T746" s="30"/>
      <c r="U746" s="30"/>
      <c r="V746" s="30"/>
      <c r="W746" s="30"/>
      <c r="X746" s="30"/>
      <c r="Y746" s="30"/>
      <c r="Z746" s="30"/>
    </row>
    <row r="747" spans="1:26" ht="12" customHeight="1">
      <c r="A747" s="30"/>
      <c r="B747" s="52"/>
      <c r="C747" s="52"/>
      <c r="D747" s="52"/>
      <c r="E747" s="52"/>
      <c r="F747" s="52"/>
      <c r="G747" s="146"/>
      <c r="H747" s="52"/>
      <c r="I747" s="52"/>
      <c r="J747" s="413"/>
      <c r="K747" s="30"/>
      <c r="L747" s="30"/>
      <c r="M747" s="30"/>
      <c r="N747" s="30"/>
      <c r="O747" s="30"/>
      <c r="P747" s="30"/>
      <c r="Q747" s="30"/>
      <c r="R747" s="30"/>
      <c r="S747" s="30"/>
      <c r="T747" s="30"/>
      <c r="U747" s="30"/>
      <c r="V747" s="30"/>
      <c r="W747" s="30"/>
      <c r="X747" s="30"/>
      <c r="Y747" s="30"/>
      <c r="Z747" s="30"/>
    </row>
    <row r="748" spans="1:26" ht="12" customHeight="1">
      <c r="A748" s="30"/>
      <c r="B748" s="52"/>
      <c r="C748" s="52"/>
      <c r="D748" s="52"/>
      <c r="E748" s="52"/>
      <c r="F748" s="52"/>
      <c r="G748" s="146"/>
      <c r="H748" s="52"/>
      <c r="I748" s="52"/>
      <c r="J748" s="413"/>
      <c r="K748" s="30"/>
      <c r="L748" s="30"/>
      <c r="M748" s="30"/>
      <c r="N748" s="30"/>
      <c r="O748" s="30"/>
      <c r="P748" s="30"/>
      <c r="Q748" s="30"/>
      <c r="R748" s="30"/>
      <c r="S748" s="30"/>
      <c r="T748" s="30"/>
      <c r="U748" s="30"/>
      <c r="V748" s="30"/>
      <c r="W748" s="30"/>
      <c r="X748" s="30"/>
      <c r="Y748" s="30"/>
      <c r="Z748" s="30"/>
    </row>
    <row r="749" spans="1:26" ht="12" customHeight="1">
      <c r="A749" s="30"/>
      <c r="B749" s="52"/>
      <c r="C749" s="52"/>
      <c r="D749" s="52"/>
      <c r="E749" s="52"/>
      <c r="F749" s="52"/>
      <c r="G749" s="146"/>
      <c r="H749" s="52"/>
      <c r="I749" s="52"/>
      <c r="J749" s="413"/>
      <c r="K749" s="30"/>
      <c r="L749" s="30"/>
      <c r="M749" s="30"/>
      <c r="N749" s="30"/>
      <c r="O749" s="30"/>
      <c r="P749" s="30"/>
      <c r="Q749" s="30"/>
      <c r="R749" s="30"/>
      <c r="S749" s="30"/>
      <c r="T749" s="30"/>
      <c r="U749" s="30"/>
      <c r="V749" s="30"/>
      <c r="W749" s="30"/>
      <c r="X749" s="30"/>
      <c r="Y749" s="30"/>
      <c r="Z749" s="30"/>
    </row>
    <row r="750" spans="1:26" ht="12" customHeight="1">
      <c r="A750" s="30"/>
      <c r="B750" s="52"/>
      <c r="C750" s="52"/>
      <c r="D750" s="52"/>
      <c r="E750" s="52"/>
      <c r="F750" s="52"/>
      <c r="G750" s="146"/>
      <c r="H750" s="52"/>
      <c r="I750" s="52"/>
      <c r="J750" s="413"/>
      <c r="K750" s="30"/>
      <c r="L750" s="30"/>
      <c r="M750" s="30"/>
      <c r="N750" s="30"/>
      <c r="O750" s="30"/>
      <c r="P750" s="30"/>
      <c r="Q750" s="30"/>
      <c r="R750" s="30"/>
      <c r="S750" s="30"/>
      <c r="T750" s="30"/>
      <c r="U750" s="30"/>
      <c r="V750" s="30"/>
      <c r="W750" s="30"/>
      <c r="X750" s="30"/>
      <c r="Y750" s="30"/>
      <c r="Z750" s="30"/>
    </row>
    <row r="751" spans="1:26" ht="12" customHeight="1">
      <c r="A751" s="30"/>
      <c r="B751" s="52"/>
      <c r="C751" s="52"/>
      <c r="D751" s="52"/>
      <c r="E751" s="52"/>
      <c r="F751" s="52"/>
      <c r="G751" s="146"/>
      <c r="H751" s="52"/>
      <c r="I751" s="52"/>
      <c r="J751" s="413"/>
      <c r="K751" s="30"/>
      <c r="L751" s="30"/>
      <c r="M751" s="30"/>
      <c r="N751" s="30"/>
      <c r="O751" s="30"/>
      <c r="P751" s="30"/>
      <c r="Q751" s="30"/>
      <c r="R751" s="30"/>
      <c r="S751" s="30"/>
      <c r="T751" s="30"/>
      <c r="U751" s="30"/>
      <c r="V751" s="30"/>
      <c r="W751" s="30"/>
      <c r="X751" s="30"/>
      <c r="Y751" s="30"/>
      <c r="Z751" s="30"/>
    </row>
    <row r="752" spans="1:26" ht="12" customHeight="1">
      <c r="A752" s="30"/>
      <c r="B752" s="52"/>
      <c r="C752" s="52"/>
      <c r="D752" s="52"/>
      <c r="E752" s="52"/>
      <c r="F752" s="52"/>
      <c r="G752" s="146"/>
      <c r="H752" s="52"/>
      <c r="I752" s="52"/>
      <c r="J752" s="413"/>
      <c r="K752" s="30"/>
      <c r="L752" s="30"/>
      <c r="M752" s="30"/>
      <c r="N752" s="30"/>
      <c r="O752" s="30"/>
      <c r="P752" s="30"/>
      <c r="Q752" s="30"/>
      <c r="R752" s="30"/>
      <c r="S752" s="30"/>
      <c r="T752" s="30"/>
      <c r="U752" s="30"/>
      <c r="V752" s="30"/>
      <c r="W752" s="30"/>
      <c r="X752" s="30"/>
      <c r="Y752" s="30"/>
      <c r="Z752" s="30"/>
    </row>
    <row r="753" spans="1:26" ht="12" customHeight="1">
      <c r="A753" s="30"/>
      <c r="B753" s="52"/>
      <c r="C753" s="52"/>
      <c r="D753" s="52"/>
      <c r="E753" s="52"/>
      <c r="F753" s="52"/>
      <c r="G753" s="146"/>
      <c r="H753" s="52"/>
      <c r="I753" s="52"/>
      <c r="J753" s="413"/>
      <c r="K753" s="30"/>
      <c r="L753" s="30"/>
      <c r="M753" s="30"/>
      <c r="N753" s="30"/>
      <c r="O753" s="30"/>
      <c r="P753" s="30"/>
      <c r="Q753" s="30"/>
      <c r="R753" s="30"/>
      <c r="S753" s="30"/>
      <c r="T753" s="30"/>
      <c r="U753" s="30"/>
      <c r="V753" s="30"/>
      <c r="W753" s="30"/>
      <c r="X753" s="30"/>
      <c r="Y753" s="30"/>
      <c r="Z753" s="30"/>
    </row>
    <row r="754" spans="1:26" ht="12" customHeight="1">
      <c r="A754" s="30"/>
      <c r="B754" s="52"/>
      <c r="C754" s="52"/>
      <c r="D754" s="52"/>
      <c r="E754" s="52"/>
      <c r="F754" s="52"/>
      <c r="G754" s="146"/>
      <c r="H754" s="52"/>
      <c r="I754" s="52"/>
      <c r="J754" s="413"/>
      <c r="K754" s="30"/>
      <c r="L754" s="30"/>
      <c r="M754" s="30"/>
      <c r="N754" s="30"/>
      <c r="O754" s="30"/>
      <c r="P754" s="30"/>
      <c r="Q754" s="30"/>
      <c r="R754" s="30"/>
      <c r="S754" s="30"/>
      <c r="T754" s="30"/>
      <c r="U754" s="30"/>
      <c r="V754" s="30"/>
      <c r="W754" s="30"/>
      <c r="X754" s="30"/>
      <c r="Y754" s="30"/>
      <c r="Z754" s="30"/>
    </row>
    <row r="755" spans="1:26" ht="12" customHeight="1">
      <c r="A755" s="30"/>
      <c r="B755" s="52"/>
      <c r="C755" s="52"/>
      <c r="D755" s="52"/>
      <c r="E755" s="52"/>
      <c r="F755" s="52"/>
      <c r="G755" s="146"/>
      <c r="H755" s="52"/>
      <c r="I755" s="52"/>
      <c r="J755" s="413"/>
      <c r="K755" s="30"/>
      <c r="L755" s="30"/>
      <c r="M755" s="30"/>
      <c r="N755" s="30"/>
      <c r="O755" s="30"/>
      <c r="P755" s="30"/>
      <c r="Q755" s="30"/>
      <c r="R755" s="30"/>
      <c r="S755" s="30"/>
      <c r="T755" s="30"/>
      <c r="U755" s="30"/>
      <c r="V755" s="30"/>
      <c r="W755" s="30"/>
      <c r="X755" s="30"/>
      <c r="Y755" s="30"/>
      <c r="Z755" s="30"/>
    </row>
    <row r="756" spans="1:26" ht="12" customHeight="1">
      <c r="A756" s="30"/>
      <c r="B756" s="52"/>
      <c r="C756" s="52"/>
      <c r="D756" s="52"/>
      <c r="E756" s="52"/>
      <c r="F756" s="52"/>
      <c r="G756" s="146"/>
      <c r="H756" s="52"/>
      <c r="I756" s="52"/>
      <c r="J756" s="413"/>
      <c r="K756" s="30"/>
      <c r="L756" s="30"/>
      <c r="M756" s="30"/>
      <c r="N756" s="30"/>
      <c r="O756" s="30"/>
      <c r="P756" s="30"/>
      <c r="Q756" s="30"/>
      <c r="R756" s="30"/>
      <c r="S756" s="30"/>
      <c r="T756" s="30"/>
      <c r="U756" s="30"/>
      <c r="V756" s="30"/>
      <c r="W756" s="30"/>
      <c r="X756" s="30"/>
      <c r="Y756" s="30"/>
      <c r="Z756" s="30"/>
    </row>
    <row r="757" spans="1:26" ht="12" customHeight="1">
      <c r="A757" s="30"/>
      <c r="B757" s="52"/>
      <c r="C757" s="52"/>
      <c r="D757" s="52"/>
      <c r="E757" s="52"/>
      <c r="F757" s="52"/>
      <c r="G757" s="146"/>
      <c r="H757" s="52"/>
      <c r="I757" s="52"/>
      <c r="J757" s="413"/>
      <c r="K757" s="30"/>
      <c r="L757" s="30"/>
      <c r="M757" s="30"/>
      <c r="N757" s="30"/>
      <c r="O757" s="30"/>
      <c r="P757" s="30"/>
      <c r="Q757" s="30"/>
      <c r="R757" s="30"/>
      <c r="S757" s="30"/>
      <c r="T757" s="30"/>
      <c r="U757" s="30"/>
      <c r="V757" s="30"/>
      <c r="W757" s="30"/>
      <c r="X757" s="30"/>
      <c r="Y757" s="30"/>
      <c r="Z757" s="30"/>
    </row>
    <row r="758" spans="1:26" ht="12" customHeight="1">
      <c r="A758" s="30"/>
      <c r="B758" s="52"/>
      <c r="C758" s="52"/>
      <c r="D758" s="52"/>
      <c r="E758" s="52"/>
      <c r="F758" s="52"/>
      <c r="G758" s="146"/>
      <c r="H758" s="52"/>
      <c r="I758" s="52"/>
      <c r="J758" s="413"/>
      <c r="K758" s="30"/>
      <c r="L758" s="30"/>
      <c r="M758" s="30"/>
      <c r="N758" s="30"/>
      <c r="O758" s="30"/>
      <c r="P758" s="30"/>
      <c r="Q758" s="30"/>
      <c r="R758" s="30"/>
      <c r="S758" s="30"/>
      <c r="T758" s="30"/>
      <c r="U758" s="30"/>
      <c r="V758" s="30"/>
      <c r="W758" s="30"/>
      <c r="X758" s="30"/>
      <c r="Y758" s="30"/>
      <c r="Z758" s="30"/>
    </row>
    <row r="759" spans="1:26" ht="12" customHeight="1">
      <c r="A759" s="30"/>
      <c r="B759" s="52"/>
      <c r="C759" s="52"/>
      <c r="D759" s="52"/>
      <c r="E759" s="52"/>
      <c r="F759" s="52"/>
      <c r="G759" s="146"/>
      <c r="H759" s="52"/>
      <c r="I759" s="52"/>
      <c r="J759" s="413"/>
      <c r="K759" s="30"/>
      <c r="L759" s="30"/>
      <c r="M759" s="30"/>
      <c r="N759" s="30"/>
      <c r="O759" s="30"/>
      <c r="P759" s="30"/>
      <c r="Q759" s="30"/>
      <c r="R759" s="30"/>
      <c r="S759" s="30"/>
      <c r="T759" s="30"/>
      <c r="U759" s="30"/>
      <c r="V759" s="30"/>
      <c r="W759" s="30"/>
      <c r="X759" s="30"/>
      <c r="Y759" s="30"/>
      <c r="Z759" s="30"/>
    </row>
    <row r="760" spans="1:26" ht="12" customHeight="1">
      <c r="A760" s="30"/>
      <c r="B760" s="52"/>
      <c r="C760" s="52"/>
      <c r="D760" s="52"/>
      <c r="E760" s="52"/>
      <c r="F760" s="52"/>
      <c r="G760" s="146"/>
      <c r="H760" s="52"/>
      <c r="I760" s="52"/>
      <c r="J760" s="413"/>
      <c r="K760" s="30"/>
      <c r="L760" s="30"/>
      <c r="M760" s="30"/>
      <c r="N760" s="30"/>
      <c r="O760" s="30"/>
      <c r="P760" s="30"/>
      <c r="Q760" s="30"/>
      <c r="R760" s="30"/>
      <c r="S760" s="30"/>
      <c r="T760" s="30"/>
      <c r="U760" s="30"/>
      <c r="V760" s="30"/>
      <c r="W760" s="30"/>
      <c r="X760" s="30"/>
      <c r="Y760" s="30"/>
      <c r="Z760" s="30"/>
    </row>
    <row r="761" spans="1:26" ht="12" customHeight="1">
      <c r="A761" s="30"/>
      <c r="B761" s="52"/>
      <c r="C761" s="52"/>
      <c r="D761" s="52"/>
      <c r="E761" s="52"/>
      <c r="F761" s="52"/>
      <c r="G761" s="146"/>
      <c r="H761" s="52"/>
      <c r="I761" s="52"/>
      <c r="J761" s="413"/>
      <c r="K761" s="30"/>
      <c r="L761" s="30"/>
      <c r="M761" s="30"/>
      <c r="N761" s="30"/>
      <c r="O761" s="30"/>
      <c r="P761" s="30"/>
      <c r="Q761" s="30"/>
      <c r="R761" s="30"/>
      <c r="S761" s="30"/>
      <c r="T761" s="30"/>
      <c r="U761" s="30"/>
      <c r="V761" s="30"/>
      <c r="W761" s="30"/>
      <c r="X761" s="30"/>
      <c r="Y761" s="30"/>
      <c r="Z761" s="30"/>
    </row>
    <row r="762" spans="1:26" ht="12" customHeight="1">
      <c r="A762" s="30"/>
      <c r="B762" s="52"/>
      <c r="C762" s="52"/>
      <c r="D762" s="52"/>
      <c r="E762" s="52"/>
      <c r="F762" s="52"/>
      <c r="G762" s="146"/>
      <c r="H762" s="52"/>
      <c r="I762" s="52"/>
      <c r="J762" s="413"/>
      <c r="K762" s="30"/>
      <c r="L762" s="30"/>
      <c r="M762" s="30"/>
      <c r="N762" s="30"/>
      <c r="O762" s="30"/>
      <c r="P762" s="30"/>
      <c r="Q762" s="30"/>
      <c r="R762" s="30"/>
      <c r="S762" s="30"/>
      <c r="T762" s="30"/>
      <c r="U762" s="30"/>
      <c r="V762" s="30"/>
      <c r="W762" s="30"/>
      <c r="X762" s="30"/>
      <c r="Y762" s="30"/>
      <c r="Z762" s="30"/>
    </row>
    <row r="763" spans="1:26" ht="12" customHeight="1">
      <c r="A763" s="30"/>
      <c r="B763" s="52"/>
      <c r="C763" s="52"/>
      <c r="D763" s="52"/>
      <c r="E763" s="52"/>
      <c r="F763" s="52"/>
      <c r="G763" s="146"/>
      <c r="H763" s="52"/>
      <c r="I763" s="52"/>
      <c r="J763" s="413"/>
      <c r="K763" s="30"/>
      <c r="L763" s="30"/>
      <c r="M763" s="30"/>
      <c r="N763" s="30"/>
      <c r="O763" s="30"/>
      <c r="P763" s="30"/>
      <c r="Q763" s="30"/>
      <c r="R763" s="30"/>
      <c r="S763" s="30"/>
      <c r="T763" s="30"/>
      <c r="U763" s="30"/>
      <c r="V763" s="30"/>
      <c r="W763" s="30"/>
      <c r="X763" s="30"/>
      <c r="Y763" s="30"/>
      <c r="Z763" s="30"/>
    </row>
    <row r="764" spans="1:26" ht="12" customHeight="1">
      <c r="A764" s="30"/>
      <c r="B764" s="52"/>
      <c r="C764" s="52"/>
      <c r="D764" s="52"/>
      <c r="E764" s="52"/>
      <c r="F764" s="52"/>
      <c r="G764" s="146"/>
      <c r="H764" s="52"/>
      <c r="I764" s="52"/>
      <c r="J764" s="413"/>
      <c r="K764" s="30"/>
      <c r="L764" s="30"/>
      <c r="M764" s="30"/>
      <c r="N764" s="30"/>
      <c r="O764" s="30"/>
      <c r="P764" s="30"/>
      <c r="Q764" s="30"/>
      <c r="R764" s="30"/>
      <c r="S764" s="30"/>
      <c r="T764" s="30"/>
      <c r="U764" s="30"/>
      <c r="V764" s="30"/>
      <c r="W764" s="30"/>
      <c r="X764" s="30"/>
      <c r="Y764" s="30"/>
      <c r="Z764" s="30"/>
    </row>
    <row r="765" spans="1:26" ht="12" customHeight="1">
      <c r="A765" s="30"/>
      <c r="B765" s="52"/>
      <c r="C765" s="52"/>
      <c r="D765" s="52"/>
      <c r="E765" s="52"/>
      <c r="F765" s="52"/>
      <c r="G765" s="146"/>
      <c r="H765" s="52"/>
      <c r="I765" s="52"/>
      <c r="J765" s="413"/>
      <c r="K765" s="30"/>
      <c r="L765" s="30"/>
      <c r="M765" s="30"/>
      <c r="N765" s="30"/>
      <c r="O765" s="30"/>
      <c r="P765" s="30"/>
      <c r="Q765" s="30"/>
      <c r="R765" s="30"/>
      <c r="S765" s="30"/>
      <c r="T765" s="30"/>
      <c r="U765" s="30"/>
      <c r="V765" s="30"/>
      <c r="W765" s="30"/>
      <c r="X765" s="30"/>
      <c r="Y765" s="30"/>
      <c r="Z765" s="30"/>
    </row>
    <row r="766" spans="1:26" ht="12" customHeight="1">
      <c r="A766" s="30"/>
      <c r="B766" s="52"/>
      <c r="C766" s="52"/>
      <c r="D766" s="52"/>
      <c r="E766" s="52"/>
      <c r="F766" s="52"/>
      <c r="G766" s="146"/>
      <c r="H766" s="52"/>
      <c r="I766" s="52"/>
      <c r="J766" s="413"/>
      <c r="K766" s="30"/>
      <c r="L766" s="30"/>
      <c r="M766" s="30"/>
      <c r="N766" s="30"/>
      <c r="O766" s="30"/>
      <c r="P766" s="30"/>
      <c r="Q766" s="30"/>
      <c r="R766" s="30"/>
      <c r="S766" s="30"/>
      <c r="T766" s="30"/>
      <c r="U766" s="30"/>
      <c r="V766" s="30"/>
      <c r="W766" s="30"/>
      <c r="X766" s="30"/>
      <c r="Y766" s="30"/>
      <c r="Z766" s="30"/>
    </row>
    <row r="767" spans="1:26" ht="12" customHeight="1">
      <c r="A767" s="30"/>
      <c r="B767" s="52"/>
      <c r="C767" s="52"/>
      <c r="D767" s="52"/>
      <c r="E767" s="52"/>
      <c r="F767" s="52"/>
      <c r="G767" s="146"/>
      <c r="H767" s="52"/>
      <c r="I767" s="52"/>
      <c r="J767" s="413"/>
      <c r="K767" s="30"/>
      <c r="L767" s="30"/>
      <c r="M767" s="30"/>
      <c r="N767" s="30"/>
      <c r="O767" s="30"/>
      <c r="P767" s="30"/>
      <c r="Q767" s="30"/>
      <c r="R767" s="30"/>
      <c r="S767" s="30"/>
      <c r="T767" s="30"/>
      <c r="U767" s="30"/>
      <c r="V767" s="30"/>
      <c r="W767" s="30"/>
      <c r="X767" s="30"/>
      <c r="Y767" s="30"/>
      <c r="Z767" s="30"/>
    </row>
    <row r="768" spans="1:26" ht="12" customHeight="1">
      <c r="A768" s="30"/>
      <c r="B768" s="52"/>
      <c r="C768" s="52"/>
      <c r="D768" s="52"/>
      <c r="E768" s="52"/>
      <c r="F768" s="52"/>
      <c r="G768" s="146"/>
      <c r="H768" s="52"/>
      <c r="I768" s="52"/>
      <c r="J768" s="413"/>
      <c r="K768" s="30"/>
      <c r="L768" s="30"/>
      <c r="M768" s="30"/>
      <c r="N768" s="30"/>
      <c r="O768" s="30"/>
      <c r="P768" s="30"/>
      <c r="Q768" s="30"/>
      <c r="R768" s="30"/>
      <c r="S768" s="30"/>
      <c r="T768" s="30"/>
      <c r="U768" s="30"/>
      <c r="V768" s="30"/>
      <c r="W768" s="30"/>
      <c r="X768" s="30"/>
      <c r="Y768" s="30"/>
      <c r="Z768" s="30"/>
    </row>
    <row r="769" spans="1:26" ht="12" customHeight="1">
      <c r="A769" s="30"/>
      <c r="B769" s="52"/>
      <c r="C769" s="52"/>
      <c r="D769" s="52"/>
      <c r="E769" s="52"/>
      <c r="F769" s="52"/>
      <c r="G769" s="146"/>
      <c r="H769" s="52"/>
      <c r="I769" s="52"/>
      <c r="J769" s="413"/>
      <c r="K769" s="30"/>
      <c r="L769" s="30"/>
      <c r="M769" s="30"/>
      <c r="N769" s="30"/>
      <c r="O769" s="30"/>
      <c r="P769" s="30"/>
      <c r="Q769" s="30"/>
      <c r="R769" s="30"/>
      <c r="S769" s="30"/>
      <c r="T769" s="30"/>
      <c r="U769" s="30"/>
      <c r="V769" s="30"/>
      <c r="W769" s="30"/>
      <c r="X769" s="30"/>
      <c r="Y769" s="30"/>
      <c r="Z769" s="30"/>
    </row>
    <row r="770" spans="1:26" ht="12" customHeight="1">
      <c r="A770" s="30"/>
      <c r="B770" s="52"/>
      <c r="C770" s="52"/>
      <c r="D770" s="52"/>
      <c r="E770" s="52"/>
      <c r="F770" s="52"/>
      <c r="G770" s="146"/>
      <c r="H770" s="52"/>
      <c r="I770" s="52"/>
      <c r="J770" s="413"/>
      <c r="K770" s="30"/>
      <c r="L770" s="30"/>
      <c r="M770" s="30"/>
      <c r="N770" s="30"/>
      <c r="O770" s="30"/>
      <c r="P770" s="30"/>
      <c r="Q770" s="30"/>
      <c r="R770" s="30"/>
      <c r="S770" s="30"/>
      <c r="T770" s="30"/>
      <c r="U770" s="30"/>
      <c r="V770" s="30"/>
      <c r="W770" s="30"/>
      <c r="X770" s="30"/>
      <c r="Y770" s="30"/>
      <c r="Z770" s="30"/>
    </row>
    <row r="771" spans="1:26" ht="12" customHeight="1">
      <c r="A771" s="30"/>
      <c r="B771" s="52"/>
      <c r="C771" s="52"/>
      <c r="D771" s="52"/>
      <c r="E771" s="52"/>
      <c r="F771" s="52"/>
      <c r="G771" s="146"/>
      <c r="H771" s="52"/>
      <c r="I771" s="52"/>
      <c r="J771" s="413"/>
      <c r="K771" s="30"/>
      <c r="L771" s="30"/>
      <c r="M771" s="30"/>
      <c r="N771" s="30"/>
      <c r="O771" s="30"/>
      <c r="P771" s="30"/>
      <c r="Q771" s="30"/>
      <c r="R771" s="30"/>
      <c r="S771" s="30"/>
      <c r="T771" s="30"/>
      <c r="U771" s="30"/>
      <c r="V771" s="30"/>
      <c r="W771" s="30"/>
      <c r="X771" s="30"/>
      <c r="Y771" s="30"/>
      <c r="Z771" s="30"/>
    </row>
    <row r="772" spans="1:26" ht="12" customHeight="1">
      <c r="A772" s="30"/>
      <c r="B772" s="52"/>
      <c r="C772" s="52"/>
      <c r="D772" s="52"/>
      <c r="E772" s="52"/>
      <c r="F772" s="52"/>
      <c r="G772" s="146"/>
      <c r="H772" s="52"/>
      <c r="I772" s="52"/>
      <c r="J772" s="413"/>
      <c r="K772" s="30"/>
      <c r="L772" s="30"/>
      <c r="M772" s="30"/>
      <c r="N772" s="30"/>
      <c r="O772" s="30"/>
      <c r="P772" s="30"/>
      <c r="Q772" s="30"/>
      <c r="R772" s="30"/>
      <c r="S772" s="30"/>
      <c r="T772" s="30"/>
      <c r="U772" s="30"/>
      <c r="V772" s="30"/>
      <c r="W772" s="30"/>
      <c r="X772" s="30"/>
      <c r="Y772" s="30"/>
      <c r="Z772" s="30"/>
    </row>
    <row r="773" spans="1:26" ht="12" customHeight="1">
      <c r="A773" s="30"/>
      <c r="B773" s="52"/>
      <c r="C773" s="52"/>
      <c r="D773" s="52"/>
      <c r="E773" s="52"/>
      <c r="F773" s="52"/>
      <c r="G773" s="146"/>
      <c r="H773" s="52"/>
      <c r="I773" s="52"/>
      <c r="J773" s="413"/>
      <c r="K773" s="30"/>
      <c r="L773" s="30"/>
      <c r="M773" s="30"/>
      <c r="N773" s="30"/>
      <c r="O773" s="30"/>
      <c r="P773" s="30"/>
      <c r="Q773" s="30"/>
      <c r="R773" s="30"/>
      <c r="S773" s="30"/>
      <c r="T773" s="30"/>
      <c r="U773" s="30"/>
      <c r="V773" s="30"/>
      <c r="W773" s="30"/>
      <c r="X773" s="30"/>
      <c r="Y773" s="30"/>
      <c r="Z773" s="30"/>
    </row>
    <row r="774" spans="1:26" ht="12" customHeight="1">
      <c r="A774" s="30"/>
      <c r="B774" s="52"/>
      <c r="C774" s="52"/>
      <c r="D774" s="52"/>
      <c r="E774" s="52"/>
      <c r="F774" s="52"/>
      <c r="G774" s="146"/>
      <c r="H774" s="52"/>
      <c r="I774" s="52"/>
      <c r="J774" s="413"/>
      <c r="K774" s="30"/>
      <c r="L774" s="30"/>
      <c r="M774" s="30"/>
      <c r="N774" s="30"/>
      <c r="O774" s="30"/>
      <c r="P774" s="30"/>
      <c r="Q774" s="30"/>
      <c r="R774" s="30"/>
      <c r="S774" s="30"/>
      <c r="T774" s="30"/>
      <c r="U774" s="30"/>
      <c r="V774" s="30"/>
      <c r="W774" s="30"/>
      <c r="X774" s="30"/>
      <c r="Y774" s="30"/>
      <c r="Z774" s="30"/>
    </row>
    <row r="775" spans="1:26" ht="12" customHeight="1">
      <c r="A775" s="30"/>
      <c r="B775" s="52"/>
      <c r="C775" s="52"/>
      <c r="D775" s="52"/>
      <c r="E775" s="52"/>
      <c r="F775" s="52"/>
      <c r="G775" s="146"/>
      <c r="H775" s="52"/>
      <c r="I775" s="52"/>
      <c r="J775" s="413"/>
      <c r="K775" s="30"/>
      <c r="L775" s="30"/>
      <c r="M775" s="30"/>
      <c r="N775" s="30"/>
      <c r="O775" s="30"/>
      <c r="P775" s="30"/>
      <c r="Q775" s="30"/>
      <c r="R775" s="30"/>
      <c r="S775" s="30"/>
      <c r="T775" s="30"/>
      <c r="U775" s="30"/>
      <c r="V775" s="30"/>
      <c r="W775" s="30"/>
      <c r="X775" s="30"/>
      <c r="Y775" s="30"/>
      <c r="Z775" s="30"/>
    </row>
    <row r="776" spans="1:26" ht="12" customHeight="1">
      <c r="A776" s="30"/>
      <c r="B776" s="52"/>
      <c r="C776" s="52"/>
      <c r="D776" s="52"/>
      <c r="E776" s="52"/>
      <c r="F776" s="52"/>
      <c r="G776" s="146"/>
      <c r="H776" s="52"/>
      <c r="I776" s="52"/>
      <c r="J776" s="413"/>
      <c r="K776" s="30"/>
      <c r="L776" s="30"/>
      <c r="M776" s="30"/>
      <c r="N776" s="30"/>
      <c r="O776" s="30"/>
      <c r="P776" s="30"/>
      <c r="Q776" s="30"/>
      <c r="R776" s="30"/>
      <c r="S776" s="30"/>
      <c r="T776" s="30"/>
      <c r="U776" s="30"/>
      <c r="V776" s="30"/>
      <c r="W776" s="30"/>
      <c r="X776" s="30"/>
      <c r="Y776" s="30"/>
      <c r="Z776" s="30"/>
    </row>
    <row r="777" spans="1:26" ht="12" customHeight="1">
      <c r="A777" s="30"/>
      <c r="B777" s="52"/>
      <c r="C777" s="52"/>
      <c r="D777" s="52"/>
      <c r="E777" s="52"/>
      <c r="F777" s="52"/>
      <c r="G777" s="146"/>
      <c r="H777" s="52"/>
      <c r="I777" s="52"/>
      <c r="J777" s="413"/>
      <c r="K777" s="30"/>
      <c r="L777" s="30"/>
      <c r="M777" s="30"/>
      <c r="N777" s="30"/>
      <c r="O777" s="30"/>
      <c r="P777" s="30"/>
      <c r="Q777" s="30"/>
      <c r="R777" s="30"/>
      <c r="S777" s="30"/>
      <c r="T777" s="30"/>
      <c r="U777" s="30"/>
      <c r="V777" s="30"/>
      <c r="W777" s="30"/>
      <c r="X777" s="30"/>
      <c r="Y777" s="30"/>
      <c r="Z777" s="30"/>
    </row>
    <row r="778" spans="1:26" ht="12" customHeight="1">
      <c r="A778" s="30"/>
      <c r="B778" s="52"/>
      <c r="C778" s="52"/>
      <c r="D778" s="52"/>
      <c r="E778" s="52"/>
      <c r="F778" s="52"/>
      <c r="G778" s="146"/>
      <c r="H778" s="52"/>
      <c r="I778" s="52"/>
      <c r="J778" s="413"/>
      <c r="K778" s="30"/>
      <c r="L778" s="30"/>
      <c r="M778" s="30"/>
      <c r="N778" s="30"/>
      <c r="O778" s="30"/>
      <c r="P778" s="30"/>
      <c r="Q778" s="30"/>
      <c r="R778" s="30"/>
      <c r="S778" s="30"/>
      <c r="T778" s="30"/>
      <c r="U778" s="30"/>
      <c r="V778" s="30"/>
      <c r="W778" s="30"/>
      <c r="X778" s="30"/>
      <c r="Y778" s="30"/>
      <c r="Z778" s="30"/>
    </row>
    <row r="779" spans="1:26" ht="12" customHeight="1">
      <c r="A779" s="30"/>
      <c r="B779" s="52"/>
      <c r="C779" s="52"/>
      <c r="D779" s="52"/>
      <c r="E779" s="52"/>
      <c r="F779" s="52"/>
      <c r="G779" s="146"/>
      <c r="H779" s="52"/>
      <c r="I779" s="52"/>
      <c r="J779" s="413"/>
      <c r="K779" s="30"/>
      <c r="L779" s="30"/>
      <c r="M779" s="30"/>
      <c r="N779" s="30"/>
      <c r="O779" s="30"/>
      <c r="P779" s="30"/>
      <c r="Q779" s="30"/>
      <c r="R779" s="30"/>
      <c r="S779" s="30"/>
      <c r="T779" s="30"/>
      <c r="U779" s="30"/>
      <c r="V779" s="30"/>
      <c r="W779" s="30"/>
      <c r="X779" s="30"/>
      <c r="Y779" s="30"/>
      <c r="Z779" s="30"/>
    </row>
    <row r="780" spans="1:26" ht="12" customHeight="1">
      <c r="A780" s="30"/>
      <c r="B780" s="52"/>
      <c r="C780" s="52"/>
      <c r="D780" s="52"/>
      <c r="E780" s="52"/>
      <c r="F780" s="52"/>
      <c r="G780" s="146"/>
      <c r="H780" s="52"/>
      <c r="I780" s="52"/>
      <c r="J780" s="413"/>
      <c r="K780" s="30"/>
      <c r="L780" s="30"/>
      <c r="M780" s="30"/>
      <c r="N780" s="30"/>
      <c r="O780" s="30"/>
      <c r="P780" s="30"/>
      <c r="Q780" s="30"/>
      <c r="R780" s="30"/>
      <c r="S780" s="30"/>
      <c r="T780" s="30"/>
      <c r="U780" s="30"/>
      <c r="V780" s="30"/>
      <c r="W780" s="30"/>
      <c r="X780" s="30"/>
      <c r="Y780" s="30"/>
      <c r="Z780" s="30"/>
    </row>
    <row r="781" spans="1:26" ht="12" customHeight="1">
      <c r="A781" s="30"/>
      <c r="B781" s="52"/>
      <c r="C781" s="52"/>
      <c r="D781" s="52"/>
      <c r="E781" s="52"/>
      <c r="F781" s="52"/>
      <c r="G781" s="146"/>
      <c r="H781" s="52"/>
      <c r="I781" s="52"/>
      <c r="J781" s="413"/>
      <c r="K781" s="30"/>
      <c r="L781" s="30"/>
      <c r="M781" s="30"/>
      <c r="N781" s="30"/>
      <c r="O781" s="30"/>
      <c r="P781" s="30"/>
      <c r="Q781" s="30"/>
      <c r="R781" s="30"/>
      <c r="S781" s="30"/>
      <c r="T781" s="30"/>
      <c r="U781" s="30"/>
      <c r="V781" s="30"/>
      <c r="W781" s="30"/>
      <c r="X781" s="30"/>
      <c r="Y781" s="30"/>
      <c r="Z781" s="30"/>
    </row>
    <row r="782" spans="1:26" ht="12" customHeight="1">
      <c r="A782" s="30"/>
      <c r="B782" s="52"/>
      <c r="C782" s="52"/>
      <c r="D782" s="52"/>
      <c r="E782" s="52"/>
      <c r="F782" s="52"/>
      <c r="G782" s="146"/>
      <c r="H782" s="52"/>
      <c r="I782" s="52"/>
      <c r="J782" s="413"/>
      <c r="K782" s="30"/>
      <c r="L782" s="30"/>
      <c r="M782" s="30"/>
      <c r="N782" s="30"/>
      <c r="O782" s="30"/>
      <c r="P782" s="30"/>
      <c r="Q782" s="30"/>
      <c r="R782" s="30"/>
      <c r="S782" s="30"/>
      <c r="T782" s="30"/>
      <c r="U782" s="30"/>
      <c r="V782" s="30"/>
      <c r="W782" s="30"/>
      <c r="X782" s="30"/>
      <c r="Y782" s="30"/>
      <c r="Z782" s="30"/>
    </row>
    <row r="783" spans="1:26" ht="12" customHeight="1">
      <c r="A783" s="30"/>
      <c r="B783" s="52"/>
      <c r="C783" s="52"/>
      <c r="D783" s="52"/>
      <c r="E783" s="52"/>
      <c r="F783" s="52"/>
      <c r="G783" s="146"/>
      <c r="H783" s="52"/>
      <c r="I783" s="52"/>
      <c r="J783" s="413"/>
      <c r="K783" s="30"/>
      <c r="L783" s="30"/>
      <c r="M783" s="30"/>
      <c r="N783" s="30"/>
      <c r="O783" s="30"/>
      <c r="P783" s="30"/>
      <c r="Q783" s="30"/>
      <c r="R783" s="30"/>
      <c r="S783" s="30"/>
      <c r="T783" s="30"/>
      <c r="U783" s="30"/>
      <c r="V783" s="30"/>
      <c r="W783" s="30"/>
      <c r="X783" s="30"/>
      <c r="Y783" s="30"/>
      <c r="Z783" s="30"/>
    </row>
    <row r="784" spans="1:26" ht="12" customHeight="1">
      <c r="A784" s="30"/>
      <c r="B784" s="52"/>
      <c r="C784" s="52"/>
      <c r="D784" s="52"/>
      <c r="E784" s="52"/>
      <c r="F784" s="52"/>
      <c r="G784" s="146"/>
      <c r="H784" s="52"/>
      <c r="I784" s="52"/>
      <c r="J784" s="413"/>
      <c r="K784" s="30"/>
      <c r="L784" s="30"/>
      <c r="M784" s="30"/>
      <c r="N784" s="30"/>
      <c r="O784" s="30"/>
      <c r="P784" s="30"/>
      <c r="Q784" s="30"/>
      <c r="R784" s="30"/>
      <c r="S784" s="30"/>
      <c r="T784" s="30"/>
      <c r="U784" s="30"/>
      <c r="V784" s="30"/>
      <c r="W784" s="30"/>
      <c r="X784" s="30"/>
      <c r="Y784" s="30"/>
      <c r="Z784" s="30"/>
    </row>
    <row r="785" spans="1:26" ht="12" customHeight="1">
      <c r="A785" s="30"/>
      <c r="B785" s="52"/>
      <c r="C785" s="52"/>
      <c r="D785" s="52"/>
      <c r="E785" s="52"/>
      <c r="F785" s="52"/>
      <c r="G785" s="146"/>
      <c r="H785" s="52"/>
      <c r="I785" s="52"/>
      <c r="J785" s="413"/>
      <c r="K785" s="30"/>
      <c r="L785" s="30"/>
      <c r="M785" s="30"/>
      <c r="N785" s="30"/>
      <c r="O785" s="30"/>
      <c r="P785" s="30"/>
      <c r="Q785" s="30"/>
      <c r="R785" s="30"/>
      <c r="S785" s="30"/>
      <c r="T785" s="30"/>
      <c r="U785" s="30"/>
      <c r="V785" s="30"/>
      <c r="W785" s="30"/>
      <c r="X785" s="30"/>
      <c r="Y785" s="30"/>
      <c r="Z785" s="30"/>
    </row>
    <row r="786" spans="1:26" ht="12" customHeight="1">
      <c r="A786" s="30"/>
      <c r="B786" s="52"/>
      <c r="C786" s="52"/>
      <c r="D786" s="52"/>
      <c r="E786" s="52"/>
      <c r="F786" s="52"/>
      <c r="G786" s="146"/>
      <c r="H786" s="52"/>
      <c r="I786" s="52"/>
      <c r="J786" s="413"/>
      <c r="K786" s="30"/>
      <c r="L786" s="30"/>
      <c r="M786" s="30"/>
      <c r="N786" s="30"/>
      <c r="O786" s="30"/>
      <c r="P786" s="30"/>
      <c r="Q786" s="30"/>
      <c r="R786" s="30"/>
      <c r="S786" s="30"/>
      <c r="T786" s="30"/>
      <c r="U786" s="30"/>
      <c r="V786" s="30"/>
      <c r="W786" s="30"/>
      <c r="X786" s="30"/>
      <c r="Y786" s="30"/>
      <c r="Z786" s="30"/>
    </row>
    <row r="787" spans="1:26" ht="12" customHeight="1">
      <c r="A787" s="30"/>
      <c r="B787" s="52"/>
      <c r="C787" s="52"/>
      <c r="D787" s="52"/>
      <c r="E787" s="52"/>
      <c r="F787" s="52"/>
      <c r="G787" s="146"/>
      <c r="H787" s="52"/>
      <c r="I787" s="52"/>
      <c r="J787" s="413"/>
      <c r="K787" s="30"/>
      <c r="L787" s="30"/>
      <c r="M787" s="30"/>
      <c r="N787" s="30"/>
      <c r="O787" s="30"/>
      <c r="P787" s="30"/>
      <c r="Q787" s="30"/>
      <c r="R787" s="30"/>
      <c r="S787" s="30"/>
      <c r="T787" s="30"/>
      <c r="U787" s="30"/>
      <c r="V787" s="30"/>
      <c r="W787" s="30"/>
      <c r="X787" s="30"/>
      <c r="Y787" s="30"/>
      <c r="Z787" s="30"/>
    </row>
    <row r="788" spans="1:26" ht="12" customHeight="1">
      <c r="A788" s="30"/>
      <c r="B788" s="52"/>
      <c r="C788" s="52"/>
      <c r="D788" s="52"/>
      <c r="E788" s="52"/>
      <c r="F788" s="52"/>
      <c r="G788" s="146"/>
      <c r="H788" s="52"/>
      <c r="I788" s="52"/>
      <c r="J788" s="413"/>
      <c r="K788" s="30"/>
      <c r="L788" s="30"/>
      <c r="M788" s="30"/>
      <c r="N788" s="30"/>
      <c r="O788" s="30"/>
      <c r="P788" s="30"/>
      <c r="Q788" s="30"/>
      <c r="R788" s="30"/>
      <c r="S788" s="30"/>
      <c r="T788" s="30"/>
      <c r="U788" s="30"/>
      <c r="V788" s="30"/>
      <c r="W788" s="30"/>
      <c r="X788" s="30"/>
      <c r="Y788" s="30"/>
      <c r="Z788" s="30"/>
    </row>
    <row r="789" spans="1:26" ht="12" customHeight="1">
      <c r="A789" s="30"/>
      <c r="B789" s="52"/>
      <c r="C789" s="52"/>
      <c r="D789" s="52"/>
      <c r="E789" s="52"/>
      <c r="F789" s="52"/>
      <c r="G789" s="146"/>
      <c r="H789" s="52"/>
      <c r="I789" s="52"/>
      <c r="J789" s="413"/>
      <c r="K789" s="30"/>
      <c r="L789" s="30"/>
      <c r="M789" s="30"/>
      <c r="N789" s="30"/>
      <c r="O789" s="30"/>
      <c r="P789" s="30"/>
      <c r="Q789" s="30"/>
      <c r="R789" s="30"/>
      <c r="S789" s="30"/>
      <c r="T789" s="30"/>
      <c r="U789" s="30"/>
      <c r="V789" s="30"/>
      <c r="W789" s="30"/>
      <c r="X789" s="30"/>
      <c r="Y789" s="30"/>
      <c r="Z789" s="30"/>
    </row>
    <row r="790" spans="1:26" ht="12" customHeight="1">
      <c r="A790" s="30"/>
      <c r="B790" s="52"/>
      <c r="C790" s="52"/>
      <c r="D790" s="52"/>
      <c r="E790" s="52"/>
      <c r="F790" s="52"/>
      <c r="G790" s="146"/>
      <c r="H790" s="52"/>
      <c r="I790" s="52"/>
      <c r="J790" s="413"/>
      <c r="K790" s="30"/>
      <c r="L790" s="30"/>
      <c r="M790" s="30"/>
      <c r="N790" s="30"/>
      <c r="O790" s="30"/>
      <c r="P790" s="30"/>
      <c r="Q790" s="30"/>
      <c r="R790" s="30"/>
      <c r="S790" s="30"/>
      <c r="T790" s="30"/>
      <c r="U790" s="30"/>
      <c r="V790" s="30"/>
      <c r="W790" s="30"/>
      <c r="X790" s="30"/>
      <c r="Y790" s="30"/>
      <c r="Z790" s="30"/>
    </row>
    <row r="791" spans="1:26" ht="12" customHeight="1">
      <c r="A791" s="30"/>
      <c r="B791" s="52"/>
      <c r="C791" s="52"/>
      <c r="D791" s="52"/>
      <c r="E791" s="52"/>
      <c r="F791" s="52"/>
      <c r="G791" s="146"/>
      <c r="H791" s="52"/>
      <c r="I791" s="52"/>
      <c r="J791" s="413"/>
      <c r="K791" s="30"/>
      <c r="L791" s="30"/>
      <c r="M791" s="30"/>
      <c r="N791" s="30"/>
      <c r="O791" s="30"/>
      <c r="P791" s="30"/>
      <c r="Q791" s="30"/>
      <c r="R791" s="30"/>
      <c r="S791" s="30"/>
      <c r="T791" s="30"/>
      <c r="U791" s="30"/>
      <c r="V791" s="30"/>
      <c r="W791" s="30"/>
      <c r="X791" s="30"/>
      <c r="Y791" s="30"/>
      <c r="Z791" s="30"/>
    </row>
    <row r="792" spans="1:26" ht="12" customHeight="1">
      <c r="A792" s="30"/>
      <c r="B792" s="52"/>
      <c r="C792" s="52"/>
      <c r="D792" s="52"/>
      <c r="E792" s="52"/>
      <c r="F792" s="52"/>
      <c r="G792" s="146"/>
      <c r="H792" s="52"/>
      <c r="I792" s="52"/>
      <c r="J792" s="413"/>
      <c r="K792" s="30"/>
      <c r="L792" s="30"/>
      <c r="M792" s="30"/>
      <c r="N792" s="30"/>
      <c r="O792" s="30"/>
      <c r="P792" s="30"/>
      <c r="Q792" s="30"/>
      <c r="R792" s="30"/>
      <c r="S792" s="30"/>
      <c r="T792" s="30"/>
      <c r="U792" s="30"/>
      <c r="V792" s="30"/>
      <c r="W792" s="30"/>
      <c r="X792" s="30"/>
      <c r="Y792" s="30"/>
      <c r="Z792" s="30"/>
    </row>
    <row r="793" spans="1:26" ht="12" customHeight="1">
      <c r="A793" s="30"/>
      <c r="B793" s="52"/>
      <c r="C793" s="52"/>
      <c r="D793" s="52"/>
      <c r="E793" s="52"/>
      <c r="F793" s="52"/>
      <c r="G793" s="146"/>
      <c r="H793" s="52"/>
      <c r="I793" s="52"/>
      <c r="J793" s="413"/>
      <c r="K793" s="30"/>
      <c r="L793" s="30"/>
      <c r="M793" s="30"/>
      <c r="N793" s="30"/>
      <c r="O793" s="30"/>
      <c r="P793" s="30"/>
      <c r="Q793" s="30"/>
      <c r="R793" s="30"/>
      <c r="S793" s="30"/>
      <c r="T793" s="30"/>
      <c r="U793" s="30"/>
      <c r="V793" s="30"/>
      <c r="W793" s="30"/>
      <c r="X793" s="30"/>
      <c r="Y793" s="30"/>
      <c r="Z793" s="30"/>
    </row>
    <row r="794" spans="1:26" ht="12" customHeight="1">
      <c r="A794" s="30"/>
      <c r="B794" s="52"/>
      <c r="C794" s="52"/>
      <c r="D794" s="52"/>
      <c r="E794" s="52"/>
      <c r="F794" s="52"/>
      <c r="G794" s="146"/>
      <c r="H794" s="52"/>
      <c r="I794" s="52"/>
      <c r="J794" s="413"/>
      <c r="K794" s="30"/>
      <c r="L794" s="30"/>
      <c r="M794" s="30"/>
      <c r="N794" s="30"/>
      <c r="O794" s="30"/>
      <c r="P794" s="30"/>
      <c r="Q794" s="30"/>
      <c r="R794" s="30"/>
      <c r="S794" s="30"/>
      <c r="T794" s="30"/>
      <c r="U794" s="30"/>
      <c r="V794" s="30"/>
      <c r="W794" s="30"/>
      <c r="X794" s="30"/>
      <c r="Y794" s="30"/>
      <c r="Z794" s="30"/>
    </row>
    <row r="795" spans="1:26" ht="12" customHeight="1">
      <c r="A795" s="30"/>
      <c r="B795" s="52"/>
      <c r="C795" s="52"/>
      <c r="D795" s="52"/>
      <c r="E795" s="52"/>
      <c r="F795" s="52"/>
      <c r="G795" s="146"/>
      <c r="H795" s="52"/>
      <c r="I795" s="52"/>
      <c r="J795" s="413"/>
      <c r="K795" s="30"/>
      <c r="L795" s="30"/>
      <c r="M795" s="30"/>
      <c r="N795" s="30"/>
      <c r="O795" s="30"/>
      <c r="P795" s="30"/>
      <c r="Q795" s="30"/>
      <c r="R795" s="30"/>
      <c r="S795" s="30"/>
      <c r="T795" s="30"/>
      <c r="U795" s="30"/>
      <c r="V795" s="30"/>
      <c r="W795" s="30"/>
      <c r="X795" s="30"/>
      <c r="Y795" s="30"/>
      <c r="Z795" s="30"/>
    </row>
    <row r="796" spans="1:26" ht="12" customHeight="1">
      <c r="A796" s="30"/>
      <c r="B796" s="52"/>
      <c r="C796" s="52"/>
      <c r="D796" s="52"/>
      <c r="E796" s="52"/>
      <c r="F796" s="52"/>
      <c r="G796" s="146"/>
      <c r="H796" s="52"/>
      <c r="I796" s="52"/>
      <c r="J796" s="413"/>
      <c r="K796" s="30"/>
      <c r="L796" s="30"/>
      <c r="M796" s="30"/>
      <c r="N796" s="30"/>
      <c r="O796" s="30"/>
      <c r="P796" s="30"/>
      <c r="Q796" s="30"/>
      <c r="R796" s="30"/>
      <c r="S796" s="30"/>
      <c r="T796" s="30"/>
      <c r="U796" s="30"/>
      <c r="V796" s="30"/>
      <c r="W796" s="30"/>
      <c r="X796" s="30"/>
      <c r="Y796" s="30"/>
      <c r="Z796" s="30"/>
    </row>
    <row r="797" spans="1:26" ht="12" customHeight="1">
      <c r="A797" s="30"/>
      <c r="B797" s="52"/>
      <c r="C797" s="52"/>
      <c r="D797" s="52"/>
      <c r="E797" s="52"/>
      <c r="F797" s="52"/>
      <c r="G797" s="146"/>
      <c r="H797" s="52"/>
      <c r="I797" s="52"/>
      <c r="J797" s="413"/>
      <c r="K797" s="30"/>
      <c r="L797" s="30"/>
      <c r="M797" s="30"/>
      <c r="N797" s="30"/>
      <c r="O797" s="30"/>
      <c r="P797" s="30"/>
      <c r="Q797" s="30"/>
      <c r="R797" s="30"/>
      <c r="S797" s="30"/>
      <c r="T797" s="30"/>
      <c r="U797" s="30"/>
      <c r="V797" s="30"/>
      <c r="W797" s="30"/>
      <c r="X797" s="30"/>
      <c r="Y797" s="30"/>
      <c r="Z797" s="30"/>
    </row>
    <row r="798" spans="1:26" ht="12" customHeight="1">
      <c r="A798" s="30"/>
      <c r="B798" s="52"/>
      <c r="C798" s="52"/>
      <c r="D798" s="52"/>
      <c r="E798" s="52"/>
      <c r="F798" s="52"/>
      <c r="G798" s="146"/>
      <c r="H798" s="52"/>
      <c r="I798" s="52"/>
      <c r="J798" s="413"/>
      <c r="K798" s="30"/>
      <c r="L798" s="30"/>
      <c r="M798" s="30"/>
      <c r="N798" s="30"/>
      <c r="O798" s="30"/>
      <c r="P798" s="30"/>
      <c r="Q798" s="30"/>
      <c r="R798" s="30"/>
      <c r="S798" s="30"/>
      <c r="T798" s="30"/>
      <c r="U798" s="30"/>
      <c r="V798" s="30"/>
      <c r="W798" s="30"/>
      <c r="X798" s="30"/>
      <c r="Y798" s="30"/>
      <c r="Z798" s="30"/>
    </row>
    <row r="799" spans="1:26" ht="12" customHeight="1">
      <c r="A799" s="30"/>
      <c r="B799" s="52"/>
      <c r="C799" s="52"/>
      <c r="D799" s="52"/>
      <c r="E799" s="52"/>
      <c r="F799" s="52"/>
      <c r="G799" s="146"/>
      <c r="H799" s="52"/>
      <c r="I799" s="52"/>
      <c r="J799" s="413"/>
      <c r="K799" s="30"/>
      <c r="L799" s="30"/>
      <c r="M799" s="30"/>
      <c r="N799" s="30"/>
      <c r="O799" s="30"/>
      <c r="P799" s="30"/>
      <c r="Q799" s="30"/>
      <c r="R799" s="30"/>
      <c r="S799" s="30"/>
      <c r="T799" s="30"/>
      <c r="U799" s="30"/>
      <c r="V799" s="30"/>
      <c r="W799" s="30"/>
      <c r="X799" s="30"/>
      <c r="Y799" s="30"/>
      <c r="Z799" s="30"/>
    </row>
    <row r="800" spans="1:26" ht="12" customHeight="1">
      <c r="A800" s="30"/>
      <c r="B800" s="52"/>
      <c r="C800" s="52"/>
      <c r="D800" s="52"/>
      <c r="E800" s="52"/>
      <c r="F800" s="52"/>
      <c r="G800" s="146"/>
      <c r="H800" s="52"/>
      <c r="I800" s="52"/>
      <c r="J800" s="413"/>
      <c r="K800" s="30"/>
      <c r="L800" s="30"/>
      <c r="M800" s="30"/>
      <c r="N800" s="30"/>
      <c r="O800" s="30"/>
      <c r="P800" s="30"/>
      <c r="Q800" s="30"/>
      <c r="R800" s="30"/>
      <c r="S800" s="30"/>
      <c r="T800" s="30"/>
      <c r="U800" s="30"/>
      <c r="V800" s="30"/>
      <c r="W800" s="30"/>
      <c r="X800" s="30"/>
      <c r="Y800" s="30"/>
      <c r="Z800" s="30"/>
    </row>
    <row r="801" spans="1:26" ht="12" customHeight="1">
      <c r="A801" s="30"/>
      <c r="B801" s="52"/>
      <c r="C801" s="52"/>
      <c r="D801" s="52"/>
      <c r="E801" s="52"/>
      <c r="F801" s="52"/>
      <c r="G801" s="146"/>
      <c r="H801" s="52"/>
      <c r="I801" s="52"/>
      <c r="J801" s="413"/>
      <c r="K801" s="30"/>
      <c r="L801" s="30"/>
      <c r="M801" s="30"/>
      <c r="N801" s="30"/>
      <c r="O801" s="30"/>
      <c r="P801" s="30"/>
      <c r="Q801" s="30"/>
      <c r="R801" s="30"/>
      <c r="S801" s="30"/>
      <c r="T801" s="30"/>
      <c r="U801" s="30"/>
      <c r="V801" s="30"/>
      <c r="W801" s="30"/>
      <c r="X801" s="30"/>
      <c r="Y801" s="30"/>
      <c r="Z801" s="30"/>
    </row>
    <row r="802" spans="1:26" ht="12" customHeight="1">
      <c r="A802" s="30"/>
      <c r="B802" s="52"/>
      <c r="C802" s="52"/>
      <c r="D802" s="52"/>
      <c r="E802" s="52"/>
      <c r="F802" s="52"/>
      <c r="G802" s="146"/>
      <c r="H802" s="52"/>
      <c r="I802" s="52"/>
      <c r="J802" s="413"/>
      <c r="K802" s="30"/>
      <c r="L802" s="30"/>
      <c r="M802" s="30"/>
      <c r="N802" s="30"/>
      <c r="O802" s="30"/>
      <c r="P802" s="30"/>
      <c r="Q802" s="30"/>
      <c r="R802" s="30"/>
      <c r="S802" s="30"/>
      <c r="T802" s="30"/>
      <c r="U802" s="30"/>
      <c r="V802" s="30"/>
      <c r="W802" s="30"/>
      <c r="X802" s="30"/>
      <c r="Y802" s="30"/>
      <c r="Z802" s="30"/>
    </row>
    <row r="803" spans="1:26" ht="12" customHeight="1">
      <c r="A803" s="30"/>
      <c r="B803" s="52"/>
      <c r="C803" s="52"/>
      <c r="D803" s="52"/>
      <c r="E803" s="52"/>
      <c r="F803" s="52"/>
      <c r="G803" s="146"/>
      <c r="H803" s="52"/>
      <c r="I803" s="52"/>
      <c r="J803" s="413"/>
      <c r="K803" s="30"/>
      <c r="L803" s="30"/>
      <c r="M803" s="30"/>
      <c r="N803" s="30"/>
      <c r="O803" s="30"/>
      <c r="P803" s="30"/>
      <c r="Q803" s="30"/>
      <c r="R803" s="30"/>
      <c r="S803" s="30"/>
      <c r="T803" s="30"/>
      <c r="U803" s="30"/>
      <c r="V803" s="30"/>
      <c r="W803" s="30"/>
      <c r="X803" s="30"/>
      <c r="Y803" s="30"/>
      <c r="Z803" s="30"/>
    </row>
    <row r="804" spans="1:26" ht="12" customHeight="1">
      <c r="A804" s="30"/>
      <c r="B804" s="52"/>
      <c r="C804" s="52"/>
      <c r="D804" s="52"/>
      <c r="E804" s="52"/>
      <c r="F804" s="52"/>
      <c r="G804" s="146"/>
      <c r="H804" s="52"/>
      <c r="I804" s="52"/>
      <c r="J804" s="413"/>
      <c r="K804" s="30"/>
      <c r="L804" s="30"/>
      <c r="M804" s="30"/>
      <c r="N804" s="30"/>
      <c r="O804" s="30"/>
      <c r="P804" s="30"/>
      <c r="Q804" s="30"/>
      <c r="R804" s="30"/>
      <c r="S804" s="30"/>
      <c r="T804" s="30"/>
      <c r="U804" s="30"/>
      <c r="V804" s="30"/>
      <c r="W804" s="30"/>
      <c r="X804" s="30"/>
      <c r="Y804" s="30"/>
      <c r="Z804" s="30"/>
    </row>
    <row r="805" spans="1:26" ht="12" customHeight="1">
      <c r="A805" s="30"/>
      <c r="B805" s="52"/>
      <c r="C805" s="52"/>
      <c r="D805" s="52"/>
      <c r="E805" s="52"/>
      <c r="F805" s="52"/>
      <c r="G805" s="146"/>
      <c r="H805" s="52"/>
      <c r="I805" s="52"/>
      <c r="J805" s="413"/>
      <c r="K805" s="30"/>
      <c r="L805" s="30"/>
      <c r="M805" s="30"/>
      <c r="N805" s="30"/>
      <c r="O805" s="30"/>
      <c r="P805" s="30"/>
      <c r="Q805" s="30"/>
      <c r="R805" s="30"/>
      <c r="S805" s="30"/>
      <c r="T805" s="30"/>
      <c r="U805" s="30"/>
      <c r="V805" s="30"/>
      <c r="W805" s="30"/>
      <c r="X805" s="30"/>
      <c r="Y805" s="30"/>
      <c r="Z805" s="30"/>
    </row>
    <row r="806" spans="1:26" ht="12" customHeight="1">
      <c r="A806" s="30"/>
      <c r="B806" s="52"/>
      <c r="C806" s="52"/>
      <c r="D806" s="52"/>
      <c r="E806" s="52"/>
      <c r="F806" s="52"/>
      <c r="G806" s="146"/>
      <c r="H806" s="52"/>
      <c r="I806" s="52"/>
      <c r="J806" s="413"/>
      <c r="K806" s="30"/>
      <c r="L806" s="30"/>
      <c r="M806" s="30"/>
      <c r="N806" s="30"/>
      <c r="O806" s="30"/>
      <c r="P806" s="30"/>
      <c r="Q806" s="30"/>
      <c r="R806" s="30"/>
      <c r="S806" s="30"/>
      <c r="T806" s="30"/>
      <c r="U806" s="30"/>
      <c r="V806" s="30"/>
      <c r="W806" s="30"/>
      <c r="X806" s="30"/>
      <c r="Y806" s="30"/>
      <c r="Z806" s="30"/>
    </row>
    <row r="807" spans="1:26" ht="12" customHeight="1">
      <c r="A807" s="30"/>
      <c r="B807" s="52"/>
      <c r="C807" s="52"/>
      <c r="D807" s="52"/>
      <c r="E807" s="52"/>
      <c r="F807" s="52"/>
      <c r="G807" s="146"/>
      <c r="H807" s="52"/>
      <c r="I807" s="52"/>
      <c r="J807" s="413"/>
      <c r="K807" s="30"/>
      <c r="L807" s="30"/>
      <c r="M807" s="30"/>
      <c r="N807" s="30"/>
      <c r="O807" s="30"/>
      <c r="P807" s="30"/>
      <c r="Q807" s="30"/>
      <c r="R807" s="30"/>
      <c r="S807" s="30"/>
      <c r="T807" s="30"/>
      <c r="U807" s="30"/>
      <c r="V807" s="30"/>
      <c r="W807" s="30"/>
      <c r="X807" s="30"/>
      <c r="Y807" s="30"/>
      <c r="Z807" s="30"/>
    </row>
    <row r="808" spans="1:26" ht="12" customHeight="1">
      <c r="A808" s="30"/>
      <c r="B808" s="52"/>
      <c r="C808" s="52"/>
      <c r="D808" s="52"/>
      <c r="E808" s="52"/>
      <c r="F808" s="52"/>
      <c r="G808" s="146"/>
      <c r="H808" s="52"/>
      <c r="I808" s="52"/>
      <c r="J808" s="413"/>
      <c r="K808" s="30"/>
      <c r="L808" s="30"/>
      <c r="M808" s="30"/>
      <c r="N808" s="30"/>
      <c r="O808" s="30"/>
      <c r="P808" s="30"/>
      <c r="Q808" s="30"/>
      <c r="R808" s="30"/>
      <c r="S808" s="30"/>
      <c r="T808" s="30"/>
      <c r="U808" s="30"/>
      <c r="V808" s="30"/>
      <c r="W808" s="30"/>
      <c r="X808" s="30"/>
      <c r="Y808" s="30"/>
      <c r="Z808" s="30"/>
    </row>
    <row r="809" spans="1:26" ht="12" customHeight="1">
      <c r="A809" s="30"/>
      <c r="B809" s="52"/>
      <c r="C809" s="52"/>
      <c r="D809" s="52"/>
      <c r="E809" s="52"/>
      <c r="F809" s="52"/>
      <c r="G809" s="146"/>
      <c r="H809" s="52"/>
      <c r="I809" s="52"/>
      <c r="J809" s="413"/>
      <c r="K809" s="30"/>
      <c r="L809" s="30"/>
      <c r="M809" s="30"/>
      <c r="N809" s="30"/>
      <c r="O809" s="30"/>
      <c r="P809" s="30"/>
      <c r="Q809" s="30"/>
      <c r="R809" s="30"/>
      <c r="S809" s="30"/>
      <c r="T809" s="30"/>
      <c r="U809" s="30"/>
      <c r="V809" s="30"/>
      <c r="W809" s="30"/>
      <c r="X809" s="30"/>
      <c r="Y809" s="30"/>
      <c r="Z809" s="30"/>
    </row>
    <row r="810" spans="1:26" ht="12" customHeight="1">
      <c r="A810" s="30"/>
      <c r="B810" s="52"/>
      <c r="C810" s="52"/>
      <c r="D810" s="52"/>
      <c r="E810" s="52"/>
      <c r="F810" s="52"/>
      <c r="G810" s="146"/>
      <c r="H810" s="52"/>
      <c r="I810" s="52"/>
      <c r="J810" s="413"/>
      <c r="K810" s="30"/>
      <c r="L810" s="30"/>
      <c r="M810" s="30"/>
      <c r="N810" s="30"/>
      <c r="O810" s="30"/>
      <c r="P810" s="30"/>
      <c r="Q810" s="30"/>
      <c r="R810" s="30"/>
      <c r="S810" s="30"/>
      <c r="T810" s="30"/>
      <c r="U810" s="30"/>
      <c r="V810" s="30"/>
      <c r="W810" s="30"/>
      <c r="X810" s="30"/>
      <c r="Y810" s="30"/>
      <c r="Z810" s="30"/>
    </row>
    <row r="811" spans="1:26" ht="12" customHeight="1">
      <c r="A811" s="30"/>
      <c r="B811" s="52"/>
      <c r="C811" s="52"/>
      <c r="D811" s="52"/>
      <c r="E811" s="52"/>
      <c r="F811" s="52"/>
      <c r="G811" s="146"/>
      <c r="H811" s="52"/>
      <c r="I811" s="52"/>
      <c r="J811" s="413"/>
      <c r="K811" s="30"/>
      <c r="L811" s="30"/>
      <c r="M811" s="30"/>
      <c r="N811" s="30"/>
      <c r="O811" s="30"/>
      <c r="P811" s="30"/>
      <c r="Q811" s="30"/>
      <c r="R811" s="30"/>
      <c r="S811" s="30"/>
      <c r="T811" s="30"/>
      <c r="U811" s="30"/>
      <c r="V811" s="30"/>
      <c r="W811" s="30"/>
      <c r="X811" s="30"/>
      <c r="Y811" s="30"/>
      <c r="Z811" s="30"/>
    </row>
    <row r="812" spans="1:26" ht="12" customHeight="1">
      <c r="A812" s="30"/>
      <c r="B812" s="52"/>
      <c r="C812" s="52"/>
      <c r="D812" s="52"/>
      <c r="E812" s="52"/>
      <c r="F812" s="52"/>
      <c r="G812" s="146"/>
      <c r="H812" s="52"/>
      <c r="I812" s="52"/>
      <c r="J812" s="413"/>
      <c r="K812" s="30"/>
      <c r="L812" s="30"/>
      <c r="M812" s="30"/>
      <c r="N812" s="30"/>
      <c r="O812" s="30"/>
      <c r="P812" s="30"/>
      <c r="Q812" s="30"/>
      <c r="R812" s="30"/>
      <c r="S812" s="30"/>
      <c r="T812" s="30"/>
      <c r="U812" s="30"/>
      <c r="V812" s="30"/>
      <c r="W812" s="30"/>
      <c r="X812" s="30"/>
      <c r="Y812" s="30"/>
      <c r="Z812" s="30"/>
    </row>
    <row r="813" spans="1:26" ht="12" customHeight="1">
      <c r="A813" s="30"/>
      <c r="B813" s="52"/>
      <c r="C813" s="52"/>
      <c r="D813" s="52"/>
      <c r="E813" s="52"/>
      <c r="F813" s="52"/>
      <c r="G813" s="146"/>
      <c r="H813" s="52"/>
      <c r="I813" s="52"/>
      <c r="J813" s="413"/>
      <c r="K813" s="30"/>
      <c r="L813" s="30"/>
      <c r="M813" s="30"/>
      <c r="N813" s="30"/>
      <c r="O813" s="30"/>
      <c r="P813" s="30"/>
      <c r="Q813" s="30"/>
      <c r="R813" s="30"/>
      <c r="S813" s="30"/>
      <c r="T813" s="30"/>
      <c r="U813" s="30"/>
      <c r="V813" s="30"/>
      <c r="W813" s="30"/>
      <c r="X813" s="30"/>
      <c r="Y813" s="30"/>
      <c r="Z813" s="30"/>
    </row>
    <row r="814" spans="1:26" ht="12" customHeight="1">
      <c r="A814" s="30"/>
      <c r="B814" s="52"/>
      <c r="C814" s="52"/>
      <c r="D814" s="52"/>
      <c r="E814" s="52"/>
      <c r="F814" s="52"/>
      <c r="G814" s="146"/>
      <c r="H814" s="52"/>
      <c r="I814" s="52"/>
      <c r="J814" s="413"/>
      <c r="K814" s="30"/>
      <c r="L814" s="30"/>
      <c r="M814" s="30"/>
      <c r="N814" s="30"/>
      <c r="O814" s="30"/>
      <c r="P814" s="30"/>
      <c r="Q814" s="30"/>
      <c r="R814" s="30"/>
      <c r="S814" s="30"/>
      <c r="T814" s="30"/>
      <c r="U814" s="30"/>
      <c r="V814" s="30"/>
      <c r="W814" s="30"/>
      <c r="X814" s="30"/>
      <c r="Y814" s="30"/>
      <c r="Z814" s="30"/>
    </row>
    <row r="815" spans="1:26" ht="12" customHeight="1">
      <c r="A815" s="30"/>
      <c r="B815" s="52"/>
      <c r="C815" s="52"/>
      <c r="D815" s="52"/>
      <c r="E815" s="52"/>
      <c r="F815" s="52"/>
      <c r="G815" s="146"/>
      <c r="H815" s="52"/>
      <c r="I815" s="52"/>
      <c r="J815" s="413"/>
      <c r="K815" s="30"/>
      <c r="L815" s="30"/>
      <c r="M815" s="30"/>
      <c r="N815" s="30"/>
      <c r="O815" s="30"/>
      <c r="P815" s="30"/>
      <c r="Q815" s="30"/>
      <c r="R815" s="30"/>
      <c r="S815" s="30"/>
      <c r="T815" s="30"/>
      <c r="U815" s="30"/>
      <c r="V815" s="30"/>
      <c r="W815" s="30"/>
      <c r="X815" s="30"/>
      <c r="Y815" s="30"/>
      <c r="Z815" s="30"/>
    </row>
    <row r="816" spans="1:26" ht="12" customHeight="1">
      <c r="A816" s="30"/>
      <c r="B816" s="52"/>
      <c r="C816" s="52"/>
      <c r="D816" s="52"/>
      <c r="E816" s="52"/>
      <c r="F816" s="52"/>
      <c r="G816" s="146"/>
      <c r="H816" s="52"/>
      <c r="I816" s="52"/>
      <c r="J816" s="413"/>
      <c r="K816" s="30"/>
      <c r="L816" s="30"/>
      <c r="M816" s="30"/>
      <c r="N816" s="30"/>
      <c r="O816" s="30"/>
      <c r="P816" s="30"/>
      <c r="Q816" s="30"/>
      <c r="R816" s="30"/>
      <c r="S816" s="30"/>
      <c r="T816" s="30"/>
      <c r="U816" s="30"/>
      <c r="V816" s="30"/>
      <c r="W816" s="30"/>
      <c r="X816" s="30"/>
      <c r="Y816" s="30"/>
      <c r="Z816" s="30"/>
    </row>
    <row r="817" spans="1:26" ht="12" customHeight="1">
      <c r="A817" s="30"/>
      <c r="B817" s="52"/>
      <c r="C817" s="52"/>
      <c r="D817" s="52"/>
      <c r="E817" s="52"/>
      <c r="F817" s="52"/>
      <c r="G817" s="146"/>
      <c r="H817" s="52"/>
      <c r="I817" s="52"/>
      <c r="J817" s="413"/>
      <c r="K817" s="30"/>
      <c r="L817" s="30"/>
      <c r="M817" s="30"/>
      <c r="N817" s="30"/>
      <c r="O817" s="30"/>
      <c r="P817" s="30"/>
      <c r="Q817" s="30"/>
      <c r="R817" s="30"/>
      <c r="S817" s="30"/>
      <c r="T817" s="30"/>
      <c r="U817" s="30"/>
      <c r="V817" s="30"/>
      <c r="W817" s="30"/>
      <c r="X817" s="30"/>
      <c r="Y817" s="30"/>
      <c r="Z817" s="30"/>
    </row>
    <row r="818" spans="1:26" ht="12" customHeight="1">
      <c r="A818" s="30"/>
      <c r="B818" s="52"/>
      <c r="C818" s="52"/>
      <c r="D818" s="52"/>
      <c r="E818" s="52"/>
      <c r="F818" s="52"/>
      <c r="G818" s="146"/>
      <c r="H818" s="52"/>
      <c r="I818" s="52"/>
      <c r="J818" s="413"/>
      <c r="K818" s="30"/>
      <c r="L818" s="30"/>
      <c r="M818" s="30"/>
      <c r="N818" s="30"/>
      <c r="O818" s="30"/>
      <c r="P818" s="30"/>
      <c r="Q818" s="30"/>
      <c r="R818" s="30"/>
      <c r="S818" s="30"/>
      <c r="T818" s="30"/>
      <c r="U818" s="30"/>
      <c r="V818" s="30"/>
      <c r="W818" s="30"/>
      <c r="X818" s="30"/>
      <c r="Y818" s="30"/>
      <c r="Z818" s="30"/>
    </row>
    <row r="819" spans="1:26" ht="12" customHeight="1">
      <c r="A819" s="30"/>
      <c r="B819" s="52"/>
      <c r="C819" s="52"/>
      <c r="D819" s="52"/>
      <c r="E819" s="52"/>
      <c r="F819" s="52"/>
      <c r="G819" s="146"/>
      <c r="H819" s="52"/>
      <c r="I819" s="52"/>
      <c r="J819" s="413"/>
      <c r="K819" s="30"/>
      <c r="L819" s="30"/>
      <c r="M819" s="30"/>
      <c r="N819" s="30"/>
      <c r="O819" s="30"/>
      <c r="P819" s="30"/>
      <c r="Q819" s="30"/>
      <c r="R819" s="30"/>
      <c r="S819" s="30"/>
      <c r="T819" s="30"/>
      <c r="U819" s="30"/>
      <c r="V819" s="30"/>
      <c r="W819" s="30"/>
      <c r="X819" s="30"/>
      <c r="Y819" s="30"/>
      <c r="Z819" s="30"/>
    </row>
    <row r="820" spans="1:26" ht="12" customHeight="1">
      <c r="A820" s="30"/>
      <c r="B820" s="52"/>
      <c r="C820" s="52"/>
      <c r="D820" s="52"/>
      <c r="E820" s="52"/>
      <c r="F820" s="52"/>
      <c r="G820" s="146"/>
      <c r="H820" s="52"/>
      <c r="I820" s="52"/>
      <c r="J820" s="413"/>
      <c r="K820" s="30"/>
      <c r="L820" s="30"/>
      <c r="M820" s="30"/>
      <c r="N820" s="30"/>
      <c r="O820" s="30"/>
      <c r="P820" s="30"/>
      <c r="Q820" s="30"/>
      <c r="R820" s="30"/>
      <c r="S820" s="30"/>
      <c r="T820" s="30"/>
      <c r="U820" s="30"/>
      <c r="V820" s="30"/>
      <c r="W820" s="30"/>
      <c r="X820" s="30"/>
      <c r="Y820" s="30"/>
      <c r="Z820" s="30"/>
    </row>
    <row r="821" spans="1:26" ht="12" customHeight="1">
      <c r="A821" s="30"/>
      <c r="B821" s="52"/>
      <c r="C821" s="52"/>
      <c r="D821" s="52"/>
      <c r="E821" s="52"/>
      <c r="F821" s="52"/>
      <c r="G821" s="146"/>
      <c r="H821" s="52"/>
      <c r="I821" s="52"/>
      <c r="J821" s="413"/>
      <c r="K821" s="30"/>
      <c r="L821" s="30"/>
      <c r="M821" s="30"/>
      <c r="N821" s="30"/>
      <c r="O821" s="30"/>
      <c r="P821" s="30"/>
      <c r="Q821" s="30"/>
      <c r="R821" s="30"/>
      <c r="S821" s="30"/>
      <c r="T821" s="30"/>
      <c r="U821" s="30"/>
      <c r="V821" s="30"/>
      <c r="W821" s="30"/>
      <c r="X821" s="30"/>
      <c r="Y821" s="30"/>
      <c r="Z821" s="30"/>
    </row>
    <row r="822" spans="1:26" ht="12" customHeight="1">
      <c r="A822" s="30"/>
      <c r="B822" s="52"/>
      <c r="C822" s="52"/>
      <c r="D822" s="52"/>
      <c r="E822" s="52"/>
      <c r="F822" s="52"/>
      <c r="G822" s="146"/>
      <c r="H822" s="52"/>
      <c r="I822" s="52"/>
      <c r="J822" s="413"/>
      <c r="K822" s="30"/>
      <c r="L822" s="30"/>
      <c r="M822" s="30"/>
      <c r="N822" s="30"/>
      <c r="O822" s="30"/>
      <c r="P822" s="30"/>
      <c r="Q822" s="30"/>
      <c r="R822" s="30"/>
      <c r="S822" s="30"/>
      <c r="T822" s="30"/>
      <c r="U822" s="30"/>
      <c r="V822" s="30"/>
      <c r="W822" s="30"/>
      <c r="X822" s="30"/>
      <c r="Y822" s="30"/>
      <c r="Z822" s="30"/>
    </row>
    <row r="823" spans="1:26" ht="12" customHeight="1">
      <c r="A823" s="30"/>
      <c r="B823" s="52"/>
      <c r="C823" s="52"/>
      <c r="D823" s="52"/>
      <c r="E823" s="52"/>
      <c r="F823" s="52"/>
      <c r="G823" s="146"/>
      <c r="H823" s="52"/>
      <c r="I823" s="52"/>
      <c r="J823" s="413"/>
      <c r="K823" s="30"/>
      <c r="L823" s="30"/>
      <c r="M823" s="30"/>
      <c r="N823" s="30"/>
      <c r="O823" s="30"/>
      <c r="P823" s="30"/>
      <c r="Q823" s="30"/>
      <c r="R823" s="30"/>
      <c r="S823" s="30"/>
      <c r="T823" s="30"/>
      <c r="U823" s="30"/>
      <c r="V823" s="30"/>
      <c r="W823" s="30"/>
      <c r="X823" s="30"/>
      <c r="Y823" s="30"/>
      <c r="Z823" s="30"/>
    </row>
    <row r="824" spans="1:26" ht="12" customHeight="1">
      <c r="A824" s="30"/>
      <c r="B824" s="52"/>
      <c r="C824" s="52"/>
      <c r="D824" s="52"/>
      <c r="E824" s="52"/>
      <c r="F824" s="52"/>
      <c r="G824" s="146"/>
      <c r="H824" s="52"/>
      <c r="I824" s="52"/>
      <c r="J824" s="413"/>
      <c r="K824" s="30"/>
      <c r="L824" s="30"/>
      <c r="M824" s="30"/>
      <c r="N824" s="30"/>
      <c r="O824" s="30"/>
      <c r="P824" s="30"/>
      <c r="Q824" s="30"/>
      <c r="R824" s="30"/>
      <c r="S824" s="30"/>
      <c r="T824" s="30"/>
      <c r="U824" s="30"/>
      <c r="V824" s="30"/>
      <c r="W824" s="30"/>
      <c r="X824" s="30"/>
      <c r="Y824" s="30"/>
      <c r="Z824" s="30"/>
    </row>
    <row r="825" spans="1:26" ht="12" customHeight="1">
      <c r="A825" s="30"/>
      <c r="B825" s="52"/>
      <c r="C825" s="52"/>
      <c r="D825" s="52"/>
      <c r="E825" s="52"/>
      <c r="F825" s="52"/>
      <c r="G825" s="146"/>
      <c r="H825" s="52"/>
      <c r="I825" s="52"/>
      <c r="J825" s="413"/>
      <c r="K825" s="30"/>
      <c r="L825" s="30"/>
      <c r="M825" s="30"/>
      <c r="N825" s="30"/>
      <c r="O825" s="30"/>
      <c r="P825" s="30"/>
      <c r="Q825" s="30"/>
      <c r="R825" s="30"/>
      <c r="S825" s="30"/>
      <c r="T825" s="30"/>
      <c r="U825" s="30"/>
      <c r="V825" s="30"/>
      <c r="W825" s="30"/>
      <c r="X825" s="30"/>
      <c r="Y825" s="30"/>
      <c r="Z825" s="30"/>
    </row>
    <row r="826" spans="1:26" ht="12" customHeight="1">
      <c r="A826" s="30"/>
      <c r="B826" s="52"/>
      <c r="C826" s="52"/>
      <c r="D826" s="52"/>
      <c r="E826" s="52"/>
      <c r="F826" s="52"/>
      <c r="G826" s="146"/>
      <c r="H826" s="52"/>
      <c r="I826" s="52"/>
      <c r="J826" s="413"/>
      <c r="K826" s="30"/>
      <c r="L826" s="30"/>
      <c r="M826" s="30"/>
      <c r="N826" s="30"/>
      <c r="O826" s="30"/>
      <c r="P826" s="30"/>
      <c r="Q826" s="30"/>
      <c r="R826" s="30"/>
      <c r="S826" s="30"/>
      <c r="T826" s="30"/>
      <c r="U826" s="30"/>
      <c r="V826" s="30"/>
      <c r="W826" s="30"/>
      <c r="X826" s="30"/>
      <c r="Y826" s="30"/>
      <c r="Z826" s="30"/>
    </row>
    <row r="827" spans="1:26" ht="12" customHeight="1">
      <c r="A827" s="30"/>
      <c r="B827" s="52"/>
      <c r="C827" s="52"/>
      <c r="D827" s="52"/>
      <c r="E827" s="52"/>
      <c r="F827" s="52"/>
      <c r="G827" s="146"/>
      <c r="H827" s="52"/>
      <c r="I827" s="52"/>
      <c r="J827" s="413"/>
      <c r="K827" s="30"/>
      <c r="L827" s="30"/>
      <c r="M827" s="30"/>
      <c r="N827" s="30"/>
      <c r="O827" s="30"/>
      <c r="P827" s="30"/>
      <c r="Q827" s="30"/>
      <c r="R827" s="30"/>
      <c r="S827" s="30"/>
      <c r="T827" s="30"/>
      <c r="U827" s="30"/>
      <c r="V827" s="30"/>
      <c r="W827" s="30"/>
      <c r="X827" s="30"/>
      <c r="Y827" s="30"/>
      <c r="Z827" s="30"/>
    </row>
    <row r="828" spans="1:26" ht="12" customHeight="1">
      <c r="A828" s="30"/>
      <c r="B828" s="52"/>
      <c r="C828" s="52"/>
      <c r="D828" s="52"/>
      <c r="E828" s="52"/>
      <c r="F828" s="52"/>
      <c r="G828" s="146"/>
      <c r="H828" s="52"/>
      <c r="I828" s="52"/>
      <c r="J828" s="413"/>
      <c r="K828" s="30"/>
      <c r="L828" s="30"/>
      <c r="M828" s="30"/>
      <c r="N828" s="30"/>
      <c r="O828" s="30"/>
      <c r="P828" s="30"/>
      <c r="Q828" s="30"/>
      <c r="R828" s="30"/>
      <c r="S828" s="30"/>
      <c r="T828" s="30"/>
      <c r="U828" s="30"/>
      <c r="V828" s="30"/>
      <c r="W828" s="30"/>
      <c r="X828" s="30"/>
      <c r="Y828" s="30"/>
      <c r="Z828" s="30"/>
    </row>
    <row r="829" spans="1:26" ht="12" customHeight="1">
      <c r="A829" s="30"/>
      <c r="B829" s="52"/>
      <c r="C829" s="52"/>
      <c r="D829" s="52"/>
      <c r="E829" s="52"/>
      <c r="F829" s="52"/>
      <c r="G829" s="146"/>
      <c r="H829" s="52"/>
      <c r="I829" s="52"/>
      <c r="J829" s="413"/>
      <c r="K829" s="30"/>
      <c r="L829" s="30"/>
      <c r="M829" s="30"/>
      <c r="N829" s="30"/>
      <c r="O829" s="30"/>
      <c r="P829" s="30"/>
      <c r="Q829" s="30"/>
      <c r="R829" s="30"/>
      <c r="S829" s="30"/>
      <c r="T829" s="30"/>
      <c r="U829" s="30"/>
      <c r="V829" s="30"/>
      <c r="W829" s="30"/>
      <c r="X829" s="30"/>
      <c r="Y829" s="30"/>
      <c r="Z829" s="30"/>
    </row>
    <row r="830" spans="1:26" ht="12" customHeight="1">
      <c r="A830" s="30"/>
      <c r="B830" s="52"/>
      <c r="C830" s="52"/>
      <c r="D830" s="52"/>
      <c r="E830" s="52"/>
      <c r="F830" s="52"/>
      <c r="G830" s="146"/>
      <c r="H830" s="52"/>
      <c r="I830" s="52"/>
      <c r="J830" s="413"/>
      <c r="K830" s="30"/>
      <c r="L830" s="30"/>
      <c r="M830" s="30"/>
      <c r="N830" s="30"/>
      <c r="O830" s="30"/>
      <c r="P830" s="30"/>
      <c r="Q830" s="30"/>
      <c r="R830" s="30"/>
      <c r="S830" s="30"/>
      <c r="T830" s="30"/>
      <c r="U830" s="30"/>
      <c r="V830" s="30"/>
      <c r="W830" s="30"/>
      <c r="X830" s="30"/>
      <c r="Y830" s="30"/>
      <c r="Z830" s="30"/>
    </row>
    <row r="831" spans="1:26" ht="12" customHeight="1">
      <c r="A831" s="30"/>
      <c r="B831" s="52"/>
      <c r="C831" s="52"/>
      <c r="D831" s="52"/>
      <c r="E831" s="52"/>
      <c r="F831" s="52"/>
      <c r="G831" s="146"/>
      <c r="H831" s="52"/>
      <c r="I831" s="52"/>
      <c r="J831" s="413"/>
      <c r="K831" s="30"/>
      <c r="L831" s="30"/>
      <c r="M831" s="30"/>
      <c r="N831" s="30"/>
      <c r="O831" s="30"/>
      <c r="P831" s="30"/>
      <c r="Q831" s="30"/>
      <c r="R831" s="30"/>
      <c r="S831" s="30"/>
      <c r="T831" s="30"/>
      <c r="U831" s="30"/>
      <c r="V831" s="30"/>
      <c r="W831" s="30"/>
      <c r="X831" s="30"/>
      <c r="Y831" s="30"/>
      <c r="Z831" s="30"/>
    </row>
    <row r="832" spans="1:26" ht="12" customHeight="1">
      <c r="A832" s="30"/>
      <c r="B832" s="52"/>
      <c r="C832" s="52"/>
      <c r="D832" s="52"/>
      <c r="E832" s="52"/>
      <c r="F832" s="52"/>
      <c r="G832" s="146"/>
      <c r="H832" s="52"/>
      <c r="I832" s="52"/>
      <c r="J832" s="413"/>
      <c r="K832" s="30"/>
      <c r="L832" s="30"/>
      <c r="M832" s="30"/>
      <c r="N832" s="30"/>
      <c r="O832" s="30"/>
      <c r="P832" s="30"/>
      <c r="Q832" s="30"/>
      <c r="R832" s="30"/>
      <c r="S832" s="30"/>
      <c r="T832" s="30"/>
      <c r="U832" s="30"/>
      <c r="V832" s="30"/>
      <c r="W832" s="30"/>
      <c r="X832" s="30"/>
      <c r="Y832" s="30"/>
      <c r="Z832" s="30"/>
    </row>
    <row r="833" spans="1:26" ht="12" customHeight="1">
      <c r="A833" s="30"/>
      <c r="B833" s="52"/>
      <c r="C833" s="52"/>
      <c r="D833" s="52"/>
      <c r="E833" s="52"/>
      <c r="F833" s="52"/>
      <c r="G833" s="146"/>
      <c r="H833" s="52"/>
      <c r="I833" s="52"/>
      <c r="J833" s="413"/>
      <c r="K833" s="30"/>
      <c r="L833" s="30"/>
      <c r="M833" s="30"/>
      <c r="N833" s="30"/>
      <c r="O833" s="30"/>
      <c r="P833" s="30"/>
      <c r="Q833" s="30"/>
      <c r="R833" s="30"/>
      <c r="S833" s="30"/>
      <c r="T833" s="30"/>
      <c r="U833" s="30"/>
      <c r="V833" s="30"/>
      <c r="W833" s="30"/>
      <c r="X833" s="30"/>
      <c r="Y833" s="30"/>
      <c r="Z833" s="30"/>
    </row>
    <row r="834" spans="1:26" ht="12" customHeight="1">
      <c r="A834" s="30"/>
      <c r="B834" s="52"/>
      <c r="C834" s="52"/>
      <c r="D834" s="52"/>
      <c r="E834" s="52"/>
      <c r="F834" s="52"/>
      <c r="G834" s="146"/>
      <c r="H834" s="52"/>
      <c r="I834" s="52"/>
      <c r="J834" s="413"/>
      <c r="K834" s="30"/>
      <c r="L834" s="30"/>
      <c r="M834" s="30"/>
      <c r="N834" s="30"/>
      <c r="O834" s="30"/>
      <c r="P834" s="30"/>
      <c r="Q834" s="30"/>
      <c r="R834" s="30"/>
      <c r="S834" s="30"/>
      <c r="T834" s="30"/>
      <c r="U834" s="30"/>
      <c r="V834" s="30"/>
      <c r="W834" s="30"/>
      <c r="X834" s="30"/>
      <c r="Y834" s="30"/>
      <c r="Z834" s="30"/>
    </row>
    <row r="835" spans="1:26" ht="12" customHeight="1">
      <c r="A835" s="30"/>
      <c r="B835" s="52"/>
      <c r="C835" s="52"/>
      <c r="D835" s="52"/>
      <c r="E835" s="52"/>
      <c r="F835" s="52"/>
      <c r="G835" s="146"/>
      <c r="H835" s="52"/>
      <c r="I835" s="52"/>
      <c r="J835" s="413"/>
      <c r="K835" s="30"/>
      <c r="L835" s="30"/>
      <c r="M835" s="30"/>
      <c r="N835" s="30"/>
      <c r="O835" s="30"/>
      <c r="P835" s="30"/>
      <c r="Q835" s="30"/>
      <c r="R835" s="30"/>
      <c r="S835" s="30"/>
      <c r="T835" s="30"/>
      <c r="U835" s="30"/>
      <c r="V835" s="30"/>
      <c r="W835" s="30"/>
      <c r="X835" s="30"/>
      <c r="Y835" s="30"/>
      <c r="Z835" s="30"/>
    </row>
    <row r="836" spans="1:26" ht="12" customHeight="1">
      <c r="A836" s="30"/>
      <c r="B836" s="52"/>
      <c r="C836" s="52"/>
      <c r="D836" s="52"/>
      <c r="E836" s="52"/>
      <c r="F836" s="52"/>
      <c r="G836" s="146"/>
      <c r="H836" s="52"/>
      <c r="I836" s="52"/>
      <c r="J836" s="413"/>
      <c r="K836" s="30"/>
      <c r="L836" s="30"/>
      <c r="M836" s="30"/>
      <c r="N836" s="30"/>
      <c r="O836" s="30"/>
      <c r="P836" s="30"/>
      <c r="Q836" s="30"/>
      <c r="R836" s="30"/>
      <c r="S836" s="30"/>
      <c r="T836" s="30"/>
      <c r="U836" s="30"/>
      <c r="V836" s="30"/>
      <c r="W836" s="30"/>
      <c r="X836" s="30"/>
      <c r="Y836" s="30"/>
      <c r="Z836" s="30"/>
    </row>
    <row r="837" spans="1:26" ht="12" customHeight="1">
      <c r="A837" s="30"/>
      <c r="B837" s="52"/>
      <c r="C837" s="52"/>
      <c r="D837" s="52"/>
      <c r="E837" s="52"/>
      <c r="F837" s="52"/>
      <c r="G837" s="146"/>
      <c r="H837" s="52"/>
      <c r="I837" s="52"/>
      <c r="J837" s="413"/>
      <c r="K837" s="30"/>
      <c r="L837" s="30"/>
      <c r="M837" s="30"/>
      <c r="N837" s="30"/>
      <c r="O837" s="30"/>
      <c r="P837" s="30"/>
      <c r="Q837" s="30"/>
      <c r="R837" s="30"/>
      <c r="S837" s="30"/>
      <c r="T837" s="30"/>
      <c r="U837" s="30"/>
      <c r="V837" s="30"/>
      <c r="W837" s="30"/>
      <c r="X837" s="30"/>
      <c r="Y837" s="30"/>
      <c r="Z837" s="30"/>
    </row>
    <row r="838" spans="1:26" ht="12" customHeight="1">
      <c r="A838" s="30"/>
      <c r="B838" s="52"/>
      <c r="C838" s="52"/>
      <c r="D838" s="52"/>
      <c r="E838" s="52"/>
      <c r="F838" s="52"/>
      <c r="G838" s="146"/>
      <c r="H838" s="52"/>
      <c r="I838" s="52"/>
      <c r="J838" s="413"/>
      <c r="K838" s="30"/>
      <c r="L838" s="30"/>
      <c r="M838" s="30"/>
      <c r="N838" s="30"/>
      <c r="O838" s="30"/>
      <c r="P838" s="30"/>
      <c r="Q838" s="30"/>
      <c r="R838" s="30"/>
      <c r="S838" s="30"/>
      <c r="T838" s="30"/>
      <c r="U838" s="30"/>
      <c r="V838" s="30"/>
      <c r="W838" s="30"/>
      <c r="X838" s="30"/>
      <c r="Y838" s="30"/>
      <c r="Z838" s="30"/>
    </row>
    <row r="839" spans="1:26" ht="12" customHeight="1">
      <c r="A839" s="30"/>
      <c r="B839" s="52"/>
      <c r="C839" s="52"/>
      <c r="D839" s="52"/>
      <c r="E839" s="52"/>
      <c r="F839" s="52"/>
      <c r="G839" s="146"/>
      <c r="H839" s="52"/>
      <c r="I839" s="52"/>
      <c r="J839" s="413"/>
      <c r="K839" s="30"/>
      <c r="L839" s="30"/>
      <c r="M839" s="30"/>
      <c r="N839" s="30"/>
      <c r="O839" s="30"/>
      <c r="P839" s="30"/>
      <c r="Q839" s="30"/>
      <c r="R839" s="30"/>
      <c r="S839" s="30"/>
      <c r="T839" s="30"/>
      <c r="U839" s="30"/>
      <c r="V839" s="30"/>
      <c r="W839" s="30"/>
      <c r="X839" s="30"/>
      <c r="Y839" s="30"/>
      <c r="Z839" s="30"/>
    </row>
    <row r="840" spans="1:26" ht="12" customHeight="1">
      <c r="A840" s="30"/>
      <c r="B840" s="52"/>
      <c r="C840" s="52"/>
      <c r="D840" s="52"/>
      <c r="E840" s="52"/>
      <c r="F840" s="52"/>
      <c r="G840" s="146"/>
      <c r="H840" s="52"/>
      <c r="I840" s="52"/>
      <c r="J840" s="413"/>
      <c r="K840" s="30"/>
      <c r="L840" s="30"/>
      <c r="M840" s="30"/>
      <c r="N840" s="30"/>
      <c r="O840" s="30"/>
      <c r="P840" s="30"/>
      <c r="Q840" s="30"/>
      <c r="R840" s="30"/>
      <c r="S840" s="30"/>
      <c r="T840" s="30"/>
      <c r="U840" s="30"/>
      <c r="V840" s="30"/>
      <c r="W840" s="30"/>
      <c r="X840" s="30"/>
      <c r="Y840" s="30"/>
      <c r="Z840" s="30"/>
    </row>
    <row r="841" spans="1:26" ht="12" customHeight="1">
      <c r="A841" s="30"/>
      <c r="B841" s="52"/>
      <c r="C841" s="52"/>
      <c r="D841" s="52"/>
      <c r="E841" s="52"/>
      <c r="F841" s="52"/>
      <c r="G841" s="146"/>
      <c r="H841" s="52"/>
      <c r="I841" s="52"/>
      <c r="J841" s="413"/>
      <c r="K841" s="30"/>
      <c r="L841" s="30"/>
      <c r="M841" s="30"/>
      <c r="N841" s="30"/>
      <c r="O841" s="30"/>
      <c r="P841" s="30"/>
      <c r="Q841" s="30"/>
      <c r="R841" s="30"/>
      <c r="S841" s="30"/>
      <c r="T841" s="30"/>
      <c r="U841" s="30"/>
      <c r="V841" s="30"/>
      <c r="W841" s="30"/>
      <c r="X841" s="30"/>
      <c r="Y841" s="30"/>
      <c r="Z841" s="30"/>
    </row>
    <row r="842" spans="1:26" ht="12" customHeight="1">
      <c r="A842" s="30"/>
      <c r="B842" s="52"/>
      <c r="C842" s="52"/>
      <c r="D842" s="52"/>
      <c r="E842" s="52"/>
      <c r="F842" s="52"/>
      <c r="G842" s="146"/>
      <c r="H842" s="52"/>
      <c r="I842" s="52"/>
      <c r="J842" s="413"/>
      <c r="K842" s="30"/>
      <c r="L842" s="30"/>
      <c r="M842" s="30"/>
      <c r="N842" s="30"/>
      <c r="O842" s="30"/>
      <c r="P842" s="30"/>
      <c r="Q842" s="30"/>
      <c r="R842" s="30"/>
      <c r="S842" s="30"/>
      <c r="T842" s="30"/>
      <c r="U842" s="30"/>
      <c r="V842" s="30"/>
      <c r="W842" s="30"/>
      <c r="X842" s="30"/>
      <c r="Y842" s="30"/>
      <c r="Z842" s="30"/>
    </row>
    <row r="843" spans="1:26" ht="12" customHeight="1">
      <c r="A843" s="30"/>
      <c r="B843" s="52"/>
      <c r="C843" s="52"/>
      <c r="D843" s="52"/>
      <c r="E843" s="52"/>
      <c r="F843" s="52"/>
      <c r="G843" s="146"/>
      <c r="H843" s="52"/>
      <c r="I843" s="52"/>
      <c r="J843" s="413"/>
      <c r="K843" s="30"/>
      <c r="L843" s="30"/>
      <c r="M843" s="30"/>
      <c r="N843" s="30"/>
      <c r="O843" s="30"/>
      <c r="P843" s="30"/>
      <c r="Q843" s="30"/>
      <c r="R843" s="30"/>
      <c r="S843" s="30"/>
      <c r="T843" s="30"/>
      <c r="U843" s="30"/>
      <c r="V843" s="30"/>
      <c r="W843" s="30"/>
      <c r="X843" s="30"/>
      <c r="Y843" s="30"/>
      <c r="Z843" s="30"/>
    </row>
    <row r="844" spans="1:26" ht="12" customHeight="1">
      <c r="A844" s="30"/>
      <c r="B844" s="52"/>
      <c r="C844" s="52"/>
      <c r="D844" s="52"/>
      <c r="E844" s="52"/>
      <c r="F844" s="52"/>
      <c r="G844" s="146"/>
      <c r="H844" s="52"/>
      <c r="I844" s="52"/>
      <c r="J844" s="413"/>
      <c r="K844" s="30"/>
      <c r="L844" s="30"/>
      <c r="M844" s="30"/>
      <c r="N844" s="30"/>
      <c r="O844" s="30"/>
      <c r="P844" s="30"/>
      <c r="Q844" s="30"/>
      <c r="R844" s="30"/>
      <c r="S844" s="30"/>
      <c r="T844" s="30"/>
      <c r="U844" s="30"/>
      <c r="V844" s="30"/>
      <c r="W844" s="30"/>
      <c r="X844" s="30"/>
      <c r="Y844" s="30"/>
      <c r="Z844" s="30"/>
    </row>
    <row r="845" spans="1:26" ht="12" customHeight="1">
      <c r="A845" s="30"/>
      <c r="B845" s="52"/>
      <c r="C845" s="52"/>
      <c r="D845" s="52"/>
      <c r="E845" s="52"/>
      <c r="F845" s="52"/>
      <c r="G845" s="146"/>
      <c r="H845" s="52"/>
      <c r="I845" s="52"/>
      <c r="J845" s="413"/>
      <c r="K845" s="30"/>
      <c r="L845" s="30"/>
      <c r="M845" s="30"/>
      <c r="N845" s="30"/>
      <c r="O845" s="30"/>
      <c r="P845" s="30"/>
      <c r="Q845" s="30"/>
      <c r="R845" s="30"/>
      <c r="S845" s="30"/>
      <c r="T845" s="30"/>
      <c r="U845" s="30"/>
      <c r="V845" s="30"/>
      <c r="W845" s="30"/>
      <c r="X845" s="30"/>
      <c r="Y845" s="30"/>
      <c r="Z845" s="30"/>
    </row>
    <row r="846" spans="1:26" ht="12" customHeight="1">
      <c r="A846" s="30"/>
      <c r="B846" s="52"/>
      <c r="C846" s="52"/>
      <c r="D846" s="52"/>
      <c r="E846" s="52"/>
      <c r="F846" s="52"/>
      <c r="G846" s="146"/>
      <c r="H846" s="52"/>
      <c r="I846" s="52"/>
      <c r="J846" s="413"/>
      <c r="K846" s="30"/>
      <c r="L846" s="30"/>
      <c r="M846" s="30"/>
      <c r="N846" s="30"/>
      <c r="O846" s="30"/>
      <c r="P846" s="30"/>
      <c r="Q846" s="30"/>
      <c r="R846" s="30"/>
      <c r="S846" s="30"/>
      <c r="T846" s="30"/>
      <c r="U846" s="30"/>
      <c r="V846" s="30"/>
      <c r="W846" s="30"/>
      <c r="X846" s="30"/>
      <c r="Y846" s="30"/>
      <c r="Z846" s="30"/>
    </row>
    <row r="847" spans="1:26" ht="12" customHeight="1">
      <c r="A847" s="30"/>
      <c r="B847" s="52"/>
      <c r="C847" s="52"/>
      <c r="D847" s="52"/>
      <c r="E847" s="52"/>
      <c r="F847" s="52"/>
      <c r="G847" s="146"/>
      <c r="H847" s="52"/>
      <c r="I847" s="52"/>
      <c r="J847" s="413"/>
      <c r="K847" s="30"/>
      <c r="L847" s="30"/>
      <c r="M847" s="30"/>
      <c r="N847" s="30"/>
      <c r="O847" s="30"/>
      <c r="P847" s="30"/>
      <c r="Q847" s="30"/>
      <c r="R847" s="30"/>
      <c r="S847" s="30"/>
      <c r="T847" s="30"/>
      <c r="U847" s="30"/>
      <c r="V847" s="30"/>
      <c r="W847" s="30"/>
      <c r="X847" s="30"/>
      <c r="Y847" s="30"/>
      <c r="Z847" s="30"/>
    </row>
    <row r="848" spans="1:26" ht="12" customHeight="1">
      <c r="A848" s="30"/>
      <c r="B848" s="52"/>
      <c r="C848" s="52"/>
      <c r="D848" s="52"/>
      <c r="E848" s="52"/>
      <c r="F848" s="52"/>
      <c r="G848" s="146"/>
      <c r="H848" s="52"/>
      <c r="I848" s="52"/>
      <c r="J848" s="413"/>
      <c r="K848" s="30"/>
      <c r="L848" s="30"/>
      <c r="M848" s="30"/>
      <c r="N848" s="30"/>
      <c r="O848" s="30"/>
      <c r="P848" s="30"/>
      <c r="Q848" s="30"/>
      <c r="R848" s="30"/>
      <c r="S848" s="30"/>
      <c r="T848" s="30"/>
      <c r="U848" s="30"/>
      <c r="V848" s="30"/>
      <c r="W848" s="30"/>
      <c r="X848" s="30"/>
      <c r="Y848" s="30"/>
      <c r="Z848" s="30"/>
    </row>
    <row r="849" spans="1:26" ht="12" customHeight="1">
      <c r="A849" s="30"/>
      <c r="B849" s="52"/>
      <c r="C849" s="52"/>
      <c r="D849" s="52"/>
      <c r="E849" s="52"/>
      <c r="F849" s="52"/>
      <c r="G849" s="146"/>
      <c r="H849" s="52"/>
      <c r="I849" s="52"/>
      <c r="J849" s="413"/>
      <c r="K849" s="30"/>
      <c r="L849" s="30"/>
      <c r="M849" s="30"/>
      <c r="N849" s="30"/>
      <c r="O849" s="30"/>
      <c r="P849" s="30"/>
      <c r="Q849" s="30"/>
      <c r="R849" s="30"/>
      <c r="S849" s="30"/>
      <c r="T849" s="30"/>
      <c r="U849" s="30"/>
      <c r="V849" s="30"/>
      <c r="W849" s="30"/>
      <c r="X849" s="30"/>
      <c r="Y849" s="30"/>
      <c r="Z849" s="30"/>
    </row>
    <row r="850" spans="1:26" ht="12" customHeight="1">
      <c r="A850" s="30"/>
      <c r="B850" s="52"/>
      <c r="C850" s="52"/>
      <c r="D850" s="52"/>
      <c r="E850" s="52"/>
      <c r="F850" s="52"/>
      <c r="G850" s="146"/>
      <c r="H850" s="52"/>
      <c r="I850" s="52"/>
      <c r="J850" s="413"/>
      <c r="K850" s="30"/>
      <c r="L850" s="30"/>
      <c r="M850" s="30"/>
      <c r="N850" s="30"/>
      <c r="O850" s="30"/>
      <c r="P850" s="30"/>
      <c r="Q850" s="30"/>
      <c r="R850" s="30"/>
      <c r="S850" s="30"/>
      <c r="T850" s="30"/>
      <c r="U850" s="30"/>
      <c r="V850" s="30"/>
      <c r="W850" s="30"/>
      <c r="X850" s="30"/>
      <c r="Y850" s="30"/>
      <c r="Z850" s="30"/>
    </row>
    <row r="851" spans="1:26" ht="12" customHeight="1">
      <c r="A851" s="30"/>
      <c r="B851" s="52"/>
      <c r="C851" s="52"/>
      <c r="D851" s="52"/>
      <c r="E851" s="52"/>
      <c r="F851" s="52"/>
      <c r="G851" s="146"/>
      <c r="H851" s="52"/>
      <c r="I851" s="52"/>
      <c r="J851" s="413"/>
      <c r="K851" s="30"/>
      <c r="L851" s="30"/>
      <c r="M851" s="30"/>
      <c r="N851" s="30"/>
      <c r="O851" s="30"/>
      <c r="P851" s="30"/>
      <c r="Q851" s="30"/>
      <c r="R851" s="30"/>
      <c r="S851" s="30"/>
      <c r="T851" s="30"/>
      <c r="U851" s="30"/>
      <c r="V851" s="30"/>
      <c r="W851" s="30"/>
      <c r="X851" s="30"/>
      <c r="Y851" s="30"/>
      <c r="Z851" s="30"/>
    </row>
    <row r="852" spans="1:26" ht="12" customHeight="1">
      <c r="A852" s="30"/>
      <c r="B852" s="52"/>
      <c r="C852" s="52"/>
      <c r="D852" s="52"/>
      <c r="E852" s="52"/>
      <c r="F852" s="52"/>
      <c r="G852" s="146"/>
      <c r="H852" s="52"/>
      <c r="I852" s="52"/>
      <c r="J852" s="413"/>
      <c r="K852" s="30"/>
      <c r="L852" s="30"/>
      <c r="M852" s="30"/>
      <c r="N852" s="30"/>
      <c r="O852" s="30"/>
      <c r="P852" s="30"/>
      <c r="Q852" s="30"/>
      <c r="R852" s="30"/>
      <c r="S852" s="30"/>
      <c r="T852" s="30"/>
      <c r="U852" s="30"/>
      <c r="V852" s="30"/>
      <c r="W852" s="30"/>
      <c r="X852" s="30"/>
      <c r="Y852" s="30"/>
      <c r="Z852" s="30"/>
    </row>
    <row r="853" spans="1:26" ht="12" customHeight="1">
      <c r="A853" s="30"/>
      <c r="B853" s="52"/>
      <c r="C853" s="52"/>
      <c r="D853" s="52"/>
      <c r="E853" s="52"/>
      <c r="F853" s="52"/>
      <c r="G853" s="146"/>
      <c r="H853" s="52"/>
      <c r="I853" s="52"/>
      <c r="J853" s="413"/>
      <c r="K853" s="30"/>
      <c r="L853" s="30"/>
      <c r="M853" s="30"/>
      <c r="N853" s="30"/>
      <c r="O853" s="30"/>
      <c r="P853" s="30"/>
      <c r="Q853" s="30"/>
      <c r="R853" s="30"/>
      <c r="S853" s="30"/>
      <c r="T853" s="30"/>
      <c r="U853" s="30"/>
      <c r="V853" s="30"/>
      <c r="W853" s="30"/>
      <c r="X853" s="30"/>
      <c r="Y853" s="30"/>
      <c r="Z853" s="30"/>
    </row>
    <row r="854" spans="1:26" ht="12" customHeight="1">
      <c r="A854" s="30"/>
      <c r="B854" s="52"/>
      <c r="C854" s="52"/>
      <c r="D854" s="52"/>
      <c r="E854" s="52"/>
      <c r="F854" s="52"/>
      <c r="G854" s="146"/>
      <c r="H854" s="52"/>
      <c r="I854" s="52"/>
      <c r="J854" s="413"/>
      <c r="K854" s="30"/>
      <c r="L854" s="30"/>
      <c r="M854" s="30"/>
      <c r="N854" s="30"/>
      <c r="O854" s="30"/>
      <c r="P854" s="30"/>
      <c r="Q854" s="30"/>
      <c r="R854" s="30"/>
      <c r="S854" s="30"/>
      <c r="T854" s="30"/>
      <c r="U854" s="30"/>
      <c r="V854" s="30"/>
      <c r="W854" s="30"/>
      <c r="X854" s="30"/>
      <c r="Y854" s="30"/>
      <c r="Z854" s="30"/>
    </row>
    <row r="855" spans="1:26" ht="12" customHeight="1">
      <c r="A855" s="30"/>
      <c r="B855" s="52"/>
      <c r="C855" s="52"/>
      <c r="D855" s="52"/>
      <c r="E855" s="52"/>
      <c r="F855" s="52"/>
      <c r="G855" s="146"/>
      <c r="H855" s="52"/>
      <c r="I855" s="52"/>
      <c r="J855" s="413"/>
      <c r="K855" s="30"/>
      <c r="L855" s="30"/>
      <c r="M855" s="30"/>
      <c r="N855" s="30"/>
      <c r="O855" s="30"/>
      <c r="P855" s="30"/>
      <c r="Q855" s="30"/>
      <c r="R855" s="30"/>
      <c r="S855" s="30"/>
      <c r="T855" s="30"/>
      <c r="U855" s="30"/>
      <c r="V855" s="30"/>
      <c r="W855" s="30"/>
      <c r="X855" s="30"/>
      <c r="Y855" s="30"/>
      <c r="Z855" s="30"/>
    </row>
    <row r="856" spans="1:26" ht="12" customHeight="1">
      <c r="A856" s="30"/>
      <c r="B856" s="52"/>
      <c r="C856" s="52"/>
      <c r="D856" s="52"/>
      <c r="E856" s="52"/>
      <c r="F856" s="52"/>
      <c r="G856" s="146"/>
      <c r="H856" s="52"/>
      <c r="I856" s="52"/>
      <c r="J856" s="413"/>
      <c r="K856" s="30"/>
      <c r="L856" s="30"/>
      <c r="M856" s="30"/>
      <c r="N856" s="30"/>
      <c r="O856" s="30"/>
      <c r="P856" s="30"/>
      <c r="Q856" s="30"/>
      <c r="R856" s="30"/>
      <c r="S856" s="30"/>
      <c r="T856" s="30"/>
      <c r="U856" s="30"/>
      <c r="V856" s="30"/>
      <c r="W856" s="30"/>
      <c r="X856" s="30"/>
      <c r="Y856" s="30"/>
      <c r="Z856" s="30"/>
    </row>
    <row r="857" spans="1:26" ht="12" customHeight="1">
      <c r="A857" s="30"/>
      <c r="B857" s="52"/>
      <c r="C857" s="52"/>
      <c r="D857" s="52"/>
      <c r="E857" s="52"/>
      <c r="F857" s="52"/>
      <c r="G857" s="146"/>
      <c r="H857" s="52"/>
      <c r="I857" s="52"/>
      <c r="J857" s="413"/>
      <c r="K857" s="30"/>
      <c r="L857" s="30"/>
      <c r="M857" s="30"/>
      <c r="N857" s="30"/>
      <c r="O857" s="30"/>
      <c r="P857" s="30"/>
      <c r="Q857" s="30"/>
      <c r="R857" s="30"/>
      <c r="S857" s="30"/>
      <c r="T857" s="30"/>
      <c r="U857" s="30"/>
      <c r="V857" s="30"/>
      <c r="W857" s="30"/>
      <c r="X857" s="30"/>
      <c r="Y857" s="30"/>
      <c r="Z857" s="30"/>
    </row>
    <row r="858" spans="1:26" ht="12" customHeight="1">
      <c r="A858" s="30"/>
      <c r="B858" s="52"/>
      <c r="C858" s="52"/>
      <c r="D858" s="52"/>
      <c r="E858" s="52"/>
      <c r="F858" s="52"/>
      <c r="G858" s="146"/>
      <c r="H858" s="52"/>
      <c r="I858" s="52"/>
      <c r="J858" s="413"/>
      <c r="K858" s="30"/>
      <c r="L858" s="30"/>
      <c r="M858" s="30"/>
      <c r="N858" s="30"/>
      <c r="O858" s="30"/>
      <c r="P858" s="30"/>
      <c r="Q858" s="30"/>
      <c r="R858" s="30"/>
      <c r="S858" s="30"/>
      <c r="T858" s="30"/>
      <c r="U858" s="30"/>
      <c r="V858" s="30"/>
      <c r="W858" s="30"/>
      <c r="X858" s="30"/>
      <c r="Y858" s="30"/>
      <c r="Z858" s="30"/>
    </row>
    <row r="859" spans="1:26" ht="12" customHeight="1">
      <c r="A859" s="30"/>
      <c r="B859" s="52"/>
      <c r="C859" s="52"/>
      <c r="D859" s="52"/>
      <c r="E859" s="52"/>
      <c r="F859" s="52"/>
      <c r="G859" s="146"/>
      <c r="H859" s="52"/>
      <c r="I859" s="52"/>
      <c r="J859" s="413"/>
      <c r="K859" s="30"/>
      <c r="L859" s="30"/>
      <c r="M859" s="30"/>
      <c r="N859" s="30"/>
      <c r="O859" s="30"/>
      <c r="P859" s="30"/>
      <c r="Q859" s="30"/>
      <c r="R859" s="30"/>
      <c r="S859" s="30"/>
      <c r="T859" s="30"/>
      <c r="U859" s="30"/>
      <c r="V859" s="30"/>
      <c r="W859" s="30"/>
      <c r="X859" s="30"/>
      <c r="Y859" s="30"/>
      <c r="Z859" s="30"/>
    </row>
    <row r="860" spans="1:26" ht="12" customHeight="1">
      <c r="A860" s="30"/>
      <c r="B860" s="52"/>
      <c r="C860" s="52"/>
      <c r="D860" s="52"/>
      <c r="E860" s="52"/>
      <c r="F860" s="52"/>
      <c r="G860" s="146"/>
      <c r="H860" s="52"/>
      <c r="I860" s="52"/>
      <c r="J860" s="413"/>
      <c r="K860" s="30"/>
      <c r="L860" s="30"/>
      <c r="M860" s="30"/>
      <c r="N860" s="30"/>
      <c r="O860" s="30"/>
      <c r="P860" s="30"/>
      <c r="Q860" s="30"/>
      <c r="R860" s="30"/>
      <c r="S860" s="30"/>
      <c r="T860" s="30"/>
      <c r="U860" s="30"/>
      <c r="V860" s="30"/>
      <c r="W860" s="30"/>
      <c r="X860" s="30"/>
      <c r="Y860" s="30"/>
      <c r="Z860" s="30"/>
    </row>
    <row r="861" spans="1:26" ht="12" customHeight="1">
      <c r="A861" s="30"/>
      <c r="B861" s="52"/>
      <c r="C861" s="52"/>
      <c r="D861" s="52"/>
      <c r="E861" s="52"/>
      <c r="F861" s="52"/>
      <c r="G861" s="146"/>
      <c r="H861" s="52"/>
      <c r="I861" s="52"/>
      <c r="J861" s="413"/>
      <c r="K861" s="30"/>
      <c r="L861" s="30"/>
      <c r="M861" s="30"/>
      <c r="N861" s="30"/>
      <c r="O861" s="30"/>
      <c r="P861" s="30"/>
      <c r="Q861" s="30"/>
      <c r="R861" s="30"/>
      <c r="S861" s="30"/>
      <c r="T861" s="30"/>
      <c r="U861" s="30"/>
      <c r="V861" s="30"/>
      <c r="W861" s="30"/>
      <c r="X861" s="30"/>
      <c r="Y861" s="30"/>
      <c r="Z861" s="30"/>
    </row>
    <row r="862" spans="1:26" ht="12" customHeight="1">
      <c r="A862" s="30"/>
      <c r="B862" s="52"/>
      <c r="C862" s="52"/>
      <c r="D862" s="52"/>
      <c r="E862" s="52"/>
      <c r="F862" s="52"/>
      <c r="G862" s="146"/>
      <c r="H862" s="52"/>
      <c r="I862" s="52"/>
      <c r="J862" s="413"/>
      <c r="K862" s="30"/>
      <c r="L862" s="30"/>
      <c r="M862" s="30"/>
      <c r="N862" s="30"/>
      <c r="O862" s="30"/>
      <c r="P862" s="30"/>
      <c r="Q862" s="30"/>
      <c r="R862" s="30"/>
      <c r="S862" s="30"/>
      <c r="T862" s="30"/>
      <c r="U862" s="30"/>
      <c r="V862" s="30"/>
      <c r="W862" s="30"/>
      <c r="X862" s="30"/>
      <c r="Y862" s="30"/>
      <c r="Z862" s="30"/>
    </row>
    <row r="863" spans="1:26" ht="12" customHeight="1">
      <c r="A863" s="30"/>
      <c r="B863" s="52"/>
      <c r="C863" s="52"/>
      <c r="D863" s="52"/>
      <c r="E863" s="52"/>
      <c r="F863" s="52"/>
      <c r="G863" s="146"/>
      <c r="H863" s="52"/>
      <c r="I863" s="52"/>
      <c r="J863" s="413"/>
      <c r="K863" s="30"/>
      <c r="L863" s="30"/>
      <c r="M863" s="30"/>
      <c r="N863" s="30"/>
      <c r="O863" s="30"/>
      <c r="P863" s="30"/>
      <c r="Q863" s="30"/>
      <c r="R863" s="30"/>
      <c r="S863" s="30"/>
      <c r="T863" s="30"/>
      <c r="U863" s="30"/>
      <c r="V863" s="30"/>
      <c r="W863" s="30"/>
      <c r="X863" s="30"/>
      <c r="Y863" s="30"/>
      <c r="Z863" s="30"/>
    </row>
    <row r="864" spans="1:26" ht="12" customHeight="1">
      <c r="A864" s="30"/>
      <c r="B864" s="52"/>
      <c r="C864" s="52"/>
      <c r="D864" s="52"/>
      <c r="E864" s="52"/>
      <c r="F864" s="52"/>
      <c r="G864" s="146"/>
      <c r="H864" s="52"/>
      <c r="I864" s="52"/>
      <c r="J864" s="413"/>
      <c r="K864" s="30"/>
      <c r="L864" s="30"/>
      <c r="M864" s="30"/>
      <c r="N864" s="30"/>
      <c r="O864" s="30"/>
      <c r="P864" s="30"/>
      <c r="Q864" s="30"/>
      <c r="R864" s="30"/>
      <c r="S864" s="30"/>
      <c r="T864" s="30"/>
      <c r="U864" s="30"/>
      <c r="V864" s="30"/>
      <c r="W864" s="30"/>
      <c r="X864" s="30"/>
      <c r="Y864" s="30"/>
      <c r="Z864" s="30"/>
    </row>
    <row r="865" spans="1:26" ht="12" customHeight="1">
      <c r="A865" s="30"/>
      <c r="B865" s="52"/>
      <c r="C865" s="52"/>
      <c r="D865" s="52"/>
      <c r="E865" s="52"/>
      <c r="F865" s="52"/>
      <c r="G865" s="146"/>
      <c r="H865" s="52"/>
      <c r="I865" s="52"/>
      <c r="J865" s="413"/>
      <c r="K865" s="30"/>
      <c r="L865" s="30"/>
      <c r="M865" s="30"/>
      <c r="N865" s="30"/>
      <c r="O865" s="30"/>
      <c r="P865" s="30"/>
      <c r="Q865" s="30"/>
      <c r="R865" s="30"/>
      <c r="S865" s="30"/>
      <c r="T865" s="30"/>
      <c r="U865" s="30"/>
      <c r="V865" s="30"/>
      <c r="W865" s="30"/>
      <c r="X865" s="30"/>
      <c r="Y865" s="30"/>
      <c r="Z865" s="30"/>
    </row>
    <row r="866" spans="1:26" ht="12" customHeight="1">
      <c r="A866" s="30"/>
      <c r="B866" s="52"/>
      <c r="C866" s="52"/>
      <c r="D866" s="52"/>
      <c r="E866" s="52"/>
      <c r="F866" s="52"/>
      <c r="G866" s="146"/>
      <c r="H866" s="52"/>
      <c r="I866" s="52"/>
      <c r="J866" s="413"/>
      <c r="K866" s="30"/>
      <c r="L866" s="30"/>
      <c r="M866" s="30"/>
      <c r="N866" s="30"/>
      <c r="O866" s="30"/>
      <c r="P866" s="30"/>
      <c r="Q866" s="30"/>
      <c r="R866" s="30"/>
      <c r="S866" s="30"/>
      <c r="T866" s="30"/>
      <c r="U866" s="30"/>
      <c r="V866" s="30"/>
      <c r="W866" s="30"/>
      <c r="X866" s="30"/>
      <c r="Y866" s="30"/>
      <c r="Z866" s="30"/>
    </row>
    <row r="867" spans="1:26" ht="12" customHeight="1">
      <c r="A867" s="30"/>
      <c r="B867" s="52"/>
      <c r="C867" s="52"/>
      <c r="D867" s="52"/>
      <c r="E867" s="52"/>
      <c r="F867" s="52"/>
      <c r="G867" s="146"/>
      <c r="H867" s="52"/>
      <c r="I867" s="52"/>
      <c r="J867" s="413"/>
      <c r="K867" s="30"/>
      <c r="L867" s="30"/>
      <c r="M867" s="30"/>
      <c r="N867" s="30"/>
      <c r="O867" s="30"/>
      <c r="P867" s="30"/>
      <c r="Q867" s="30"/>
      <c r="R867" s="30"/>
      <c r="S867" s="30"/>
      <c r="T867" s="30"/>
      <c r="U867" s="30"/>
      <c r="V867" s="30"/>
      <c r="W867" s="30"/>
      <c r="X867" s="30"/>
      <c r="Y867" s="30"/>
      <c r="Z867" s="30"/>
    </row>
    <row r="868" spans="1:26" ht="12" customHeight="1">
      <c r="A868" s="30"/>
      <c r="B868" s="52"/>
      <c r="C868" s="52"/>
      <c r="D868" s="52"/>
      <c r="E868" s="52"/>
      <c r="F868" s="52"/>
      <c r="G868" s="146"/>
      <c r="H868" s="52"/>
      <c r="I868" s="52"/>
      <c r="J868" s="413"/>
      <c r="K868" s="30"/>
      <c r="L868" s="30"/>
      <c r="M868" s="30"/>
      <c r="N868" s="30"/>
      <c r="O868" s="30"/>
      <c r="P868" s="30"/>
      <c r="Q868" s="30"/>
      <c r="R868" s="30"/>
      <c r="S868" s="30"/>
      <c r="T868" s="30"/>
      <c r="U868" s="30"/>
      <c r="V868" s="30"/>
      <c r="W868" s="30"/>
      <c r="X868" s="30"/>
      <c r="Y868" s="30"/>
      <c r="Z868" s="30"/>
    </row>
    <row r="869" spans="1:26" ht="12" customHeight="1">
      <c r="A869" s="30"/>
      <c r="B869" s="52"/>
      <c r="C869" s="52"/>
      <c r="D869" s="52"/>
      <c r="E869" s="52"/>
      <c r="F869" s="52"/>
      <c r="G869" s="146"/>
      <c r="H869" s="52"/>
      <c r="I869" s="52"/>
      <c r="J869" s="413"/>
      <c r="K869" s="30"/>
      <c r="L869" s="30"/>
      <c r="M869" s="30"/>
      <c r="N869" s="30"/>
      <c r="O869" s="30"/>
      <c r="P869" s="30"/>
      <c r="Q869" s="30"/>
      <c r="R869" s="30"/>
      <c r="S869" s="30"/>
      <c r="T869" s="30"/>
      <c r="U869" s="30"/>
      <c r="V869" s="30"/>
      <c r="W869" s="30"/>
      <c r="X869" s="30"/>
      <c r="Y869" s="30"/>
      <c r="Z869" s="30"/>
    </row>
    <row r="870" spans="1:26" ht="12" customHeight="1">
      <c r="A870" s="30"/>
      <c r="B870" s="52"/>
      <c r="C870" s="52"/>
      <c r="D870" s="52"/>
      <c r="E870" s="52"/>
      <c r="F870" s="52"/>
      <c r="G870" s="146"/>
      <c r="H870" s="52"/>
      <c r="I870" s="52"/>
      <c r="J870" s="413"/>
      <c r="K870" s="30"/>
      <c r="L870" s="30"/>
      <c r="M870" s="30"/>
      <c r="N870" s="30"/>
      <c r="O870" s="30"/>
      <c r="P870" s="30"/>
      <c r="Q870" s="30"/>
      <c r="R870" s="30"/>
      <c r="S870" s="30"/>
      <c r="T870" s="30"/>
      <c r="U870" s="30"/>
      <c r="V870" s="30"/>
      <c r="W870" s="30"/>
      <c r="X870" s="30"/>
      <c r="Y870" s="30"/>
      <c r="Z870" s="30"/>
    </row>
    <row r="871" spans="1:26" ht="12" customHeight="1">
      <c r="A871" s="30"/>
      <c r="B871" s="52"/>
      <c r="C871" s="52"/>
      <c r="D871" s="52"/>
      <c r="E871" s="52"/>
      <c r="F871" s="52"/>
      <c r="G871" s="146"/>
      <c r="H871" s="52"/>
      <c r="I871" s="52"/>
      <c r="J871" s="413"/>
      <c r="K871" s="30"/>
      <c r="L871" s="30"/>
      <c r="M871" s="30"/>
      <c r="N871" s="30"/>
      <c r="O871" s="30"/>
      <c r="P871" s="30"/>
      <c r="Q871" s="30"/>
      <c r="R871" s="30"/>
      <c r="S871" s="30"/>
      <c r="T871" s="30"/>
      <c r="U871" s="30"/>
      <c r="V871" s="30"/>
      <c r="W871" s="30"/>
      <c r="X871" s="30"/>
      <c r="Y871" s="30"/>
      <c r="Z871" s="30"/>
    </row>
    <row r="872" spans="1:26" ht="12" customHeight="1">
      <c r="A872" s="30"/>
      <c r="B872" s="52"/>
      <c r="C872" s="52"/>
      <c r="D872" s="52"/>
      <c r="E872" s="52"/>
      <c r="F872" s="52"/>
      <c r="G872" s="146"/>
      <c r="H872" s="52"/>
      <c r="I872" s="52"/>
      <c r="J872" s="413"/>
      <c r="K872" s="30"/>
      <c r="L872" s="30"/>
      <c r="M872" s="30"/>
      <c r="N872" s="30"/>
      <c r="O872" s="30"/>
      <c r="P872" s="30"/>
      <c r="Q872" s="30"/>
      <c r="R872" s="30"/>
      <c r="S872" s="30"/>
      <c r="T872" s="30"/>
      <c r="U872" s="30"/>
      <c r="V872" s="30"/>
      <c r="W872" s="30"/>
      <c r="X872" s="30"/>
      <c r="Y872" s="30"/>
      <c r="Z872" s="30"/>
    </row>
    <row r="873" spans="1:26" ht="12" customHeight="1">
      <c r="A873" s="30"/>
      <c r="B873" s="52"/>
      <c r="C873" s="52"/>
      <c r="D873" s="52"/>
      <c r="E873" s="52"/>
      <c r="F873" s="52"/>
      <c r="G873" s="146"/>
      <c r="H873" s="52"/>
      <c r="I873" s="52"/>
      <c r="J873" s="413"/>
      <c r="K873" s="30"/>
      <c r="L873" s="30"/>
      <c r="M873" s="30"/>
      <c r="N873" s="30"/>
      <c r="O873" s="30"/>
      <c r="P873" s="30"/>
      <c r="Q873" s="30"/>
      <c r="R873" s="30"/>
      <c r="S873" s="30"/>
      <c r="T873" s="30"/>
      <c r="U873" s="30"/>
      <c r="V873" s="30"/>
      <c r="W873" s="30"/>
      <c r="X873" s="30"/>
      <c r="Y873" s="30"/>
      <c r="Z873" s="30"/>
    </row>
    <row r="874" spans="1:26" ht="12" customHeight="1">
      <c r="A874" s="30"/>
      <c r="B874" s="52"/>
      <c r="C874" s="52"/>
      <c r="D874" s="52"/>
      <c r="E874" s="52"/>
      <c r="F874" s="52"/>
      <c r="G874" s="146"/>
      <c r="H874" s="52"/>
      <c r="I874" s="52"/>
      <c r="J874" s="413"/>
      <c r="K874" s="30"/>
      <c r="L874" s="30"/>
      <c r="M874" s="30"/>
      <c r="N874" s="30"/>
      <c r="O874" s="30"/>
      <c r="P874" s="30"/>
      <c r="Q874" s="30"/>
      <c r="R874" s="30"/>
      <c r="S874" s="30"/>
      <c r="T874" s="30"/>
      <c r="U874" s="30"/>
      <c r="V874" s="30"/>
      <c r="W874" s="30"/>
      <c r="X874" s="30"/>
      <c r="Y874" s="30"/>
      <c r="Z874" s="30"/>
    </row>
    <row r="875" spans="1:26" ht="12" customHeight="1">
      <c r="A875" s="30"/>
      <c r="B875" s="52"/>
      <c r="C875" s="52"/>
      <c r="D875" s="52"/>
      <c r="E875" s="52"/>
      <c r="F875" s="52"/>
      <c r="G875" s="146"/>
      <c r="H875" s="52"/>
      <c r="I875" s="52"/>
      <c r="J875" s="413"/>
      <c r="K875" s="30"/>
      <c r="L875" s="30"/>
      <c r="M875" s="30"/>
      <c r="N875" s="30"/>
      <c r="O875" s="30"/>
      <c r="P875" s="30"/>
      <c r="Q875" s="30"/>
      <c r="R875" s="30"/>
      <c r="S875" s="30"/>
      <c r="T875" s="30"/>
      <c r="U875" s="30"/>
      <c r="V875" s="30"/>
      <c r="W875" s="30"/>
      <c r="X875" s="30"/>
      <c r="Y875" s="30"/>
      <c r="Z875" s="30"/>
    </row>
    <row r="876" spans="1:26" ht="12" customHeight="1">
      <c r="A876" s="30"/>
      <c r="B876" s="52"/>
      <c r="C876" s="52"/>
      <c r="D876" s="52"/>
      <c r="E876" s="52"/>
      <c r="F876" s="52"/>
      <c r="G876" s="146"/>
      <c r="H876" s="52"/>
      <c r="I876" s="52"/>
      <c r="J876" s="413"/>
      <c r="K876" s="30"/>
      <c r="L876" s="30"/>
      <c r="M876" s="30"/>
      <c r="N876" s="30"/>
      <c r="O876" s="30"/>
      <c r="P876" s="30"/>
      <c r="Q876" s="30"/>
      <c r="R876" s="30"/>
      <c r="S876" s="30"/>
      <c r="T876" s="30"/>
      <c r="U876" s="30"/>
      <c r="V876" s="30"/>
      <c r="W876" s="30"/>
      <c r="X876" s="30"/>
      <c r="Y876" s="30"/>
      <c r="Z876" s="30"/>
    </row>
    <row r="877" spans="1:26" ht="12" customHeight="1">
      <c r="A877" s="30"/>
      <c r="B877" s="52"/>
      <c r="C877" s="52"/>
      <c r="D877" s="52"/>
      <c r="E877" s="52"/>
      <c r="F877" s="52"/>
      <c r="G877" s="146"/>
      <c r="H877" s="52"/>
      <c r="I877" s="52"/>
      <c r="J877" s="413"/>
      <c r="K877" s="30"/>
      <c r="L877" s="30"/>
      <c r="M877" s="30"/>
      <c r="N877" s="30"/>
      <c r="O877" s="30"/>
      <c r="P877" s="30"/>
      <c r="Q877" s="30"/>
      <c r="R877" s="30"/>
      <c r="S877" s="30"/>
      <c r="T877" s="30"/>
      <c r="U877" s="30"/>
      <c r="V877" s="30"/>
      <c r="W877" s="30"/>
      <c r="X877" s="30"/>
      <c r="Y877" s="30"/>
      <c r="Z877" s="30"/>
    </row>
    <row r="878" spans="1:26" ht="12" customHeight="1">
      <c r="A878" s="30"/>
      <c r="B878" s="52"/>
      <c r="C878" s="52"/>
      <c r="D878" s="52"/>
      <c r="E878" s="52"/>
      <c r="F878" s="52"/>
      <c r="G878" s="146"/>
      <c r="H878" s="52"/>
      <c r="I878" s="52"/>
      <c r="J878" s="413"/>
      <c r="K878" s="30"/>
      <c r="L878" s="30"/>
      <c r="M878" s="30"/>
      <c r="N878" s="30"/>
      <c r="O878" s="30"/>
      <c r="P878" s="30"/>
      <c r="Q878" s="30"/>
      <c r="R878" s="30"/>
      <c r="S878" s="30"/>
      <c r="T878" s="30"/>
      <c r="U878" s="30"/>
      <c r="V878" s="30"/>
      <c r="W878" s="30"/>
      <c r="X878" s="30"/>
      <c r="Y878" s="30"/>
      <c r="Z878" s="30"/>
    </row>
    <row r="879" spans="1:26" ht="12" customHeight="1">
      <c r="A879" s="30"/>
      <c r="B879" s="52"/>
      <c r="C879" s="52"/>
      <c r="D879" s="52"/>
      <c r="E879" s="52"/>
      <c r="F879" s="52"/>
      <c r="G879" s="146"/>
      <c r="H879" s="52"/>
      <c r="I879" s="52"/>
      <c r="J879" s="413"/>
      <c r="K879" s="30"/>
      <c r="L879" s="30"/>
      <c r="M879" s="30"/>
      <c r="N879" s="30"/>
      <c r="O879" s="30"/>
      <c r="P879" s="30"/>
      <c r="Q879" s="30"/>
      <c r="R879" s="30"/>
      <c r="S879" s="30"/>
      <c r="T879" s="30"/>
      <c r="U879" s="30"/>
      <c r="V879" s="30"/>
      <c r="W879" s="30"/>
      <c r="X879" s="30"/>
      <c r="Y879" s="30"/>
      <c r="Z879" s="30"/>
    </row>
    <row r="880" spans="1:26" ht="12" customHeight="1">
      <c r="A880" s="30"/>
      <c r="B880" s="52"/>
      <c r="C880" s="52"/>
      <c r="D880" s="52"/>
      <c r="E880" s="52"/>
      <c r="F880" s="52"/>
      <c r="G880" s="146"/>
      <c r="H880" s="52"/>
      <c r="I880" s="52"/>
      <c r="J880" s="413"/>
      <c r="K880" s="30"/>
      <c r="L880" s="30"/>
      <c r="M880" s="30"/>
      <c r="N880" s="30"/>
      <c r="O880" s="30"/>
      <c r="P880" s="30"/>
      <c r="Q880" s="30"/>
      <c r="R880" s="30"/>
      <c r="S880" s="30"/>
      <c r="T880" s="30"/>
      <c r="U880" s="30"/>
      <c r="V880" s="30"/>
      <c r="W880" s="30"/>
      <c r="X880" s="30"/>
      <c r="Y880" s="30"/>
      <c r="Z880" s="30"/>
    </row>
    <row r="881" spans="1:26" ht="12" customHeight="1">
      <c r="A881" s="30"/>
      <c r="B881" s="52"/>
      <c r="C881" s="52"/>
      <c r="D881" s="52"/>
      <c r="E881" s="52"/>
      <c r="F881" s="52"/>
      <c r="G881" s="146"/>
      <c r="H881" s="52"/>
      <c r="I881" s="52"/>
      <c r="J881" s="413"/>
      <c r="K881" s="30"/>
      <c r="L881" s="30"/>
      <c r="M881" s="30"/>
      <c r="N881" s="30"/>
      <c r="O881" s="30"/>
      <c r="P881" s="30"/>
      <c r="Q881" s="30"/>
      <c r="R881" s="30"/>
      <c r="S881" s="30"/>
      <c r="T881" s="30"/>
      <c r="U881" s="30"/>
      <c r="V881" s="30"/>
      <c r="W881" s="30"/>
      <c r="X881" s="30"/>
      <c r="Y881" s="30"/>
      <c r="Z881" s="30"/>
    </row>
    <row r="882" spans="1:26" ht="12" customHeight="1">
      <c r="A882" s="30"/>
      <c r="B882" s="52"/>
      <c r="C882" s="52"/>
      <c r="D882" s="52"/>
      <c r="E882" s="52"/>
      <c r="F882" s="52"/>
      <c r="G882" s="146"/>
      <c r="H882" s="52"/>
      <c r="I882" s="52"/>
      <c r="J882" s="413"/>
      <c r="K882" s="30"/>
      <c r="L882" s="30"/>
      <c r="M882" s="30"/>
      <c r="N882" s="30"/>
      <c r="O882" s="30"/>
      <c r="P882" s="30"/>
      <c r="Q882" s="30"/>
      <c r="R882" s="30"/>
      <c r="S882" s="30"/>
      <c r="T882" s="30"/>
      <c r="U882" s="30"/>
      <c r="V882" s="30"/>
      <c r="W882" s="30"/>
      <c r="X882" s="30"/>
      <c r="Y882" s="30"/>
      <c r="Z882" s="30"/>
    </row>
    <row r="883" spans="1:26" ht="12" customHeight="1">
      <c r="A883" s="30"/>
      <c r="B883" s="52"/>
      <c r="C883" s="52"/>
      <c r="D883" s="52"/>
      <c r="E883" s="52"/>
      <c r="F883" s="52"/>
      <c r="G883" s="146"/>
      <c r="H883" s="52"/>
      <c r="I883" s="52"/>
      <c r="J883" s="413"/>
      <c r="K883" s="30"/>
      <c r="L883" s="30"/>
      <c r="M883" s="30"/>
      <c r="N883" s="30"/>
      <c r="O883" s="30"/>
      <c r="P883" s="30"/>
      <c r="Q883" s="30"/>
      <c r="R883" s="30"/>
      <c r="S883" s="30"/>
      <c r="T883" s="30"/>
      <c r="U883" s="30"/>
      <c r="V883" s="30"/>
      <c r="W883" s="30"/>
      <c r="X883" s="30"/>
      <c r="Y883" s="30"/>
      <c r="Z883" s="30"/>
    </row>
    <row r="884" spans="1:26" ht="12" customHeight="1">
      <c r="A884" s="30"/>
      <c r="B884" s="52"/>
      <c r="C884" s="52"/>
      <c r="D884" s="52"/>
      <c r="E884" s="52"/>
      <c r="F884" s="52"/>
      <c r="G884" s="146"/>
      <c r="H884" s="52"/>
      <c r="I884" s="52"/>
      <c r="J884" s="413"/>
      <c r="K884" s="30"/>
      <c r="L884" s="30"/>
      <c r="M884" s="30"/>
      <c r="N884" s="30"/>
      <c r="O884" s="30"/>
      <c r="P884" s="30"/>
      <c r="Q884" s="30"/>
      <c r="R884" s="30"/>
      <c r="S884" s="30"/>
      <c r="T884" s="30"/>
      <c r="U884" s="30"/>
      <c r="V884" s="30"/>
      <c r="W884" s="30"/>
      <c r="X884" s="30"/>
      <c r="Y884" s="30"/>
      <c r="Z884" s="30"/>
    </row>
    <row r="885" spans="1:26" ht="12" customHeight="1">
      <c r="A885" s="30"/>
      <c r="B885" s="52"/>
      <c r="C885" s="52"/>
      <c r="D885" s="52"/>
      <c r="E885" s="52"/>
      <c r="F885" s="52"/>
      <c r="G885" s="146"/>
      <c r="H885" s="52"/>
      <c r="I885" s="52"/>
      <c r="J885" s="413"/>
      <c r="K885" s="30"/>
      <c r="L885" s="30"/>
      <c r="M885" s="30"/>
      <c r="N885" s="30"/>
      <c r="O885" s="30"/>
      <c r="P885" s="30"/>
      <c r="Q885" s="30"/>
      <c r="R885" s="30"/>
      <c r="S885" s="30"/>
      <c r="T885" s="30"/>
      <c r="U885" s="30"/>
      <c r="V885" s="30"/>
      <c r="W885" s="30"/>
      <c r="X885" s="30"/>
      <c r="Y885" s="30"/>
      <c r="Z885" s="30"/>
    </row>
    <row r="886" spans="1:26" ht="12" customHeight="1">
      <c r="A886" s="30"/>
      <c r="B886" s="52"/>
      <c r="C886" s="52"/>
      <c r="D886" s="52"/>
      <c r="E886" s="52"/>
      <c r="F886" s="52"/>
      <c r="G886" s="146"/>
      <c r="H886" s="52"/>
      <c r="I886" s="52"/>
      <c r="J886" s="413"/>
      <c r="K886" s="30"/>
      <c r="L886" s="30"/>
      <c r="M886" s="30"/>
      <c r="N886" s="30"/>
      <c r="O886" s="30"/>
      <c r="P886" s="30"/>
      <c r="Q886" s="30"/>
      <c r="R886" s="30"/>
      <c r="S886" s="30"/>
      <c r="T886" s="30"/>
      <c r="U886" s="30"/>
      <c r="V886" s="30"/>
      <c r="W886" s="30"/>
      <c r="X886" s="30"/>
      <c r="Y886" s="30"/>
      <c r="Z886" s="30"/>
    </row>
    <row r="887" spans="1:26" ht="12" customHeight="1">
      <c r="A887" s="30"/>
      <c r="B887" s="52"/>
      <c r="C887" s="52"/>
      <c r="D887" s="52"/>
      <c r="E887" s="52"/>
      <c r="F887" s="52"/>
      <c r="G887" s="146"/>
      <c r="H887" s="52"/>
      <c r="I887" s="52"/>
      <c r="J887" s="413"/>
      <c r="K887" s="30"/>
      <c r="L887" s="30"/>
      <c r="M887" s="30"/>
      <c r="N887" s="30"/>
      <c r="O887" s="30"/>
      <c r="P887" s="30"/>
      <c r="Q887" s="30"/>
      <c r="R887" s="30"/>
      <c r="S887" s="30"/>
      <c r="T887" s="30"/>
      <c r="U887" s="30"/>
      <c r="V887" s="30"/>
      <c r="W887" s="30"/>
      <c r="X887" s="30"/>
      <c r="Y887" s="30"/>
      <c r="Z887" s="30"/>
    </row>
    <row r="888" spans="1:26" ht="12" customHeight="1">
      <c r="A888" s="30"/>
      <c r="B888" s="52"/>
      <c r="C888" s="52"/>
      <c r="D888" s="52"/>
      <c r="E888" s="52"/>
      <c r="F888" s="52"/>
      <c r="G888" s="146"/>
      <c r="H888" s="52"/>
      <c r="I888" s="52"/>
      <c r="J888" s="413"/>
      <c r="K888" s="30"/>
      <c r="L888" s="30"/>
      <c r="M888" s="30"/>
      <c r="N888" s="30"/>
      <c r="O888" s="30"/>
      <c r="P888" s="30"/>
      <c r="Q888" s="30"/>
      <c r="R888" s="30"/>
      <c r="S888" s="30"/>
      <c r="T888" s="30"/>
      <c r="U888" s="30"/>
      <c r="V888" s="30"/>
      <c r="W888" s="30"/>
      <c r="X888" s="30"/>
      <c r="Y888" s="30"/>
      <c r="Z888" s="30"/>
    </row>
    <row r="889" spans="1:26" ht="12" customHeight="1">
      <c r="A889" s="30"/>
      <c r="B889" s="52"/>
      <c r="C889" s="52"/>
      <c r="D889" s="52"/>
      <c r="E889" s="52"/>
      <c r="F889" s="52"/>
      <c r="G889" s="146"/>
      <c r="H889" s="52"/>
      <c r="I889" s="52"/>
      <c r="J889" s="413"/>
      <c r="K889" s="30"/>
      <c r="L889" s="30"/>
      <c r="M889" s="30"/>
      <c r="N889" s="30"/>
      <c r="O889" s="30"/>
      <c r="P889" s="30"/>
      <c r="Q889" s="30"/>
      <c r="R889" s="30"/>
      <c r="S889" s="30"/>
      <c r="T889" s="30"/>
      <c r="U889" s="30"/>
      <c r="V889" s="30"/>
      <c r="W889" s="30"/>
      <c r="X889" s="30"/>
      <c r="Y889" s="30"/>
      <c r="Z889" s="30"/>
    </row>
    <row r="890" spans="1:26" ht="12" customHeight="1">
      <c r="A890" s="30"/>
      <c r="B890" s="52"/>
      <c r="C890" s="52"/>
      <c r="D890" s="52"/>
      <c r="E890" s="52"/>
      <c r="F890" s="52"/>
      <c r="G890" s="146"/>
      <c r="H890" s="52"/>
      <c r="I890" s="52"/>
      <c r="J890" s="413"/>
      <c r="K890" s="30"/>
      <c r="L890" s="30"/>
      <c r="M890" s="30"/>
      <c r="N890" s="30"/>
      <c r="O890" s="30"/>
      <c r="P890" s="30"/>
      <c r="Q890" s="30"/>
      <c r="R890" s="30"/>
      <c r="S890" s="30"/>
      <c r="T890" s="30"/>
      <c r="U890" s="30"/>
      <c r="V890" s="30"/>
      <c r="W890" s="30"/>
      <c r="X890" s="30"/>
      <c r="Y890" s="30"/>
      <c r="Z890" s="30"/>
    </row>
    <row r="891" spans="1:26" ht="12" customHeight="1">
      <c r="A891" s="30"/>
      <c r="B891" s="52"/>
      <c r="C891" s="52"/>
      <c r="D891" s="52"/>
      <c r="E891" s="52"/>
      <c r="F891" s="52"/>
      <c r="G891" s="146"/>
      <c r="H891" s="52"/>
      <c r="I891" s="52"/>
      <c r="J891" s="413"/>
      <c r="K891" s="30"/>
      <c r="L891" s="30"/>
      <c r="M891" s="30"/>
      <c r="N891" s="30"/>
      <c r="O891" s="30"/>
      <c r="P891" s="30"/>
      <c r="Q891" s="30"/>
      <c r="R891" s="30"/>
      <c r="S891" s="30"/>
      <c r="T891" s="30"/>
      <c r="U891" s="30"/>
      <c r="V891" s="30"/>
      <c r="W891" s="30"/>
      <c r="X891" s="30"/>
      <c r="Y891" s="30"/>
      <c r="Z891" s="30"/>
    </row>
    <row r="892" spans="1:26" ht="12" customHeight="1">
      <c r="A892" s="30"/>
      <c r="B892" s="52"/>
      <c r="C892" s="52"/>
      <c r="D892" s="52"/>
      <c r="E892" s="52"/>
      <c r="F892" s="52"/>
      <c r="G892" s="146"/>
      <c r="H892" s="52"/>
      <c r="I892" s="52"/>
      <c r="J892" s="413"/>
      <c r="K892" s="30"/>
      <c r="L892" s="30"/>
      <c r="M892" s="30"/>
      <c r="N892" s="30"/>
      <c r="O892" s="30"/>
      <c r="P892" s="30"/>
      <c r="Q892" s="30"/>
      <c r="R892" s="30"/>
      <c r="S892" s="30"/>
      <c r="T892" s="30"/>
      <c r="U892" s="30"/>
      <c r="V892" s="30"/>
      <c r="W892" s="30"/>
      <c r="X892" s="30"/>
      <c r="Y892" s="30"/>
      <c r="Z892" s="30"/>
    </row>
    <row r="893" spans="1:26" ht="12" customHeight="1">
      <c r="A893" s="30"/>
      <c r="B893" s="52"/>
      <c r="C893" s="52"/>
      <c r="D893" s="52"/>
      <c r="E893" s="52"/>
      <c r="F893" s="52"/>
      <c r="G893" s="146"/>
      <c r="H893" s="52"/>
      <c r="I893" s="52"/>
      <c r="J893" s="413"/>
      <c r="K893" s="30"/>
      <c r="L893" s="30"/>
      <c r="M893" s="30"/>
      <c r="N893" s="30"/>
      <c r="O893" s="30"/>
      <c r="P893" s="30"/>
      <c r="Q893" s="30"/>
      <c r="R893" s="30"/>
      <c r="S893" s="30"/>
      <c r="T893" s="30"/>
      <c r="U893" s="30"/>
      <c r="V893" s="30"/>
      <c r="W893" s="30"/>
      <c r="X893" s="30"/>
      <c r="Y893" s="30"/>
      <c r="Z893" s="30"/>
    </row>
    <row r="894" spans="1:26" ht="12" customHeight="1">
      <c r="A894" s="30"/>
      <c r="B894" s="52"/>
      <c r="C894" s="52"/>
      <c r="D894" s="52"/>
      <c r="E894" s="52"/>
      <c r="F894" s="52"/>
      <c r="G894" s="146"/>
      <c r="H894" s="52"/>
      <c r="I894" s="52"/>
      <c r="J894" s="413"/>
      <c r="K894" s="30"/>
      <c r="L894" s="30"/>
      <c r="M894" s="30"/>
      <c r="N894" s="30"/>
      <c r="O894" s="30"/>
      <c r="P894" s="30"/>
      <c r="Q894" s="30"/>
      <c r="R894" s="30"/>
      <c r="S894" s="30"/>
      <c r="T894" s="30"/>
      <c r="U894" s="30"/>
      <c r="V894" s="30"/>
      <c r="W894" s="30"/>
      <c r="X894" s="30"/>
      <c r="Y894" s="30"/>
      <c r="Z894" s="30"/>
    </row>
    <row r="895" spans="1:26" ht="12" customHeight="1">
      <c r="A895" s="30"/>
      <c r="B895" s="52"/>
      <c r="C895" s="52"/>
      <c r="D895" s="52"/>
      <c r="E895" s="52"/>
      <c r="F895" s="52"/>
      <c r="G895" s="146"/>
      <c r="H895" s="52"/>
      <c r="I895" s="52"/>
      <c r="J895" s="413"/>
      <c r="K895" s="30"/>
      <c r="L895" s="30"/>
      <c r="M895" s="30"/>
      <c r="N895" s="30"/>
      <c r="O895" s="30"/>
      <c r="P895" s="30"/>
      <c r="Q895" s="30"/>
      <c r="R895" s="30"/>
      <c r="S895" s="30"/>
      <c r="T895" s="30"/>
      <c r="U895" s="30"/>
      <c r="V895" s="30"/>
      <c r="W895" s="30"/>
      <c r="X895" s="30"/>
      <c r="Y895" s="30"/>
      <c r="Z895" s="30"/>
    </row>
    <row r="896" spans="1:26" ht="12" customHeight="1">
      <c r="A896" s="30"/>
      <c r="B896" s="52"/>
      <c r="C896" s="52"/>
      <c r="D896" s="52"/>
      <c r="E896" s="52"/>
      <c r="F896" s="52"/>
      <c r="G896" s="146"/>
      <c r="H896" s="52"/>
      <c r="I896" s="52"/>
      <c r="J896" s="413"/>
      <c r="K896" s="30"/>
      <c r="L896" s="30"/>
      <c r="M896" s="30"/>
      <c r="N896" s="30"/>
      <c r="O896" s="30"/>
      <c r="P896" s="30"/>
      <c r="Q896" s="30"/>
      <c r="R896" s="30"/>
      <c r="S896" s="30"/>
      <c r="T896" s="30"/>
      <c r="U896" s="30"/>
      <c r="V896" s="30"/>
      <c r="W896" s="30"/>
      <c r="X896" s="30"/>
      <c r="Y896" s="30"/>
      <c r="Z896" s="30"/>
    </row>
    <row r="897" spans="1:26" ht="12" customHeight="1">
      <c r="A897" s="30"/>
      <c r="B897" s="52"/>
      <c r="C897" s="52"/>
      <c r="D897" s="52"/>
      <c r="E897" s="52"/>
      <c r="F897" s="52"/>
      <c r="G897" s="146"/>
      <c r="H897" s="52"/>
      <c r="I897" s="52"/>
      <c r="J897" s="413"/>
      <c r="K897" s="30"/>
      <c r="L897" s="30"/>
      <c r="M897" s="30"/>
      <c r="N897" s="30"/>
      <c r="O897" s="30"/>
      <c r="P897" s="30"/>
      <c r="Q897" s="30"/>
      <c r="R897" s="30"/>
      <c r="S897" s="30"/>
      <c r="T897" s="30"/>
      <c r="U897" s="30"/>
      <c r="V897" s="30"/>
      <c r="W897" s="30"/>
      <c r="X897" s="30"/>
      <c r="Y897" s="30"/>
      <c r="Z897" s="30"/>
    </row>
    <row r="898" spans="1:26" ht="12" customHeight="1">
      <c r="A898" s="30"/>
      <c r="B898" s="52"/>
      <c r="C898" s="52"/>
      <c r="D898" s="52"/>
      <c r="E898" s="52"/>
      <c r="F898" s="52"/>
      <c r="G898" s="146"/>
      <c r="H898" s="52"/>
      <c r="I898" s="52"/>
      <c r="J898" s="413"/>
      <c r="K898" s="30"/>
      <c r="L898" s="30"/>
      <c r="M898" s="30"/>
      <c r="N898" s="30"/>
      <c r="O898" s="30"/>
      <c r="P898" s="30"/>
      <c r="Q898" s="30"/>
      <c r="R898" s="30"/>
      <c r="S898" s="30"/>
      <c r="T898" s="30"/>
      <c r="U898" s="30"/>
      <c r="V898" s="30"/>
      <c r="W898" s="30"/>
      <c r="X898" s="30"/>
      <c r="Y898" s="30"/>
      <c r="Z898" s="30"/>
    </row>
    <row r="899" spans="1:26" ht="12" customHeight="1">
      <c r="A899" s="30"/>
      <c r="B899" s="52"/>
      <c r="C899" s="52"/>
      <c r="D899" s="52"/>
      <c r="E899" s="52"/>
      <c r="F899" s="52"/>
      <c r="G899" s="146"/>
      <c r="H899" s="52"/>
      <c r="I899" s="52"/>
      <c r="J899" s="413"/>
      <c r="K899" s="30"/>
      <c r="L899" s="30"/>
      <c r="M899" s="30"/>
      <c r="N899" s="30"/>
      <c r="O899" s="30"/>
      <c r="P899" s="30"/>
      <c r="Q899" s="30"/>
      <c r="R899" s="30"/>
      <c r="S899" s="30"/>
      <c r="T899" s="30"/>
      <c r="U899" s="30"/>
      <c r="V899" s="30"/>
      <c r="W899" s="30"/>
      <c r="X899" s="30"/>
      <c r="Y899" s="30"/>
      <c r="Z899" s="30"/>
    </row>
    <row r="900" spans="1:26" ht="12" customHeight="1">
      <c r="A900" s="30"/>
      <c r="B900" s="52"/>
      <c r="C900" s="52"/>
      <c r="D900" s="52"/>
      <c r="E900" s="52"/>
      <c r="F900" s="52"/>
      <c r="G900" s="146"/>
      <c r="H900" s="52"/>
      <c r="I900" s="52"/>
      <c r="J900" s="413"/>
      <c r="K900" s="30"/>
      <c r="L900" s="30"/>
      <c r="M900" s="30"/>
      <c r="N900" s="30"/>
      <c r="O900" s="30"/>
      <c r="P900" s="30"/>
      <c r="Q900" s="30"/>
      <c r="R900" s="30"/>
      <c r="S900" s="30"/>
      <c r="T900" s="30"/>
      <c r="U900" s="30"/>
      <c r="V900" s="30"/>
      <c r="W900" s="30"/>
      <c r="X900" s="30"/>
      <c r="Y900" s="30"/>
      <c r="Z900" s="30"/>
    </row>
    <row r="901" spans="1:26" ht="12" customHeight="1">
      <c r="A901" s="30"/>
      <c r="B901" s="52"/>
      <c r="C901" s="52"/>
      <c r="D901" s="52"/>
      <c r="E901" s="52"/>
      <c r="F901" s="52"/>
      <c r="G901" s="146"/>
      <c r="H901" s="52"/>
      <c r="I901" s="52"/>
      <c r="J901" s="413"/>
      <c r="K901" s="30"/>
      <c r="L901" s="30"/>
      <c r="M901" s="30"/>
      <c r="N901" s="30"/>
      <c r="O901" s="30"/>
      <c r="P901" s="30"/>
      <c r="Q901" s="30"/>
      <c r="R901" s="30"/>
      <c r="S901" s="30"/>
      <c r="T901" s="30"/>
      <c r="U901" s="30"/>
      <c r="V901" s="30"/>
      <c r="W901" s="30"/>
      <c r="X901" s="30"/>
      <c r="Y901" s="30"/>
      <c r="Z901" s="30"/>
    </row>
    <row r="902" spans="1:26" ht="12" customHeight="1">
      <c r="A902" s="30"/>
      <c r="B902" s="52"/>
      <c r="C902" s="52"/>
      <c r="D902" s="52"/>
      <c r="E902" s="52"/>
      <c r="F902" s="52"/>
      <c r="G902" s="146"/>
      <c r="H902" s="52"/>
      <c r="I902" s="52"/>
      <c r="J902" s="413"/>
      <c r="K902" s="30"/>
      <c r="L902" s="30"/>
      <c r="M902" s="30"/>
      <c r="N902" s="30"/>
      <c r="O902" s="30"/>
      <c r="P902" s="30"/>
      <c r="Q902" s="30"/>
      <c r="R902" s="30"/>
      <c r="S902" s="30"/>
      <c r="T902" s="30"/>
      <c r="U902" s="30"/>
      <c r="V902" s="30"/>
      <c r="W902" s="30"/>
      <c r="X902" s="30"/>
      <c r="Y902" s="30"/>
      <c r="Z902" s="30"/>
    </row>
    <row r="903" spans="1:26" ht="12" customHeight="1">
      <c r="A903" s="30"/>
      <c r="B903" s="52"/>
      <c r="C903" s="52"/>
      <c r="D903" s="52"/>
      <c r="E903" s="52"/>
      <c r="F903" s="52"/>
      <c r="G903" s="146"/>
      <c r="H903" s="52"/>
      <c r="I903" s="52"/>
      <c r="J903" s="413"/>
      <c r="K903" s="30"/>
      <c r="L903" s="30"/>
      <c r="M903" s="30"/>
      <c r="N903" s="30"/>
      <c r="O903" s="30"/>
      <c r="P903" s="30"/>
      <c r="Q903" s="30"/>
      <c r="R903" s="30"/>
      <c r="S903" s="30"/>
      <c r="T903" s="30"/>
      <c r="U903" s="30"/>
      <c r="V903" s="30"/>
      <c r="W903" s="30"/>
      <c r="X903" s="30"/>
      <c r="Y903" s="30"/>
      <c r="Z903" s="30"/>
    </row>
    <row r="904" spans="1:26" ht="12" customHeight="1">
      <c r="A904" s="30"/>
      <c r="B904" s="52"/>
      <c r="C904" s="52"/>
      <c r="D904" s="52"/>
      <c r="E904" s="52"/>
      <c r="F904" s="52"/>
      <c r="G904" s="146"/>
      <c r="H904" s="52"/>
      <c r="I904" s="52"/>
      <c r="J904" s="413"/>
      <c r="K904" s="30"/>
      <c r="L904" s="30"/>
      <c r="M904" s="30"/>
      <c r="N904" s="30"/>
      <c r="O904" s="30"/>
      <c r="P904" s="30"/>
      <c r="Q904" s="30"/>
      <c r="R904" s="30"/>
      <c r="S904" s="30"/>
      <c r="T904" s="30"/>
      <c r="U904" s="30"/>
      <c r="V904" s="30"/>
      <c r="W904" s="30"/>
      <c r="X904" s="30"/>
      <c r="Y904" s="30"/>
      <c r="Z904" s="30"/>
    </row>
    <row r="905" spans="1:26" ht="12" customHeight="1">
      <c r="A905" s="30"/>
      <c r="B905" s="52"/>
      <c r="C905" s="52"/>
      <c r="D905" s="52"/>
      <c r="E905" s="52"/>
      <c r="F905" s="52"/>
      <c r="G905" s="146"/>
      <c r="H905" s="52"/>
      <c r="I905" s="52"/>
      <c r="J905" s="413"/>
      <c r="K905" s="30"/>
      <c r="L905" s="30"/>
      <c r="M905" s="30"/>
      <c r="N905" s="30"/>
      <c r="O905" s="30"/>
      <c r="P905" s="30"/>
      <c r="Q905" s="30"/>
      <c r="R905" s="30"/>
      <c r="S905" s="30"/>
      <c r="T905" s="30"/>
      <c r="U905" s="30"/>
      <c r="V905" s="30"/>
      <c r="W905" s="30"/>
      <c r="X905" s="30"/>
      <c r="Y905" s="30"/>
      <c r="Z905" s="30"/>
    </row>
    <row r="906" spans="1:26" ht="12" customHeight="1">
      <c r="A906" s="30"/>
      <c r="B906" s="52"/>
      <c r="C906" s="52"/>
      <c r="D906" s="52"/>
      <c r="E906" s="52"/>
      <c r="F906" s="52"/>
      <c r="G906" s="146"/>
      <c r="H906" s="52"/>
      <c r="I906" s="52"/>
      <c r="J906" s="413"/>
      <c r="K906" s="30"/>
      <c r="L906" s="30"/>
      <c r="M906" s="30"/>
      <c r="N906" s="30"/>
      <c r="O906" s="30"/>
      <c r="P906" s="30"/>
      <c r="Q906" s="30"/>
      <c r="R906" s="30"/>
      <c r="S906" s="30"/>
      <c r="T906" s="30"/>
      <c r="U906" s="30"/>
      <c r="V906" s="30"/>
      <c r="W906" s="30"/>
      <c r="X906" s="30"/>
      <c r="Y906" s="30"/>
      <c r="Z906" s="30"/>
    </row>
    <row r="907" spans="1:26" ht="12" customHeight="1">
      <c r="A907" s="30"/>
      <c r="B907" s="52"/>
      <c r="C907" s="52"/>
      <c r="D907" s="52"/>
      <c r="E907" s="52"/>
      <c r="F907" s="52"/>
      <c r="G907" s="146"/>
      <c r="H907" s="52"/>
      <c r="I907" s="52"/>
      <c r="J907" s="413"/>
      <c r="K907" s="30"/>
      <c r="L907" s="30"/>
      <c r="M907" s="30"/>
      <c r="N907" s="30"/>
      <c r="O907" s="30"/>
      <c r="P907" s="30"/>
      <c r="Q907" s="30"/>
      <c r="R907" s="30"/>
      <c r="S907" s="30"/>
      <c r="T907" s="30"/>
      <c r="U907" s="30"/>
      <c r="V907" s="30"/>
      <c r="W907" s="30"/>
      <c r="X907" s="30"/>
      <c r="Y907" s="30"/>
      <c r="Z907" s="30"/>
    </row>
    <row r="908" spans="1:26" ht="12" customHeight="1">
      <c r="A908" s="30"/>
      <c r="B908" s="52"/>
      <c r="C908" s="52"/>
      <c r="D908" s="52"/>
      <c r="E908" s="52"/>
      <c r="F908" s="52"/>
      <c r="G908" s="146"/>
      <c r="H908" s="52"/>
      <c r="I908" s="52"/>
      <c r="J908" s="413"/>
      <c r="K908" s="30"/>
      <c r="L908" s="30"/>
      <c r="M908" s="30"/>
      <c r="N908" s="30"/>
      <c r="O908" s="30"/>
      <c r="P908" s="30"/>
      <c r="Q908" s="30"/>
      <c r="R908" s="30"/>
      <c r="S908" s="30"/>
      <c r="T908" s="30"/>
      <c r="U908" s="30"/>
      <c r="V908" s="30"/>
      <c r="W908" s="30"/>
      <c r="X908" s="30"/>
      <c r="Y908" s="30"/>
      <c r="Z908" s="30"/>
    </row>
    <row r="909" spans="1:26" ht="12" customHeight="1">
      <c r="A909" s="30"/>
      <c r="B909" s="52"/>
      <c r="C909" s="52"/>
      <c r="D909" s="52"/>
      <c r="E909" s="52"/>
      <c r="F909" s="52"/>
      <c r="G909" s="146"/>
      <c r="H909" s="52"/>
      <c r="I909" s="52"/>
      <c r="J909" s="413"/>
      <c r="K909" s="30"/>
      <c r="L909" s="30"/>
      <c r="M909" s="30"/>
      <c r="N909" s="30"/>
      <c r="O909" s="30"/>
      <c r="P909" s="30"/>
      <c r="Q909" s="30"/>
      <c r="R909" s="30"/>
      <c r="S909" s="30"/>
      <c r="T909" s="30"/>
      <c r="U909" s="30"/>
      <c r="V909" s="30"/>
      <c r="W909" s="30"/>
      <c r="X909" s="30"/>
      <c r="Y909" s="30"/>
      <c r="Z909" s="30"/>
    </row>
    <row r="910" spans="1:26" ht="12" customHeight="1">
      <c r="A910" s="30"/>
      <c r="B910" s="52"/>
      <c r="C910" s="52"/>
      <c r="D910" s="52"/>
      <c r="E910" s="52"/>
      <c r="F910" s="52"/>
      <c r="G910" s="146"/>
      <c r="H910" s="52"/>
      <c r="I910" s="52"/>
      <c r="J910" s="413"/>
      <c r="K910" s="30"/>
      <c r="L910" s="30"/>
      <c r="M910" s="30"/>
      <c r="N910" s="30"/>
      <c r="O910" s="30"/>
      <c r="P910" s="30"/>
      <c r="Q910" s="30"/>
      <c r="R910" s="30"/>
      <c r="S910" s="30"/>
      <c r="T910" s="30"/>
      <c r="U910" s="30"/>
      <c r="V910" s="30"/>
      <c r="W910" s="30"/>
      <c r="X910" s="30"/>
      <c r="Y910" s="30"/>
      <c r="Z910" s="30"/>
    </row>
    <row r="911" spans="1:26" ht="12" customHeight="1">
      <c r="A911" s="30"/>
      <c r="B911" s="52"/>
      <c r="C911" s="52"/>
      <c r="D911" s="52"/>
      <c r="E911" s="52"/>
      <c r="F911" s="52"/>
      <c r="G911" s="146"/>
      <c r="H911" s="52"/>
      <c r="I911" s="52"/>
      <c r="J911" s="413"/>
      <c r="K911" s="30"/>
      <c r="L911" s="30"/>
      <c r="M911" s="30"/>
      <c r="N911" s="30"/>
      <c r="O911" s="30"/>
      <c r="P911" s="30"/>
      <c r="Q911" s="30"/>
      <c r="R911" s="30"/>
      <c r="S911" s="30"/>
      <c r="T911" s="30"/>
      <c r="U911" s="30"/>
      <c r="V911" s="30"/>
      <c r="W911" s="30"/>
      <c r="X911" s="30"/>
      <c r="Y911" s="30"/>
      <c r="Z911" s="30"/>
    </row>
    <row r="912" spans="1:26" ht="12" customHeight="1">
      <c r="A912" s="30"/>
      <c r="B912" s="52"/>
      <c r="C912" s="52"/>
      <c r="D912" s="52"/>
      <c r="E912" s="52"/>
      <c r="F912" s="52"/>
      <c r="G912" s="146"/>
      <c r="H912" s="52"/>
      <c r="I912" s="52"/>
      <c r="J912" s="413"/>
      <c r="K912" s="30"/>
      <c r="L912" s="30"/>
      <c r="M912" s="30"/>
      <c r="N912" s="30"/>
      <c r="O912" s="30"/>
      <c r="P912" s="30"/>
      <c r="Q912" s="30"/>
      <c r="R912" s="30"/>
      <c r="S912" s="30"/>
      <c r="T912" s="30"/>
      <c r="U912" s="30"/>
      <c r="V912" s="30"/>
      <c r="W912" s="30"/>
      <c r="X912" s="30"/>
      <c r="Y912" s="30"/>
      <c r="Z912" s="30"/>
    </row>
    <row r="913" spans="1:26" ht="12" customHeight="1">
      <c r="A913" s="30"/>
      <c r="B913" s="52"/>
      <c r="C913" s="52"/>
      <c r="D913" s="52"/>
      <c r="E913" s="52"/>
      <c r="F913" s="52"/>
      <c r="G913" s="146"/>
      <c r="H913" s="52"/>
      <c r="I913" s="52"/>
      <c r="J913" s="413"/>
      <c r="K913" s="30"/>
      <c r="L913" s="30"/>
      <c r="M913" s="30"/>
      <c r="N913" s="30"/>
      <c r="O913" s="30"/>
      <c r="P913" s="30"/>
      <c r="Q913" s="30"/>
      <c r="R913" s="30"/>
      <c r="S913" s="30"/>
      <c r="T913" s="30"/>
      <c r="U913" s="30"/>
      <c r="V913" s="30"/>
      <c r="W913" s="30"/>
      <c r="X913" s="30"/>
      <c r="Y913" s="30"/>
      <c r="Z913" s="30"/>
    </row>
    <row r="914" spans="1:26" ht="12" customHeight="1">
      <c r="A914" s="30"/>
      <c r="B914" s="52"/>
      <c r="C914" s="52"/>
      <c r="D914" s="52"/>
      <c r="E914" s="52"/>
      <c r="F914" s="52"/>
      <c r="G914" s="146"/>
      <c r="H914" s="52"/>
      <c r="I914" s="52"/>
      <c r="J914" s="413"/>
      <c r="K914" s="30"/>
      <c r="L914" s="30"/>
      <c r="M914" s="30"/>
      <c r="N914" s="30"/>
      <c r="O914" s="30"/>
      <c r="P914" s="30"/>
      <c r="Q914" s="30"/>
      <c r="R914" s="30"/>
      <c r="S914" s="30"/>
      <c r="T914" s="30"/>
      <c r="U914" s="30"/>
      <c r="V914" s="30"/>
      <c r="W914" s="30"/>
      <c r="X914" s="30"/>
      <c r="Y914" s="30"/>
      <c r="Z914" s="30"/>
    </row>
    <row r="915" spans="1:26" ht="12" customHeight="1">
      <c r="A915" s="30"/>
      <c r="B915" s="52"/>
      <c r="C915" s="52"/>
      <c r="D915" s="52"/>
      <c r="E915" s="52"/>
      <c r="F915" s="52"/>
      <c r="G915" s="146"/>
      <c r="H915" s="52"/>
      <c r="I915" s="52"/>
      <c r="J915" s="413"/>
      <c r="K915" s="30"/>
      <c r="L915" s="30"/>
      <c r="M915" s="30"/>
      <c r="N915" s="30"/>
      <c r="O915" s="30"/>
      <c r="P915" s="30"/>
      <c r="Q915" s="30"/>
      <c r="R915" s="30"/>
      <c r="S915" s="30"/>
      <c r="T915" s="30"/>
      <c r="U915" s="30"/>
      <c r="V915" s="30"/>
      <c r="W915" s="30"/>
      <c r="X915" s="30"/>
      <c r="Y915" s="30"/>
      <c r="Z915" s="30"/>
    </row>
    <row r="916" spans="1:26" ht="12" customHeight="1">
      <c r="A916" s="30"/>
      <c r="B916" s="52"/>
      <c r="C916" s="52"/>
      <c r="D916" s="52"/>
      <c r="E916" s="52"/>
      <c r="F916" s="52"/>
      <c r="G916" s="146"/>
      <c r="H916" s="52"/>
      <c r="I916" s="52"/>
      <c r="J916" s="413"/>
      <c r="K916" s="30"/>
      <c r="L916" s="30"/>
      <c r="M916" s="30"/>
      <c r="N916" s="30"/>
      <c r="O916" s="30"/>
      <c r="P916" s="30"/>
      <c r="Q916" s="30"/>
      <c r="R916" s="30"/>
      <c r="S916" s="30"/>
      <c r="T916" s="30"/>
      <c r="U916" s="30"/>
      <c r="V916" s="30"/>
      <c r="W916" s="30"/>
      <c r="X916" s="30"/>
      <c r="Y916" s="30"/>
      <c r="Z916" s="30"/>
    </row>
    <row r="917" spans="1:26" ht="12" customHeight="1">
      <c r="A917" s="30"/>
      <c r="B917" s="52"/>
      <c r="C917" s="52"/>
      <c r="D917" s="52"/>
      <c r="E917" s="52"/>
      <c r="F917" s="52"/>
      <c r="G917" s="146"/>
      <c r="H917" s="52"/>
      <c r="I917" s="52"/>
      <c r="J917" s="413"/>
      <c r="K917" s="30"/>
      <c r="L917" s="30"/>
      <c r="M917" s="30"/>
      <c r="N917" s="30"/>
      <c r="O917" s="30"/>
      <c r="P917" s="30"/>
      <c r="Q917" s="30"/>
      <c r="R917" s="30"/>
      <c r="S917" s="30"/>
      <c r="T917" s="30"/>
      <c r="U917" s="30"/>
      <c r="V917" s="30"/>
      <c r="W917" s="30"/>
      <c r="X917" s="30"/>
      <c r="Y917" s="30"/>
      <c r="Z917" s="30"/>
    </row>
    <row r="918" spans="1:26" ht="12" customHeight="1">
      <c r="A918" s="30"/>
      <c r="B918" s="52"/>
      <c r="C918" s="52"/>
      <c r="D918" s="52"/>
      <c r="E918" s="52"/>
      <c r="F918" s="52"/>
      <c r="G918" s="146"/>
      <c r="H918" s="52"/>
      <c r="I918" s="52"/>
      <c r="J918" s="413"/>
      <c r="K918" s="30"/>
      <c r="L918" s="30"/>
      <c r="M918" s="30"/>
      <c r="N918" s="30"/>
      <c r="O918" s="30"/>
      <c r="P918" s="30"/>
      <c r="Q918" s="30"/>
      <c r="R918" s="30"/>
      <c r="S918" s="30"/>
      <c r="T918" s="30"/>
      <c r="U918" s="30"/>
      <c r="V918" s="30"/>
      <c r="W918" s="30"/>
      <c r="X918" s="30"/>
      <c r="Y918" s="30"/>
      <c r="Z918" s="30"/>
    </row>
    <row r="919" spans="1:26" ht="12" customHeight="1">
      <c r="A919" s="30"/>
      <c r="B919" s="52"/>
      <c r="C919" s="52"/>
      <c r="D919" s="52"/>
      <c r="E919" s="52"/>
      <c r="F919" s="52"/>
      <c r="G919" s="146"/>
      <c r="H919" s="52"/>
      <c r="I919" s="52"/>
      <c r="J919" s="413"/>
      <c r="K919" s="30"/>
      <c r="L919" s="30"/>
      <c r="M919" s="30"/>
      <c r="N919" s="30"/>
      <c r="O919" s="30"/>
      <c r="P919" s="30"/>
      <c r="Q919" s="30"/>
      <c r="R919" s="30"/>
      <c r="S919" s="30"/>
      <c r="T919" s="30"/>
      <c r="U919" s="30"/>
      <c r="V919" s="30"/>
      <c r="W919" s="30"/>
      <c r="X919" s="30"/>
      <c r="Y919" s="30"/>
      <c r="Z919" s="30"/>
    </row>
    <row r="920" spans="1:26" ht="12" customHeight="1">
      <c r="A920" s="30"/>
      <c r="B920" s="52"/>
      <c r="C920" s="52"/>
      <c r="D920" s="52"/>
      <c r="E920" s="52"/>
      <c r="F920" s="52"/>
      <c r="G920" s="146"/>
      <c r="H920" s="52"/>
      <c r="I920" s="52"/>
      <c r="J920" s="413"/>
      <c r="K920" s="30"/>
      <c r="L920" s="30"/>
      <c r="M920" s="30"/>
      <c r="N920" s="30"/>
      <c r="O920" s="30"/>
      <c r="P920" s="30"/>
      <c r="Q920" s="30"/>
      <c r="R920" s="30"/>
      <c r="S920" s="30"/>
      <c r="T920" s="30"/>
      <c r="U920" s="30"/>
      <c r="V920" s="30"/>
      <c r="W920" s="30"/>
      <c r="X920" s="30"/>
      <c r="Y920" s="30"/>
      <c r="Z920" s="30"/>
    </row>
    <row r="921" spans="1:26" ht="12" customHeight="1">
      <c r="A921" s="30"/>
      <c r="B921" s="52"/>
      <c r="C921" s="52"/>
      <c r="D921" s="52"/>
      <c r="E921" s="52"/>
      <c r="F921" s="52"/>
      <c r="G921" s="146"/>
      <c r="H921" s="52"/>
      <c r="I921" s="52"/>
      <c r="J921" s="413"/>
      <c r="K921" s="30"/>
      <c r="L921" s="30"/>
      <c r="M921" s="30"/>
      <c r="N921" s="30"/>
      <c r="O921" s="30"/>
      <c r="P921" s="30"/>
      <c r="Q921" s="30"/>
      <c r="R921" s="30"/>
      <c r="S921" s="30"/>
      <c r="T921" s="30"/>
      <c r="U921" s="30"/>
      <c r="V921" s="30"/>
      <c r="W921" s="30"/>
      <c r="X921" s="30"/>
      <c r="Y921" s="30"/>
      <c r="Z921" s="30"/>
    </row>
    <row r="922" spans="1:26" ht="12" customHeight="1">
      <c r="A922" s="30"/>
      <c r="B922" s="52"/>
      <c r="C922" s="52"/>
      <c r="D922" s="52"/>
      <c r="E922" s="52"/>
      <c r="F922" s="52"/>
      <c r="G922" s="146"/>
      <c r="H922" s="52"/>
      <c r="I922" s="52"/>
      <c r="J922" s="413"/>
      <c r="K922" s="30"/>
      <c r="L922" s="30"/>
      <c r="M922" s="30"/>
      <c r="N922" s="30"/>
      <c r="O922" s="30"/>
      <c r="P922" s="30"/>
      <c r="Q922" s="30"/>
      <c r="R922" s="30"/>
      <c r="S922" s="30"/>
      <c r="T922" s="30"/>
      <c r="U922" s="30"/>
      <c r="V922" s="30"/>
      <c r="W922" s="30"/>
      <c r="X922" s="30"/>
      <c r="Y922" s="30"/>
      <c r="Z922" s="30"/>
    </row>
    <row r="923" spans="1:26" ht="12" customHeight="1">
      <c r="A923" s="30"/>
      <c r="B923" s="52"/>
      <c r="C923" s="52"/>
      <c r="D923" s="52"/>
      <c r="E923" s="52"/>
      <c r="F923" s="52"/>
      <c r="G923" s="146"/>
      <c r="H923" s="52"/>
      <c r="I923" s="52"/>
      <c r="J923" s="413"/>
      <c r="K923" s="30"/>
      <c r="L923" s="30"/>
      <c r="M923" s="30"/>
      <c r="N923" s="30"/>
      <c r="O923" s="30"/>
      <c r="P923" s="30"/>
      <c r="Q923" s="30"/>
      <c r="R923" s="30"/>
      <c r="S923" s="30"/>
      <c r="T923" s="30"/>
      <c r="U923" s="30"/>
      <c r="V923" s="30"/>
      <c r="W923" s="30"/>
      <c r="X923" s="30"/>
      <c r="Y923" s="30"/>
      <c r="Z923" s="30"/>
    </row>
    <row r="924" spans="1:26" ht="12" customHeight="1">
      <c r="A924" s="30"/>
      <c r="B924" s="52"/>
      <c r="C924" s="52"/>
      <c r="D924" s="52"/>
      <c r="E924" s="52"/>
      <c r="F924" s="52"/>
      <c r="G924" s="146"/>
      <c r="H924" s="52"/>
      <c r="I924" s="52"/>
      <c r="J924" s="413"/>
      <c r="K924" s="30"/>
      <c r="L924" s="30"/>
      <c r="M924" s="30"/>
      <c r="N924" s="30"/>
      <c r="O924" s="30"/>
      <c r="P924" s="30"/>
      <c r="Q924" s="30"/>
      <c r="R924" s="30"/>
      <c r="S924" s="30"/>
      <c r="T924" s="30"/>
      <c r="U924" s="30"/>
      <c r="V924" s="30"/>
      <c r="W924" s="30"/>
      <c r="X924" s="30"/>
      <c r="Y924" s="30"/>
      <c r="Z924" s="30"/>
    </row>
    <row r="925" spans="1:26" ht="12" customHeight="1">
      <c r="A925" s="30"/>
      <c r="B925" s="52"/>
      <c r="C925" s="52"/>
      <c r="D925" s="52"/>
      <c r="E925" s="52"/>
      <c r="F925" s="52"/>
      <c r="G925" s="146"/>
      <c r="H925" s="52"/>
      <c r="I925" s="52"/>
      <c r="J925" s="413"/>
      <c r="K925" s="30"/>
      <c r="L925" s="30"/>
      <c r="M925" s="30"/>
      <c r="N925" s="30"/>
      <c r="O925" s="30"/>
      <c r="P925" s="30"/>
      <c r="Q925" s="30"/>
      <c r="R925" s="30"/>
      <c r="S925" s="30"/>
      <c r="T925" s="30"/>
      <c r="U925" s="30"/>
      <c r="V925" s="30"/>
      <c r="W925" s="30"/>
      <c r="X925" s="30"/>
      <c r="Y925" s="30"/>
      <c r="Z925" s="30"/>
    </row>
    <row r="926" spans="1:26" ht="12" customHeight="1">
      <c r="A926" s="30"/>
      <c r="B926" s="52"/>
      <c r="C926" s="52"/>
      <c r="D926" s="52"/>
      <c r="E926" s="52"/>
      <c r="F926" s="52"/>
      <c r="G926" s="146"/>
      <c r="H926" s="52"/>
      <c r="I926" s="52"/>
      <c r="J926" s="413"/>
      <c r="K926" s="30"/>
      <c r="L926" s="30"/>
      <c r="M926" s="30"/>
      <c r="N926" s="30"/>
      <c r="O926" s="30"/>
      <c r="P926" s="30"/>
      <c r="Q926" s="30"/>
      <c r="R926" s="30"/>
      <c r="S926" s="30"/>
      <c r="T926" s="30"/>
      <c r="U926" s="30"/>
      <c r="V926" s="30"/>
      <c r="W926" s="30"/>
      <c r="X926" s="30"/>
      <c r="Y926" s="30"/>
      <c r="Z926" s="30"/>
    </row>
    <row r="927" spans="1:26" ht="12" customHeight="1">
      <c r="A927" s="30"/>
      <c r="B927" s="52"/>
      <c r="C927" s="52"/>
      <c r="D927" s="52"/>
      <c r="E927" s="52"/>
      <c r="F927" s="52"/>
      <c r="G927" s="146"/>
      <c r="H927" s="52"/>
      <c r="I927" s="52"/>
      <c r="J927" s="413"/>
      <c r="K927" s="30"/>
      <c r="L927" s="30"/>
      <c r="M927" s="30"/>
      <c r="N927" s="30"/>
      <c r="O927" s="30"/>
      <c r="P927" s="30"/>
      <c r="Q927" s="30"/>
      <c r="R927" s="30"/>
      <c r="S927" s="30"/>
      <c r="T927" s="30"/>
      <c r="U927" s="30"/>
      <c r="V927" s="30"/>
      <c r="W927" s="30"/>
      <c r="X927" s="30"/>
      <c r="Y927" s="30"/>
      <c r="Z927" s="30"/>
    </row>
    <row r="928" spans="1:26" ht="12" customHeight="1">
      <c r="A928" s="30"/>
      <c r="B928" s="52"/>
      <c r="C928" s="52"/>
      <c r="D928" s="52"/>
      <c r="E928" s="52"/>
      <c r="F928" s="52"/>
      <c r="G928" s="146"/>
      <c r="H928" s="52"/>
      <c r="I928" s="52"/>
      <c r="J928" s="413"/>
      <c r="K928" s="30"/>
      <c r="L928" s="30"/>
      <c r="M928" s="30"/>
      <c r="N928" s="30"/>
      <c r="O928" s="30"/>
      <c r="P928" s="30"/>
      <c r="Q928" s="30"/>
      <c r="R928" s="30"/>
      <c r="S928" s="30"/>
      <c r="T928" s="30"/>
      <c r="U928" s="30"/>
      <c r="V928" s="30"/>
      <c r="W928" s="30"/>
      <c r="X928" s="30"/>
      <c r="Y928" s="30"/>
      <c r="Z928" s="30"/>
    </row>
    <row r="929" spans="1:26" ht="12" customHeight="1">
      <c r="A929" s="30"/>
      <c r="B929" s="52"/>
      <c r="C929" s="52"/>
      <c r="D929" s="52"/>
      <c r="E929" s="52"/>
      <c r="F929" s="52"/>
      <c r="G929" s="146"/>
      <c r="H929" s="52"/>
      <c r="I929" s="52"/>
      <c r="J929" s="413"/>
      <c r="K929" s="30"/>
      <c r="L929" s="30"/>
      <c r="M929" s="30"/>
      <c r="N929" s="30"/>
      <c r="O929" s="30"/>
      <c r="P929" s="30"/>
      <c r="Q929" s="30"/>
      <c r="R929" s="30"/>
      <c r="S929" s="30"/>
      <c r="T929" s="30"/>
      <c r="U929" s="30"/>
      <c r="V929" s="30"/>
      <c r="W929" s="30"/>
      <c r="X929" s="30"/>
      <c r="Y929" s="30"/>
      <c r="Z929" s="30"/>
    </row>
    <row r="930" spans="1:26" ht="12" customHeight="1">
      <c r="A930" s="30"/>
      <c r="B930" s="52"/>
      <c r="C930" s="52"/>
      <c r="D930" s="52"/>
      <c r="E930" s="52"/>
      <c r="F930" s="52"/>
      <c r="G930" s="146"/>
      <c r="H930" s="52"/>
      <c r="I930" s="52"/>
      <c r="J930" s="413"/>
      <c r="K930" s="30"/>
      <c r="L930" s="30"/>
      <c r="M930" s="30"/>
      <c r="N930" s="30"/>
      <c r="O930" s="30"/>
      <c r="P930" s="30"/>
      <c r="Q930" s="30"/>
      <c r="R930" s="30"/>
      <c r="S930" s="30"/>
      <c r="T930" s="30"/>
      <c r="U930" s="30"/>
      <c r="V930" s="30"/>
      <c r="W930" s="30"/>
      <c r="X930" s="30"/>
      <c r="Y930" s="30"/>
      <c r="Z930" s="30"/>
    </row>
    <row r="931" spans="1:26" ht="12" customHeight="1">
      <c r="A931" s="30"/>
      <c r="B931" s="52"/>
      <c r="C931" s="52"/>
      <c r="D931" s="52"/>
      <c r="E931" s="52"/>
      <c r="F931" s="52"/>
      <c r="G931" s="146"/>
      <c r="H931" s="52"/>
      <c r="I931" s="52"/>
      <c r="J931" s="413"/>
      <c r="K931" s="30"/>
      <c r="L931" s="30"/>
      <c r="M931" s="30"/>
      <c r="N931" s="30"/>
      <c r="O931" s="30"/>
      <c r="P931" s="30"/>
      <c r="Q931" s="30"/>
      <c r="R931" s="30"/>
      <c r="S931" s="30"/>
      <c r="T931" s="30"/>
      <c r="U931" s="30"/>
      <c r="V931" s="30"/>
      <c r="W931" s="30"/>
      <c r="X931" s="30"/>
      <c r="Y931" s="30"/>
      <c r="Z931" s="30"/>
    </row>
    <row r="932" spans="1:26" ht="12" customHeight="1">
      <c r="A932" s="30"/>
      <c r="B932" s="52"/>
      <c r="C932" s="52"/>
      <c r="D932" s="52"/>
      <c r="E932" s="52"/>
      <c r="F932" s="52"/>
      <c r="G932" s="146"/>
      <c r="H932" s="52"/>
      <c r="I932" s="52"/>
      <c r="J932" s="413"/>
      <c r="K932" s="30"/>
      <c r="L932" s="30"/>
      <c r="M932" s="30"/>
      <c r="N932" s="30"/>
      <c r="O932" s="30"/>
      <c r="P932" s="30"/>
      <c r="Q932" s="30"/>
      <c r="R932" s="30"/>
      <c r="S932" s="30"/>
      <c r="T932" s="30"/>
      <c r="U932" s="30"/>
      <c r="V932" s="30"/>
      <c r="W932" s="30"/>
      <c r="X932" s="30"/>
      <c r="Y932" s="30"/>
      <c r="Z932" s="30"/>
    </row>
    <row r="933" spans="1:26" ht="12" customHeight="1">
      <c r="A933" s="30"/>
      <c r="B933" s="52"/>
      <c r="C933" s="52"/>
      <c r="D933" s="52"/>
      <c r="E933" s="52"/>
      <c r="F933" s="52"/>
      <c r="G933" s="146"/>
      <c r="H933" s="52"/>
      <c r="I933" s="52"/>
      <c r="J933" s="413"/>
      <c r="K933" s="30"/>
      <c r="L933" s="30"/>
      <c r="M933" s="30"/>
      <c r="N933" s="30"/>
      <c r="O933" s="30"/>
      <c r="P933" s="30"/>
      <c r="Q933" s="30"/>
      <c r="R933" s="30"/>
      <c r="S933" s="30"/>
      <c r="T933" s="30"/>
      <c r="U933" s="30"/>
      <c r="V933" s="30"/>
      <c r="W933" s="30"/>
      <c r="X933" s="30"/>
      <c r="Y933" s="30"/>
      <c r="Z933" s="30"/>
    </row>
    <row r="934" spans="1:26" ht="12" customHeight="1">
      <c r="A934" s="30"/>
      <c r="B934" s="52"/>
      <c r="C934" s="52"/>
      <c r="D934" s="52"/>
      <c r="E934" s="52"/>
      <c r="F934" s="52"/>
      <c r="G934" s="146"/>
      <c r="H934" s="52"/>
      <c r="I934" s="52"/>
      <c r="J934" s="413"/>
      <c r="K934" s="30"/>
      <c r="L934" s="30"/>
      <c r="M934" s="30"/>
      <c r="N934" s="30"/>
      <c r="O934" s="30"/>
      <c r="P934" s="30"/>
      <c r="Q934" s="30"/>
      <c r="R934" s="30"/>
      <c r="S934" s="30"/>
      <c r="T934" s="30"/>
      <c r="U934" s="30"/>
      <c r="V934" s="30"/>
      <c r="W934" s="30"/>
      <c r="X934" s="30"/>
      <c r="Y934" s="30"/>
      <c r="Z934" s="30"/>
    </row>
    <row r="935" spans="1:26" ht="12" customHeight="1">
      <c r="A935" s="30"/>
      <c r="B935" s="52"/>
      <c r="C935" s="52"/>
      <c r="D935" s="52"/>
      <c r="E935" s="52"/>
      <c r="F935" s="52"/>
      <c r="G935" s="146"/>
      <c r="H935" s="52"/>
      <c r="I935" s="52"/>
      <c r="J935" s="413"/>
      <c r="K935" s="30"/>
      <c r="L935" s="30"/>
      <c r="M935" s="30"/>
      <c r="N935" s="30"/>
      <c r="O935" s="30"/>
      <c r="P935" s="30"/>
      <c r="Q935" s="30"/>
      <c r="R935" s="30"/>
      <c r="S935" s="30"/>
      <c r="T935" s="30"/>
      <c r="U935" s="30"/>
      <c r="V935" s="30"/>
      <c r="W935" s="30"/>
      <c r="X935" s="30"/>
      <c r="Y935" s="30"/>
      <c r="Z935" s="30"/>
    </row>
    <row r="936" spans="1:26" ht="12" customHeight="1">
      <c r="A936" s="30"/>
      <c r="B936" s="52"/>
      <c r="C936" s="52"/>
      <c r="D936" s="52"/>
      <c r="E936" s="52"/>
      <c r="F936" s="52"/>
      <c r="G936" s="146"/>
      <c r="H936" s="52"/>
      <c r="I936" s="52"/>
      <c r="J936" s="413"/>
      <c r="K936" s="30"/>
      <c r="L936" s="30"/>
      <c r="M936" s="30"/>
      <c r="N936" s="30"/>
      <c r="O936" s="30"/>
      <c r="P936" s="30"/>
      <c r="Q936" s="30"/>
      <c r="R936" s="30"/>
      <c r="S936" s="30"/>
      <c r="T936" s="30"/>
      <c r="U936" s="30"/>
      <c r="V936" s="30"/>
      <c r="W936" s="30"/>
      <c r="X936" s="30"/>
      <c r="Y936" s="30"/>
      <c r="Z936" s="30"/>
    </row>
    <row r="937" spans="1:26" ht="12" customHeight="1">
      <c r="A937" s="30"/>
      <c r="B937" s="52"/>
      <c r="C937" s="52"/>
      <c r="D937" s="52"/>
      <c r="E937" s="52"/>
      <c r="F937" s="52"/>
      <c r="G937" s="146"/>
      <c r="H937" s="52"/>
      <c r="I937" s="52"/>
      <c r="J937" s="413"/>
      <c r="K937" s="30"/>
      <c r="L937" s="30"/>
      <c r="M937" s="30"/>
      <c r="N937" s="30"/>
      <c r="O937" s="30"/>
      <c r="P937" s="30"/>
      <c r="Q937" s="30"/>
      <c r="R937" s="30"/>
      <c r="S937" s="30"/>
      <c r="T937" s="30"/>
      <c r="U937" s="30"/>
      <c r="V937" s="30"/>
      <c r="W937" s="30"/>
      <c r="X937" s="30"/>
      <c r="Y937" s="30"/>
      <c r="Z937" s="30"/>
    </row>
    <row r="938" spans="1:26" ht="12" customHeight="1">
      <c r="A938" s="30"/>
      <c r="B938" s="52"/>
      <c r="C938" s="52"/>
      <c r="D938" s="52"/>
      <c r="E938" s="52"/>
      <c r="F938" s="52"/>
      <c r="G938" s="146"/>
      <c r="H938" s="52"/>
      <c r="I938" s="52"/>
      <c r="J938" s="413"/>
      <c r="K938" s="30"/>
      <c r="L938" s="30"/>
      <c r="M938" s="30"/>
      <c r="N938" s="30"/>
      <c r="O938" s="30"/>
      <c r="P938" s="30"/>
      <c r="Q938" s="30"/>
      <c r="R938" s="30"/>
      <c r="S938" s="30"/>
      <c r="T938" s="30"/>
      <c r="U938" s="30"/>
      <c r="V938" s="30"/>
      <c r="W938" s="30"/>
      <c r="X938" s="30"/>
      <c r="Y938" s="30"/>
      <c r="Z938" s="30"/>
    </row>
    <row r="939" spans="1:26" ht="12" customHeight="1">
      <c r="A939" s="30"/>
      <c r="B939" s="52"/>
      <c r="C939" s="52"/>
      <c r="D939" s="52"/>
      <c r="E939" s="52"/>
      <c r="F939" s="52"/>
      <c r="G939" s="146"/>
      <c r="H939" s="52"/>
      <c r="I939" s="52"/>
      <c r="J939" s="413"/>
      <c r="K939" s="30"/>
      <c r="L939" s="30"/>
      <c r="M939" s="30"/>
      <c r="N939" s="30"/>
      <c r="O939" s="30"/>
      <c r="P939" s="30"/>
      <c r="Q939" s="30"/>
      <c r="R939" s="30"/>
      <c r="S939" s="30"/>
      <c r="T939" s="30"/>
      <c r="U939" s="30"/>
      <c r="V939" s="30"/>
      <c r="W939" s="30"/>
      <c r="X939" s="30"/>
      <c r="Y939" s="30"/>
      <c r="Z939" s="30"/>
    </row>
    <row r="940" spans="1:26" ht="12" customHeight="1">
      <c r="A940" s="30"/>
      <c r="B940" s="52"/>
      <c r="C940" s="52"/>
      <c r="D940" s="52"/>
      <c r="E940" s="52"/>
      <c r="F940" s="52"/>
      <c r="G940" s="146"/>
      <c r="H940" s="52"/>
      <c r="I940" s="52"/>
      <c r="J940" s="413"/>
      <c r="K940" s="30"/>
      <c r="L940" s="30"/>
      <c r="M940" s="30"/>
      <c r="N940" s="30"/>
      <c r="O940" s="30"/>
      <c r="P940" s="30"/>
      <c r="Q940" s="30"/>
      <c r="R940" s="30"/>
      <c r="S940" s="30"/>
      <c r="T940" s="30"/>
      <c r="U940" s="30"/>
      <c r="V940" s="30"/>
      <c r="W940" s="30"/>
      <c r="X940" s="30"/>
      <c r="Y940" s="30"/>
      <c r="Z940" s="30"/>
    </row>
    <row r="941" spans="1:26" ht="12" customHeight="1">
      <c r="A941" s="30"/>
      <c r="B941" s="52"/>
      <c r="C941" s="52"/>
      <c r="D941" s="52"/>
      <c r="E941" s="52"/>
      <c r="F941" s="52"/>
      <c r="G941" s="146"/>
      <c r="H941" s="52"/>
      <c r="I941" s="52"/>
      <c r="J941" s="413"/>
      <c r="K941" s="30"/>
      <c r="L941" s="30"/>
      <c r="M941" s="30"/>
      <c r="N941" s="30"/>
      <c r="O941" s="30"/>
      <c r="P941" s="30"/>
      <c r="Q941" s="30"/>
      <c r="R941" s="30"/>
      <c r="S941" s="30"/>
      <c r="T941" s="30"/>
      <c r="U941" s="30"/>
      <c r="V941" s="30"/>
      <c r="W941" s="30"/>
      <c r="X941" s="30"/>
      <c r="Y941" s="30"/>
      <c r="Z941" s="30"/>
    </row>
    <row r="942" spans="1:26" ht="12" customHeight="1">
      <c r="A942" s="30"/>
      <c r="B942" s="52"/>
      <c r="C942" s="52"/>
      <c r="D942" s="52"/>
      <c r="E942" s="52"/>
      <c r="F942" s="52"/>
      <c r="G942" s="146"/>
      <c r="H942" s="52"/>
      <c r="I942" s="52"/>
      <c r="J942" s="413"/>
      <c r="K942" s="30"/>
      <c r="L942" s="30"/>
      <c r="M942" s="30"/>
      <c r="N942" s="30"/>
      <c r="O942" s="30"/>
      <c r="P942" s="30"/>
      <c r="Q942" s="30"/>
      <c r="R942" s="30"/>
      <c r="S942" s="30"/>
      <c r="T942" s="30"/>
      <c r="U942" s="30"/>
      <c r="V942" s="30"/>
      <c r="W942" s="30"/>
      <c r="X942" s="30"/>
      <c r="Y942" s="30"/>
      <c r="Z942" s="30"/>
    </row>
    <row r="943" spans="1:26" ht="12" customHeight="1">
      <c r="A943" s="30"/>
      <c r="B943" s="52"/>
      <c r="C943" s="52"/>
      <c r="D943" s="52"/>
      <c r="E943" s="52"/>
      <c r="F943" s="52"/>
      <c r="G943" s="146"/>
      <c r="H943" s="52"/>
      <c r="I943" s="52"/>
      <c r="J943" s="413"/>
      <c r="K943" s="30"/>
      <c r="L943" s="30"/>
      <c r="M943" s="30"/>
      <c r="N943" s="30"/>
      <c r="O943" s="30"/>
      <c r="P943" s="30"/>
      <c r="Q943" s="30"/>
      <c r="R943" s="30"/>
      <c r="S943" s="30"/>
      <c r="T943" s="30"/>
      <c r="U943" s="30"/>
      <c r="V943" s="30"/>
      <c r="W943" s="30"/>
      <c r="X943" s="30"/>
      <c r="Y943" s="30"/>
      <c r="Z943" s="30"/>
    </row>
    <row r="944" spans="1:26" ht="12" customHeight="1">
      <c r="A944" s="30"/>
      <c r="B944" s="52"/>
      <c r="C944" s="52"/>
      <c r="D944" s="52"/>
      <c r="E944" s="52"/>
      <c r="F944" s="52"/>
      <c r="G944" s="146"/>
      <c r="H944" s="52"/>
      <c r="I944" s="52"/>
      <c r="J944" s="413"/>
      <c r="K944" s="30"/>
      <c r="L944" s="30"/>
      <c r="M944" s="30"/>
      <c r="N944" s="30"/>
      <c r="O944" s="30"/>
      <c r="P944" s="30"/>
      <c r="Q944" s="30"/>
      <c r="R944" s="30"/>
      <c r="S944" s="30"/>
      <c r="T944" s="30"/>
      <c r="U944" s="30"/>
      <c r="V944" s="30"/>
      <c r="W944" s="30"/>
      <c r="X944" s="30"/>
      <c r="Y944" s="30"/>
      <c r="Z944" s="30"/>
    </row>
    <row r="945" spans="1:26" ht="12" customHeight="1">
      <c r="A945" s="30"/>
      <c r="B945" s="52"/>
      <c r="C945" s="52"/>
      <c r="D945" s="52"/>
      <c r="E945" s="52"/>
      <c r="F945" s="52"/>
      <c r="G945" s="146"/>
      <c r="H945" s="52"/>
      <c r="I945" s="52"/>
      <c r="J945" s="413"/>
      <c r="K945" s="30"/>
      <c r="L945" s="30"/>
      <c r="M945" s="30"/>
      <c r="N945" s="30"/>
      <c r="O945" s="30"/>
      <c r="P945" s="30"/>
      <c r="Q945" s="30"/>
      <c r="R945" s="30"/>
      <c r="S945" s="30"/>
      <c r="T945" s="30"/>
      <c r="U945" s="30"/>
      <c r="V945" s="30"/>
      <c r="W945" s="30"/>
      <c r="X945" s="30"/>
      <c r="Y945" s="30"/>
      <c r="Z945" s="30"/>
    </row>
    <row r="946" spans="1:26" ht="12" customHeight="1">
      <c r="A946" s="30"/>
      <c r="B946" s="52"/>
      <c r="C946" s="52"/>
      <c r="D946" s="52"/>
      <c r="E946" s="52"/>
      <c r="F946" s="52"/>
      <c r="G946" s="146"/>
      <c r="H946" s="52"/>
      <c r="I946" s="52"/>
      <c r="J946" s="413"/>
      <c r="K946" s="30"/>
      <c r="L946" s="30"/>
      <c r="M946" s="30"/>
      <c r="N946" s="30"/>
      <c r="O946" s="30"/>
      <c r="P946" s="30"/>
      <c r="Q946" s="30"/>
      <c r="R946" s="30"/>
      <c r="S946" s="30"/>
      <c r="T946" s="30"/>
      <c r="U946" s="30"/>
      <c r="V946" s="30"/>
      <c r="W946" s="30"/>
      <c r="X946" s="30"/>
      <c r="Y946" s="30"/>
      <c r="Z946" s="30"/>
    </row>
    <row r="947" spans="1:26" ht="12" customHeight="1">
      <c r="A947" s="30"/>
      <c r="B947" s="52"/>
      <c r="C947" s="52"/>
      <c r="D947" s="52"/>
      <c r="E947" s="52"/>
      <c r="F947" s="52"/>
      <c r="G947" s="146"/>
      <c r="H947" s="52"/>
      <c r="I947" s="52"/>
      <c r="J947" s="413"/>
      <c r="K947" s="30"/>
      <c r="L947" s="30"/>
      <c r="M947" s="30"/>
      <c r="N947" s="30"/>
      <c r="O947" s="30"/>
      <c r="P947" s="30"/>
      <c r="Q947" s="30"/>
      <c r="R947" s="30"/>
      <c r="S947" s="30"/>
      <c r="T947" s="30"/>
      <c r="U947" s="30"/>
      <c r="V947" s="30"/>
      <c r="W947" s="30"/>
      <c r="X947" s="30"/>
      <c r="Y947" s="30"/>
      <c r="Z947" s="30"/>
    </row>
    <row r="948" spans="1:26" ht="12" customHeight="1">
      <c r="A948" s="30"/>
      <c r="B948" s="52"/>
      <c r="C948" s="52"/>
      <c r="D948" s="52"/>
      <c r="E948" s="52"/>
      <c r="F948" s="52"/>
      <c r="G948" s="146"/>
      <c r="H948" s="52"/>
      <c r="I948" s="52"/>
      <c r="J948" s="413"/>
      <c r="K948" s="30"/>
      <c r="L948" s="30"/>
      <c r="M948" s="30"/>
      <c r="N948" s="30"/>
      <c r="O948" s="30"/>
      <c r="P948" s="30"/>
      <c r="Q948" s="30"/>
      <c r="R948" s="30"/>
      <c r="S948" s="30"/>
      <c r="T948" s="30"/>
      <c r="U948" s="30"/>
      <c r="V948" s="30"/>
      <c r="W948" s="30"/>
      <c r="X948" s="30"/>
      <c r="Y948" s="30"/>
      <c r="Z948" s="30"/>
    </row>
    <row r="949" spans="1:26" ht="12" customHeight="1">
      <c r="A949" s="30"/>
      <c r="B949" s="52"/>
      <c r="C949" s="52"/>
      <c r="D949" s="52"/>
      <c r="E949" s="52"/>
      <c r="F949" s="52"/>
      <c r="G949" s="146"/>
      <c r="H949" s="52"/>
      <c r="I949" s="52"/>
      <c r="J949" s="413"/>
      <c r="K949" s="30"/>
      <c r="L949" s="30"/>
      <c r="M949" s="30"/>
      <c r="N949" s="30"/>
      <c r="O949" s="30"/>
      <c r="P949" s="30"/>
      <c r="Q949" s="30"/>
      <c r="R949" s="30"/>
      <c r="S949" s="30"/>
      <c r="T949" s="30"/>
      <c r="U949" s="30"/>
      <c r="V949" s="30"/>
      <c r="W949" s="30"/>
      <c r="X949" s="30"/>
      <c r="Y949" s="30"/>
      <c r="Z949" s="30"/>
    </row>
    <row r="950" spans="1:26" ht="12" customHeight="1">
      <c r="A950" s="30"/>
      <c r="B950" s="52"/>
      <c r="C950" s="52"/>
      <c r="D950" s="52"/>
      <c r="E950" s="52"/>
      <c r="F950" s="52"/>
      <c r="G950" s="146"/>
      <c r="H950" s="52"/>
      <c r="I950" s="52"/>
      <c r="J950" s="413"/>
      <c r="K950" s="30"/>
      <c r="L950" s="30"/>
      <c r="M950" s="30"/>
      <c r="N950" s="30"/>
      <c r="O950" s="30"/>
      <c r="P950" s="30"/>
      <c r="Q950" s="30"/>
      <c r="R950" s="30"/>
      <c r="S950" s="30"/>
      <c r="T950" s="30"/>
      <c r="U950" s="30"/>
      <c r="V950" s="30"/>
      <c r="W950" s="30"/>
      <c r="X950" s="30"/>
      <c r="Y950" s="30"/>
      <c r="Z950" s="30"/>
    </row>
    <row r="951" spans="1:26" ht="12" customHeight="1">
      <c r="A951" s="30"/>
      <c r="B951" s="52"/>
      <c r="C951" s="52"/>
      <c r="D951" s="52"/>
      <c r="E951" s="52"/>
      <c r="F951" s="52"/>
      <c r="G951" s="146"/>
      <c r="H951" s="52"/>
      <c r="I951" s="52"/>
      <c r="J951" s="413"/>
      <c r="K951" s="30"/>
      <c r="L951" s="30"/>
      <c r="M951" s="30"/>
      <c r="N951" s="30"/>
      <c r="O951" s="30"/>
      <c r="P951" s="30"/>
      <c r="Q951" s="30"/>
      <c r="R951" s="30"/>
      <c r="S951" s="30"/>
      <c r="T951" s="30"/>
      <c r="U951" s="30"/>
      <c r="V951" s="30"/>
      <c r="W951" s="30"/>
      <c r="X951" s="30"/>
      <c r="Y951" s="30"/>
      <c r="Z951" s="30"/>
    </row>
    <row r="952" spans="1:26" ht="12" customHeight="1">
      <c r="A952" s="30"/>
      <c r="B952" s="52"/>
      <c r="C952" s="52"/>
      <c r="D952" s="52"/>
      <c r="E952" s="52"/>
      <c r="F952" s="52"/>
      <c r="G952" s="146"/>
      <c r="H952" s="52"/>
      <c r="I952" s="52"/>
      <c r="J952" s="413"/>
      <c r="K952" s="30"/>
      <c r="L952" s="30"/>
      <c r="M952" s="30"/>
      <c r="N952" s="30"/>
      <c r="O952" s="30"/>
      <c r="P952" s="30"/>
      <c r="Q952" s="30"/>
      <c r="R952" s="30"/>
      <c r="S952" s="30"/>
      <c r="T952" s="30"/>
      <c r="U952" s="30"/>
      <c r="V952" s="30"/>
      <c r="W952" s="30"/>
      <c r="X952" s="30"/>
      <c r="Y952" s="30"/>
      <c r="Z952" s="30"/>
    </row>
    <row r="953" spans="1:26" ht="12" customHeight="1">
      <c r="A953" s="30"/>
      <c r="B953" s="52"/>
      <c r="C953" s="52"/>
      <c r="D953" s="52"/>
      <c r="E953" s="52"/>
      <c r="F953" s="52"/>
      <c r="G953" s="146"/>
      <c r="H953" s="52"/>
      <c r="I953" s="52"/>
      <c r="J953" s="413"/>
      <c r="K953" s="30"/>
      <c r="L953" s="30"/>
      <c r="M953" s="30"/>
      <c r="N953" s="30"/>
      <c r="O953" s="30"/>
      <c r="P953" s="30"/>
      <c r="Q953" s="30"/>
      <c r="R953" s="30"/>
      <c r="S953" s="30"/>
      <c r="T953" s="30"/>
      <c r="U953" s="30"/>
      <c r="V953" s="30"/>
      <c r="W953" s="30"/>
      <c r="X953" s="30"/>
      <c r="Y953" s="30"/>
      <c r="Z953" s="30"/>
    </row>
    <row r="954" spans="1:26" ht="12" customHeight="1">
      <c r="A954" s="30"/>
      <c r="B954" s="52"/>
      <c r="C954" s="52"/>
      <c r="D954" s="52"/>
      <c r="E954" s="52"/>
      <c r="F954" s="52"/>
      <c r="G954" s="146"/>
      <c r="H954" s="52"/>
      <c r="I954" s="52"/>
      <c r="J954" s="413"/>
      <c r="K954" s="30"/>
      <c r="L954" s="30"/>
      <c r="M954" s="30"/>
      <c r="N954" s="30"/>
      <c r="O954" s="30"/>
      <c r="P954" s="30"/>
      <c r="Q954" s="30"/>
      <c r="R954" s="30"/>
      <c r="S954" s="30"/>
      <c r="T954" s="30"/>
      <c r="U954" s="30"/>
      <c r="V954" s="30"/>
      <c r="W954" s="30"/>
      <c r="X954" s="30"/>
      <c r="Y954" s="30"/>
      <c r="Z954" s="30"/>
    </row>
    <row r="955" spans="1:26" ht="12" customHeight="1">
      <c r="A955" s="30"/>
      <c r="B955" s="52"/>
      <c r="C955" s="52"/>
      <c r="D955" s="52"/>
      <c r="E955" s="52"/>
      <c r="F955" s="52"/>
      <c r="G955" s="146"/>
      <c r="H955" s="52"/>
      <c r="I955" s="52"/>
      <c r="J955" s="413"/>
      <c r="K955" s="30"/>
      <c r="L955" s="30"/>
      <c r="M955" s="30"/>
      <c r="N955" s="30"/>
      <c r="O955" s="30"/>
      <c r="P955" s="30"/>
      <c r="Q955" s="30"/>
      <c r="R955" s="30"/>
      <c r="S955" s="30"/>
      <c r="T955" s="30"/>
      <c r="U955" s="30"/>
      <c r="V955" s="30"/>
      <c r="W955" s="30"/>
      <c r="X955" s="30"/>
      <c r="Y955" s="30"/>
      <c r="Z955" s="30"/>
    </row>
    <row r="956" spans="1:26" ht="12" customHeight="1">
      <c r="A956" s="30"/>
      <c r="B956" s="52"/>
      <c r="C956" s="52"/>
      <c r="D956" s="52"/>
      <c r="E956" s="52"/>
      <c r="F956" s="52"/>
      <c r="G956" s="146"/>
      <c r="H956" s="52"/>
      <c r="I956" s="52"/>
      <c r="J956" s="413"/>
      <c r="K956" s="30"/>
      <c r="L956" s="30"/>
      <c r="M956" s="30"/>
      <c r="N956" s="30"/>
      <c r="O956" s="30"/>
      <c r="P956" s="30"/>
      <c r="Q956" s="30"/>
      <c r="R956" s="30"/>
      <c r="S956" s="30"/>
      <c r="T956" s="30"/>
      <c r="U956" s="30"/>
      <c r="V956" s="30"/>
      <c r="W956" s="30"/>
      <c r="X956" s="30"/>
      <c r="Y956" s="30"/>
      <c r="Z956" s="30"/>
    </row>
    <row r="957" spans="1:26" ht="12" customHeight="1">
      <c r="A957" s="30"/>
      <c r="B957" s="52"/>
      <c r="C957" s="52"/>
      <c r="D957" s="52"/>
      <c r="E957" s="52"/>
      <c r="F957" s="52"/>
      <c r="G957" s="146"/>
      <c r="H957" s="52"/>
      <c r="I957" s="52"/>
      <c r="J957" s="413"/>
      <c r="K957" s="30"/>
      <c r="L957" s="30"/>
      <c r="M957" s="30"/>
      <c r="N957" s="30"/>
      <c r="O957" s="30"/>
      <c r="P957" s="30"/>
      <c r="Q957" s="30"/>
      <c r="R957" s="30"/>
      <c r="S957" s="30"/>
      <c r="T957" s="30"/>
      <c r="U957" s="30"/>
      <c r="V957" s="30"/>
      <c r="W957" s="30"/>
      <c r="X957" s="30"/>
      <c r="Y957" s="30"/>
      <c r="Z957" s="30"/>
    </row>
    <row r="958" spans="1:26" ht="12" customHeight="1">
      <c r="A958" s="30"/>
      <c r="B958" s="52"/>
      <c r="C958" s="52"/>
      <c r="D958" s="52"/>
      <c r="E958" s="52"/>
      <c r="F958" s="52"/>
      <c r="G958" s="146"/>
      <c r="H958" s="52"/>
      <c r="I958" s="52"/>
      <c r="J958" s="413"/>
      <c r="K958" s="30"/>
      <c r="L958" s="30"/>
      <c r="M958" s="30"/>
      <c r="N958" s="30"/>
      <c r="O958" s="30"/>
      <c r="P958" s="30"/>
      <c r="Q958" s="30"/>
      <c r="R958" s="30"/>
      <c r="S958" s="30"/>
      <c r="T958" s="30"/>
      <c r="U958" s="30"/>
      <c r="V958" s="30"/>
      <c r="W958" s="30"/>
      <c r="X958" s="30"/>
      <c r="Y958" s="30"/>
      <c r="Z958" s="30"/>
    </row>
    <row r="959" spans="1:26" ht="12" customHeight="1">
      <c r="A959" s="30"/>
      <c r="B959" s="52"/>
      <c r="C959" s="52"/>
      <c r="D959" s="52"/>
      <c r="E959" s="52"/>
      <c r="F959" s="52"/>
      <c r="G959" s="146"/>
      <c r="H959" s="52"/>
      <c r="I959" s="52"/>
      <c r="J959" s="413"/>
      <c r="K959" s="30"/>
      <c r="L959" s="30"/>
      <c r="M959" s="30"/>
      <c r="N959" s="30"/>
      <c r="O959" s="30"/>
      <c r="P959" s="30"/>
      <c r="Q959" s="30"/>
      <c r="R959" s="30"/>
      <c r="S959" s="30"/>
      <c r="T959" s="30"/>
      <c r="U959" s="30"/>
      <c r="V959" s="30"/>
      <c r="W959" s="30"/>
      <c r="X959" s="30"/>
      <c r="Y959" s="30"/>
      <c r="Z959" s="30"/>
    </row>
    <row r="960" spans="1:26" ht="12" customHeight="1">
      <c r="A960" s="30"/>
      <c r="B960" s="52"/>
      <c r="C960" s="52"/>
      <c r="D960" s="52"/>
      <c r="E960" s="52"/>
      <c r="F960" s="52"/>
      <c r="G960" s="146"/>
      <c r="H960" s="52"/>
      <c r="I960" s="52"/>
      <c r="J960" s="413"/>
      <c r="K960" s="30"/>
      <c r="L960" s="30"/>
      <c r="M960" s="30"/>
      <c r="N960" s="30"/>
      <c r="O960" s="30"/>
      <c r="P960" s="30"/>
      <c r="Q960" s="30"/>
      <c r="R960" s="30"/>
      <c r="S960" s="30"/>
      <c r="T960" s="30"/>
      <c r="U960" s="30"/>
      <c r="V960" s="30"/>
      <c r="W960" s="30"/>
      <c r="X960" s="30"/>
      <c r="Y960" s="30"/>
      <c r="Z960" s="30"/>
    </row>
    <row r="961" spans="1:26" ht="12" customHeight="1">
      <c r="A961" s="30"/>
      <c r="B961" s="52"/>
      <c r="C961" s="52"/>
      <c r="D961" s="52"/>
      <c r="E961" s="52"/>
      <c r="F961" s="52"/>
      <c r="G961" s="146"/>
      <c r="H961" s="52"/>
      <c r="I961" s="52"/>
      <c r="J961" s="413"/>
      <c r="K961" s="30"/>
      <c r="L961" s="30"/>
      <c r="M961" s="30"/>
      <c r="N961" s="30"/>
      <c r="O961" s="30"/>
      <c r="P961" s="30"/>
      <c r="Q961" s="30"/>
      <c r="R961" s="30"/>
      <c r="S961" s="30"/>
      <c r="T961" s="30"/>
      <c r="U961" s="30"/>
      <c r="V961" s="30"/>
      <c r="W961" s="30"/>
      <c r="X961" s="30"/>
      <c r="Y961" s="30"/>
      <c r="Z961" s="30"/>
    </row>
    <row r="962" spans="1:26" ht="12" customHeight="1">
      <c r="A962" s="30"/>
      <c r="B962" s="52"/>
      <c r="C962" s="52"/>
      <c r="D962" s="52"/>
      <c r="E962" s="52"/>
      <c r="F962" s="52"/>
      <c r="G962" s="146"/>
      <c r="H962" s="52"/>
      <c r="I962" s="52"/>
      <c r="J962" s="413"/>
      <c r="K962" s="30"/>
      <c r="L962" s="30"/>
      <c r="M962" s="30"/>
      <c r="N962" s="30"/>
      <c r="O962" s="30"/>
      <c r="P962" s="30"/>
      <c r="Q962" s="30"/>
      <c r="R962" s="30"/>
      <c r="S962" s="30"/>
      <c r="T962" s="30"/>
      <c r="U962" s="30"/>
      <c r="V962" s="30"/>
      <c r="W962" s="30"/>
      <c r="X962" s="30"/>
      <c r="Y962" s="30"/>
      <c r="Z962" s="30"/>
    </row>
    <row r="963" spans="1:26" ht="12" customHeight="1">
      <c r="A963" s="30"/>
      <c r="B963" s="52"/>
      <c r="C963" s="52"/>
      <c r="D963" s="52"/>
      <c r="E963" s="52"/>
      <c r="F963" s="52"/>
      <c r="G963" s="146"/>
      <c r="H963" s="52"/>
      <c r="I963" s="52"/>
      <c r="J963" s="413"/>
      <c r="K963" s="30"/>
      <c r="L963" s="30"/>
      <c r="M963" s="30"/>
      <c r="N963" s="30"/>
      <c r="O963" s="30"/>
      <c r="P963" s="30"/>
      <c r="Q963" s="30"/>
      <c r="R963" s="30"/>
      <c r="S963" s="30"/>
      <c r="T963" s="30"/>
      <c r="U963" s="30"/>
      <c r="V963" s="30"/>
      <c r="W963" s="30"/>
      <c r="X963" s="30"/>
      <c r="Y963" s="30"/>
      <c r="Z963" s="30"/>
    </row>
    <row r="964" spans="1:26" ht="12" customHeight="1">
      <c r="A964" s="30"/>
      <c r="B964" s="52"/>
      <c r="C964" s="52"/>
      <c r="D964" s="52"/>
      <c r="E964" s="52"/>
      <c r="F964" s="52"/>
      <c r="G964" s="146"/>
      <c r="H964" s="52"/>
      <c r="I964" s="52"/>
      <c r="J964" s="413"/>
      <c r="K964" s="30"/>
      <c r="L964" s="30"/>
      <c r="M964" s="30"/>
      <c r="N964" s="30"/>
      <c r="O964" s="30"/>
      <c r="P964" s="30"/>
      <c r="Q964" s="30"/>
      <c r="R964" s="30"/>
      <c r="S964" s="30"/>
      <c r="T964" s="30"/>
      <c r="U964" s="30"/>
      <c r="V964" s="30"/>
      <c r="W964" s="30"/>
      <c r="X964" s="30"/>
      <c r="Y964" s="30"/>
      <c r="Z964" s="30"/>
    </row>
    <row r="965" spans="1:26" ht="12" customHeight="1">
      <c r="A965" s="30"/>
      <c r="B965" s="52"/>
      <c r="C965" s="52"/>
      <c r="D965" s="52"/>
      <c r="E965" s="52"/>
      <c r="F965" s="52"/>
      <c r="G965" s="146"/>
      <c r="H965" s="52"/>
      <c r="I965" s="52"/>
      <c r="J965" s="413"/>
      <c r="K965" s="30"/>
      <c r="L965" s="30"/>
      <c r="M965" s="30"/>
      <c r="N965" s="30"/>
      <c r="O965" s="30"/>
      <c r="P965" s="30"/>
      <c r="Q965" s="30"/>
      <c r="R965" s="30"/>
      <c r="S965" s="30"/>
      <c r="T965" s="30"/>
      <c r="U965" s="30"/>
      <c r="V965" s="30"/>
      <c r="W965" s="30"/>
      <c r="X965" s="30"/>
      <c r="Y965" s="30"/>
      <c r="Z965" s="30"/>
    </row>
    <row r="966" spans="1:26" ht="12" customHeight="1">
      <c r="A966" s="30"/>
      <c r="B966" s="52"/>
      <c r="C966" s="52"/>
      <c r="D966" s="52"/>
      <c r="E966" s="52"/>
      <c r="F966" s="52"/>
      <c r="G966" s="146"/>
      <c r="H966" s="52"/>
      <c r="I966" s="52"/>
      <c r="J966" s="413"/>
      <c r="K966" s="30"/>
      <c r="L966" s="30"/>
      <c r="M966" s="30"/>
      <c r="N966" s="30"/>
      <c r="O966" s="30"/>
      <c r="P966" s="30"/>
      <c r="Q966" s="30"/>
      <c r="R966" s="30"/>
      <c r="S966" s="30"/>
      <c r="T966" s="30"/>
      <c r="U966" s="30"/>
      <c r="V966" s="30"/>
      <c r="W966" s="30"/>
      <c r="X966" s="30"/>
      <c r="Y966" s="30"/>
      <c r="Z966" s="30"/>
    </row>
    <row r="967" spans="1:26" ht="12" customHeight="1">
      <c r="A967" s="30"/>
      <c r="B967" s="52"/>
      <c r="C967" s="52"/>
      <c r="D967" s="52"/>
      <c r="E967" s="52"/>
      <c r="F967" s="52"/>
      <c r="G967" s="146"/>
      <c r="H967" s="52"/>
      <c r="I967" s="52"/>
      <c r="J967" s="413"/>
      <c r="K967" s="30"/>
      <c r="L967" s="30"/>
      <c r="M967" s="30"/>
      <c r="N967" s="30"/>
      <c r="O967" s="30"/>
      <c r="P967" s="30"/>
      <c r="Q967" s="30"/>
      <c r="R967" s="30"/>
      <c r="S967" s="30"/>
      <c r="T967" s="30"/>
      <c r="U967" s="30"/>
      <c r="V967" s="30"/>
      <c r="W967" s="30"/>
      <c r="X967" s="30"/>
      <c r="Y967" s="30"/>
      <c r="Z967" s="30"/>
    </row>
    <row r="968" spans="1:26" ht="12" customHeight="1">
      <c r="A968" s="30"/>
      <c r="B968" s="52"/>
      <c r="C968" s="52"/>
      <c r="D968" s="52"/>
      <c r="E968" s="52"/>
      <c r="F968" s="52"/>
      <c r="G968" s="146"/>
      <c r="H968" s="52"/>
      <c r="I968" s="52"/>
      <c r="J968" s="413"/>
      <c r="K968" s="30"/>
      <c r="L968" s="30"/>
      <c r="M968" s="30"/>
      <c r="N968" s="30"/>
      <c r="O968" s="30"/>
      <c r="P968" s="30"/>
      <c r="Q968" s="30"/>
      <c r="R968" s="30"/>
      <c r="S968" s="30"/>
      <c r="T968" s="30"/>
      <c r="U968" s="30"/>
      <c r="V968" s="30"/>
      <c r="W968" s="30"/>
      <c r="X968" s="30"/>
      <c r="Y968" s="30"/>
      <c r="Z968" s="30"/>
    </row>
    <row r="969" spans="1:26" ht="12" customHeight="1">
      <c r="A969" s="30"/>
      <c r="B969" s="52"/>
      <c r="C969" s="52"/>
      <c r="D969" s="52"/>
      <c r="E969" s="52"/>
      <c r="F969" s="52"/>
      <c r="G969" s="146"/>
      <c r="H969" s="52"/>
      <c r="I969" s="52"/>
      <c r="J969" s="413"/>
      <c r="K969" s="30"/>
      <c r="L969" s="30"/>
      <c r="M969" s="30"/>
      <c r="N969" s="30"/>
      <c r="O969" s="30"/>
      <c r="P969" s="30"/>
      <c r="Q969" s="30"/>
      <c r="R969" s="30"/>
      <c r="S969" s="30"/>
      <c r="T969" s="30"/>
      <c r="U969" s="30"/>
      <c r="V969" s="30"/>
      <c r="W969" s="30"/>
      <c r="X969" s="30"/>
      <c r="Y969" s="30"/>
      <c r="Z969" s="30"/>
    </row>
    <row r="970" spans="1:26" ht="12" customHeight="1">
      <c r="A970" s="30"/>
      <c r="B970" s="52"/>
      <c r="C970" s="52"/>
      <c r="D970" s="52"/>
      <c r="E970" s="52"/>
      <c r="F970" s="52"/>
      <c r="G970" s="146"/>
      <c r="H970" s="52"/>
      <c r="I970" s="52"/>
      <c r="J970" s="413"/>
      <c r="K970" s="30"/>
      <c r="L970" s="30"/>
      <c r="M970" s="30"/>
      <c r="N970" s="30"/>
      <c r="O970" s="30"/>
      <c r="P970" s="30"/>
      <c r="Q970" s="30"/>
      <c r="R970" s="30"/>
      <c r="S970" s="30"/>
      <c r="T970" s="30"/>
      <c r="U970" s="30"/>
      <c r="V970" s="30"/>
      <c r="W970" s="30"/>
      <c r="X970" s="30"/>
      <c r="Y970" s="30"/>
      <c r="Z970" s="30"/>
    </row>
    <row r="971" spans="1:26" ht="12" customHeight="1">
      <c r="A971" s="30"/>
      <c r="B971" s="52"/>
      <c r="C971" s="52"/>
      <c r="D971" s="52"/>
      <c r="E971" s="52"/>
      <c r="F971" s="52"/>
      <c r="G971" s="146"/>
      <c r="H971" s="52"/>
      <c r="I971" s="52"/>
      <c r="J971" s="413"/>
      <c r="K971" s="30"/>
      <c r="L971" s="30"/>
      <c r="M971" s="30"/>
      <c r="N971" s="30"/>
      <c r="O971" s="30"/>
      <c r="P971" s="30"/>
      <c r="Q971" s="30"/>
      <c r="R971" s="30"/>
      <c r="S971" s="30"/>
      <c r="T971" s="30"/>
      <c r="U971" s="30"/>
      <c r="V971" s="30"/>
      <c r="W971" s="30"/>
      <c r="X971" s="30"/>
      <c r="Y971" s="30"/>
      <c r="Z971" s="30"/>
    </row>
    <row r="972" spans="1:26" ht="12" customHeight="1">
      <c r="A972" s="30"/>
      <c r="B972" s="52"/>
      <c r="C972" s="52"/>
      <c r="D972" s="52"/>
      <c r="E972" s="52"/>
      <c r="F972" s="52"/>
      <c r="G972" s="146"/>
      <c r="H972" s="52"/>
      <c r="I972" s="52"/>
      <c r="J972" s="413"/>
      <c r="K972" s="30"/>
      <c r="L972" s="30"/>
      <c r="M972" s="30"/>
      <c r="N972" s="30"/>
      <c r="O972" s="30"/>
      <c r="P972" s="30"/>
      <c r="Q972" s="30"/>
      <c r="R972" s="30"/>
      <c r="S972" s="30"/>
      <c r="T972" s="30"/>
      <c r="U972" s="30"/>
      <c r="V972" s="30"/>
      <c r="W972" s="30"/>
      <c r="X972" s="30"/>
      <c r="Y972" s="30"/>
      <c r="Z972" s="30"/>
    </row>
    <row r="973" spans="1:26" ht="12" customHeight="1">
      <c r="A973" s="30"/>
      <c r="B973" s="52"/>
      <c r="C973" s="52"/>
      <c r="D973" s="52"/>
      <c r="E973" s="52"/>
      <c r="F973" s="52"/>
      <c r="G973" s="146"/>
      <c r="H973" s="52"/>
      <c r="I973" s="52"/>
      <c r="J973" s="413"/>
      <c r="K973" s="30"/>
      <c r="L973" s="30"/>
      <c r="M973" s="30"/>
      <c r="N973" s="30"/>
      <c r="O973" s="30"/>
      <c r="P973" s="30"/>
      <c r="Q973" s="30"/>
      <c r="R973" s="30"/>
      <c r="S973" s="30"/>
      <c r="T973" s="30"/>
      <c r="U973" s="30"/>
      <c r="V973" s="30"/>
      <c r="W973" s="30"/>
      <c r="X973" s="30"/>
      <c r="Y973" s="30"/>
      <c r="Z973" s="30"/>
    </row>
    <row r="974" spans="1:26" ht="12" customHeight="1">
      <c r="A974" s="30"/>
      <c r="B974" s="52"/>
      <c r="C974" s="52"/>
      <c r="D974" s="52"/>
      <c r="E974" s="52"/>
      <c r="F974" s="52"/>
      <c r="G974" s="146"/>
      <c r="H974" s="52"/>
      <c r="I974" s="52"/>
      <c r="J974" s="413"/>
      <c r="K974" s="30"/>
      <c r="L974" s="30"/>
      <c r="M974" s="30"/>
      <c r="N974" s="30"/>
      <c r="O974" s="30"/>
      <c r="P974" s="30"/>
      <c r="Q974" s="30"/>
      <c r="R974" s="30"/>
      <c r="S974" s="30"/>
      <c r="T974" s="30"/>
      <c r="U974" s="30"/>
      <c r="V974" s="30"/>
      <c r="W974" s="30"/>
      <c r="X974" s="30"/>
      <c r="Y974" s="30"/>
      <c r="Z974" s="30"/>
    </row>
    <row r="975" spans="1:26" ht="12" customHeight="1">
      <c r="A975" s="30"/>
      <c r="B975" s="52"/>
      <c r="C975" s="52"/>
      <c r="D975" s="52"/>
      <c r="E975" s="52"/>
      <c r="F975" s="52"/>
      <c r="G975" s="146"/>
      <c r="H975" s="52"/>
      <c r="I975" s="52"/>
      <c r="J975" s="413"/>
      <c r="K975" s="30"/>
      <c r="L975" s="30"/>
      <c r="M975" s="30"/>
      <c r="N975" s="30"/>
      <c r="O975" s="30"/>
      <c r="P975" s="30"/>
      <c r="Q975" s="30"/>
      <c r="R975" s="30"/>
      <c r="S975" s="30"/>
      <c r="T975" s="30"/>
      <c r="U975" s="30"/>
      <c r="V975" s="30"/>
      <c r="W975" s="30"/>
      <c r="X975" s="30"/>
      <c r="Y975" s="30"/>
      <c r="Z975" s="30"/>
    </row>
    <row r="976" spans="1:26" ht="12" customHeight="1">
      <c r="A976" s="30"/>
      <c r="B976" s="52"/>
      <c r="C976" s="52"/>
      <c r="D976" s="52"/>
      <c r="E976" s="52"/>
      <c r="F976" s="52"/>
      <c r="G976" s="146"/>
      <c r="H976" s="52"/>
      <c r="I976" s="52"/>
      <c r="J976" s="413"/>
      <c r="K976" s="30"/>
      <c r="L976" s="30"/>
      <c r="M976" s="30"/>
      <c r="N976" s="30"/>
      <c r="O976" s="30"/>
      <c r="P976" s="30"/>
      <c r="Q976" s="30"/>
      <c r="R976" s="30"/>
      <c r="S976" s="30"/>
      <c r="T976" s="30"/>
      <c r="U976" s="30"/>
      <c r="V976" s="30"/>
      <c r="W976" s="30"/>
      <c r="X976" s="30"/>
      <c r="Y976" s="30"/>
      <c r="Z976" s="30"/>
    </row>
    <row r="977" spans="1:26" ht="12" customHeight="1">
      <c r="A977" s="30"/>
      <c r="B977" s="52"/>
      <c r="C977" s="52"/>
      <c r="D977" s="52"/>
      <c r="E977" s="52"/>
      <c r="F977" s="52"/>
      <c r="G977" s="146"/>
      <c r="H977" s="52"/>
      <c r="I977" s="52"/>
      <c r="J977" s="413"/>
      <c r="K977" s="30"/>
      <c r="L977" s="30"/>
      <c r="M977" s="30"/>
      <c r="N977" s="30"/>
      <c r="O977" s="30"/>
      <c r="P977" s="30"/>
      <c r="Q977" s="30"/>
      <c r="R977" s="30"/>
      <c r="S977" s="30"/>
      <c r="T977" s="30"/>
      <c r="U977" s="30"/>
      <c r="V977" s="30"/>
      <c r="W977" s="30"/>
      <c r="X977" s="30"/>
      <c r="Y977" s="30"/>
      <c r="Z977" s="30"/>
    </row>
    <row r="978" spans="1:26" ht="12" customHeight="1">
      <c r="A978" s="30"/>
      <c r="B978" s="52"/>
      <c r="C978" s="52"/>
      <c r="D978" s="52"/>
      <c r="E978" s="52"/>
      <c r="F978" s="52"/>
      <c r="G978" s="146"/>
      <c r="H978" s="52"/>
      <c r="I978" s="52"/>
      <c r="J978" s="413"/>
      <c r="K978" s="30"/>
      <c r="L978" s="30"/>
      <c r="M978" s="30"/>
      <c r="N978" s="30"/>
      <c r="O978" s="30"/>
      <c r="P978" s="30"/>
      <c r="Q978" s="30"/>
      <c r="R978" s="30"/>
      <c r="S978" s="30"/>
      <c r="T978" s="30"/>
      <c r="U978" s="30"/>
      <c r="V978" s="30"/>
      <c r="W978" s="30"/>
      <c r="X978" s="30"/>
      <c r="Y978" s="30"/>
      <c r="Z978" s="30"/>
    </row>
    <row r="979" spans="1:26" ht="12" customHeight="1">
      <c r="A979" s="30"/>
      <c r="B979" s="52"/>
      <c r="C979" s="52"/>
      <c r="D979" s="52"/>
      <c r="E979" s="52"/>
      <c r="F979" s="52"/>
      <c r="G979" s="146"/>
      <c r="H979" s="52"/>
      <c r="I979" s="52"/>
      <c r="J979" s="413"/>
      <c r="K979" s="30"/>
      <c r="L979" s="30"/>
      <c r="M979" s="30"/>
      <c r="N979" s="30"/>
      <c r="O979" s="30"/>
      <c r="P979" s="30"/>
      <c r="Q979" s="30"/>
      <c r="R979" s="30"/>
      <c r="S979" s="30"/>
      <c r="T979" s="30"/>
      <c r="U979" s="30"/>
      <c r="V979" s="30"/>
      <c r="W979" s="30"/>
      <c r="X979" s="30"/>
      <c r="Y979" s="30"/>
      <c r="Z979" s="30"/>
    </row>
    <row r="980" spans="1:26" ht="12" customHeight="1">
      <c r="A980" s="30"/>
      <c r="B980" s="52"/>
      <c r="C980" s="52"/>
      <c r="D980" s="52"/>
      <c r="E980" s="52"/>
      <c r="F980" s="52"/>
      <c r="G980" s="146"/>
      <c r="H980" s="52"/>
      <c r="I980" s="52"/>
      <c r="J980" s="413"/>
      <c r="K980" s="30"/>
      <c r="L980" s="30"/>
      <c r="M980" s="30"/>
      <c r="N980" s="30"/>
      <c r="O980" s="30"/>
      <c r="P980" s="30"/>
      <c r="Q980" s="30"/>
      <c r="R980" s="30"/>
      <c r="S980" s="30"/>
      <c r="T980" s="30"/>
      <c r="U980" s="30"/>
      <c r="V980" s="30"/>
      <c r="W980" s="30"/>
      <c r="X980" s="30"/>
      <c r="Y980" s="30"/>
      <c r="Z980" s="30"/>
    </row>
    <row r="981" spans="1:26" ht="12" customHeight="1">
      <c r="A981" s="30"/>
      <c r="B981" s="52"/>
      <c r="C981" s="52"/>
      <c r="D981" s="52"/>
      <c r="E981" s="52"/>
      <c r="F981" s="52"/>
      <c r="G981" s="146"/>
      <c r="H981" s="52"/>
      <c r="I981" s="52"/>
      <c r="J981" s="413"/>
      <c r="K981" s="30"/>
      <c r="L981" s="30"/>
      <c r="M981" s="30"/>
      <c r="N981" s="30"/>
      <c r="O981" s="30"/>
      <c r="P981" s="30"/>
      <c r="Q981" s="30"/>
      <c r="R981" s="30"/>
      <c r="S981" s="30"/>
      <c r="T981" s="30"/>
      <c r="U981" s="30"/>
      <c r="V981" s="30"/>
      <c r="W981" s="30"/>
      <c r="X981" s="30"/>
      <c r="Y981" s="30"/>
      <c r="Z981" s="30"/>
    </row>
    <row r="982" spans="1:26" ht="12" customHeight="1">
      <c r="A982" s="30"/>
      <c r="B982" s="52"/>
      <c r="C982" s="52"/>
      <c r="D982" s="52"/>
      <c r="E982" s="52"/>
      <c r="F982" s="52"/>
      <c r="G982" s="146"/>
      <c r="H982" s="52"/>
      <c r="I982" s="52"/>
      <c r="J982" s="413"/>
      <c r="K982" s="30"/>
      <c r="L982" s="30"/>
      <c r="M982" s="30"/>
      <c r="N982" s="30"/>
      <c r="O982" s="30"/>
      <c r="P982" s="30"/>
      <c r="Q982" s="30"/>
      <c r="R982" s="30"/>
      <c r="S982" s="30"/>
      <c r="T982" s="30"/>
      <c r="U982" s="30"/>
      <c r="V982" s="30"/>
      <c r="W982" s="30"/>
      <c r="X982" s="30"/>
      <c r="Y982" s="30"/>
      <c r="Z982" s="30"/>
    </row>
    <row r="983" spans="1:26" ht="12" customHeight="1">
      <c r="A983" s="30"/>
      <c r="B983" s="52"/>
      <c r="C983" s="52"/>
      <c r="D983" s="52"/>
      <c r="E983" s="52"/>
      <c r="F983" s="52"/>
      <c r="G983" s="146"/>
      <c r="H983" s="52"/>
      <c r="I983" s="52"/>
      <c r="J983" s="413"/>
      <c r="K983" s="30"/>
      <c r="L983" s="30"/>
      <c r="M983" s="30"/>
      <c r="N983" s="30"/>
      <c r="O983" s="30"/>
      <c r="P983" s="30"/>
      <c r="Q983" s="30"/>
      <c r="R983" s="30"/>
      <c r="S983" s="30"/>
      <c r="T983" s="30"/>
      <c r="U983" s="30"/>
      <c r="V983" s="30"/>
      <c r="W983" s="30"/>
      <c r="X983" s="30"/>
      <c r="Y983" s="30"/>
      <c r="Z983" s="30"/>
    </row>
    <row r="984" spans="1:26" ht="12" customHeight="1">
      <c r="A984" s="30"/>
      <c r="B984" s="52"/>
      <c r="C984" s="52"/>
      <c r="D984" s="52"/>
      <c r="E984" s="52"/>
      <c r="F984" s="52"/>
      <c r="G984" s="146"/>
      <c r="H984" s="52"/>
      <c r="I984" s="52"/>
      <c r="J984" s="413"/>
      <c r="K984" s="30"/>
      <c r="L984" s="30"/>
      <c r="M984" s="30"/>
      <c r="N984" s="30"/>
      <c r="O984" s="30"/>
      <c r="P984" s="30"/>
      <c r="Q984" s="30"/>
      <c r="R984" s="30"/>
      <c r="S984" s="30"/>
      <c r="T984" s="30"/>
      <c r="U984" s="30"/>
      <c r="V984" s="30"/>
      <c r="W984" s="30"/>
      <c r="X984" s="30"/>
      <c r="Y984" s="30"/>
      <c r="Z984" s="30"/>
    </row>
    <row r="985" spans="1:26" ht="12" customHeight="1">
      <c r="A985" s="30"/>
      <c r="B985" s="52"/>
      <c r="C985" s="52"/>
      <c r="D985" s="52"/>
      <c r="E985" s="52"/>
      <c r="F985" s="52"/>
      <c r="G985" s="146"/>
      <c r="H985" s="52"/>
      <c r="I985" s="52"/>
      <c r="J985" s="413"/>
      <c r="K985" s="30"/>
      <c r="L985" s="30"/>
      <c r="M985" s="30"/>
      <c r="N985" s="30"/>
      <c r="O985" s="30"/>
      <c r="P985" s="30"/>
      <c r="Q985" s="30"/>
      <c r="R985" s="30"/>
      <c r="S985" s="30"/>
      <c r="T985" s="30"/>
      <c r="U985" s="30"/>
      <c r="V985" s="30"/>
      <c r="W985" s="30"/>
      <c r="X985" s="30"/>
      <c r="Y985" s="30"/>
      <c r="Z985" s="30"/>
    </row>
    <row r="986" spans="1:26" ht="12" customHeight="1">
      <c r="A986" s="30"/>
      <c r="B986" s="52"/>
      <c r="C986" s="52"/>
      <c r="D986" s="52"/>
      <c r="E986" s="52"/>
      <c r="F986" s="52"/>
      <c r="G986" s="146"/>
      <c r="H986" s="52"/>
      <c r="I986" s="52"/>
      <c r="J986" s="413"/>
      <c r="K986" s="30"/>
      <c r="L986" s="30"/>
      <c r="M986" s="30"/>
      <c r="N986" s="30"/>
      <c r="O986" s="30"/>
      <c r="P986" s="30"/>
      <c r="Q986" s="30"/>
      <c r="R986" s="30"/>
      <c r="S986" s="30"/>
      <c r="T986" s="30"/>
      <c r="U986" s="30"/>
      <c r="V986" s="30"/>
      <c r="W986" s="30"/>
      <c r="X986" s="30"/>
      <c r="Y986" s="30"/>
      <c r="Z986" s="30"/>
    </row>
    <row r="987" spans="1:26" ht="12" customHeight="1">
      <c r="A987" s="30"/>
      <c r="B987" s="52"/>
      <c r="C987" s="52"/>
      <c r="D987" s="52"/>
      <c r="E987" s="52"/>
      <c r="F987" s="52"/>
      <c r="G987" s="146"/>
      <c r="H987" s="52"/>
      <c r="I987" s="52"/>
      <c r="J987" s="413"/>
      <c r="K987" s="30"/>
      <c r="L987" s="30"/>
      <c r="M987" s="30"/>
      <c r="N987" s="30"/>
      <c r="O987" s="30"/>
      <c r="P987" s="30"/>
      <c r="Q987" s="30"/>
      <c r="R987" s="30"/>
      <c r="S987" s="30"/>
      <c r="T987" s="30"/>
      <c r="U987" s="30"/>
      <c r="V987" s="30"/>
      <c r="W987" s="30"/>
      <c r="X987" s="30"/>
      <c r="Y987" s="30"/>
      <c r="Z987" s="30"/>
    </row>
    <row r="988" spans="1:26" ht="12" customHeight="1">
      <c r="A988" s="30"/>
      <c r="B988" s="52"/>
      <c r="C988" s="52"/>
      <c r="D988" s="52"/>
      <c r="E988" s="52"/>
      <c r="F988" s="52"/>
      <c r="G988" s="146"/>
      <c r="H988" s="52"/>
      <c r="I988" s="52"/>
      <c r="J988" s="413"/>
      <c r="K988" s="30"/>
      <c r="L988" s="30"/>
      <c r="M988" s="30"/>
      <c r="N988" s="30"/>
      <c r="O988" s="30"/>
      <c r="P988" s="30"/>
      <c r="Q988" s="30"/>
      <c r="R988" s="30"/>
      <c r="S988" s="30"/>
      <c r="T988" s="30"/>
      <c r="U988" s="30"/>
      <c r="V988" s="30"/>
      <c r="W988" s="30"/>
      <c r="X988" s="30"/>
      <c r="Y988" s="30"/>
      <c r="Z988" s="30"/>
    </row>
    <row r="989" spans="1:26" ht="12" customHeight="1">
      <c r="A989" s="30"/>
      <c r="B989" s="52"/>
      <c r="C989" s="52"/>
      <c r="D989" s="52"/>
      <c r="E989" s="52"/>
      <c r="F989" s="52"/>
      <c r="G989" s="146"/>
      <c r="H989" s="52"/>
      <c r="I989" s="52"/>
      <c r="J989" s="413"/>
      <c r="K989" s="30"/>
      <c r="L989" s="30"/>
      <c r="M989" s="30"/>
      <c r="N989" s="30"/>
      <c r="O989" s="30"/>
      <c r="P989" s="30"/>
      <c r="Q989" s="30"/>
      <c r="R989" s="30"/>
      <c r="S989" s="30"/>
      <c r="T989" s="30"/>
      <c r="U989" s="30"/>
      <c r="V989" s="30"/>
      <c r="W989" s="30"/>
      <c r="X989" s="30"/>
      <c r="Y989" s="30"/>
      <c r="Z989" s="30"/>
    </row>
    <row r="990" spans="1:26" ht="12" customHeight="1">
      <c r="A990" s="30"/>
      <c r="B990" s="52"/>
      <c r="C990" s="52"/>
      <c r="D990" s="52"/>
      <c r="E990" s="52"/>
      <c r="F990" s="52"/>
      <c r="G990" s="146"/>
      <c r="H990" s="52"/>
      <c r="I990" s="52"/>
      <c r="J990" s="413"/>
      <c r="K990" s="30"/>
      <c r="L990" s="30"/>
      <c r="M990" s="30"/>
      <c r="N990" s="30"/>
      <c r="O990" s="30"/>
      <c r="P990" s="30"/>
      <c r="Q990" s="30"/>
      <c r="R990" s="30"/>
      <c r="S990" s="30"/>
      <c r="T990" s="30"/>
      <c r="U990" s="30"/>
      <c r="V990" s="30"/>
      <c r="W990" s="30"/>
      <c r="X990" s="30"/>
      <c r="Y990" s="30"/>
      <c r="Z990" s="30"/>
    </row>
    <row r="991" spans="1:26" ht="12" customHeight="1">
      <c r="A991" s="30"/>
      <c r="B991" s="52"/>
      <c r="C991" s="52"/>
      <c r="D991" s="52"/>
      <c r="E991" s="52"/>
      <c r="F991" s="52"/>
      <c r="G991" s="146"/>
      <c r="H991" s="52"/>
      <c r="I991" s="52"/>
      <c r="J991" s="413"/>
      <c r="K991" s="30"/>
      <c r="L991" s="30"/>
      <c r="M991" s="30"/>
      <c r="N991" s="30"/>
      <c r="O991" s="30"/>
      <c r="P991" s="30"/>
      <c r="Q991" s="30"/>
      <c r="R991" s="30"/>
      <c r="S991" s="30"/>
      <c r="T991" s="30"/>
      <c r="U991" s="30"/>
      <c r="V991" s="30"/>
      <c r="W991" s="30"/>
      <c r="X991" s="30"/>
      <c r="Y991" s="30"/>
      <c r="Z991" s="30"/>
    </row>
    <row r="992" spans="1:26" ht="12" customHeight="1">
      <c r="A992" s="30"/>
      <c r="B992" s="52"/>
      <c r="C992" s="52"/>
      <c r="D992" s="52"/>
      <c r="E992" s="52"/>
      <c r="F992" s="52"/>
      <c r="G992" s="146"/>
      <c r="H992" s="52"/>
      <c r="I992" s="52"/>
      <c r="J992" s="413"/>
      <c r="K992" s="30"/>
      <c r="L992" s="30"/>
      <c r="M992" s="30"/>
      <c r="N992" s="30"/>
      <c r="O992" s="30"/>
      <c r="P992" s="30"/>
      <c r="Q992" s="30"/>
      <c r="R992" s="30"/>
      <c r="S992" s="30"/>
      <c r="T992" s="30"/>
      <c r="U992" s="30"/>
      <c r="V992" s="30"/>
      <c r="W992" s="30"/>
      <c r="X992" s="30"/>
      <c r="Y992" s="30"/>
      <c r="Z992" s="30"/>
    </row>
    <row r="993" spans="1:26" ht="12" customHeight="1">
      <c r="A993" s="30"/>
      <c r="B993" s="52"/>
      <c r="C993" s="52"/>
      <c r="D993" s="52"/>
      <c r="E993" s="52"/>
      <c r="F993" s="52"/>
      <c r="G993" s="146"/>
      <c r="H993" s="52"/>
      <c r="I993" s="52"/>
      <c r="J993" s="413"/>
      <c r="K993" s="30"/>
      <c r="L993" s="30"/>
      <c r="M993" s="30"/>
      <c r="N993" s="30"/>
      <c r="O993" s="30"/>
      <c r="P993" s="30"/>
      <c r="Q993" s="30"/>
      <c r="R993" s="30"/>
      <c r="S993" s="30"/>
      <c r="T993" s="30"/>
      <c r="U993" s="30"/>
      <c r="V993" s="30"/>
      <c r="W993" s="30"/>
      <c r="X993" s="30"/>
      <c r="Y993" s="30"/>
      <c r="Z993" s="30"/>
    </row>
    <row r="994" spans="1:26" ht="12" customHeight="1">
      <c r="A994" s="30"/>
      <c r="B994" s="52"/>
      <c r="C994" s="52"/>
      <c r="D994" s="52"/>
      <c r="E994" s="52"/>
      <c r="F994" s="52"/>
      <c r="G994" s="146"/>
      <c r="H994" s="52"/>
      <c r="I994" s="52"/>
      <c r="J994" s="413"/>
      <c r="K994" s="30"/>
      <c r="L994" s="30"/>
      <c r="M994" s="30"/>
      <c r="N994" s="30"/>
      <c r="O994" s="30"/>
      <c r="P994" s="30"/>
      <c r="Q994" s="30"/>
      <c r="R994" s="30"/>
      <c r="S994" s="30"/>
      <c r="T994" s="30"/>
      <c r="U994" s="30"/>
      <c r="V994" s="30"/>
      <c r="W994" s="30"/>
      <c r="X994" s="30"/>
      <c r="Y994" s="30"/>
      <c r="Z994" s="30"/>
    </row>
    <row r="995" spans="1:26" ht="12" customHeight="1">
      <c r="A995" s="30"/>
      <c r="B995" s="52"/>
      <c r="C995" s="52"/>
      <c r="D995" s="52"/>
      <c r="E995" s="52"/>
      <c r="F995" s="52"/>
      <c r="G995" s="146"/>
      <c r="H995" s="52"/>
      <c r="I995" s="52"/>
      <c r="J995" s="413"/>
      <c r="K995" s="30"/>
      <c r="L995" s="30"/>
      <c r="M995" s="30"/>
      <c r="N995" s="30"/>
      <c r="O995" s="30"/>
      <c r="P995" s="30"/>
      <c r="Q995" s="30"/>
      <c r="R995" s="30"/>
      <c r="S995" s="30"/>
      <c r="T995" s="30"/>
      <c r="U995" s="30"/>
      <c r="V995" s="30"/>
      <c r="W995" s="30"/>
      <c r="X995" s="30"/>
      <c r="Y995" s="30"/>
      <c r="Z995" s="30"/>
    </row>
    <row r="996" spans="1:26" ht="12" customHeight="1">
      <c r="A996" s="30"/>
      <c r="B996" s="52"/>
      <c r="C996" s="52"/>
      <c r="D996" s="52"/>
      <c r="E996" s="52"/>
      <c r="F996" s="52"/>
      <c r="G996" s="146"/>
      <c r="H996" s="52"/>
      <c r="I996" s="52"/>
      <c r="J996" s="413"/>
      <c r="K996" s="30"/>
      <c r="L996" s="30"/>
      <c r="M996" s="30"/>
      <c r="N996" s="30"/>
      <c r="O996" s="30"/>
      <c r="P996" s="30"/>
      <c r="Q996" s="30"/>
      <c r="R996" s="30"/>
      <c r="S996" s="30"/>
      <c r="T996" s="30"/>
      <c r="U996" s="30"/>
      <c r="V996" s="30"/>
      <c r="W996" s="30"/>
      <c r="X996" s="30"/>
      <c r="Y996" s="30"/>
      <c r="Z996" s="30"/>
    </row>
    <row r="997" spans="1:26" ht="12" customHeight="1">
      <c r="A997" s="30"/>
      <c r="B997" s="52"/>
      <c r="C997" s="52"/>
      <c r="D997" s="52"/>
      <c r="E997" s="52"/>
      <c r="F997" s="52"/>
      <c r="G997" s="146"/>
      <c r="H997" s="52"/>
      <c r="I997" s="52"/>
      <c r="J997" s="413"/>
      <c r="K997" s="30"/>
      <c r="L997" s="30"/>
      <c r="M997" s="30"/>
      <c r="N997" s="30"/>
      <c r="O997" s="30"/>
      <c r="P997" s="30"/>
      <c r="Q997" s="30"/>
      <c r="R997" s="30"/>
      <c r="S997" s="30"/>
      <c r="T997" s="30"/>
      <c r="U997" s="30"/>
      <c r="V997" s="30"/>
      <c r="W997" s="30"/>
      <c r="X997" s="30"/>
      <c r="Y997" s="30"/>
      <c r="Z997" s="30"/>
    </row>
    <row r="998" spans="1:26" ht="12" customHeight="1">
      <c r="A998" s="30"/>
      <c r="B998" s="52"/>
      <c r="C998" s="52"/>
      <c r="D998" s="52"/>
      <c r="E998" s="52"/>
      <c r="F998" s="52"/>
      <c r="G998" s="146"/>
      <c r="H998" s="52"/>
      <c r="I998" s="52"/>
      <c r="J998" s="413"/>
      <c r="K998" s="30"/>
      <c r="L998" s="30"/>
      <c r="M998" s="30"/>
      <c r="N998" s="30"/>
      <c r="O998" s="30"/>
      <c r="P998" s="30"/>
      <c r="Q998" s="30"/>
      <c r="R998" s="30"/>
      <c r="S998" s="30"/>
      <c r="T998" s="30"/>
      <c r="U998" s="30"/>
      <c r="V998" s="30"/>
      <c r="W998" s="30"/>
      <c r="X998" s="30"/>
      <c r="Y998" s="30"/>
      <c r="Z998" s="30"/>
    </row>
    <row r="999" spans="1:26" ht="12" customHeight="1">
      <c r="A999" s="30"/>
      <c r="B999" s="52"/>
      <c r="C999" s="52"/>
      <c r="D999" s="52"/>
      <c r="E999" s="52"/>
      <c r="F999" s="52"/>
      <c r="G999" s="146"/>
      <c r="H999" s="52"/>
      <c r="I999" s="52"/>
      <c r="J999" s="413"/>
      <c r="K999" s="30"/>
      <c r="L999" s="30"/>
      <c r="M999" s="30"/>
      <c r="N999" s="30"/>
      <c r="O999" s="30"/>
      <c r="P999" s="30"/>
      <c r="Q999" s="30"/>
      <c r="R999" s="30"/>
      <c r="S999" s="30"/>
      <c r="T999" s="30"/>
      <c r="U999" s="30"/>
      <c r="V999" s="30"/>
      <c r="W999" s="30"/>
      <c r="X999" s="30"/>
      <c r="Y999" s="30"/>
      <c r="Z999" s="30"/>
    </row>
    <row r="1000" spans="1:26" ht="12" customHeight="1">
      <c r="A1000" s="30"/>
      <c r="B1000" s="52"/>
      <c r="C1000" s="52"/>
      <c r="D1000" s="52"/>
      <c r="E1000" s="52"/>
      <c r="F1000" s="52"/>
      <c r="G1000" s="146"/>
      <c r="H1000" s="52"/>
      <c r="I1000" s="52"/>
      <c r="J1000" s="413"/>
      <c r="K1000" s="30"/>
      <c r="L1000" s="30"/>
      <c r="M1000" s="30"/>
      <c r="N1000" s="30"/>
      <c r="O1000" s="30"/>
      <c r="P1000" s="30"/>
      <c r="Q1000" s="30"/>
      <c r="R1000" s="30"/>
      <c r="S1000" s="30"/>
      <c r="T1000" s="30"/>
      <c r="U1000" s="30"/>
      <c r="V1000" s="30"/>
      <c r="W1000" s="30"/>
      <c r="X1000" s="30"/>
      <c r="Y1000" s="30"/>
      <c r="Z1000" s="30"/>
    </row>
  </sheetData>
  <mergeCells count="6">
    <mergeCell ref="A161:J161"/>
    <mergeCell ref="A152:J152"/>
    <mergeCell ref="A155:J155"/>
    <mergeCell ref="C156:H156"/>
    <mergeCell ref="C157:H157"/>
    <mergeCell ref="A160:J160"/>
  </mergeCells>
  <hyperlinks>
    <hyperlink ref="A16" r:id="rId1" xr:uid="{00000000-0004-0000-1100-000000000000}"/>
  </hyperlinks>
  <pageMargins left="0.7" right="0.7" top="0.75" bottom="0.75" header="0" footer="0"/>
  <pageSetup orientation="landscape"/>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99"/>
  </sheetPr>
  <dimension ref="A1:Z1000"/>
  <sheetViews>
    <sheetView workbookViewId="0"/>
  </sheetViews>
  <sheetFormatPr defaultColWidth="12.5703125" defaultRowHeight="15" customHeight="1"/>
  <cols>
    <col min="1" max="1" width="26.28515625" customWidth="1"/>
    <col min="2" max="2" width="75" customWidth="1"/>
    <col min="3" max="3" width="4.85546875" customWidth="1"/>
    <col min="4" max="4" width="6.5703125" hidden="1" customWidth="1"/>
    <col min="5" max="5" width="6.5703125" customWidth="1"/>
    <col min="6" max="6" width="9.140625" customWidth="1"/>
    <col min="7" max="26" width="8" customWidth="1"/>
  </cols>
  <sheetData>
    <row r="1" spans="1:26" ht="15.75" customHeight="1">
      <c r="A1" s="12" t="s">
        <v>3621</v>
      </c>
      <c r="B1" s="27"/>
      <c r="C1" s="28"/>
      <c r="D1" s="29"/>
      <c r="E1" s="29"/>
      <c r="F1" s="30"/>
      <c r="G1" s="30"/>
      <c r="H1" s="30"/>
      <c r="I1" s="30"/>
      <c r="J1" s="30"/>
      <c r="K1" s="30"/>
      <c r="L1" s="30"/>
      <c r="M1" s="30"/>
      <c r="N1" s="30"/>
      <c r="O1" s="30"/>
      <c r="P1" s="30"/>
      <c r="Q1" s="30"/>
      <c r="R1" s="30"/>
      <c r="S1" s="30"/>
      <c r="T1" s="30"/>
      <c r="U1" s="30"/>
      <c r="V1" s="30"/>
      <c r="W1" s="30"/>
      <c r="X1" s="30"/>
      <c r="Y1" s="30"/>
      <c r="Z1" s="30"/>
    </row>
    <row r="2" spans="1:26" ht="15.75" customHeight="1">
      <c r="A2" s="12" t="s">
        <v>159</v>
      </c>
      <c r="B2" s="27"/>
      <c r="C2" s="28"/>
      <c r="D2" s="29"/>
      <c r="E2" s="29"/>
      <c r="F2" s="30"/>
      <c r="G2" s="30"/>
      <c r="H2" s="30"/>
      <c r="I2" s="30"/>
      <c r="J2" s="30"/>
      <c r="K2" s="30"/>
      <c r="L2" s="30"/>
      <c r="M2" s="30"/>
      <c r="N2" s="30"/>
      <c r="O2" s="30"/>
      <c r="P2" s="30"/>
      <c r="Q2" s="30"/>
      <c r="R2" s="30"/>
      <c r="S2" s="30"/>
      <c r="T2" s="30"/>
      <c r="U2" s="30"/>
      <c r="V2" s="30"/>
      <c r="W2" s="30"/>
      <c r="X2" s="30"/>
      <c r="Y2" s="30"/>
      <c r="Z2" s="30"/>
    </row>
    <row r="3" spans="1:26" ht="12.75" customHeight="1">
      <c r="A3" s="6" t="s">
        <v>160</v>
      </c>
      <c r="B3" s="27"/>
      <c r="C3" s="28"/>
      <c r="D3" s="29"/>
      <c r="E3" s="29"/>
      <c r="F3" s="30"/>
      <c r="G3" s="30"/>
      <c r="H3" s="30"/>
      <c r="I3" s="30"/>
      <c r="J3" s="30"/>
      <c r="K3" s="30"/>
      <c r="L3" s="30"/>
      <c r="M3" s="30"/>
      <c r="N3" s="30"/>
      <c r="O3" s="30"/>
      <c r="P3" s="30"/>
      <c r="Q3" s="30"/>
      <c r="R3" s="30"/>
      <c r="S3" s="30"/>
      <c r="T3" s="30"/>
      <c r="U3" s="30"/>
      <c r="V3" s="30"/>
      <c r="W3" s="30"/>
      <c r="X3" s="30"/>
      <c r="Y3" s="30"/>
      <c r="Z3" s="30"/>
    </row>
    <row r="4" spans="1:26" ht="12" customHeight="1">
      <c r="A4" s="11" t="s">
        <v>161</v>
      </c>
      <c r="B4" s="31"/>
      <c r="C4" s="28"/>
      <c r="D4" s="29"/>
      <c r="E4" s="29"/>
      <c r="F4" s="30"/>
      <c r="G4" s="30"/>
      <c r="H4" s="30"/>
      <c r="I4" s="30"/>
      <c r="J4" s="30"/>
      <c r="K4" s="30"/>
      <c r="L4" s="30"/>
      <c r="M4" s="30"/>
      <c r="N4" s="30"/>
      <c r="O4" s="30"/>
      <c r="P4" s="30"/>
      <c r="Q4" s="30"/>
      <c r="R4" s="30"/>
      <c r="S4" s="30"/>
      <c r="T4" s="30"/>
      <c r="U4" s="30"/>
      <c r="V4" s="30"/>
      <c r="W4" s="30"/>
      <c r="X4" s="30"/>
      <c r="Y4" s="30"/>
      <c r="Z4" s="30"/>
    </row>
    <row r="5" spans="1:26" ht="12" customHeight="1">
      <c r="A5" s="24"/>
      <c r="B5" s="31"/>
      <c r="C5" s="28"/>
      <c r="D5" s="29"/>
      <c r="E5" s="29"/>
      <c r="F5" s="30"/>
      <c r="G5" s="30"/>
      <c r="H5" s="30"/>
      <c r="I5" s="30"/>
      <c r="J5" s="30"/>
      <c r="K5" s="30"/>
      <c r="L5" s="30"/>
      <c r="M5" s="30"/>
      <c r="N5" s="30"/>
      <c r="O5" s="30"/>
      <c r="P5" s="30"/>
      <c r="Q5" s="30"/>
      <c r="R5" s="30"/>
      <c r="S5" s="30"/>
      <c r="T5" s="30"/>
      <c r="U5" s="30"/>
      <c r="V5" s="30"/>
      <c r="W5" s="30"/>
      <c r="X5" s="30"/>
      <c r="Y5" s="30"/>
      <c r="Z5" s="30"/>
    </row>
    <row r="6" spans="1:26" ht="12" customHeight="1">
      <c r="A6" s="24" t="s">
        <v>162</v>
      </c>
      <c r="B6" s="31"/>
      <c r="C6" s="28"/>
      <c r="D6" s="29"/>
      <c r="E6" s="29"/>
      <c r="F6" s="30"/>
      <c r="G6" s="30"/>
      <c r="H6" s="30"/>
      <c r="I6" s="30"/>
      <c r="J6" s="30"/>
      <c r="K6" s="30"/>
      <c r="L6" s="30"/>
      <c r="M6" s="30"/>
      <c r="N6" s="30"/>
      <c r="O6" s="30"/>
      <c r="P6" s="30"/>
      <c r="Q6" s="30"/>
      <c r="R6" s="30"/>
      <c r="S6" s="30"/>
      <c r="T6" s="30"/>
      <c r="U6" s="30"/>
      <c r="V6" s="30"/>
      <c r="W6" s="30"/>
      <c r="X6" s="30"/>
      <c r="Y6" s="30"/>
      <c r="Z6" s="30"/>
    </row>
    <row r="7" spans="1:26" ht="12" customHeight="1">
      <c r="A7" s="24"/>
      <c r="B7" s="31"/>
      <c r="C7" s="28"/>
      <c r="D7" s="29"/>
      <c r="E7" s="29"/>
      <c r="F7" s="30"/>
      <c r="G7" s="30"/>
      <c r="H7" s="30"/>
      <c r="I7" s="30"/>
      <c r="J7" s="30"/>
      <c r="K7" s="30"/>
      <c r="L7" s="30"/>
      <c r="M7" s="30"/>
      <c r="N7" s="30"/>
      <c r="O7" s="30"/>
      <c r="P7" s="30"/>
      <c r="Q7" s="30"/>
      <c r="R7" s="30"/>
      <c r="S7" s="30"/>
      <c r="T7" s="30"/>
      <c r="U7" s="30"/>
      <c r="V7" s="30"/>
      <c r="W7" s="30"/>
      <c r="X7" s="30"/>
      <c r="Y7" s="30"/>
      <c r="Z7" s="30"/>
    </row>
    <row r="8" spans="1:26" ht="12" customHeight="1">
      <c r="A8" s="24" t="s">
        <v>3622</v>
      </c>
      <c r="B8" s="31"/>
      <c r="C8" s="28"/>
      <c r="D8" s="29"/>
      <c r="E8" s="29"/>
      <c r="F8" s="30"/>
      <c r="G8" s="30"/>
      <c r="H8" s="30"/>
      <c r="I8" s="30"/>
      <c r="J8" s="30"/>
      <c r="K8" s="30"/>
      <c r="L8" s="30"/>
      <c r="M8" s="30"/>
      <c r="N8" s="30"/>
      <c r="O8" s="30"/>
      <c r="P8" s="30"/>
      <c r="Q8" s="30"/>
      <c r="R8" s="30"/>
      <c r="S8" s="30"/>
      <c r="T8" s="30"/>
      <c r="U8" s="30"/>
      <c r="V8" s="30"/>
      <c r="W8" s="30"/>
      <c r="X8" s="30"/>
      <c r="Y8" s="30"/>
      <c r="Z8" s="30"/>
    </row>
    <row r="9" spans="1:26" ht="12" customHeight="1">
      <c r="A9" s="24" t="s">
        <v>3623</v>
      </c>
      <c r="B9" s="31"/>
      <c r="C9" s="28"/>
      <c r="D9" s="29"/>
      <c r="E9" s="29"/>
      <c r="F9" s="30"/>
      <c r="G9" s="30"/>
      <c r="H9" s="30"/>
      <c r="I9" s="30"/>
      <c r="J9" s="30"/>
      <c r="K9" s="30"/>
      <c r="L9" s="30"/>
      <c r="M9" s="30"/>
      <c r="N9" s="30"/>
      <c r="O9" s="30"/>
      <c r="P9" s="30"/>
      <c r="Q9" s="30"/>
      <c r="R9" s="30"/>
      <c r="S9" s="30"/>
      <c r="T9" s="30"/>
      <c r="U9" s="30"/>
      <c r="V9" s="30"/>
      <c r="W9" s="30"/>
      <c r="X9" s="30"/>
      <c r="Y9" s="30"/>
      <c r="Z9" s="30"/>
    </row>
    <row r="10" spans="1:26" ht="12" customHeight="1">
      <c r="A10" s="24" t="s">
        <v>58</v>
      </c>
      <c r="B10" s="31"/>
      <c r="C10" s="28"/>
      <c r="D10" s="29"/>
      <c r="E10" s="29"/>
      <c r="F10" s="30"/>
      <c r="G10" s="30"/>
      <c r="H10" s="30"/>
      <c r="I10" s="30"/>
      <c r="J10" s="30"/>
      <c r="K10" s="30"/>
      <c r="L10" s="30"/>
      <c r="M10" s="30"/>
      <c r="N10" s="30"/>
      <c r="O10" s="30"/>
      <c r="P10" s="30"/>
      <c r="Q10" s="30"/>
      <c r="R10" s="30"/>
      <c r="S10" s="30"/>
      <c r="T10" s="30"/>
      <c r="U10" s="30"/>
      <c r="V10" s="30"/>
      <c r="W10" s="30"/>
      <c r="X10" s="30"/>
      <c r="Y10" s="30"/>
      <c r="Z10" s="30"/>
    </row>
    <row r="11" spans="1:26" ht="12" customHeight="1">
      <c r="A11" s="24"/>
      <c r="B11" s="31"/>
      <c r="C11" s="28"/>
      <c r="D11" s="29"/>
      <c r="E11" s="29"/>
      <c r="F11" s="30"/>
      <c r="G11" s="30"/>
      <c r="H11" s="30"/>
      <c r="I11" s="30"/>
      <c r="J11" s="30"/>
      <c r="K11" s="30"/>
      <c r="L11" s="30"/>
      <c r="M11" s="30"/>
      <c r="N11" s="30"/>
      <c r="O11" s="30"/>
      <c r="P11" s="30"/>
      <c r="Q11" s="30"/>
      <c r="R11" s="30"/>
      <c r="S11" s="30"/>
      <c r="T11" s="30"/>
      <c r="U11" s="30"/>
      <c r="V11" s="30"/>
      <c r="W11" s="30"/>
      <c r="X11" s="30"/>
      <c r="Y11" s="30"/>
      <c r="Z11" s="30"/>
    </row>
    <row r="12" spans="1:26" ht="15" customHeight="1">
      <c r="A12" s="13" t="s">
        <v>3624</v>
      </c>
      <c r="B12" s="32"/>
      <c r="C12" s="33"/>
      <c r="D12" s="34"/>
      <c r="E12" s="34"/>
      <c r="F12" s="30"/>
      <c r="G12" s="30"/>
      <c r="H12" s="30"/>
      <c r="I12" s="30"/>
      <c r="J12" s="30"/>
      <c r="K12" s="30"/>
      <c r="L12" s="30"/>
      <c r="M12" s="30"/>
      <c r="N12" s="30"/>
      <c r="O12" s="30"/>
      <c r="P12" s="30"/>
      <c r="Q12" s="30"/>
      <c r="R12" s="30"/>
      <c r="S12" s="30"/>
      <c r="T12" s="30"/>
      <c r="U12" s="30"/>
      <c r="V12" s="30"/>
      <c r="W12" s="30"/>
      <c r="X12" s="30"/>
      <c r="Y12" s="30"/>
      <c r="Z12" s="30"/>
    </row>
    <row r="13" spans="1:26" ht="14.25" customHeight="1">
      <c r="A13" s="35"/>
      <c r="B13" s="36"/>
      <c r="C13" s="3" t="s">
        <v>164</v>
      </c>
      <c r="D13" s="37"/>
      <c r="E13" s="38">
        <v>0</v>
      </c>
      <c r="F13" s="30"/>
      <c r="G13" s="30"/>
      <c r="H13" s="30"/>
      <c r="I13" s="30"/>
      <c r="J13" s="30"/>
      <c r="K13" s="30"/>
      <c r="L13" s="30"/>
      <c r="M13" s="30"/>
      <c r="N13" s="30"/>
      <c r="O13" s="30"/>
      <c r="P13" s="30"/>
      <c r="Q13" s="30"/>
      <c r="R13" s="30"/>
      <c r="S13" s="30"/>
      <c r="T13" s="30"/>
      <c r="U13" s="30"/>
      <c r="V13" s="30"/>
      <c r="W13" s="30"/>
      <c r="X13" s="30"/>
      <c r="Y13" s="30"/>
      <c r="Z13" s="30"/>
    </row>
    <row r="14" spans="1:26" ht="15" customHeight="1">
      <c r="A14" s="9" t="s">
        <v>3625</v>
      </c>
      <c r="B14" s="31"/>
      <c r="C14" s="40" t="s">
        <v>165</v>
      </c>
      <c r="D14" s="40"/>
      <c r="E14" s="41">
        <v>0</v>
      </c>
      <c r="F14" s="30"/>
      <c r="G14" s="30"/>
      <c r="H14" s="30"/>
      <c r="I14" s="30"/>
      <c r="J14" s="30"/>
      <c r="K14" s="30"/>
      <c r="L14" s="30"/>
      <c r="M14" s="30"/>
      <c r="N14" s="30"/>
      <c r="O14" s="30"/>
      <c r="P14" s="30"/>
      <c r="Q14" s="30"/>
      <c r="R14" s="30"/>
      <c r="S14" s="30"/>
      <c r="T14" s="30"/>
      <c r="U14" s="30"/>
      <c r="V14" s="30"/>
      <c r="W14" s="30"/>
      <c r="X14" s="30"/>
      <c r="Y14" s="30"/>
      <c r="Z14" s="30"/>
    </row>
    <row r="15" spans="1:26" ht="12.75" customHeight="1">
      <c r="A15" s="30" t="s">
        <v>3626</v>
      </c>
      <c r="B15" s="31"/>
      <c r="C15" s="81"/>
      <c r="D15" s="81"/>
      <c r="E15" s="41"/>
      <c r="F15" s="30"/>
      <c r="G15" s="30"/>
      <c r="H15" s="30"/>
      <c r="I15" s="30"/>
      <c r="J15" s="30"/>
      <c r="K15" s="30"/>
      <c r="L15" s="30"/>
      <c r="M15" s="30"/>
      <c r="N15" s="30"/>
      <c r="O15" s="30"/>
      <c r="P15" s="30"/>
      <c r="Q15" s="30"/>
      <c r="R15" s="30"/>
      <c r="S15" s="30"/>
      <c r="T15" s="30"/>
      <c r="U15" s="30"/>
      <c r="V15" s="30"/>
      <c r="W15" s="30"/>
      <c r="X15" s="30"/>
      <c r="Y15" s="30"/>
      <c r="Z15" s="30"/>
    </row>
    <row r="16" spans="1:26" ht="12.75" customHeight="1">
      <c r="A16" s="42" t="s">
        <v>3627</v>
      </c>
      <c r="B16" s="43" t="s">
        <v>3628</v>
      </c>
      <c r="C16" s="44" t="s">
        <v>51</v>
      </c>
      <c r="D16" s="454" t="s">
        <v>3629</v>
      </c>
      <c r="E16" s="454" t="s">
        <v>3629</v>
      </c>
      <c r="F16" s="30"/>
      <c r="G16" s="30"/>
      <c r="H16" s="30"/>
      <c r="I16" s="30"/>
      <c r="J16" s="30"/>
      <c r="K16" s="30"/>
      <c r="L16" s="30"/>
      <c r="M16" s="30"/>
      <c r="N16" s="30"/>
      <c r="O16" s="30"/>
      <c r="P16" s="30"/>
      <c r="Q16" s="30"/>
      <c r="R16" s="30"/>
      <c r="S16" s="30"/>
      <c r="T16" s="30"/>
      <c r="U16" s="30"/>
      <c r="V16" s="30"/>
      <c r="W16" s="30"/>
      <c r="X16" s="30"/>
      <c r="Y16" s="30"/>
      <c r="Z16" s="30"/>
    </row>
    <row r="17" spans="1:26" ht="12.75" customHeight="1">
      <c r="A17" s="42" t="s">
        <v>3630</v>
      </c>
      <c r="B17" s="43" t="s">
        <v>3631</v>
      </c>
      <c r="C17" s="44" t="s">
        <v>51</v>
      </c>
      <c r="D17" s="454" t="s">
        <v>3629</v>
      </c>
      <c r="E17" s="454" t="s">
        <v>3629</v>
      </c>
      <c r="F17" s="30"/>
      <c r="G17" s="30"/>
      <c r="H17" s="30"/>
      <c r="I17" s="30"/>
      <c r="J17" s="30"/>
      <c r="K17" s="30"/>
      <c r="L17" s="30"/>
      <c r="M17" s="30"/>
      <c r="N17" s="30"/>
      <c r="O17" s="30"/>
      <c r="P17" s="30"/>
      <c r="Q17" s="30"/>
      <c r="R17" s="30"/>
      <c r="S17" s="30"/>
      <c r="T17" s="30"/>
      <c r="U17" s="30"/>
      <c r="V17" s="30"/>
      <c r="W17" s="30"/>
      <c r="X17" s="30"/>
      <c r="Y17" s="30"/>
      <c r="Z17" s="30"/>
    </row>
    <row r="18" spans="1:26" ht="12.75" customHeight="1">
      <c r="A18" s="42" t="s">
        <v>3632</v>
      </c>
      <c r="B18" s="43" t="s">
        <v>3633</v>
      </c>
      <c r="C18" s="44" t="s">
        <v>51</v>
      </c>
      <c r="D18" s="454" t="s">
        <v>3629</v>
      </c>
      <c r="E18" s="454" t="s">
        <v>3629</v>
      </c>
      <c r="F18" s="30"/>
      <c r="G18" s="30"/>
      <c r="H18" s="30"/>
      <c r="I18" s="30"/>
      <c r="J18" s="30"/>
      <c r="K18" s="30"/>
      <c r="L18" s="30"/>
      <c r="M18" s="30"/>
      <c r="N18" s="30"/>
      <c r="O18" s="30"/>
      <c r="P18" s="30"/>
      <c r="Q18" s="30"/>
      <c r="R18" s="30"/>
      <c r="S18" s="30"/>
      <c r="T18" s="30"/>
      <c r="U18" s="30"/>
      <c r="V18" s="30"/>
      <c r="W18" s="30"/>
      <c r="X18" s="30"/>
      <c r="Y18" s="30"/>
      <c r="Z18" s="30"/>
    </row>
    <row r="19" spans="1:26" ht="12.75" customHeight="1">
      <c r="A19" s="42" t="s">
        <v>3634</v>
      </c>
      <c r="B19" s="43" t="s">
        <v>3635</v>
      </c>
      <c r="C19" s="44" t="s">
        <v>51</v>
      </c>
      <c r="D19" s="454" t="s">
        <v>3629</v>
      </c>
      <c r="E19" s="454" t="s">
        <v>3629</v>
      </c>
      <c r="F19" s="30"/>
      <c r="G19" s="30"/>
      <c r="H19" s="30"/>
      <c r="I19" s="30"/>
      <c r="J19" s="30"/>
      <c r="K19" s="30"/>
      <c r="L19" s="30"/>
      <c r="M19" s="30"/>
      <c r="N19" s="30"/>
      <c r="O19" s="30"/>
      <c r="P19" s="30"/>
      <c r="Q19" s="30"/>
      <c r="R19" s="30"/>
      <c r="S19" s="30"/>
      <c r="T19" s="30"/>
      <c r="U19" s="30"/>
      <c r="V19" s="30"/>
      <c r="W19" s="30"/>
      <c r="X19" s="30"/>
      <c r="Y19" s="30"/>
      <c r="Z19" s="30"/>
    </row>
    <row r="20" spans="1:26" ht="14.25" customHeight="1">
      <c r="A20" s="35"/>
      <c r="B20" s="36"/>
      <c r="C20" s="3"/>
      <c r="D20" s="37"/>
      <c r="E20" s="38"/>
      <c r="F20" s="30"/>
      <c r="G20" s="30"/>
      <c r="H20" s="30"/>
      <c r="I20" s="30"/>
      <c r="J20" s="30"/>
      <c r="K20" s="30"/>
      <c r="L20" s="30"/>
      <c r="M20" s="30"/>
      <c r="N20" s="30"/>
      <c r="O20" s="30"/>
      <c r="P20" s="30"/>
      <c r="Q20" s="30"/>
      <c r="R20" s="30"/>
      <c r="S20" s="30"/>
      <c r="T20" s="30"/>
      <c r="U20" s="30"/>
      <c r="V20" s="30"/>
      <c r="W20" s="30"/>
      <c r="X20" s="30"/>
      <c r="Y20" s="30"/>
      <c r="Z20" s="30"/>
    </row>
    <row r="21" spans="1:26" ht="15" customHeight="1">
      <c r="A21" s="9" t="s">
        <v>3636</v>
      </c>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2" customHeight="1">
      <c r="A22" s="30" t="s">
        <v>3626</v>
      </c>
      <c r="B22" s="31"/>
      <c r="C22" s="81"/>
      <c r="D22" s="81"/>
      <c r="E22" s="41"/>
      <c r="F22" s="35"/>
      <c r="G22" s="35"/>
      <c r="H22" s="35"/>
      <c r="I22" s="35"/>
      <c r="J22" s="35"/>
      <c r="K22" s="35"/>
      <c r="L22" s="35"/>
      <c r="M22" s="35"/>
      <c r="N22" s="35"/>
      <c r="O22" s="35"/>
      <c r="P22" s="35"/>
      <c r="Q22" s="35"/>
      <c r="R22" s="35"/>
      <c r="S22" s="35"/>
      <c r="T22" s="35"/>
      <c r="U22" s="35"/>
      <c r="V22" s="35"/>
      <c r="W22" s="35"/>
      <c r="X22" s="35"/>
      <c r="Y22" s="35"/>
      <c r="Z22" s="35"/>
    </row>
    <row r="23" spans="1:26" ht="12" customHeight="1">
      <c r="A23" s="42" t="s">
        <v>3637</v>
      </c>
      <c r="B23" s="43" t="s">
        <v>3638</v>
      </c>
      <c r="C23" s="44" t="s">
        <v>3639</v>
      </c>
      <c r="D23" s="45">
        <v>164</v>
      </c>
      <c r="E23" s="45">
        <f t="shared" ref="E23:E27" si="0">(D23+D23*$E$14)*(1-$E$13)</f>
        <v>164</v>
      </c>
      <c r="F23" s="30"/>
      <c r="G23" s="30"/>
      <c r="H23" s="30"/>
      <c r="I23" s="30"/>
      <c r="J23" s="30"/>
      <c r="K23" s="30"/>
      <c r="L23" s="30"/>
      <c r="M23" s="30"/>
      <c r="N23" s="30"/>
      <c r="O23" s="30"/>
      <c r="P23" s="30"/>
      <c r="Q23" s="30"/>
      <c r="R23" s="30"/>
      <c r="S23" s="30"/>
      <c r="T23" s="30"/>
      <c r="U23" s="30"/>
      <c r="V23" s="30"/>
      <c r="W23" s="30"/>
      <c r="X23" s="30"/>
      <c r="Y23" s="30"/>
      <c r="Z23" s="30"/>
    </row>
    <row r="24" spans="1:26" ht="12" customHeight="1">
      <c r="A24" s="42" t="s">
        <v>3640</v>
      </c>
      <c r="B24" s="43" t="s">
        <v>3641</v>
      </c>
      <c r="C24" s="44" t="s">
        <v>3639</v>
      </c>
      <c r="D24" s="45">
        <v>207</v>
      </c>
      <c r="E24" s="45">
        <f t="shared" si="0"/>
        <v>207</v>
      </c>
      <c r="F24" s="30"/>
      <c r="G24" s="30"/>
      <c r="H24" s="30"/>
      <c r="I24" s="30"/>
      <c r="J24" s="30"/>
      <c r="K24" s="30"/>
      <c r="L24" s="30"/>
      <c r="M24" s="30"/>
      <c r="N24" s="30"/>
      <c r="O24" s="30"/>
      <c r="P24" s="30"/>
      <c r="Q24" s="30"/>
      <c r="R24" s="30"/>
      <c r="S24" s="30"/>
      <c r="T24" s="30"/>
      <c r="U24" s="30"/>
      <c r="V24" s="30"/>
      <c r="W24" s="30"/>
      <c r="X24" s="30"/>
      <c r="Y24" s="30"/>
      <c r="Z24" s="30"/>
    </row>
    <row r="25" spans="1:26" ht="12" customHeight="1">
      <c r="A25" s="42" t="s">
        <v>3642</v>
      </c>
      <c r="B25" s="43" t="s">
        <v>3643</v>
      </c>
      <c r="C25" s="44" t="s">
        <v>3639</v>
      </c>
      <c r="D25" s="45">
        <v>185</v>
      </c>
      <c r="E25" s="45">
        <f t="shared" si="0"/>
        <v>185</v>
      </c>
      <c r="F25" s="30"/>
      <c r="G25" s="30"/>
      <c r="H25" s="30"/>
      <c r="I25" s="30"/>
      <c r="J25" s="30"/>
      <c r="K25" s="30"/>
      <c r="L25" s="30"/>
      <c r="M25" s="30"/>
      <c r="N25" s="30"/>
      <c r="O25" s="30"/>
      <c r="P25" s="30"/>
      <c r="Q25" s="30"/>
      <c r="R25" s="30"/>
      <c r="S25" s="30"/>
      <c r="T25" s="30"/>
      <c r="U25" s="30"/>
      <c r="V25" s="30"/>
      <c r="W25" s="30"/>
      <c r="X25" s="30"/>
      <c r="Y25" s="30"/>
      <c r="Z25" s="30"/>
    </row>
    <row r="26" spans="1:26" ht="12" customHeight="1">
      <c r="A26" s="42" t="s">
        <v>3644</v>
      </c>
      <c r="B26" s="43" t="s">
        <v>3645</v>
      </c>
      <c r="C26" s="44" t="s">
        <v>3639</v>
      </c>
      <c r="D26" s="45">
        <v>207</v>
      </c>
      <c r="E26" s="45">
        <f t="shared" si="0"/>
        <v>207</v>
      </c>
      <c r="F26" s="30"/>
      <c r="G26" s="30"/>
      <c r="H26" s="30"/>
      <c r="I26" s="30"/>
      <c r="J26" s="30"/>
      <c r="K26" s="30"/>
      <c r="L26" s="30"/>
      <c r="M26" s="30"/>
      <c r="N26" s="30"/>
      <c r="O26" s="30"/>
      <c r="P26" s="30"/>
      <c r="Q26" s="30"/>
      <c r="R26" s="30"/>
      <c r="S26" s="30"/>
      <c r="T26" s="30"/>
      <c r="U26" s="30"/>
      <c r="V26" s="30"/>
      <c r="W26" s="30"/>
      <c r="X26" s="30"/>
      <c r="Y26" s="30"/>
      <c r="Z26" s="30"/>
    </row>
    <row r="27" spans="1:26" ht="12" customHeight="1">
      <c r="A27" s="42" t="s">
        <v>3646</v>
      </c>
      <c r="B27" s="43" t="s">
        <v>3647</v>
      </c>
      <c r="C27" s="44" t="s">
        <v>3639</v>
      </c>
      <c r="D27" s="45">
        <v>236</v>
      </c>
      <c r="E27" s="45">
        <f t="shared" si="0"/>
        <v>236</v>
      </c>
      <c r="F27" s="30"/>
      <c r="G27" s="30"/>
      <c r="H27" s="30"/>
      <c r="I27" s="30"/>
      <c r="J27" s="30"/>
      <c r="K27" s="30"/>
      <c r="L27" s="30"/>
      <c r="M27" s="30"/>
      <c r="N27" s="30"/>
      <c r="O27" s="30"/>
      <c r="P27" s="30"/>
      <c r="Q27" s="30"/>
      <c r="R27" s="30"/>
      <c r="S27" s="30"/>
      <c r="T27" s="30"/>
      <c r="U27" s="30"/>
      <c r="V27" s="30"/>
      <c r="W27" s="30"/>
      <c r="X27" s="30"/>
      <c r="Y27" s="30"/>
      <c r="Z27" s="30"/>
    </row>
    <row r="28" spans="1:26" ht="12" customHeight="1">
      <c r="A28" s="42" t="s">
        <v>3648</v>
      </c>
      <c r="B28" s="43" t="s">
        <v>3649</v>
      </c>
      <c r="C28" s="44" t="s">
        <v>3639</v>
      </c>
      <c r="D28" s="454" t="e">
        <v>#N/A</v>
      </c>
      <c r="E28" s="454" t="s">
        <v>3629</v>
      </c>
      <c r="F28" s="30"/>
      <c r="G28" s="30"/>
      <c r="H28" s="30"/>
      <c r="I28" s="30"/>
      <c r="J28" s="30"/>
      <c r="K28" s="30"/>
      <c r="L28" s="30"/>
      <c r="M28" s="30"/>
      <c r="N28" s="30"/>
      <c r="O28" s="30"/>
      <c r="P28" s="30"/>
      <c r="Q28" s="30"/>
      <c r="R28" s="30"/>
      <c r="S28" s="30"/>
      <c r="T28" s="30"/>
      <c r="U28" s="30"/>
      <c r="V28" s="30"/>
      <c r="W28" s="30"/>
      <c r="X28" s="30"/>
      <c r="Y28" s="30"/>
      <c r="Z28" s="30"/>
    </row>
    <row r="29" spans="1:26" ht="12" customHeight="1">
      <c r="A29" s="42" t="s">
        <v>3650</v>
      </c>
      <c r="B29" s="43" t="s">
        <v>3651</v>
      </c>
      <c r="C29" s="44" t="s">
        <v>3639</v>
      </c>
      <c r="D29" s="45">
        <v>267</v>
      </c>
      <c r="E29" s="45">
        <f t="shared" ref="E29:E33" si="1">(D29+D29*$E$14)*(1-$E$13)</f>
        <v>267</v>
      </c>
      <c r="F29" s="30"/>
      <c r="G29" s="30"/>
      <c r="H29" s="30"/>
      <c r="I29" s="30"/>
      <c r="J29" s="30"/>
      <c r="K29" s="30"/>
      <c r="L29" s="30"/>
      <c r="M29" s="30"/>
      <c r="N29" s="30"/>
      <c r="O29" s="30"/>
      <c r="P29" s="30"/>
      <c r="Q29" s="30"/>
      <c r="R29" s="30"/>
      <c r="S29" s="30"/>
      <c r="T29" s="30"/>
      <c r="U29" s="30"/>
      <c r="V29" s="30"/>
      <c r="W29" s="30"/>
      <c r="X29" s="30"/>
      <c r="Y29" s="30"/>
      <c r="Z29" s="30"/>
    </row>
    <row r="30" spans="1:26" ht="12" customHeight="1">
      <c r="A30" s="42" t="s">
        <v>3652</v>
      </c>
      <c r="B30" s="43" t="s">
        <v>3653</v>
      </c>
      <c r="C30" s="44" t="s">
        <v>3639</v>
      </c>
      <c r="D30" s="45">
        <v>227</v>
      </c>
      <c r="E30" s="45">
        <f t="shared" si="1"/>
        <v>227</v>
      </c>
      <c r="F30" s="30"/>
      <c r="G30" s="30"/>
      <c r="H30" s="30"/>
      <c r="I30" s="30"/>
      <c r="J30" s="30"/>
      <c r="K30" s="30"/>
      <c r="L30" s="30"/>
      <c r="M30" s="30"/>
      <c r="N30" s="30"/>
      <c r="O30" s="30"/>
      <c r="P30" s="30"/>
      <c r="Q30" s="30"/>
      <c r="R30" s="30"/>
      <c r="S30" s="30"/>
      <c r="T30" s="30"/>
      <c r="U30" s="30"/>
      <c r="V30" s="30"/>
      <c r="W30" s="30"/>
      <c r="X30" s="30"/>
      <c r="Y30" s="30"/>
      <c r="Z30" s="30"/>
    </row>
    <row r="31" spans="1:26" ht="12" customHeight="1">
      <c r="A31" s="42" t="s">
        <v>3654</v>
      </c>
      <c r="B31" s="43" t="s">
        <v>3655</v>
      </c>
      <c r="C31" s="44" t="s">
        <v>3639</v>
      </c>
      <c r="D31" s="45">
        <v>258</v>
      </c>
      <c r="E31" s="45">
        <f t="shared" si="1"/>
        <v>258</v>
      </c>
      <c r="F31" s="30"/>
      <c r="G31" s="30"/>
      <c r="H31" s="30"/>
      <c r="I31" s="30"/>
      <c r="J31" s="30"/>
      <c r="K31" s="30"/>
      <c r="L31" s="30"/>
      <c r="M31" s="30"/>
      <c r="N31" s="30"/>
      <c r="O31" s="30"/>
      <c r="P31" s="30"/>
      <c r="Q31" s="30"/>
      <c r="R31" s="30"/>
      <c r="S31" s="30"/>
      <c r="T31" s="30"/>
      <c r="U31" s="30"/>
      <c r="V31" s="30"/>
      <c r="W31" s="30"/>
      <c r="X31" s="30"/>
      <c r="Y31" s="30"/>
      <c r="Z31" s="30"/>
    </row>
    <row r="32" spans="1:26" ht="12" customHeight="1">
      <c r="A32" s="42" t="s">
        <v>3656</v>
      </c>
      <c r="B32" s="43" t="s">
        <v>3657</v>
      </c>
      <c r="C32" s="44" t="s">
        <v>3639</v>
      </c>
      <c r="D32" s="45">
        <v>169</v>
      </c>
      <c r="E32" s="45">
        <f t="shared" si="1"/>
        <v>169</v>
      </c>
      <c r="F32" s="30"/>
      <c r="G32" s="30"/>
      <c r="H32" s="30"/>
      <c r="I32" s="30"/>
      <c r="J32" s="30"/>
      <c r="K32" s="30"/>
      <c r="L32" s="30"/>
      <c r="M32" s="30"/>
      <c r="N32" s="30"/>
      <c r="O32" s="30"/>
      <c r="P32" s="30"/>
      <c r="Q32" s="30"/>
      <c r="R32" s="30"/>
      <c r="S32" s="30"/>
      <c r="T32" s="30"/>
      <c r="U32" s="30"/>
      <c r="V32" s="30"/>
      <c r="W32" s="30"/>
      <c r="X32" s="30"/>
      <c r="Y32" s="30"/>
      <c r="Z32" s="30"/>
    </row>
    <row r="33" spans="1:26" ht="12" customHeight="1">
      <c r="A33" s="42" t="s">
        <v>3658</v>
      </c>
      <c r="B33" s="43" t="s">
        <v>3659</v>
      </c>
      <c r="C33" s="44" t="s">
        <v>3639</v>
      </c>
      <c r="D33" s="45">
        <v>213</v>
      </c>
      <c r="E33" s="45">
        <f t="shared" si="1"/>
        <v>213</v>
      </c>
      <c r="F33" s="30"/>
      <c r="G33" s="30"/>
      <c r="H33" s="30"/>
      <c r="I33" s="30"/>
      <c r="J33" s="30"/>
      <c r="K33" s="30"/>
      <c r="L33" s="30"/>
      <c r="M33" s="30"/>
      <c r="N33" s="30"/>
      <c r="O33" s="30"/>
      <c r="P33" s="30"/>
      <c r="Q33" s="30"/>
      <c r="R33" s="30"/>
      <c r="S33" s="30"/>
      <c r="T33" s="30"/>
      <c r="U33" s="30"/>
      <c r="V33" s="30"/>
      <c r="W33" s="30"/>
      <c r="X33" s="30"/>
      <c r="Y33" s="30"/>
      <c r="Z33" s="30"/>
    </row>
    <row r="34" spans="1:26" ht="12" customHeight="1">
      <c r="A34" s="42" t="s">
        <v>3660</v>
      </c>
      <c r="B34" s="43" t="s">
        <v>3661</v>
      </c>
      <c r="C34" s="44" t="s">
        <v>3639</v>
      </c>
      <c r="D34" s="454">
        <v>187</v>
      </c>
      <c r="E34" s="454" t="s">
        <v>3629</v>
      </c>
      <c r="F34" s="30"/>
      <c r="G34" s="30"/>
      <c r="H34" s="30"/>
      <c r="I34" s="30"/>
      <c r="J34" s="30"/>
      <c r="K34" s="30"/>
      <c r="L34" s="30"/>
      <c r="M34" s="30"/>
      <c r="N34" s="30"/>
      <c r="O34" s="30"/>
      <c r="P34" s="30"/>
      <c r="Q34" s="30"/>
      <c r="R34" s="30"/>
      <c r="S34" s="30"/>
      <c r="T34" s="30"/>
      <c r="U34" s="30"/>
      <c r="V34" s="30"/>
      <c r="W34" s="30"/>
      <c r="X34" s="30"/>
      <c r="Y34" s="30"/>
      <c r="Z34" s="30"/>
    </row>
    <row r="35" spans="1:26" ht="12" customHeight="1">
      <c r="A35" s="42" t="s">
        <v>3662</v>
      </c>
      <c r="B35" s="43" t="s">
        <v>3663</v>
      </c>
      <c r="C35" s="44" t="s">
        <v>3639</v>
      </c>
      <c r="D35" s="45">
        <v>211</v>
      </c>
      <c r="E35" s="45">
        <f>(D35+D35*$E$14)*(1-$E$13)</f>
        <v>211</v>
      </c>
      <c r="F35" s="30"/>
      <c r="G35" s="30"/>
      <c r="H35" s="30"/>
      <c r="I35" s="30"/>
      <c r="J35" s="30"/>
      <c r="K35" s="30"/>
      <c r="L35" s="30"/>
      <c r="M35" s="30"/>
      <c r="N35" s="30"/>
      <c r="O35" s="30"/>
      <c r="P35" s="30"/>
      <c r="Q35" s="30"/>
      <c r="R35" s="30"/>
      <c r="S35" s="30"/>
      <c r="T35" s="30"/>
      <c r="U35" s="30"/>
      <c r="V35" s="30"/>
      <c r="W35" s="30"/>
      <c r="X35" s="30"/>
      <c r="Y35" s="30"/>
      <c r="Z35" s="30"/>
    </row>
    <row r="36" spans="1:26" ht="12" customHeight="1">
      <c r="A36" s="42" t="s">
        <v>3664</v>
      </c>
      <c r="B36" s="43" t="s">
        <v>3665</v>
      </c>
      <c r="C36" s="44" t="s">
        <v>3639</v>
      </c>
      <c r="D36" s="454" t="e">
        <v>#N/A</v>
      </c>
      <c r="E36" s="454" t="s">
        <v>3629</v>
      </c>
      <c r="F36" s="30"/>
      <c r="G36" s="30"/>
      <c r="H36" s="30"/>
      <c r="I36" s="30"/>
      <c r="J36" s="30"/>
      <c r="K36" s="30"/>
      <c r="L36" s="30"/>
      <c r="M36" s="30"/>
      <c r="N36" s="30"/>
      <c r="O36" s="30"/>
      <c r="P36" s="30"/>
      <c r="Q36" s="30"/>
      <c r="R36" s="30"/>
      <c r="S36" s="30"/>
      <c r="T36" s="30"/>
      <c r="U36" s="30"/>
      <c r="V36" s="30"/>
      <c r="W36" s="30"/>
      <c r="X36" s="30"/>
      <c r="Y36" s="30"/>
      <c r="Z36" s="30"/>
    </row>
    <row r="37" spans="1:26" ht="12" customHeight="1">
      <c r="A37" s="42" t="s">
        <v>3666</v>
      </c>
      <c r="B37" s="43" t="s">
        <v>3667</v>
      </c>
      <c r="C37" s="44" t="s">
        <v>3639</v>
      </c>
      <c r="D37" s="454" t="e">
        <v>#N/A</v>
      </c>
      <c r="E37" s="454" t="s">
        <v>3629</v>
      </c>
      <c r="F37" s="30"/>
      <c r="G37" s="30"/>
      <c r="H37" s="30"/>
      <c r="I37" s="30"/>
      <c r="J37" s="30"/>
      <c r="K37" s="30"/>
      <c r="L37" s="30"/>
      <c r="M37" s="30"/>
      <c r="N37" s="30"/>
      <c r="O37" s="30"/>
      <c r="P37" s="30"/>
      <c r="Q37" s="30"/>
      <c r="R37" s="30"/>
      <c r="S37" s="30"/>
      <c r="T37" s="30"/>
      <c r="U37" s="30"/>
      <c r="V37" s="30"/>
      <c r="W37" s="30"/>
      <c r="X37" s="30"/>
      <c r="Y37" s="30"/>
      <c r="Z37" s="30"/>
    </row>
    <row r="38" spans="1:26" ht="12" customHeight="1">
      <c r="A38" s="42" t="s">
        <v>3668</v>
      </c>
      <c r="B38" s="43" t="s">
        <v>3669</v>
      </c>
      <c r="C38" s="44" t="s">
        <v>3639</v>
      </c>
      <c r="D38" s="45">
        <v>233</v>
      </c>
      <c r="E38" s="45">
        <f>(D38+D38*$E$14)*(1-$E$13)</f>
        <v>233</v>
      </c>
      <c r="F38" s="30"/>
      <c r="G38" s="30"/>
      <c r="H38" s="30"/>
      <c r="I38" s="30"/>
      <c r="J38" s="30"/>
      <c r="K38" s="30"/>
      <c r="L38" s="30"/>
      <c r="M38" s="30"/>
      <c r="N38" s="30"/>
      <c r="O38" s="30"/>
      <c r="P38" s="30"/>
      <c r="Q38" s="30"/>
      <c r="R38" s="30"/>
      <c r="S38" s="30"/>
      <c r="T38" s="30"/>
      <c r="U38" s="30"/>
      <c r="V38" s="30"/>
      <c r="W38" s="30"/>
      <c r="X38" s="30"/>
      <c r="Y38" s="30"/>
      <c r="Z38" s="30"/>
    </row>
    <row r="39" spans="1:26" ht="12" customHeight="1">
      <c r="A39" s="42" t="s">
        <v>3670</v>
      </c>
      <c r="B39" s="43" t="s">
        <v>3671</v>
      </c>
      <c r="C39" s="44" t="s">
        <v>3639</v>
      </c>
      <c r="D39" s="454" t="e">
        <v>#N/A</v>
      </c>
      <c r="E39" s="454" t="s">
        <v>3629</v>
      </c>
      <c r="F39" s="30"/>
      <c r="G39" s="30"/>
      <c r="H39" s="30"/>
      <c r="I39" s="30"/>
      <c r="J39" s="30"/>
      <c r="K39" s="30"/>
      <c r="L39" s="30"/>
      <c r="M39" s="30"/>
      <c r="N39" s="30"/>
      <c r="O39" s="30"/>
      <c r="P39" s="30"/>
      <c r="Q39" s="30"/>
      <c r="R39" s="30"/>
      <c r="S39" s="30"/>
      <c r="T39" s="30"/>
      <c r="U39" s="30"/>
      <c r="V39" s="30"/>
      <c r="W39" s="30"/>
      <c r="X39" s="30"/>
      <c r="Y39" s="30"/>
      <c r="Z39" s="30"/>
    </row>
    <row r="40" spans="1:26" ht="12" customHeight="1">
      <c r="A40" s="36"/>
      <c r="B40" s="49"/>
      <c r="C40" s="50"/>
      <c r="D40" s="51"/>
      <c r="E40" s="51"/>
      <c r="F40" s="30"/>
      <c r="G40" s="30"/>
      <c r="H40" s="30"/>
      <c r="I40" s="30"/>
      <c r="J40" s="30"/>
      <c r="K40" s="30"/>
      <c r="L40" s="30"/>
      <c r="M40" s="30"/>
      <c r="N40" s="30"/>
      <c r="O40" s="30"/>
      <c r="P40" s="30"/>
      <c r="Q40" s="30"/>
      <c r="R40" s="30"/>
      <c r="S40" s="30"/>
      <c r="T40" s="30"/>
      <c r="U40" s="30"/>
      <c r="V40" s="30"/>
      <c r="W40" s="30"/>
      <c r="X40" s="30"/>
      <c r="Y40" s="30"/>
      <c r="Z40" s="30"/>
    </row>
    <row r="41" spans="1:26" ht="15" customHeight="1">
      <c r="A41" s="9" t="s">
        <v>3672</v>
      </c>
      <c r="B41" s="31"/>
      <c r="C41" s="28"/>
      <c r="D41" s="29"/>
      <c r="E41" s="29"/>
      <c r="F41" s="30"/>
      <c r="G41" s="30"/>
      <c r="H41" s="30"/>
      <c r="I41" s="30"/>
      <c r="J41" s="30"/>
      <c r="K41" s="30"/>
      <c r="L41" s="30"/>
      <c r="M41" s="30"/>
      <c r="N41" s="30"/>
      <c r="O41" s="30"/>
      <c r="P41" s="30"/>
      <c r="Q41" s="30"/>
      <c r="R41" s="30"/>
      <c r="S41" s="30"/>
      <c r="T41" s="30"/>
      <c r="U41" s="30"/>
      <c r="V41" s="30"/>
      <c r="W41" s="30"/>
      <c r="X41" s="30"/>
      <c r="Y41" s="30"/>
      <c r="Z41" s="30"/>
    </row>
    <row r="42" spans="1:26" ht="12" customHeight="1">
      <c r="A42" s="30" t="s">
        <v>3673</v>
      </c>
      <c r="B42" s="31"/>
      <c r="C42" s="81"/>
      <c r="D42" s="81"/>
      <c r="E42" s="41"/>
      <c r="F42" s="35"/>
      <c r="G42" s="35"/>
      <c r="H42" s="35"/>
      <c r="I42" s="35"/>
      <c r="J42" s="35"/>
      <c r="K42" s="35"/>
      <c r="L42" s="35"/>
      <c r="M42" s="35"/>
      <c r="N42" s="35"/>
      <c r="O42" s="35"/>
      <c r="P42" s="35"/>
      <c r="Q42" s="35"/>
      <c r="R42" s="35"/>
      <c r="S42" s="35"/>
      <c r="T42" s="35"/>
      <c r="U42" s="35"/>
      <c r="V42" s="35"/>
      <c r="W42" s="35"/>
      <c r="X42" s="35"/>
      <c r="Y42" s="35"/>
      <c r="Z42" s="35"/>
    </row>
    <row r="43" spans="1:26" ht="12" customHeight="1">
      <c r="A43" s="42" t="s">
        <v>3674</v>
      </c>
      <c r="B43" s="43" t="s">
        <v>3638</v>
      </c>
      <c r="C43" s="44" t="s">
        <v>3639</v>
      </c>
      <c r="D43" s="45">
        <v>194</v>
      </c>
      <c r="E43" s="45">
        <f t="shared" ref="E43:E44" si="2">(D43+D43*$E$14)*(1-$E$13)</f>
        <v>194</v>
      </c>
      <c r="F43" s="30"/>
      <c r="G43" s="30"/>
      <c r="H43" s="30"/>
      <c r="I43" s="30"/>
      <c r="J43" s="30"/>
      <c r="K43" s="30"/>
      <c r="L43" s="30"/>
      <c r="M43" s="30"/>
      <c r="N43" s="30"/>
      <c r="O43" s="30"/>
      <c r="P43" s="30"/>
      <c r="Q43" s="30"/>
      <c r="R43" s="30"/>
      <c r="S43" s="30"/>
      <c r="T43" s="30"/>
      <c r="U43" s="30"/>
      <c r="V43" s="30"/>
      <c r="W43" s="30"/>
      <c r="X43" s="30"/>
      <c r="Y43" s="30"/>
      <c r="Z43" s="30"/>
    </row>
    <row r="44" spans="1:26" ht="12" customHeight="1">
      <c r="A44" s="42" t="s">
        <v>3675</v>
      </c>
      <c r="B44" s="43" t="s">
        <v>3641</v>
      </c>
      <c r="C44" s="44" t="s">
        <v>3639</v>
      </c>
      <c r="D44" s="45">
        <v>267</v>
      </c>
      <c r="E44" s="45">
        <f t="shared" si="2"/>
        <v>267</v>
      </c>
      <c r="F44" s="30"/>
      <c r="G44" s="30"/>
      <c r="H44" s="30"/>
      <c r="I44" s="30"/>
      <c r="J44" s="30"/>
      <c r="K44" s="30"/>
      <c r="L44" s="30"/>
      <c r="M44" s="30"/>
      <c r="N44" s="30"/>
      <c r="O44" s="30"/>
      <c r="P44" s="30"/>
      <c r="Q44" s="30"/>
      <c r="R44" s="30"/>
      <c r="S44" s="30"/>
      <c r="T44" s="30"/>
      <c r="U44" s="30"/>
      <c r="V44" s="30"/>
      <c r="W44" s="30"/>
      <c r="X44" s="30"/>
      <c r="Y44" s="30"/>
      <c r="Z44" s="30"/>
    </row>
    <row r="45" spans="1:26" ht="12" customHeight="1">
      <c r="A45" s="42" t="s">
        <v>3676</v>
      </c>
      <c r="B45" s="43" t="s">
        <v>3677</v>
      </c>
      <c r="C45" s="44" t="s">
        <v>3639</v>
      </c>
      <c r="D45" s="454" t="e">
        <v>#N/A</v>
      </c>
      <c r="E45" s="454" t="s">
        <v>3629</v>
      </c>
      <c r="F45" s="30"/>
      <c r="G45" s="30"/>
      <c r="H45" s="30"/>
      <c r="I45" s="30"/>
      <c r="J45" s="30"/>
      <c r="K45" s="30"/>
      <c r="L45" s="30"/>
      <c r="M45" s="30"/>
      <c r="N45" s="30"/>
      <c r="O45" s="30"/>
      <c r="P45" s="30"/>
      <c r="Q45" s="30"/>
      <c r="R45" s="30"/>
      <c r="S45" s="30"/>
      <c r="T45" s="30"/>
      <c r="U45" s="30"/>
      <c r="V45" s="30"/>
      <c r="W45" s="30"/>
      <c r="X45" s="30"/>
      <c r="Y45" s="30"/>
      <c r="Z45" s="30"/>
    </row>
    <row r="46" spans="1:26" ht="12" customHeight="1">
      <c r="A46" s="42" t="s">
        <v>3678</v>
      </c>
      <c r="B46" s="43" t="s">
        <v>3679</v>
      </c>
      <c r="C46" s="44" t="s">
        <v>3639</v>
      </c>
      <c r="D46" s="454" t="e">
        <v>#N/A</v>
      </c>
      <c r="E46" s="454" t="s">
        <v>3629</v>
      </c>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42" t="s">
        <v>3680</v>
      </c>
      <c r="B47" s="43" t="s">
        <v>3647</v>
      </c>
      <c r="C47" s="44" t="s">
        <v>3639</v>
      </c>
      <c r="D47" s="45">
        <v>290</v>
      </c>
      <c r="E47" s="45">
        <f>(D47+D47*$E$14)*(1-$E$13)</f>
        <v>290</v>
      </c>
      <c r="F47" s="30"/>
      <c r="G47" s="30"/>
      <c r="H47" s="30"/>
      <c r="I47" s="30"/>
      <c r="J47" s="30"/>
      <c r="K47" s="30"/>
      <c r="L47" s="30"/>
      <c r="M47" s="30"/>
      <c r="N47" s="30"/>
      <c r="O47" s="30"/>
      <c r="P47" s="30"/>
      <c r="Q47" s="30"/>
      <c r="R47" s="30"/>
      <c r="S47" s="30"/>
      <c r="T47" s="30"/>
      <c r="U47" s="30"/>
      <c r="V47" s="30"/>
      <c r="W47" s="30"/>
      <c r="X47" s="30"/>
      <c r="Y47" s="30"/>
      <c r="Z47" s="30"/>
    </row>
    <row r="48" spans="1:26" ht="12" customHeight="1">
      <c r="A48" s="42" t="s">
        <v>3681</v>
      </c>
      <c r="B48" s="43" t="s">
        <v>3657</v>
      </c>
      <c r="C48" s="44" t="s">
        <v>3639</v>
      </c>
      <c r="D48" s="454" t="e">
        <v>#N/A</v>
      </c>
      <c r="E48" s="454" t="s">
        <v>3629</v>
      </c>
      <c r="F48" s="30"/>
      <c r="G48" s="30"/>
      <c r="H48" s="30"/>
      <c r="I48" s="30"/>
      <c r="J48" s="30"/>
      <c r="K48" s="30"/>
      <c r="L48" s="30"/>
      <c r="M48" s="30"/>
      <c r="N48" s="30"/>
      <c r="O48" s="30"/>
      <c r="P48" s="30"/>
      <c r="Q48" s="30"/>
      <c r="R48" s="30"/>
      <c r="S48" s="30"/>
      <c r="T48" s="30"/>
      <c r="U48" s="30"/>
      <c r="V48" s="30"/>
      <c r="W48" s="30"/>
      <c r="X48" s="30"/>
      <c r="Y48" s="30"/>
      <c r="Z48" s="30"/>
    </row>
    <row r="49" spans="1:26" ht="12" customHeight="1">
      <c r="A49" s="42" t="s">
        <v>3682</v>
      </c>
      <c r="B49" s="43" t="s">
        <v>3659</v>
      </c>
      <c r="C49" s="44" t="s">
        <v>3639</v>
      </c>
      <c r="D49" s="454" t="e">
        <v>#N/A</v>
      </c>
      <c r="E49" s="454" t="s">
        <v>3629</v>
      </c>
      <c r="F49" s="30"/>
      <c r="G49" s="30"/>
      <c r="H49" s="30"/>
      <c r="I49" s="30"/>
      <c r="J49" s="30"/>
      <c r="K49" s="30"/>
      <c r="L49" s="30"/>
      <c r="M49" s="30"/>
      <c r="N49" s="30"/>
      <c r="O49" s="30"/>
      <c r="P49" s="30"/>
      <c r="Q49" s="30"/>
      <c r="R49" s="30"/>
      <c r="S49" s="30"/>
      <c r="T49" s="30"/>
      <c r="U49" s="30"/>
      <c r="V49" s="30"/>
      <c r="W49" s="30"/>
      <c r="X49" s="30"/>
      <c r="Y49" s="30"/>
      <c r="Z49" s="30"/>
    </row>
    <row r="50" spans="1:26" ht="12" customHeight="1">
      <c r="A50" s="42" t="s">
        <v>3683</v>
      </c>
      <c r="B50" s="43" t="s">
        <v>3684</v>
      </c>
      <c r="C50" s="44" t="s">
        <v>3639</v>
      </c>
      <c r="D50" s="45">
        <v>231</v>
      </c>
      <c r="E50" s="45">
        <f>(D50+D50*$E$14)*(1-$E$13)</f>
        <v>231</v>
      </c>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42" t="s">
        <v>3685</v>
      </c>
      <c r="B51" s="43" t="s">
        <v>3663</v>
      </c>
      <c r="C51" s="44" t="s">
        <v>3639</v>
      </c>
      <c r="D51" s="454" t="e">
        <v>#N/A</v>
      </c>
      <c r="E51" s="454" t="s">
        <v>3629</v>
      </c>
      <c r="F51" s="30"/>
      <c r="G51" s="30"/>
      <c r="H51" s="30"/>
      <c r="I51" s="30"/>
      <c r="J51" s="30"/>
      <c r="K51" s="30"/>
      <c r="L51" s="30"/>
      <c r="M51" s="30"/>
      <c r="N51" s="30"/>
      <c r="O51" s="30"/>
      <c r="P51" s="30"/>
      <c r="Q51" s="30"/>
      <c r="R51" s="30"/>
      <c r="S51" s="30"/>
      <c r="T51" s="30"/>
      <c r="U51" s="30"/>
      <c r="V51" s="30"/>
      <c r="W51" s="30"/>
      <c r="X51" s="30"/>
      <c r="Y51" s="30"/>
      <c r="Z51" s="30"/>
    </row>
    <row r="52" spans="1:26" ht="12" customHeight="1">
      <c r="A52" s="36"/>
      <c r="B52" s="49"/>
      <c r="C52" s="50"/>
      <c r="D52" s="51"/>
      <c r="E52" s="51"/>
      <c r="F52" s="30"/>
      <c r="G52" s="30"/>
      <c r="H52" s="30"/>
      <c r="I52" s="30"/>
      <c r="J52" s="30"/>
      <c r="K52" s="30"/>
      <c r="L52" s="30"/>
      <c r="M52" s="30"/>
      <c r="N52" s="30"/>
      <c r="O52" s="30"/>
      <c r="P52" s="30"/>
      <c r="Q52" s="30"/>
      <c r="R52" s="30"/>
      <c r="S52" s="30"/>
      <c r="T52" s="30"/>
      <c r="U52" s="30"/>
      <c r="V52" s="30"/>
      <c r="W52" s="30"/>
      <c r="X52" s="30"/>
      <c r="Y52" s="30"/>
      <c r="Z52" s="30"/>
    </row>
    <row r="53" spans="1:26" ht="12" customHeight="1">
      <c r="A53" s="36"/>
      <c r="B53" s="49"/>
      <c r="C53" s="50"/>
      <c r="D53" s="51"/>
      <c r="E53" s="51"/>
      <c r="F53" s="30"/>
      <c r="G53" s="30"/>
      <c r="H53" s="30"/>
      <c r="I53" s="30"/>
      <c r="J53" s="30"/>
      <c r="K53" s="30"/>
      <c r="L53" s="30"/>
      <c r="M53" s="30"/>
      <c r="N53" s="30"/>
      <c r="O53" s="30"/>
      <c r="P53" s="30"/>
      <c r="Q53" s="30"/>
      <c r="R53" s="30"/>
      <c r="S53" s="30"/>
      <c r="T53" s="30"/>
      <c r="U53" s="30"/>
      <c r="V53" s="30"/>
      <c r="W53" s="30"/>
      <c r="X53" s="30"/>
      <c r="Y53" s="30"/>
      <c r="Z53" s="30"/>
    </row>
    <row r="54" spans="1:26" ht="15" customHeight="1">
      <c r="A54" s="13" t="s">
        <v>3686</v>
      </c>
      <c r="B54" s="49"/>
      <c r="C54" s="50"/>
      <c r="D54" s="51"/>
      <c r="E54" s="51"/>
      <c r="F54" s="30"/>
      <c r="G54" s="30"/>
      <c r="H54" s="30"/>
      <c r="I54" s="30"/>
      <c r="J54" s="30"/>
      <c r="K54" s="30"/>
      <c r="L54" s="30"/>
      <c r="M54" s="30"/>
      <c r="N54" s="30"/>
      <c r="O54" s="30"/>
      <c r="P54" s="30"/>
      <c r="Q54" s="30"/>
      <c r="R54" s="30"/>
      <c r="S54" s="30"/>
      <c r="T54" s="30"/>
      <c r="U54" s="30"/>
      <c r="V54" s="30"/>
      <c r="W54" s="30"/>
      <c r="X54" s="30"/>
      <c r="Y54" s="30"/>
      <c r="Z54" s="30"/>
    </row>
    <row r="55" spans="1:26" ht="12" customHeight="1">
      <c r="A55" s="36"/>
      <c r="B55" s="49"/>
      <c r="C55" s="50"/>
      <c r="D55" s="51"/>
      <c r="E55" s="51"/>
      <c r="F55" s="30"/>
      <c r="G55" s="30"/>
      <c r="H55" s="30"/>
      <c r="I55" s="30"/>
      <c r="J55" s="30"/>
      <c r="K55" s="30"/>
      <c r="L55" s="30"/>
      <c r="M55" s="30"/>
      <c r="N55" s="30"/>
      <c r="O55" s="30"/>
      <c r="P55" s="30"/>
      <c r="Q55" s="30"/>
      <c r="R55" s="30"/>
      <c r="S55" s="30"/>
      <c r="T55" s="30"/>
      <c r="U55" s="30"/>
      <c r="V55" s="30"/>
      <c r="W55" s="30"/>
      <c r="X55" s="30"/>
      <c r="Y55" s="30"/>
      <c r="Z55" s="30"/>
    </row>
    <row r="56" spans="1:26" ht="15" customHeight="1">
      <c r="A56" s="9" t="s">
        <v>3687</v>
      </c>
      <c r="B56" s="31"/>
      <c r="C56" s="28"/>
      <c r="D56" s="29"/>
      <c r="E56" s="29"/>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30" t="s">
        <v>3688</v>
      </c>
      <c r="B57" s="31"/>
      <c r="C57" s="81"/>
      <c r="D57" s="81"/>
      <c r="E57" s="41"/>
      <c r="F57" s="35"/>
      <c r="G57" s="35"/>
      <c r="H57" s="35"/>
      <c r="I57" s="35"/>
      <c r="J57" s="35"/>
      <c r="K57" s="35"/>
      <c r="L57" s="35"/>
      <c r="M57" s="35"/>
      <c r="N57" s="35"/>
      <c r="O57" s="35"/>
      <c r="P57" s="35"/>
      <c r="Q57" s="35"/>
      <c r="R57" s="35"/>
      <c r="S57" s="35"/>
      <c r="T57" s="35"/>
      <c r="U57" s="35"/>
      <c r="V57" s="35"/>
      <c r="W57" s="35"/>
      <c r="X57" s="35"/>
      <c r="Y57" s="35"/>
      <c r="Z57" s="35"/>
    </row>
    <row r="58" spans="1:26" ht="12" customHeight="1">
      <c r="A58" s="42" t="s">
        <v>3689</v>
      </c>
      <c r="B58" s="43" t="s">
        <v>3638</v>
      </c>
      <c r="C58" s="44" t="s">
        <v>3639</v>
      </c>
      <c r="D58" s="45">
        <v>251</v>
      </c>
      <c r="E58" s="45">
        <f t="shared" ref="E58:E60" si="3">(D58+D58*$E$14)*(1-$E$13)</f>
        <v>251</v>
      </c>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42" t="s">
        <v>3690</v>
      </c>
      <c r="B59" s="43" t="s">
        <v>3641</v>
      </c>
      <c r="C59" s="44" t="s">
        <v>3639</v>
      </c>
      <c r="D59" s="45">
        <v>311</v>
      </c>
      <c r="E59" s="45">
        <f t="shared" si="3"/>
        <v>311</v>
      </c>
      <c r="F59" s="30"/>
      <c r="G59" s="30"/>
      <c r="H59" s="30"/>
      <c r="I59" s="30"/>
      <c r="J59" s="30"/>
      <c r="K59" s="30"/>
      <c r="L59" s="30"/>
      <c r="M59" s="30"/>
      <c r="N59" s="30"/>
      <c r="O59" s="30"/>
      <c r="P59" s="30"/>
      <c r="Q59" s="30"/>
      <c r="R59" s="30"/>
      <c r="S59" s="30"/>
      <c r="T59" s="30"/>
      <c r="U59" s="30"/>
      <c r="V59" s="30"/>
      <c r="W59" s="30"/>
      <c r="X59" s="30"/>
      <c r="Y59" s="30"/>
      <c r="Z59" s="30"/>
    </row>
    <row r="60" spans="1:26" ht="12" customHeight="1">
      <c r="A60" s="42" t="s">
        <v>3691</v>
      </c>
      <c r="B60" s="43" t="s">
        <v>3677</v>
      </c>
      <c r="C60" s="44" t="s">
        <v>3639</v>
      </c>
      <c r="D60" s="45">
        <v>318</v>
      </c>
      <c r="E60" s="45">
        <f t="shared" si="3"/>
        <v>318</v>
      </c>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42" t="s">
        <v>3692</v>
      </c>
      <c r="B61" s="43" t="s">
        <v>3679</v>
      </c>
      <c r="C61" s="44" t="s">
        <v>3639</v>
      </c>
      <c r="D61" s="454" t="e">
        <v>#N/A</v>
      </c>
      <c r="E61" s="454" t="s">
        <v>3629</v>
      </c>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42" t="s">
        <v>3693</v>
      </c>
      <c r="B62" s="43" t="s">
        <v>3647</v>
      </c>
      <c r="C62" s="44" t="s">
        <v>3639</v>
      </c>
      <c r="D62" s="454" t="e">
        <v>#N/A</v>
      </c>
      <c r="E62" s="454" t="s">
        <v>3629</v>
      </c>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42" t="s">
        <v>3694</v>
      </c>
      <c r="B63" s="43" t="s">
        <v>3657</v>
      </c>
      <c r="C63" s="44" t="s">
        <v>3639</v>
      </c>
      <c r="D63" s="45">
        <v>260</v>
      </c>
      <c r="E63" s="45">
        <f t="shared" ref="E63:E64" si="4">(D63+D63*$E$14)*(1-$E$13)</f>
        <v>260</v>
      </c>
      <c r="F63" s="30"/>
      <c r="G63" s="30"/>
      <c r="H63" s="30"/>
      <c r="I63" s="30"/>
      <c r="J63" s="30"/>
      <c r="K63" s="30"/>
      <c r="L63" s="30"/>
      <c r="M63" s="30"/>
      <c r="N63" s="30"/>
      <c r="O63" s="30"/>
      <c r="P63" s="30"/>
      <c r="Q63" s="30"/>
      <c r="R63" s="30"/>
      <c r="S63" s="30"/>
      <c r="T63" s="30"/>
      <c r="U63" s="30"/>
      <c r="V63" s="30"/>
      <c r="W63" s="30"/>
      <c r="X63" s="30"/>
      <c r="Y63" s="30"/>
      <c r="Z63" s="30"/>
    </row>
    <row r="64" spans="1:26" ht="12" customHeight="1">
      <c r="A64" s="42" t="s">
        <v>3695</v>
      </c>
      <c r="B64" s="43" t="s">
        <v>3661</v>
      </c>
      <c r="C64" s="44" t="s">
        <v>3639</v>
      </c>
      <c r="D64" s="45">
        <v>322</v>
      </c>
      <c r="E64" s="45">
        <f t="shared" si="4"/>
        <v>322</v>
      </c>
      <c r="F64" s="30"/>
      <c r="G64" s="30"/>
      <c r="H64" s="30"/>
      <c r="I64" s="30"/>
      <c r="J64" s="30"/>
      <c r="K64" s="30"/>
      <c r="L64" s="30"/>
      <c r="M64" s="30"/>
      <c r="N64" s="30"/>
      <c r="O64" s="30"/>
      <c r="P64" s="30"/>
      <c r="Q64" s="30"/>
      <c r="R64" s="30"/>
      <c r="S64" s="30"/>
      <c r="T64" s="30"/>
      <c r="U64" s="30"/>
      <c r="V64" s="30"/>
      <c r="W64" s="30"/>
      <c r="X64" s="30"/>
      <c r="Y64" s="30"/>
      <c r="Z64" s="30"/>
    </row>
    <row r="65" spans="1:26" ht="12" customHeight="1">
      <c r="A65" s="42" t="s">
        <v>3696</v>
      </c>
      <c r="B65" s="43" t="s">
        <v>3663</v>
      </c>
      <c r="C65" s="44" t="s">
        <v>3639</v>
      </c>
      <c r="D65" s="454" t="e">
        <v>#N/A</v>
      </c>
      <c r="E65" s="454" t="s">
        <v>3629</v>
      </c>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57"/>
      <c r="B66" s="57"/>
      <c r="C66" s="58"/>
      <c r="D66" s="57"/>
      <c r="E66" s="57"/>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57"/>
      <c r="B67" s="57"/>
      <c r="C67" s="58"/>
      <c r="D67" s="57"/>
      <c r="E67" s="57"/>
      <c r="F67" s="30"/>
      <c r="G67" s="30"/>
      <c r="H67" s="30"/>
      <c r="I67" s="30"/>
      <c r="J67" s="30"/>
      <c r="K67" s="30"/>
      <c r="L67" s="30"/>
      <c r="M67" s="30"/>
      <c r="N67" s="30"/>
      <c r="O67" s="30"/>
      <c r="P67" s="30"/>
      <c r="Q67" s="30"/>
      <c r="R67" s="30"/>
      <c r="S67" s="30"/>
      <c r="T67" s="30"/>
      <c r="U67" s="30"/>
      <c r="V67" s="30"/>
      <c r="W67" s="30"/>
      <c r="X67" s="30"/>
      <c r="Y67" s="30"/>
      <c r="Z67" s="30"/>
    </row>
    <row r="68" spans="1:26" ht="15" customHeight="1">
      <c r="A68" s="13" t="s">
        <v>3697</v>
      </c>
      <c r="B68" s="57"/>
      <c r="C68" s="58"/>
      <c r="D68" s="57"/>
      <c r="E68" s="57"/>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59"/>
      <c r="B69" s="60"/>
      <c r="C69" s="61"/>
      <c r="D69" s="62"/>
      <c r="E69" s="62"/>
      <c r="F69" s="30"/>
      <c r="G69" s="30"/>
      <c r="H69" s="30"/>
      <c r="I69" s="30"/>
      <c r="J69" s="30"/>
      <c r="K69" s="30"/>
      <c r="L69" s="30"/>
      <c r="M69" s="30"/>
      <c r="N69" s="30"/>
      <c r="O69" s="30"/>
      <c r="P69" s="30"/>
      <c r="Q69" s="30"/>
      <c r="R69" s="30"/>
      <c r="S69" s="30"/>
      <c r="T69" s="30"/>
      <c r="U69" s="30"/>
      <c r="V69" s="30"/>
      <c r="W69" s="30"/>
      <c r="X69" s="30"/>
      <c r="Y69" s="30"/>
      <c r="Z69" s="30"/>
    </row>
    <row r="70" spans="1:26" ht="15" customHeight="1">
      <c r="A70" s="9" t="s">
        <v>3698</v>
      </c>
      <c r="B70" s="60"/>
      <c r="C70" s="61"/>
      <c r="D70" s="62"/>
      <c r="E70" s="62"/>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42" t="s">
        <v>3699</v>
      </c>
      <c r="B71" s="43" t="s">
        <v>3700</v>
      </c>
      <c r="C71" s="44" t="s">
        <v>3639</v>
      </c>
      <c r="D71" s="454"/>
      <c r="E71" s="454" t="s">
        <v>3629</v>
      </c>
      <c r="F71" s="30"/>
      <c r="G71" s="30"/>
      <c r="H71" s="30"/>
      <c r="I71" s="30"/>
      <c r="J71" s="30"/>
      <c r="K71" s="30"/>
      <c r="L71" s="30"/>
      <c r="M71" s="30"/>
      <c r="N71" s="30"/>
      <c r="O71" s="30"/>
      <c r="P71" s="30"/>
      <c r="Q71" s="30"/>
      <c r="R71" s="30"/>
      <c r="S71" s="30"/>
      <c r="T71" s="30"/>
      <c r="U71" s="30"/>
      <c r="V71" s="30"/>
      <c r="W71" s="30"/>
      <c r="X71" s="30"/>
      <c r="Y71" s="30"/>
      <c r="Z71" s="30"/>
    </row>
    <row r="72" spans="1:26" ht="12" customHeight="1">
      <c r="A72" s="42" t="s">
        <v>3701</v>
      </c>
      <c r="B72" s="43" t="s">
        <v>3702</v>
      </c>
      <c r="C72" s="44" t="s">
        <v>3639</v>
      </c>
      <c r="D72" s="45">
        <v>105</v>
      </c>
      <c r="E72" s="45">
        <f>(D72+D72*$E$14)*(1-$E$13)</f>
        <v>105</v>
      </c>
      <c r="F72" s="30"/>
      <c r="G72" s="30"/>
      <c r="H72" s="30"/>
      <c r="I72" s="30"/>
      <c r="J72" s="30"/>
      <c r="K72" s="30"/>
      <c r="L72" s="30"/>
      <c r="M72" s="30"/>
      <c r="N72" s="30"/>
      <c r="O72" s="30"/>
      <c r="P72" s="30"/>
      <c r="Q72" s="30"/>
      <c r="R72" s="30"/>
      <c r="S72" s="30"/>
      <c r="T72" s="30"/>
      <c r="U72" s="30"/>
      <c r="V72" s="30"/>
      <c r="W72" s="30"/>
      <c r="X72" s="30"/>
      <c r="Y72" s="30"/>
      <c r="Z72" s="30"/>
    </row>
    <row r="73" spans="1:26" ht="12.75" customHeight="1">
      <c r="A73" s="4"/>
      <c r="B73" s="27"/>
      <c r="C73" s="28"/>
      <c r="D73" s="29"/>
      <c r="E73" s="29"/>
      <c r="F73" s="30"/>
      <c r="G73" s="30"/>
      <c r="H73" s="30"/>
      <c r="I73" s="30"/>
      <c r="J73" s="30"/>
      <c r="K73" s="30"/>
      <c r="L73" s="30"/>
      <c r="M73" s="30"/>
      <c r="N73" s="30"/>
      <c r="O73" s="30"/>
      <c r="P73" s="30"/>
      <c r="Q73" s="30"/>
      <c r="R73" s="30"/>
      <c r="S73" s="30"/>
      <c r="T73" s="30"/>
      <c r="U73" s="30"/>
      <c r="V73" s="30"/>
      <c r="W73" s="30"/>
      <c r="X73" s="30"/>
      <c r="Y73" s="30"/>
      <c r="Z73" s="30"/>
    </row>
    <row r="74" spans="1:26" ht="12.75" customHeight="1">
      <c r="A74" s="4"/>
      <c r="B74" s="27"/>
      <c r="C74" s="28"/>
      <c r="D74" s="29"/>
      <c r="E74" s="29"/>
      <c r="F74" s="30"/>
      <c r="G74" s="30"/>
      <c r="H74" s="30"/>
      <c r="I74" s="30"/>
      <c r="J74" s="30"/>
      <c r="K74" s="30"/>
      <c r="L74" s="30"/>
      <c r="M74" s="30"/>
      <c r="N74" s="30"/>
      <c r="O74" s="30"/>
      <c r="P74" s="30"/>
      <c r="Q74" s="30"/>
      <c r="R74" s="30"/>
      <c r="S74" s="30"/>
      <c r="T74" s="30"/>
      <c r="U74" s="30"/>
      <c r="V74" s="30"/>
      <c r="W74" s="30"/>
      <c r="X74" s="30"/>
      <c r="Y74" s="30"/>
      <c r="Z74" s="30"/>
    </row>
    <row r="75" spans="1:26" ht="12.75" customHeight="1">
      <c r="A75" s="64" t="s">
        <v>617</v>
      </c>
      <c r="B75" s="65"/>
      <c r="C75" s="66"/>
      <c r="D75" s="67"/>
      <c r="E75" s="67"/>
      <c r="F75" s="30"/>
      <c r="G75" s="30"/>
      <c r="H75" s="30"/>
      <c r="I75" s="30"/>
      <c r="J75" s="30"/>
      <c r="K75" s="30"/>
      <c r="L75" s="30"/>
      <c r="M75" s="30"/>
      <c r="N75" s="30"/>
      <c r="O75" s="30"/>
      <c r="P75" s="30"/>
      <c r="Q75" s="30"/>
      <c r="R75" s="30"/>
      <c r="S75" s="30"/>
      <c r="T75" s="30"/>
      <c r="U75" s="30"/>
      <c r="V75" s="30"/>
      <c r="W75" s="30"/>
      <c r="X75" s="30"/>
      <c r="Y75" s="30"/>
      <c r="Z75" s="30"/>
    </row>
    <row r="76" spans="1:26" ht="12.75" customHeight="1">
      <c r="A76" s="6"/>
      <c r="B76" s="27"/>
      <c r="C76" s="28"/>
      <c r="D76" s="29"/>
      <c r="E76" s="29"/>
      <c r="F76" s="30"/>
      <c r="G76" s="30"/>
      <c r="H76" s="30"/>
      <c r="I76" s="30"/>
      <c r="J76" s="30"/>
      <c r="K76" s="30"/>
      <c r="L76" s="30"/>
      <c r="M76" s="30"/>
      <c r="N76" s="30"/>
      <c r="O76" s="30"/>
      <c r="P76" s="30"/>
      <c r="Q76" s="30"/>
      <c r="R76" s="30"/>
      <c r="S76" s="30"/>
      <c r="T76" s="30"/>
      <c r="U76" s="30"/>
      <c r="V76" s="30"/>
      <c r="W76" s="30"/>
      <c r="X76" s="30"/>
      <c r="Y76" s="30"/>
      <c r="Z76" s="30"/>
    </row>
    <row r="77" spans="1:26" ht="12.75" customHeight="1">
      <c r="A77" s="6" t="s">
        <v>3703</v>
      </c>
      <c r="B77" s="27"/>
      <c r="C77" s="28"/>
      <c r="D77" s="29"/>
      <c r="E77" s="29"/>
      <c r="F77" s="30"/>
      <c r="G77" s="30"/>
      <c r="H77" s="30"/>
      <c r="I77" s="30"/>
      <c r="J77" s="30"/>
      <c r="K77" s="30"/>
      <c r="L77" s="30"/>
      <c r="M77" s="30"/>
      <c r="N77" s="30"/>
      <c r="O77" s="30"/>
      <c r="P77" s="30"/>
      <c r="Q77" s="30"/>
      <c r="R77" s="30"/>
      <c r="S77" s="30"/>
      <c r="T77" s="30"/>
      <c r="U77" s="30"/>
      <c r="V77" s="30"/>
      <c r="W77" s="30"/>
      <c r="X77" s="30"/>
      <c r="Y77" s="30"/>
      <c r="Z77" s="30"/>
    </row>
    <row r="78" spans="1:26" ht="12.75" customHeight="1">
      <c r="A78" s="6" t="s">
        <v>634</v>
      </c>
      <c r="B78" s="27"/>
      <c r="C78" s="28"/>
      <c r="D78" s="29"/>
      <c r="E78" s="29"/>
      <c r="F78" s="30"/>
      <c r="G78" s="30"/>
      <c r="H78" s="30"/>
      <c r="I78" s="30"/>
      <c r="J78" s="30"/>
      <c r="K78" s="30"/>
      <c r="L78" s="30"/>
      <c r="M78" s="30"/>
      <c r="N78" s="30"/>
      <c r="O78" s="30"/>
      <c r="P78" s="30"/>
      <c r="Q78" s="30"/>
      <c r="R78" s="30"/>
      <c r="S78" s="30"/>
      <c r="T78" s="30"/>
      <c r="U78" s="30"/>
      <c r="V78" s="30"/>
      <c r="W78" s="30"/>
      <c r="X78" s="30"/>
      <c r="Y78" s="30"/>
      <c r="Z78" s="30"/>
    </row>
    <row r="79" spans="1:26" ht="12.75" customHeight="1">
      <c r="A79" s="6"/>
      <c r="B79" s="27"/>
      <c r="C79" s="28"/>
      <c r="D79" s="29"/>
      <c r="E79" s="29"/>
      <c r="F79" s="30"/>
      <c r="G79" s="30"/>
      <c r="H79" s="30"/>
      <c r="I79" s="30"/>
      <c r="J79" s="30"/>
      <c r="K79" s="30"/>
      <c r="L79" s="30"/>
      <c r="M79" s="30"/>
      <c r="N79" s="30"/>
      <c r="O79" s="30"/>
      <c r="P79" s="30"/>
      <c r="Q79" s="30"/>
      <c r="R79" s="30"/>
      <c r="S79" s="30"/>
      <c r="T79" s="30"/>
      <c r="U79" s="30"/>
      <c r="V79" s="30"/>
      <c r="W79" s="30"/>
      <c r="X79" s="30"/>
      <c r="Y79" s="30"/>
      <c r="Z79" s="30"/>
    </row>
    <row r="80" spans="1:26" ht="12.75" customHeight="1">
      <c r="A80" s="6"/>
      <c r="B80" s="27"/>
      <c r="C80" s="28"/>
      <c r="D80" s="29"/>
      <c r="E80" s="29"/>
      <c r="F80" s="30"/>
      <c r="G80" s="30"/>
      <c r="H80" s="30"/>
      <c r="I80" s="30"/>
      <c r="J80" s="30"/>
      <c r="K80" s="30"/>
      <c r="L80" s="30"/>
      <c r="M80" s="30"/>
      <c r="N80" s="30"/>
      <c r="O80" s="30"/>
      <c r="P80" s="30"/>
      <c r="Q80" s="30"/>
      <c r="R80" s="30"/>
      <c r="S80" s="30"/>
      <c r="T80" s="30"/>
      <c r="U80" s="30"/>
      <c r="V80" s="30"/>
      <c r="W80" s="30"/>
      <c r="X80" s="30"/>
      <c r="Y80" s="30"/>
      <c r="Z80" s="30"/>
    </row>
    <row r="81" spans="1:26" ht="12.75" customHeight="1">
      <c r="A81" s="64" t="s">
        <v>635</v>
      </c>
      <c r="B81" s="65"/>
      <c r="C81" s="66"/>
      <c r="D81" s="67"/>
      <c r="E81" s="67"/>
      <c r="F81" s="30"/>
      <c r="G81" s="30"/>
      <c r="H81" s="30"/>
      <c r="I81" s="30"/>
      <c r="J81" s="30"/>
      <c r="K81" s="30"/>
      <c r="L81" s="30"/>
      <c r="M81" s="30"/>
      <c r="N81" s="30"/>
      <c r="O81" s="30"/>
      <c r="P81" s="30"/>
      <c r="Q81" s="30"/>
      <c r="R81" s="30"/>
      <c r="S81" s="30"/>
      <c r="T81" s="30"/>
      <c r="U81" s="30"/>
      <c r="V81" s="30"/>
      <c r="W81" s="30"/>
      <c r="X81" s="30"/>
      <c r="Y81" s="30"/>
      <c r="Z81" s="30"/>
    </row>
    <row r="82" spans="1:26" ht="12.75" customHeight="1">
      <c r="A82" s="6"/>
      <c r="B82" s="27"/>
      <c r="C82" s="28"/>
      <c r="D82" s="29"/>
      <c r="E82" s="29"/>
      <c r="F82" s="30"/>
      <c r="G82" s="30"/>
      <c r="H82" s="30"/>
      <c r="I82" s="30"/>
      <c r="J82" s="30"/>
      <c r="K82" s="30"/>
      <c r="L82" s="30"/>
      <c r="M82" s="30"/>
      <c r="N82" s="30"/>
      <c r="O82" s="30"/>
      <c r="P82" s="30"/>
      <c r="Q82" s="30"/>
      <c r="R82" s="30"/>
      <c r="S82" s="30"/>
      <c r="T82" s="30"/>
      <c r="U82" s="30"/>
      <c r="V82" s="30"/>
      <c r="W82" s="30"/>
      <c r="X82" s="30"/>
      <c r="Y82" s="30"/>
      <c r="Z82" s="30"/>
    </row>
    <row r="83" spans="1:26" ht="12.75" customHeight="1">
      <c r="A83" s="4" t="s">
        <v>636</v>
      </c>
      <c r="B83" s="27"/>
      <c r="C83" s="28"/>
      <c r="D83" s="29"/>
      <c r="E83" s="29"/>
      <c r="F83" s="30"/>
      <c r="G83" s="30"/>
      <c r="H83" s="30"/>
      <c r="I83" s="30"/>
      <c r="J83" s="30"/>
      <c r="K83" s="30"/>
      <c r="L83" s="30"/>
      <c r="M83" s="30"/>
      <c r="N83" s="30"/>
      <c r="O83" s="30"/>
      <c r="P83" s="30"/>
      <c r="Q83" s="30"/>
      <c r="R83" s="30"/>
      <c r="S83" s="30"/>
      <c r="T83" s="30"/>
      <c r="U83" s="30"/>
      <c r="V83" s="30"/>
      <c r="W83" s="30"/>
      <c r="X83" s="30"/>
      <c r="Y83" s="30"/>
      <c r="Z83" s="30"/>
    </row>
    <row r="84" spans="1:26" ht="12.75" customHeight="1">
      <c r="A84" s="6" t="s">
        <v>3704</v>
      </c>
      <c r="B84" s="27"/>
      <c r="C84" s="28"/>
      <c r="D84" s="29"/>
      <c r="E84" s="29"/>
      <c r="F84" s="30"/>
      <c r="G84" s="30"/>
      <c r="H84" s="30"/>
      <c r="I84" s="30"/>
      <c r="J84" s="30"/>
      <c r="K84" s="30"/>
      <c r="L84" s="30"/>
      <c r="M84" s="30"/>
      <c r="N84" s="30"/>
      <c r="O84" s="30"/>
      <c r="P84" s="30"/>
      <c r="Q84" s="30"/>
      <c r="R84" s="30"/>
      <c r="S84" s="30"/>
      <c r="T84" s="30"/>
      <c r="U84" s="30"/>
      <c r="V84" s="30"/>
      <c r="W84" s="30"/>
      <c r="X84" s="30"/>
      <c r="Y84" s="30"/>
      <c r="Z84" s="30"/>
    </row>
    <row r="85" spans="1:26" ht="12.75" customHeight="1">
      <c r="A85" s="6" t="s">
        <v>3705</v>
      </c>
      <c r="B85" s="27"/>
      <c r="C85" s="28"/>
      <c r="D85" s="29"/>
      <c r="E85" s="29"/>
      <c r="F85" s="30"/>
      <c r="G85" s="30"/>
      <c r="H85" s="30"/>
      <c r="I85" s="30"/>
      <c r="J85" s="30"/>
      <c r="K85" s="30"/>
      <c r="L85" s="30"/>
      <c r="M85" s="30"/>
      <c r="N85" s="30"/>
      <c r="O85" s="30"/>
      <c r="P85" s="30"/>
      <c r="Q85" s="30"/>
      <c r="R85" s="30"/>
      <c r="S85" s="30"/>
      <c r="T85" s="30"/>
      <c r="U85" s="30"/>
      <c r="V85" s="30"/>
      <c r="W85" s="30"/>
      <c r="X85" s="30"/>
      <c r="Y85" s="30"/>
      <c r="Z85" s="30"/>
    </row>
    <row r="86" spans="1:26" ht="12.75" customHeight="1">
      <c r="A86" s="6" t="s">
        <v>3706</v>
      </c>
      <c r="B86" s="27"/>
      <c r="C86" s="28"/>
      <c r="D86" s="29"/>
      <c r="E86" s="29"/>
      <c r="F86" s="30"/>
      <c r="G86" s="30"/>
      <c r="H86" s="30"/>
      <c r="I86" s="30"/>
      <c r="J86" s="30"/>
      <c r="K86" s="30"/>
      <c r="L86" s="30"/>
      <c r="M86" s="30"/>
      <c r="N86" s="30"/>
      <c r="O86" s="30"/>
      <c r="P86" s="30"/>
      <c r="Q86" s="30"/>
      <c r="R86" s="30"/>
      <c r="S86" s="30"/>
      <c r="T86" s="30"/>
      <c r="U86" s="30"/>
      <c r="V86" s="30"/>
      <c r="W86" s="30"/>
      <c r="X86" s="30"/>
      <c r="Y86" s="30"/>
      <c r="Z86" s="30"/>
    </row>
    <row r="87" spans="1:26" ht="12.75" customHeight="1">
      <c r="A87" s="6" t="s">
        <v>3707</v>
      </c>
      <c r="B87" s="27"/>
      <c r="C87" s="28"/>
      <c r="D87" s="29"/>
      <c r="E87" s="29"/>
      <c r="F87" s="30"/>
      <c r="G87" s="30"/>
      <c r="H87" s="30"/>
      <c r="I87" s="30"/>
      <c r="J87" s="30"/>
      <c r="K87" s="30"/>
      <c r="L87" s="30"/>
      <c r="M87" s="30"/>
      <c r="N87" s="30"/>
      <c r="O87" s="30"/>
      <c r="P87" s="30"/>
      <c r="Q87" s="30"/>
      <c r="R87" s="30"/>
      <c r="S87" s="30"/>
      <c r="T87" s="30"/>
      <c r="U87" s="30"/>
      <c r="V87" s="30"/>
      <c r="W87" s="30"/>
      <c r="X87" s="30"/>
      <c r="Y87" s="30"/>
      <c r="Z87" s="30"/>
    </row>
    <row r="88" spans="1:26" ht="12.75" customHeight="1">
      <c r="A88" s="6" t="s">
        <v>3708</v>
      </c>
      <c r="B88" s="27"/>
      <c r="C88" s="28"/>
      <c r="D88" s="29"/>
      <c r="E88" s="29"/>
      <c r="F88" s="30"/>
      <c r="G88" s="30"/>
      <c r="H88" s="30"/>
      <c r="I88" s="30"/>
      <c r="J88" s="30"/>
      <c r="K88" s="30"/>
      <c r="L88" s="30"/>
      <c r="M88" s="30"/>
      <c r="N88" s="30"/>
      <c r="O88" s="30"/>
      <c r="P88" s="30"/>
      <c r="Q88" s="30"/>
      <c r="R88" s="30"/>
      <c r="S88" s="30"/>
      <c r="T88" s="30"/>
      <c r="U88" s="30"/>
      <c r="V88" s="30"/>
      <c r="W88" s="30"/>
      <c r="X88" s="30"/>
      <c r="Y88" s="30"/>
      <c r="Z88" s="30"/>
    </row>
    <row r="89" spans="1:26" ht="12.75" customHeight="1">
      <c r="A89" s="6" t="s">
        <v>3709</v>
      </c>
      <c r="B89" s="27"/>
      <c r="C89" s="28"/>
      <c r="D89" s="29"/>
      <c r="E89" s="29"/>
      <c r="F89" s="30"/>
      <c r="G89" s="30"/>
      <c r="H89" s="30"/>
      <c r="I89" s="30"/>
      <c r="J89" s="30"/>
      <c r="K89" s="30"/>
      <c r="L89" s="30"/>
      <c r="M89" s="30"/>
      <c r="N89" s="30"/>
      <c r="O89" s="30"/>
      <c r="P89" s="30"/>
      <c r="Q89" s="30"/>
      <c r="R89" s="30"/>
      <c r="S89" s="30"/>
      <c r="T89" s="30"/>
      <c r="U89" s="30"/>
      <c r="V89" s="30"/>
      <c r="W89" s="30"/>
      <c r="X89" s="30"/>
      <c r="Y89" s="30"/>
      <c r="Z89" s="30"/>
    </row>
    <row r="90" spans="1:26" ht="12.75" customHeight="1">
      <c r="A90" s="6" t="s">
        <v>3710</v>
      </c>
      <c r="B90" s="27"/>
      <c r="C90" s="28"/>
      <c r="D90" s="29"/>
      <c r="E90" s="29"/>
      <c r="F90" s="30"/>
      <c r="G90" s="30"/>
      <c r="H90" s="30"/>
      <c r="I90" s="30"/>
      <c r="J90" s="30"/>
      <c r="K90" s="30"/>
      <c r="L90" s="30"/>
      <c r="M90" s="30"/>
      <c r="N90" s="30"/>
      <c r="O90" s="30"/>
      <c r="P90" s="30"/>
      <c r="Q90" s="30"/>
      <c r="R90" s="30"/>
      <c r="S90" s="30"/>
      <c r="T90" s="30"/>
      <c r="U90" s="30"/>
      <c r="V90" s="30"/>
      <c r="W90" s="30"/>
      <c r="X90" s="30"/>
      <c r="Y90" s="30"/>
      <c r="Z90" s="30"/>
    </row>
    <row r="91" spans="1:26" ht="12.75" customHeight="1">
      <c r="A91" s="6"/>
      <c r="B91" s="27"/>
      <c r="C91" s="28"/>
      <c r="D91" s="29"/>
      <c r="E91" s="29"/>
      <c r="F91" s="30"/>
      <c r="G91" s="30"/>
      <c r="H91" s="30"/>
      <c r="I91" s="30"/>
      <c r="J91" s="30"/>
      <c r="K91" s="30"/>
      <c r="L91" s="30"/>
      <c r="M91" s="30"/>
      <c r="N91" s="30"/>
      <c r="O91" s="30"/>
      <c r="P91" s="30"/>
      <c r="Q91" s="30"/>
      <c r="R91" s="30"/>
      <c r="S91" s="30"/>
      <c r="T91" s="30"/>
      <c r="U91" s="30"/>
      <c r="V91" s="30"/>
      <c r="W91" s="30"/>
      <c r="X91" s="30"/>
      <c r="Y91" s="30"/>
      <c r="Z91" s="30"/>
    </row>
    <row r="92" spans="1:26" ht="12.75" customHeight="1">
      <c r="A92" s="2"/>
      <c r="B92" s="27"/>
      <c r="C92" s="28"/>
      <c r="D92" s="29"/>
      <c r="E92" s="29"/>
      <c r="F92" s="30"/>
      <c r="G92" s="30"/>
      <c r="H92" s="30"/>
      <c r="I92" s="30"/>
      <c r="J92" s="30"/>
      <c r="K92" s="30"/>
      <c r="L92" s="30"/>
      <c r="M92" s="30"/>
      <c r="N92" s="30"/>
      <c r="O92" s="30"/>
      <c r="P92" s="30"/>
      <c r="Q92" s="30"/>
      <c r="R92" s="30"/>
      <c r="S92" s="30"/>
      <c r="T92" s="30"/>
      <c r="U92" s="30"/>
      <c r="V92" s="30"/>
      <c r="W92" s="30"/>
      <c r="X92" s="30"/>
      <c r="Y92" s="30"/>
      <c r="Z92" s="30"/>
    </row>
    <row r="93" spans="1:26" ht="12.75" customHeight="1">
      <c r="A93" s="473" t="s">
        <v>85</v>
      </c>
      <c r="B93" s="474"/>
      <c r="C93" s="474"/>
      <c r="D93" s="474"/>
      <c r="E93" s="30"/>
      <c r="F93" s="30"/>
      <c r="G93" s="30"/>
      <c r="H93" s="30"/>
      <c r="I93" s="30"/>
      <c r="J93" s="30"/>
      <c r="K93" s="30"/>
      <c r="L93" s="30"/>
      <c r="M93" s="30"/>
      <c r="N93" s="30"/>
      <c r="O93" s="30"/>
      <c r="P93" s="30"/>
      <c r="Q93" s="30"/>
      <c r="R93" s="30"/>
      <c r="S93" s="30"/>
      <c r="T93" s="30"/>
      <c r="U93" s="30"/>
      <c r="V93" s="30"/>
      <c r="W93" s="30"/>
      <c r="X93" s="30"/>
      <c r="Y93" s="30"/>
      <c r="Z93" s="30"/>
    </row>
    <row r="94" spans="1:26" ht="12.75" customHeight="1">
      <c r="A94" s="473" t="s">
        <v>86</v>
      </c>
      <c r="B94" s="474"/>
      <c r="C94" s="474"/>
      <c r="D94" s="474"/>
      <c r="E94" s="30"/>
      <c r="F94" s="30"/>
      <c r="G94" s="30"/>
      <c r="H94" s="30"/>
      <c r="I94" s="30"/>
      <c r="J94" s="30"/>
      <c r="K94" s="30"/>
      <c r="L94" s="30"/>
      <c r="M94" s="30"/>
      <c r="N94" s="30"/>
      <c r="O94" s="30"/>
      <c r="P94" s="30"/>
      <c r="Q94" s="30"/>
      <c r="R94" s="30"/>
      <c r="S94" s="30"/>
      <c r="T94" s="30"/>
      <c r="U94" s="30"/>
      <c r="V94" s="30"/>
      <c r="W94" s="30"/>
      <c r="X94" s="30"/>
      <c r="Y94" s="30"/>
      <c r="Z94" s="30"/>
    </row>
    <row r="95" spans="1:26" ht="12" customHeight="1">
      <c r="A95" s="2"/>
      <c r="B95" s="27"/>
      <c r="C95" s="28"/>
      <c r="D95" s="29"/>
      <c r="E95" s="29"/>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2"/>
      <c r="B96" s="27"/>
      <c r="C96" s="28"/>
      <c r="D96" s="29"/>
      <c r="E96" s="29"/>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2"/>
      <c r="B97" s="27"/>
      <c r="C97" s="28"/>
      <c r="D97" s="29"/>
      <c r="E97" s="29"/>
      <c r="F97" s="30"/>
      <c r="G97" s="30"/>
      <c r="H97" s="30"/>
      <c r="I97" s="30"/>
      <c r="J97" s="30"/>
      <c r="K97" s="30"/>
      <c r="L97" s="30"/>
      <c r="M97" s="30"/>
      <c r="N97" s="30"/>
      <c r="O97" s="30"/>
      <c r="P97" s="30"/>
      <c r="Q97" s="30"/>
      <c r="R97" s="30"/>
      <c r="S97" s="30"/>
      <c r="T97" s="30"/>
      <c r="U97" s="30"/>
      <c r="V97" s="30"/>
      <c r="W97" s="30"/>
      <c r="X97" s="30"/>
      <c r="Y97" s="30"/>
      <c r="Z97" s="30"/>
    </row>
    <row r="98" spans="1:26" ht="12" customHeight="1">
      <c r="A98" s="2"/>
      <c r="B98" s="27"/>
      <c r="C98" s="28"/>
      <c r="D98" s="29"/>
      <c r="E98" s="29"/>
      <c r="F98" s="30"/>
      <c r="G98" s="30"/>
      <c r="H98" s="30"/>
      <c r="I98" s="30"/>
      <c r="J98" s="30"/>
      <c r="K98" s="30"/>
      <c r="L98" s="30"/>
      <c r="M98" s="30"/>
      <c r="N98" s="30"/>
      <c r="O98" s="30"/>
      <c r="P98" s="30"/>
      <c r="Q98" s="30"/>
      <c r="R98" s="30"/>
      <c r="S98" s="30"/>
      <c r="T98" s="30"/>
      <c r="U98" s="30"/>
      <c r="V98" s="30"/>
      <c r="W98" s="30"/>
      <c r="X98" s="30"/>
      <c r="Y98" s="30"/>
      <c r="Z98" s="30"/>
    </row>
    <row r="99" spans="1:26" ht="12" customHeight="1">
      <c r="A99" s="2"/>
      <c r="B99" s="27"/>
      <c r="C99" s="28"/>
      <c r="D99" s="29"/>
      <c r="E99" s="29"/>
      <c r="F99" s="30"/>
      <c r="G99" s="30"/>
      <c r="H99" s="30"/>
      <c r="I99" s="30"/>
      <c r="J99" s="30"/>
      <c r="K99" s="30"/>
      <c r="L99" s="30"/>
      <c r="M99" s="30"/>
      <c r="N99" s="30"/>
      <c r="O99" s="30"/>
      <c r="P99" s="30"/>
      <c r="Q99" s="30"/>
      <c r="R99" s="30"/>
      <c r="S99" s="30"/>
      <c r="T99" s="30"/>
      <c r="U99" s="30"/>
      <c r="V99" s="30"/>
      <c r="W99" s="30"/>
      <c r="X99" s="30"/>
      <c r="Y99" s="30"/>
      <c r="Z99" s="30"/>
    </row>
    <row r="100" spans="1:26" ht="12" customHeight="1">
      <c r="A100" s="2"/>
      <c r="B100" s="27"/>
      <c r="C100" s="28"/>
      <c r="D100" s="29"/>
      <c r="E100" s="29"/>
      <c r="F100" s="30"/>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2"/>
      <c r="B101" s="27"/>
      <c r="C101" s="28"/>
      <c r="D101" s="29"/>
      <c r="E101" s="29"/>
      <c r="F101" s="30"/>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2"/>
      <c r="B102" s="27"/>
      <c r="C102" s="28"/>
      <c r="D102" s="29"/>
      <c r="E102" s="29"/>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2"/>
      <c r="B103" s="27"/>
      <c r="C103" s="28"/>
      <c r="D103" s="29"/>
      <c r="E103" s="29"/>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2"/>
      <c r="B104" s="27"/>
      <c r="C104" s="28"/>
      <c r="D104" s="29"/>
      <c r="E104" s="29"/>
      <c r="F104" s="30"/>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2"/>
      <c r="B105" s="27"/>
      <c r="C105" s="28"/>
      <c r="D105" s="29"/>
      <c r="E105" s="29"/>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2"/>
      <c r="B106" s="27"/>
      <c r="C106" s="28"/>
      <c r="D106" s="29"/>
      <c r="E106" s="29"/>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2"/>
      <c r="B107" s="27"/>
      <c r="C107" s="28"/>
      <c r="D107" s="29"/>
      <c r="E107" s="29"/>
      <c r="F107" s="30"/>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2"/>
      <c r="B108" s="27"/>
      <c r="C108" s="28"/>
      <c r="D108" s="29"/>
      <c r="E108" s="29"/>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2"/>
      <c r="B109" s="27"/>
      <c r="C109" s="28"/>
      <c r="D109" s="29"/>
      <c r="E109" s="29"/>
      <c r="F109" s="30"/>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2"/>
      <c r="B110" s="27"/>
      <c r="C110" s="28"/>
      <c r="D110" s="29"/>
      <c r="E110" s="29"/>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2"/>
      <c r="B111" s="27"/>
      <c r="C111" s="28"/>
      <c r="D111" s="29"/>
      <c r="E111" s="29"/>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2"/>
      <c r="B112" s="27"/>
      <c r="C112" s="28"/>
      <c r="D112" s="29"/>
      <c r="E112" s="29"/>
      <c r="F112" s="30"/>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2"/>
      <c r="B113" s="27"/>
      <c r="C113" s="28"/>
      <c r="D113" s="29"/>
      <c r="E113" s="29"/>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2"/>
      <c r="B114" s="27"/>
      <c r="C114" s="28"/>
      <c r="D114" s="29"/>
      <c r="E114" s="29"/>
      <c r="F114" s="30"/>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2"/>
      <c r="B115" s="27"/>
      <c r="C115" s="28"/>
      <c r="D115" s="29"/>
      <c r="E115" s="29"/>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2"/>
      <c r="B116" s="27"/>
      <c r="C116" s="28"/>
      <c r="D116" s="29"/>
      <c r="E116" s="29"/>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2"/>
      <c r="B117" s="27"/>
      <c r="C117" s="28"/>
      <c r="D117" s="29"/>
      <c r="E117" s="29"/>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2"/>
      <c r="B118" s="27"/>
      <c r="C118" s="28"/>
      <c r="D118" s="29"/>
      <c r="E118" s="29"/>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2"/>
      <c r="B119" s="27"/>
      <c r="C119" s="28"/>
      <c r="D119" s="29"/>
      <c r="E119" s="29"/>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2"/>
      <c r="B120" s="27"/>
      <c r="C120" s="28"/>
      <c r="D120" s="29"/>
      <c r="E120" s="29"/>
      <c r="F120" s="30"/>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2"/>
      <c r="B121" s="27"/>
      <c r="C121" s="28"/>
      <c r="D121" s="29"/>
      <c r="E121" s="29"/>
      <c r="F121" s="30"/>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2"/>
      <c r="B122" s="27"/>
      <c r="C122" s="28"/>
      <c r="D122" s="29"/>
      <c r="E122" s="29"/>
      <c r="F122" s="30"/>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2"/>
      <c r="B123" s="27"/>
      <c r="C123" s="28"/>
      <c r="D123" s="29"/>
      <c r="E123" s="29"/>
      <c r="F123" s="30"/>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2"/>
      <c r="B124" s="27"/>
      <c r="C124" s="28"/>
      <c r="D124" s="29"/>
      <c r="E124" s="29"/>
      <c r="F124" s="30"/>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2"/>
      <c r="B125" s="27"/>
      <c r="C125" s="28"/>
      <c r="D125" s="29"/>
      <c r="E125" s="29"/>
      <c r="F125" s="30"/>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2"/>
      <c r="B126" s="27"/>
      <c r="C126" s="28"/>
      <c r="D126" s="29"/>
      <c r="E126" s="29"/>
      <c r="F126" s="30"/>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2"/>
      <c r="B127" s="27"/>
      <c r="C127" s="28"/>
      <c r="D127" s="29"/>
      <c r="E127" s="29"/>
      <c r="F127" s="30"/>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2"/>
      <c r="B128" s="27"/>
      <c r="C128" s="28"/>
      <c r="D128" s="29"/>
      <c r="E128" s="29"/>
      <c r="F128" s="30"/>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2"/>
      <c r="B129" s="27"/>
      <c r="C129" s="28"/>
      <c r="D129" s="29"/>
      <c r="E129" s="29"/>
      <c r="F129" s="30"/>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2"/>
      <c r="B130" s="27"/>
      <c r="C130" s="28"/>
      <c r="D130" s="29"/>
      <c r="E130" s="29"/>
      <c r="F130" s="30"/>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2"/>
      <c r="B131" s="27"/>
      <c r="C131" s="28"/>
      <c r="D131" s="29"/>
      <c r="E131" s="29"/>
      <c r="F131" s="30"/>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2"/>
      <c r="B132" s="27"/>
      <c r="C132" s="28"/>
      <c r="D132" s="29"/>
      <c r="E132" s="29"/>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2"/>
      <c r="B133" s="27"/>
      <c r="C133" s="28"/>
      <c r="D133" s="29"/>
      <c r="E133" s="29"/>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2"/>
      <c r="B134" s="27"/>
      <c r="C134" s="28"/>
      <c r="D134" s="29"/>
      <c r="E134" s="29"/>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2"/>
      <c r="B135" s="27"/>
      <c r="C135" s="28"/>
      <c r="D135" s="29"/>
      <c r="E135" s="29"/>
      <c r="F135" s="30"/>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2"/>
      <c r="B136" s="27"/>
      <c r="C136" s="28"/>
      <c r="D136" s="29"/>
      <c r="E136" s="29"/>
      <c r="F136" s="30"/>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2"/>
      <c r="B137" s="27"/>
      <c r="C137" s="28"/>
      <c r="D137" s="29"/>
      <c r="E137" s="29"/>
      <c r="F137" s="30"/>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2"/>
      <c r="B138" s="27"/>
      <c r="C138" s="28"/>
      <c r="D138" s="29"/>
      <c r="E138" s="29"/>
      <c r="F138" s="30"/>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2"/>
      <c r="B139" s="27"/>
      <c r="C139" s="28"/>
      <c r="D139" s="29"/>
      <c r="E139" s="29"/>
      <c r="F139" s="30"/>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2"/>
      <c r="B140" s="27"/>
      <c r="C140" s="28"/>
      <c r="D140" s="29"/>
      <c r="E140" s="29"/>
      <c r="F140" s="30"/>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2"/>
      <c r="B141" s="27"/>
      <c r="C141" s="28"/>
      <c r="D141" s="29"/>
      <c r="E141" s="29"/>
      <c r="F141" s="30"/>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2"/>
      <c r="B142" s="27"/>
      <c r="C142" s="28"/>
      <c r="D142" s="29"/>
      <c r="E142" s="29"/>
      <c r="F142" s="30"/>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2"/>
      <c r="B143" s="27"/>
      <c r="C143" s="28"/>
      <c r="D143" s="29"/>
      <c r="E143" s="29"/>
      <c r="F143" s="30"/>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2"/>
      <c r="B144" s="27"/>
      <c r="C144" s="28"/>
      <c r="D144" s="29"/>
      <c r="E144" s="29"/>
      <c r="F144" s="30"/>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2"/>
      <c r="B145" s="27"/>
      <c r="C145" s="28"/>
      <c r="D145" s="29"/>
      <c r="E145" s="29"/>
      <c r="F145" s="30"/>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2"/>
      <c r="B146" s="27"/>
      <c r="C146" s="28"/>
      <c r="D146" s="29"/>
      <c r="E146" s="29"/>
      <c r="F146" s="30"/>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2"/>
      <c r="B147" s="27"/>
      <c r="C147" s="28"/>
      <c r="D147" s="29"/>
      <c r="E147" s="29"/>
      <c r="F147" s="30"/>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2"/>
      <c r="B148" s="27"/>
      <c r="C148" s="28"/>
      <c r="D148" s="29"/>
      <c r="E148" s="29"/>
      <c r="F148" s="30"/>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2"/>
      <c r="B149" s="27"/>
      <c r="C149" s="28"/>
      <c r="D149" s="29"/>
      <c r="E149" s="29"/>
      <c r="F149" s="30"/>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2"/>
      <c r="B150" s="27"/>
      <c r="C150" s="28"/>
      <c r="D150" s="29"/>
      <c r="E150" s="29"/>
      <c r="F150" s="30"/>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2"/>
      <c r="B151" s="27"/>
      <c r="C151" s="28"/>
      <c r="D151" s="29"/>
      <c r="E151" s="29"/>
      <c r="F151" s="30"/>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2"/>
      <c r="B152" s="27"/>
      <c r="C152" s="28"/>
      <c r="D152" s="29"/>
      <c r="E152" s="29"/>
      <c r="F152" s="30"/>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2"/>
      <c r="B153" s="27"/>
      <c r="C153" s="28"/>
      <c r="D153" s="29"/>
      <c r="E153" s="29"/>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2"/>
      <c r="B154" s="27"/>
      <c r="C154" s="28"/>
      <c r="D154" s="29"/>
      <c r="E154" s="29"/>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2"/>
      <c r="B155" s="27"/>
      <c r="C155" s="28"/>
      <c r="D155" s="29"/>
      <c r="E155" s="29"/>
      <c r="F155" s="30"/>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2"/>
      <c r="B156" s="27"/>
      <c r="C156" s="28"/>
      <c r="D156" s="29"/>
      <c r="E156" s="29"/>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2"/>
      <c r="B157" s="27"/>
      <c r="C157" s="28"/>
      <c r="D157" s="29"/>
      <c r="E157" s="29"/>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2"/>
      <c r="B158" s="27"/>
      <c r="C158" s="28"/>
      <c r="D158" s="29"/>
      <c r="E158" s="29"/>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2"/>
      <c r="B159" s="27"/>
      <c r="C159" s="28"/>
      <c r="D159" s="29"/>
      <c r="E159" s="29"/>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2"/>
      <c r="B160" s="27"/>
      <c r="C160" s="28"/>
      <c r="D160" s="29"/>
      <c r="E160" s="29"/>
      <c r="F160" s="30"/>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2"/>
      <c r="B161" s="27"/>
      <c r="C161" s="28"/>
      <c r="D161" s="29"/>
      <c r="E161" s="29"/>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2"/>
      <c r="B162" s="27"/>
      <c r="C162" s="28"/>
      <c r="D162" s="29"/>
      <c r="E162" s="29"/>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2"/>
      <c r="B163" s="27"/>
      <c r="C163" s="28"/>
      <c r="D163" s="29"/>
      <c r="E163" s="29"/>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2"/>
      <c r="B164" s="27"/>
      <c r="C164" s="28"/>
      <c r="D164" s="29"/>
      <c r="E164" s="29"/>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2"/>
      <c r="B165" s="27"/>
      <c r="C165" s="28"/>
      <c r="D165" s="29"/>
      <c r="E165" s="29"/>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2"/>
      <c r="B166" s="27"/>
      <c r="C166" s="28"/>
      <c r="D166" s="29"/>
      <c r="E166" s="29"/>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2"/>
      <c r="B167" s="27"/>
      <c r="C167" s="28"/>
      <c r="D167" s="29"/>
      <c r="E167" s="29"/>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2"/>
      <c r="B168" s="27"/>
      <c r="C168" s="28"/>
      <c r="D168" s="29"/>
      <c r="E168" s="29"/>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2"/>
      <c r="B169" s="27"/>
      <c r="C169" s="28"/>
      <c r="D169" s="29"/>
      <c r="E169" s="29"/>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2"/>
      <c r="B170" s="27"/>
      <c r="C170" s="28"/>
      <c r="D170" s="29"/>
      <c r="E170" s="29"/>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2"/>
      <c r="B171" s="27"/>
      <c r="C171" s="28"/>
      <c r="D171" s="29"/>
      <c r="E171" s="29"/>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2"/>
      <c r="B172" s="27"/>
      <c r="C172" s="28"/>
      <c r="D172" s="29"/>
      <c r="E172" s="29"/>
      <c r="F172" s="30"/>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2"/>
      <c r="B173" s="27"/>
      <c r="C173" s="28"/>
      <c r="D173" s="29"/>
      <c r="E173" s="29"/>
      <c r="F173" s="30"/>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2"/>
      <c r="B174" s="27"/>
      <c r="C174" s="28"/>
      <c r="D174" s="29"/>
      <c r="E174" s="29"/>
      <c r="F174" s="30"/>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2"/>
      <c r="B175" s="27"/>
      <c r="C175" s="28"/>
      <c r="D175" s="29"/>
      <c r="E175" s="29"/>
      <c r="F175" s="30"/>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2"/>
      <c r="B176" s="27"/>
      <c r="C176" s="28"/>
      <c r="D176" s="29"/>
      <c r="E176" s="29"/>
      <c r="F176" s="30"/>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2"/>
      <c r="B177" s="27"/>
      <c r="C177" s="28"/>
      <c r="D177" s="29"/>
      <c r="E177" s="29"/>
      <c r="F177" s="30"/>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2"/>
      <c r="B178" s="27"/>
      <c r="C178" s="28"/>
      <c r="D178" s="29"/>
      <c r="E178" s="29"/>
      <c r="F178" s="30"/>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2"/>
      <c r="B179" s="27"/>
      <c r="C179" s="28"/>
      <c r="D179" s="29"/>
      <c r="E179" s="29"/>
      <c r="F179" s="30"/>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2"/>
      <c r="B180" s="27"/>
      <c r="C180" s="28"/>
      <c r="D180" s="29"/>
      <c r="E180" s="29"/>
      <c r="F180" s="30"/>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2"/>
      <c r="B181" s="27"/>
      <c r="C181" s="28"/>
      <c r="D181" s="29"/>
      <c r="E181" s="29"/>
      <c r="F181" s="30"/>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2"/>
      <c r="B182" s="27"/>
      <c r="C182" s="28"/>
      <c r="D182" s="29"/>
      <c r="E182" s="29"/>
      <c r="F182" s="30"/>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2"/>
      <c r="B183" s="27"/>
      <c r="C183" s="28"/>
      <c r="D183" s="29"/>
      <c r="E183" s="29"/>
      <c r="F183" s="30"/>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2"/>
      <c r="B184" s="27"/>
      <c r="C184" s="28"/>
      <c r="D184" s="29"/>
      <c r="E184" s="29"/>
      <c r="F184" s="30"/>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2"/>
      <c r="B185" s="27"/>
      <c r="C185" s="28"/>
      <c r="D185" s="29"/>
      <c r="E185" s="29"/>
      <c r="F185" s="30"/>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2"/>
      <c r="B186" s="27"/>
      <c r="C186" s="28"/>
      <c r="D186" s="29"/>
      <c r="E186" s="29"/>
      <c r="F186" s="30"/>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2"/>
      <c r="B187" s="27"/>
      <c r="C187" s="28"/>
      <c r="D187" s="29"/>
      <c r="E187" s="29"/>
      <c r="F187" s="30"/>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2"/>
      <c r="B188" s="27"/>
      <c r="C188" s="28"/>
      <c r="D188" s="29"/>
      <c r="E188" s="29"/>
      <c r="F188" s="30"/>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2"/>
      <c r="B189" s="27"/>
      <c r="C189" s="28"/>
      <c r="D189" s="29"/>
      <c r="E189" s="29"/>
      <c r="F189" s="30"/>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2"/>
      <c r="B190" s="27"/>
      <c r="C190" s="28"/>
      <c r="D190" s="29"/>
      <c r="E190" s="29"/>
      <c r="F190" s="30"/>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2"/>
      <c r="B191" s="27"/>
      <c r="C191" s="28"/>
      <c r="D191" s="29"/>
      <c r="E191" s="29"/>
      <c r="F191" s="30"/>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2"/>
      <c r="B192" s="27"/>
      <c r="C192" s="28"/>
      <c r="D192" s="29"/>
      <c r="E192" s="29"/>
      <c r="F192" s="30"/>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2"/>
      <c r="B193" s="27"/>
      <c r="C193" s="28"/>
      <c r="D193" s="29"/>
      <c r="E193" s="29"/>
      <c r="F193" s="30"/>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2"/>
      <c r="B194" s="27"/>
      <c r="C194" s="28"/>
      <c r="D194" s="29"/>
      <c r="E194" s="29"/>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2"/>
      <c r="B195" s="27"/>
      <c r="C195" s="28"/>
      <c r="D195" s="29"/>
      <c r="E195" s="29"/>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2"/>
      <c r="B196" s="27"/>
      <c r="C196" s="28"/>
      <c r="D196" s="29"/>
      <c r="E196" s="29"/>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2"/>
      <c r="B197" s="27"/>
      <c r="C197" s="28"/>
      <c r="D197" s="29"/>
      <c r="E197" s="29"/>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2"/>
      <c r="B198" s="27"/>
      <c r="C198" s="28"/>
      <c r="D198" s="29"/>
      <c r="E198" s="29"/>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2"/>
      <c r="B199" s="27"/>
      <c r="C199" s="28"/>
      <c r="D199" s="29"/>
      <c r="E199" s="29"/>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2"/>
      <c r="B200" s="27"/>
      <c r="C200" s="28"/>
      <c r="D200" s="29"/>
      <c r="E200" s="29"/>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2"/>
      <c r="B201" s="27"/>
      <c r="C201" s="28"/>
      <c r="D201" s="29"/>
      <c r="E201" s="29"/>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2"/>
      <c r="B202" s="27"/>
      <c r="C202" s="28"/>
      <c r="D202" s="29"/>
      <c r="E202" s="29"/>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2"/>
      <c r="B203" s="27"/>
      <c r="C203" s="28"/>
      <c r="D203" s="29"/>
      <c r="E203" s="29"/>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2"/>
      <c r="B204" s="27"/>
      <c r="C204" s="28"/>
      <c r="D204" s="29"/>
      <c r="E204" s="29"/>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2"/>
      <c r="B205" s="27"/>
      <c r="C205" s="28"/>
      <c r="D205" s="29"/>
      <c r="E205" s="29"/>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2"/>
      <c r="B206" s="27"/>
      <c r="C206" s="28"/>
      <c r="D206" s="29"/>
      <c r="E206" s="29"/>
      <c r="F206" s="30"/>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2"/>
      <c r="B207" s="27"/>
      <c r="C207" s="28"/>
      <c r="D207" s="29"/>
      <c r="E207" s="29"/>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2"/>
      <c r="B208" s="27"/>
      <c r="C208" s="28"/>
      <c r="D208" s="29"/>
      <c r="E208" s="29"/>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2"/>
      <c r="B209" s="27"/>
      <c r="C209" s="28"/>
      <c r="D209" s="29"/>
      <c r="E209" s="29"/>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2"/>
      <c r="B210" s="27"/>
      <c r="C210" s="28"/>
      <c r="D210" s="29"/>
      <c r="E210" s="29"/>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2"/>
      <c r="B211" s="27"/>
      <c r="C211" s="28"/>
      <c r="D211" s="29"/>
      <c r="E211" s="29"/>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2"/>
      <c r="B212" s="27"/>
      <c r="C212" s="28"/>
      <c r="D212" s="29"/>
      <c r="E212" s="29"/>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2"/>
      <c r="B213" s="27"/>
      <c r="C213" s="28"/>
      <c r="D213" s="29"/>
      <c r="E213" s="29"/>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2"/>
      <c r="B214" s="27"/>
      <c r="C214" s="28"/>
      <c r="D214" s="29"/>
      <c r="E214" s="29"/>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2"/>
      <c r="B215" s="27"/>
      <c r="C215" s="28"/>
      <c r="D215" s="29"/>
      <c r="E215" s="29"/>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2"/>
      <c r="B216" s="27"/>
      <c r="C216" s="28"/>
      <c r="D216" s="29"/>
      <c r="E216" s="29"/>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2"/>
      <c r="B217" s="27"/>
      <c r="C217" s="28"/>
      <c r="D217" s="29"/>
      <c r="E217" s="29"/>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2"/>
      <c r="B218" s="27"/>
      <c r="C218" s="28"/>
      <c r="D218" s="29"/>
      <c r="E218" s="29"/>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2"/>
      <c r="B219" s="27"/>
      <c r="C219" s="28"/>
      <c r="D219" s="29"/>
      <c r="E219" s="29"/>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2"/>
      <c r="B220" s="27"/>
      <c r="C220" s="28"/>
      <c r="D220" s="29"/>
      <c r="E220" s="29"/>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2"/>
      <c r="B221" s="27"/>
      <c r="C221" s="28"/>
      <c r="D221" s="29"/>
      <c r="E221" s="29"/>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2"/>
      <c r="B222" s="27"/>
      <c r="C222" s="28"/>
      <c r="D222" s="29"/>
      <c r="E222" s="29"/>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2"/>
      <c r="B223" s="27"/>
      <c r="C223" s="28"/>
      <c r="D223" s="29"/>
      <c r="E223" s="29"/>
      <c r="F223" s="30"/>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2"/>
      <c r="B224" s="27"/>
      <c r="C224" s="28"/>
      <c r="D224" s="29"/>
      <c r="E224" s="29"/>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2"/>
      <c r="B225" s="27"/>
      <c r="C225" s="28"/>
      <c r="D225" s="29"/>
      <c r="E225" s="29"/>
      <c r="F225" s="30"/>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2"/>
      <c r="B226" s="27"/>
      <c r="C226" s="28"/>
      <c r="D226" s="29"/>
      <c r="E226" s="29"/>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2"/>
      <c r="B227" s="27"/>
      <c r="C227" s="28"/>
      <c r="D227" s="29"/>
      <c r="E227" s="29"/>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2"/>
      <c r="B228" s="27"/>
      <c r="C228" s="28"/>
      <c r="D228" s="29"/>
      <c r="E228" s="29"/>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2"/>
      <c r="B229" s="27"/>
      <c r="C229" s="28"/>
      <c r="D229" s="29"/>
      <c r="E229" s="29"/>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2"/>
      <c r="B230" s="27"/>
      <c r="C230" s="28"/>
      <c r="D230" s="29"/>
      <c r="E230" s="29"/>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2"/>
      <c r="B231" s="27"/>
      <c r="C231" s="28"/>
      <c r="D231" s="29"/>
      <c r="E231" s="29"/>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2"/>
      <c r="B232" s="27"/>
      <c r="C232" s="28"/>
      <c r="D232" s="29"/>
      <c r="E232" s="29"/>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2"/>
      <c r="B233" s="27"/>
      <c r="C233" s="28"/>
      <c r="D233" s="29"/>
      <c r="E233" s="29"/>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2"/>
      <c r="B234" s="27"/>
      <c r="C234" s="28"/>
      <c r="D234" s="29"/>
      <c r="E234" s="29"/>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2"/>
      <c r="B235" s="27"/>
      <c r="C235" s="28"/>
      <c r="D235" s="29"/>
      <c r="E235" s="29"/>
      <c r="F235" s="30"/>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2"/>
      <c r="B236" s="27"/>
      <c r="C236" s="28"/>
      <c r="D236" s="29"/>
      <c r="E236" s="29"/>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2"/>
      <c r="B237" s="27"/>
      <c r="C237" s="28"/>
      <c r="D237" s="29"/>
      <c r="E237" s="29"/>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2"/>
      <c r="B238" s="27"/>
      <c r="C238" s="28"/>
      <c r="D238" s="29"/>
      <c r="E238" s="29"/>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2"/>
      <c r="B239" s="27"/>
      <c r="C239" s="28"/>
      <c r="D239" s="29"/>
      <c r="E239" s="29"/>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2"/>
      <c r="B240" s="27"/>
      <c r="C240" s="28"/>
      <c r="D240" s="29"/>
      <c r="E240" s="29"/>
      <c r="F240" s="30"/>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2"/>
      <c r="B241" s="27"/>
      <c r="C241" s="28"/>
      <c r="D241" s="29"/>
      <c r="E241" s="29"/>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2"/>
      <c r="B242" s="27"/>
      <c r="C242" s="28"/>
      <c r="D242" s="29"/>
      <c r="E242" s="29"/>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2"/>
      <c r="B243" s="27"/>
      <c r="C243" s="28"/>
      <c r="D243" s="29"/>
      <c r="E243" s="29"/>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2"/>
      <c r="B244" s="27"/>
      <c r="C244" s="28"/>
      <c r="D244" s="29"/>
      <c r="E244" s="29"/>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2"/>
      <c r="B245" s="27"/>
      <c r="C245" s="28"/>
      <c r="D245" s="29"/>
      <c r="E245" s="29"/>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2"/>
      <c r="B246" s="27"/>
      <c r="C246" s="28"/>
      <c r="D246" s="29"/>
      <c r="E246" s="29"/>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2"/>
      <c r="B247" s="27"/>
      <c r="C247" s="28"/>
      <c r="D247" s="29"/>
      <c r="E247" s="29"/>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2"/>
      <c r="B248" s="27"/>
      <c r="C248" s="28"/>
      <c r="D248" s="29"/>
      <c r="E248" s="29"/>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2"/>
      <c r="B249" s="27"/>
      <c r="C249" s="28"/>
      <c r="D249" s="29"/>
      <c r="E249" s="29"/>
      <c r="F249" s="30"/>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2"/>
      <c r="B250" s="27"/>
      <c r="C250" s="28"/>
      <c r="D250" s="29"/>
      <c r="E250" s="29"/>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2"/>
      <c r="B251" s="27"/>
      <c r="C251" s="28"/>
      <c r="D251" s="29"/>
      <c r="E251" s="29"/>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2"/>
      <c r="B252" s="27"/>
      <c r="C252" s="28"/>
      <c r="D252" s="29"/>
      <c r="E252" s="29"/>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2"/>
      <c r="B253" s="27"/>
      <c r="C253" s="28"/>
      <c r="D253" s="29"/>
      <c r="E253" s="29"/>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2"/>
      <c r="B254" s="27"/>
      <c r="C254" s="28"/>
      <c r="D254" s="29"/>
      <c r="E254" s="29"/>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2"/>
      <c r="B255" s="27"/>
      <c r="C255" s="28"/>
      <c r="D255" s="29"/>
      <c r="E255" s="29"/>
      <c r="F255" s="30"/>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2"/>
      <c r="B256" s="27"/>
      <c r="C256" s="28"/>
      <c r="D256" s="29"/>
      <c r="E256" s="29"/>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2"/>
      <c r="B257" s="27"/>
      <c r="C257" s="28"/>
      <c r="D257" s="29"/>
      <c r="E257" s="29"/>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2"/>
      <c r="B258" s="27"/>
      <c r="C258" s="28"/>
      <c r="D258" s="29"/>
      <c r="E258" s="29"/>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2"/>
      <c r="B259" s="27"/>
      <c r="C259" s="28"/>
      <c r="D259" s="29"/>
      <c r="E259" s="29"/>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2"/>
      <c r="B260" s="27"/>
      <c r="C260" s="28"/>
      <c r="D260" s="29"/>
      <c r="E260" s="29"/>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2"/>
      <c r="B261" s="27"/>
      <c r="C261" s="28"/>
      <c r="D261" s="29"/>
      <c r="E261" s="29"/>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2"/>
      <c r="B262" s="27"/>
      <c r="C262" s="28"/>
      <c r="D262" s="29"/>
      <c r="E262" s="29"/>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2"/>
      <c r="B263" s="27"/>
      <c r="C263" s="28"/>
      <c r="D263" s="29"/>
      <c r="E263" s="29"/>
      <c r="F263" s="30"/>
      <c r="G263" s="30"/>
      <c r="H263" s="30"/>
      <c r="I263" s="30"/>
      <c r="J263" s="30"/>
      <c r="K263" s="30"/>
      <c r="L263" s="30"/>
      <c r="M263" s="30"/>
      <c r="N263" s="30"/>
      <c r="O263" s="30"/>
      <c r="P263" s="30"/>
      <c r="Q263" s="30"/>
      <c r="R263" s="30"/>
      <c r="S263" s="30"/>
      <c r="T263" s="30"/>
      <c r="U263" s="30"/>
      <c r="V263" s="30"/>
      <c r="W263" s="30"/>
      <c r="X263" s="30"/>
      <c r="Y263" s="30"/>
      <c r="Z263" s="30"/>
    </row>
    <row r="264" spans="1:26" ht="12" customHeight="1">
      <c r="A264" s="2"/>
      <c r="B264" s="27"/>
      <c r="C264" s="28"/>
      <c r="D264" s="29"/>
      <c r="E264" s="29"/>
      <c r="F264" s="30"/>
      <c r="G264" s="30"/>
      <c r="H264" s="30"/>
      <c r="I264" s="30"/>
      <c r="J264" s="30"/>
      <c r="K264" s="30"/>
      <c r="L264" s="30"/>
      <c r="M264" s="30"/>
      <c r="N264" s="30"/>
      <c r="O264" s="30"/>
      <c r="P264" s="30"/>
      <c r="Q264" s="30"/>
      <c r="R264" s="30"/>
      <c r="S264" s="30"/>
      <c r="T264" s="30"/>
      <c r="U264" s="30"/>
      <c r="V264" s="30"/>
      <c r="W264" s="30"/>
      <c r="X264" s="30"/>
      <c r="Y264" s="30"/>
      <c r="Z264" s="30"/>
    </row>
    <row r="265" spans="1:26" ht="12" customHeight="1">
      <c r="A265" s="2"/>
      <c r="B265" s="27"/>
      <c r="C265" s="28"/>
      <c r="D265" s="29"/>
      <c r="E265" s="29"/>
      <c r="F265" s="30"/>
      <c r="G265" s="30"/>
      <c r="H265" s="30"/>
      <c r="I265" s="30"/>
      <c r="J265" s="30"/>
      <c r="K265" s="30"/>
      <c r="L265" s="30"/>
      <c r="M265" s="30"/>
      <c r="N265" s="30"/>
      <c r="O265" s="30"/>
      <c r="P265" s="30"/>
      <c r="Q265" s="30"/>
      <c r="R265" s="30"/>
      <c r="S265" s="30"/>
      <c r="T265" s="30"/>
      <c r="U265" s="30"/>
      <c r="V265" s="30"/>
      <c r="W265" s="30"/>
      <c r="X265" s="30"/>
      <c r="Y265" s="30"/>
      <c r="Z265" s="30"/>
    </row>
    <row r="266" spans="1:26" ht="12" customHeight="1">
      <c r="A266" s="2"/>
      <c r="B266" s="27"/>
      <c r="C266" s="28"/>
      <c r="D266" s="29"/>
      <c r="E266" s="29"/>
      <c r="F266" s="30"/>
      <c r="G266" s="30"/>
      <c r="H266" s="30"/>
      <c r="I266" s="30"/>
      <c r="J266" s="30"/>
      <c r="K266" s="30"/>
      <c r="L266" s="30"/>
      <c r="M266" s="30"/>
      <c r="N266" s="30"/>
      <c r="O266" s="30"/>
      <c r="P266" s="30"/>
      <c r="Q266" s="30"/>
      <c r="R266" s="30"/>
      <c r="S266" s="30"/>
      <c r="T266" s="30"/>
      <c r="U266" s="30"/>
      <c r="V266" s="30"/>
      <c r="W266" s="30"/>
      <c r="X266" s="30"/>
      <c r="Y266" s="30"/>
      <c r="Z266" s="30"/>
    </row>
    <row r="267" spans="1:26" ht="12" customHeight="1">
      <c r="A267" s="2"/>
      <c r="B267" s="27"/>
      <c r="C267" s="28"/>
      <c r="D267" s="29"/>
      <c r="E267" s="29"/>
      <c r="F267" s="30"/>
      <c r="G267" s="30"/>
      <c r="H267" s="30"/>
      <c r="I267" s="30"/>
      <c r="J267" s="30"/>
      <c r="K267" s="30"/>
      <c r="L267" s="30"/>
      <c r="M267" s="30"/>
      <c r="N267" s="30"/>
      <c r="O267" s="30"/>
      <c r="P267" s="30"/>
      <c r="Q267" s="30"/>
      <c r="R267" s="30"/>
      <c r="S267" s="30"/>
      <c r="T267" s="30"/>
      <c r="U267" s="30"/>
      <c r="V267" s="30"/>
      <c r="W267" s="30"/>
      <c r="X267" s="30"/>
      <c r="Y267" s="30"/>
      <c r="Z267" s="30"/>
    </row>
    <row r="268" spans="1:26" ht="12" customHeight="1">
      <c r="A268" s="2"/>
      <c r="B268" s="27"/>
      <c r="C268" s="28"/>
      <c r="D268" s="29"/>
      <c r="E268" s="29"/>
      <c r="F268" s="30"/>
      <c r="G268" s="30"/>
      <c r="H268" s="30"/>
      <c r="I268" s="30"/>
      <c r="J268" s="30"/>
      <c r="K268" s="30"/>
      <c r="L268" s="30"/>
      <c r="M268" s="30"/>
      <c r="N268" s="30"/>
      <c r="O268" s="30"/>
      <c r="P268" s="30"/>
      <c r="Q268" s="30"/>
      <c r="R268" s="30"/>
      <c r="S268" s="30"/>
      <c r="T268" s="30"/>
      <c r="U268" s="30"/>
      <c r="V268" s="30"/>
      <c r="W268" s="30"/>
      <c r="X268" s="30"/>
      <c r="Y268" s="30"/>
      <c r="Z268" s="30"/>
    </row>
    <row r="269" spans="1:26" ht="12" customHeight="1">
      <c r="A269" s="2"/>
      <c r="B269" s="27"/>
      <c r="C269" s="28"/>
      <c r="D269" s="29"/>
      <c r="E269" s="29"/>
      <c r="F269" s="30"/>
      <c r="G269" s="30"/>
      <c r="H269" s="30"/>
      <c r="I269" s="30"/>
      <c r="J269" s="30"/>
      <c r="K269" s="30"/>
      <c r="L269" s="30"/>
      <c r="M269" s="30"/>
      <c r="N269" s="30"/>
      <c r="O269" s="30"/>
      <c r="P269" s="30"/>
      <c r="Q269" s="30"/>
      <c r="R269" s="30"/>
      <c r="S269" s="30"/>
      <c r="T269" s="30"/>
      <c r="U269" s="30"/>
      <c r="V269" s="30"/>
      <c r="W269" s="30"/>
      <c r="X269" s="30"/>
      <c r="Y269" s="30"/>
      <c r="Z269" s="30"/>
    </row>
    <row r="270" spans="1:26" ht="12" customHeight="1">
      <c r="A270" s="2"/>
      <c r="B270" s="27"/>
      <c r="C270" s="28"/>
      <c r="D270" s="29"/>
      <c r="E270" s="29"/>
      <c r="F270" s="30"/>
      <c r="G270" s="30"/>
      <c r="H270" s="30"/>
      <c r="I270" s="30"/>
      <c r="J270" s="30"/>
      <c r="K270" s="30"/>
      <c r="L270" s="30"/>
      <c r="M270" s="30"/>
      <c r="N270" s="30"/>
      <c r="O270" s="30"/>
      <c r="P270" s="30"/>
      <c r="Q270" s="30"/>
      <c r="R270" s="30"/>
      <c r="S270" s="30"/>
      <c r="T270" s="30"/>
      <c r="U270" s="30"/>
      <c r="V270" s="30"/>
      <c r="W270" s="30"/>
      <c r="X270" s="30"/>
      <c r="Y270" s="30"/>
      <c r="Z270" s="30"/>
    </row>
    <row r="271" spans="1:26" ht="12" customHeight="1">
      <c r="A271" s="2"/>
      <c r="B271" s="27"/>
      <c r="C271" s="28"/>
      <c r="D271" s="29"/>
      <c r="E271" s="29"/>
      <c r="F271" s="30"/>
      <c r="G271" s="30"/>
      <c r="H271" s="30"/>
      <c r="I271" s="30"/>
      <c r="J271" s="30"/>
      <c r="K271" s="30"/>
      <c r="L271" s="30"/>
      <c r="M271" s="30"/>
      <c r="N271" s="30"/>
      <c r="O271" s="30"/>
      <c r="P271" s="30"/>
      <c r="Q271" s="30"/>
      <c r="R271" s="30"/>
      <c r="S271" s="30"/>
      <c r="T271" s="30"/>
      <c r="U271" s="30"/>
      <c r="V271" s="30"/>
      <c r="W271" s="30"/>
      <c r="X271" s="30"/>
      <c r="Y271" s="30"/>
      <c r="Z271" s="30"/>
    </row>
    <row r="272" spans="1:26" ht="12" customHeight="1">
      <c r="A272" s="2"/>
      <c r="B272" s="27"/>
      <c r="C272" s="28"/>
      <c r="D272" s="29"/>
      <c r="E272" s="29"/>
      <c r="F272" s="30"/>
      <c r="G272" s="30"/>
      <c r="H272" s="30"/>
      <c r="I272" s="30"/>
      <c r="J272" s="30"/>
      <c r="K272" s="30"/>
      <c r="L272" s="30"/>
      <c r="M272" s="30"/>
      <c r="N272" s="30"/>
      <c r="O272" s="30"/>
      <c r="P272" s="30"/>
      <c r="Q272" s="30"/>
      <c r="R272" s="30"/>
      <c r="S272" s="30"/>
      <c r="T272" s="30"/>
      <c r="U272" s="30"/>
      <c r="V272" s="30"/>
      <c r="W272" s="30"/>
      <c r="X272" s="30"/>
      <c r="Y272" s="30"/>
      <c r="Z272" s="30"/>
    </row>
    <row r="273" spans="1:26" ht="12" customHeight="1">
      <c r="A273" s="2"/>
      <c r="B273" s="27"/>
      <c r="C273" s="28"/>
      <c r="D273" s="29"/>
      <c r="E273" s="29"/>
      <c r="F273" s="30"/>
      <c r="G273" s="30"/>
      <c r="H273" s="30"/>
      <c r="I273" s="30"/>
      <c r="J273" s="30"/>
      <c r="K273" s="30"/>
      <c r="L273" s="30"/>
      <c r="M273" s="30"/>
      <c r="N273" s="30"/>
      <c r="O273" s="30"/>
      <c r="P273" s="30"/>
      <c r="Q273" s="30"/>
      <c r="R273" s="30"/>
      <c r="S273" s="30"/>
      <c r="T273" s="30"/>
      <c r="U273" s="30"/>
      <c r="V273" s="30"/>
      <c r="W273" s="30"/>
      <c r="X273" s="30"/>
      <c r="Y273" s="30"/>
      <c r="Z273" s="30"/>
    </row>
    <row r="274" spans="1:26" ht="12" customHeight="1">
      <c r="A274" s="2"/>
      <c r="B274" s="27"/>
      <c r="C274" s="28"/>
      <c r="D274" s="29"/>
      <c r="E274" s="29"/>
      <c r="F274" s="30"/>
      <c r="G274" s="30"/>
      <c r="H274" s="30"/>
      <c r="I274" s="30"/>
      <c r="J274" s="30"/>
      <c r="K274" s="30"/>
      <c r="L274" s="30"/>
      <c r="M274" s="30"/>
      <c r="N274" s="30"/>
      <c r="O274" s="30"/>
      <c r="P274" s="30"/>
      <c r="Q274" s="30"/>
      <c r="R274" s="30"/>
      <c r="S274" s="30"/>
      <c r="T274" s="30"/>
      <c r="U274" s="30"/>
      <c r="V274" s="30"/>
      <c r="W274" s="30"/>
      <c r="X274" s="30"/>
      <c r="Y274" s="30"/>
      <c r="Z274" s="30"/>
    </row>
    <row r="275" spans="1:26" ht="12" customHeight="1">
      <c r="A275" s="2"/>
      <c r="B275" s="27"/>
      <c r="C275" s="28"/>
      <c r="D275" s="29"/>
      <c r="E275" s="29"/>
      <c r="F275" s="30"/>
      <c r="G275" s="30"/>
      <c r="H275" s="30"/>
      <c r="I275" s="30"/>
      <c r="J275" s="30"/>
      <c r="K275" s="30"/>
      <c r="L275" s="30"/>
      <c r="M275" s="30"/>
      <c r="N275" s="30"/>
      <c r="O275" s="30"/>
      <c r="P275" s="30"/>
      <c r="Q275" s="30"/>
      <c r="R275" s="30"/>
      <c r="S275" s="30"/>
      <c r="T275" s="30"/>
      <c r="U275" s="30"/>
      <c r="V275" s="30"/>
      <c r="W275" s="30"/>
      <c r="X275" s="30"/>
      <c r="Y275" s="30"/>
      <c r="Z275" s="30"/>
    </row>
    <row r="276" spans="1:26" ht="12" customHeight="1">
      <c r="A276" s="2"/>
      <c r="B276" s="27"/>
      <c r="C276" s="28"/>
      <c r="D276" s="29"/>
      <c r="E276" s="29"/>
      <c r="F276" s="30"/>
      <c r="G276" s="30"/>
      <c r="H276" s="30"/>
      <c r="I276" s="30"/>
      <c r="J276" s="30"/>
      <c r="K276" s="30"/>
      <c r="L276" s="30"/>
      <c r="M276" s="30"/>
      <c r="N276" s="30"/>
      <c r="O276" s="30"/>
      <c r="P276" s="30"/>
      <c r="Q276" s="30"/>
      <c r="R276" s="30"/>
      <c r="S276" s="30"/>
      <c r="T276" s="30"/>
      <c r="U276" s="30"/>
      <c r="V276" s="30"/>
      <c r="W276" s="30"/>
      <c r="X276" s="30"/>
      <c r="Y276" s="30"/>
      <c r="Z276" s="30"/>
    </row>
    <row r="277" spans="1:26" ht="12" customHeight="1">
      <c r="A277" s="2"/>
      <c r="B277" s="27"/>
      <c r="C277" s="28"/>
      <c r="D277" s="29"/>
      <c r="E277" s="29"/>
      <c r="F277" s="30"/>
      <c r="G277" s="30"/>
      <c r="H277" s="30"/>
      <c r="I277" s="30"/>
      <c r="J277" s="30"/>
      <c r="K277" s="30"/>
      <c r="L277" s="30"/>
      <c r="M277" s="30"/>
      <c r="N277" s="30"/>
      <c r="O277" s="30"/>
      <c r="P277" s="30"/>
      <c r="Q277" s="30"/>
      <c r="R277" s="30"/>
      <c r="S277" s="30"/>
      <c r="T277" s="30"/>
      <c r="U277" s="30"/>
      <c r="V277" s="30"/>
      <c r="W277" s="30"/>
      <c r="X277" s="30"/>
      <c r="Y277" s="30"/>
      <c r="Z277" s="30"/>
    </row>
    <row r="278" spans="1:26" ht="12" customHeight="1">
      <c r="A278" s="2"/>
      <c r="B278" s="27"/>
      <c r="C278" s="28"/>
      <c r="D278" s="29"/>
      <c r="E278" s="29"/>
      <c r="F278" s="30"/>
      <c r="G278" s="30"/>
      <c r="H278" s="30"/>
      <c r="I278" s="30"/>
      <c r="J278" s="30"/>
      <c r="K278" s="30"/>
      <c r="L278" s="30"/>
      <c r="M278" s="30"/>
      <c r="N278" s="30"/>
      <c r="O278" s="30"/>
      <c r="P278" s="30"/>
      <c r="Q278" s="30"/>
      <c r="R278" s="30"/>
      <c r="S278" s="30"/>
      <c r="T278" s="30"/>
      <c r="U278" s="30"/>
      <c r="V278" s="30"/>
      <c r="W278" s="30"/>
      <c r="X278" s="30"/>
      <c r="Y278" s="30"/>
      <c r="Z278" s="30"/>
    </row>
    <row r="279" spans="1:26" ht="12" customHeight="1">
      <c r="A279" s="2"/>
      <c r="B279" s="27"/>
      <c r="C279" s="28"/>
      <c r="D279" s="29"/>
      <c r="E279" s="29"/>
      <c r="F279" s="30"/>
      <c r="G279" s="30"/>
      <c r="H279" s="30"/>
      <c r="I279" s="30"/>
      <c r="J279" s="30"/>
      <c r="K279" s="30"/>
      <c r="L279" s="30"/>
      <c r="M279" s="30"/>
      <c r="N279" s="30"/>
      <c r="O279" s="30"/>
      <c r="P279" s="30"/>
      <c r="Q279" s="30"/>
      <c r="R279" s="30"/>
      <c r="S279" s="30"/>
      <c r="T279" s="30"/>
      <c r="U279" s="30"/>
      <c r="V279" s="30"/>
      <c r="W279" s="30"/>
      <c r="X279" s="30"/>
      <c r="Y279" s="30"/>
      <c r="Z279" s="30"/>
    </row>
    <row r="280" spans="1:26" ht="12" customHeight="1">
      <c r="A280" s="2"/>
      <c r="B280" s="27"/>
      <c r="C280" s="28"/>
      <c r="D280" s="29"/>
      <c r="E280" s="29"/>
      <c r="F280" s="30"/>
      <c r="G280" s="30"/>
      <c r="H280" s="30"/>
      <c r="I280" s="30"/>
      <c r="J280" s="30"/>
      <c r="K280" s="30"/>
      <c r="L280" s="30"/>
      <c r="M280" s="30"/>
      <c r="N280" s="30"/>
      <c r="O280" s="30"/>
      <c r="P280" s="30"/>
      <c r="Q280" s="30"/>
      <c r="R280" s="30"/>
      <c r="S280" s="30"/>
      <c r="T280" s="30"/>
      <c r="U280" s="30"/>
      <c r="V280" s="30"/>
      <c r="W280" s="30"/>
      <c r="X280" s="30"/>
      <c r="Y280" s="30"/>
      <c r="Z280" s="30"/>
    </row>
    <row r="281" spans="1:26" ht="12" customHeight="1">
      <c r="A281" s="2"/>
      <c r="B281" s="27"/>
      <c r="C281" s="28"/>
      <c r="D281" s="29"/>
      <c r="E281" s="29"/>
      <c r="F281" s="30"/>
      <c r="G281" s="30"/>
      <c r="H281" s="30"/>
      <c r="I281" s="30"/>
      <c r="J281" s="30"/>
      <c r="K281" s="30"/>
      <c r="L281" s="30"/>
      <c r="M281" s="30"/>
      <c r="N281" s="30"/>
      <c r="O281" s="30"/>
      <c r="P281" s="30"/>
      <c r="Q281" s="30"/>
      <c r="R281" s="30"/>
      <c r="S281" s="30"/>
      <c r="T281" s="30"/>
      <c r="U281" s="30"/>
      <c r="V281" s="30"/>
      <c r="W281" s="30"/>
      <c r="X281" s="30"/>
      <c r="Y281" s="30"/>
      <c r="Z281" s="30"/>
    </row>
    <row r="282" spans="1:26" ht="12" customHeight="1">
      <c r="A282" s="2"/>
      <c r="B282" s="27"/>
      <c r="C282" s="28"/>
      <c r="D282" s="29"/>
      <c r="E282" s="29"/>
      <c r="F282" s="30"/>
      <c r="G282" s="30"/>
      <c r="H282" s="30"/>
      <c r="I282" s="30"/>
      <c r="J282" s="30"/>
      <c r="K282" s="30"/>
      <c r="L282" s="30"/>
      <c r="M282" s="30"/>
      <c r="N282" s="30"/>
      <c r="O282" s="30"/>
      <c r="P282" s="30"/>
      <c r="Q282" s="30"/>
      <c r="R282" s="30"/>
      <c r="S282" s="30"/>
      <c r="T282" s="30"/>
      <c r="U282" s="30"/>
      <c r="V282" s="30"/>
      <c r="W282" s="30"/>
      <c r="X282" s="30"/>
      <c r="Y282" s="30"/>
      <c r="Z282" s="30"/>
    </row>
    <row r="283" spans="1:26" ht="12" customHeight="1">
      <c r="A283" s="2"/>
      <c r="B283" s="27"/>
      <c r="C283" s="28"/>
      <c r="D283" s="29"/>
      <c r="E283" s="29"/>
      <c r="F283" s="30"/>
      <c r="G283" s="30"/>
      <c r="H283" s="30"/>
      <c r="I283" s="30"/>
      <c r="J283" s="30"/>
      <c r="K283" s="30"/>
      <c r="L283" s="30"/>
      <c r="M283" s="30"/>
      <c r="N283" s="30"/>
      <c r="O283" s="30"/>
      <c r="P283" s="30"/>
      <c r="Q283" s="30"/>
      <c r="R283" s="30"/>
      <c r="S283" s="30"/>
      <c r="T283" s="30"/>
      <c r="U283" s="30"/>
      <c r="V283" s="30"/>
      <c r="W283" s="30"/>
      <c r="X283" s="30"/>
      <c r="Y283" s="30"/>
      <c r="Z283" s="30"/>
    </row>
    <row r="284" spans="1:26" ht="12" customHeight="1">
      <c r="A284" s="2"/>
      <c r="B284" s="27"/>
      <c r="C284" s="28"/>
      <c r="D284" s="29"/>
      <c r="E284" s="29"/>
      <c r="F284" s="30"/>
      <c r="G284" s="30"/>
      <c r="H284" s="30"/>
      <c r="I284" s="30"/>
      <c r="J284" s="30"/>
      <c r="K284" s="30"/>
      <c r="L284" s="30"/>
      <c r="M284" s="30"/>
      <c r="N284" s="30"/>
      <c r="O284" s="30"/>
      <c r="P284" s="30"/>
      <c r="Q284" s="30"/>
      <c r="R284" s="30"/>
      <c r="S284" s="30"/>
      <c r="T284" s="30"/>
      <c r="U284" s="30"/>
      <c r="V284" s="30"/>
      <c r="W284" s="30"/>
      <c r="X284" s="30"/>
      <c r="Y284" s="30"/>
      <c r="Z284" s="30"/>
    </row>
    <row r="285" spans="1:26" ht="12" customHeight="1">
      <c r="A285" s="2"/>
      <c r="B285" s="27"/>
      <c r="C285" s="28"/>
      <c r="D285" s="29"/>
      <c r="E285" s="29"/>
      <c r="F285" s="30"/>
      <c r="G285" s="30"/>
      <c r="H285" s="30"/>
      <c r="I285" s="30"/>
      <c r="J285" s="30"/>
      <c r="K285" s="30"/>
      <c r="L285" s="30"/>
      <c r="M285" s="30"/>
      <c r="N285" s="30"/>
      <c r="O285" s="30"/>
      <c r="P285" s="30"/>
      <c r="Q285" s="30"/>
      <c r="R285" s="30"/>
      <c r="S285" s="30"/>
      <c r="T285" s="30"/>
      <c r="U285" s="30"/>
      <c r="V285" s="30"/>
      <c r="W285" s="30"/>
      <c r="X285" s="30"/>
      <c r="Y285" s="30"/>
      <c r="Z285" s="30"/>
    </row>
    <row r="286" spans="1:26" ht="12" customHeight="1">
      <c r="A286" s="2"/>
      <c r="B286" s="27"/>
      <c r="C286" s="28"/>
      <c r="D286" s="29"/>
      <c r="E286" s="29"/>
      <c r="F286" s="30"/>
      <c r="G286" s="30"/>
      <c r="H286" s="30"/>
      <c r="I286" s="30"/>
      <c r="J286" s="30"/>
      <c r="K286" s="30"/>
      <c r="L286" s="30"/>
      <c r="M286" s="30"/>
      <c r="N286" s="30"/>
      <c r="O286" s="30"/>
      <c r="P286" s="30"/>
      <c r="Q286" s="30"/>
      <c r="R286" s="30"/>
      <c r="S286" s="30"/>
      <c r="T286" s="30"/>
      <c r="U286" s="30"/>
      <c r="V286" s="30"/>
      <c r="W286" s="30"/>
      <c r="X286" s="30"/>
      <c r="Y286" s="30"/>
      <c r="Z286" s="30"/>
    </row>
    <row r="287" spans="1:26" ht="12" customHeight="1">
      <c r="A287" s="2"/>
      <c r="B287" s="27"/>
      <c r="C287" s="28"/>
      <c r="D287" s="29"/>
      <c r="E287" s="29"/>
      <c r="F287" s="30"/>
      <c r="G287" s="30"/>
      <c r="H287" s="30"/>
      <c r="I287" s="30"/>
      <c r="J287" s="30"/>
      <c r="K287" s="30"/>
      <c r="L287" s="30"/>
      <c r="M287" s="30"/>
      <c r="N287" s="30"/>
      <c r="O287" s="30"/>
      <c r="P287" s="30"/>
      <c r="Q287" s="30"/>
      <c r="R287" s="30"/>
      <c r="S287" s="30"/>
      <c r="T287" s="30"/>
      <c r="U287" s="30"/>
      <c r="V287" s="30"/>
      <c r="W287" s="30"/>
      <c r="X287" s="30"/>
      <c r="Y287" s="30"/>
      <c r="Z287" s="30"/>
    </row>
    <row r="288" spans="1:26" ht="12" customHeight="1">
      <c r="A288" s="2"/>
      <c r="B288" s="27"/>
      <c r="C288" s="28"/>
      <c r="D288" s="29"/>
      <c r="E288" s="29"/>
      <c r="F288" s="30"/>
      <c r="G288" s="30"/>
      <c r="H288" s="30"/>
      <c r="I288" s="30"/>
      <c r="J288" s="30"/>
      <c r="K288" s="30"/>
      <c r="L288" s="30"/>
      <c r="M288" s="30"/>
      <c r="N288" s="30"/>
      <c r="O288" s="30"/>
      <c r="P288" s="30"/>
      <c r="Q288" s="30"/>
      <c r="R288" s="30"/>
      <c r="S288" s="30"/>
      <c r="T288" s="30"/>
      <c r="U288" s="30"/>
      <c r="V288" s="30"/>
      <c r="W288" s="30"/>
      <c r="X288" s="30"/>
      <c r="Y288" s="30"/>
      <c r="Z288" s="30"/>
    </row>
    <row r="289" spans="1:26" ht="12" customHeight="1">
      <c r="A289" s="2"/>
      <c r="B289" s="27"/>
      <c r="C289" s="28"/>
      <c r="D289" s="29"/>
      <c r="E289" s="29"/>
      <c r="F289" s="30"/>
      <c r="G289" s="30"/>
      <c r="H289" s="30"/>
      <c r="I289" s="30"/>
      <c r="J289" s="30"/>
      <c r="K289" s="30"/>
      <c r="L289" s="30"/>
      <c r="M289" s="30"/>
      <c r="N289" s="30"/>
      <c r="O289" s="30"/>
      <c r="P289" s="30"/>
      <c r="Q289" s="30"/>
      <c r="R289" s="30"/>
      <c r="S289" s="30"/>
      <c r="T289" s="30"/>
      <c r="U289" s="30"/>
      <c r="V289" s="30"/>
      <c r="W289" s="30"/>
      <c r="X289" s="30"/>
      <c r="Y289" s="30"/>
      <c r="Z289" s="30"/>
    </row>
    <row r="290" spans="1:26" ht="12" customHeight="1">
      <c r="A290" s="2"/>
      <c r="B290" s="27"/>
      <c r="C290" s="28"/>
      <c r="D290" s="29"/>
      <c r="E290" s="29"/>
      <c r="F290" s="30"/>
      <c r="G290" s="30"/>
      <c r="H290" s="30"/>
      <c r="I290" s="30"/>
      <c r="J290" s="30"/>
      <c r="K290" s="30"/>
      <c r="L290" s="30"/>
      <c r="M290" s="30"/>
      <c r="N290" s="30"/>
      <c r="O290" s="30"/>
      <c r="P290" s="30"/>
      <c r="Q290" s="30"/>
      <c r="R290" s="30"/>
      <c r="S290" s="30"/>
      <c r="T290" s="30"/>
      <c r="U290" s="30"/>
      <c r="V290" s="30"/>
      <c r="W290" s="30"/>
      <c r="X290" s="30"/>
      <c r="Y290" s="30"/>
      <c r="Z290" s="30"/>
    </row>
    <row r="291" spans="1:26" ht="12" customHeight="1">
      <c r="A291" s="2"/>
      <c r="B291" s="27"/>
      <c r="C291" s="28"/>
      <c r="D291" s="29"/>
      <c r="E291" s="29"/>
      <c r="F291" s="30"/>
      <c r="G291" s="30"/>
      <c r="H291" s="30"/>
      <c r="I291" s="30"/>
      <c r="J291" s="30"/>
      <c r="K291" s="30"/>
      <c r="L291" s="30"/>
      <c r="M291" s="30"/>
      <c r="N291" s="30"/>
      <c r="O291" s="30"/>
      <c r="P291" s="30"/>
      <c r="Q291" s="30"/>
      <c r="R291" s="30"/>
      <c r="S291" s="30"/>
      <c r="T291" s="30"/>
      <c r="U291" s="30"/>
      <c r="V291" s="30"/>
      <c r="W291" s="30"/>
      <c r="X291" s="30"/>
      <c r="Y291" s="30"/>
      <c r="Z291" s="30"/>
    </row>
    <row r="292" spans="1:26" ht="12" customHeight="1">
      <c r="A292" s="2"/>
      <c r="B292" s="27"/>
      <c r="C292" s="28"/>
      <c r="D292" s="29"/>
      <c r="E292" s="29"/>
      <c r="F292" s="30"/>
      <c r="G292" s="30"/>
      <c r="H292" s="30"/>
      <c r="I292" s="30"/>
      <c r="J292" s="30"/>
      <c r="K292" s="30"/>
      <c r="L292" s="30"/>
      <c r="M292" s="30"/>
      <c r="N292" s="30"/>
      <c r="O292" s="30"/>
      <c r="P292" s="30"/>
      <c r="Q292" s="30"/>
      <c r="R292" s="30"/>
      <c r="S292" s="30"/>
      <c r="T292" s="30"/>
      <c r="U292" s="30"/>
      <c r="V292" s="30"/>
      <c r="W292" s="30"/>
      <c r="X292" s="30"/>
      <c r="Y292" s="30"/>
      <c r="Z292" s="30"/>
    </row>
    <row r="293" spans="1:26" ht="12" customHeight="1">
      <c r="A293" s="2"/>
      <c r="B293" s="27"/>
      <c r="C293" s="28"/>
      <c r="D293" s="29"/>
      <c r="E293" s="29"/>
      <c r="F293" s="30"/>
      <c r="G293" s="30"/>
      <c r="H293" s="30"/>
      <c r="I293" s="30"/>
      <c r="J293" s="30"/>
      <c r="K293" s="30"/>
      <c r="L293" s="30"/>
      <c r="M293" s="30"/>
      <c r="N293" s="30"/>
      <c r="O293" s="30"/>
      <c r="P293" s="30"/>
      <c r="Q293" s="30"/>
      <c r="R293" s="30"/>
      <c r="S293" s="30"/>
      <c r="T293" s="30"/>
      <c r="U293" s="30"/>
      <c r="V293" s="30"/>
      <c r="W293" s="30"/>
      <c r="X293" s="30"/>
      <c r="Y293" s="30"/>
      <c r="Z293" s="30"/>
    </row>
    <row r="294" spans="1:26" ht="12" customHeight="1">
      <c r="A294" s="2"/>
      <c r="B294" s="27"/>
      <c r="C294" s="28"/>
      <c r="D294" s="29"/>
      <c r="E294" s="29"/>
      <c r="F294" s="30"/>
      <c r="G294" s="30"/>
      <c r="H294" s="30"/>
      <c r="I294" s="30"/>
      <c r="J294" s="30"/>
      <c r="K294" s="30"/>
      <c r="L294" s="30"/>
      <c r="M294" s="30"/>
      <c r="N294" s="30"/>
      <c r="O294" s="30"/>
      <c r="P294" s="30"/>
      <c r="Q294" s="30"/>
      <c r="R294" s="30"/>
      <c r="S294" s="30"/>
      <c r="T294" s="30"/>
      <c r="U294" s="30"/>
      <c r="V294" s="30"/>
      <c r="W294" s="30"/>
      <c r="X294" s="30"/>
      <c r="Y294" s="30"/>
      <c r="Z294" s="30"/>
    </row>
    <row r="295" spans="1:26" ht="12" customHeight="1">
      <c r="A295" s="2"/>
      <c r="B295" s="27"/>
      <c r="C295" s="28"/>
      <c r="D295" s="29"/>
      <c r="E295" s="29"/>
      <c r="F295" s="30"/>
      <c r="G295" s="30"/>
      <c r="H295" s="30"/>
      <c r="I295" s="30"/>
      <c r="J295" s="30"/>
      <c r="K295" s="30"/>
      <c r="L295" s="30"/>
      <c r="M295" s="30"/>
      <c r="N295" s="30"/>
      <c r="O295" s="30"/>
      <c r="P295" s="30"/>
      <c r="Q295" s="30"/>
      <c r="R295" s="30"/>
      <c r="S295" s="30"/>
      <c r="T295" s="30"/>
      <c r="U295" s="30"/>
      <c r="V295" s="30"/>
      <c r="W295" s="30"/>
      <c r="X295" s="30"/>
      <c r="Y295" s="30"/>
      <c r="Z295" s="30"/>
    </row>
    <row r="296" spans="1:26" ht="12" customHeight="1">
      <c r="A296" s="2"/>
      <c r="B296" s="27"/>
      <c r="C296" s="28"/>
      <c r="D296" s="29"/>
      <c r="E296" s="29"/>
      <c r="F296" s="30"/>
      <c r="G296" s="30"/>
      <c r="H296" s="30"/>
      <c r="I296" s="30"/>
      <c r="J296" s="30"/>
      <c r="K296" s="30"/>
      <c r="L296" s="30"/>
      <c r="M296" s="30"/>
      <c r="N296" s="30"/>
      <c r="O296" s="30"/>
      <c r="P296" s="30"/>
      <c r="Q296" s="30"/>
      <c r="R296" s="30"/>
      <c r="S296" s="30"/>
      <c r="T296" s="30"/>
      <c r="U296" s="30"/>
      <c r="V296" s="30"/>
      <c r="W296" s="30"/>
      <c r="X296" s="30"/>
      <c r="Y296" s="30"/>
      <c r="Z296" s="30"/>
    </row>
    <row r="297" spans="1:26" ht="12" customHeight="1">
      <c r="A297" s="2"/>
      <c r="B297" s="27"/>
      <c r="C297" s="28"/>
      <c r="D297" s="29"/>
      <c r="E297" s="29"/>
      <c r="F297" s="30"/>
      <c r="G297" s="30"/>
      <c r="H297" s="30"/>
      <c r="I297" s="30"/>
      <c r="J297" s="30"/>
      <c r="K297" s="30"/>
      <c r="L297" s="30"/>
      <c r="M297" s="30"/>
      <c r="N297" s="30"/>
      <c r="O297" s="30"/>
      <c r="P297" s="30"/>
      <c r="Q297" s="30"/>
      <c r="R297" s="30"/>
      <c r="S297" s="30"/>
      <c r="T297" s="30"/>
      <c r="U297" s="30"/>
      <c r="V297" s="30"/>
      <c r="W297" s="30"/>
      <c r="X297" s="30"/>
      <c r="Y297" s="30"/>
      <c r="Z297" s="30"/>
    </row>
    <row r="298" spans="1:26" ht="12" customHeight="1">
      <c r="A298" s="2"/>
      <c r="B298" s="27"/>
      <c r="C298" s="28"/>
      <c r="D298" s="29"/>
      <c r="E298" s="29"/>
      <c r="F298" s="30"/>
      <c r="G298" s="30"/>
      <c r="H298" s="30"/>
      <c r="I298" s="30"/>
      <c r="J298" s="30"/>
      <c r="K298" s="30"/>
      <c r="L298" s="30"/>
      <c r="M298" s="30"/>
      <c r="N298" s="30"/>
      <c r="O298" s="30"/>
      <c r="P298" s="30"/>
      <c r="Q298" s="30"/>
      <c r="R298" s="30"/>
      <c r="S298" s="30"/>
      <c r="T298" s="30"/>
      <c r="U298" s="30"/>
      <c r="V298" s="30"/>
      <c r="W298" s="30"/>
      <c r="X298" s="30"/>
      <c r="Y298" s="30"/>
      <c r="Z298" s="30"/>
    </row>
    <row r="299" spans="1:26" ht="12" customHeight="1">
      <c r="A299" s="2"/>
      <c r="B299" s="27"/>
      <c r="C299" s="28"/>
      <c r="D299" s="29"/>
      <c r="E299" s="29"/>
      <c r="F299" s="30"/>
      <c r="G299" s="30"/>
      <c r="H299" s="30"/>
      <c r="I299" s="30"/>
      <c r="J299" s="30"/>
      <c r="K299" s="30"/>
      <c r="L299" s="30"/>
      <c r="M299" s="30"/>
      <c r="N299" s="30"/>
      <c r="O299" s="30"/>
      <c r="P299" s="30"/>
      <c r="Q299" s="30"/>
      <c r="R299" s="30"/>
      <c r="S299" s="30"/>
      <c r="T299" s="30"/>
      <c r="U299" s="30"/>
      <c r="V299" s="30"/>
      <c r="W299" s="30"/>
      <c r="X299" s="30"/>
      <c r="Y299" s="30"/>
      <c r="Z299" s="30"/>
    </row>
    <row r="300" spans="1:26" ht="12" customHeight="1">
      <c r="A300" s="2"/>
      <c r="B300" s="27"/>
      <c r="C300" s="28"/>
      <c r="D300" s="29"/>
      <c r="E300" s="29"/>
      <c r="F300" s="30"/>
      <c r="G300" s="30"/>
      <c r="H300" s="30"/>
      <c r="I300" s="30"/>
      <c r="J300" s="30"/>
      <c r="K300" s="30"/>
      <c r="L300" s="30"/>
      <c r="M300" s="30"/>
      <c r="N300" s="30"/>
      <c r="O300" s="30"/>
      <c r="P300" s="30"/>
      <c r="Q300" s="30"/>
      <c r="R300" s="30"/>
      <c r="S300" s="30"/>
      <c r="T300" s="30"/>
      <c r="U300" s="30"/>
      <c r="V300" s="30"/>
      <c r="W300" s="30"/>
      <c r="X300" s="30"/>
      <c r="Y300" s="30"/>
      <c r="Z300" s="30"/>
    </row>
    <row r="301" spans="1:26" ht="12" customHeight="1">
      <c r="A301" s="2"/>
      <c r="B301" s="27"/>
      <c r="C301" s="28"/>
      <c r="D301" s="29"/>
      <c r="E301" s="29"/>
      <c r="F301" s="30"/>
      <c r="G301" s="30"/>
      <c r="H301" s="30"/>
      <c r="I301" s="30"/>
      <c r="J301" s="30"/>
      <c r="K301" s="30"/>
      <c r="L301" s="30"/>
      <c r="M301" s="30"/>
      <c r="N301" s="30"/>
      <c r="O301" s="30"/>
      <c r="P301" s="30"/>
      <c r="Q301" s="30"/>
      <c r="R301" s="30"/>
      <c r="S301" s="30"/>
      <c r="T301" s="30"/>
      <c r="U301" s="30"/>
      <c r="V301" s="30"/>
      <c r="W301" s="30"/>
      <c r="X301" s="30"/>
      <c r="Y301" s="30"/>
      <c r="Z301" s="30"/>
    </row>
    <row r="302" spans="1:26" ht="12" customHeight="1">
      <c r="A302" s="2"/>
      <c r="B302" s="27"/>
      <c r="C302" s="28"/>
      <c r="D302" s="29"/>
      <c r="E302" s="29"/>
      <c r="F302" s="30"/>
      <c r="G302" s="30"/>
      <c r="H302" s="30"/>
      <c r="I302" s="30"/>
      <c r="J302" s="30"/>
      <c r="K302" s="30"/>
      <c r="L302" s="30"/>
      <c r="M302" s="30"/>
      <c r="N302" s="30"/>
      <c r="O302" s="30"/>
      <c r="P302" s="30"/>
      <c r="Q302" s="30"/>
      <c r="R302" s="30"/>
      <c r="S302" s="30"/>
      <c r="T302" s="30"/>
      <c r="U302" s="30"/>
      <c r="V302" s="30"/>
      <c r="W302" s="30"/>
      <c r="X302" s="30"/>
      <c r="Y302" s="30"/>
      <c r="Z302" s="30"/>
    </row>
    <row r="303" spans="1:26" ht="12" customHeight="1">
      <c r="A303" s="2"/>
      <c r="B303" s="27"/>
      <c r="C303" s="28"/>
      <c r="D303" s="29"/>
      <c r="E303" s="29"/>
      <c r="F303" s="30"/>
      <c r="G303" s="30"/>
      <c r="H303" s="30"/>
      <c r="I303" s="30"/>
      <c r="J303" s="30"/>
      <c r="K303" s="30"/>
      <c r="L303" s="30"/>
      <c r="M303" s="30"/>
      <c r="N303" s="30"/>
      <c r="O303" s="30"/>
      <c r="P303" s="30"/>
      <c r="Q303" s="30"/>
      <c r="R303" s="30"/>
      <c r="S303" s="30"/>
      <c r="T303" s="30"/>
      <c r="U303" s="30"/>
      <c r="V303" s="30"/>
      <c r="W303" s="30"/>
      <c r="X303" s="30"/>
      <c r="Y303" s="30"/>
      <c r="Z303" s="30"/>
    </row>
    <row r="304" spans="1:26" ht="12" customHeight="1">
      <c r="A304" s="2"/>
      <c r="B304" s="27"/>
      <c r="C304" s="28"/>
      <c r="D304" s="29"/>
      <c r="E304" s="29"/>
      <c r="F304" s="30"/>
      <c r="G304" s="30"/>
      <c r="H304" s="30"/>
      <c r="I304" s="30"/>
      <c r="J304" s="30"/>
      <c r="K304" s="30"/>
      <c r="L304" s="30"/>
      <c r="M304" s="30"/>
      <c r="N304" s="30"/>
      <c r="O304" s="30"/>
      <c r="P304" s="30"/>
      <c r="Q304" s="30"/>
      <c r="R304" s="30"/>
      <c r="S304" s="30"/>
      <c r="T304" s="30"/>
      <c r="U304" s="30"/>
      <c r="V304" s="30"/>
      <c r="W304" s="30"/>
      <c r="X304" s="30"/>
      <c r="Y304" s="30"/>
      <c r="Z304" s="30"/>
    </row>
    <row r="305" spans="1:26" ht="12" customHeight="1">
      <c r="A305" s="2"/>
      <c r="B305" s="27"/>
      <c r="C305" s="28"/>
      <c r="D305" s="29"/>
      <c r="E305" s="29"/>
      <c r="F305" s="30"/>
      <c r="G305" s="30"/>
      <c r="H305" s="30"/>
      <c r="I305" s="30"/>
      <c r="J305" s="30"/>
      <c r="K305" s="30"/>
      <c r="L305" s="30"/>
      <c r="M305" s="30"/>
      <c r="N305" s="30"/>
      <c r="O305" s="30"/>
      <c r="P305" s="30"/>
      <c r="Q305" s="30"/>
      <c r="R305" s="30"/>
      <c r="S305" s="30"/>
      <c r="T305" s="30"/>
      <c r="U305" s="30"/>
      <c r="V305" s="30"/>
      <c r="W305" s="30"/>
      <c r="X305" s="30"/>
      <c r="Y305" s="30"/>
      <c r="Z305" s="30"/>
    </row>
    <row r="306" spans="1:26" ht="12" customHeight="1">
      <c r="A306" s="2"/>
      <c r="B306" s="27"/>
      <c r="C306" s="28"/>
      <c r="D306" s="29"/>
      <c r="E306" s="29"/>
      <c r="F306" s="30"/>
      <c r="G306" s="30"/>
      <c r="H306" s="30"/>
      <c r="I306" s="30"/>
      <c r="J306" s="30"/>
      <c r="K306" s="30"/>
      <c r="L306" s="30"/>
      <c r="M306" s="30"/>
      <c r="N306" s="30"/>
      <c r="O306" s="30"/>
      <c r="P306" s="30"/>
      <c r="Q306" s="30"/>
      <c r="R306" s="30"/>
      <c r="S306" s="30"/>
      <c r="T306" s="30"/>
      <c r="U306" s="30"/>
      <c r="V306" s="30"/>
      <c r="W306" s="30"/>
      <c r="X306" s="30"/>
      <c r="Y306" s="30"/>
      <c r="Z306" s="30"/>
    </row>
    <row r="307" spans="1:26" ht="12" customHeight="1">
      <c r="A307" s="2"/>
      <c r="B307" s="27"/>
      <c r="C307" s="28"/>
      <c r="D307" s="29"/>
      <c r="E307" s="29"/>
      <c r="F307" s="30"/>
      <c r="G307" s="30"/>
      <c r="H307" s="30"/>
      <c r="I307" s="30"/>
      <c r="J307" s="30"/>
      <c r="K307" s="30"/>
      <c r="L307" s="30"/>
      <c r="M307" s="30"/>
      <c r="N307" s="30"/>
      <c r="O307" s="30"/>
      <c r="P307" s="30"/>
      <c r="Q307" s="30"/>
      <c r="R307" s="30"/>
      <c r="S307" s="30"/>
      <c r="T307" s="30"/>
      <c r="U307" s="30"/>
      <c r="V307" s="30"/>
      <c r="W307" s="30"/>
      <c r="X307" s="30"/>
      <c r="Y307" s="30"/>
      <c r="Z307" s="30"/>
    </row>
    <row r="308" spans="1:26" ht="12" customHeight="1">
      <c r="A308" s="2"/>
      <c r="B308" s="27"/>
      <c r="C308" s="28"/>
      <c r="D308" s="29"/>
      <c r="E308" s="29"/>
      <c r="F308" s="30"/>
      <c r="G308" s="30"/>
      <c r="H308" s="30"/>
      <c r="I308" s="30"/>
      <c r="J308" s="30"/>
      <c r="K308" s="30"/>
      <c r="L308" s="30"/>
      <c r="M308" s="30"/>
      <c r="N308" s="30"/>
      <c r="O308" s="30"/>
      <c r="P308" s="30"/>
      <c r="Q308" s="30"/>
      <c r="R308" s="30"/>
      <c r="S308" s="30"/>
      <c r="T308" s="30"/>
      <c r="U308" s="30"/>
      <c r="V308" s="30"/>
      <c r="W308" s="30"/>
      <c r="X308" s="30"/>
      <c r="Y308" s="30"/>
      <c r="Z308" s="30"/>
    </row>
    <row r="309" spans="1:26" ht="12" customHeight="1">
      <c r="A309" s="2"/>
      <c r="B309" s="27"/>
      <c r="C309" s="28"/>
      <c r="D309" s="29"/>
      <c r="E309" s="29"/>
      <c r="F309" s="30"/>
      <c r="G309" s="30"/>
      <c r="H309" s="30"/>
      <c r="I309" s="30"/>
      <c r="J309" s="30"/>
      <c r="K309" s="30"/>
      <c r="L309" s="30"/>
      <c r="M309" s="30"/>
      <c r="N309" s="30"/>
      <c r="O309" s="30"/>
      <c r="P309" s="30"/>
      <c r="Q309" s="30"/>
      <c r="R309" s="30"/>
      <c r="S309" s="30"/>
      <c r="T309" s="30"/>
      <c r="U309" s="30"/>
      <c r="V309" s="30"/>
      <c r="W309" s="30"/>
      <c r="X309" s="30"/>
      <c r="Y309" s="30"/>
      <c r="Z309" s="30"/>
    </row>
    <row r="310" spans="1:26" ht="12" customHeight="1">
      <c r="A310" s="2"/>
      <c r="B310" s="27"/>
      <c r="C310" s="28"/>
      <c r="D310" s="29"/>
      <c r="E310" s="29"/>
      <c r="F310" s="30"/>
      <c r="G310" s="30"/>
      <c r="H310" s="30"/>
      <c r="I310" s="30"/>
      <c r="J310" s="30"/>
      <c r="K310" s="30"/>
      <c r="L310" s="30"/>
      <c r="M310" s="30"/>
      <c r="N310" s="30"/>
      <c r="O310" s="30"/>
      <c r="P310" s="30"/>
      <c r="Q310" s="30"/>
      <c r="R310" s="30"/>
      <c r="S310" s="30"/>
      <c r="T310" s="30"/>
      <c r="U310" s="30"/>
      <c r="V310" s="30"/>
      <c r="W310" s="30"/>
      <c r="X310" s="30"/>
      <c r="Y310" s="30"/>
      <c r="Z310" s="30"/>
    </row>
    <row r="311" spans="1:26" ht="12" customHeight="1">
      <c r="A311" s="2"/>
      <c r="B311" s="27"/>
      <c r="C311" s="28"/>
      <c r="D311" s="29"/>
      <c r="E311" s="29"/>
      <c r="F311" s="30"/>
      <c r="G311" s="30"/>
      <c r="H311" s="30"/>
      <c r="I311" s="30"/>
      <c r="J311" s="30"/>
      <c r="K311" s="30"/>
      <c r="L311" s="30"/>
      <c r="M311" s="30"/>
      <c r="N311" s="30"/>
      <c r="O311" s="30"/>
      <c r="P311" s="30"/>
      <c r="Q311" s="30"/>
      <c r="R311" s="30"/>
      <c r="S311" s="30"/>
      <c r="T311" s="30"/>
      <c r="U311" s="30"/>
      <c r="V311" s="30"/>
      <c r="W311" s="30"/>
      <c r="X311" s="30"/>
      <c r="Y311" s="30"/>
      <c r="Z311" s="30"/>
    </row>
    <row r="312" spans="1:26" ht="12" customHeight="1">
      <c r="A312" s="2"/>
      <c r="B312" s="27"/>
      <c r="C312" s="28"/>
      <c r="D312" s="29"/>
      <c r="E312" s="29"/>
      <c r="F312" s="30"/>
      <c r="G312" s="30"/>
      <c r="H312" s="30"/>
      <c r="I312" s="30"/>
      <c r="J312" s="30"/>
      <c r="K312" s="30"/>
      <c r="L312" s="30"/>
      <c r="M312" s="30"/>
      <c r="N312" s="30"/>
      <c r="O312" s="30"/>
      <c r="P312" s="30"/>
      <c r="Q312" s="30"/>
      <c r="R312" s="30"/>
      <c r="S312" s="30"/>
      <c r="T312" s="30"/>
      <c r="U312" s="30"/>
      <c r="V312" s="30"/>
      <c r="W312" s="30"/>
      <c r="X312" s="30"/>
      <c r="Y312" s="30"/>
      <c r="Z312" s="30"/>
    </row>
    <row r="313" spans="1:26" ht="12" customHeight="1">
      <c r="A313" s="2"/>
      <c r="B313" s="27"/>
      <c r="C313" s="28"/>
      <c r="D313" s="29"/>
      <c r="E313" s="29"/>
      <c r="F313" s="30"/>
      <c r="G313" s="30"/>
      <c r="H313" s="30"/>
      <c r="I313" s="30"/>
      <c r="J313" s="30"/>
      <c r="K313" s="30"/>
      <c r="L313" s="30"/>
      <c r="M313" s="30"/>
      <c r="N313" s="30"/>
      <c r="O313" s="30"/>
      <c r="P313" s="30"/>
      <c r="Q313" s="30"/>
      <c r="R313" s="30"/>
      <c r="S313" s="30"/>
      <c r="T313" s="30"/>
      <c r="U313" s="30"/>
      <c r="V313" s="30"/>
      <c r="W313" s="30"/>
      <c r="X313" s="30"/>
      <c r="Y313" s="30"/>
      <c r="Z313" s="30"/>
    </row>
    <row r="314" spans="1:26" ht="12" customHeight="1">
      <c r="A314" s="2"/>
      <c r="B314" s="27"/>
      <c r="C314" s="28"/>
      <c r="D314" s="29"/>
      <c r="E314" s="29"/>
      <c r="F314" s="30"/>
      <c r="G314" s="30"/>
      <c r="H314" s="30"/>
      <c r="I314" s="30"/>
      <c r="J314" s="30"/>
      <c r="K314" s="30"/>
      <c r="L314" s="30"/>
      <c r="M314" s="30"/>
      <c r="N314" s="30"/>
      <c r="O314" s="30"/>
      <c r="P314" s="30"/>
      <c r="Q314" s="30"/>
      <c r="R314" s="30"/>
      <c r="S314" s="30"/>
      <c r="T314" s="30"/>
      <c r="U314" s="30"/>
      <c r="V314" s="30"/>
      <c r="W314" s="30"/>
      <c r="X314" s="30"/>
      <c r="Y314" s="30"/>
      <c r="Z314" s="30"/>
    </row>
    <row r="315" spans="1:26" ht="12" customHeight="1">
      <c r="A315" s="2"/>
      <c r="B315" s="27"/>
      <c r="C315" s="28"/>
      <c r="D315" s="29"/>
      <c r="E315" s="29"/>
      <c r="F315" s="30"/>
      <c r="G315" s="30"/>
      <c r="H315" s="30"/>
      <c r="I315" s="30"/>
      <c r="J315" s="30"/>
      <c r="K315" s="30"/>
      <c r="L315" s="30"/>
      <c r="M315" s="30"/>
      <c r="N315" s="30"/>
      <c r="O315" s="30"/>
      <c r="P315" s="30"/>
      <c r="Q315" s="30"/>
      <c r="R315" s="30"/>
      <c r="S315" s="30"/>
      <c r="T315" s="30"/>
      <c r="U315" s="30"/>
      <c r="V315" s="30"/>
      <c r="W315" s="30"/>
      <c r="X315" s="30"/>
      <c r="Y315" s="30"/>
      <c r="Z315" s="30"/>
    </row>
    <row r="316" spans="1:26" ht="12" customHeight="1">
      <c r="A316" s="2"/>
      <c r="B316" s="27"/>
      <c r="C316" s="28"/>
      <c r="D316" s="29"/>
      <c r="E316" s="29"/>
      <c r="F316" s="30"/>
      <c r="G316" s="30"/>
      <c r="H316" s="30"/>
      <c r="I316" s="30"/>
      <c r="J316" s="30"/>
      <c r="K316" s="30"/>
      <c r="L316" s="30"/>
      <c r="M316" s="30"/>
      <c r="N316" s="30"/>
      <c r="O316" s="30"/>
      <c r="P316" s="30"/>
      <c r="Q316" s="30"/>
      <c r="R316" s="30"/>
      <c r="S316" s="30"/>
      <c r="T316" s="30"/>
      <c r="U316" s="30"/>
      <c r="V316" s="30"/>
      <c r="W316" s="30"/>
      <c r="X316" s="30"/>
      <c r="Y316" s="30"/>
      <c r="Z316" s="30"/>
    </row>
    <row r="317" spans="1:26" ht="12" customHeight="1">
      <c r="A317" s="2"/>
      <c r="B317" s="27"/>
      <c r="C317" s="28"/>
      <c r="D317" s="29"/>
      <c r="E317" s="29"/>
      <c r="F317" s="30"/>
      <c r="G317" s="30"/>
      <c r="H317" s="30"/>
      <c r="I317" s="30"/>
      <c r="J317" s="30"/>
      <c r="K317" s="30"/>
      <c r="L317" s="30"/>
      <c r="M317" s="30"/>
      <c r="N317" s="30"/>
      <c r="O317" s="30"/>
      <c r="P317" s="30"/>
      <c r="Q317" s="30"/>
      <c r="R317" s="30"/>
      <c r="S317" s="30"/>
      <c r="T317" s="30"/>
      <c r="U317" s="30"/>
      <c r="V317" s="30"/>
      <c r="W317" s="30"/>
      <c r="X317" s="30"/>
      <c r="Y317" s="30"/>
      <c r="Z317" s="30"/>
    </row>
    <row r="318" spans="1:26" ht="12" customHeight="1">
      <c r="A318" s="2"/>
      <c r="B318" s="27"/>
      <c r="C318" s="28"/>
      <c r="D318" s="29"/>
      <c r="E318" s="29"/>
      <c r="F318" s="30"/>
      <c r="G318" s="30"/>
      <c r="H318" s="30"/>
      <c r="I318" s="30"/>
      <c r="J318" s="30"/>
      <c r="K318" s="30"/>
      <c r="L318" s="30"/>
      <c r="M318" s="30"/>
      <c r="N318" s="30"/>
      <c r="O318" s="30"/>
      <c r="P318" s="30"/>
      <c r="Q318" s="30"/>
      <c r="R318" s="30"/>
      <c r="S318" s="30"/>
      <c r="T318" s="30"/>
      <c r="U318" s="30"/>
      <c r="V318" s="30"/>
      <c r="W318" s="30"/>
      <c r="X318" s="30"/>
      <c r="Y318" s="30"/>
      <c r="Z318" s="30"/>
    </row>
    <row r="319" spans="1:26" ht="12" customHeight="1">
      <c r="A319" s="2"/>
      <c r="B319" s="27"/>
      <c r="C319" s="28"/>
      <c r="D319" s="29"/>
      <c r="E319" s="29"/>
      <c r="F319" s="30"/>
      <c r="G319" s="30"/>
      <c r="H319" s="30"/>
      <c r="I319" s="30"/>
      <c r="J319" s="30"/>
      <c r="K319" s="30"/>
      <c r="L319" s="30"/>
      <c r="M319" s="30"/>
      <c r="N319" s="30"/>
      <c r="O319" s="30"/>
      <c r="P319" s="30"/>
      <c r="Q319" s="30"/>
      <c r="R319" s="30"/>
      <c r="S319" s="30"/>
      <c r="T319" s="30"/>
      <c r="U319" s="30"/>
      <c r="V319" s="30"/>
      <c r="W319" s="30"/>
      <c r="X319" s="30"/>
      <c r="Y319" s="30"/>
      <c r="Z319" s="30"/>
    </row>
    <row r="320" spans="1:26" ht="12" customHeight="1">
      <c r="A320" s="2"/>
      <c r="B320" s="27"/>
      <c r="C320" s="28"/>
      <c r="D320" s="29"/>
      <c r="E320" s="29"/>
      <c r="F320" s="30"/>
      <c r="G320" s="30"/>
      <c r="H320" s="30"/>
      <c r="I320" s="30"/>
      <c r="J320" s="30"/>
      <c r="K320" s="30"/>
      <c r="L320" s="30"/>
      <c r="M320" s="30"/>
      <c r="N320" s="30"/>
      <c r="O320" s="30"/>
      <c r="P320" s="30"/>
      <c r="Q320" s="30"/>
      <c r="R320" s="30"/>
      <c r="S320" s="30"/>
      <c r="T320" s="30"/>
      <c r="U320" s="30"/>
      <c r="V320" s="30"/>
      <c r="W320" s="30"/>
      <c r="X320" s="30"/>
      <c r="Y320" s="30"/>
      <c r="Z320" s="30"/>
    </row>
    <row r="321" spans="1:26" ht="12" customHeight="1">
      <c r="A321" s="2"/>
      <c r="B321" s="27"/>
      <c r="C321" s="28"/>
      <c r="D321" s="29"/>
      <c r="E321" s="29"/>
      <c r="F321" s="30"/>
      <c r="G321" s="30"/>
      <c r="H321" s="30"/>
      <c r="I321" s="30"/>
      <c r="J321" s="30"/>
      <c r="K321" s="30"/>
      <c r="L321" s="30"/>
      <c r="M321" s="30"/>
      <c r="N321" s="30"/>
      <c r="O321" s="30"/>
      <c r="P321" s="30"/>
      <c r="Q321" s="30"/>
      <c r="R321" s="30"/>
      <c r="S321" s="30"/>
      <c r="T321" s="30"/>
      <c r="U321" s="30"/>
      <c r="V321" s="30"/>
      <c r="W321" s="30"/>
      <c r="X321" s="30"/>
      <c r="Y321" s="30"/>
      <c r="Z321" s="30"/>
    </row>
    <row r="322" spans="1:26" ht="12" customHeight="1">
      <c r="A322" s="2"/>
      <c r="B322" s="27"/>
      <c r="C322" s="28"/>
      <c r="D322" s="29"/>
      <c r="E322" s="29"/>
      <c r="F322" s="30"/>
      <c r="G322" s="30"/>
      <c r="H322" s="30"/>
      <c r="I322" s="30"/>
      <c r="J322" s="30"/>
      <c r="K322" s="30"/>
      <c r="L322" s="30"/>
      <c r="M322" s="30"/>
      <c r="N322" s="30"/>
      <c r="O322" s="30"/>
      <c r="P322" s="30"/>
      <c r="Q322" s="30"/>
      <c r="R322" s="30"/>
      <c r="S322" s="30"/>
      <c r="T322" s="30"/>
      <c r="U322" s="30"/>
      <c r="V322" s="30"/>
      <c r="W322" s="30"/>
      <c r="X322" s="30"/>
      <c r="Y322" s="30"/>
      <c r="Z322" s="30"/>
    </row>
    <row r="323" spans="1:26" ht="12" customHeight="1">
      <c r="A323" s="2"/>
      <c r="B323" s="27"/>
      <c r="C323" s="28"/>
      <c r="D323" s="29"/>
      <c r="E323" s="29"/>
      <c r="F323" s="30"/>
      <c r="G323" s="30"/>
      <c r="H323" s="30"/>
      <c r="I323" s="30"/>
      <c r="J323" s="30"/>
      <c r="K323" s="30"/>
      <c r="L323" s="30"/>
      <c r="M323" s="30"/>
      <c r="N323" s="30"/>
      <c r="O323" s="30"/>
      <c r="P323" s="30"/>
      <c r="Q323" s="30"/>
      <c r="R323" s="30"/>
      <c r="S323" s="30"/>
      <c r="T323" s="30"/>
      <c r="U323" s="30"/>
      <c r="V323" s="30"/>
      <c r="W323" s="30"/>
      <c r="X323" s="30"/>
      <c r="Y323" s="30"/>
      <c r="Z323" s="30"/>
    </row>
    <row r="324" spans="1:26" ht="12" customHeight="1">
      <c r="A324" s="2"/>
      <c r="B324" s="27"/>
      <c r="C324" s="28"/>
      <c r="D324" s="29"/>
      <c r="E324" s="29"/>
      <c r="F324" s="30"/>
      <c r="G324" s="30"/>
      <c r="H324" s="30"/>
      <c r="I324" s="30"/>
      <c r="J324" s="30"/>
      <c r="K324" s="30"/>
      <c r="L324" s="30"/>
      <c r="M324" s="30"/>
      <c r="N324" s="30"/>
      <c r="O324" s="30"/>
      <c r="P324" s="30"/>
      <c r="Q324" s="30"/>
      <c r="R324" s="30"/>
      <c r="S324" s="30"/>
      <c r="T324" s="30"/>
      <c r="U324" s="30"/>
      <c r="V324" s="30"/>
      <c r="W324" s="30"/>
      <c r="X324" s="30"/>
      <c r="Y324" s="30"/>
      <c r="Z324" s="30"/>
    </row>
    <row r="325" spans="1:26" ht="12" customHeight="1">
      <c r="A325" s="2"/>
      <c r="B325" s="27"/>
      <c r="C325" s="28"/>
      <c r="D325" s="29"/>
      <c r="E325" s="29"/>
      <c r="F325" s="30"/>
      <c r="G325" s="30"/>
      <c r="H325" s="30"/>
      <c r="I325" s="30"/>
      <c r="J325" s="30"/>
      <c r="K325" s="30"/>
      <c r="L325" s="30"/>
      <c r="M325" s="30"/>
      <c r="N325" s="30"/>
      <c r="O325" s="30"/>
      <c r="P325" s="30"/>
      <c r="Q325" s="30"/>
      <c r="R325" s="30"/>
      <c r="S325" s="30"/>
      <c r="T325" s="30"/>
      <c r="U325" s="30"/>
      <c r="V325" s="30"/>
      <c r="W325" s="30"/>
      <c r="X325" s="30"/>
      <c r="Y325" s="30"/>
      <c r="Z325" s="30"/>
    </row>
    <row r="326" spans="1:26" ht="12" customHeight="1">
      <c r="A326" s="2"/>
      <c r="B326" s="27"/>
      <c r="C326" s="28"/>
      <c r="D326" s="29"/>
      <c r="E326" s="29"/>
      <c r="F326" s="30"/>
      <c r="G326" s="30"/>
      <c r="H326" s="30"/>
      <c r="I326" s="30"/>
      <c r="J326" s="30"/>
      <c r="K326" s="30"/>
      <c r="L326" s="30"/>
      <c r="M326" s="30"/>
      <c r="N326" s="30"/>
      <c r="O326" s="30"/>
      <c r="P326" s="30"/>
      <c r="Q326" s="30"/>
      <c r="R326" s="30"/>
      <c r="S326" s="30"/>
      <c r="T326" s="30"/>
      <c r="U326" s="30"/>
      <c r="V326" s="30"/>
      <c r="W326" s="30"/>
      <c r="X326" s="30"/>
      <c r="Y326" s="30"/>
      <c r="Z326" s="30"/>
    </row>
    <row r="327" spans="1:26" ht="12" customHeight="1">
      <c r="A327" s="2"/>
      <c r="B327" s="27"/>
      <c r="C327" s="28"/>
      <c r="D327" s="29"/>
      <c r="E327" s="29"/>
      <c r="F327" s="30"/>
      <c r="G327" s="30"/>
      <c r="H327" s="30"/>
      <c r="I327" s="30"/>
      <c r="J327" s="30"/>
      <c r="K327" s="30"/>
      <c r="L327" s="30"/>
      <c r="M327" s="30"/>
      <c r="N327" s="30"/>
      <c r="O327" s="30"/>
      <c r="P327" s="30"/>
      <c r="Q327" s="30"/>
      <c r="R327" s="30"/>
      <c r="S327" s="30"/>
      <c r="T327" s="30"/>
      <c r="U327" s="30"/>
      <c r="V327" s="30"/>
      <c r="W327" s="30"/>
      <c r="X327" s="30"/>
      <c r="Y327" s="30"/>
      <c r="Z327" s="30"/>
    </row>
    <row r="328" spans="1:26" ht="12" customHeight="1">
      <c r="A328" s="2"/>
      <c r="B328" s="27"/>
      <c r="C328" s="28"/>
      <c r="D328" s="29"/>
      <c r="E328" s="29"/>
      <c r="F328" s="30"/>
      <c r="G328" s="30"/>
      <c r="H328" s="30"/>
      <c r="I328" s="30"/>
      <c r="J328" s="30"/>
      <c r="K328" s="30"/>
      <c r="L328" s="30"/>
      <c r="M328" s="30"/>
      <c r="N328" s="30"/>
      <c r="O328" s="30"/>
      <c r="P328" s="30"/>
      <c r="Q328" s="30"/>
      <c r="R328" s="30"/>
      <c r="S328" s="30"/>
      <c r="T328" s="30"/>
      <c r="U328" s="30"/>
      <c r="V328" s="30"/>
      <c r="W328" s="30"/>
      <c r="X328" s="30"/>
      <c r="Y328" s="30"/>
      <c r="Z328" s="30"/>
    </row>
    <row r="329" spans="1:26" ht="12" customHeight="1">
      <c r="A329" s="2"/>
      <c r="B329" s="27"/>
      <c r="C329" s="28"/>
      <c r="D329" s="29"/>
      <c r="E329" s="29"/>
      <c r="F329" s="30"/>
      <c r="G329" s="30"/>
      <c r="H329" s="30"/>
      <c r="I329" s="30"/>
      <c r="J329" s="30"/>
      <c r="K329" s="30"/>
      <c r="L329" s="30"/>
      <c r="M329" s="30"/>
      <c r="N329" s="30"/>
      <c r="O329" s="30"/>
      <c r="P329" s="30"/>
      <c r="Q329" s="30"/>
      <c r="R329" s="30"/>
      <c r="S329" s="30"/>
      <c r="T329" s="30"/>
      <c r="U329" s="30"/>
      <c r="V329" s="30"/>
      <c r="W329" s="30"/>
      <c r="X329" s="30"/>
      <c r="Y329" s="30"/>
      <c r="Z329" s="30"/>
    </row>
    <row r="330" spans="1:26" ht="12" customHeight="1">
      <c r="A330" s="2"/>
      <c r="B330" s="27"/>
      <c r="C330" s="28"/>
      <c r="D330" s="29"/>
      <c r="E330" s="29"/>
      <c r="F330" s="30"/>
      <c r="G330" s="30"/>
      <c r="H330" s="30"/>
      <c r="I330" s="30"/>
      <c r="J330" s="30"/>
      <c r="K330" s="30"/>
      <c r="L330" s="30"/>
      <c r="M330" s="30"/>
      <c r="N330" s="30"/>
      <c r="O330" s="30"/>
      <c r="P330" s="30"/>
      <c r="Q330" s="30"/>
      <c r="R330" s="30"/>
      <c r="S330" s="30"/>
      <c r="T330" s="30"/>
      <c r="U330" s="30"/>
      <c r="V330" s="30"/>
      <c r="W330" s="30"/>
      <c r="X330" s="30"/>
      <c r="Y330" s="30"/>
      <c r="Z330" s="30"/>
    </row>
    <row r="331" spans="1:26" ht="12" customHeight="1">
      <c r="A331" s="2"/>
      <c r="B331" s="27"/>
      <c r="C331" s="28"/>
      <c r="D331" s="29"/>
      <c r="E331" s="29"/>
      <c r="F331" s="30"/>
      <c r="G331" s="30"/>
      <c r="H331" s="30"/>
      <c r="I331" s="30"/>
      <c r="J331" s="30"/>
      <c r="K331" s="30"/>
      <c r="L331" s="30"/>
      <c r="M331" s="30"/>
      <c r="N331" s="30"/>
      <c r="O331" s="30"/>
      <c r="P331" s="30"/>
      <c r="Q331" s="30"/>
      <c r="R331" s="30"/>
      <c r="S331" s="30"/>
      <c r="T331" s="30"/>
      <c r="U331" s="30"/>
      <c r="V331" s="30"/>
      <c r="W331" s="30"/>
      <c r="X331" s="30"/>
      <c r="Y331" s="30"/>
      <c r="Z331" s="30"/>
    </row>
    <row r="332" spans="1:26" ht="12" customHeight="1">
      <c r="A332" s="2"/>
      <c r="B332" s="27"/>
      <c r="C332" s="28"/>
      <c r="D332" s="29"/>
      <c r="E332" s="29"/>
      <c r="F332" s="30"/>
      <c r="G332" s="30"/>
      <c r="H332" s="30"/>
      <c r="I332" s="30"/>
      <c r="J332" s="30"/>
      <c r="K332" s="30"/>
      <c r="L332" s="30"/>
      <c r="M332" s="30"/>
      <c r="N332" s="30"/>
      <c r="O332" s="30"/>
      <c r="P332" s="30"/>
      <c r="Q332" s="30"/>
      <c r="R332" s="30"/>
      <c r="S332" s="30"/>
      <c r="T332" s="30"/>
      <c r="U332" s="30"/>
      <c r="V332" s="30"/>
      <c r="W332" s="30"/>
      <c r="X332" s="30"/>
      <c r="Y332" s="30"/>
      <c r="Z332" s="30"/>
    </row>
    <row r="333" spans="1:26" ht="12" customHeight="1">
      <c r="A333" s="2"/>
      <c r="B333" s="27"/>
      <c r="C333" s="28"/>
      <c r="D333" s="29"/>
      <c r="E333" s="29"/>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8"/>
      <c r="D334" s="29"/>
      <c r="E334" s="29"/>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8"/>
      <c r="D335" s="29"/>
      <c r="E335" s="29"/>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8"/>
      <c r="D336" s="29"/>
      <c r="E336" s="29"/>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8"/>
      <c r="D337" s="29"/>
      <c r="E337" s="29"/>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8"/>
      <c r="D338" s="29"/>
      <c r="E338" s="29"/>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8"/>
      <c r="D339" s="29"/>
      <c r="E339" s="29"/>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8"/>
      <c r="D340" s="29"/>
      <c r="E340" s="29"/>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8"/>
      <c r="D341" s="29"/>
      <c r="E341" s="29"/>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8"/>
      <c r="D342" s="29"/>
      <c r="E342" s="29"/>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8"/>
      <c r="D343" s="29"/>
      <c r="E343" s="29"/>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8"/>
      <c r="D344" s="29"/>
      <c r="E344" s="29"/>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8"/>
      <c r="D345" s="29"/>
      <c r="E345" s="29"/>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8"/>
      <c r="D346" s="29"/>
      <c r="E346" s="29"/>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8"/>
      <c r="D347" s="29"/>
      <c r="E347" s="29"/>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8"/>
      <c r="D348" s="29"/>
      <c r="E348" s="29"/>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8"/>
      <c r="D349" s="29"/>
      <c r="E349" s="29"/>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8"/>
      <c r="D350" s="29"/>
      <c r="E350" s="29"/>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8"/>
      <c r="D351" s="29"/>
      <c r="E351" s="29"/>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8"/>
      <c r="D352" s="29"/>
      <c r="E352" s="29"/>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8"/>
      <c r="D353" s="29"/>
      <c r="E353" s="29"/>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8"/>
      <c r="D354" s="29"/>
      <c r="E354" s="29"/>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8"/>
      <c r="D355" s="29"/>
      <c r="E355" s="29"/>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8"/>
      <c r="D356" s="29"/>
      <c r="E356" s="29"/>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8"/>
      <c r="D357" s="29"/>
      <c r="E357" s="29"/>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8"/>
      <c r="D358" s="29"/>
      <c r="E358" s="29"/>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8"/>
      <c r="D359" s="29"/>
      <c r="E359" s="29"/>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8"/>
      <c r="D360" s="29"/>
      <c r="E360" s="29"/>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8"/>
      <c r="D361" s="29"/>
      <c r="E361" s="29"/>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8"/>
      <c r="D362" s="29"/>
      <c r="E362" s="29"/>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8"/>
      <c r="D363" s="29"/>
      <c r="E363" s="29"/>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8"/>
      <c r="D364" s="29"/>
      <c r="E364" s="29"/>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8"/>
      <c r="D365" s="29"/>
      <c r="E365" s="29"/>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8"/>
      <c r="D366" s="29"/>
      <c r="E366" s="29"/>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8"/>
      <c r="D367" s="29"/>
      <c r="E367" s="29"/>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8"/>
      <c r="D368" s="29"/>
      <c r="E368" s="29"/>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8"/>
      <c r="D369" s="29"/>
      <c r="E369" s="29"/>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8"/>
      <c r="D370" s="29"/>
      <c r="E370" s="29"/>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8"/>
      <c r="D371" s="29"/>
      <c r="E371" s="29"/>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8"/>
      <c r="D372" s="29"/>
      <c r="E372" s="29"/>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8"/>
      <c r="D373" s="29"/>
      <c r="E373" s="29"/>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8"/>
      <c r="D374" s="29"/>
      <c r="E374" s="29"/>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8"/>
      <c r="D375" s="29"/>
      <c r="E375" s="29"/>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8"/>
      <c r="D376" s="29"/>
      <c r="E376" s="29"/>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8"/>
      <c r="D377" s="29"/>
      <c r="E377" s="29"/>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8"/>
      <c r="D378" s="29"/>
      <c r="E378" s="29"/>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8"/>
      <c r="D379" s="29"/>
      <c r="E379" s="29"/>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8"/>
      <c r="D380" s="29"/>
      <c r="E380" s="29"/>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8"/>
      <c r="D381" s="29"/>
      <c r="E381" s="29"/>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8"/>
      <c r="D382" s="29"/>
      <c r="E382" s="29"/>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8"/>
      <c r="D383" s="29"/>
      <c r="E383" s="29"/>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8"/>
      <c r="D384" s="29"/>
      <c r="E384" s="29"/>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8"/>
      <c r="D385" s="29"/>
      <c r="E385" s="29"/>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8"/>
      <c r="D386" s="29"/>
      <c r="E386" s="29"/>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8"/>
      <c r="D387" s="29"/>
      <c r="E387" s="29"/>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8"/>
      <c r="D388" s="29"/>
      <c r="E388" s="29"/>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8"/>
      <c r="D389" s="29"/>
      <c r="E389" s="29"/>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8"/>
      <c r="D390" s="29"/>
      <c r="E390" s="29"/>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8"/>
      <c r="D391" s="29"/>
      <c r="E391" s="29"/>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8"/>
      <c r="D392" s="29"/>
      <c r="E392" s="29"/>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8"/>
      <c r="D393" s="29"/>
      <c r="E393" s="29"/>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8"/>
      <c r="D394" s="29"/>
      <c r="E394" s="29"/>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8"/>
      <c r="D395" s="29"/>
      <c r="E395" s="29"/>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8"/>
      <c r="D396" s="29"/>
      <c r="E396" s="29"/>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8"/>
      <c r="D397" s="29"/>
      <c r="E397" s="29"/>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8"/>
      <c r="D398" s="29"/>
      <c r="E398" s="29"/>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8"/>
      <c r="D399" s="29"/>
      <c r="E399" s="29"/>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8"/>
      <c r="D400" s="29"/>
      <c r="E400" s="29"/>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8"/>
      <c r="D401" s="29"/>
      <c r="E401" s="29"/>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8"/>
      <c r="D402" s="29"/>
      <c r="E402" s="29"/>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8"/>
      <c r="D403" s="29"/>
      <c r="E403" s="29"/>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8"/>
      <c r="D404" s="29"/>
      <c r="E404" s="29"/>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8"/>
      <c r="D405" s="29"/>
      <c r="E405" s="29"/>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8"/>
      <c r="D406" s="29"/>
      <c r="E406" s="29"/>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8"/>
      <c r="D407" s="29"/>
      <c r="E407" s="29"/>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8"/>
      <c r="D408" s="29"/>
      <c r="E408" s="29"/>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8"/>
      <c r="D409" s="29"/>
      <c r="E409" s="29"/>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8"/>
      <c r="D410" s="29"/>
      <c r="E410" s="29"/>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8"/>
      <c r="D411" s="29"/>
      <c r="E411" s="29"/>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8"/>
      <c r="D412" s="29"/>
      <c r="E412" s="29"/>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8"/>
      <c r="D413" s="29"/>
      <c r="E413" s="29"/>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8"/>
      <c r="D414" s="29"/>
      <c r="E414" s="29"/>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8"/>
      <c r="D415" s="29"/>
      <c r="E415" s="29"/>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8"/>
      <c r="D416" s="29"/>
      <c r="E416" s="29"/>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8"/>
      <c r="D417" s="29"/>
      <c r="E417" s="29"/>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8"/>
      <c r="D418" s="29"/>
      <c r="E418" s="29"/>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8"/>
      <c r="D419" s="29"/>
      <c r="E419" s="29"/>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8"/>
      <c r="D420" s="29"/>
      <c r="E420" s="29"/>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8"/>
      <c r="D421" s="29"/>
      <c r="E421" s="29"/>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8"/>
      <c r="D422" s="29"/>
      <c r="E422" s="29"/>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8"/>
      <c r="D423" s="29"/>
      <c r="E423" s="29"/>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8"/>
      <c r="D424" s="29"/>
      <c r="E424" s="29"/>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8"/>
      <c r="D425" s="29"/>
      <c r="E425" s="29"/>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8"/>
      <c r="D426" s="29"/>
      <c r="E426" s="29"/>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8"/>
      <c r="D427" s="29"/>
      <c r="E427" s="29"/>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8"/>
      <c r="D428" s="29"/>
      <c r="E428" s="29"/>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8"/>
      <c r="D429" s="29"/>
      <c r="E429" s="29"/>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8"/>
      <c r="D430" s="29"/>
      <c r="E430" s="29"/>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8"/>
      <c r="D431" s="29"/>
      <c r="E431" s="29"/>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8"/>
      <c r="D432" s="29"/>
      <c r="E432" s="29"/>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8"/>
      <c r="D433" s="29"/>
      <c r="E433" s="29"/>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8"/>
      <c r="D434" s="29"/>
      <c r="E434" s="29"/>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8"/>
      <c r="D435" s="29"/>
      <c r="E435" s="29"/>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8"/>
      <c r="D436" s="29"/>
      <c r="E436" s="29"/>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8"/>
      <c r="D437" s="29"/>
      <c r="E437" s="29"/>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8"/>
      <c r="D438" s="29"/>
      <c r="E438" s="29"/>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8"/>
      <c r="D439" s="29"/>
      <c r="E439" s="29"/>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8"/>
      <c r="D440" s="29"/>
      <c r="E440" s="29"/>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8"/>
      <c r="D441" s="29"/>
      <c r="E441" s="29"/>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8"/>
      <c r="D442" s="29"/>
      <c r="E442" s="29"/>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8"/>
      <c r="D443" s="29"/>
      <c r="E443" s="29"/>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8"/>
      <c r="D444" s="29"/>
      <c r="E444" s="29"/>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8"/>
      <c r="D445" s="29"/>
      <c r="E445" s="29"/>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8"/>
      <c r="D446" s="29"/>
      <c r="E446" s="29"/>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8"/>
      <c r="D447" s="29"/>
      <c r="E447" s="29"/>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8"/>
      <c r="D448" s="29"/>
      <c r="E448" s="29"/>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8"/>
      <c r="D449" s="29"/>
      <c r="E449" s="29"/>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8"/>
      <c r="D450" s="29"/>
      <c r="E450" s="29"/>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8"/>
      <c r="D451" s="29"/>
      <c r="E451" s="29"/>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8"/>
      <c r="D452" s="29"/>
      <c r="E452" s="29"/>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8"/>
      <c r="D453" s="29"/>
      <c r="E453" s="29"/>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8"/>
      <c r="D454" s="29"/>
      <c r="E454" s="29"/>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8"/>
      <c r="D455" s="29"/>
      <c r="E455" s="29"/>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8"/>
      <c r="D456" s="29"/>
      <c r="E456" s="29"/>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8"/>
      <c r="D457" s="29"/>
      <c r="E457" s="29"/>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8"/>
      <c r="D458" s="29"/>
      <c r="E458" s="29"/>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8"/>
      <c r="D459" s="29"/>
      <c r="E459" s="29"/>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8"/>
      <c r="D460" s="29"/>
      <c r="E460" s="29"/>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8"/>
      <c r="D461" s="29"/>
      <c r="E461" s="29"/>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8"/>
      <c r="D462" s="29"/>
      <c r="E462" s="29"/>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8"/>
      <c r="D463" s="29"/>
      <c r="E463" s="29"/>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8"/>
      <c r="D464" s="29"/>
      <c r="E464" s="29"/>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8"/>
      <c r="D465" s="29"/>
      <c r="E465" s="29"/>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8"/>
      <c r="D466" s="29"/>
      <c r="E466" s="29"/>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8"/>
      <c r="D467" s="29"/>
      <c r="E467" s="29"/>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8"/>
      <c r="D468" s="29"/>
      <c r="E468" s="29"/>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8"/>
      <c r="D469" s="29"/>
      <c r="E469" s="29"/>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8"/>
      <c r="D470" s="29"/>
      <c r="E470" s="29"/>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8"/>
      <c r="D471" s="29"/>
      <c r="E471" s="29"/>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8"/>
      <c r="D472" s="29"/>
      <c r="E472" s="29"/>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8"/>
      <c r="D473" s="29"/>
      <c r="E473" s="29"/>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8"/>
      <c r="D474" s="29"/>
      <c r="E474" s="29"/>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8"/>
      <c r="D475" s="29"/>
      <c r="E475" s="29"/>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8"/>
      <c r="D476" s="29"/>
      <c r="E476" s="29"/>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8"/>
      <c r="D477" s="29"/>
      <c r="E477" s="29"/>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8"/>
      <c r="D478" s="29"/>
      <c r="E478" s="29"/>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8"/>
      <c r="D479" s="29"/>
      <c r="E479" s="29"/>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8"/>
      <c r="D480" s="29"/>
      <c r="E480" s="29"/>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8"/>
      <c r="D481" s="29"/>
      <c r="E481" s="29"/>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8"/>
      <c r="D482" s="29"/>
      <c r="E482" s="29"/>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8"/>
      <c r="D483" s="29"/>
      <c r="E483" s="29"/>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8"/>
      <c r="D484" s="29"/>
      <c r="E484" s="29"/>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8"/>
      <c r="D485" s="29"/>
      <c r="E485" s="29"/>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8"/>
      <c r="D486" s="29"/>
      <c r="E486" s="29"/>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8"/>
      <c r="D487" s="29"/>
      <c r="E487" s="29"/>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8"/>
      <c r="D488" s="29"/>
      <c r="E488" s="29"/>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8"/>
      <c r="D489" s="29"/>
      <c r="E489" s="29"/>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8"/>
      <c r="D490" s="29"/>
      <c r="E490" s="29"/>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8"/>
      <c r="D491" s="29"/>
      <c r="E491" s="29"/>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8"/>
      <c r="D492" s="29"/>
      <c r="E492" s="29"/>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8"/>
      <c r="D493" s="29"/>
      <c r="E493" s="29"/>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8"/>
      <c r="D494" s="29"/>
      <c r="E494" s="29"/>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8"/>
      <c r="D495" s="29"/>
      <c r="E495" s="29"/>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8"/>
      <c r="D496" s="29"/>
      <c r="E496" s="29"/>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8"/>
      <c r="D497" s="29"/>
      <c r="E497" s="29"/>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8"/>
      <c r="D498" s="29"/>
      <c r="E498" s="29"/>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8"/>
      <c r="D499" s="29"/>
      <c r="E499" s="29"/>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8"/>
      <c r="D500" s="29"/>
      <c r="E500" s="29"/>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8"/>
      <c r="D501" s="29"/>
      <c r="E501" s="29"/>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8"/>
      <c r="D502" s="29"/>
      <c r="E502" s="29"/>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8"/>
      <c r="D503" s="29"/>
      <c r="E503" s="29"/>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8"/>
      <c r="D504" s="29"/>
      <c r="E504" s="29"/>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8"/>
      <c r="D505" s="29"/>
      <c r="E505" s="29"/>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8"/>
      <c r="D506" s="29"/>
      <c r="E506" s="29"/>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8"/>
      <c r="D507" s="29"/>
      <c r="E507" s="29"/>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8"/>
      <c r="D508" s="29"/>
      <c r="E508" s="29"/>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8"/>
      <c r="D509" s="29"/>
      <c r="E509" s="29"/>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8"/>
      <c r="D510" s="29"/>
      <c r="E510" s="29"/>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8"/>
      <c r="D511" s="29"/>
      <c r="E511" s="29"/>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8"/>
      <c r="D512" s="29"/>
      <c r="E512" s="29"/>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8"/>
      <c r="D513" s="29"/>
      <c r="E513" s="29"/>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8"/>
      <c r="D514" s="29"/>
      <c r="E514" s="29"/>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8"/>
      <c r="D515" s="29"/>
      <c r="E515" s="29"/>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8"/>
      <c r="D516" s="29"/>
      <c r="E516" s="29"/>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8"/>
      <c r="D517" s="29"/>
      <c r="E517" s="29"/>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8"/>
      <c r="D518" s="29"/>
      <c r="E518" s="29"/>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8"/>
      <c r="D519" s="29"/>
      <c r="E519" s="29"/>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8"/>
      <c r="D520" s="29"/>
      <c r="E520" s="29"/>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8"/>
      <c r="D521" s="29"/>
      <c r="E521" s="29"/>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8"/>
      <c r="D522" s="29"/>
      <c r="E522" s="29"/>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8"/>
      <c r="D523" s="29"/>
      <c r="E523" s="29"/>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8"/>
      <c r="D524" s="29"/>
      <c r="E524" s="29"/>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8"/>
      <c r="D525" s="29"/>
      <c r="E525" s="29"/>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8"/>
      <c r="D526" s="29"/>
      <c r="E526" s="29"/>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8"/>
      <c r="D527" s="29"/>
      <c r="E527" s="29"/>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8"/>
      <c r="D528" s="29"/>
      <c r="E528" s="29"/>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8"/>
      <c r="D529" s="29"/>
      <c r="E529" s="29"/>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8"/>
      <c r="D530" s="29"/>
      <c r="E530" s="29"/>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8"/>
      <c r="D531" s="29"/>
      <c r="E531" s="29"/>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8"/>
      <c r="D532" s="29"/>
      <c r="E532" s="29"/>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8"/>
      <c r="D533" s="29"/>
      <c r="E533" s="29"/>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8"/>
      <c r="D534" s="29"/>
      <c r="E534" s="29"/>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8"/>
      <c r="D535" s="29"/>
      <c r="E535" s="29"/>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8"/>
      <c r="D536" s="29"/>
      <c r="E536" s="29"/>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8"/>
      <c r="D537" s="29"/>
      <c r="E537" s="29"/>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8"/>
      <c r="D538" s="29"/>
      <c r="E538" s="29"/>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8"/>
      <c r="D539" s="29"/>
      <c r="E539" s="29"/>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8"/>
      <c r="D540" s="29"/>
      <c r="E540" s="29"/>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8"/>
      <c r="D541" s="29"/>
      <c r="E541" s="29"/>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8"/>
      <c r="D542" s="29"/>
      <c r="E542" s="29"/>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8"/>
      <c r="D543" s="29"/>
      <c r="E543" s="29"/>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8"/>
      <c r="D544" s="29"/>
      <c r="E544" s="29"/>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8"/>
      <c r="D545" s="29"/>
      <c r="E545" s="29"/>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8"/>
      <c r="D546" s="29"/>
      <c r="E546" s="29"/>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8"/>
      <c r="D547" s="29"/>
      <c r="E547" s="29"/>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8"/>
      <c r="D548" s="29"/>
      <c r="E548" s="29"/>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8"/>
      <c r="D549" s="29"/>
      <c r="E549" s="29"/>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8"/>
      <c r="D550" s="29"/>
      <c r="E550" s="29"/>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8"/>
      <c r="D551" s="29"/>
      <c r="E551" s="29"/>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8"/>
      <c r="D552" s="29"/>
      <c r="E552" s="29"/>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8"/>
      <c r="D553" s="29"/>
      <c r="E553" s="29"/>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8"/>
      <c r="D554" s="29"/>
      <c r="E554" s="29"/>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8"/>
      <c r="D555" s="29"/>
      <c r="E555" s="29"/>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8"/>
      <c r="D556" s="29"/>
      <c r="E556" s="29"/>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8"/>
      <c r="D557" s="29"/>
      <c r="E557" s="29"/>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8"/>
      <c r="D558" s="29"/>
      <c r="E558" s="29"/>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8"/>
      <c r="D559" s="29"/>
      <c r="E559" s="29"/>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8"/>
      <c r="D560" s="29"/>
      <c r="E560" s="29"/>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8"/>
      <c r="D561" s="29"/>
      <c r="E561" s="29"/>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8"/>
      <c r="D562" s="29"/>
      <c r="E562" s="29"/>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8"/>
      <c r="D563" s="29"/>
      <c r="E563" s="29"/>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8"/>
      <c r="D564" s="29"/>
      <c r="E564" s="29"/>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8"/>
      <c r="D565" s="29"/>
      <c r="E565" s="29"/>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8"/>
      <c r="D566" s="29"/>
      <c r="E566" s="29"/>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8"/>
      <c r="D567" s="29"/>
      <c r="E567" s="29"/>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8"/>
      <c r="D568" s="29"/>
      <c r="E568" s="29"/>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8"/>
      <c r="D569" s="29"/>
      <c r="E569" s="29"/>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8"/>
      <c r="D570" s="29"/>
      <c r="E570" s="29"/>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8"/>
      <c r="D571" s="29"/>
      <c r="E571" s="29"/>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8"/>
      <c r="D572" s="29"/>
      <c r="E572" s="29"/>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8"/>
      <c r="D573" s="29"/>
      <c r="E573" s="29"/>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8"/>
      <c r="D574" s="29"/>
      <c r="E574" s="29"/>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8"/>
      <c r="D575" s="29"/>
      <c r="E575" s="29"/>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8"/>
      <c r="D576" s="29"/>
      <c r="E576" s="29"/>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8"/>
      <c r="D577" s="29"/>
      <c r="E577" s="29"/>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8"/>
      <c r="D578" s="29"/>
      <c r="E578" s="29"/>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8"/>
      <c r="D579" s="29"/>
      <c r="E579" s="29"/>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8"/>
      <c r="D580" s="29"/>
      <c r="E580" s="29"/>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8"/>
      <c r="D581" s="29"/>
      <c r="E581" s="29"/>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8"/>
      <c r="D582" s="29"/>
      <c r="E582" s="29"/>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8"/>
      <c r="D583" s="29"/>
      <c r="E583" s="29"/>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8"/>
      <c r="D584" s="29"/>
      <c r="E584" s="29"/>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8"/>
      <c r="D585" s="29"/>
      <c r="E585" s="29"/>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8"/>
      <c r="D586" s="29"/>
      <c r="E586" s="29"/>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8"/>
      <c r="D587" s="29"/>
      <c r="E587" s="29"/>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8"/>
      <c r="D588" s="29"/>
      <c r="E588" s="29"/>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8"/>
      <c r="D589" s="29"/>
      <c r="E589" s="29"/>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8"/>
      <c r="D590" s="29"/>
      <c r="E590" s="29"/>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8"/>
      <c r="D591" s="29"/>
      <c r="E591" s="29"/>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8"/>
      <c r="D592" s="29"/>
      <c r="E592" s="29"/>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8"/>
      <c r="D593" s="29"/>
      <c r="E593" s="29"/>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8"/>
      <c r="D594" s="29"/>
      <c r="E594" s="29"/>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8"/>
      <c r="D595" s="29"/>
      <c r="E595" s="29"/>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8"/>
      <c r="D596" s="29"/>
      <c r="E596" s="29"/>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8"/>
      <c r="D597" s="29"/>
      <c r="E597" s="29"/>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8"/>
      <c r="D598" s="29"/>
      <c r="E598" s="29"/>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8"/>
      <c r="D599" s="29"/>
      <c r="E599" s="29"/>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8"/>
      <c r="D600" s="29"/>
      <c r="E600" s="29"/>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8"/>
      <c r="D601" s="29"/>
      <c r="E601" s="29"/>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8"/>
      <c r="D602" s="29"/>
      <c r="E602" s="29"/>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8"/>
      <c r="D603" s="29"/>
      <c r="E603" s="29"/>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8"/>
      <c r="D604" s="29"/>
      <c r="E604" s="29"/>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8"/>
      <c r="D605" s="29"/>
      <c r="E605" s="29"/>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8"/>
      <c r="D606" s="29"/>
      <c r="E606" s="29"/>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8"/>
      <c r="D607" s="29"/>
      <c r="E607" s="29"/>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8"/>
      <c r="D608" s="29"/>
      <c r="E608" s="29"/>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8"/>
      <c r="D609" s="29"/>
      <c r="E609" s="29"/>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8"/>
      <c r="D610" s="29"/>
      <c r="E610" s="29"/>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8"/>
      <c r="D611" s="29"/>
      <c r="E611" s="29"/>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8"/>
      <c r="D612" s="29"/>
      <c r="E612" s="29"/>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8"/>
      <c r="D613" s="29"/>
      <c r="E613" s="29"/>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8"/>
      <c r="D614" s="29"/>
      <c r="E614" s="29"/>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8"/>
      <c r="D615" s="29"/>
      <c r="E615" s="29"/>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8"/>
      <c r="D616" s="29"/>
      <c r="E616" s="29"/>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8"/>
      <c r="D617" s="29"/>
      <c r="E617" s="29"/>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8"/>
      <c r="D618" s="29"/>
      <c r="E618" s="29"/>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8"/>
      <c r="D619" s="29"/>
      <c r="E619" s="29"/>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8"/>
      <c r="D620" s="29"/>
      <c r="E620" s="29"/>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8"/>
      <c r="D621" s="29"/>
      <c r="E621" s="29"/>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8"/>
      <c r="D622" s="29"/>
      <c r="E622" s="29"/>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8"/>
      <c r="D623" s="29"/>
      <c r="E623" s="29"/>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8"/>
      <c r="D624" s="29"/>
      <c r="E624" s="29"/>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8"/>
      <c r="D625" s="29"/>
      <c r="E625" s="29"/>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8"/>
      <c r="D626" s="29"/>
      <c r="E626" s="29"/>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8"/>
      <c r="D627" s="29"/>
      <c r="E627" s="29"/>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8"/>
      <c r="D628" s="29"/>
      <c r="E628" s="29"/>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8"/>
      <c r="D629" s="29"/>
      <c r="E629" s="29"/>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8"/>
      <c r="D630" s="29"/>
      <c r="E630" s="29"/>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8"/>
      <c r="D631" s="29"/>
      <c r="E631" s="29"/>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8"/>
      <c r="D632" s="29"/>
      <c r="E632" s="29"/>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8"/>
      <c r="D633" s="29"/>
      <c r="E633" s="29"/>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8"/>
      <c r="D634" s="29"/>
      <c r="E634" s="29"/>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8"/>
      <c r="D635" s="29"/>
      <c r="E635" s="29"/>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8"/>
      <c r="D636" s="29"/>
      <c r="E636" s="29"/>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8"/>
      <c r="D637" s="29"/>
      <c r="E637" s="29"/>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8"/>
      <c r="D638" s="29"/>
      <c r="E638" s="29"/>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8"/>
      <c r="D639" s="29"/>
      <c r="E639" s="29"/>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8"/>
      <c r="D640" s="29"/>
      <c r="E640" s="29"/>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8"/>
      <c r="D641" s="29"/>
      <c r="E641" s="29"/>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8"/>
      <c r="D642" s="29"/>
      <c r="E642" s="29"/>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8"/>
      <c r="D643" s="29"/>
      <c r="E643" s="29"/>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8"/>
      <c r="D644" s="29"/>
      <c r="E644" s="29"/>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8"/>
      <c r="D645" s="29"/>
      <c r="E645" s="29"/>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8"/>
      <c r="D646" s="29"/>
      <c r="E646" s="29"/>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8"/>
      <c r="D647" s="29"/>
      <c r="E647" s="29"/>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8"/>
      <c r="D648" s="29"/>
      <c r="E648" s="29"/>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8"/>
      <c r="D649" s="29"/>
      <c r="E649" s="29"/>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8"/>
      <c r="D650" s="29"/>
      <c r="E650" s="29"/>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8"/>
      <c r="D651" s="29"/>
      <c r="E651" s="29"/>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8"/>
      <c r="D652" s="29"/>
      <c r="E652" s="29"/>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8"/>
      <c r="D653" s="29"/>
      <c r="E653" s="29"/>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8"/>
      <c r="D654" s="29"/>
      <c r="E654" s="29"/>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8"/>
      <c r="D655" s="29"/>
      <c r="E655" s="29"/>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8"/>
      <c r="D656" s="29"/>
      <c r="E656" s="29"/>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8"/>
      <c r="D657" s="29"/>
      <c r="E657" s="29"/>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8"/>
      <c r="D658" s="29"/>
      <c r="E658" s="29"/>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8"/>
      <c r="D659" s="29"/>
      <c r="E659" s="29"/>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8"/>
      <c r="D660" s="29"/>
      <c r="E660" s="29"/>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8"/>
      <c r="D661" s="29"/>
      <c r="E661" s="29"/>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8"/>
      <c r="D662" s="29"/>
      <c r="E662" s="29"/>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8"/>
      <c r="D663" s="29"/>
      <c r="E663" s="29"/>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8"/>
      <c r="D664" s="29"/>
      <c r="E664" s="29"/>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8"/>
      <c r="D665" s="29"/>
      <c r="E665" s="29"/>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8"/>
      <c r="D666" s="29"/>
      <c r="E666" s="29"/>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8"/>
      <c r="D667" s="29"/>
      <c r="E667" s="29"/>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8"/>
      <c r="D668" s="29"/>
      <c r="E668" s="29"/>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8"/>
      <c r="D669" s="29"/>
      <c r="E669" s="29"/>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8"/>
      <c r="D670" s="29"/>
      <c r="E670" s="29"/>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8"/>
      <c r="D671" s="29"/>
      <c r="E671" s="29"/>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8"/>
      <c r="D672" s="29"/>
      <c r="E672" s="29"/>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8"/>
      <c r="D673" s="29"/>
      <c r="E673" s="29"/>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8"/>
      <c r="D674" s="29"/>
      <c r="E674" s="29"/>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8"/>
      <c r="D675" s="29"/>
      <c r="E675" s="29"/>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8"/>
      <c r="D676" s="29"/>
      <c r="E676" s="29"/>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8"/>
      <c r="D677" s="29"/>
      <c r="E677" s="29"/>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8"/>
      <c r="D678" s="29"/>
      <c r="E678" s="29"/>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8"/>
      <c r="D679" s="29"/>
      <c r="E679" s="29"/>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8"/>
      <c r="D680" s="29"/>
      <c r="E680" s="29"/>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8"/>
      <c r="D681" s="29"/>
      <c r="E681" s="29"/>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8"/>
      <c r="D682" s="29"/>
      <c r="E682" s="29"/>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8"/>
      <c r="D683" s="29"/>
      <c r="E683" s="29"/>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8"/>
      <c r="D684" s="29"/>
      <c r="E684" s="29"/>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8"/>
      <c r="D685" s="29"/>
      <c r="E685" s="29"/>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8"/>
      <c r="D686" s="29"/>
      <c r="E686" s="29"/>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8"/>
      <c r="D687" s="29"/>
      <c r="E687" s="29"/>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8"/>
      <c r="D688" s="29"/>
      <c r="E688" s="29"/>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8"/>
      <c r="D689" s="29"/>
      <c r="E689" s="29"/>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8"/>
      <c r="D690" s="29"/>
      <c r="E690" s="29"/>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8"/>
      <c r="D691" s="29"/>
      <c r="E691" s="29"/>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8"/>
      <c r="D692" s="29"/>
      <c r="E692" s="29"/>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8"/>
      <c r="D693" s="29"/>
      <c r="E693" s="29"/>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8"/>
      <c r="D694" s="29"/>
      <c r="E694" s="29"/>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8"/>
      <c r="D695" s="29"/>
      <c r="E695" s="29"/>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8"/>
      <c r="D696" s="29"/>
      <c r="E696" s="29"/>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8"/>
      <c r="D697" s="29"/>
      <c r="E697" s="29"/>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8"/>
      <c r="D698" s="29"/>
      <c r="E698" s="29"/>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8"/>
      <c r="D699" s="29"/>
      <c r="E699" s="29"/>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8"/>
      <c r="D700" s="29"/>
      <c r="E700" s="29"/>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8"/>
      <c r="D701" s="29"/>
      <c r="E701" s="29"/>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8"/>
      <c r="D702" s="29"/>
      <c r="E702" s="29"/>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8"/>
      <c r="D703" s="29"/>
      <c r="E703" s="29"/>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8"/>
      <c r="D704" s="29"/>
      <c r="E704" s="29"/>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8"/>
      <c r="D705" s="29"/>
      <c r="E705" s="29"/>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8"/>
      <c r="D706" s="29"/>
      <c r="E706" s="29"/>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8"/>
      <c r="D707" s="29"/>
      <c r="E707" s="29"/>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8"/>
      <c r="D708" s="29"/>
      <c r="E708" s="29"/>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8"/>
      <c r="D709" s="29"/>
      <c r="E709" s="29"/>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8"/>
      <c r="D710" s="29"/>
      <c r="E710" s="29"/>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8"/>
      <c r="D711" s="29"/>
      <c r="E711" s="29"/>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8"/>
      <c r="D712" s="29"/>
      <c r="E712" s="29"/>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8"/>
      <c r="D713" s="29"/>
      <c r="E713" s="29"/>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8"/>
      <c r="D714" s="29"/>
      <c r="E714" s="29"/>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8"/>
      <c r="D715" s="29"/>
      <c r="E715" s="29"/>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8"/>
      <c r="D716" s="29"/>
      <c r="E716" s="29"/>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8"/>
      <c r="D717" s="29"/>
      <c r="E717" s="29"/>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8"/>
      <c r="D718" s="29"/>
      <c r="E718" s="29"/>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8"/>
      <c r="D719" s="29"/>
      <c r="E719" s="29"/>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8"/>
      <c r="D720" s="29"/>
      <c r="E720" s="29"/>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8"/>
      <c r="D721" s="29"/>
      <c r="E721" s="29"/>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8"/>
      <c r="D722" s="29"/>
      <c r="E722" s="29"/>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8"/>
      <c r="D723" s="29"/>
      <c r="E723" s="29"/>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8"/>
      <c r="D724" s="29"/>
      <c r="E724" s="29"/>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8"/>
      <c r="D725" s="29"/>
      <c r="E725" s="29"/>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8"/>
      <c r="D726" s="29"/>
      <c r="E726" s="29"/>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8"/>
      <c r="D727" s="29"/>
      <c r="E727" s="29"/>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8"/>
      <c r="D728" s="29"/>
      <c r="E728" s="29"/>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8"/>
      <c r="D729" s="29"/>
      <c r="E729" s="29"/>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8"/>
      <c r="D730" s="29"/>
      <c r="E730" s="29"/>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8"/>
      <c r="D731" s="29"/>
      <c r="E731" s="29"/>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8"/>
      <c r="D732" s="29"/>
      <c r="E732" s="29"/>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8"/>
      <c r="D733" s="29"/>
      <c r="E733" s="29"/>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8"/>
      <c r="D734" s="29"/>
      <c r="E734" s="29"/>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8"/>
      <c r="D735" s="29"/>
      <c r="E735" s="29"/>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8"/>
      <c r="D736" s="29"/>
      <c r="E736" s="29"/>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8"/>
      <c r="D737" s="29"/>
      <c r="E737" s="29"/>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8"/>
      <c r="D738" s="29"/>
      <c r="E738" s="29"/>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8"/>
      <c r="D739" s="29"/>
      <c r="E739" s="29"/>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8"/>
      <c r="D740" s="29"/>
      <c r="E740" s="29"/>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8"/>
      <c r="D741" s="29"/>
      <c r="E741" s="29"/>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8"/>
      <c r="D742" s="29"/>
      <c r="E742" s="29"/>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8"/>
      <c r="D743" s="29"/>
      <c r="E743" s="29"/>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8"/>
      <c r="D744" s="29"/>
      <c r="E744" s="29"/>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8"/>
      <c r="D745" s="29"/>
      <c r="E745" s="29"/>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8"/>
      <c r="D746" s="29"/>
      <c r="E746" s="29"/>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8"/>
      <c r="D747" s="29"/>
      <c r="E747" s="29"/>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8"/>
      <c r="D748" s="29"/>
      <c r="E748" s="29"/>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8"/>
      <c r="D749" s="29"/>
      <c r="E749" s="29"/>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8"/>
      <c r="D750" s="29"/>
      <c r="E750" s="29"/>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8"/>
      <c r="D751" s="29"/>
      <c r="E751" s="29"/>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8"/>
      <c r="D752" s="29"/>
      <c r="E752" s="29"/>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8"/>
      <c r="D753" s="29"/>
      <c r="E753" s="29"/>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8"/>
      <c r="D754" s="29"/>
      <c r="E754" s="29"/>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8"/>
      <c r="D755" s="29"/>
      <c r="E755" s="29"/>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8"/>
      <c r="D756" s="29"/>
      <c r="E756" s="29"/>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8"/>
      <c r="D757" s="29"/>
      <c r="E757" s="29"/>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8"/>
      <c r="D758" s="29"/>
      <c r="E758" s="29"/>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8"/>
      <c r="D759" s="29"/>
      <c r="E759" s="29"/>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8"/>
      <c r="D760" s="29"/>
      <c r="E760" s="29"/>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8"/>
      <c r="D761" s="29"/>
      <c r="E761" s="29"/>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8"/>
      <c r="D762" s="29"/>
      <c r="E762" s="29"/>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8"/>
      <c r="D763" s="29"/>
      <c r="E763" s="29"/>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8"/>
      <c r="D764" s="29"/>
      <c r="E764" s="29"/>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8"/>
      <c r="D765" s="29"/>
      <c r="E765" s="29"/>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8"/>
      <c r="D766" s="29"/>
      <c r="E766" s="29"/>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8"/>
      <c r="D767" s="29"/>
      <c r="E767" s="29"/>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8"/>
      <c r="D768" s="29"/>
      <c r="E768" s="29"/>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8"/>
      <c r="D769" s="29"/>
      <c r="E769" s="29"/>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8"/>
      <c r="D770" s="29"/>
      <c r="E770" s="29"/>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8"/>
      <c r="D771" s="29"/>
      <c r="E771" s="29"/>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8"/>
      <c r="D772" s="29"/>
      <c r="E772" s="29"/>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8"/>
      <c r="D773" s="29"/>
      <c r="E773" s="29"/>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8"/>
      <c r="D774" s="29"/>
      <c r="E774" s="29"/>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8"/>
      <c r="D775" s="29"/>
      <c r="E775" s="29"/>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8"/>
      <c r="D776" s="29"/>
      <c r="E776" s="29"/>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8"/>
      <c r="D777" s="29"/>
      <c r="E777" s="29"/>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8"/>
      <c r="D778" s="29"/>
      <c r="E778" s="29"/>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8"/>
      <c r="D779" s="29"/>
      <c r="E779" s="29"/>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8"/>
      <c r="D780" s="29"/>
      <c r="E780" s="29"/>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8"/>
      <c r="D781" s="29"/>
      <c r="E781" s="29"/>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8"/>
      <c r="D782" s="29"/>
      <c r="E782" s="29"/>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8"/>
      <c r="D783" s="29"/>
      <c r="E783" s="29"/>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8"/>
      <c r="D784" s="29"/>
      <c r="E784" s="29"/>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8"/>
      <c r="D785" s="29"/>
      <c r="E785" s="29"/>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8"/>
      <c r="D786" s="29"/>
      <c r="E786" s="29"/>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8"/>
      <c r="D787" s="29"/>
      <c r="E787" s="29"/>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8"/>
      <c r="D788" s="29"/>
      <c r="E788" s="29"/>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8"/>
      <c r="D789" s="29"/>
      <c r="E789" s="29"/>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8"/>
      <c r="D790" s="29"/>
      <c r="E790" s="29"/>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8"/>
      <c r="D791" s="29"/>
      <c r="E791" s="29"/>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8"/>
      <c r="D792" s="29"/>
      <c r="E792" s="29"/>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8"/>
      <c r="D793" s="29"/>
      <c r="E793" s="29"/>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8"/>
      <c r="D794" s="29"/>
      <c r="E794" s="29"/>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8"/>
      <c r="D795" s="29"/>
      <c r="E795" s="29"/>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8"/>
      <c r="D796" s="29"/>
      <c r="E796" s="29"/>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8"/>
      <c r="D797" s="29"/>
      <c r="E797" s="29"/>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8"/>
      <c r="D798" s="29"/>
      <c r="E798" s="29"/>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8"/>
      <c r="D799" s="29"/>
      <c r="E799" s="29"/>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8"/>
      <c r="D800" s="29"/>
      <c r="E800" s="29"/>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8"/>
      <c r="D801" s="29"/>
      <c r="E801" s="29"/>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8"/>
      <c r="D802" s="29"/>
      <c r="E802" s="29"/>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8"/>
      <c r="D803" s="29"/>
      <c r="E803" s="29"/>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8"/>
      <c r="D804" s="29"/>
      <c r="E804" s="29"/>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8"/>
      <c r="D805" s="29"/>
      <c r="E805" s="29"/>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8"/>
      <c r="D806" s="29"/>
      <c r="E806" s="29"/>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8"/>
      <c r="D807" s="29"/>
      <c r="E807" s="29"/>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8"/>
      <c r="D808" s="29"/>
      <c r="E808" s="29"/>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8"/>
      <c r="D809" s="29"/>
      <c r="E809" s="29"/>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8"/>
      <c r="D810" s="29"/>
      <c r="E810" s="29"/>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8"/>
      <c r="D811" s="29"/>
      <c r="E811" s="29"/>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8"/>
      <c r="D812" s="29"/>
      <c r="E812" s="29"/>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8"/>
      <c r="D813" s="29"/>
      <c r="E813" s="29"/>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8"/>
      <c r="D814" s="29"/>
      <c r="E814" s="29"/>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8"/>
      <c r="D815" s="29"/>
      <c r="E815" s="29"/>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8"/>
      <c r="D816" s="29"/>
      <c r="E816" s="29"/>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8"/>
      <c r="D817" s="29"/>
      <c r="E817" s="29"/>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8"/>
      <c r="D818" s="29"/>
      <c r="E818" s="29"/>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8"/>
      <c r="D819" s="29"/>
      <c r="E819" s="29"/>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8"/>
      <c r="D820" s="29"/>
      <c r="E820" s="29"/>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8"/>
      <c r="D821" s="29"/>
      <c r="E821" s="29"/>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8"/>
      <c r="D822" s="29"/>
      <c r="E822" s="29"/>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8"/>
      <c r="D823" s="29"/>
      <c r="E823" s="29"/>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8"/>
      <c r="D824" s="29"/>
      <c r="E824" s="29"/>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8"/>
      <c r="D825" s="29"/>
      <c r="E825" s="29"/>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8"/>
      <c r="D826" s="29"/>
      <c r="E826" s="29"/>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8"/>
      <c r="D827" s="29"/>
      <c r="E827" s="29"/>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8"/>
      <c r="D828" s="29"/>
      <c r="E828" s="29"/>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8"/>
      <c r="D829" s="29"/>
      <c r="E829" s="29"/>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8"/>
      <c r="D830" s="29"/>
      <c r="E830" s="29"/>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8"/>
      <c r="D831" s="29"/>
      <c r="E831" s="29"/>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8"/>
      <c r="D832" s="29"/>
      <c r="E832" s="29"/>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8"/>
      <c r="D833" s="29"/>
      <c r="E833" s="29"/>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8"/>
      <c r="D834" s="29"/>
      <c r="E834" s="29"/>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8"/>
      <c r="D835" s="29"/>
      <c r="E835" s="29"/>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8"/>
      <c r="D836" s="29"/>
      <c r="E836" s="29"/>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8"/>
      <c r="D837" s="29"/>
      <c r="E837" s="29"/>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8"/>
      <c r="D838" s="29"/>
      <c r="E838" s="29"/>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8"/>
      <c r="D839" s="29"/>
      <c r="E839" s="29"/>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8"/>
      <c r="D840" s="29"/>
      <c r="E840" s="29"/>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8"/>
      <c r="D841" s="29"/>
      <c r="E841" s="29"/>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8"/>
      <c r="D842" s="29"/>
      <c r="E842" s="29"/>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8"/>
      <c r="D843" s="29"/>
      <c r="E843" s="29"/>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8"/>
      <c r="D844" s="29"/>
      <c r="E844" s="29"/>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8"/>
      <c r="D845" s="29"/>
      <c r="E845" s="29"/>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8"/>
      <c r="D846" s="29"/>
      <c r="E846" s="29"/>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8"/>
      <c r="D847" s="29"/>
      <c r="E847" s="29"/>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8"/>
      <c r="D848" s="29"/>
      <c r="E848" s="29"/>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8"/>
      <c r="D849" s="29"/>
      <c r="E849" s="29"/>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8"/>
      <c r="D850" s="29"/>
      <c r="E850" s="29"/>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8"/>
      <c r="D851" s="29"/>
      <c r="E851" s="29"/>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8"/>
      <c r="D852" s="29"/>
      <c r="E852" s="29"/>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8"/>
      <c r="D853" s="29"/>
      <c r="E853" s="29"/>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8"/>
      <c r="D854" s="29"/>
      <c r="E854" s="29"/>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8"/>
      <c r="D855" s="29"/>
      <c r="E855" s="29"/>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8"/>
      <c r="D856" s="29"/>
      <c r="E856" s="29"/>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8"/>
      <c r="D857" s="29"/>
      <c r="E857" s="29"/>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8"/>
      <c r="D858" s="29"/>
      <c r="E858" s="29"/>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8"/>
      <c r="D859" s="29"/>
      <c r="E859" s="29"/>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8"/>
      <c r="D860" s="29"/>
      <c r="E860" s="29"/>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8"/>
      <c r="D861" s="29"/>
      <c r="E861" s="29"/>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8"/>
      <c r="D862" s="29"/>
      <c r="E862" s="29"/>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8"/>
      <c r="D863" s="29"/>
      <c r="E863" s="29"/>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8"/>
      <c r="D864" s="29"/>
      <c r="E864" s="29"/>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8"/>
      <c r="D865" s="29"/>
      <c r="E865" s="29"/>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8"/>
      <c r="D866" s="29"/>
      <c r="E866" s="29"/>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8"/>
      <c r="D867" s="29"/>
      <c r="E867" s="29"/>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8"/>
      <c r="D868" s="29"/>
      <c r="E868" s="29"/>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8"/>
      <c r="D869" s="29"/>
      <c r="E869" s="29"/>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8"/>
      <c r="D870" s="29"/>
      <c r="E870" s="29"/>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8"/>
      <c r="D871" s="29"/>
      <c r="E871" s="29"/>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8"/>
      <c r="D872" s="29"/>
      <c r="E872" s="29"/>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8"/>
      <c r="D873" s="29"/>
      <c r="E873" s="29"/>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8"/>
      <c r="D874" s="29"/>
      <c r="E874" s="29"/>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8"/>
      <c r="D875" s="29"/>
      <c r="E875" s="29"/>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8"/>
      <c r="D876" s="29"/>
      <c r="E876" s="29"/>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8"/>
      <c r="D877" s="29"/>
      <c r="E877" s="29"/>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8"/>
      <c r="D878" s="29"/>
      <c r="E878" s="29"/>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8"/>
      <c r="D879" s="29"/>
      <c r="E879" s="29"/>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8"/>
      <c r="D880" s="29"/>
      <c r="E880" s="29"/>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8"/>
      <c r="D881" s="29"/>
      <c r="E881" s="29"/>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8"/>
      <c r="D882" s="29"/>
      <c r="E882" s="29"/>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8"/>
      <c r="D883" s="29"/>
      <c r="E883" s="29"/>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8"/>
      <c r="D884" s="29"/>
      <c r="E884" s="29"/>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8"/>
      <c r="D885" s="29"/>
      <c r="E885" s="29"/>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8"/>
      <c r="D886" s="29"/>
      <c r="E886" s="29"/>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8"/>
      <c r="D887" s="29"/>
      <c r="E887" s="29"/>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8"/>
      <c r="D888" s="29"/>
      <c r="E888" s="29"/>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8"/>
      <c r="D889" s="29"/>
      <c r="E889" s="29"/>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8"/>
      <c r="D890" s="29"/>
      <c r="E890" s="29"/>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8"/>
      <c r="D891" s="29"/>
      <c r="E891" s="29"/>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8"/>
      <c r="D892" s="29"/>
      <c r="E892" s="29"/>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8"/>
      <c r="D893" s="29"/>
      <c r="E893" s="29"/>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8"/>
      <c r="D894" s="29"/>
      <c r="E894" s="29"/>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8"/>
      <c r="D895" s="29"/>
      <c r="E895" s="29"/>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8"/>
      <c r="D896" s="29"/>
      <c r="E896" s="29"/>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8"/>
      <c r="D897" s="29"/>
      <c r="E897" s="29"/>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8"/>
      <c r="D898" s="29"/>
      <c r="E898" s="29"/>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8"/>
      <c r="D899" s="29"/>
      <c r="E899" s="29"/>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8"/>
      <c r="D900" s="29"/>
      <c r="E900" s="29"/>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8"/>
      <c r="D901" s="29"/>
      <c r="E901" s="29"/>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8"/>
      <c r="D902" s="29"/>
      <c r="E902" s="29"/>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8"/>
      <c r="D903" s="29"/>
      <c r="E903" s="29"/>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8"/>
      <c r="D904" s="29"/>
      <c r="E904" s="29"/>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8"/>
      <c r="D905" s="29"/>
      <c r="E905" s="29"/>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8"/>
      <c r="D906" s="29"/>
      <c r="E906" s="29"/>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8"/>
      <c r="D907" s="29"/>
      <c r="E907" s="29"/>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8"/>
      <c r="D908" s="29"/>
      <c r="E908" s="29"/>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8"/>
      <c r="D909" s="29"/>
      <c r="E909" s="29"/>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8"/>
      <c r="D910" s="29"/>
      <c r="E910" s="29"/>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8"/>
      <c r="D911" s="29"/>
      <c r="E911" s="29"/>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8"/>
      <c r="D912" s="29"/>
      <c r="E912" s="29"/>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8"/>
      <c r="D913" s="29"/>
      <c r="E913" s="29"/>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8"/>
      <c r="D914" s="29"/>
      <c r="E914" s="29"/>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8"/>
      <c r="D915" s="29"/>
      <c r="E915" s="29"/>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8"/>
      <c r="D916" s="29"/>
      <c r="E916" s="29"/>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8"/>
      <c r="D917" s="29"/>
      <c r="E917" s="29"/>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8"/>
      <c r="D918" s="29"/>
      <c r="E918" s="29"/>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8"/>
      <c r="D919" s="29"/>
      <c r="E919" s="29"/>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8"/>
      <c r="D920" s="29"/>
      <c r="E920" s="29"/>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8"/>
      <c r="D921" s="29"/>
      <c r="E921" s="29"/>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8"/>
      <c r="D922" s="29"/>
      <c r="E922" s="29"/>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8"/>
      <c r="D923" s="29"/>
      <c r="E923" s="29"/>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8"/>
      <c r="D924" s="29"/>
      <c r="E924" s="29"/>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8"/>
      <c r="D925" s="29"/>
      <c r="E925" s="29"/>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8"/>
      <c r="D926" s="29"/>
      <c r="E926" s="29"/>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8"/>
      <c r="D927" s="29"/>
      <c r="E927" s="29"/>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8"/>
      <c r="D928" s="29"/>
      <c r="E928" s="29"/>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8"/>
      <c r="D929" s="29"/>
      <c r="E929" s="29"/>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8"/>
      <c r="D930" s="29"/>
      <c r="E930" s="29"/>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8"/>
      <c r="D931" s="29"/>
      <c r="E931" s="29"/>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8"/>
      <c r="D932" s="29"/>
      <c r="E932" s="29"/>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8"/>
      <c r="D933" s="29"/>
      <c r="E933" s="29"/>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8"/>
      <c r="D934" s="29"/>
      <c r="E934" s="29"/>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8"/>
      <c r="D935" s="29"/>
      <c r="E935" s="29"/>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8"/>
      <c r="D936" s="29"/>
      <c r="E936" s="29"/>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8"/>
      <c r="D937" s="29"/>
      <c r="E937" s="29"/>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8"/>
      <c r="D938" s="29"/>
      <c r="E938" s="29"/>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8"/>
      <c r="D939" s="29"/>
      <c r="E939" s="29"/>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8"/>
      <c r="D940" s="29"/>
      <c r="E940" s="29"/>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8"/>
      <c r="D941" s="29"/>
      <c r="E941" s="29"/>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8"/>
      <c r="D942" s="29"/>
      <c r="E942" s="29"/>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8"/>
      <c r="D943" s="29"/>
      <c r="E943" s="29"/>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8"/>
      <c r="D944" s="29"/>
      <c r="E944" s="29"/>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8"/>
      <c r="D945" s="29"/>
      <c r="E945" s="29"/>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8"/>
      <c r="D946" s="29"/>
      <c r="E946" s="29"/>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8"/>
      <c r="D947" s="29"/>
      <c r="E947" s="29"/>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8"/>
      <c r="D948" s="29"/>
      <c r="E948" s="29"/>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8"/>
      <c r="D949" s="29"/>
      <c r="E949" s="29"/>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8"/>
      <c r="D950" s="29"/>
      <c r="E950" s="29"/>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8"/>
      <c r="D951" s="29"/>
      <c r="E951" s="29"/>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8"/>
      <c r="D952" s="29"/>
      <c r="E952" s="29"/>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8"/>
      <c r="D953" s="29"/>
      <c r="E953" s="29"/>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8"/>
      <c r="D954" s="29"/>
      <c r="E954" s="29"/>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8"/>
      <c r="D955" s="29"/>
      <c r="E955" s="29"/>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8"/>
      <c r="D956" s="29"/>
      <c r="E956" s="29"/>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8"/>
      <c r="D957" s="29"/>
      <c r="E957" s="29"/>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8"/>
      <c r="D958" s="29"/>
      <c r="E958" s="29"/>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8"/>
      <c r="D959" s="29"/>
      <c r="E959" s="29"/>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8"/>
      <c r="D960" s="29"/>
      <c r="E960" s="29"/>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8"/>
      <c r="D961" s="29"/>
      <c r="E961" s="29"/>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8"/>
      <c r="D962" s="29"/>
      <c r="E962" s="29"/>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8"/>
      <c r="D963" s="29"/>
      <c r="E963" s="29"/>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8"/>
      <c r="D964" s="29"/>
      <c r="E964" s="29"/>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8"/>
      <c r="D965" s="29"/>
      <c r="E965" s="29"/>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8"/>
      <c r="D966" s="29"/>
      <c r="E966" s="29"/>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8"/>
      <c r="D967" s="29"/>
      <c r="E967" s="29"/>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8"/>
      <c r="D968" s="29"/>
      <c r="E968" s="29"/>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8"/>
      <c r="D969" s="29"/>
      <c r="E969" s="29"/>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8"/>
      <c r="D970" s="29"/>
      <c r="E970" s="29"/>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8"/>
      <c r="D971" s="29"/>
      <c r="E971" s="29"/>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8"/>
      <c r="D972" s="29"/>
      <c r="E972" s="29"/>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8"/>
      <c r="D973" s="29"/>
      <c r="E973" s="29"/>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8"/>
      <c r="D974" s="29"/>
      <c r="E974" s="29"/>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8"/>
      <c r="D975" s="29"/>
      <c r="E975" s="29"/>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8"/>
      <c r="D976" s="29"/>
      <c r="E976" s="29"/>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8"/>
      <c r="D977" s="29"/>
      <c r="E977" s="29"/>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8"/>
      <c r="D978" s="29"/>
      <c r="E978" s="29"/>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8"/>
      <c r="D979" s="29"/>
      <c r="E979" s="29"/>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8"/>
      <c r="D980" s="29"/>
      <c r="E980" s="29"/>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8"/>
      <c r="D981" s="29"/>
      <c r="E981" s="29"/>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8"/>
      <c r="D982" s="29"/>
      <c r="E982" s="29"/>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8"/>
      <c r="D983" s="29"/>
      <c r="E983" s="29"/>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8"/>
      <c r="D984" s="29"/>
      <c r="E984" s="29"/>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8"/>
      <c r="D985" s="29"/>
      <c r="E985" s="29"/>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8"/>
      <c r="D986" s="29"/>
      <c r="E986" s="29"/>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8"/>
      <c r="D987" s="29"/>
      <c r="E987" s="29"/>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8"/>
      <c r="D988" s="29"/>
      <c r="E988" s="29"/>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8"/>
      <c r="D989" s="29"/>
      <c r="E989" s="29"/>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8"/>
      <c r="D990" s="29"/>
      <c r="E990" s="29"/>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8"/>
      <c r="D991" s="29"/>
      <c r="E991" s="29"/>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8"/>
      <c r="D992" s="29"/>
      <c r="E992" s="29"/>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8"/>
      <c r="D993" s="29"/>
      <c r="E993" s="29"/>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8"/>
      <c r="D994" s="29"/>
      <c r="E994" s="29"/>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8"/>
      <c r="D995" s="29"/>
      <c r="E995" s="29"/>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8"/>
      <c r="D996" s="29"/>
      <c r="E996" s="29"/>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8"/>
      <c r="D997" s="29"/>
      <c r="E997" s="29"/>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8"/>
      <c r="D998" s="29"/>
      <c r="E998" s="29"/>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8"/>
      <c r="D999" s="29"/>
      <c r="E999" s="29"/>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8"/>
      <c r="D1000" s="29"/>
      <c r="E1000" s="29"/>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93:D93"/>
    <mergeCell ref="A94:D94"/>
  </mergeCells>
  <hyperlinks>
    <hyperlink ref="A8" r:id="rId1" xr:uid="{00000000-0004-0000-1200-000000000000}"/>
    <hyperlink ref="A9" r:id="rId2" xr:uid="{00000000-0004-0000-1200-000001000000}"/>
    <hyperlink ref="A10" r:id="rId3" xr:uid="{00000000-0004-0000-1200-000002000000}"/>
    <hyperlink ref="C16" r:id="rId4" xr:uid="{00000000-0004-0000-1200-000003000000}"/>
    <hyperlink ref="C23" r:id="rId5" xr:uid="{00000000-0004-0000-1200-000004000000}"/>
    <hyperlink ref="C24" r:id="rId6" xr:uid="{00000000-0004-0000-1200-000005000000}"/>
    <hyperlink ref="C25" r:id="rId7" xr:uid="{00000000-0004-0000-1200-000006000000}"/>
    <hyperlink ref="C26" r:id="rId8" xr:uid="{00000000-0004-0000-1200-000007000000}"/>
    <hyperlink ref="C27" r:id="rId9" xr:uid="{00000000-0004-0000-1200-000008000000}"/>
    <hyperlink ref="C28" r:id="rId10" xr:uid="{00000000-0004-0000-1200-000009000000}"/>
    <hyperlink ref="C29" r:id="rId11" xr:uid="{00000000-0004-0000-1200-00000A000000}"/>
    <hyperlink ref="C30" r:id="rId12" xr:uid="{00000000-0004-0000-1200-00000B000000}"/>
    <hyperlink ref="C31" r:id="rId13" xr:uid="{00000000-0004-0000-1200-00000C000000}"/>
    <hyperlink ref="C32" r:id="rId14" xr:uid="{00000000-0004-0000-1200-00000D000000}"/>
    <hyperlink ref="C33" r:id="rId15" xr:uid="{00000000-0004-0000-1200-00000E000000}"/>
    <hyperlink ref="C34" r:id="rId16" xr:uid="{00000000-0004-0000-1200-00000F000000}"/>
    <hyperlink ref="C35" r:id="rId17" xr:uid="{00000000-0004-0000-1200-000010000000}"/>
    <hyperlink ref="C36" r:id="rId18" xr:uid="{00000000-0004-0000-1200-000011000000}"/>
    <hyperlink ref="C37" r:id="rId19" xr:uid="{00000000-0004-0000-1200-000012000000}"/>
    <hyperlink ref="C38" r:id="rId20" xr:uid="{00000000-0004-0000-1200-000013000000}"/>
    <hyperlink ref="C39" r:id="rId21" xr:uid="{00000000-0004-0000-1200-000014000000}"/>
    <hyperlink ref="C43" r:id="rId22" xr:uid="{00000000-0004-0000-1200-000015000000}"/>
    <hyperlink ref="C44" r:id="rId23" xr:uid="{00000000-0004-0000-1200-000016000000}"/>
    <hyperlink ref="C45" r:id="rId24" xr:uid="{00000000-0004-0000-1200-000017000000}"/>
    <hyperlink ref="C46" r:id="rId25" xr:uid="{00000000-0004-0000-1200-000018000000}"/>
    <hyperlink ref="C47" r:id="rId26" xr:uid="{00000000-0004-0000-1200-000019000000}"/>
    <hyperlink ref="C48" r:id="rId27" xr:uid="{00000000-0004-0000-1200-00001A000000}"/>
    <hyperlink ref="C49" r:id="rId28" xr:uid="{00000000-0004-0000-1200-00001B000000}"/>
    <hyperlink ref="C50" r:id="rId29" xr:uid="{00000000-0004-0000-1200-00001C000000}"/>
    <hyperlink ref="C51" r:id="rId30" xr:uid="{00000000-0004-0000-1200-00001D000000}"/>
    <hyperlink ref="C58" r:id="rId31" xr:uid="{00000000-0004-0000-1200-00001E000000}"/>
    <hyperlink ref="C59" r:id="rId32" xr:uid="{00000000-0004-0000-1200-00001F000000}"/>
    <hyperlink ref="C60" r:id="rId33" xr:uid="{00000000-0004-0000-1200-000020000000}"/>
    <hyperlink ref="C61" r:id="rId34" xr:uid="{00000000-0004-0000-1200-000021000000}"/>
    <hyperlink ref="C62" r:id="rId35" xr:uid="{00000000-0004-0000-1200-000022000000}"/>
    <hyperlink ref="C63" r:id="rId36" xr:uid="{00000000-0004-0000-1200-000023000000}"/>
    <hyperlink ref="C64" r:id="rId37" xr:uid="{00000000-0004-0000-1200-000024000000}"/>
    <hyperlink ref="C65" r:id="rId38" xr:uid="{00000000-0004-0000-1200-000025000000}"/>
    <hyperlink ref="C71" r:id="rId39" xr:uid="{00000000-0004-0000-1200-000026000000}"/>
    <hyperlink ref="C72" r:id="rId40" xr:uid="{00000000-0004-0000-1200-000027000000}"/>
  </hyperlinks>
  <pageMargins left="0.7" right="0.7" top="0.75" bottom="0.75" header="0" footer="0"/>
  <pageSetup orientation="landscape"/>
  <drawing r:id="rId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99"/>
  </sheetPr>
  <dimension ref="A1:I1000"/>
  <sheetViews>
    <sheetView workbookViewId="0"/>
  </sheetViews>
  <sheetFormatPr defaultColWidth="12.5703125" defaultRowHeight="15" customHeight="1"/>
  <cols>
    <col min="1" max="1" width="24.85546875" customWidth="1"/>
    <col min="2" max="26" width="8" customWidth="1"/>
  </cols>
  <sheetData>
    <row r="1" spans="1:9" ht="15.75" customHeight="1">
      <c r="A1" s="12" t="s">
        <v>45</v>
      </c>
    </row>
    <row r="2" spans="1:9" ht="12.75" customHeight="1"/>
    <row r="3" spans="1:9" ht="12.75" customHeight="1"/>
    <row r="4" spans="1:9" ht="15" customHeight="1">
      <c r="A4" s="13" t="s">
        <v>46</v>
      </c>
    </row>
    <row r="5" spans="1:9" ht="14.25" customHeight="1">
      <c r="A5" s="14"/>
    </row>
    <row r="6" spans="1:9" ht="15" customHeight="1">
      <c r="A6" s="15" t="s">
        <v>47</v>
      </c>
    </row>
    <row r="7" spans="1:9" ht="24.75" customHeight="1">
      <c r="A7" s="10" t="s">
        <v>8</v>
      </c>
      <c r="B7" s="469" t="s">
        <v>48</v>
      </c>
      <c r="C7" s="467"/>
      <c r="D7" s="467"/>
      <c r="E7" s="467"/>
      <c r="F7" s="467"/>
      <c r="G7" s="467"/>
      <c r="H7" s="467"/>
      <c r="I7" s="468"/>
    </row>
    <row r="8" spans="1:9" ht="24.75" customHeight="1">
      <c r="A8" s="10"/>
      <c r="B8" s="469" t="s">
        <v>49</v>
      </c>
      <c r="C8" s="467"/>
      <c r="D8" s="467"/>
      <c r="E8" s="467"/>
      <c r="F8" s="467"/>
      <c r="G8" s="467"/>
      <c r="H8" s="467"/>
      <c r="I8" s="468"/>
    </row>
    <row r="9" spans="1:9" ht="12.75" customHeight="1">
      <c r="A9" s="10"/>
      <c r="B9" s="469" t="s">
        <v>50</v>
      </c>
      <c r="C9" s="467"/>
      <c r="D9" s="467"/>
      <c r="E9" s="467"/>
      <c r="F9" s="467"/>
      <c r="G9" s="467"/>
      <c r="H9" s="467"/>
      <c r="I9" s="468"/>
    </row>
    <row r="10" spans="1:9" ht="12.75" customHeight="1">
      <c r="A10" s="10"/>
      <c r="B10" s="470"/>
      <c r="C10" s="467"/>
      <c r="D10" s="467"/>
      <c r="E10" s="467"/>
      <c r="F10" s="467"/>
      <c r="G10" s="467"/>
      <c r="H10" s="467"/>
      <c r="I10" s="468"/>
    </row>
    <row r="11" spans="1:9" ht="12.75" customHeight="1">
      <c r="A11" s="10" t="s">
        <v>10</v>
      </c>
      <c r="B11" s="469" t="s">
        <v>51</v>
      </c>
      <c r="C11" s="467"/>
      <c r="D11" s="467"/>
      <c r="E11" s="467"/>
      <c r="F11" s="467"/>
      <c r="G11" s="467"/>
      <c r="H11" s="467"/>
      <c r="I11" s="468"/>
    </row>
    <row r="12" spans="1:9" ht="12.75" customHeight="1">
      <c r="A12" s="10"/>
      <c r="B12" s="469"/>
      <c r="C12" s="467"/>
      <c r="D12" s="467"/>
      <c r="E12" s="467"/>
      <c r="F12" s="467"/>
      <c r="G12" s="467"/>
      <c r="H12" s="467"/>
      <c r="I12" s="468"/>
    </row>
    <row r="13" spans="1:9" ht="12.75" customHeight="1">
      <c r="A13" s="10" t="s">
        <v>12</v>
      </c>
      <c r="B13" s="469" t="s">
        <v>51</v>
      </c>
      <c r="C13" s="467"/>
      <c r="D13" s="467"/>
      <c r="E13" s="467"/>
      <c r="F13" s="467"/>
      <c r="G13" s="467"/>
      <c r="H13" s="467"/>
      <c r="I13" s="468"/>
    </row>
    <row r="14" spans="1:9" ht="12.75" customHeight="1">
      <c r="A14" s="10"/>
      <c r="B14" s="471"/>
      <c r="C14" s="467"/>
      <c r="D14" s="467"/>
      <c r="E14" s="467"/>
      <c r="F14" s="467"/>
      <c r="G14" s="467"/>
      <c r="H14" s="467"/>
      <c r="I14" s="468"/>
    </row>
    <row r="15" spans="1:9" ht="12.75" customHeight="1">
      <c r="A15" s="10" t="s">
        <v>14</v>
      </c>
      <c r="B15" s="469" t="s">
        <v>51</v>
      </c>
      <c r="C15" s="467"/>
      <c r="D15" s="467"/>
      <c r="E15" s="467"/>
      <c r="F15" s="467"/>
      <c r="G15" s="467"/>
      <c r="H15" s="467"/>
      <c r="I15" s="468"/>
    </row>
    <row r="16" spans="1:9" ht="12.75" customHeight="1">
      <c r="A16" s="10"/>
      <c r="B16" s="470"/>
      <c r="C16" s="467"/>
      <c r="D16" s="467"/>
      <c r="E16" s="467"/>
      <c r="F16" s="467"/>
      <c r="G16" s="467"/>
      <c r="H16" s="467"/>
      <c r="I16" s="468"/>
    </row>
    <row r="17" spans="1:9" ht="12.75" customHeight="1">
      <c r="A17" s="10" t="s">
        <v>16</v>
      </c>
      <c r="B17" s="469" t="s">
        <v>51</v>
      </c>
      <c r="C17" s="467"/>
      <c r="D17" s="467"/>
      <c r="E17" s="467"/>
      <c r="F17" s="467"/>
      <c r="G17" s="467"/>
      <c r="H17" s="467"/>
      <c r="I17" s="468"/>
    </row>
    <row r="18" spans="1:9" ht="12.75" customHeight="1">
      <c r="A18" s="10"/>
      <c r="B18" s="470"/>
      <c r="C18" s="467"/>
      <c r="D18" s="467"/>
      <c r="E18" s="467"/>
      <c r="F18" s="467"/>
      <c r="G18" s="467"/>
      <c r="H18" s="467"/>
      <c r="I18" s="468"/>
    </row>
    <row r="19" spans="1:9" ht="15.75" customHeight="1">
      <c r="A19" s="10" t="s">
        <v>18</v>
      </c>
      <c r="B19" s="469" t="s">
        <v>51</v>
      </c>
      <c r="C19" s="467"/>
      <c r="D19" s="467"/>
      <c r="E19" s="467"/>
      <c r="F19" s="467"/>
      <c r="G19" s="467"/>
      <c r="H19" s="467"/>
      <c r="I19" s="468"/>
    </row>
    <row r="20" spans="1:9" ht="12.75" customHeight="1">
      <c r="A20" s="10"/>
      <c r="B20" s="470"/>
      <c r="C20" s="467"/>
      <c r="D20" s="467"/>
      <c r="E20" s="467"/>
      <c r="F20" s="467"/>
      <c r="G20" s="467"/>
      <c r="H20" s="467"/>
      <c r="I20" s="468"/>
    </row>
    <row r="21" spans="1:9" ht="12.75" customHeight="1">
      <c r="A21" s="10" t="s">
        <v>20</v>
      </c>
      <c r="B21" s="469" t="s">
        <v>51</v>
      </c>
      <c r="C21" s="467"/>
      <c r="D21" s="467"/>
      <c r="E21" s="467"/>
      <c r="F21" s="467"/>
      <c r="G21" s="467"/>
      <c r="H21" s="467"/>
      <c r="I21" s="468"/>
    </row>
    <row r="22" spans="1:9" ht="15.75" customHeight="1">
      <c r="A22" s="10"/>
      <c r="B22" s="469"/>
      <c r="C22" s="467"/>
      <c r="D22" s="467"/>
      <c r="E22" s="467"/>
      <c r="F22" s="467"/>
      <c r="G22" s="467"/>
      <c r="H22" s="467"/>
      <c r="I22" s="468"/>
    </row>
    <row r="23" spans="1:9" ht="12.75" customHeight="1">
      <c r="A23" s="10" t="s">
        <v>22</v>
      </c>
      <c r="B23" s="469" t="s">
        <v>52</v>
      </c>
      <c r="C23" s="467"/>
      <c r="D23" s="467"/>
      <c r="E23" s="467"/>
      <c r="F23" s="467"/>
      <c r="G23" s="467"/>
      <c r="H23" s="467"/>
      <c r="I23" s="468"/>
    </row>
    <row r="24" spans="1:9" ht="12.75" customHeight="1">
      <c r="A24" s="10"/>
      <c r="B24" s="469"/>
      <c r="C24" s="467"/>
      <c r="D24" s="467"/>
      <c r="E24" s="467"/>
      <c r="F24" s="467"/>
      <c r="G24" s="467"/>
      <c r="H24" s="467"/>
      <c r="I24" s="468"/>
    </row>
    <row r="25" spans="1:9" ht="12.75" customHeight="1">
      <c r="A25" s="10" t="s">
        <v>24</v>
      </c>
      <c r="B25" s="469" t="s">
        <v>51</v>
      </c>
      <c r="C25" s="467"/>
      <c r="D25" s="467"/>
      <c r="E25" s="467"/>
      <c r="F25" s="467"/>
      <c r="G25" s="467"/>
      <c r="H25" s="467"/>
      <c r="I25" s="468"/>
    </row>
    <row r="26" spans="1:9" ht="12.75" customHeight="1">
      <c r="A26" s="10"/>
      <c r="B26" s="469"/>
      <c r="C26" s="467"/>
      <c r="D26" s="467"/>
      <c r="E26" s="467"/>
      <c r="F26" s="467"/>
      <c r="G26" s="467"/>
      <c r="H26" s="467"/>
      <c r="I26" s="468"/>
    </row>
    <row r="27" spans="1:9" ht="12.75" customHeight="1">
      <c r="A27" s="10" t="s">
        <v>26</v>
      </c>
      <c r="B27" s="469" t="s">
        <v>53</v>
      </c>
      <c r="C27" s="467"/>
      <c r="D27" s="467"/>
      <c r="E27" s="467"/>
      <c r="F27" s="467"/>
      <c r="G27" s="467"/>
      <c r="H27" s="467"/>
      <c r="I27" s="468"/>
    </row>
    <row r="28" spans="1:9" ht="12.75" customHeight="1">
      <c r="A28" s="10"/>
      <c r="B28" s="469"/>
      <c r="C28" s="467"/>
      <c r="D28" s="467"/>
      <c r="E28" s="467"/>
      <c r="F28" s="467"/>
      <c r="G28" s="467"/>
      <c r="H28" s="467"/>
      <c r="I28" s="468"/>
    </row>
    <row r="29" spans="1:9" ht="12.75" customHeight="1">
      <c r="A29" s="10" t="s">
        <v>28</v>
      </c>
      <c r="B29" s="469" t="s">
        <v>51</v>
      </c>
      <c r="C29" s="467"/>
      <c r="D29" s="467"/>
      <c r="E29" s="467"/>
      <c r="F29" s="467"/>
      <c r="G29" s="467"/>
      <c r="H29" s="467"/>
      <c r="I29" s="468"/>
    </row>
    <row r="30" spans="1:9" ht="12.75" customHeight="1">
      <c r="A30" s="10"/>
      <c r="B30" s="469"/>
      <c r="C30" s="467"/>
      <c r="D30" s="467"/>
      <c r="E30" s="467"/>
      <c r="F30" s="467"/>
      <c r="G30" s="467"/>
      <c r="H30" s="467"/>
      <c r="I30" s="468"/>
    </row>
    <row r="31" spans="1:9" ht="12.75" customHeight="1">
      <c r="A31" s="10" t="s">
        <v>30</v>
      </c>
      <c r="B31" s="469" t="s">
        <v>51</v>
      </c>
      <c r="C31" s="467"/>
      <c r="D31" s="467"/>
      <c r="E31" s="467"/>
      <c r="F31" s="467"/>
      <c r="G31" s="467"/>
      <c r="H31" s="467"/>
      <c r="I31" s="468"/>
    </row>
    <row r="32" spans="1:9" ht="12.75" customHeight="1">
      <c r="A32" s="10"/>
      <c r="B32" s="469"/>
      <c r="C32" s="467"/>
      <c r="D32" s="467"/>
      <c r="E32" s="467"/>
      <c r="F32" s="467"/>
      <c r="G32" s="467"/>
      <c r="H32" s="467"/>
      <c r="I32" s="468"/>
    </row>
    <row r="33" spans="1:9" ht="12.75" customHeight="1">
      <c r="A33" s="10" t="s">
        <v>32</v>
      </c>
      <c r="B33" s="469" t="s">
        <v>51</v>
      </c>
      <c r="C33" s="467"/>
      <c r="D33" s="467"/>
      <c r="E33" s="467"/>
      <c r="F33" s="467"/>
      <c r="G33" s="467"/>
      <c r="H33" s="467"/>
      <c r="I33" s="468"/>
    </row>
    <row r="34" spans="1:9" ht="12.75" customHeight="1">
      <c r="A34" s="10"/>
      <c r="B34" s="470"/>
      <c r="C34" s="467"/>
      <c r="D34" s="467"/>
      <c r="E34" s="467"/>
      <c r="F34" s="467"/>
      <c r="G34" s="467"/>
      <c r="H34" s="467"/>
      <c r="I34" s="468"/>
    </row>
    <row r="35" spans="1:9" ht="12.75" customHeight="1">
      <c r="A35" s="10" t="s">
        <v>34</v>
      </c>
      <c r="B35" s="469" t="s">
        <v>51</v>
      </c>
      <c r="C35" s="467"/>
      <c r="D35" s="467"/>
      <c r="E35" s="467"/>
      <c r="F35" s="467"/>
      <c r="G35" s="467"/>
      <c r="H35" s="467"/>
      <c r="I35" s="468"/>
    </row>
    <row r="36" spans="1:9" ht="12.75" customHeight="1">
      <c r="A36" s="10"/>
      <c r="B36" s="470"/>
      <c r="C36" s="467"/>
      <c r="D36" s="467"/>
      <c r="E36" s="467"/>
      <c r="F36" s="467"/>
      <c r="G36" s="467"/>
      <c r="H36" s="467"/>
      <c r="I36" s="468"/>
    </row>
    <row r="37" spans="1:9" ht="12.75" customHeight="1">
      <c r="A37" s="10" t="s">
        <v>36</v>
      </c>
      <c r="B37" s="469" t="s">
        <v>51</v>
      </c>
      <c r="C37" s="467"/>
      <c r="D37" s="467"/>
      <c r="E37" s="467"/>
      <c r="F37" s="467"/>
      <c r="G37" s="467"/>
      <c r="H37" s="467"/>
      <c r="I37" s="468"/>
    </row>
    <row r="38" spans="1:9" ht="12.75" customHeight="1">
      <c r="A38" s="10"/>
      <c r="B38" s="469"/>
      <c r="C38" s="467"/>
      <c r="D38" s="467"/>
      <c r="E38" s="467"/>
      <c r="F38" s="467"/>
      <c r="G38" s="467"/>
      <c r="H38" s="467"/>
      <c r="I38" s="468"/>
    </row>
    <row r="39" spans="1:9" ht="12.75" customHeight="1">
      <c r="A39" s="10" t="s">
        <v>38</v>
      </c>
      <c r="B39" s="469" t="s">
        <v>51</v>
      </c>
      <c r="C39" s="467"/>
      <c r="D39" s="467"/>
      <c r="E39" s="467"/>
      <c r="F39" s="467"/>
      <c r="G39" s="467"/>
      <c r="H39" s="467"/>
      <c r="I39" s="468"/>
    </row>
    <row r="40" spans="1:9" ht="12.75" customHeight="1">
      <c r="A40" s="10"/>
      <c r="B40" s="470"/>
      <c r="C40" s="467"/>
      <c r="D40" s="467"/>
      <c r="E40" s="467"/>
      <c r="F40" s="467"/>
      <c r="G40" s="467"/>
      <c r="H40" s="467"/>
      <c r="I40" s="468"/>
    </row>
    <row r="41" spans="1:9" ht="24.75" customHeight="1">
      <c r="A41" s="10" t="s">
        <v>40</v>
      </c>
      <c r="B41" s="469" t="s">
        <v>54</v>
      </c>
      <c r="C41" s="467"/>
      <c r="D41" s="467"/>
      <c r="E41" s="467"/>
      <c r="F41" s="467"/>
      <c r="G41" s="467"/>
      <c r="H41" s="467"/>
      <c r="I41" s="468"/>
    </row>
    <row r="42" spans="1:9" ht="12.75" customHeight="1">
      <c r="A42" s="13"/>
    </row>
    <row r="43" spans="1:9" ht="12.75" customHeight="1">
      <c r="A43" s="13"/>
    </row>
    <row r="44" spans="1:9" ht="15" customHeight="1">
      <c r="A44" s="13" t="s">
        <v>55</v>
      </c>
    </row>
    <row r="45" spans="1:9" ht="12.75" customHeight="1"/>
    <row r="46" spans="1:9" ht="12.75" customHeight="1">
      <c r="A46" s="2" t="s">
        <v>56</v>
      </c>
    </row>
    <row r="47" spans="1:9" ht="12.75" customHeight="1">
      <c r="A47" s="16" t="s">
        <v>57</v>
      </c>
      <c r="B47" s="472" t="s">
        <v>58</v>
      </c>
      <c r="C47" s="467"/>
      <c r="D47" s="467"/>
      <c r="E47" s="467"/>
      <c r="F47" s="467"/>
      <c r="G47" s="467"/>
      <c r="H47" s="467"/>
      <c r="I47" s="468"/>
    </row>
    <row r="48" spans="1:9" ht="12.75" customHeight="1">
      <c r="A48" s="16" t="s">
        <v>59</v>
      </c>
      <c r="B48" s="472" t="s">
        <v>60</v>
      </c>
      <c r="C48" s="467"/>
      <c r="D48" s="467"/>
      <c r="E48" s="467"/>
      <c r="F48" s="467"/>
      <c r="G48" s="467"/>
      <c r="H48" s="467"/>
      <c r="I48" s="468"/>
    </row>
    <row r="49" spans="1:9" ht="12.75" customHeight="1">
      <c r="A49" s="16" t="s">
        <v>61</v>
      </c>
      <c r="B49" s="472" t="s">
        <v>62</v>
      </c>
      <c r="C49" s="467"/>
      <c r="D49" s="467"/>
      <c r="E49" s="467"/>
      <c r="F49" s="467"/>
      <c r="G49" s="467"/>
      <c r="H49" s="467"/>
      <c r="I49" s="468"/>
    </row>
    <row r="50" spans="1:9" ht="12.75" customHeight="1">
      <c r="A50" s="18" t="s">
        <v>63</v>
      </c>
      <c r="B50" s="472" t="s">
        <v>64</v>
      </c>
      <c r="C50" s="467"/>
      <c r="D50" s="467"/>
      <c r="E50" s="467"/>
      <c r="F50" s="467"/>
      <c r="G50" s="467"/>
      <c r="H50" s="467"/>
      <c r="I50" s="468"/>
    </row>
    <row r="51" spans="1:9" ht="12.75" customHeight="1">
      <c r="A51" s="16" t="s">
        <v>65</v>
      </c>
      <c r="B51" s="472" t="s">
        <v>66</v>
      </c>
      <c r="C51" s="467"/>
      <c r="D51" s="467"/>
      <c r="E51" s="467"/>
      <c r="F51" s="467"/>
      <c r="G51" s="467"/>
      <c r="H51" s="467"/>
      <c r="I51" s="468"/>
    </row>
    <row r="52" spans="1:9" ht="12.75" customHeight="1">
      <c r="A52" s="16" t="s">
        <v>67</v>
      </c>
      <c r="B52" s="472" t="s">
        <v>68</v>
      </c>
      <c r="C52" s="467"/>
      <c r="D52" s="467"/>
      <c r="E52" s="467"/>
      <c r="F52" s="467"/>
      <c r="G52" s="467"/>
      <c r="H52" s="467"/>
      <c r="I52" s="468"/>
    </row>
    <row r="53" spans="1:9" ht="12.75" customHeight="1">
      <c r="A53" s="16" t="s">
        <v>69</v>
      </c>
      <c r="B53" s="472" t="s">
        <v>70</v>
      </c>
      <c r="C53" s="467"/>
      <c r="D53" s="467"/>
      <c r="E53" s="467"/>
      <c r="F53" s="467"/>
      <c r="G53" s="467"/>
      <c r="H53" s="467"/>
      <c r="I53" s="468"/>
    </row>
    <row r="54" spans="1:9" ht="12.75" customHeight="1">
      <c r="A54" s="16" t="s">
        <v>71</v>
      </c>
      <c r="B54" s="472" t="s">
        <v>72</v>
      </c>
      <c r="C54" s="467"/>
      <c r="D54" s="467"/>
      <c r="E54" s="467"/>
      <c r="F54" s="467"/>
      <c r="G54" s="467"/>
      <c r="H54" s="467"/>
      <c r="I54" s="468"/>
    </row>
    <row r="55" spans="1:9" ht="12.75" customHeight="1">
      <c r="A55" s="16" t="s">
        <v>73</v>
      </c>
      <c r="B55" s="472" t="s">
        <v>74</v>
      </c>
      <c r="C55" s="467"/>
      <c r="D55" s="467"/>
      <c r="E55" s="467"/>
      <c r="F55" s="467"/>
      <c r="G55" s="467"/>
      <c r="H55" s="467"/>
      <c r="I55" s="468"/>
    </row>
    <row r="56" spans="1:9" ht="12.75" customHeight="1">
      <c r="A56" s="16" t="s">
        <v>75</v>
      </c>
      <c r="B56" s="472" t="s">
        <v>76</v>
      </c>
      <c r="C56" s="467"/>
      <c r="D56" s="467"/>
      <c r="E56" s="467"/>
      <c r="F56" s="467"/>
      <c r="G56" s="467"/>
      <c r="H56" s="467"/>
      <c r="I56" s="468"/>
    </row>
    <row r="57" spans="1:9" ht="12.75" customHeight="1">
      <c r="B57" s="19"/>
      <c r="C57" s="19"/>
      <c r="D57" s="19"/>
      <c r="E57" s="19"/>
      <c r="F57" s="19"/>
      <c r="G57" s="19"/>
      <c r="H57" s="19"/>
      <c r="I57" s="19"/>
    </row>
    <row r="58" spans="1:9" ht="12.75" customHeight="1">
      <c r="A58" s="2" t="s">
        <v>77</v>
      </c>
      <c r="B58" s="19"/>
      <c r="C58" s="19"/>
      <c r="D58" s="19"/>
      <c r="E58" s="19"/>
      <c r="F58" s="19"/>
      <c r="G58" s="19"/>
      <c r="H58" s="19"/>
      <c r="I58" s="19"/>
    </row>
    <row r="59" spans="1:9" ht="12.75" customHeight="1">
      <c r="A59" s="20" t="s">
        <v>78</v>
      </c>
      <c r="B59" s="472" t="s">
        <v>79</v>
      </c>
      <c r="C59" s="467"/>
      <c r="D59" s="467"/>
      <c r="E59" s="467"/>
      <c r="F59" s="467"/>
      <c r="G59" s="467"/>
      <c r="H59" s="467"/>
      <c r="I59" s="468"/>
    </row>
    <row r="60" spans="1:9" ht="12.75" customHeight="1">
      <c r="B60" s="19"/>
      <c r="C60" s="19"/>
      <c r="D60" s="19"/>
      <c r="E60" s="19"/>
      <c r="F60" s="19"/>
      <c r="G60" s="19"/>
      <c r="H60" s="19"/>
      <c r="I60" s="19"/>
    </row>
    <row r="61" spans="1:9" ht="12.75" customHeight="1">
      <c r="A61" s="2" t="s">
        <v>80</v>
      </c>
      <c r="B61" s="19"/>
      <c r="C61" s="19"/>
      <c r="D61" s="19"/>
      <c r="E61" s="19"/>
      <c r="F61" s="19"/>
      <c r="G61" s="19"/>
      <c r="H61" s="19"/>
      <c r="I61" s="19"/>
    </row>
    <row r="62" spans="1:9" ht="12.75" customHeight="1">
      <c r="A62" s="20" t="s">
        <v>81</v>
      </c>
      <c r="B62" s="17" t="s">
        <v>82</v>
      </c>
      <c r="C62" s="21"/>
      <c r="D62" s="21"/>
      <c r="E62" s="21"/>
      <c r="F62" s="21"/>
      <c r="G62" s="21"/>
      <c r="H62" s="21"/>
      <c r="I62" s="22"/>
    </row>
    <row r="63" spans="1:9" ht="12.75" customHeight="1">
      <c r="A63" s="23" t="s">
        <v>83</v>
      </c>
      <c r="B63" s="472" t="s">
        <v>84</v>
      </c>
      <c r="C63" s="467"/>
      <c r="D63" s="467"/>
      <c r="E63" s="467"/>
      <c r="F63" s="467"/>
      <c r="G63" s="467"/>
      <c r="H63" s="467"/>
      <c r="I63" s="468"/>
    </row>
    <row r="64" spans="1:9" ht="12.75" customHeight="1"/>
    <row r="65" spans="1:9" ht="12.75" customHeight="1"/>
    <row r="66" spans="1:9" ht="12.75" customHeight="1">
      <c r="A66" s="473" t="s">
        <v>85</v>
      </c>
      <c r="B66" s="474"/>
      <c r="C66" s="474"/>
      <c r="D66" s="474"/>
      <c r="E66" s="474"/>
      <c r="F66" s="474"/>
      <c r="G66" s="474"/>
      <c r="H66" s="474"/>
      <c r="I66" s="474"/>
    </row>
    <row r="67" spans="1:9" ht="12.75" customHeight="1">
      <c r="A67" s="473" t="s">
        <v>86</v>
      </c>
      <c r="B67" s="474"/>
      <c r="C67" s="474"/>
      <c r="D67" s="474"/>
      <c r="E67" s="474"/>
      <c r="F67" s="474"/>
      <c r="G67" s="474"/>
      <c r="H67" s="474"/>
      <c r="I67" s="474"/>
    </row>
    <row r="68" spans="1:9" ht="12.75" customHeight="1"/>
    <row r="69" spans="1:9" ht="12.75" customHeight="1"/>
    <row r="70" spans="1:9" ht="12.75" customHeight="1"/>
    <row r="71" spans="1:9" ht="12.75" customHeight="1"/>
    <row r="72" spans="1:9" ht="12.75" customHeight="1"/>
    <row r="73" spans="1:9" ht="12.75" customHeight="1"/>
    <row r="74" spans="1:9" ht="12.75" customHeight="1"/>
    <row r="75" spans="1:9" ht="12.75" customHeight="1"/>
    <row r="76" spans="1:9" ht="12.75" customHeight="1"/>
    <row r="77" spans="1:9" ht="12.75" customHeight="1"/>
    <row r="78" spans="1:9" ht="12.75" customHeight="1"/>
    <row r="79" spans="1:9" ht="12.75" customHeight="1"/>
    <row r="80" spans="1:9"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9">
    <mergeCell ref="A66:I66"/>
    <mergeCell ref="A67:I67"/>
    <mergeCell ref="B47:I47"/>
    <mergeCell ref="B48:I48"/>
    <mergeCell ref="B49:I49"/>
    <mergeCell ref="B50:I50"/>
    <mergeCell ref="B51:I51"/>
    <mergeCell ref="B52:I52"/>
    <mergeCell ref="B53:I53"/>
    <mergeCell ref="B54:I54"/>
    <mergeCell ref="B55:I55"/>
    <mergeCell ref="B56:I56"/>
    <mergeCell ref="B59:I59"/>
    <mergeCell ref="B63:I63"/>
    <mergeCell ref="B37:I37"/>
    <mergeCell ref="B38:I38"/>
    <mergeCell ref="B39:I39"/>
    <mergeCell ref="B40:I40"/>
    <mergeCell ref="B41:I41"/>
    <mergeCell ref="B32:I32"/>
    <mergeCell ref="B33:I33"/>
    <mergeCell ref="B34:I34"/>
    <mergeCell ref="B35:I35"/>
    <mergeCell ref="B36:I36"/>
    <mergeCell ref="B27:I27"/>
    <mergeCell ref="B28:I28"/>
    <mergeCell ref="B29:I29"/>
    <mergeCell ref="B30:I30"/>
    <mergeCell ref="B31:I31"/>
    <mergeCell ref="B22:I22"/>
    <mergeCell ref="B23:I23"/>
    <mergeCell ref="B24:I24"/>
    <mergeCell ref="B25:I25"/>
    <mergeCell ref="B26:I26"/>
    <mergeCell ref="B17:I17"/>
    <mergeCell ref="B18:I18"/>
    <mergeCell ref="B19:I19"/>
    <mergeCell ref="B20:I20"/>
    <mergeCell ref="B21:I21"/>
    <mergeCell ref="B12:I12"/>
    <mergeCell ref="B13:I13"/>
    <mergeCell ref="B14:I14"/>
    <mergeCell ref="B15:I15"/>
    <mergeCell ref="B16:I16"/>
    <mergeCell ref="B7:I7"/>
    <mergeCell ref="B8:I8"/>
    <mergeCell ref="B9:I9"/>
    <mergeCell ref="B10:I10"/>
    <mergeCell ref="B11:I11"/>
  </mergeCells>
  <hyperlinks>
    <hyperlink ref="A47" r:id="rId1" xr:uid="{00000000-0004-0000-0100-000000000000}"/>
    <hyperlink ref="A48" r:id="rId2" xr:uid="{00000000-0004-0000-0100-000001000000}"/>
    <hyperlink ref="A49" r:id="rId3" xr:uid="{00000000-0004-0000-0100-000002000000}"/>
    <hyperlink ref="A50" r:id="rId4" xr:uid="{00000000-0004-0000-0100-000003000000}"/>
    <hyperlink ref="A51" r:id="rId5" xr:uid="{00000000-0004-0000-0100-000004000000}"/>
    <hyperlink ref="A52" r:id="rId6" xr:uid="{00000000-0004-0000-0100-000005000000}"/>
    <hyperlink ref="A53" r:id="rId7" xr:uid="{00000000-0004-0000-0100-000006000000}"/>
    <hyperlink ref="A54" r:id="rId8" xr:uid="{00000000-0004-0000-0100-000007000000}"/>
    <hyperlink ref="A55" r:id="rId9" xr:uid="{00000000-0004-0000-0100-000008000000}"/>
    <hyperlink ref="A56" r:id="rId10" xr:uid="{00000000-0004-0000-0100-000009000000}"/>
    <hyperlink ref="A62" r:id="rId11" xr:uid="{00000000-0004-0000-0100-00000A000000}"/>
    <hyperlink ref="A63" r:id="rId12" xr:uid="{00000000-0004-0000-0100-00000B000000}"/>
  </hyperlinks>
  <pageMargins left="0.7" right="0.7" top="0.75" bottom="0.75" header="0" footer="0"/>
  <pageSetup orientation="landscape"/>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99"/>
  </sheetPr>
  <dimension ref="A1:Z1000"/>
  <sheetViews>
    <sheetView workbookViewId="0"/>
  </sheetViews>
  <sheetFormatPr defaultColWidth="12.5703125" defaultRowHeight="15" customHeight="1"/>
  <cols>
    <col min="1" max="1" width="26.28515625" customWidth="1"/>
    <col min="2" max="2" width="75" customWidth="1"/>
    <col min="3" max="3" width="4.85546875" customWidth="1"/>
    <col min="4" max="4" width="6.5703125" hidden="1" customWidth="1"/>
    <col min="5" max="5" width="6.5703125" customWidth="1"/>
    <col min="6" max="6" width="9.140625" customWidth="1"/>
    <col min="7" max="26" width="8" customWidth="1"/>
  </cols>
  <sheetData>
    <row r="1" spans="1:26" ht="15.75" customHeight="1">
      <c r="A1" s="12" t="s">
        <v>3711</v>
      </c>
      <c r="B1" s="27"/>
      <c r="C1" s="28"/>
      <c r="D1" s="29"/>
      <c r="E1" s="29"/>
      <c r="F1" s="30"/>
      <c r="G1" s="30"/>
      <c r="H1" s="30"/>
      <c r="I1" s="30"/>
      <c r="J1" s="30"/>
      <c r="K1" s="30"/>
      <c r="L1" s="30"/>
      <c r="M1" s="30"/>
      <c r="N1" s="30"/>
      <c r="O1" s="30"/>
      <c r="P1" s="30"/>
      <c r="Q1" s="30"/>
      <c r="R1" s="30"/>
      <c r="S1" s="30"/>
      <c r="T1" s="30"/>
      <c r="U1" s="30"/>
      <c r="V1" s="30"/>
      <c r="W1" s="30"/>
      <c r="X1" s="30"/>
      <c r="Y1" s="30"/>
      <c r="Z1" s="30"/>
    </row>
    <row r="2" spans="1:26" ht="15.75" customHeight="1">
      <c r="A2" s="12" t="s">
        <v>159</v>
      </c>
      <c r="B2" s="27"/>
      <c r="C2" s="28"/>
      <c r="D2" s="29"/>
      <c r="E2" s="29"/>
      <c r="F2" s="30"/>
      <c r="G2" s="30"/>
      <c r="H2" s="30"/>
      <c r="I2" s="30"/>
      <c r="J2" s="30"/>
      <c r="K2" s="30"/>
      <c r="L2" s="30"/>
      <c r="M2" s="30"/>
      <c r="N2" s="30"/>
      <c r="O2" s="30"/>
      <c r="P2" s="30"/>
      <c r="Q2" s="30"/>
      <c r="R2" s="30"/>
      <c r="S2" s="30"/>
      <c r="T2" s="30"/>
      <c r="U2" s="30"/>
      <c r="V2" s="30"/>
      <c r="W2" s="30"/>
      <c r="X2" s="30"/>
      <c r="Y2" s="30"/>
      <c r="Z2" s="30"/>
    </row>
    <row r="3" spans="1:26" ht="12.75" customHeight="1">
      <c r="A3" s="6" t="s">
        <v>160</v>
      </c>
      <c r="B3" s="27"/>
      <c r="C3" s="28"/>
      <c r="D3" s="29"/>
      <c r="E3" s="29"/>
      <c r="F3" s="30"/>
      <c r="G3" s="30"/>
      <c r="H3" s="30"/>
      <c r="I3" s="30"/>
      <c r="J3" s="30"/>
      <c r="K3" s="30"/>
      <c r="L3" s="30"/>
      <c r="M3" s="30"/>
      <c r="N3" s="30"/>
      <c r="O3" s="30"/>
      <c r="P3" s="30"/>
      <c r="Q3" s="30"/>
      <c r="R3" s="30"/>
      <c r="S3" s="30"/>
      <c r="T3" s="30"/>
      <c r="U3" s="30"/>
      <c r="V3" s="30"/>
      <c r="W3" s="30"/>
      <c r="X3" s="30"/>
      <c r="Y3" s="30"/>
      <c r="Z3" s="30"/>
    </row>
    <row r="4" spans="1:26" ht="12" customHeight="1">
      <c r="A4" s="11" t="s">
        <v>161</v>
      </c>
      <c r="B4" s="31"/>
      <c r="C4" s="28"/>
      <c r="D4" s="29"/>
      <c r="E4" s="29"/>
      <c r="F4" s="30"/>
      <c r="G4" s="30"/>
      <c r="H4" s="30"/>
      <c r="I4" s="30"/>
      <c r="J4" s="30"/>
      <c r="K4" s="30"/>
      <c r="L4" s="30"/>
      <c r="M4" s="30"/>
      <c r="N4" s="30"/>
      <c r="O4" s="30"/>
      <c r="P4" s="30"/>
      <c r="Q4" s="30"/>
      <c r="R4" s="30"/>
      <c r="S4" s="30"/>
      <c r="T4" s="30"/>
      <c r="U4" s="30"/>
      <c r="V4" s="30"/>
      <c r="W4" s="30"/>
      <c r="X4" s="30"/>
      <c r="Y4" s="30"/>
      <c r="Z4" s="30"/>
    </row>
    <row r="5" spans="1:26" ht="12" customHeight="1">
      <c r="A5" s="24"/>
      <c r="B5" s="31"/>
      <c r="C5" s="28"/>
      <c r="D5" s="29"/>
      <c r="E5" s="29"/>
      <c r="F5" s="30"/>
      <c r="G5" s="30"/>
      <c r="H5" s="30"/>
      <c r="I5" s="30"/>
      <c r="J5" s="30"/>
      <c r="K5" s="30"/>
      <c r="L5" s="30"/>
      <c r="M5" s="30"/>
      <c r="N5" s="30"/>
      <c r="O5" s="30"/>
      <c r="P5" s="30"/>
      <c r="Q5" s="30"/>
      <c r="R5" s="30"/>
      <c r="S5" s="30"/>
      <c r="T5" s="30"/>
      <c r="U5" s="30"/>
      <c r="V5" s="30"/>
      <c r="W5" s="30"/>
      <c r="X5" s="30"/>
      <c r="Y5" s="30"/>
      <c r="Z5" s="30"/>
    </row>
    <row r="6" spans="1:26" ht="12" customHeight="1">
      <c r="A6" s="2"/>
      <c r="B6" s="31"/>
      <c r="C6" s="28"/>
      <c r="D6" s="29"/>
      <c r="E6" s="29"/>
      <c r="F6" s="30"/>
      <c r="G6" s="30"/>
      <c r="H6" s="30"/>
      <c r="I6" s="30"/>
      <c r="J6" s="30"/>
      <c r="K6" s="30"/>
      <c r="L6" s="30"/>
      <c r="M6" s="30"/>
      <c r="N6" s="30"/>
      <c r="O6" s="30"/>
      <c r="P6" s="30"/>
      <c r="Q6" s="30"/>
      <c r="R6" s="30"/>
      <c r="S6" s="30"/>
      <c r="T6" s="30"/>
      <c r="U6" s="30"/>
      <c r="V6" s="30"/>
      <c r="W6" s="30"/>
      <c r="X6" s="30"/>
      <c r="Y6" s="30"/>
      <c r="Z6" s="30"/>
    </row>
    <row r="7" spans="1:26" ht="12.75" customHeight="1">
      <c r="A7" s="2"/>
      <c r="B7" s="32"/>
      <c r="C7" s="33"/>
      <c r="D7" s="34"/>
      <c r="E7" s="34"/>
      <c r="F7" s="30"/>
      <c r="G7" s="30"/>
      <c r="H7" s="30"/>
      <c r="I7" s="30"/>
      <c r="J7" s="30"/>
      <c r="K7" s="30"/>
      <c r="L7" s="30"/>
      <c r="M7" s="30"/>
      <c r="N7" s="30"/>
      <c r="O7" s="30"/>
      <c r="P7" s="30"/>
      <c r="Q7" s="30"/>
      <c r="R7" s="30"/>
      <c r="S7" s="30"/>
      <c r="T7" s="30"/>
      <c r="U7" s="30"/>
      <c r="V7" s="30"/>
      <c r="W7" s="30"/>
      <c r="X7" s="30"/>
      <c r="Y7" s="30"/>
      <c r="Z7" s="30"/>
    </row>
    <row r="8" spans="1:26" ht="14.25" customHeight="1">
      <c r="A8" s="35"/>
      <c r="B8" s="36"/>
      <c r="C8" s="3" t="s">
        <v>164</v>
      </c>
      <c r="D8" s="37"/>
      <c r="E8" s="38">
        <v>0</v>
      </c>
      <c r="F8" s="30"/>
      <c r="G8" s="30"/>
      <c r="H8" s="30"/>
      <c r="I8" s="30"/>
      <c r="J8" s="30"/>
      <c r="K8" s="30"/>
      <c r="L8" s="30"/>
      <c r="M8" s="30"/>
      <c r="N8" s="30"/>
      <c r="O8" s="30"/>
      <c r="P8" s="30"/>
      <c r="Q8" s="30"/>
      <c r="R8" s="30"/>
      <c r="S8" s="30"/>
      <c r="T8" s="30"/>
      <c r="U8" s="30"/>
      <c r="V8" s="30"/>
      <c r="W8" s="30"/>
      <c r="X8" s="30"/>
      <c r="Y8" s="30"/>
      <c r="Z8" s="30"/>
    </row>
    <row r="9" spans="1:26" ht="15" customHeight="1">
      <c r="A9" s="9"/>
      <c r="B9" s="39"/>
      <c r="C9" s="40" t="s">
        <v>165</v>
      </c>
      <c r="D9" s="40"/>
      <c r="E9" s="41">
        <v>0</v>
      </c>
      <c r="F9" s="35"/>
      <c r="G9" s="35"/>
      <c r="H9" s="35"/>
      <c r="I9" s="35"/>
      <c r="J9" s="35"/>
      <c r="K9" s="35"/>
      <c r="L9" s="35"/>
      <c r="M9" s="35"/>
      <c r="N9" s="35"/>
      <c r="O9" s="35"/>
      <c r="P9" s="35"/>
      <c r="Q9" s="35"/>
      <c r="R9" s="35"/>
      <c r="S9" s="35"/>
      <c r="T9" s="35"/>
      <c r="U9" s="35"/>
      <c r="V9" s="35"/>
      <c r="W9" s="35"/>
      <c r="X9" s="35"/>
      <c r="Y9" s="35"/>
      <c r="Z9" s="35"/>
    </row>
    <row r="10" spans="1:26" ht="15" customHeight="1">
      <c r="A10" s="9"/>
      <c r="B10" s="39"/>
      <c r="C10" s="40"/>
      <c r="D10" s="40"/>
      <c r="E10" s="41"/>
      <c r="F10" s="35"/>
      <c r="G10" s="35"/>
      <c r="H10" s="35"/>
      <c r="I10" s="35"/>
      <c r="J10" s="35"/>
      <c r="K10" s="35"/>
      <c r="L10" s="35"/>
      <c r="M10" s="35"/>
      <c r="N10" s="35"/>
      <c r="O10" s="35"/>
      <c r="P10" s="35"/>
      <c r="Q10" s="35"/>
      <c r="R10" s="35"/>
      <c r="S10" s="35"/>
      <c r="T10" s="35"/>
      <c r="U10" s="35"/>
      <c r="V10" s="35"/>
      <c r="W10" s="35"/>
      <c r="X10" s="35"/>
      <c r="Y10" s="35"/>
      <c r="Z10" s="35"/>
    </row>
    <row r="11" spans="1:26" ht="15" customHeight="1">
      <c r="A11" s="455" t="s">
        <v>3712</v>
      </c>
      <c r="B11" s="39"/>
      <c r="C11" s="40"/>
      <c r="D11" s="40"/>
      <c r="E11" s="41"/>
      <c r="F11" s="35"/>
      <c r="G11" s="35"/>
      <c r="H11" s="35"/>
      <c r="I11" s="35"/>
      <c r="J11" s="35"/>
      <c r="K11" s="35"/>
      <c r="L11" s="35"/>
      <c r="M11" s="35"/>
      <c r="N11" s="35"/>
      <c r="O11" s="35"/>
      <c r="P11" s="35"/>
      <c r="Q11" s="35"/>
      <c r="R11" s="35"/>
      <c r="S11" s="35"/>
      <c r="T11" s="35"/>
      <c r="U11" s="35"/>
      <c r="V11" s="35"/>
      <c r="W11" s="35"/>
      <c r="X11" s="35"/>
      <c r="Y11" s="35"/>
      <c r="Z11" s="35"/>
    </row>
    <row r="12" spans="1:26" ht="15" customHeight="1">
      <c r="A12" s="455" t="s">
        <v>3713</v>
      </c>
      <c r="B12" s="39"/>
      <c r="C12" s="40"/>
      <c r="D12" s="40"/>
      <c r="E12" s="41"/>
      <c r="F12" s="35"/>
      <c r="G12" s="35"/>
      <c r="H12" s="35"/>
      <c r="I12" s="35"/>
      <c r="J12" s="35"/>
      <c r="K12" s="35"/>
      <c r="L12" s="35"/>
      <c r="M12" s="35"/>
      <c r="N12" s="35"/>
      <c r="O12" s="35"/>
      <c r="P12" s="35"/>
      <c r="Q12" s="35"/>
      <c r="R12" s="35"/>
      <c r="S12" s="35"/>
      <c r="T12" s="35"/>
      <c r="U12" s="35"/>
      <c r="V12" s="35"/>
      <c r="W12" s="35"/>
      <c r="X12" s="35"/>
      <c r="Y12" s="35"/>
      <c r="Z12" s="35"/>
    </row>
    <row r="13" spans="1:26" ht="15" customHeight="1">
      <c r="A13" s="13"/>
      <c r="B13" s="39"/>
      <c r="C13" s="40"/>
      <c r="D13" s="40"/>
      <c r="E13" s="41"/>
      <c r="F13" s="35"/>
      <c r="G13" s="35"/>
      <c r="H13" s="35"/>
      <c r="I13" s="35"/>
      <c r="J13" s="35"/>
      <c r="K13" s="35"/>
      <c r="L13" s="35"/>
      <c r="M13" s="35"/>
      <c r="N13" s="35"/>
      <c r="O13" s="35"/>
      <c r="P13" s="35"/>
      <c r="Q13" s="35"/>
      <c r="R13" s="35"/>
      <c r="S13" s="35"/>
      <c r="T13" s="35"/>
      <c r="U13" s="35"/>
      <c r="V13" s="35"/>
      <c r="W13" s="35"/>
      <c r="X13" s="35"/>
      <c r="Y13" s="35"/>
      <c r="Z13" s="35"/>
    </row>
    <row r="14" spans="1:26" ht="15" customHeight="1">
      <c r="A14" s="13"/>
      <c r="B14" s="39"/>
      <c r="C14" s="40"/>
      <c r="D14" s="40"/>
      <c r="E14" s="41"/>
      <c r="F14" s="35"/>
      <c r="G14" s="35"/>
      <c r="H14" s="35"/>
      <c r="I14" s="35"/>
      <c r="J14" s="35"/>
      <c r="K14" s="35"/>
      <c r="L14" s="35"/>
      <c r="M14" s="35"/>
      <c r="N14" s="35"/>
      <c r="O14" s="35"/>
      <c r="P14" s="35"/>
      <c r="Q14" s="35"/>
      <c r="R14" s="35"/>
      <c r="S14" s="35"/>
      <c r="T14" s="35"/>
      <c r="U14" s="35"/>
      <c r="V14" s="35"/>
      <c r="W14" s="35"/>
      <c r="X14" s="35"/>
      <c r="Y14" s="35"/>
      <c r="Z14" s="35"/>
    </row>
    <row r="15" spans="1:26" ht="12.75" customHeight="1">
      <c r="A15" s="42" t="s">
        <v>3714</v>
      </c>
      <c r="B15" s="43" t="s">
        <v>51</v>
      </c>
      <c r="C15" s="44" t="s">
        <v>51</v>
      </c>
      <c r="D15" s="45">
        <v>32</v>
      </c>
      <c r="E15" s="45">
        <f t="shared" ref="E15:E288" si="0">(D15+D15*$E$9)*(1-$E$8)</f>
        <v>32</v>
      </c>
      <c r="F15" s="30"/>
      <c r="G15" s="30"/>
      <c r="H15" s="30"/>
      <c r="I15" s="30"/>
      <c r="J15" s="30"/>
      <c r="K15" s="30"/>
      <c r="L15" s="30"/>
      <c r="M15" s="30"/>
      <c r="N15" s="30"/>
      <c r="O15" s="30"/>
      <c r="P15" s="30"/>
      <c r="Q15" s="30"/>
      <c r="R15" s="30"/>
      <c r="S15" s="30"/>
      <c r="T15" s="30"/>
      <c r="U15" s="30"/>
      <c r="V15" s="30"/>
      <c r="W15" s="30"/>
      <c r="X15" s="30"/>
      <c r="Y15" s="30"/>
      <c r="Z15" s="30"/>
    </row>
    <row r="16" spans="1:26" ht="12.75" customHeight="1">
      <c r="A16" s="42" t="s">
        <v>3715</v>
      </c>
      <c r="B16" s="43" t="s">
        <v>51</v>
      </c>
      <c r="C16" s="44" t="s">
        <v>51</v>
      </c>
      <c r="D16" s="45">
        <v>24</v>
      </c>
      <c r="E16" s="45">
        <f t="shared" si="0"/>
        <v>24</v>
      </c>
      <c r="F16" s="30"/>
      <c r="G16" s="30"/>
      <c r="H16" s="30"/>
      <c r="I16" s="30"/>
      <c r="J16" s="30"/>
      <c r="K16" s="30"/>
      <c r="L16" s="30"/>
      <c r="M16" s="30"/>
      <c r="N16" s="30"/>
      <c r="O16" s="30"/>
      <c r="P16" s="30"/>
      <c r="Q16" s="30"/>
      <c r="R16" s="30"/>
      <c r="S16" s="30"/>
      <c r="T16" s="30"/>
      <c r="U16" s="30"/>
      <c r="V16" s="30"/>
      <c r="W16" s="30"/>
      <c r="X16" s="30"/>
      <c r="Y16" s="30"/>
      <c r="Z16" s="30"/>
    </row>
    <row r="17" spans="1:26" ht="12.75" customHeight="1">
      <c r="A17" s="42" t="s">
        <v>3716</v>
      </c>
      <c r="B17" s="43" t="s">
        <v>51</v>
      </c>
      <c r="C17" s="44" t="s">
        <v>51</v>
      </c>
      <c r="D17" s="45">
        <v>32</v>
      </c>
      <c r="E17" s="45">
        <f t="shared" si="0"/>
        <v>32</v>
      </c>
      <c r="F17" s="30"/>
      <c r="G17" s="30"/>
      <c r="H17" s="30"/>
      <c r="I17" s="30"/>
      <c r="J17" s="30"/>
      <c r="K17" s="30"/>
      <c r="L17" s="30"/>
      <c r="M17" s="30"/>
      <c r="N17" s="30"/>
      <c r="O17" s="30"/>
      <c r="P17" s="30"/>
      <c r="Q17" s="30"/>
      <c r="R17" s="30"/>
      <c r="S17" s="30"/>
      <c r="T17" s="30"/>
      <c r="U17" s="30"/>
      <c r="V17" s="30"/>
      <c r="W17" s="30"/>
      <c r="X17" s="30"/>
      <c r="Y17" s="30"/>
      <c r="Z17" s="30"/>
    </row>
    <row r="18" spans="1:26" ht="12.75" customHeight="1">
      <c r="A18" s="42" t="s">
        <v>3717</v>
      </c>
      <c r="B18" s="43" t="s">
        <v>51</v>
      </c>
      <c r="C18" s="44" t="s">
        <v>51</v>
      </c>
      <c r="D18" s="45">
        <v>24</v>
      </c>
      <c r="E18" s="45">
        <f t="shared" si="0"/>
        <v>24</v>
      </c>
      <c r="F18" s="30"/>
      <c r="G18" s="30"/>
      <c r="H18" s="30"/>
      <c r="I18" s="30"/>
      <c r="J18" s="30"/>
      <c r="K18" s="30"/>
      <c r="L18" s="30"/>
      <c r="M18" s="30"/>
      <c r="N18" s="30"/>
      <c r="O18" s="30"/>
      <c r="P18" s="30"/>
      <c r="Q18" s="30"/>
      <c r="R18" s="30"/>
      <c r="S18" s="30"/>
      <c r="T18" s="30"/>
      <c r="U18" s="30"/>
      <c r="V18" s="30"/>
      <c r="W18" s="30"/>
      <c r="X18" s="30"/>
      <c r="Y18" s="30"/>
      <c r="Z18" s="30"/>
    </row>
    <row r="19" spans="1:26" ht="12.75" customHeight="1">
      <c r="A19" s="42" t="s">
        <v>3718</v>
      </c>
      <c r="B19" s="43" t="s">
        <v>51</v>
      </c>
      <c r="C19" s="44" t="s">
        <v>51</v>
      </c>
      <c r="D19" s="45">
        <v>32</v>
      </c>
      <c r="E19" s="45">
        <f t="shared" si="0"/>
        <v>32</v>
      </c>
      <c r="F19" s="30"/>
      <c r="G19" s="30"/>
      <c r="H19" s="30"/>
      <c r="I19" s="30"/>
      <c r="J19" s="30"/>
      <c r="K19" s="30"/>
      <c r="L19" s="30"/>
      <c r="M19" s="30"/>
      <c r="N19" s="30"/>
      <c r="O19" s="30"/>
      <c r="P19" s="30"/>
      <c r="Q19" s="30"/>
      <c r="R19" s="30"/>
      <c r="S19" s="30"/>
      <c r="T19" s="30"/>
      <c r="U19" s="30"/>
      <c r="V19" s="30"/>
      <c r="W19" s="30"/>
      <c r="X19" s="30"/>
      <c r="Y19" s="30"/>
      <c r="Z19" s="30"/>
    </row>
    <row r="20" spans="1:26" ht="12.75" customHeight="1">
      <c r="A20" s="42" t="s">
        <v>3719</v>
      </c>
      <c r="B20" s="43" t="s">
        <v>51</v>
      </c>
      <c r="C20" s="44" t="s">
        <v>51</v>
      </c>
      <c r="D20" s="45">
        <v>24</v>
      </c>
      <c r="E20" s="45">
        <f t="shared" si="0"/>
        <v>24</v>
      </c>
      <c r="F20" s="30"/>
      <c r="G20" s="30"/>
      <c r="H20" s="30"/>
      <c r="I20" s="30"/>
      <c r="J20" s="30"/>
      <c r="K20" s="30"/>
      <c r="L20" s="30"/>
      <c r="M20" s="30"/>
      <c r="N20" s="30"/>
      <c r="O20" s="30"/>
      <c r="P20" s="30"/>
      <c r="Q20" s="30"/>
      <c r="R20" s="30"/>
      <c r="S20" s="30"/>
      <c r="T20" s="30"/>
      <c r="U20" s="30"/>
      <c r="V20" s="30"/>
      <c r="W20" s="30"/>
      <c r="X20" s="30"/>
      <c r="Y20" s="30"/>
      <c r="Z20" s="30"/>
    </row>
    <row r="21" spans="1:26" ht="12.75" customHeight="1">
      <c r="A21" s="42" t="s">
        <v>3720</v>
      </c>
      <c r="B21" s="43" t="s">
        <v>51</v>
      </c>
      <c r="C21" s="44" t="s">
        <v>51</v>
      </c>
      <c r="D21" s="45">
        <v>32</v>
      </c>
      <c r="E21" s="45">
        <f t="shared" si="0"/>
        <v>32</v>
      </c>
      <c r="F21" s="30"/>
      <c r="G21" s="30"/>
      <c r="H21" s="30"/>
      <c r="I21" s="30"/>
      <c r="J21" s="30"/>
      <c r="K21" s="30"/>
      <c r="L21" s="30"/>
      <c r="M21" s="30"/>
      <c r="N21" s="30"/>
      <c r="O21" s="30"/>
      <c r="P21" s="30"/>
      <c r="Q21" s="30"/>
      <c r="R21" s="30"/>
      <c r="S21" s="30"/>
      <c r="T21" s="30"/>
      <c r="U21" s="30"/>
      <c r="V21" s="30"/>
      <c r="W21" s="30"/>
      <c r="X21" s="30"/>
      <c r="Y21" s="30"/>
      <c r="Z21" s="30"/>
    </row>
    <row r="22" spans="1:26" ht="12.75" customHeight="1">
      <c r="A22" s="42" t="s">
        <v>3721</v>
      </c>
      <c r="B22" s="43" t="s">
        <v>51</v>
      </c>
      <c r="C22" s="44" t="s">
        <v>51</v>
      </c>
      <c r="D22" s="45">
        <v>24</v>
      </c>
      <c r="E22" s="45">
        <f t="shared" si="0"/>
        <v>24</v>
      </c>
      <c r="F22" s="30"/>
      <c r="G22" s="30"/>
      <c r="H22" s="30"/>
      <c r="I22" s="30"/>
      <c r="J22" s="30"/>
      <c r="K22" s="30"/>
      <c r="L22" s="30"/>
      <c r="M22" s="30"/>
      <c r="N22" s="30"/>
      <c r="O22" s="30"/>
      <c r="P22" s="30"/>
      <c r="Q22" s="30"/>
      <c r="R22" s="30"/>
      <c r="S22" s="30"/>
      <c r="T22" s="30"/>
      <c r="U22" s="30"/>
      <c r="V22" s="30"/>
      <c r="W22" s="30"/>
      <c r="X22" s="30"/>
      <c r="Y22" s="30"/>
      <c r="Z22" s="30"/>
    </row>
    <row r="23" spans="1:26" ht="12" customHeight="1">
      <c r="A23" s="42" t="s">
        <v>3722</v>
      </c>
      <c r="B23" s="43" t="s">
        <v>51</v>
      </c>
      <c r="C23" s="44" t="s">
        <v>51</v>
      </c>
      <c r="D23" s="45">
        <v>91</v>
      </c>
      <c r="E23" s="45">
        <f t="shared" si="0"/>
        <v>91</v>
      </c>
      <c r="F23" s="30"/>
      <c r="G23" s="30"/>
      <c r="H23" s="30"/>
      <c r="I23" s="30"/>
      <c r="J23" s="30"/>
      <c r="K23" s="30"/>
      <c r="L23" s="30"/>
      <c r="M23" s="30"/>
      <c r="N23" s="30"/>
      <c r="O23" s="30"/>
      <c r="P23" s="30"/>
      <c r="Q23" s="30"/>
      <c r="R23" s="30"/>
      <c r="S23" s="30"/>
      <c r="T23" s="30"/>
      <c r="U23" s="30"/>
      <c r="V23" s="30"/>
      <c r="W23" s="30"/>
      <c r="X23" s="30"/>
      <c r="Y23" s="30"/>
      <c r="Z23" s="30"/>
    </row>
    <row r="24" spans="1:26" ht="12" customHeight="1">
      <c r="A24" s="42" t="s">
        <v>3723</v>
      </c>
      <c r="B24" s="43" t="s">
        <v>51</v>
      </c>
      <c r="C24" s="44" t="s">
        <v>51</v>
      </c>
      <c r="D24" s="45">
        <v>103</v>
      </c>
      <c r="E24" s="45">
        <f t="shared" si="0"/>
        <v>103</v>
      </c>
      <c r="F24" s="30"/>
      <c r="G24" s="30"/>
      <c r="H24" s="30"/>
      <c r="I24" s="30"/>
      <c r="J24" s="30"/>
      <c r="K24" s="30"/>
      <c r="L24" s="30"/>
      <c r="M24" s="30"/>
      <c r="N24" s="30"/>
      <c r="O24" s="30"/>
      <c r="P24" s="30"/>
      <c r="Q24" s="30"/>
      <c r="R24" s="30"/>
      <c r="S24" s="30"/>
      <c r="T24" s="30"/>
      <c r="U24" s="30"/>
      <c r="V24" s="30"/>
      <c r="W24" s="30"/>
      <c r="X24" s="30"/>
      <c r="Y24" s="30"/>
      <c r="Z24" s="30"/>
    </row>
    <row r="25" spans="1:26" ht="12" customHeight="1">
      <c r="A25" s="42" t="s">
        <v>3724</v>
      </c>
      <c r="B25" s="43" t="s">
        <v>51</v>
      </c>
      <c r="C25" s="44" t="s">
        <v>51</v>
      </c>
      <c r="D25" s="45">
        <v>102</v>
      </c>
      <c r="E25" s="45">
        <f t="shared" si="0"/>
        <v>102</v>
      </c>
      <c r="F25" s="30"/>
      <c r="G25" s="30"/>
      <c r="H25" s="30"/>
      <c r="I25" s="30"/>
      <c r="J25" s="30"/>
      <c r="K25" s="30"/>
      <c r="L25" s="30"/>
      <c r="M25" s="30"/>
      <c r="N25" s="30"/>
      <c r="O25" s="30"/>
      <c r="P25" s="30"/>
      <c r="Q25" s="30"/>
      <c r="R25" s="30"/>
      <c r="S25" s="30"/>
      <c r="T25" s="30"/>
      <c r="U25" s="30"/>
      <c r="V25" s="30"/>
      <c r="W25" s="30"/>
      <c r="X25" s="30"/>
      <c r="Y25" s="30"/>
      <c r="Z25" s="30"/>
    </row>
    <row r="26" spans="1:26" ht="12" customHeight="1">
      <c r="A26" s="42" t="s">
        <v>3725</v>
      </c>
      <c r="B26" s="43" t="s">
        <v>51</v>
      </c>
      <c r="C26" s="44" t="s">
        <v>51</v>
      </c>
      <c r="D26" s="45">
        <v>111</v>
      </c>
      <c r="E26" s="45">
        <f t="shared" si="0"/>
        <v>111</v>
      </c>
      <c r="F26" s="30"/>
      <c r="G26" s="30"/>
      <c r="H26" s="30"/>
      <c r="I26" s="30"/>
      <c r="J26" s="30"/>
      <c r="K26" s="30"/>
      <c r="L26" s="30"/>
      <c r="M26" s="30"/>
      <c r="N26" s="30"/>
      <c r="O26" s="30"/>
      <c r="P26" s="30"/>
      <c r="Q26" s="30"/>
      <c r="R26" s="30"/>
      <c r="S26" s="30"/>
      <c r="T26" s="30"/>
      <c r="U26" s="30"/>
      <c r="V26" s="30"/>
      <c r="W26" s="30"/>
      <c r="X26" s="30"/>
      <c r="Y26" s="30"/>
      <c r="Z26" s="30"/>
    </row>
    <row r="27" spans="1:26" ht="12" customHeight="1">
      <c r="A27" s="42" t="s">
        <v>3726</v>
      </c>
      <c r="B27" s="43" t="s">
        <v>51</v>
      </c>
      <c r="C27" s="44" t="s">
        <v>51</v>
      </c>
      <c r="D27" s="45">
        <v>17</v>
      </c>
      <c r="E27" s="45">
        <f t="shared" si="0"/>
        <v>17</v>
      </c>
      <c r="F27" s="30"/>
      <c r="G27" s="30"/>
      <c r="H27" s="30"/>
      <c r="I27" s="30"/>
      <c r="J27" s="30"/>
      <c r="K27" s="30"/>
      <c r="L27" s="30"/>
      <c r="M27" s="30"/>
      <c r="N27" s="30"/>
      <c r="O27" s="30"/>
      <c r="P27" s="30"/>
      <c r="Q27" s="30"/>
      <c r="R27" s="30"/>
      <c r="S27" s="30"/>
      <c r="T27" s="30"/>
      <c r="U27" s="30"/>
      <c r="V27" s="30"/>
      <c r="W27" s="30"/>
      <c r="X27" s="30"/>
      <c r="Y27" s="30"/>
      <c r="Z27" s="30"/>
    </row>
    <row r="28" spans="1:26" ht="12" customHeight="1">
      <c r="A28" s="42" t="s">
        <v>3727</v>
      </c>
      <c r="B28" s="43" t="s">
        <v>51</v>
      </c>
      <c r="C28" s="44" t="s">
        <v>51</v>
      </c>
      <c r="D28" s="45">
        <v>26</v>
      </c>
      <c r="E28" s="45">
        <f t="shared" si="0"/>
        <v>26</v>
      </c>
      <c r="F28" s="30"/>
      <c r="G28" s="30"/>
      <c r="H28" s="30"/>
      <c r="I28" s="30"/>
      <c r="J28" s="30"/>
      <c r="K28" s="30"/>
      <c r="L28" s="30"/>
      <c r="M28" s="30"/>
      <c r="N28" s="30"/>
      <c r="O28" s="30"/>
      <c r="P28" s="30"/>
      <c r="Q28" s="30"/>
      <c r="R28" s="30"/>
      <c r="S28" s="30"/>
      <c r="T28" s="30"/>
      <c r="U28" s="30"/>
      <c r="V28" s="30"/>
      <c r="W28" s="30"/>
      <c r="X28" s="30"/>
      <c r="Y28" s="30"/>
      <c r="Z28" s="30"/>
    </row>
    <row r="29" spans="1:26" ht="12" customHeight="1">
      <c r="A29" s="42" t="s">
        <v>3728</v>
      </c>
      <c r="B29" s="43" t="s">
        <v>51</v>
      </c>
      <c r="C29" s="44" t="s">
        <v>51</v>
      </c>
      <c r="D29" s="45">
        <v>27</v>
      </c>
      <c r="E29" s="45">
        <f t="shared" si="0"/>
        <v>27</v>
      </c>
      <c r="F29" s="30"/>
      <c r="G29" s="30"/>
      <c r="H29" s="30"/>
      <c r="I29" s="30"/>
      <c r="J29" s="30"/>
      <c r="K29" s="30"/>
      <c r="L29" s="30"/>
      <c r="M29" s="30"/>
      <c r="N29" s="30"/>
      <c r="O29" s="30"/>
      <c r="P29" s="30"/>
      <c r="Q29" s="30"/>
      <c r="R29" s="30"/>
      <c r="S29" s="30"/>
      <c r="T29" s="30"/>
      <c r="U29" s="30"/>
      <c r="V29" s="30"/>
      <c r="W29" s="30"/>
      <c r="X29" s="30"/>
      <c r="Y29" s="30"/>
      <c r="Z29" s="30"/>
    </row>
    <row r="30" spans="1:26" ht="12" customHeight="1">
      <c r="A30" s="42" t="s">
        <v>3729</v>
      </c>
      <c r="B30" s="43" t="s">
        <v>51</v>
      </c>
      <c r="C30" s="44" t="s">
        <v>51</v>
      </c>
      <c r="D30" s="45">
        <v>16</v>
      </c>
      <c r="E30" s="45">
        <f t="shared" si="0"/>
        <v>16</v>
      </c>
      <c r="F30" s="30"/>
      <c r="G30" s="30"/>
      <c r="H30" s="30"/>
      <c r="I30" s="30"/>
      <c r="J30" s="30"/>
      <c r="K30" s="30"/>
      <c r="L30" s="30"/>
      <c r="M30" s="30"/>
      <c r="N30" s="30"/>
      <c r="O30" s="30"/>
      <c r="P30" s="30"/>
      <c r="Q30" s="30"/>
      <c r="R30" s="30"/>
      <c r="S30" s="30"/>
      <c r="T30" s="30"/>
      <c r="U30" s="30"/>
      <c r="V30" s="30"/>
      <c r="W30" s="30"/>
      <c r="X30" s="30"/>
      <c r="Y30" s="30"/>
      <c r="Z30" s="30"/>
    </row>
    <row r="31" spans="1:26" ht="12" customHeight="1">
      <c r="A31" s="42" t="s">
        <v>3730</v>
      </c>
      <c r="B31" s="43" t="s">
        <v>51</v>
      </c>
      <c r="C31" s="44" t="s">
        <v>51</v>
      </c>
      <c r="D31" s="45">
        <v>26</v>
      </c>
      <c r="E31" s="45">
        <f t="shared" si="0"/>
        <v>26</v>
      </c>
      <c r="F31" s="30"/>
      <c r="G31" s="30"/>
      <c r="H31" s="30"/>
      <c r="I31" s="30"/>
      <c r="J31" s="30"/>
      <c r="K31" s="30"/>
      <c r="L31" s="30"/>
      <c r="M31" s="30"/>
      <c r="N31" s="30"/>
      <c r="O31" s="30"/>
      <c r="P31" s="30"/>
      <c r="Q31" s="30"/>
      <c r="R31" s="30"/>
      <c r="S31" s="30"/>
      <c r="T31" s="30"/>
      <c r="U31" s="30"/>
      <c r="V31" s="30"/>
      <c r="W31" s="30"/>
      <c r="X31" s="30"/>
      <c r="Y31" s="30"/>
      <c r="Z31" s="30"/>
    </row>
    <row r="32" spans="1:26" ht="12" customHeight="1">
      <c r="A32" s="42" t="s">
        <v>3731</v>
      </c>
      <c r="B32" s="43" t="s">
        <v>51</v>
      </c>
      <c r="C32" s="44" t="s">
        <v>51</v>
      </c>
      <c r="D32" s="45">
        <v>27</v>
      </c>
      <c r="E32" s="45">
        <f t="shared" si="0"/>
        <v>27</v>
      </c>
      <c r="F32" s="30"/>
      <c r="G32" s="30"/>
      <c r="H32" s="30"/>
      <c r="I32" s="30"/>
      <c r="J32" s="30"/>
      <c r="K32" s="30"/>
      <c r="L32" s="30"/>
      <c r="M32" s="30"/>
      <c r="N32" s="30"/>
      <c r="O32" s="30"/>
      <c r="P32" s="30"/>
      <c r="Q32" s="30"/>
      <c r="R32" s="30"/>
      <c r="S32" s="30"/>
      <c r="T32" s="30"/>
      <c r="U32" s="30"/>
      <c r="V32" s="30"/>
      <c r="W32" s="30"/>
      <c r="X32" s="30"/>
      <c r="Y32" s="30"/>
      <c r="Z32" s="30"/>
    </row>
    <row r="33" spans="1:26" ht="12" customHeight="1">
      <c r="A33" s="42" t="s">
        <v>3732</v>
      </c>
      <c r="B33" s="43" t="s">
        <v>51</v>
      </c>
      <c r="C33" s="44" t="s">
        <v>51</v>
      </c>
      <c r="D33" s="45">
        <v>17</v>
      </c>
      <c r="E33" s="45">
        <f t="shared" si="0"/>
        <v>17</v>
      </c>
      <c r="F33" s="30"/>
      <c r="G33" s="30"/>
      <c r="H33" s="30"/>
      <c r="I33" s="30"/>
      <c r="J33" s="30"/>
      <c r="K33" s="30"/>
      <c r="L33" s="30"/>
      <c r="M33" s="30"/>
      <c r="N33" s="30"/>
      <c r="O33" s="30"/>
      <c r="P33" s="30"/>
      <c r="Q33" s="30"/>
      <c r="R33" s="30"/>
      <c r="S33" s="30"/>
      <c r="T33" s="30"/>
      <c r="U33" s="30"/>
      <c r="V33" s="30"/>
      <c r="W33" s="30"/>
      <c r="X33" s="30"/>
      <c r="Y33" s="30"/>
      <c r="Z33" s="30"/>
    </row>
    <row r="34" spans="1:26" ht="12" customHeight="1">
      <c r="A34" s="42" t="s">
        <v>3733</v>
      </c>
      <c r="B34" s="43" t="s">
        <v>51</v>
      </c>
      <c r="C34" s="44" t="s">
        <v>51</v>
      </c>
      <c r="D34" s="45">
        <v>26</v>
      </c>
      <c r="E34" s="45">
        <f t="shared" si="0"/>
        <v>26</v>
      </c>
      <c r="F34" s="30"/>
      <c r="G34" s="30"/>
      <c r="H34" s="30"/>
      <c r="I34" s="30"/>
      <c r="J34" s="30"/>
      <c r="K34" s="30"/>
      <c r="L34" s="30"/>
      <c r="M34" s="30"/>
      <c r="N34" s="30"/>
      <c r="O34" s="30"/>
      <c r="P34" s="30"/>
      <c r="Q34" s="30"/>
      <c r="R34" s="30"/>
      <c r="S34" s="30"/>
      <c r="T34" s="30"/>
      <c r="U34" s="30"/>
      <c r="V34" s="30"/>
      <c r="W34" s="30"/>
      <c r="X34" s="30"/>
      <c r="Y34" s="30"/>
      <c r="Z34" s="30"/>
    </row>
    <row r="35" spans="1:26" ht="12" customHeight="1">
      <c r="A35" s="42" t="s">
        <v>3734</v>
      </c>
      <c r="B35" s="43" t="s">
        <v>51</v>
      </c>
      <c r="C35" s="44" t="s">
        <v>51</v>
      </c>
      <c r="D35" s="45">
        <v>27</v>
      </c>
      <c r="E35" s="45">
        <f t="shared" si="0"/>
        <v>27</v>
      </c>
      <c r="F35" s="30"/>
      <c r="G35" s="30"/>
      <c r="H35" s="30"/>
      <c r="I35" s="30"/>
      <c r="J35" s="30"/>
      <c r="K35" s="30"/>
      <c r="L35" s="30"/>
      <c r="M35" s="30"/>
      <c r="N35" s="30"/>
      <c r="O35" s="30"/>
      <c r="P35" s="30"/>
      <c r="Q35" s="30"/>
      <c r="R35" s="30"/>
      <c r="S35" s="30"/>
      <c r="T35" s="30"/>
      <c r="U35" s="30"/>
      <c r="V35" s="30"/>
      <c r="W35" s="30"/>
      <c r="X35" s="30"/>
      <c r="Y35" s="30"/>
      <c r="Z35" s="30"/>
    </row>
    <row r="36" spans="1:26" ht="12" customHeight="1">
      <c r="A36" s="42" t="s">
        <v>3735</v>
      </c>
      <c r="B36" s="43" t="s">
        <v>51</v>
      </c>
      <c r="C36" s="44" t="s">
        <v>51</v>
      </c>
      <c r="D36" s="45">
        <v>20</v>
      </c>
      <c r="E36" s="45">
        <f t="shared" si="0"/>
        <v>20</v>
      </c>
      <c r="F36" s="30"/>
      <c r="G36" s="30"/>
      <c r="H36" s="30"/>
      <c r="I36" s="30"/>
      <c r="J36" s="30"/>
      <c r="K36" s="30"/>
      <c r="L36" s="30"/>
      <c r="M36" s="30"/>
      <c r="N36" s="30"/>
      <c r="O36" s="30"/>
      <c r="P36" s="30"/>
      <c r="Q36" s="30"/>
      <c r="R36" s="30"/>
      <c r="S36" s="30"/>
      <c r="T36" s="30"/>
      <c r="U36" s="30"/>
      <c r="V36" s="30"/>
      <c r="W36" s="30"/>
      <c r="X36" s="30"/>
      <c r="Y36" s="30"/>
      <c r="Z36" s="30"/>
    </row>
    <row r="37" spans="1:26" ht="12" customHeight="1">
      <c r="A37" s="42" t="s">
        <v>3736</v>
      </c>
      <c r="B37" s="43" t="s">
        <v>51</v>
      </c>
      <c r="C37" s="44" t="s">
        <v>51</v>
      </c>
      <c r="D37" s="45">
        <v>30</v>
      </c>
      <c r="E37" s="45">
        <f t="shared" si="0"/>
        <v>30</v>
      </c>
      <c r="F37" s="30"/>
      <c r="G37" s="30"/>
      <c r="H37" s="30"/>
      <c r="I37" s="30"/>
      <c r="J37" s="30"/>
      <c r="K37" s="30"/>
      <c r="L37" s="30"/>
      <c r="M37" s="30"/>
      <c r="N37" s="30"/>
      <c r="O37" s="30"/>
      <c r="P37" s="30"/>
      <c r="Q37" s="30"/>
      <c r="R37" s="30"/>
      <c r="S37" s="30"/>
      <c r="T37" s="30"/>
      <c r="U37" s="30"/>
      <c r="V37" s="30"/>
      <c r="W37" s="30"/>
      <c r="X37" s="30"/>
      <c r="Y37" s="30"/>
      <c r="Z37" s="30"/>
    </row>
    <row r="38" spans="1:26" ht="12" customHeight="1">
      <c r="A38" s="42" t="s">
        <v>3737</v>
      </c>
      <c r="B38" s="43" t="s">
        <v>51</v>
      </c>
      <c r="C38" s="44" t="s">
        <v>51</v>
      </c>
      <c r="D38" s="45">
        <v>31</v>
      </c>
      <c r="E38" s="45">
        <f t="shared" si="0"/>
        <v>31</v>
      </c>
      <c r="F38" s="30"/>
      <c r="G38" s="30"/>
      <c r="H38" s="30"/>
      <c r="I38" s="30"/>
      <c r="J38" s="30"/>
      <c r="K38" s="30"/>
      <c r="L38" s="30"/>
      <c r="M38" s="30"/>
      <c r="N38" s="30"/>
      <c r="O38" s="30"/>
      <c r="P38" s="30"/>
      <c r="Q38" s="30"/>
      <c r="R38" s="30"/>
      <c r="S38" s="30"/>
      <c r="T38" s="30"/>
      <c r="U38" s="30"/>
      <c r="V38" s="30"/>
      <c r="W38" s="30"/>
      <c r="X38" s="30"/>
      <c r="Y38" s="30"/>
      <c r="Z38" s="30"/>
    </row>
    <row r="39" spans="1:26" ht="12" customHeight="1">
      <c r="A39" s="42" t="s">
        <v>3738</v>
      </c>
      <c r="B39" s="43" t="s">
        <v>51</v>
      </c>
      <c r="C39" s="44" t="s">
        <v>51</v>
      </c>
      <c r="D39" s="45">
        <v>14</v>
      </c>
      <c r="E39" s="45">
        <f t="shared" si="0"/>
        <v>14</v>
      </c>
      <c r="F39" s="30"/>
      <c r="G39" s="30"/>
      <c r="H39" s="30"/>
      <c r="I39" s="30"/>
      <c r="J39" s="30"/>
      <c r="K39" s="30"/>
      <c r="L39" s="30"/>
      <c r="M39" s="30"/>
      <c r="N39" s="30"/>
      <c r="O39" s="30"/>
      <c r="P39" s="30"/>
      <c r="Q39" s="30"/>
      <c r="R39" s="30"/>
      <c r="S39" s="30"/>
      <c r="T39" s="30"/>
      <c r="U39" s="30"/>
      <c r="V39" s="30"/>
      <c r="W39" s="30"/>
      <c r="X39" s="30"/>
      <c r="Y39" s="30"/>
      <c r="Z39" s="30"/>
    </row>
    <row r="40" spans="1:26" ht="12" customHeight="1">
      <c r="A40" s="42" t="s">
        <v>3739</v>
      </c>
      <c r="B40" s="43" t="s">
        <v>51</v>
      </c>
      <c r="C40" s="44" t="s">
        <v>51</v>
      </c>
      <c r="D40" s="45">
        <v>24</v>
      </c>
      <c r="E40" s="45">
        <f t="shared" si="0"/>
        <v>24</v>
      </c>
      <c r="F40" s="30"/>
      <c r="G40" s="30"/>
      <c r="H40" s="30"/>
      <c r="I40" s="30"/>
      <c r="J40" s="30"/>
      <c r="K40" s="30"/>
      <c r="L40" s="30"/>
      <c r="M40" s="30"/>
      <c r="N40" s="30"/>
      <c r="O40" s="30"/>
      <c r="P40" s="30"/>
      <c r="Q40" s="30"/>
      <c r="R40" s="30"/>
      <c r="S40" s="30"/>
      <c r="T40" s="30"/>
      <c r="U40" s="30"/>
      <c r="V40" s="30"/>
      <c r="W40" s="30"/>
      <c r="X40" s="30"/>
      <c r="Y40" s="30"/>
      <c r="Z40" s="30"/>
    </row>
    <row r="41" spans="1:26" ht="12" customHeight="1">
      <c r="A41" s="42" t="s">
        <v>3740</v>
      </c>
      <c r="B41" s="43" t="s">
        <v>51</v>
      </c>
      <c r="C41" s="44" t="s">
        <v>51</v>
      </c>
      <c r="D41" s="45">
        <v>24</v>
      </c>
      <c r="E41" s="45">
        <f t="shared" si="0"/>
        <v>24</v>
      </c>
      <c r="F41" s="30"/>
      <c r="G41" s="30"/>
      <c r="H41" s="30"/>
      <c r="I41" s="30"/>
      <c r="J41" s="30"/>
      <c r="K41" s="30"/>
      <c r="L41" s="30"/>
      <c r="M41" s="30"/>
      <c r="N41" s="30"/>
      <c r="O41" s="30"/>
      <c r="P41" s="30"/>
      <c r="Q41" s="30"/>
      <c r="R41" s="30"/>
      <c r="S41" s="30"/>
      <c r="T41" s="30"/>
      <c r="U41" s="30"/>
      <c r="V41" s="30"/>
      <c r="W41" s="30"/>
      <c r="X41" s="30"/>
      <c r="Y41" s="30"/>
      <c r="Z41" s="30"/>
    </row>
    <row r="42" spans="1:26" ht="12" customHeight="1">
      <c r="A42" s="42" t="s">
        <v>3741</v>
      </c>
      <c r="B42" s="43" t="s">
        <v>51</v>
      </c>
      <c r="C42" s="44" t="s">
        <v>51</v>
      </c>
      <c r="D42" s="45">
        <v>15</v>
      </c>
      <c r="E42" s="45">
        <f t="shared" si="0"/>
        <v>15</v>
      </c>
      <c r="F42" s="30"/>
      <c r="G42" s="30"/>
      <c r="H42" s="30"/>
      <c r="I42" s="30"/>
      <c r="J42" s="30"/>
      <c r="K42" s="30"/>
      <c r="L42" s="30"/>
      <c r="M42" s="30"/>
      <c r="N42" s="30"/>
      <c r="O42" s="30"/>
      <c r="P42" s="30"/>
      <c r="Q42" s="30"/>
      <c r="R42" s="30"/>
      <c r="S42" s="30"/>
      <c r="T42" s="30"/>
      <c r="U42" s="30"/>
      <c r="V42" s="30"/>
      <c r="W42" s="30"/>
      <c r="X42" s="30"/>
      <c r="Y42" s="30"/>
      <c r="Z42" s="30"/>
    </row>
    <row r="43" spans="1:26" ht="12" customHeight="1">
      <c r="A43" s="42" t="s">
        <v>3742</v>
      </c>
      <c r="B43" s="43" t="s">
        <v>51</v>
      </c>
      <c r="C43" s="44" t="s">
        <v>51</v>
      </c>
      <c r="D43" s="45">
        <v>25</v>
      </c>
      <c r="E43" s="45">
        <f t="shared" si="0"/>
        <v>25</v>
      </c>
      <c r="F43" s="30"/>
      <c r="G43" s="30"/>
      <c r="H43" s="30"/>
      <c r="I43" s="30"/>
      <c r="J43" s="30"/>
      <c r="K43" s="30"/>
      <c r="L43" s="30"/>
      <c r="M43" s="30"/>
      <c r="N43" s="30"/>
      <c r="O43" s="30"/>
      <c r="P43" s="30"/>
      <c r="Q43" s="30"/>
      <c r="R43" s="30"/>
      <c r="S43" s="30"/>
      <c r="T43" s="30"/>
      <c r="U43" s="30"/>
      <c r="V43" s="30"/>
      <c r="W43" s="30"/>
      <c r="X43" s="30"/>
      <c r="Y43" s="30"/>
      <c r="Z43" s="30"/>
    </row>
    <row r="44" spans="1:26" ht="12" customHeight="1">
      <c r="A44" s="42" t="s">
        <v>3743</v>
      </c>
      <c r="B44" s="43" t="s">
        <v>51</v>
      </c>
      <c r="C44" s="44" t="s">
        <v>51</v>
      </c>
      <c r="D44" s="45">
        <v>26</v>
      </c>
      <c r="E44" s="45">
        <f t="shared" si="0"/>
        <v>26</v>
      </c>
      <c r="F44" s="30"/>
      <c r="G44" s="30"/>
      <c r="H44" s="30"/>
      <c r="I44" s="30"/>
      <c r="J44" s="30"/>
      <c r="K44" s="30"/>
      <c r="L44" s="30"/>
      <c r="M44" s="30"/>
      <c r="N44" s="30"/>
      <c r="O44" s="30"/>
      <c r="P44" s="30"/>
      <c r="Q44" s="30"/>
      <c r="R44" s="30"/>
      <c r="S44" s="30"/>
      <c r="T44" s="30"/>
      <c r="U44" s="30"/>
      <c r="V44" s="30"/>
      <c r="W44" s="30"/>
      <c r="X44" s="30"/>
      <c r="Y44" s="30"/>
      <c r="Z44" s="30"/>
    </row>
    <row r="45" spans="1:26" ht="12" customHeight="1">
      <c r="A45" s="42" t="s">
        <v>3744</v>
      </c>
      <c r="B45" s="43" t="s">
        <v>51</v>
      </c>
      <c r="C45" s="44" t="s">
        <v>51</v>
      </c>
      <c r="D45" s="45">
        <v>128</v>
      </c>
      <c r="E45" s="45">
        <f t="shared" si="0"/>
        <v>128</v>
      </c>
      <c r="F45" s="30"/>
      <c r="G45" s="30"/>
      <c r="H45" s="30"/>
      <c r="I45" s="30"/>
      <c r="J45" s="30"/>
      <c r="K45" s="30"/>
      <c r="L45" s="30"/>
      <c r="M45" s="30"/>
      <c r="N45" s="30"/>
      <c r="O45" s="30"/>
      <c r="P45" s="30"/>
      <c r="Q45" s="30"/>
      <c r="R45" s="30"/>
      <c r="S45" s="30"/>
      <c r="T45" s="30"/>
      <c r="U45" s="30"/>
      <c r="V45" s="30"/>
      <c r="W45" s="30"/>
      <c r="X45" s="30"/>
      <c r="Y45" s="30"/>
      <c r="Z45" s="30"/>
    </row>
    <row r="46" spans="1:26" ht="12" customHeight="1">
      <c r="A46" s="42" t="s">
        <v>3745</v>
      </c>
      <c r="B46" s="43" t="s">
        <v>51</v>
      </c>
      <c r="C46" s="44" t="s">
        <v>51</v>
      </c>
      <c r="D46" s="45">
        <v>227</v>
      </c>
      <c r="E46" s="45">
        <f t="shared" si="0"/>
        <v>227</v>
      </c>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42" t="s">
        <v>3746</v>
      </c>
      <c r="B47" s="43" t="s">
        <v>51</v>
      </c>
      <c r="C47" s="44" t="s">
        <v>51</v>
      </c>
      <c r="D47" s="45">
        <v>40</v>
      </c>
      <c r="E47" s="45">
        <f t="shared" si="0"/>
        <v>40</v>
      </c>
      <c r="F47" s="30"/>
      <c r="G47" s="30"/>
      <c r="H47" s="30"/>
      <c r="I47" s="30"/>
      <c r="J47" s="30"/>
      <c r="K47" s="30"/>
      <c r="L47" s="30"/>
      <c r="M47" s="30"/>
      <c r="N47" s="30"/>
      <c r="O47" s="30"/>
      <c r="P47" s="30"/>
      <c r="Q47" s="30"/>
      <c r="R47" s="30"/>
      <c r="S47" s="30"/>
      <c r="T47" s="30"/>
      <c r="U47" s="30"/>
      <c r="V47" s="30"/>
      <c r="W47" s="30"/>
      <c r="X47" s="30"/>
      <c r="Y47" s="30"/>
      <c r="Z47" s="30"/>
    </row>
    <row r="48" spans="1:26" ht="12" customHeight="1">
      <c r="A48" s="42" t="s">
        <v>3747</v>
      </c>
      <c r="B48" s="43" t="s">
        <v>51</v>
      </c>
      <c r="C48" s="44" t="s">
        <v>51</v>
      </c>
      <c r="D48" s="45">
        <v>40</v>
      </c>
      <c r="E48" s="45">
        <f t="shared" si="0"/>
        <v>40</v>
      </c>
      <c r="F48" s="30"/>
      <c r="G48" s="30"/>
      <c r="H48" s="30"/>
      <c r="I48" s="30"/>
      <c r="J48" s="30"/>
      <c r="K48" s="30"/>
      <c r="L48" s="30"/>
      <c r="M48" s="30"/>
      <c r="N48" s="30"/>
      <c r="O48" s="30"/>
      <c r="P48" s="30"/>
      <c r="Q48" s="30"/>
      <c r="R48" s="30"/>
      <c r="S48" s="30"/>
      <c r="T48" s="30"/>
      <c r="U48" s="30"/>
      <c r="V48" s="30"/>
      <c r="W48" s="30"/>
      <c r="X48" s="30"/>
      <c r="Y48" s="30"/>
      <c r="Z48" s="30"/>
    </row>
    <row r="49" spans="1:26" ht="12" customHeight="1">
      <c r="A49" s="42" t="s">
        <v>3748</v>
      </c>
      <c r="B49" s="43" t="s">
        <v>51</v>
      </c>
      <c r="C49" s="44" t="s">
        <v>51</v>
      </c>
      <c r="D49" s="45">
        <v>42</v>
      </c>
      <c r="E49" s="45">
        <f t="shared" si="0"/>
        <v>42</v>
      </c>
      <c r="F49" s="30"/>
      <c r="G49" s="30"/>
      <c r="H49" s="30"/>
      <c r="I49" s="30"/>
      <c r="J49" s="30"/>
      <c r="K49" s="30"/>
      <c r="L49" s="30"/>
      <c r="M49" s="30"/>
      <c r="N49" s="30"/>
      <c r="O49" s="30"/>
      <c r="P49" s="30"/>
      <c r="Q49" s="30"/>
      <c r="R49" s="30"/>
      <c r="S49" s="30"/>
      <c r="T49" s="30"/>
      <c r="U49" s="30"/>
      <c r="V49" s="30"/>
      <c r="W49" s="30"/>
      <c r="X49" s="30"/>
      <c r="Y49" s="30"/>
      <c r="Z49" s="30"/>
    </row>
    <row r="50" spans="1:26" ht="12" customHeight="1">
      <c r="A50" s="42" t="s">
        <v>3749</v>
      </c>
      <c r="B50" s="43" t="s">
        <v>51</v>
      </c>
      <c r="C50" s="44" t="s">
        <v>51</v>
      </c>
      <c r="D50" s="45">
        <v>42</v>
      </c>
      <c r="E50" s="45">
        <f t="shared" si="0"/>
        <v>42</v>
      </c>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42" t="s">
        <v>3750</v>
      </c>
      <c r="B51" s="43" t="s">
        <v>51</v>
      </c>
      <c r="C51" s="44" t="s">
        <v>51</v>
      </c>
      <c r="D51" s="45">
        <v>45</v>
      </c>
      <c r="E51" s="45">
        <f t="shared" si="0"/>
        <v>45</v>
      </c>
      <c r="F51" s="30"/>
      <c r="G51" s="30"/>
      <c r="H51" s="30"/>
      <c r="I51" s="30"/>
      <c r="J51" s="30"/>
      <c r="K51" s="30"/>
      <c r="L51" s="30"/>
      <c r="M51" s="30"/>
      <c r="N51" s="30"/>
      <c r="O51" s="30"/>
      <c r="P51" s="30"/>
      <c r="Q51" s="30"/>
      <c r="R51" s="30"/>
      <c r="S51" s="30"/>
      <c r="T51" s="30"/>
      <c r="U51" s="30"/>
      <c r="V51" s="30"/>
      <c r="W51" s="30"/>
      <c r="X51" s="30"/>
      <c r="Y51" s="30"/>
      <c r="Z51" s="30"/>
    </row>
    <row r="52" spans="1:26" ht="12" customHeight="1">
      <c r="A52" s="42" t="s">
        <v>3751</v>
      </c>
      <c r="B52" s="43" t="s">
        <v>51</v>
      </c>
      <c r="C52" s="44" t="s">
        <v>51</v>
      </c>
      <c r="D52" s="45">
        <v>48</v>
      </c>
      <c r="E52" s="45">
        <f t="shared" si="0"/>
        <v>48</v>
      </c>
      <c r="F52" s="30"/>
      <c r="G52" s="30"/>
      <c r="H52" s="30"/>
      <c r="I52" s="30"/>
      <c r="J52" s="30"/>
      <c r="K52" s="30"/>
      <c r="L52" s="30"/>
      <c r="M52" s="30"/>
      <c r="N52" s="30"/>
      <c r="O52" s="30"/>
      <c r="P52" s="30"/>
      <c r="Q52" s="30"/>
      <c r="R52" s="30"/>
      <c r="S52" s="30"/>
      <c r="T52" s="30"/>
      <c r="U52" s="30"/>
      <c r="V52" s="30"/>
      <c r="W52" s="30"/>
      <c r="X52" s="30"/>
      <c r="Y52" s="30"/>
      <c r="Z52" s="30"/>
    </row>
    <row r="53" spans="1:26" ht="12" customHeight="1">
      <c r="A53" s="42" t="s">
        <v>3752</v>
      </c>
      <c r="B53" s="43" t="s">
        <v>51</v>
      </c>
      <c r="C53" s="44" t="s">
        <v>51</v>
      </c>
      <c r="D53" s="45">
        <v>39</v>
      </c>
      <c r="E53" s="45">
        <f t="shared" si="0"/>
        <v>39</v>
      </c>
      <c r="F53" s="30"/>
      <c r="G53" s="30"/>
      <c r="H53" s="30"/>
      <c r="I53" s="30"/>
      <c r="J53" s="30"/>
      <c r="K53" s="30"/>
      <c r="L53" s="30"/>
      <c r="M53" s="30"/>
      <c r="N53" s="30"/>
      <c r="O53" s="30"/>
      <c r="P53" s="30"/>
      <c r="Q53" s="30"/>
      <c r="R53" s="30"/>
      <c r="S53" s="30"/>
      <c r="T53" s="30"/>
      <c r="U53" s="30"/>
      <c r="V53" s="30"/>
      <c r="W53" s="30"/>
      <c r="X53" s="30"/>
      <c r="Y53" s="30"/>
      <c r="Z53" s="30"/>
    </row>
    <row r="54" spans="1:26" ht="12" customHeight="1">
      <c r="A54" s="42" t="s">
        <v>3753</v>
      </c>
      <c r="B54" s="43" t="s">
        <v>51</v>
      </c>
      <c r="C54" s="44" t="s">
        <v>51</v>
      </c>
      <c r="D54" s="45">
        <v>39</v>
      </c>
      <c r="E54" s="45">
        <f t="shared" si="0"/>
        <v>39</v>
      </c>
      <c r="F54" s="30"/>
      <c r="G54" s="30"/>
      <c r="H54" s="30"/>
      <c r="I54" s="30"/>
      <c r="J54" s="30"/>
      <c r="K54" s="30"/>
      <c r="L54" s="30"/>
      <c r="M54" s="30"/>
      <c r="N54" s="30"/>
      <c r="O54" s="30"/>
      <c r="P54" s="30"/>
      <c r="Q54" s="30"/>
      <c r="R54" s="30"/>
      <c r="S54" s="30"/>
      <c r="T54" s="30"/>
      <c r="U54" s="30"/>
      <c r="V54" s="30"/>
      <c r="W54" s="30"/>
      <c r="X54" s="30"/>
      <c r="Y54" s="30"/>
      <c r="Z54" s="30"/>
    </row>
    <row r="55" spans="1:26" ht="12" customHeight="1">
      <c r="A55" s="42" t="s">
        <v>3754</v>
      </c>
      <c r="B55" s="43" t="s">
        <v>51</v>
      </c>
      <c r="C55" s="44" t="s">
        <v>51</v>
      </c>
      <c r="D55" s="45">
        <v>41</v>
      </c>
      <c r="E55" s="45">
        <f t="shared" si="0"/>
        <v>41</v>
      </c>
      <c r="F55" s="30"/>
      <c r="G55" s="30"/>
      <c r="H55" s="30"/>
      <c r="I55" s="30"/>
      <c r="J55" s="30"/>
      <c r="K55" s="30"/>
      <c r="L55" s="30"/>
      <c r="M55" s="30"/>
      <c r="N55" s="30"/>
      <c r="O55" s="30"/>
      <c r="P55" s="30"/>
      <c r="Q55" s="30"/>
      <c r="R55" s="30"/>
      <c r="S55" s="30"/>
      <c r="T55" s="30"/>
      <c r="U55" s="30"/>
      <c r="V55" s="30"/>
      <c r="W55" s="30"/>
      <c r="X55" s="30"/>
      <c r="Y55" s="30"/>
      <c r="Z55" s="30"/>
    </row>
    <row r="56" spans="1:26" ht="12" customHeight="1">
      <c r="A56" s="42" t="s">
        <v>3755</v>
      </c>
      <c r="B56" s="43" t="s">
        <v>51</v>
      </c>
      <c r="C56" s="44" t="s">
        <v>51</v>
      </c>
      <c r="D56" s="45">
        <v>41</v>
      </c>
      <c r="E56" s="45">
        <f t="shared" si="0"/>
        <v>41</v>
      </c>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42" t="s">
        <v>3756</v>
      </c>
      <c r="B57" s="43" t="s">
        <v>51</v>
      </c>
      <c r="C57" s="44" t="s">
        <v>51</v>
      </c>
      <c r="D57" s="45">
        <v>44</v>
      </c>
      <c r="E57" s="45">
        <f t="shared" si="0"/>
        <v>44</v>
      </c>
      <c r="F57" s="30"/>
      <c r="G57" s="30"/>
      <c r="H57" s="30"/>
      <c r="I57" s="30"/>
      <c r="J57" s="30"/>
      <c r="K57" s="30"/>
      <c r="L57" s="30"/>
      <c r="M57" s="30"/>
      <c r="N57" s="30"/>
      <c r="O57" s="30"/>
      <c r="P57" s="30"/>
      <c r="Q57" s="30"/>
      <c r="R57" s="30"/>
      <c r="S57" s="30"/>
      <c r="T57" s="30"/>
      <c r="U57" s="30"/>
      <c r="V57" s="30"/>
      <c r="W57" s="30"/>
      <c r="X57" s="30"/>
      <c r="Y57" s="30"/>
      <c r="Z57" s="30"/>
    </row>
    <row r="58" spans="1:26" ht="12" customHeight="1">
      <c r="A58" s="42" t="s">
        <v>3757</v>
      </c>
      <c r="B58" s="43" t="s">
        <v>51</v>
      </c>
      <c r="C58" s="44" t="s">
        <v>51</v>
      </c>
      <c r="D58" s="45">
        <v>47</v>
      </c>
      <c r="E58" s="45">
        <f t="shared" si="0"/>
        <v>47</v>
      </c>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42" t="s">
        <v>3758</v>
      </c>
      <c r="B59" s="43" t="s">
        <v>51</v>
      </c>
      <c r="C59" s="44" t="s">
        <v>51</v>
      </c>
      <c r="D59" s="45">
        <v>39</v>
      </c>
      <c r="E59" s="45">
        <f t="shared" si="0"/>
        <v>39</v>
      </c>
      <c r="F59" s="30"/>
      <c r="G59" s="30"/>
      <c r="H59" s="30"/>
      <c r="I59" s="30"/>
      <c r="J59" s="30"/>
      <c r="K59" s="30"/>
      <c r="L59" s="30"/>
      <c r="M59" s="30"/>
      <c r="N59" s="30"/>
      <c r="O59" s="30"/>
      <c r="P59" s="30"/>
      <c r="Q59" s="30"/>
      <c r="R59" s="30"/>
      <c r="S59" s="30"/>
      <c r="T59" s="30"/>
      <c r="U59" s="30"/>
      <c r="V59" s="30"/>
      <c r="W59" s="30"/>
      <c r="X59" s="30"/>
      <c r="Y59" s="30"/>
      <c r="Z59" s="30"/>
    </row>
    <row r="60" spans="1:26" ht="12" customHeight="1">
      <c r="A60" s="42" t="s">
        <v>3759</v>
      </c>
      <c r="B60" s="43" t="s">
        <v>51</v>
      </c>
      <c r="C60" s="44" t="s">
        <v>51</v>
      </c>
      <c r="D60" s="45">
        <v>39</v>
      </c>
      <c r="E60" s="45">
        <f t="shared" si="0"/>
        <v>39</v>
      </c>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42" t="s">
        <v>3760</v>
      </c>
      <c r="B61" s="43" t="s">
        <v>51</v>
      </c>
      <c r="C61" s="44" t="s">
        <v>51</v>
      </c>
      <c r="D61" s="45">
        <v>41</v>
      </c>
      <c r="E61" s="45">
        <f t="shared" si="0"/>
        <v>41</v>
      </c>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42" t="s">
        <v>3761</v>
      </c>
      <c r="B62" s="43" t="s">
        <v>51</v>
      </c>
      <c r="C62" s="44" t="s">
        <v>51</v>
      </c>
      <c r="D62" s="45">
        <v>41</v>
      </c>
      <c r="E62" s="45">
        <f t="shared" si="0"/>
        <v>41</v>
      </c>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42" t="s">
        <v>3762</v>
      </c>
      <c r="B63" s="43" t="s">
        <v>51</v>
      </c>
      <c r="C63" s="44" t="s">
        <v>51</v>
      </c>
      <c r="D63" s="45">
        <v>44</v>
      </c>
      <c r="E63" s="45">
        <f t="shared" si="0"/>
        <v>44</v>
      </c>
      <c r="F63" s="30"/>
      <c r="G63" s="30"/>
      <c r="H63" s="30"/>
      <c r="I63" s="30"/>
      <c r="J63" s="30"/>
      <c r="K63" s="30"/>
      <c r="L63" s="30"/>
      <c r="M63" s="30"/>
      <c r="N63" s="30"/>
      <c r="O63" s="30"/>
      <c r="P63" s="30"/>
      <c r="Q63" s="30"/>
      <c r="R63" s="30"/>
      <c r="S63" s="30"/>
      <c r="T63" s="30"/>
      <c r="U63" s="30"/>
      <c r="V63" s="30"/>
      <c r="W63" s="30"/>
      <c r="X63" s="30"/>
      <c r="Y63" s="30"/>
      <c r="Z63" s="30"/>
    </row>
    <row r="64" spans="1:26" ht="12" customHeight="1">
      <c r="A64" s="42" t="s">
        <v>3763</v>
      </c>
      <c r="B64" s="43" t="s">
        <v>51</v>
      </c>
      <c r="C64" s="44" t="s">
        <v>51</v>
      </c>
      <c r="D64" s="45">
        <v>47</v>
      </c>
      <c r="E64" s="45">
        <f t="shared" si="0"/>
        <v>47</v>
      </c>
      <c r="F64" s="30"/>
      <c r="G64" s="30"/>
      <c r="H64" s="30"/>
      <c r="I64" s="30"/>
      <c r="J64" s="30"/>
      <c r="K64" s="30"/>
      <c r="L64" s="30"/>
      <c r="M64" s="30"/>
      <c r="N64" s="30"/>
      <c r="O64" s="30"/>
      <c r="P64" s="30"/>
      <c r="Q64" s="30"/>
      <c r="R64" s="30"/>
      <c r="S64" s="30"/>
      <c r="T64" s="30"/>
      <c r="U64" s="30"/>
      <c r="V64" s="30"/>
      <c r="W64" s="30"/>
      <c r="X64" s="30"/>
      <c r="Y64" s="30"/>
      <c r="Z64" s="30"/>
    </row>
    <row r="65" spans="1:26" ht="12" customHeight="1">
      <c r="A65" s="42" t="s">
        <v>3764</v>
      </c>
      <c r="B65" s="43" t="s">
        <v>51</v>
      </c>
      <c r="C65" s="44" t="s">
        <v>51</v>
      </c>
      <c r="D65" s="45">
        <v>44</v>
      </c>
      <c r="E65" s="45">
        <f t="shared" si="0"/>
        <v>44</v>
      </c>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42" t="s">
        <v>3765</v>
      </c>
      <c r="B66" s="43" t="s">
        <v>51</v>
      </c>
      <c r="C66" s="44" t="s">
        <v>51</v>
      </c>
      <c r="D66" s="45">
        <v>44</v>
      </c>
      <c r="E66" s="45">
        <f t="shared" si="0"/>
        <v>44</v>
      </c>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42" t="s">
        <v>3766</v>
      </c>
      <c r="B67" s="43" t="s">
        <v>51</v>
      </c>
      <c r="C67" s="44" t="s">
        <v>51</v>
      </c>
      <c r="D67" s="45">
        <v>45</v>
      </c>
      <c r="E67" s="45">
        <f t="shared" si="0"/>
        <v>45</v>
      </c>
      <c r="F67" s="30"/>
      <c r="G67" s="30"/>
      <c r="H67" s="30"/>
      <c r="I67" s="30"/>
      <c r="J67" s="30"/>
      <c r="K67" s="30"/>
      <c r="L67" s="30"/>
      <c r="M67" s="30"/>
      <c r="N67" s="30"/>
      <c r="O67" s="30"/>
      <c r="P67" s="30"/>
      <c r="Q67" s="30"/>
      <c r="R67" s="30"/>
      <c r="S67" s="30"/>
      <c r="T67" s="30"/>
      <c r="U67" s="30"/>
      <c r="V67" s="30"/>
      <c r="W67" s="30"/>
      <c r="X67" s="30"/>
      <c r="Y67" s="30"/>
      <c r="Z67" s="30"/>
    </row>
    <row r="68" spans="1:26" ht="12" customHeight="1">
      <c r="A68" s="42" t="s">
        <v>3767</v>
      </c>
      <c r="B68" s="43" t="s">
        <v>51</v>
      </c>
      <c r="C68" s="44" t="s">
        <v>51</v>
      </c>
      <c r="D68" s="45">
        <v>45</v>
      </c>
      <c r="E68" s="45">
        <f t="shared" si="0"/>
        <v>45</v>
      </c>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42" t="s">
        <v>3768</v>
      </c>
      <c r="B69" s="43" t="s">
        <v>51</v>
      </c>
      <c r="C69" s="44" t="s">
        <v>51</v>
      </c>
      <c r="D69" s="45">
        <v>49</v>
      </c>
      <c r="E69" s="45">
        <f t="shared" si="0"/>
        <v>49</v>
      </c>
      <c r="F69" s="30"/>
      <c r="G69" s="30"/>
      <c r="H69" s="30"/>
      <c r="I69" s="30"/>
      <c r="J69" s="30"/>
      <c r="K69" s="30"/>
      <c r="L69" s="30"/>
      <c r="M69" s="30"/>
      <c r="N69" s="30"/>
      <c r="O69" s="30"/>
      <c r="P69" s="30"/>
      <c r="Q69" s="30"/>
      <c r="R69" s="30"/>
      <c r="S69" s="30"/>
      <c r="T69" s="30"/>
      <c r="U69" s="30"/>
      <c r="V69" s="30"/>
      <c r="W69" s="30"/>
      <c r="X69" s="30"/>
      <c r="Y69" s="30"/>
      <c r="Z69" s="30"/>
    </row>
    <row r="70" spans="1:26" ht="12" customHeight="1">
      <c r="A70" s="42" t="s">
        <v>3769</v>
      </c>
      <c r="B70" s="43" t="s">
        <v>51</v>
      </c>
      <c r="C70" s="44" t="s">
        <v>51</v>
      </c>
      <c r="D70" s="45">
        <v>52</v>
      </c>
      <c r="E70" s="45">
        <f t="shared" si="0"/>
        <v>52</v>
      </c>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42" t="s">
        <v>593</v>
      </c>
      <c r="B71" s="43" t="s">
        <v>51</v>
      </c>
      <c r="C71" s="44" t="s">
        <v>51</v>
      </c>
      <c r="D71" s="45">
        <v>39</v>
      </c>
      <c r="E71" s="45">
        <f t="shared" si="0"/>
        <v>39</v>
      </c>
      <c r="F71" s="30"/>
      <c r="G71" s="30"/>
      <c r="H71" s="30"/>
      <c r="I71" s="30"/>
      <c r="J71" s="30"/>
      <c r="K71" s="30"/>
      <c r="L71" s="30"/>
      <c r="M71" s="30"/>
      <c r="N71" s="30"/>
      <c r="O71" s="30"/>
      <c r="P71" s="30"/>
      <c r="Q71" s="30"/>
      <c r="R71" s="30"/>
      <c r="S71" s="30"/>
      <c r="T71" s="30"/>
      <c r="U71" s="30"/>
      <c r="V71" s="30"/>
      <c r="W71" s="30"/>
      <c r="X71" s="30"/>
      <c r="Y71" s="30"/>
      <c r="Z71" s="30"/>
    </row>
    <row r="72" spans="1:26" ht="12" customHeight="1">
      <c r="A72" s="42" t="s">
        <v>3770</v>
      </c>
      <c r="B72" s="43" t="s">
        <v>51</v>
      </c>
      <c r="C72" s="44" t="s">
        <v>51</v>
      </c>
      <c r="D72" s="45">
        <v>37</v>
      </c>
      <c r="E72" s="45">
        <f t="shared" si="0"/>
        <v>37</v>
      </c>
      <c r="F72" s="30"/>
      <c r="G72" s="30"/>
      <c r="H72" s="30"/>
      <c r="I72" s="30"/>
      <c r="J72" s="30"/>
      <c r="K72" s="30"/>
      <c r="L72" s="30"/>
      <c r="M72" s="30"/>
      <c r="N72" s="30"/>
      <c r="O72" s="30"/>
      <c r="P72" s="30"/>
      <c r="Q72" s="30"/>
      <c r="R72" s="30"/>
      <c r="S72" s="30"/>
      <c r="T72" s="30"/>
      <c r="U72" s="30"/>
      <c r="V72" s="30"/>
      <c r="W72" s="30"/>
      <c r="X72" s="30"/>
      <c r="Y72" s="30"/>
      <c r="Z72" s="30"/>
    </row>
    <row r="73" spans="1:26" ht="12" customHeight="1">
      <c r="A73" s="42" t="s">
        <v>3771</v>
      </c>
      <c r="B73" s="43" t="s">
        <v>51</v>
      </c>
      <c r="C73" s="44" t="s">
        <v>51</v>
      </c>
      <c r="D73" s="45">
        <v>37</v>
      </c>
      <c r="E73" s="45">
        <f t="shared" si="0"/>
        <v>37</v>
      </c>
      <c r="F73" s="30"/>
      <c r="G73" s="30"/>
      <c r="H73" s="30"/>
      <c r="I73" s="30"/>
      <c r="J73" s="30"/>
      <c r="K73" s="30"/>
      <c r="L73" s="30"/>
      <c r="M73" s="30"/>
      <c r="N73" s="30"/>
      <c r="O73" s="30"/>
      <c r="P73" s="30"/>
      <c r="Q73" s="30"/>
      <c r="R73" s="30"/>
      <c r="S73" s="30"/>
      <c r="T73" s="30"/>
      <c r="U73" s="30"/>
      <c r="V73" s="30"/>
      <c r="W73" s="30"/>
      <c r="X73" s="30"/>
      <c r="Y73" s="30"/>
      <c r="Z73" s="30"/>
    </row>
    <row r="74" spans="1:26" ht="12" customHeight="1">
      <c r="A74" s="42" t="s">
        <v>3772</v>
      </c>
      <c r="B74" s="43" t="s">
        <v>51</v>
      </c>
      <c r="C74" s="44" t="s">
        <v>51</v>
      </c>
      <c r="D74" s="45">
        <v>39</v>
      </c>
      <c r="E74" s="45">
        <f t="shared" si="0"/>
        <v>39</v>
      </c>
      <c r="F74" s="30"/>
      <c r="G74" s="30"/>
      <c r="H74" s="30"/>
      <c r="I74" s="30"/>
      <c r="J74" s="30"/>
      <c r="K74" s="30"/>
      <c r="L74" s="30"/>
      <c r="M74" s="30"/>
      <c r="N74" s="30"/>
      <c r="O74" s="30"/>
      <c r="P74" s="30"/>
      <c r="Q74" s="30"/>
      <c r="R74" s="30"/>
      <c r="S74" s="30"/>
      <c r="T74" s="30"/>
      <c r="U74" s="30"/>
      <c r="V74" s="30"/>
      <c r="W74" s="30"/>
      <c r="X74" s="30"/>
      <c r="Y74" s="30"/>
      <c r="Z74" s="30"/>
    </row>
    <row r="75" spans="1:26" ht="12" customHeight="1">
      <c r="A75" s="42" t="s">
        <v>3773</v>
      </c>
      <c r="B75" s="43" t="s">
        <v>51</v>
      </c>
      <c r="C75" s="44" t="s">
        <v>51</v>
      </c>
      <c r="D75" s="45">
        <v>39</v>
      </c>
      <c r="E75" s="45">
        <f t="shared" si="0"/>
        <v>39</v>
      </c>
      <c r="F75" s="30"/>
      <c r="G75" s="30"/>
      <c r="H75" s="30"/>
      <c r="I75" s="30"/>
      <c r="J75" s="30"/>
      <c r="K75" s="30"/>
      <c r="L75" s="30"/>
      <c r="M75" s="30"/>
      <c r="N75" s="30"/>
      <c r="O75" s="30"/>
      <c r="P75" s="30"/>
      <c r="Q75" s="30"/>
      <c r="R75" s="30"/>
      <c r="S75" s="30"/>
      <c r="T75" s="30"/>
      <c r="U75" s="30"/>
      <c r="V75" s="30"/>
      <c r="W75" s="30"/>
      <c r="X75" s="30"/>
      <c r="Y75" s="30"/>
      <c r="Z75" s="30"/>
    </row>
    <row r="76" spans="1:26" ht="12" customHeight="1">
      <c r="A76" s="42" t="s">
        <v>3774</v>
      </c>
      <c r="B76" s="43" t="s">
        <v>51</v>
      </c>
      <c r="C76" s="44" t="s">
        <v>51</v>
      </c>
      <c r="D76" s="45">
        <v>41</v>
      </c>
      <c r="E76" s="45">
        <f t="shared" si="0"/>
        <v>41</v>
      </c>
      <c r="F76" s="30"/>
      <c r="G76" s="30"/>
      <c r="H76" s="30"/>
      <c r="I76" s="30"/>
      <c r="J76" s="30"/>
      <c r="K76" s="30"/>
      <c r="L76" s="30"/>
      <c r="M76" s="30"/>
      <c r="N76" s="30"/>
      <c r="O76" s="30"/>
      <c r="P76" s="30"/>
      <c r="Q76" s="30"/>
      <c r="R76" s="30"/>
      <c r="S76" s="30"/>
      <c r="T76" s="30"/>
      <c r="U76" s="30"/>
      <c r="V76" s="30"/>
      <c r="W76" s="30"/>
      <c r="X76" s="30"/>
      <c r="Y76" s="30"/>
      <c r="Z76" s="30"/>
    </row>
    <row r="77" spans="1:26" ht="12" customHeight="1">
      <c r="A77" s="42" t="s">
        <v>3775</v>
      </c>
      <c r="B77" s="43" t="s">
        <v>51</v>
      </c>
      <c r="C77" s="44" t="s">
        <v>51</v>
      </c>
      <c r="D77" s="45">
        <v>44</v>
      </c>
      <c r="E77" s="45">
        <f t="shared" si="0"/>
        <v>44</v>
      </c>
      <c r="F77" s="30"/>
      <c r="G77" s="30"/>
      <c r="H77" s="30"/>
      <c r="I77" s="30"/>
      <c r="J77" s="30"/>
      <c r="K77" s="30"/>
      <c r="L77" s="30"/>
      <c r="M77" s="30"/>
      <c r="N77" s="30"/>
      <c r="O77" s="30"/>
      <c r="P77" s="30"/>
      <c r="Q77" s="30"/>
      <c r="R77" s="30"/>
      <c r="S77" s="30"/>
      <c r="T77" s="30"/>
      <c r="U77" s="30"/>
      <c r="V77" s="30"/>
      <c r="W77" s="30"/>
      <c r="X77" s="30"/>
      <c r="Y77" s="30"/>
      <c r="Z77" s="30"/>
    </row>
    <row r="78" spans="1:26" ht="12" customHeight="1">
      <c r="A78" s="42" t="s">
        <v>3776</v>
      </c>
      <c r="B78" s="43" t="s">
        <v>51</v>
      </c>
      <c r="C78" s="44" t="s">
        <v>51</v>
      </c>
      <c r="D78" s="45">
        <v>40</v>
      </c>
      <c r="E78" s="45">
        <f t="shared" si="0"/>
        <v>40</v>
      </c>
      <c r="F78" s="30"/>
      <c r="G78" s="30"/>
      <c r="H78" s="30"/>
      <c r="I78" s="30"/>
      <c r="J78" s="30"/>
      <c r="K78" s="30"/>
      <c r="L78" s="30"/>
      <c r="M78" s="30"/>
      <c r="N78" s="30"/>
      <c r="O78" s="30"/>
      <c r="P78" s="30"/>
      <c r="Q78" s="30"/>
      <c r="R78" s="30"/>
      <c r="S78" s="30"/>
      <c r="T78" s="30"/>
      <c r="U78" s="30"/>
      <c r="V78" s="30"/>
      <c r="W78" s="30"/>
      <c r="X78" s="30"/>
      <c r="Y78" s="30"/>
      <c r="Z78" s="30"/>
    </row>
    <row r="79" spans="1:26" ht="12" customHeight="1">
      <c r="A79" s="42" t="s">
        <v>3777</v>
      </c>
      <c r="B79" s="43" t="s">
        <v>51</v>
      </c>
      <c r="C79" s="44" t="s">
        <v>51</v>
      </c>
      <c r="D79" s="45">
        <v>40</v>
      </c>
      <c r="E79" s="45">
        <f t="shared" si="0"/>
        <v>40</v>
      </c>
      <c r="F79" s="30"/>
      <c r="G79" s="30"/>
      <c r="H79" s="30"/>
      <c r="I79" s="30"/>
      <c r="J79" s="30"/>
      <c r="K79" s="30"/>
      <c r="L79" s="30"/>
      <c r="M79" s="30"/>
      <c r="N79" s="30"/>
      <c r="O79" s="30"/>
      <c r="P79" s="30"/>
      <c r="Q79" s="30"/>
      <c r="R79" s="30"/>
      <c r="S79" s="30"/>
      <c r="T79" s="30"/>
      <c r="U79" s="30"/>
      <c r="V79" s="30"/>
      <c r="W79" s="30"/>
      <c r="X79" s="30"/>
      <c r="Y79" s="30"/>
      <c r="Z79" s="30"/>
    </row>
    <row r="80" spans="1:26" ht="12" customHeight="1">
      <c r="A80" s="42" t="s">
        <v>3778</v>
      </c>
      <c r="B80" s="43" t="s">
        <v>51</v>
      </c>
      <c r="C80" s="44" t="s">
        <v>51</v>
      </c>
      <c r="D80" s="45">
        <v>42</v>
      </c>
      <c r="E80" s="45">
        <f t="shared" si="0"/>
        <v>42</v>
      </c>
      <c r="F80" s="30"/>
      <c r="G80" s="30"/>
      <c r="H80" s="30"/>
      <c r="I80" s="30"/>
      <c r="J80" s="30"/>
      <c r="K80" s="30"/>
      <c r="L80" s="30"/>
      <c r="M80" s="30"/>
      <c r="N80" s="30"/>
      <c r="O80" s="30"/>
      <c r="P80" s="30"/>
      <c r="Q80" s="30"/>
      <c r="R80" s="30"/>
      <c r="S80" s="30"/>
      <c r="T80" s="30"/>
      <c r="U80" s="30"/>
      <c r="V80" s="30"/>
      <c r="W80" s="30"/>
      <c r="X80" s="30"/>
      <c r="Y80" s="30"/>
      <c r="Z80" s="30"/>
    </row>
    <row r="81" spans="1:26" ht="12" customHeight="1">
      <c r="A81" s="42" t="s">
        <v>3779</v>
      </c>
      <c r="B81" s="43" t="s">
        <v>51</v>
      </c>
      <c r="C81" s="44" t="s">
        <v>51</v>
      </c>
      <c r="D81" s="45">
        <v>42</v>
      </c>
      <c r="E81" s="45">
        <f t="shared" si="0"/>
        <v>42</v>
      </c>
      <c r="F81" s="30"/>
      <c r="G81" s="30"/>
      <c r="H81" s="30"/>
      <c r="I81" s="30"/>
      <c r="J81" s="30"/>
      <c r="K81" s="30"/>
      <c r="L81" s="30"/>
      <c r="M81" s="30"/>
      <c r="N81" s="30"/>
      <c r="O81" s="30"/>
      <c r="P81" s="30"/>
      <c r="Q81" s="30"/>
      <c r="R81" s="30"/>
      <c r="S81" s="30"/>
      <c r="T81" s="30"/>
      <c r="U81" s="30"/>
      <c r="V81" s="30"/>
      <c r="W81" s="30"/>
      <c r="X81" s="30"/>
      <c r="Y81" s="30"/>
      <c r="Z81" s="30"/>
    </row>
    <row r="82" spans="1:26" ht="12" customHeight="1">
      <c r="A82" s="42" t="s">
        <v>3780</v>
      </c>
      <c r="B82" s="43" t="s">
        <v>51</v>
      </c>
      <c r="C82" s="44" t="s">
        <v>51</v>
      </c>
      <c r="D82" s="45">
        <v>45</v>
      </c>
      <c r="E82" s="45">
        <f t="shared" si="0"/>
        <v>45</v>
      </c>
      <c r="F82" s="30"/>
      <c r="G82" s="30"/>
      <c r="H82" s="30"/>
      <c r="I82" s="30"/>
      <c r="J82" s="30"/>
      <c r="K82" s="30"/>
      <c r="L82" s="30"/>
      <c r="M82" s="30"/>
      <c r="N82" s="30"/>
      <c r="O82" s="30"/>
      <c r="P82" s="30"/>
      <c r="Q82" s="30"/>
      <c r="R82" s="30"/>
      <c r="S82" s="30"/>
      <c r="T82" s="30"/>
      <c r="U82" s="30"/>
      <c r="V82" s="30"/>
      <c r="W82" s="30"/>
      <c r="X82" s="30"/>
      <c r="Y82" s="30"/>
      <c r="Z82" s="30"/>
    </row>
    <row r="83" spans="1:26" ht="12" customHeight="1">
      <c r="A83" s="42" t="s">
        <v>3781</v>
      </c>
      <c r="B83" s="43" t="s">
        <v>51</v>
      </c>
      <c r="C83" s="44" t="s">
        <v>51</v>
      </c>
      <c r="D83" s="45">
        <v>47</v>
      </c>
      <c r="E83" s="45">
        <f t="shared" si="0"/>
        <v>47</v>
      </c>
      <c r="F83" s="30"/>
      <c r="G83" s="30"/>
      <c r="H83" s="30"/>
      <c r="I83" s="30"/>
      <c r="J83" s="30"/>
      <c r="K83" s="30"/>
      <c r="L83" s="30"/>
      <c r="M83" s="30"/>
      <c r="N83" s="30"/>
      <c r="O83" s="30"/>
      <c r="P83" s="30"/>
      <c r="Q83" s="30"/>
      <c r="R83" s="30"/>
      <c r="S83" s="30"/>
      <c r="T83" s="30"/>
      <c r="U83" s="30"/>
      <c r="V83" s="30"/>
      <c r="W83" s="30"/>
      <c r="X83" s="30"/>
      <c r="Y83" s="30"/>
      <c r="Z83" s="30"/>
    </row>
    <row r="84" spans="1:26" ht="12" customHeight="1">
      <c r="A84" s="42" t="s">
        <v>3782</v>
      </c>
      <c r="B84" s="43" t="s">
        <v>51</v>
      </c>
      <c r="C84" s="44" t="s">
        <v>51</v>
      </c>
      <c r="D84" s="45">
        <v>79</v>
      </c>
      <c r="E84" s="45">
        <f t="shared" si="0"/>
        <v>79</v>
      </c>
      <c r="F84" s="30"/>
      <c r="G84" s="30"/>
      <c r="H84" s="30"/>
      <c r="I84" s="30"/>
      <c r="J84" s="30"/>
      <c r="K84" s="30"/>
      <c r="L84" s="30"/>
      <c r="M84" s="30"/>
      <c r="N84" s="30"/>
      <c r="O84" s="30"/>
      <c r="P84" s="30"/>
      <c r="Q84" s="30"/>
      <c r="R84" s="30"/>
      <c r="S84" s="30"/>
      <c r="T84" s="30"/>
      <c r="U84" s="30"/>
      <c r="V84" s="30"/>
      <c r="W84" s="30"/>
      <c r="X84" s="30"/>
      <c r="Y84" s="30"/>
      <c r="Z84" s="30"/>
    </row>
    <row r="85" spans="1:26" ht="12" customHeight="1">
      <c r="A85" s="42" t="s">
        <v>3783</v>
      </c>
      <c r="B85" s="43" t="s">
        <v>51</v>
      </c>
      <c r="C85" s="44" t="s">
        <v>51</v>
      </c>
      <c r="D85" s="45">
        <v>32</v>
      </c>
      <c r="E85" s="45">
        <f t="shared" si="0"/>
        <v>32</v>
      </c>
      <c r="F85" s="30"/>
      <c r="G85" s="30"/>
      <c r="H85" s="30"/>
      <c r="I85" s="30"/>
      <c r="J85" s="30"/>
      <c r="K85" s="30"/>
      <c r="L85" s="30"/>
      <c r="M85" s="30"/>
      <c r="N85" s="30"/>
      <c r="O85" s="30"/>
      <c r="P85" s="30"/>
      <c r="Q85" s="30"/>
      <c r="R85" s="30"/>
      <c r="S85" s="30"/>
      <c r="T85" s="30"/>
      <c r="U85" s="30"/>
      <c r="V85" s="30"/>
      <c r="W85" s="30"/>
      <c r="X85" s="30"/>
      <c r="Y85" s="30"/>
      <c r="Z85" s="30"/>
    </row>
    <row r="86" spans="1:26" ht="12" customHeight="1">
      <c r="A86" s="42" t="s">
        <v>3784</v>
      </c>
      <c r="B86" s="43" t="s">
        <v>51</v>
      </c>
      <c r="C86" s="44" t="s">
        <v>51</v>
      </c>
      <c r="D86" s="45">
        <v>32</v>
      </c>
      <c r="E86" s="45">
        <f t="shared" si="0"/>
        <v>32</v>
      </c>
      <c r="F86" s="30"/>
      <c r="G86" s="30"/>
      <c r="H86" s="30"/>
      <c r="I86" s="30"/>
      <c r="J86" s="30"/>
      <c r="K86" s="30"/>
      <c r="L86" s="30"/>
      <c r="M86" s="30"/>
      <c r="N86" s="30"/>
      <c r="O86" s="30"/>
      <c r="P86" s="30"/>
      <c r="Q86" s="30"/>
      <c r="R86" s="30"/>
      <c r="S86" s="30"/>
      <c r="T86" s="30"/>
      <c r="U86" s="30"/>
      <c r="V86" s="30"/>
      <c r="W86" s="30"/>
      <c r="X86" s="30"/>
      <c r="Y86" s="30"/>
      <c r="Z86" s="30"/>
    </row>
    <row r="87" spans="1:26" ht="12" customHeight="1">
      <c r="A87" s="42" t="s">
        <v>3785</v>
      </c>
      <c r="B87" s="43" t="s">
        <v>51</v>
      </c>
      <c r="C87" s="44" t="s">
        <v>51</v>
      </c>
      <c r="D87" s="45">
        <v>32</v>
      </c>
      <c r="E87" s="45">
        <f t="shared" si="0"/>
        <v>32</v>
      </c>
      <c r="F87" s="30"/>
      <c r="G87" s="30"/>
      <c r="H87" s="30"/>
      <c r="I87" s="30"/>
      <c r="J87" s="30"/>
      <c r="K87" s="30"/>
      <c r="L87" s="30"/>
      <c r="M87" s="30"/>
      <c r="N87" s="30"/>
      <c r="O87" s="30"/>
      <c r="P87" s="30"/>
      <c r="Q87" s="30"/>
      <c r="R87" s="30"/>
      <c r="S87" s="30"/>
      <c r="T87" s="30"/>
      <c r="U87" s="30"/>
      <c r="V87" s="30"/>
      <c r="W87" s="30"/>
      <c r="X87" s="30"/>
      <c r="Y87" s="30"/>
      <c r="Z87" s="30"/>
    </row>
    <row r="88" spans="1:26" ht="12" customHeight="1">
      <c r="A88" s="42" t="s">
        <v>3786</v>
      </c>
      <c r="B88" s="43" t="s">
        <v>51</v>
      </c>
      <c r="C88" s="44" t="s">
        <v>51</v>
      </c>
      <c r="D88" s="45">
        <v>36</v>
      </c>
      <c r="E88" s="45">
        <f t="shared" si="0"/>
        <v>36</v>
      </c>
      <c r="F88" s="30"/>
      <c r="G88" s="30"/>
      <c r="H88" s="30"/>
      <c r="I88" s="30"/>
      <c r="J88" s="30"/>
      <c r="K88" s="30"/>
      <c r="L88" s="30"/>
      <c r="M88" s="30"/>
      <c r="N88" s="30"/>
      <c r="O88" s="30"/>
      <c r="P88" s="30"/>
      <c r="Q88" s="30"/>
      <c r="R88" s="30"/>
      <c r="S88" s="30"/>
      <c r="T88" s="30"/>
      <c r="U88" s="30"/>
      <c r="V88" s="30"/>
      <c r="W88" s="30"/>
      <c r="X88" s="30"/>
      <c r="Y88" s="30"/>
      <c r="Z88" s="30"/>
    </row>
    <row r="89" spans="1:26" ht="12" customHeight="1">
      <c r="A89" s="42" t="s">
        <v>3787</v>
      </c>
      <c r="B89" s="43" t="s">
        <v>51</v>
      </c>
      <c r="C89" s="44" t="s">
        <v>51</v>
      </c>
      <c r="D89" s="45">
        <v>30</v>
      </c>
      <c r="E89" s="45">
        <f t="shared" si="0"/>
        <v>30</v>
      </c>
      <c r="F89" s="30"/>
      <c r="G89" s="30"/>
      <c r="H89" s="30"/>
      <c r="I89" s="30"/>
      <c r="J89" s="30"/>
      <c r="K89" s="30"/>
      <c r="L89" s="30"/>
      <c r="M89" s="30"/>
      <c r="N89" s="30"/>
      <c r="O89" s="30"/>
      <c r="P89" s="30"/>
      <c r="Q89" s="30"/>
      <c r="R89" s="30"/>
      <c r="S89" s="30"/>
      <c r="T89" s="30"/>
      <c r="U89" s="30"/>
      <c r="V89" s="30"/>
      <c r="W89" s="30"/>
      <c r="X89" s="30"/>
      <c r="Y89" s="30"/>
      <c r="Z89" s="30"/>
    </row>
    <row r="90" spans="1:26" ht="12" customHeight="1">
      <c r="A90" s="42" t="s">
        <v>3788</v>
      </c>
      <c r="B90" s="43" t="s">
        <v>51</v>
      </c>
      <c r="C90" s="44" t="s">
        <v>51</v>
      </c>
      <c r="D90" s="45">
        <v>30</v>
      </c>
      <c r="E90" s="45">
        <f t="shared" si="0"/>
        <v>30</v>
      </c>
      <c r="F90" s="30"/>
      <c r="G90" s="30"/>
      <c r="H90" s="30"/>
      <c r="I90" s="30"/>
      <c r="J90" s="30"/>
      <c r="K90" s="30"/>
      <c r="L90" s="30"/>
      <c r="M90" s="30"/>
      <c r="N90" s="30"/>
      <c r="O90" s="30"/>
      <c r="P90" s="30"/>
      <c r="Q90" s="30"/>
      <c r="R90" s="30"/>
      <c r="S90" s="30"/>
      <c r="T90" s="30"/>
      <c r="U90" s="30"/>
      <c r="V90" s="30"/>
      <c r="W90" s="30"/>
      <c r="X90" s="30"/>
      <c r="Y90" s="30"/>
      <c r="Z90" s="30"/>
    </row>
    <row r="91" spans="1:26" ht="12" customHeight="1">
      <c r="A91" s="42" t="s">
        <v>3789</v>
      </c>
      <c r="B91" s="43" t="s">
        <v>51</v>
      </c>
      <c r="C91" s="44" t="s">
        <v>51</v>
      </c>
      <c r="D91" s="45">
        <v>183</v>
      </c>
      <c r="E91" s="45">
        <f t="shared" si="0"/>
        <v>183</v>
      </c>
      <c r="F91" s="30"/>
      <c r="G91" s="30"/>
      <c r="H91" s="30"/>
      <c r="I91" s="30"/>
      <c r="J91" s="30"/>
      <c r="K91" s="30"/>
      <c r="L91" s="30"/>
      <c r="M91" s="30"/>
      <c r="N91" s="30"/>
      <c r="O91" s="30"/>
      <c r="P91" s="30"/>
      <c r="Q91" s="30"/>
      <c r="R91" s="30"/>
      <c r="S91" s="30"/>
      <c r="T91" s="30"/>
      <c r="U91" s="30"/>
      <c r="V91" s="30"/>
      <c r="W91" s="30"/>
      <c r="X91" s="30"/>
      <c r="Y91" s="30"/>
      <c r="Z91" s="30"/>
    </row>
    <row r="92" spans="1:26" ht="12" customHeight="1">
      <c r="A92" s="42" t="s">
        <v>3790</v>
      </c>
      <c r="B92" s="43" t="s">
        <v>51</v>
      </c>
      <c r="C92" s="44" t="s">
        <v>51</v>
      </c>
      <c r="D92" s="45">
        <v>196</v>
      </c>
      <c r="E92" s="45">
        <f t="shared" si="0"/>
        <v>196</v>
      </c>
      <c r="F92" s="30"/>
      <c r="G92" s="30"/>
      <c r="H92" s="30"/>
      <c r="I92" s="30"/>
      <c r="J92" s="30"/>
      <c r="K92" s="30"/>
      <c r="L92" s="30"/>
      <c r="M92" s="30"/>
      <c r="N92" s="30"/>
      <c r="O92" s="30"/>
      <c r="P92" s="30"/>
      <c r="Q92" s="30"/>
      <c r="R92" s="30"/>
      <c r="S92" s="30"/>
      <c r="T92" s="30"/>
      <c r="U92" s="30"/>
      <c r="V92" s="30"/>
      <c r="W92" s="30"/>
      <c r="X92" s="30"/>
      <c r="Y92" s="30"/>
      <c r="Z92" s="30"/>
    </row>
    <row r="93" spans="1:26" ht="12" customHeight="1">
      <c r="A93" s="42" t="s">
        <v>3791</v>
      </c>
      <c r="B93" s="43" t="s">
        <v>51</v>
      </c>
      <c r="C93" s="44" t="s">
        <v>51</v>
      </c>
      <c r="D93" s="45">
        <v>68</v>
      </c>
      <c r="E93" s="45">
        <f t="shared" si="0"/>
        <v>68</v>
      </c>
      <c r="F93" s="30"/>
      <c r="G93" s="30"/>
      <c r="H93" s="30"/>
      <c r="I93" s="30"/>
      <c r="J93" s="30"/>
      <c r="K93" s="30"/>
      <c r="L93" s="30"/>
      <c r="M93" s="30"/>
      <c r="N93" s="30"/>
      <c r="O93" s="30"/>
      <c r="P93" s="30"/>
      <c r="Q93" s="30"/>
      <c r="R93" s="30"/>
      <c r="S93" s="30"/>
      <c r="T93" s="30"/>
      <c r="U93" s="30"/>
      <c r="V93" s="30"/>
      <c r="W93" s="30"/>
      <c r="X93" s="30"/>
      <c r="Y93" s="30"/>
      <c r="Z93" s="30"/>
    </row>
    <row r="94" spans="1:26" ht="12" customHeight="1">
      <c r="A94" s="42" t="s">
        <v>3792</v>
      </c>
      <c r="B94" s="43" t="s">
        <v>51</v>
      </c>
      <c r="C94" s="44" t="s">
        <v>51</v>
      </c>
      <c r="D94" s="45">
        <v>69</v>
      </c>
      <c r="E94" s="45">
        <f t="shared" si="0"/>
        <v>69</v>
      </c>
      <c r="F94" s="30"/>
      <c r="G94" s="30"/>
      <c r="H94" s="30"/>
      <c r="I94" s="30"/>
      <c r="J94" s="30"/>
      <c r="K94" s="30"/>
      <c r="L94" s="30"/>
      <c r="M94" s="30"/>
      <c r="N94" s="30"/>
      <c r="O94" s="30"/>
      <c r="P94" s="30"/>
      <c r="Q94" s="30"/>
      <c r="R94" s="30"/>
      <c r="S94" s="30"/>
      <c r="T94" s="30"/>
      <c r="U94" s="30"/>
      <c r="V94" s="30"/>
      <c r="W94" s="30"/>
      <c r="X94" s="30"/>
      <c r="Y94" s="30"/>
      <c r="Z94" s="30"/>
    </row>
    <row r="95" spans="1:26" ht="12" customHeight="1">
      <c r="A95" s="42" t="s">
        <v>3793</v>
      </c>
      <c r="B95" s="43" t="s">
        <v>51</v>
      </c>
      <c r="C95" s="44" t="s">
        <v>51</v>
      </c>
      <c r="D95" s="45">
        <v>72</v>
      </c>
      <c r="E95" s="45">
        <f t="shared" si="0"/>
        <v>72</v>
      </c>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42" t="s">
        <v>3794</v>
      </c>
      <c r="B96" s="43" t="s">
        <v>51</v>
      </c>
      <c r="C96" s="44" t="s">
        <v>51</v>
      </c>
      <c r="D96" s="45">
        <v>72</v>
      </c>
      <c r="E96" s="45">
        <f t="shared" si="0"/>
        <v>72</v>
      </c>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42" t="s">
        <v>3795</v>
      </c>
      <c r="B97" s="43" t="s">
        <v>51</v>
      </c>
      <c r="C97" s="44" t="s">
        <v>51</v>
      </c>
      <c r="D97" s="45">
        <v>72</v>
      </c>
      <c r="E97" s="45">
        <f t="shared" si="0"/>
        <v>72</v>
      </c>
      <c r="F97" s="30"/>
      <c r="G97" s="30"/>
      <c r="H97" s="30"/>
      <c r="I97" s="30"/>
      <c r="J97" s="30"/>
      <c r="K97" s="30"/>
      <c r="L97" s="30"/>
      <c r="M97" s="30"/>
      <c r="N97" s="30"/>
      <c r="O97" s="30"/>
      <c r="P97" s="30"/>
      <c r="Q97" s="30"/>
      <c r="R97" s="30"/>
      <c r="S97" s="30"/>
      <c r="T97" s="30"/>
      <c r="U97" s="30"/>
      <c r="V97" s="30"/>
      <c r="W97" s="30"/>
      <c r="X97" s="30"/>
      <c r="Y97" s="30"/>
      <c r="Z97" s="30"/>
    </row>
    <row r="98" spans="1:26" ht="12" customHeight="1">
      <c r="A98" s="42" t="s">
        <v>3796</v>
      </c>
      <c r="B98" s="43" t="s">
        <v>51</v>
      </c>
      <c r="C98" s="44" t="s">
        <v>51</v>
      </c>
      <c r="D98" s="45">
        <v>76</v>
      </c>
      <c r="E98" s="45">
        <f t="shared" si="0"/>
        <v>76</v>
      </c>
      <c r="F98" s="30"/>
      <c r="G98" s="30"/>
      <c r="H98" s="30"/>
      <c r="I98" s="30"/>
      <c r="J98" s="30"/>
      <c r="K98" s="30"/>
      <c r="L98" s="30"/>
      <c r="M98" s="30"/>
      <c r="N98" s="30"/>
      <c r="O98" s="30"/>
      <c r="P98" s="30"/>
      <c r="Q98" s="30"/>
      <c r="R98" s="30"/>
      <c r="S98" s="30"/>
      <c r="T98" s="30"/>
      <c r="U98" s="30"/>
      <c r="V98" s="30"/>
      <c r="W98" s="30"/>
      <c r="X98" s="30"/>
      <c r="Y98" s="30"/>
      <c r="Z98" s="30"/>
    </row>
    <row r="99" spans="1:26" ht="12" customHeight="1">
      <c r="A99" s="42" t="s">
        <v>3797</v>
      </c>
      <c r="B99" s="43" t="s">
        <v>51</v>
      </c>
      <c r="C99" s="44" t="s">
        <v>51</v>
      </c>
      <c r="D99" s="45">
        <v>65</v>
      </c>
      <c r="E99" s="45">
        <f t="shared" si="0"/>
        <v>65</v>
      </c>
      <c r="F99" s="30"/>
      <c r="G99" s="30"/>
      <c r="H99" s="30"/>
      <c r="I99" s="30"/>
      <c r="J99" s="30"/>
      <c r="K99" s="30"/>
      <c r="L99" s="30"/>
      <c r="M99" s="30"/>
      <c r="N99" s="30"/>
      <c r="O99" s="30"/>
      <c r="P99" s="30"/>
      <c r="Q99" s="30"/>
      <c r="R99" s="30"/>
      <c r="S99" s="30"/>
      <c r="T99" s="30"/>
      <c r="U99" s="30"/>
      <c r="V99" s="30"/>
      <c r="W99" s="30"/>
      <c r="X99" s="30"/>
      <c r="Y99" s="30"/>
      <c r="Z99" s="30"/>
    </row>
    <row r="100" spans="1:26" ht="12" customHeight="1">
      <c r="A100" s="42" t="s">
        <v>3798</v>
      </c>
      <c r="B100" s="43" t="s">
        <v>51</v>
      </c>
      <c r="C100" s="44" t="s">
        <v>51</v>
      </c>
      <c r="D100" s="45">
        <v>65</v>
      </c>
      <c r="E100" s="45">
        <f t="shared" si="0"/>
        <v>65</v>
      </c>
      <c r="F100" s="30"/>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2" t="s">
        <v>3799</v>
      </c>
      <c r="B101" s="43" t="s">
        <v>51</v>
      </c>
      <c r="C101" s="44" t="s">
        <v>51</v>
      </c>
      <c r="D101" s="45">
        <v>69</v>
      </c>
      <c r="E101" s="45">
        <f t="shared" si="0"/>
        <v>69</v>
      </c>
      <c r="F101" s="30"/>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2" t="s">
        <v>3800</v>
      </c>
      <c r="B102" s="43" t="s">
        <v>51</v>
      </c>
      <c r="C102" s="44" t="s">
        <v>51</v>
      </c>
      <c r="D102" s="45">
        <v>23</v>
      </c>
      <c r="E102" s="45">
        <f t="shared" si="0"/>
        <v>23</v>
      </c>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2" t="s">
        <v>3801</v>
      </c>
      <c r="B103" s="43" t="s">
        <v>51</v>
      </c>
      <c r="C103" s="44" t="s">
        <v>51</v>
      </c>
      <c r="D103" s="45">
        <v>23</v>
      </c>
      <c r="E103" s="45">
        <f t="shared" si="0"/>
        <v>23</v>
      </c>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2" t="s">
        <v>3802</v>
      </c>
      <c r="B104" s="43" t="s">
        <v>51</v>
      </c>
      <c r="C104" s="44" t="s">
        <v>51</v>
      </c>
      <c r="D104" s="45">
        <v>26</v>
      </c>
      <c r="E104" s="45">
        <f t="shared" si="0"/>
        <v>26</v>
      </c>
      <c r="F104" s="30"/>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2" t="s">
        <v>3803</v>
      </c>
      <c r="B105" s="43" t="s">
        <v>51</v>
      </c>
      <c r="C105" s="44" t="s">
        <v>51</v>
      </c>
      <c r="D105" s="45">
        <v>20</v>
      </c>
      <c r="E105" s="45">
        <f t="shared" si="0"/>
        <v>20</v>
      </c>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2" t="s">
        <v>3804</v>
      </c>
      <c r="B106" s="43" t="s">
        <v>51</v>
      </c>
      <c r="C106" s="44" t="s">
        <v>51</v>
      </c>
      <c r="D106" s="45">
        <v>19</v>
      </c>
      <c r="E106" s="45">
        <f t="shared" si="0"/>
        <v>19</v>
      </c>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2" t="s">
        <v>3805</v>
      </c>
      <c r="B107" s="43" t="s">
        <v>51</v>
      </c>
      <c r="C107" s="44" t="s">
        <v>51</v>
      </c>
      <c r="D107" s="45">
        <v>19</v>
      </c>
      <c r="E107" s="45">
        <f t="shared" si="0"/>
        <v>19</v>
      </c>
      <c r="F107" s="30"/>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2" t="s">
        <v>3806</v>
      </c>
      <c r="B108" s="43" t="s">
        <v>51</v>
      </c>
      <c r="C108" s="44" t="s">
        <v>51</v>
      </c>
      <c r="D108" s="45">
        <v>20</v>
      </c>
      <c r="E108" s="45">
        <f t="shared" si="0"/>
        <v>20</v>
      </c>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2" t="s">
        <v>3807</v>
      </c>
      <c r="B109" s="43" t="s">
        <v>51</v>
      </c>
      <c r="C109" s="44" t="s">
        <v>51</v>
      </c>
      <c r="D109" s="45">
        <v>19</v>
      </c>
      <c r="E109" s="45">
        <f t="shared" si="0"/>
        <v>19</v>
      </c>
      <c r="F109" s="30"/>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2" t="s">
        <v>3808</v>
      </c>
      <c r="B110" s="43" t="s">
        <v>51</v>
      </c>
      <c r="C110" s="44" t="s">
        <v>51</v>
      </c>
      <c r="D110" s="45">
        <v>19</v>
      </c>
      <c r="E110" s="45">
        <f t="shared" si="0"/>
        <v>19</v>
      </c>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2" t="s">
        <v>3809</v>
      </c>
      <c r="B111" s="43" t="s">
        <v>51</v>
      </c>
      <c r="C111" s="44" t="s">
        <v>51</v>
      </c>
      <c r="D111" s="45">
        <v>19</v>
      </c>
      <c r="E111" s="45">
        <f t="shared" si="0"/>
        <v>19</v>
      </c>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2" t="s">
        <v>3810</v>
      </c>
      <c r="B112" s="43" t="s">
        <v>51</v>
      </c>
      <c r="C112" s="44" t="s">
        <v>51</v>
      </c>
      <c r="D112" s="45">
        <v>23</v>
      </c>
      <c r="E112" s="45">
        <f t="shared" si="0"/>
        <v>23</v>
      </c>
      <c r="F112" s="30"/>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2" t="s">
        <v>3811</v>
      </c>
      <c r="B113" s="43" t="s">
        <v>51</v>
      </c>
      <c r="C113" s="44" t="s">
        <v>51</v>
      </c>
      <c r="D113" s="45">
        <v>17</v>
      </c>
      <c r="E113" s="45">
        <f t="shared" si="0"/>
        <v>17</v>
      </c>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2" t="s">
        <v>3812</v>
      </c>
      <c r="B114" s="43" t="s">
        <v>51</v>
      </c>
      <c r="C114" s="44" t="s">
        <v>51</v>
      </c>
      <c r="D114" s="45">
        <v>19</v>
      </c>
      <c r="E114" s="45">
        <f t="shared" si="0"/>
        <v>19</v>
      </c>
      <c r="F114" s="30"/>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2" t="s">
        <v>3813</v>
      </c>
      <c r="B115" s="43" t="s">
        <v>51</v>
      </c>
      <c r="C115" s="44" t="s">
        <v>51</v>
      </c>
      <c r="D115" s="45">
        <v>27</v>
      </c>
      <c r="E115" s="45">
        <f t="shared" si="0"/>
        <v>27</v>
      </c>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2" t="s">
        <v>3814</v>
      </c>
      <c r="B116" s="43" t="s">
        <v>51</v>
      </c>
      <c r="C116" s="44" t="s">
        <v>51</v>
      </c>
      <c r="D116" s="45">
        <v>45</v>
      </c>
      <c r="E116" s="45">
        <f t="shared" si="0"/>
        <v>45</v>
      </c>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2" t="s">
        <v>3815</v>
      </c>
      <c r="B117" s="43" t="s">
        <v>51</v>
      </c>
      <c r="C117" s="44" t="s">
        <v>51</v>
      </c>
      <c r="D117" s="45">
        <v>27</v>
      </c>
      <c r="E117" s="45">
        <f t="shared" si="0"/>
        <v>27</v>
      </c>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2" t="s">
        <v>3816</v>
      </c>
      <c r="B118" s="43" t="s">
        <v>51</v>
      </c>
      <c r="C118" s="44" t="s">
        <v>51</v>
      </c>
      <c r="D118" s="45">
        <v>45</v>
      </c>
      <c r="E118" s="45">
        <f t="shared" si="0"/>
        <v>45</v>
      </c>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2" t="s">
        <v>3817</v>
      </c>
      <c r="B119" s="43" t="s">
        <v>51</v>
      </c>
      <c r="C119" s="44" t="s">
        <v>51</v>
      </c>
      <c r="D119" s="45">
        <v>27</v>
      </c>
      <c r="E119" s="45">
        <f t="shared" si="0"/>
        <v>27</v>
      </c>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2" t="s">
        <v>3818</v>
      </c>
      <c r="B120" s="43" t="s">
        <v>51</v>
      </c>
      <c r="C120" s="44" t="s">
        <v>51</v>
      </c>
      <c r="D120" s="45">
        <v>31</v>
      </c>
      <c r="E120" s="45">
        <f t="shared" si="0"/>
        <v>31</v>
      </c>
      <c r="F120" s="30"/>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2" t="s">
        <v>3819</v>
      </c>
      <c r="B121" s="43" t="s">
        <v>51</v>
      </c>
      <c r="C121" s="44" t="s">
        <v>51</v>
      </c>
      <c r="D121" s="45">
        <v>24</v>
      </c>
      <c r="E121" s="45">
        <f t="shared" si="0"/>
        <v>24</v>
      </c>
      <c r="F121" s="30"/>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2" t="s">
        <v>3820</v>
      </c>
      <c r="B122" s="43" t="s">
        <v>51</v>
      </c>
      <c r="C122" s="44" t="s">
        <v>51</v>
      </c>
      <c r="D122" s="45">
        <v>25</v>
      </c>
      <c r="E122" s="45">
        <f t="shared" si="0"/>
        <v>25</v>
      </c>
      <c r="F122" s="30"/>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2" t="s">
        <v>3821</v>
      </c>
      <c r="B123" s="43" t="s">
        <v>51</v>
      </c>
      <c r="C123" s="44" t="s">
        <v>51</v>
      </c>
      <c r="D123" s="45">
        <v>308</v>
      </c>
      <c r="E123" s="45">
        <f t="shared" si="0"/>
        <v>308</v>
      </c>
      <c r="F123" s="30"/>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2" t="s">
        <v>3822</v>
      </c>
      <c r="B124" s="43" t="s">
        <v>51</v>
      </c>
      <c r="C124" s="44" t="s">
        <v>51</v>
      </c>
      <c r="D124" s="45">
        <v>315</v>
      </c>
      <c r="E124" s="45">
        <f t="shared" si="0"/>
        <v>315</v>
      </c>
      <c r="F124" s="30"/>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2" t="s">
        <v>3823</v>
      </c>
      <c r="B125" s="43" t="s">
        <v>51</v>
      </c>
      <c r="C125" s="44" t="s">
        <v>51</v>
      </c>
      <c r="D125" s="45">
        <v>246</v>
      </c>
      <c r="E125" s="45">
        <f t="shared" si="0"/>
        <v>246</v>
      </c>
      <c r="F125" s="30"/>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2" t="s">
        <v>3824</v>
      </c>
      <c r="B126" s="43" t="s">
        <v>51</v>
      </c>
      <c r="C126" s="44" t="s">
        <v>51</v>
      </c>
      <c r="D126" s="45">
        <v>332</v>
      </c>
      <c r="E126" s="45">
        <f t="shared" si="0"/>
        <v>332</v>
      </c>
      <c r="F126" s="30"/>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2" t="s">
        <v>3825</v>
      </c>
      <c r="B127" s="43" t="s">
        <v>51</v>
      </c>
      <c r="C127" s="44" t="s">
        <v>51</v>
      </c>
      <c r="D127" s="45">
        <v>190</v>
      </c>
      <c r="E127" s="45">
        <f t="shared" si="0"/>
        <v>190</v>
      </c>
      <c r="F127" s="30"/>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2" t="s">
        <v>3826</v>
      </c>
      <c r="B128" s="43" t="s">
        <v>51</v>
      </c>
      <c r="C128" s="44" t="s">
        <v>51</v>
      </c>
      <c r="D128" s="45">
        <v>250</v>
      </c>
      <c r="E128" s="45">
        <f t="shared" si="0"/>
        <v>250</v>
      </c>
      <c r="F128" s="30"/>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2" t="s">
        <v>3827</v>
      </c>
      <c r="B129" s="43" t="s">
        <v>51</v>
      </c>
      <c r="C129" s="44" t="s">
        <v>51</v>
      </c>
      <c r="D129" s="45">
        <v>372</v>
      </c>
      <c r="E129" s="45">
        <f t="shared" si="0"/>
        <v>372</v>
      </c>
      <c r="F129" s="30"/>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2" t="s">
        <v>3828</v>
      </c>
      <c r="B130" s="43" t="s">
        <v>51</v>
      </c>
      <c r="C130" s="44" t="s">
        <v>51</v>
      </c>
      <c r="D130" s="45">
        <v>190</v>
      </c>
      <c r="E130" s="45">
        <f t="shared" si="0"/>
        <v>190</v>
      </c>
      <c r="F130" s="30"/>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2" t="s">
        <v>3829</v>
      </c>
      <c r="B131" s="43" t="s">
        <v>51</v>
      </c>
      <c r="C131" s="44" t="s">
        <v>51</v>
      </c>
      <c r="D131" s="45">
        <v>250</v>
      </c>
      <c r="E131" s="45">
        <f t="shared" si="0"/>
        <v>250</v>
      </c>
      <c r="F131" s="30"/>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2" t="s">
        <v>3830</v>
      </c>
      <c r="B132" s="43" t="s">
        <v>51</v>
      </c>
      <c r="C132" s="44" t="s">
        <v>51</v>
      </c>
      <c r="D132" s="45">
        <v>190</v>
      </c>
      <c r="E132" s="45">
        <f t="shared" si="0"/>
        <v>190</v>
      </c>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2" t="s">
        <v>3831</v>
      </c>
      <c r="B133" s="43" t="s">
        <v>51</v>
      </c>
      <c r="C133" s="44" t="s">
        <v>51</v>
      </c>
      <c r="D133" s="45">
        <v>258</v>
      </c>
      <c r="E133" s="45">
        <f t="shared" si="0"/>
        <v>258</v>
      </c>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2" t="s">
        <v>3832</v>
      </c>
      <c r="B134" s="43" t="s">
        <v>51</v>
      </c>
      <c r="C134" s="44" t="s">
        <v>51</v>
      </c>
      <c r="D134" s="45">
        <v>318</v>
      </c>
      <c r="E134" s="45">
        <f t="shared" si="0"/>
        <v>318</v>
      </c>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2" t="s">
        <v>3833</v>
      </c>
      <c r="B135" s="43" t="s">
        <v>51</v>
      </c>
      <c r="C135" s="44" t="s">
        <v>51</v>
      </c>
      <c r="D135" s="45">
        <v>250</v>
      </c>
      <c r="E135" s="45">
        <f t="shared" si="0"/>
        <v>250</v>
      </c>
      <c r="F135" s="30"/>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2" t="s">
        <v>3834</v>
      </c>
      <c r="B136" s="43" t="s">
        <v>51</v>
      </c>
      <c r="C136" s="44" t="s">
        <v>51</v>
      </c>
      <c r="D136" s="45">
        <v>166</v>
      </c>
      <c r="E136" s="45">
        <f t="shared" si="0"/>
        <v>166</v>
      </c>
      <c r="F136" s="30"/>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2" t="s">
        <v>3835</v>
      </c>
      <c r="B137" s="43" t="s">
        <v>51</v>
      </c>
      <c r="C137" s="44" t="s">
        <v>51</v>
      </c>
      <c r="D137" s="45">
        <v>225</v>
      </c>
      <c r="E137" s="45">
        <f t="shared" si="0"/>
        <v>225</v>
      </c>
      <c r="F137" s="30"/>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2" t="s">
        <v>3836</v>
      </c>
      <c r="B138" s="43" t="s">
        <v>51</v>
      </c>
      <c r="C138" s="44" t="s">
        <v>51</v>
      </c>
      <c r="D138" s="45">
        <v>279</v>
      </c>
      <c r="E138" s="45">
        <f t="shared" si="0"/>
        <v>279</v>
      </c>
      <c r="F138" s="30"/>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2" t="s">
        <v>3837</v>
      </c>
      <c r="B139" s="43" t="s">
        <v>51</v>
      </c>
      <c r="C139" s="44" t="s">
        <v>51</v>
      </c>
      <c r="D139" s="45">
        <v>226</v>
      </c>
      <c r="E139" s="45">
        <f t="shared" si="0"/>
        <v>226</v>
      </c>
      <c r="F139" s="30"/>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2" t="s">
        <v>3838</v>
      </c>
      <c r="B140" s="43" t="s">
        <v>51</v>
      </c>
      <c r="C140" s="44" t="s">
        <v>51</v>
      </c>
      <c r="D140" s="45">
        <v>166</v>
      </c>
      <c r="E140" s="45">
        <f t="shared" si="0"/>
        <v>166</v>
      </c>
      <c r="F140" s="30"/>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2" t="s">
        <v>3839</v>
      </c>
      <c r="B141" s="43" t="s">
        <v>51</v>
      </c>
      <c r="C141" s="44" t="s">
        <v>51</v>
      </c>
      <c r="D141" s="45">
        <v>225</v>
      </c>
      <c r="E141" s="45">
        <f t="shared" si="0"/>
        <v>225</v>
      </c>
      <c r="F141" s="30"/>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2" t="s">
        <v>3840</v>
      </c>
      <c r="B142" s="43" t="s">
        <v>51</v>
      </c>
      <c r="C142" s="44" t="s">
        <v>51</v>
      </c>
      <c r="D142" s="45">
        <v>279</v>
      </c>
      <c r="E142" s="45">
        <f t="shared" si="0"/>
        <v>279</v>
      </c>
      <c r="F142" s="30"/>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2" t="s">
        <v>3841</v>
      </c>
      <c r="B143" s="43" t="s">
        <v>51</v>
      </c>
      <c r="C143" s="44" t="s">
        <v>51</v>
      </c>
      <c r="D143" s="45">
        <v>226</v>
      </c>
      <c r="E143" s="45">
        <f t="shared" si="0"/>
        <v>226</v>
      </c>
      <c r="F143" s="30"/>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2" t="s">
        <v>3842</v>
      </c>
      <c r="B144" s="43" t="s">
        <v>51</v>
      </c>
      <c r="C144" s="44" t="s">
        <v>51</v>
      </c>
      <c r="D144" s="45">
        <v>166</v>
      </c>
      <c r="E144" s="45">
        <f t="shared" si="0"/>
        <v>166</v>
      </c>
      <c r="F144" s="30"/>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2" t="s">
        <v>3843</v>
      </c>
      <c r="B145" s="43" t="s">
        <v>51</v>
      </c>
      <c r="C145" s="44" t="s">
        <v>51</v>
      </c>
      <c r="D145" s="45">
        <v>225</v>
      </c>
      <c r="E145" s="45">
        <f t="shared" si="0"/>
        <v>225</v>
      </c>
      <c r="F145" s="30"/>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2" t="s">
        <v>3844</v>
      </c>
      <c r="B146" s="43" t="s">
        <v>51</v>
      </c>
      <c r="C146" s="44" t="s">
        <v>51</v>
      </c>
      <c r="D146" s="45">
        <v>279</v>
      </c>
      <c r="E146" s="45">
        <f t="shared" si="0"/>
        <v>279</v>
      </c>
      <c r="F146" s="30"/>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2" t="s">
        <v>3845</v>
      </c>
      <c r="B147" s="43" t="s">
        <v>51</v>
      </c>
      <c r="C147" s="44" t="s">
        <v>51</v>
      </c>
      <c r="D147" s="45">
        <v>226</v>
      </c>
      <c r="E147" s="45">
        <f t="shared" si="0"/>
        <v>226</v>
      </c>
      <c r="F147" s="30"/>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2" t="s">
        <v>3846</v>
      </c>
      <c r="B148" s="43" t="s">
        <v>51</v>
      </c>
      <c r="C148" s="44" t="s">
        <v>51</v>
      </c>
      <c r="D148" s="45">
        <v>88</v>
      </c>
      <c r="E148" s="45">
        <f t="shared" si="0"/>
        <v>88</v>
      </c>
      <c r="F148" s="30"/>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2" t="s">
        <v>3847</v>
      </c>
      <c r="B149" s="43" t="s">
        <v>51</v>
      </c>
      <c r="C149" s="44" t="s">
        <v>51</v>
      </c>
      <c r="D149" s="45">
        <v>88</v>
      </c>
      <c r="E149" s="45">
        <f t="shared" si="0"/>
        <v>88</v>
      </c>
      <c r="F149" s="30"/>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2" t="s">
        <v>3848</v>
      </c>
      <c r="B150" s="43" t="s">
        <v>51</v>
      </c>
      <c r="C150" s="44" t="s">
        <v>51</v>
      </c>
      <c r="D150" s="45">
        <v>296</v>
      </c>
      <c r="E150" s="45">
        <f t="shared" si="0"/>
        <v>296</v>
      </c>
      <c r="F150" s="30"/>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2" t="s">
        <v>3849</v>
      </c>
      <c r="B151" s="43" t="s">
        <v>51</v>
      </c>
      <c r="C151" s="44" t="s">
        <v>51</v>
      </c>
      <c r="D151" s="45">
        <v>307</v>
      </c>
      <c r="E151" s="45">
        <f t="shared" si="0"/>
        <v>307</v>
      </c>
      <c r="F151" s="30"/>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2" t="s">
        <v>3850</v>
      </c>
      <c r="B152" s="43" t="s">
        <v>51</v>
      </c>
      <c r="C152" s="44" t="s">
        <v>51</v>
      </c>
      <c r="D152" s="45">
        <v>579</v>
      </c>
      <c r="E152" s="45">
        <f t="shared" si="0"/>
        <v>579</v>
      </c>
      <c r="F152" s="30"/>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2" t="s">
        <v>3851</v>
      </c>
      <c r="B153" s="43" t="s">
        <v>51</v>
      </c>
      <c r="C153" s="44" t="s">
        <v>51</v>
      </c>
      <c r="D153" s="45">
        <v>511</v>
      </c>
      <c r="E153" s="45">
        <f t="shared" si="0"/>
        <v>511</v>
      </c>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2" t="s">
        <v>3852</v>
      </c>
      <c r="B154" s="43" t="s">
        <v>51</v>
      </c>
      <c r="C154" s="44" t="s">
        <v>51</v>
      </c>
      <c r="D154" s="45">
        <v>483</v>
      </c>
      <c r="E154" s="45">
        <f t="shared" si="0"/>
        <v>483</v>
      </c>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2" t="s">
        <v>3853</v>
      </c>
      <c r="B155" s="43" t="s">
        <v>51</v>
      </c>
      <c r="C155" s="44" t="s">
        <v>51</v>
      </c>
      <c r="D155" s="45">
        <v>88</v>
      </c>
      <c r="E155" s="45">
        <f t="shared" si="0"/>
        <v>88</v>
      </c>
      <c r="F155" s="30"/>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2" t="s">
        <v>3854</v>
      </c>
      <c r="B156" s="43" t="s">
        <v>51</v>
      </c>
      <c r="C156" s="44" t="s">
        <v>51</v>
      </c>
      <c r="D156" s="45">
        <v>88</v>
      </c>
      <c r="E156" s="45">
        <f t="shared" si="0"/>
        <v>88</v>
      </c>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2" t="s">
        <v>3855</v>
      </c>
      <c r="B157" s="43" t="s">
        <v>51</v>
      </c>
      <c r="C157" s="44" t="s">
        <v>51</v>
      </c>
      <c r="D157" s="45">
        <v>91</v>
      </c>
      <c r="E157" s="45">
        <f t="shared" si="0"/>
        <v>91</v>
      </c>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2" t="s">
        <v>3856</v>
      </c>
      <c r="B158" s="43" t="s">
        <v>51</v>
      </c>
      <c r="C158" s="44" t="s">
        <v>51</v>
      </c>
      <c r="D158" s="45">
        <v>91</v>
      </c>
      <c r="E158" s="45">
        <f t="shared" si="0"/>
        <v>91</v>
      </c>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2" t="s">
        <v>3857</v>
      </c>
      <c r="B159" s="43" t="s">
        <v>51</v>
      </c>
      <c r="C159" s="44" t="s">
        <v>51</v>
      </c>
      <c r="D159" s="45">
        <v>94</v>
      </c>
      <c r="E159" s="45">
        <f t="shared" si="0"/>
        <v>94</v>
      </c>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2" t="s">
        <v>3858</v>
      </c>
      <c r="B160" s="43" t="s">
        <v>51</v>
      </c>
      <c r="C160" s="44" t="s">
        <v>51</v>
      </c>
      <c r="D160" s="45">
        <v>97</v>
      </c>
      <c r="E160" s="45">
        <f t="shared" si="0"/>
        <v>97</v>
      </c>
      <c r="F160" s="30"/>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2" t="s">
        <v>3859</v>
      </c>
      <c r="B161" s="43" t="s">
        <v>51</v>
      </c>
      <c r="C161" s="44" t="s">
        <v>51</v>
      </c>
      <c r="D161" s="45">
        <v>88</v>
      </c>
      <c r="E161" s="45">
        <f t="shared" si="0"/>
        <v>88</v>
      </c>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2" t="s">
        <v>3860</v>
      </c>
      <c r="B162" s="43" t="s">
        <v>51</v>
      </c>
      <c r="C162" s="44" t="s">
        <v>51</v>
      </c>
      <c r="D162" s="45">
        <v>88</v>
      </c>
      <c r="E162" s="45">
        <f t="shared" si="0"/>
        <v>88</v>
      </c>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2" t="s">
        <v>3861</v>
      </c>
      <c r="B163" s="43" t="s">
        <v>51</v>
      </c>
      <c r="C163" s="44" t="s">
        <v>51</v>
      </c>
      <c r="D163" s="45">
        <v>91</v>
      </c>
      <c r="E163" s="45">
        <f t="shared" si="0"/>
        <v>91</v>
      </c>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2" t="s">
        <v>3862</v>
      </c>
      <c r="B164" s="43" t="s">
        <v>51</v>
      </c>
      <c r="C164" s="44" t="s">
        <v>51</v>
      </c>
      <c r="D164" s="45">
        <v>91</v>
      </c>
      <c r="E164" s="45">
        <f t="shared" si="0"/>
        <v>91</v>
      </c>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2" t="s">
        <v>3863</v>
      </c>
      <c r="B165" s="43" t="s">
        <v>51</v>
      </c>
      <c r="C165" s="44" t="s">
        <v>51</v>
      </c>
      <c r="D165" s="45">
        <v>94</v>
      </c>
      <c r="E165" s="45">
        <f t="shared" si="0"/>
        <v>94</v>
      </c>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2" t="s">
        <v>3864</v>
      </c>
      <c r="B166" s="43" t="s">
        <v>51</v>
      </c>
      <c r="C166" s="44" t="s">
        <v>51</v>
      </c>
      <c r="D166" s="45">
        <v>97</v>
      </c>
      <c r="E166" s="45">
        <f t="shared" si="0"/>
        <v>97</v>
      </c>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2" t="s">
        <v>3865</v>
      </c>
      <c r="B167" s="43" t="s">
        <v>51</v>
      </c>
      <c r="C167" s="44" t="s">
        <v>51</v>
      </c>
      <c r="D167" s="45">
        <v>372</v>
      </c>
      <c r="E167" s="45">
        <f t="shared" si="0"/>
        <v>372</v>
      </c>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2" t="s">
        <v>3866</v>
      </c>
      <c r="B168" s="43" t="s">
        <v>51</v>
      </c>
      <c r="C168" s="44" t="s">
        <v>51</v>
      </c>
      <c r="D168" s="45">
        <v>406</v>
      </c>
      <c r="E168" s="45">
        <f t="shared" si="0"/>
        <v>406</v>
      </c>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2" t="s">
        <v>3867</v>
      </c>
      <c r="B169" s="43" t="s">
        <v>51</v>
      </c>
      <c r="C169" s="44" t="s">
        <v>51</v>
      </c>
      <c r="D169" s="45">
        <v>380</v>
      </c>
      <c r="E169" s="45">
        <f t="shared" si="0"/>
        <v>380</v>
      </c>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2" t="s">
        <v>3868</v>
      </c>
      <c r="B170" s="43" t="s">
        <v>51</v>
      </c>
      <c r="C170" s="44" t="s">
        <v>51</v>
      </c>
      <c r="D170" s="45">
        <v>206</v>
      </c>
      <c r="E170" s="45">
        <f t="shared" si="0"/>
        <v>206</v>
      </c>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2" t="s">
        <v>3868</v>
      </c>
      <c r="B171" s="43" t="s">
        <v>51</v>
      </c>
      <c r="C171" s="44" t="s">
        <v>51</v>
      </c>
      <c r="D171" s="45">
        <v>206</v>
      </c>
      <c r="E171" s="45">
        <f t="shared" si="0"/>
        <v>206</v>
      </c>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2" t="s">
        <v>3869</v>
      </c>
      <c r="B172" s="43" t="s">
        <v>51</v>
      </c>
      <c r="C172" s="44" t="s">
        <v>51</v>
      </c>
      <c r="D172" s="45">
        <v>221</v>
      </c>
      <c r="E172" s="45">
        <f t="shared" si="0"/>
        <v>221</v>
      </c>
      <c r="F172" s="30"/>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2" t="s">
        <v>3870</v>
      </c>
      <c r="B173" s="43" t="s">
        <v>51</v>
      </c>
      <c r="C173" s="44" t="s">
        <v>51</v>
      </c>
      <c r="D173" s="45">
        <v>206</v>
      </c>
      <c r="E173" s="45">
        <f t="shared" si="0"/>
        <v>206</v>
      </c>
      <c r="F173" s="30"/>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2" t="s">
        <v>3870</v>
      </c>
      <c r="B174" s="43" t="s">
        <v>51</v>
      </c>
      <c r="C174" s="44" t="s">
        <v>51</v>
      </c>
      <c r="D174" s="45">
        <v>206</v>
      </c>
      <c r="E174" s="45">
        <f t="shared" si="0"/>
        <v>206</v>
      </c>
      <c r="F174" s="30"/>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2" t="s">
        <v>3871</v>
      </c>
      <c r="B175" s="43" t="s">
        <v>51</v>
      </c>
      <c r="C175" s="44" t="s">
        <v>51</v>
      </c>
      <c r="D175" s="45">
        <v>221</v>
      </c>
      <c r="E175" s="45">
        <f t="shared" si="0"/>
        <v>221</v>
      </c>
      <c r="F175" s="30"/>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2" t="s">
        <v>3872</v>
      </c>
      <c r="B176" s="43" t="s">
        <v>51</v>
      </c>
      <c r="C176" s="44" t="s">
        <v>51</v>
      </c>
      <c r="D176" s="45">
        <v>260</v>
      </c>
      <c r="E176" s="45">
        <f t="shared" si="0"/>
        <v>260</v>
      </c>
      <c r="F176" s="30"/>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2" t="s">
        <v>3872</v>
      </c>
      <c r="B177" s="43" t="s">
        <v>51</v>
      </c>
      <c r="C177" s="44" t="s">
        <v>51</v>
      </c>
      <c r="D177" s="45">
        <v>260</v>
      </c>
      <c r="E177" s="45">
        <f t="shared" si="0"/>
        <v>260</v>
      </c>
      <c r="F177" s="30"/>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2" t="s">
        <v>3873</v>
      </c>
      <c r="B178" s="43" t="s">
        <v>51</v>
      </c>
      <c r="C178" s="44" t="s">
        <v>51</v>
      </c>
      <c r="D178" s="45">
        <v>271</v>
      </c>
      <c r="E178" s="45">
        <f t="shared" si="0"/>
        <v>271</v>
      </c>
      <c r="F178" s="30"/>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2" t="s">
        <v>3874</v>
      </c>
      <c r="B179" s="43" t="s">
        <v>51</v>
      </c>
      <c r="C179" s="44" t="s">
        <v>51</v>
      </c>
      <c r="D179" s="45">
        <v>260</v>
      </c>
      <c r="E179" s="45">
        <f t="shared" si="0"/>
        <v>260</v>
      </c>
      <c r="F179" s="30"/>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2" t="s">
        <v>3874</v>
      </c>
      <c r="B180" s="43" t="s">
        <v>51</v>
      </c>
      <c r="C180" s="44" t="s">
        <v>51</v>
      </c>
      <c r="D180" s="45">
        <v>260</v>
      </c>
      <c r="E180" s="45">
        <f t="shared" si="0"/>
        <v>260</v>
      </c>
      <c r="F180" s="30"/>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2" t="s">
        <v>3875</v>
      </c>
      <c r="B181" s="43" t="s">
        <v>51</v>
      </c>
      <c r="C181" s="44" t="s">
        <v>51</v>
      </c>
      <c r="D181" s="45">
        <v>467</v>
      </c>
      <c r="E181" s="45">
        <f t="shared" si="0"/>
        <v>467</v>
      </c>
      <c r="F181" s="30"/>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2" t="s">
        <v>3876</v>
      </c>
      <c r="B182" s="43" t="s">
        <v>51</v>
      </c>
      <c r="C182" s="44" t="s">
        <v>51</v>
      </c>
      <c r="D182" s="45">
        <v>534</v>
      </c>
      <c r="E182" s="45">
        <f t="shared" si="0"/>
        <v>534</v>
      </c>
      <c r="F182" s="30"/>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2" t="s">
        <v>3877</v>
      </c>
      <c r="B183" s="43" t="s">
        <v>51</v>
      </c>
      <c r="C183" s="44" t="s">
        <v>51</v>
      </c>
      <c r="D183" s="45">
        <v>486</v>
      </c>
      <c r="E183" s="45">
        <f t="shared" si="0"/>
        <v>486</v>
      </c>
      <c r="F183" s="30"/>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2" t="s">
        <v>3878</v>
      </c>
      <c r="B184" s="43" t="s">
        <v>51</v>
      </c>
      <c r="C184" s="44" t="s">
        <v>51</v>
      </c>
      <c r="D184" s="45">
        <v>486</v>
      </c>
      <c r="E184" s="45">
        <f t="shared" si="0"/>
        <v>486</v>
      </c>
      <c r="F184" s="30"/>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2" t="s">
        <v>3879</v>
      </c>
      <c r="B185" s="43" t="s">
        <v>51</v>
      </c>
      <c r="C185" s="44" t="s">
        <v>51</v>
      </c>
      <c r="D185" s="45">
        <v>128</v>
      </c>
      <c r="E185" s="45">
        <f t="shared" si="0"/>
        <v>128</v>
      </c>
      <c r="F185" s="30"/>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2" t="s">
        <v>3880</v>
      </c>
      <c r="B186" s="43" t="s">
        <v>51</v>
      </c>
      <c r="C186" s="44" t="s">
        <v>51</v>
      </c>
      <c r="D186" s="45">
        <v>166</v>
      </c>
      <c r="E186" s="45">
        <f t="shared" si="0"/>
        <v>166</v>
      </c>
      <c r="F186" s="30"/>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2" t="s">
        <v>3881</v>
      </c>
      <c r="B187" s="43" t="s">
        <v>51</v>
      </c>
      <c r="C187" s="44" t="s">
        <v>51</v>
      </c>
      <c r="D187" s="45">
        <v>175</v>
      </c>
      <c r="E187" s="45">
        <f t="shared" si="0"/>
        <v>175</v>
      </c>
      <c r="F187" s="30"/>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2" t="s">
        <v>3882</v>
      </c>
      <c r="B188" s="43" t="s">
        <v>51</v>
      </c>
      <c r="C188" s="44" t="s">
        <v>51</v>
      </c>
      <c r="D188" s="45">
        <v>147</v>
      </c>
      <c r="E188" s="45">
        <f t="shared" si="0"/>
        <v>147</v>
      </c>
      <c r="F188" s="30"/>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2" t="s">
        <v>3883</v>
      </c>
      <c r="B189" s="43" t="s">
        <v>51</v>
      </c>
      <c r="C189" s="44" t="s">
        <v>51</v>
      </c>
      <c r="D189" s="45">
        <v>92</v>
      </c>
      <c r="E189" s="45">
        <f t="shared" si="0"/>
        <v>92</v>
      </c>
      <c r="F189" s="30"/>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2" t="s">
        <v>3884</v>
      </c>
      <c r="B190" s="43" t="s">
        <v>51</v>
      </c>
      <c r="C190" s="44" t="s">
        <v>51</v>
      </c>
      <c r="D190" s="45">
        <v>92</v>
      </c>
      <c r="E190" s="45">
        <f t="shared" si="0"/>
        <v>92</v>
      </c>
      <c r="F190" s="30"/>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2" t="s">
        <v>3885</v>
      </c>
      <c r="B191" s="43" t="s">
        <v>51</v>
      </c>
      <c r="C191" s="44" t="s">
        <v>51</v>
      </c>
      <c r="D191" s="45">
        <v>223</v>
      </c>
      <c r="E191" s="45">
        <f t="shared" si="0"/>
        <v>223</v>
      </c>
      <c r="F191" s="30"/>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2" t="s">
        <v>3886</v>
      </c>
      <c r="B192" s="43" t="s">
        <v>51</v>
      </c>
      <c r="C192" s="44" t="s">
        <v>51</v>
      </c>
      <c r="D192" s="45">
        <v>223</v>
      </c>
      <c r="E192" s="45">
        <f t="shared" si="0"/>
        <v>223</v>
      </c>
      <c r="F192" s="30"/>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2" t="s">
        <v>3887</v>
      </c>
      <c r="B193" s="43" t="s">
        <v>51</v>
      </c>
      <c r="C193" s="44" t="s">
        <v>51</v>
      </c>
      <c r="D193" s="45">
        <v>70</v>
      </c>
      <c r="E193" s="45">
        <f t="shared" si="0"/>
        <v>70</v>
      </c>
      <c r="F193" s="30"/>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2" t="s">
        <v>3888</v>
      </c>
      <c r="B194" s="43" t="s">
        <v>51</v>
      </c>
      <c r="C194" s="44" t="s">
        <v>51</v>
      </c>
      <c r="D194" s="45">
        <v>112</v>
      </c>
      <c r="E194" s="45">
        <f t="shared" si="0"/>
        <v>112</v>
      </c>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2" t="s">
        <v>3889</v>
      </c>
      <c r="B195" s="43" t="s">
        <v>51</v>
      </c>
      <c r="C195" s="44" t="s">
        <v>51</v>
      </c>
      <c r="D195" s="45">
        <v>231</v>
      </c>
      <c r="E195" s="45">
        <f t="shared" si="0"/>
        <v>231</v>
      </c>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2" t="s">
        <v>3890</v>
      </c>
      <c r="B196" s="43" t="s">
        <v>51</v>
      </c>
      <c r="C196" s="44" t="s">
        <v>51</v>
      </c>
      <c r="D196" s="45">
        <v>100</v>
      </c>
      <c r="E196" s="45">
        <f t="shared" si="0"/>
        <v>100</v>
      </c>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2" t="s">
        <v>3891</v>
      </c>
      <c r="B197" s="43" t="s">
        <v>51</v>
      </c>
      <c r="C197" s="44" t="s">
        <v>51</v>
      </c>
      <c r="D197" s="45">
        <v>100</v>
      </c>
      <c r="E197" s="45">
        <f t="shared" si="0"/>
        <v>100</v>
      </c>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2" t="s">
        <v>3892</v>
      </c>
      <c r="B198" s="43" t="s">
        <v>51</v>
      </c>
      <c r="C198" s="44" t="s">
        <v>51</v>
      </c>
      <c r="D198" s="45">
        <v>256</v>
      </c>
      <c r="E198" s="45">
        <f t="shared" si="0"/>
        <v>256</v>
      </c>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2" t="s">
        <v>3893</v>
      </c>
      <c r="B199" s="43" t="s">
        <v>51</v>
      </c>
      <c r="C199" s="44" t="s">
        <v>51</v>
      </c>
      <c r="D199" s="45">
        <v>349</v>
      </c>
      <c r="E199" s="45">
        <f t="shared" si="0"/>
        <v>349</v>
      </c>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2" t="s">
        <v>3894</v>
      </c>
      <c r="B200" s="43" t="s">
        <v>51</v>
      </c>
      <c r="C200" s="44" t="s">
        <v>51</v>
      </c>
      <c r="D200" s="45">
        <v>256</v>
      </c>
      <c r="E200" s="45">
        <f t="shared" si="0"/>
        <v>256</v>
      </c>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2" t="s">
        <v>3895</v>
      </c>
      <c r="B201" s="43" t="s">
        <v>51</v>
      </c>
      <c r="C201" s="44" t="s">
        <v>51</v>
      </c>
      <c r="D201" s="45">
        <v>349</v>
      </c>
      <c r="E201" s="45">
        <f t="shared" si="0"/>
        <v>349</v>
      </c>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2" t="s">
        <v>3896</v>
      </c>
      <c r="B202" s="43" t="s">
        <v>51</v>
      </c>
      <c r="C202" s="44" t="s">
        <v>51</v>
      </c>
      <c r="D202" s="45">
        <v>389</v>
      </c>
      <c r="E202" s="45">
        <f t="shared" si="0"/>
        <v>389</v>
      </c>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2" t="s">
        <v>3897</v>
      </c>
      <c r="B203" s="43" t="s">
        <v>51</v>
      </c>
      <c r="C203" s="44" t="s">
        <v>51</v>
      </c>
      <c r="D203" s="45">
        <v>392</v>
      </c>
      <c r="E203" s="45">
        <f t="shared" si="0"/>
        <v>392</v>
      </c>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2" t="s">
        <v>3898</v>
      </c>
      <c r="B204" s="43" t="s">
        <v>51</v>
      </c>
      <c r="C204" s="44" t="s">
        <v>51</v>
      </c>
      <c r="D204" s="45">
        <v>465</v>
      </c>
      <c r="E204" s="45">
        <f t="shared" si="0"/>
        <v>465</v>
      </c>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2" t="s">
        <v>3899</v>
      </c>
      <c r="B205" s="43" t="s">
        <v>51</v>
      </c>
      <c r="C205" s="44" t="s">
        <v>51</v>
      </c>
      <c r="D205" s="45">
        <v>465</v>
      </c>
      <c r="E205" s="45">
        <f t="shared" si="0"/>
        <v>465</v>
      </c>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2" t="s">
        <v>3900</v>
      </c>
      <c r="B206" s="43" t="s">
        <v>51</v>
      </c>
      <c r="C206" s="44" t="s">
        <v>51</v>
      </c>
      <c r="D206" s="45">
        <v>465</v>
      </c>
      <c r="E206" s="45">
        <f t="shared" si="0"/>
        <v>465</v>
      </c>
      <c r="F206" s="30"/>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2" t="s">
        <v>3901</v>
      </c>
      <c r="B207" s="43" t="s">
        <v>51</v>
      </c>
      <c r="C207" s="44" t="s">
        <v>51</v>
      </c>
      <c r="D207" s="45">
        <v>465</v>
      </c>
      <c r="E207" s="45">
        <f t="shared" si="0"/>
        <v>465</v>
      </c>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2" t="s">
        <v>3902</v>
      </c>
      <c r="B208" s="43" t="s">
        <v>51</v>
      </c>
      <c r="C208" s="44" t="s">
        <v>51</v>
      </c>
      <c r="D208" s="45">
        <v>465</v>
      </c>
      <c r="E208" s="45">
        <f t="shared" si="0"/>
        <v>465</v>
      </c>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2" t="s">
        <v>3903</v>
      </c>
      <c r="B209" s="43" t="s">
        <v>51</v>
      </c>
      <c r="C209" s="44" t="s">
        <v>51</v>
      </c>
      <c r="D209" s="45">
        <v>465</v>
      </c>
      <c r="E209" s="45">
        <f t="shared" si="0"/>
        <v>465</v>
      </c>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2" t="s">
        <v>3904</v>
      </c>
      <c r="B210" s="43" t="s">
        <v>51</v>
      </c>
      <c r="C210" s="44" t="s">
        <v>51</v>
      </c>
      <c r="D210" s="45">
        <v>465</v>
      </c>
      <c r="E210" s="45">
        <f t="shared" si="0"/>
        <v>465</v>
      </c>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2" t="s">
        <v>3905</v>
      </c>
      <c r="B211" s="43" t="s">
        <v>51</v>
      </c>
      <c r="C211" s="44" t="s">
        <v>51</v>
      </c>
      <c r="D211" s="45">
        <v>731</v>
      </c>
      <c r="E211" s="45">
        <f t="shared" si="0"/>
        <v>731</v>
      </c>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2" t="s">
        <v>3906</v>
      </c>
      <c r="B212" s="43" t="s">
        <v>51</v>
      </c>
      <c r="C212" s="44" t="s">
        <v>51</v>
      </c>
      <c r="D212" s="45">
        <v>731</v>
      </c>
      <c r="E212" s="45">
        <f t="shared" si="0"/>
        <v>731</v>
      </c>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2" t="s">
        <v>3907</v>
      </c>
      <c r="B213" s="43" t="s">
        <v>51</v>
      </c>
      <c r="C213" s="44" t="s">
        <v>51</v>
      </c>
      <c r="D213" s="45">
        <v>731</v>
      </c>
      <c r="E213" s="45">
        <f t="shared" si="0"/>
        <v>731</v>
      </c>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2" t="s">
        <v>3908</v>
      </c>
      <c r="B214" s="43" t="s">
        <v>51</v>
      </c>
      <c r="C214" s="44" t="s">
        <v>51</v>
      </c>
      <c r="D214" s="45">
        <v>465</v>
      </c>
      <c r="E214" s="45">
        <f t="shared" si="0"/>
        <v>465</v>
      </c>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2" t="s">
        <v>3909</v>
      </c>
      <c r="B215" s="43" t="s">
        <v>51</v>
      </c>
      <c r="C215" s="44" t="s">
        <v>51</v>
      </c>
      <c r="D215" s="45">
        <v>154</v>
      </c>
      <c r="E215" s="45">
        <f t="shared" si="0"/>
        <v>154</v>
      </c>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2" t="s">
        <v>3910</v>
      </c>
      <c r="B216" s="43" t="s">
        <v>51</v>
      </c>
      <c r="C216" s="44" t="s">
        <v>51</v>
      </c>
      <c r="D216" s="45">
        <v>154</v>
      </c>
      <c r="E216" s="45">
        <f t="shared" si="0"/>
        <v>154</v>
      </c>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2" t="s">
        <v>3911</v>
      </c>
      <c r="B217" s="43" t="s">
        <v>51</v>
      </c>
      <c r="C217" s="44" t="s">
        <v>51</v>
      </c>
      <c r="D217" s="45">
        <v>154</v>
      </c>
      <c r="E217" s="45">
        <f t="shared" si="0"/>
        <v>154</v>
      </c>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2" t="s">
        <v>3912</v>
      </c>
      <c r="B218" s="43" t="s">
        <v>51</v>
      </c>
      <c r="C218" s="44" t="s">
        <v>51</v>
      </c>
      <c r="D218" s="45">
        <v>154</v>
      </c>
      <c r="E218" s="45">
        <f t="shared" si="0"/>
        <v>154</v>
      </c>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2" t="s">
        <v>3913</v>
      </c>
      <c r="B219" s="43" t="s">
        <v>51</v>
      </c>
      <c r="C219" s="44" t="s">
        <v>51</v>
      </c>
      <c r="D219" s="45">
        <v>168</v>
      </c>
      <c r="E219" s="45">
        <f t="shared" si="0"/>
        <v>168</v>
      </c>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2" t="s">
        <v>3914</v>
      </c>
      <c r="B220" s="43" t="s">
        <v>51</v>
      </c>
      <c r="C220" s="44" t="s">
        <v>51</v>
      </c>
      <c r="D220" s="45">
        <v>147</v>
      </c>
      <c r="E220" s="45">
        <f t="shared" si="0"/>
        <v>147</v>
      </c>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2" t="s">
        <v>3915</v>
      </c>
      <c r="B221" s="43" t="s">
        <v>51</v>
      </c>
      <c r="C221" s="44" t="s">
        <v>51</v>
      </c>
      <c r="D221" s="45">
        <v>147</v>
      </c>
      <c r="E221" s="45">
        <f t="shared" si="0"/>
        <v>147</v>
      </c>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2" t="s">
        <v>3916</v>
      </c>
      <c r="B222" s="43" t="s">
        <v>51</v>
      </c>
      <c r="C222" s="44" t="s">
        <v>51</v>
      </c>
      <c r="D222" s="45">
        <v>147</v>
      </c>
      <c r="E222" s="45">
        <f t="shared" si="0"/>
        <v>147</v>
      </c>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2" t="s">
        <v>3917</v>
      </c>
      <c r="B223" s="43" t="s">
        <v>51</v>
      </c>
      <c r="C223" s="44" t="s">
        <v>51</v>
      </c>
      <c r="D223" s="45">
        <v>147</v>
      </c>
      <c r="E223" s="45">
        <f t="shared" si="0"/>
        <v>147</v>
      </c>
      <c r="F223" s="30"/>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2" t="s">
        <v>3918</v>
      </c>
      <c r="B224" s="43" t="s">
        <v>51</v>
      </c>
      <c r="C224" s="44" t="s">
        <v>51</v>
      </c>
      <c r="D224" s="45">
        <v>160</v>
      </c>
      <c r="E224" s="45">
        <f t="shared" si="0"/>
        <v>160</v>
      </c>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2" t="s">
        <v>3919</v>
      </c>
      <c r="B225" s="43" t="s">
        <v>51</v>
      </c>
      <c r="C225" s="44" t="s">
        <v>51</v>
      </c>
      <c r="D225" s="45">
        <v>8</v>
      </c>
      <c r="E225" s="45">
        <f t="shared" si="0"/>
        <v>8</v>
      </c>
      <c r="F225" s="30"/>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2" t="s">
        <v>3920</v>
      </c>
      <c r="B226" s="43" t="s">
        <v>51</v>
      </c>
      <c r="C226" s="44" t="s">
        <v>51</v>
      </c>
      <c r="D226" s="45">
        <v>10</v>
      </c>
      <c r="E226" s="45">
        <f t="shared" si="0"/>
        <v>10</v>
      </c>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2" t="s">
        <v>3921</v>
      </c>
      <c r="B227" s="43" t="s">
        <v>51</v>
      </c>
      <c r="C227" s="44" t="s">
        <v>51</v>
      </c>
      <c r="D227" s="45">
        <v>4</v>
      </c>
      <c r="E227" s="45">
        <f t="shared" si="0"/>
        <v>4</v>
      </c>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2" t="s">
        <v>3922</v>
      </c>
      <c r="B228" s="43" t="s">
        <v>51</v>
      </c>
      <c r="C228" s="44" t="s">
        <v>51</v>
      </c>
      <c r="D228" s="45">
        <v>6</v>
      </c>
      <c r="E228" s="45">
        <f t="shared" si="0"/>
        <v>6</v>
      </c>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2" t="s">
        <v>3923</v>
      </c>
      <c r="B229" s="43" t="s">
        <v>51</v>
      </c>
      <c r="C229" s="44" t="s">
        <v>51</v>
      </c>
      <c r="D229" s="45">
        <v>6</v>
      </c>
      <c r="E229" s="45">
        <f t="shared" si="0"/>
        <v>6</v>
      </c>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2" t="s">
        <v>3924</v>
      </c>
      <c r="B230" s="43" t="s">
        <v>51</v>
      </c>
      <c r="C230" s="44" t="s">
        <v>51</v>
      </c>
      <c r="D230" s="45">
        <v>6</v>
      </c>
      <c r="E230" s="45">
        <f t="shared" si="0"/>
        <v>6</v>
      </c>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2" t="s">
        <v>3925</v>
      </c>
      <c r="B231" s="43" t="s">
        <v>51</v>
      </c>
      <c r="C231" s="44" t="s">
        <v>51</v>
      </c>
      <c r="D231" s="45">
        <v>1</v>
      </c>
      <c r="E231" s="45">
        <f t="shared" si="0"/>
        <v>1</v>
      </c>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2" t="s">
        <v>3926</v>
      </c>
      <c r="B232" s="43" t="s">
        <v>51</v>
      </c>
      <c r="C232" s="44" t="s">
        <v>51</v>
      </c>
      <c r="D232" s="45">
        <v>9</v>
      </c>
      <c r="E232" s="45">
        <f t="shared" si="0"/>
        <v>9</v>
      </c>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2" t="s">
        <v>3927</v>
      </c>
      <c r="B233" s="43" t="s">
        <v>51</v>
      </c>
      <c r="C233" s="44" t="s">
        <v>51</v>
      </c>
      <c r="D233" s="45">
        <v>18</v>
      </c>
      <c r="E233" s="45">
        <f t="shared" si="0"/>
        <v>18</v>
      </c>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2" t="s">
        <v>3928</v>
      </c>
      <c r="B234" s="43" t="s">
        <v>51</v>
      </c>
      <c r="C234" s="44" t="s">
        <v>51</v>
      </c>
      <c r="D234" s="45">
        <v>8</v>
      </c>
      <c r="E234" s="45">
        <f t="shared" si="0"/>
        <v>8</v>
      </c>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2" t="s">
        <v>3929</v>
      </c>
      <c r="B235" s="43" t="s">
        <v>51</v>
      </c>
      <c r="C235" s="44" t="s">
        <v>51</v>
      </c>
      <c r="D235" s="45">
        <v>12</v>
      </c>
      <c r="E235" s="45">
        <f t="shared" si="0"/>
        <v>12</v>
      </c>
      <c r="F235" s="30"/>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2" t="s">
        <v>3930</v>
      </c>
      <c r="B236" s="43" t="s">
        <v>51</v>
      </c>
      <c r="C236" s="44" t="s">
        <v>51</v>
      </c>
      <c r="D236" s="45">
        <v>6</v>
      </c>
      <c r="E236" s="45">
        <f t="shared" si="0"/>
        <v>6</v>
      </c>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2" t="s">
        <v>3931</v>
      </c>
      <c r="B237" s="43" t="s">
        <v>51</v>
      </c>
      <c r="C237" s="44" t="s">
        <v>51</v>
      </c>
      <c r="D237" s="45">
        <v>8</v>
      </c>
      <c r="E237" s="45">
        <f t="shared" si="0"/>
        <v>8</v>
      </c>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2" t="s">
        <v>3932</v>
      </c>
      <c r="B238" s="43" t="s">
        <v>51</v>
      </c>
      <c r="C238" s="44" t="s">
        <v>51</v>
      </c>
      <c r="D238" s="45">
        <v>2</v>
      </c>
      <c r="E238" s="45">
        <f t="shared" si="0"/>
        <v>2</v>
      </c>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2" t="s">
        <v>3933</v>
      </c>
      <c r="B239" s="43" t="s">
        <v>51</v>
      </c>
      <c r="C239" s="44" t="s">
        <v>51</v>
      </c>
      <c r="D239" s="45">
        <v>14</v>
      </c>
      <c r="E239" s="45">
        <f t="shared" si="0"/>
        <v>14</v>
      </c>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2" t="s">
        <v>3934</v>
      </c>
      <c r="B240" s="43" t="s">
        <v>51</v>
      </c>
      <c r="C240" s="44" t="s">
        <v>51</v>
      </c>
      <c r="D240" s="45">
        <v>27</v>
      </c>
      <c r="E240" s="45">
        <f t="shared" si="0"/>
        <v>27</v>
      </c>
      <c r="F240" s="30"/>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2" t="s">
        <v>3935</v>
      </c>
      <c r="B241" s="43" t="s">
        <v>51</v>
      </c>
      <c r="C241" s="44" t="s">
        <v>51</v>
      </c>
      <c r="D241" s="45">
        <v>29</v>
      </c>
      <c r="E241" s="45">
        <f t="shared" si="0"/>
        <v>29</v>
      </c>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2" t="s">
        <v>3936</v>
      </c>
      <c r="B242" s="43" t="s">
        <v>51</v>
      </c>
      <c r="C242" s="44" t="s">
        <v>51</v>
      </c>
      <c r="D242" s="45">
        <v>32</v>
      </c>
      <c r="E242" s="45">
        <f t="shared" si="0"/>
        <v>32</v>
      </c>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2" t="s">
        <v>3937</v>
      </c>
      <c r="B243" s="43" t="s">
        <v>51</v>
      </c>
      <c r="C243" s="44" t="s">
        <v>51</v>
      </c>
      <c r="D243" s="45">
        <v>34</v>
      </c>
      <c r="E243" s="45">
        <f t="shared" si="0"/>
        <v>34</v>
      </c>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2" t="s">
        <v>3938</v>
      </c>
      <c r="B244" s="43" t="s">
        <v>51</v>
      </c>
      <c r="C244" s="44" t="s">
        <v>51</v>
      </c>
      <c r="D244" s="45">
        <v>37</v>
      </c>
      <c r="E244" s="45">
        <f t="shared" si="0"/>
        <v>37</v>
      </c>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2" t="s">
        <v>3939</v>
      </c>
      <c r="B245" s="43" t="s">
        <v>51</v>
      </c>
      <c r="C245" s="44" t="s">
        <v>51</v>
      </c>
      <c r="D245" s="45">
        <v>40</v>
      </c>
      <c r="E245" s="45">
        <f t="shared" si="0"/>
        <v>40</v>
      </c>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2" t="s">
        <v>3940</v>
      </c>
      <c r="B246" s="43" t="s">
        <v>51</v>
      </c>
      <c r="C246" s="44" t="s">
        <v>51</v>
      </c>
      <c r="D246" s="45">
        <v>14</v>
      </c>
      <c r="E246" s="45">
        <f t="shared" si="0"/>
        <v>14</v>
      </c>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2" t="s">
        <v>3941</v>
      </c>
      <c r="B247" s="43" t="s">
        <v>51</v>
      </c>
      <c r="C247" s="44" t="s">
        <v>51</v>
      </c>
      <c r="D247" s="45">
        <v>14</v>
      </c>
      <c r="E247" s="45">
        <f t="shared" si="0"/>
        <v>14</v>
      </c>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2" t="s">
        <v>3942</v>
      </c>
      <c r="B248" s="43" t="s">
        <v>51</v>
      </c>
      <c r="C248" s="44" t="s">
        <v>51</v>
      </c>
      <c r="D248" s="45">
        <v>16</v>
      </c>
      <c r="E248" s="45">
        <f t="shared" si="0"/>
        <v>16</v>
      </c>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2" t="s">
        <v>3943</v>
      </c>
      <c r="B249" s="43" t="s">
        <v>51</v>
      </c>
      <c r="C249" s="44" t="s">
        <v>51</v>
      </c>
      <c r="D249" s="45">
        <v>17</v>
      </c>
      <c r="E249" s="45">
        <f t="shared" si="0"/>
        <v>17</v>
      </c>
      <c r="F249" s="30"/>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2" t="s">
        <v>3944</v>
      </c>
      <c r="B250" s="43" t="s">
        <v>51</v>
      </c>
      <c r="C250" s="44" t="s">
        <v>51</v>
      </c>
      <c r="D250" s="45">
        <v>19</v>
      </c>
      <c r="E250" s="45">
        <f t="shared" si="0"/>
        <v>19</v>
      </c>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2" t="s">
        <v>3945</v>
      </c>
      <c r="B251" s="43" t="s">
        <v>51</v>
      </c>
      <c r="C251" s="44" t="s">
        <v>51</v>
      </c>
      <c r="D251" s="45">
        <v>22</v>
      </c>
      <c r="E251" s="45">
        <f t="shared" si="0"/>
        <v>22</v>
      </c>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2" t="s">
        <v>3946</v>
      </c>
      <c r="B252" s="43" t="s">
        <v>51</v>
      </c>
      <c r="C252" s="44" t="s">
        <v>51</v>
      </c>
      <c r="D252" s="45">
        <v>3</v>
      </c>
      <c r="E252" s="45">
        <f t="shared" si="0"/>
        <v>3</v>
      </c>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2" t="s">
        <v>3947</v>
      </c>
      <c r="B253" s="43" t="s">
        <v>51</v>
      </c>
      <c r="C253" s="44" t="s">
        <v>51</v>
      </c>
      <c r="D253" s="45">
        <v>24</v>
      </c>
      <c r="E253" s="45">
        <f t="shared" si="0"/>
        <v>24</v>
      </c>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2" t="s">
        <v>3948</v>
      </c>
      <c r="B254" s="43" t="s">
        <v>51</v>
      </c>
      <c r="C254" s="44" t="s">
        <v>51</v>
      </c>
      <c r="D254" s="45">
        <v>3</v>
      </c>
      <c r="E254" s="45">
        <f t="shared" si="0"/>
        <v>3</v>
      </c>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2" t="s">
        <v>3949</v>
      </c>
      <c r="B255" s="43" t="s">
        <v>51</v>
      </c>
      <c r="C255" s="44" t="s">
        <v>51</v>
      </c>
      <c r="D255" s="45">
        <v>6</v>
      </c>
      <c r="E255" s="45">
        <f t="shared" si="0"/>
        <v>6</v>
      </c>
      <c r="F255" s="30"/>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2" t="s">
        <v>3950</v>
      </c>
      <c r="B256" s="43" t="s">
        <v>51</v>
      </c>
      <c r="C256" s="44" t="s">
        <v>51</v>
      </c>
      <c r="D256" s="45">
        <v>19</v>
      </c>
      <c r="E256" s="45">
        <f t="shared" si="0"/>
        <v>19</v>
      </c>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2" t="s">
        <v>3951</v>
      </c>
      <c r="B257" s="43" t="s">
        <v>51</v>
      </c>
      <c r="C257" s="44" t="s">
        <v>51</v>
      </c>
      <c r="D257" s="45">
        <v>21</v>
      </c>
      <c r="E257" s="45">
        <f t="shared" si="0"/>
        <v>21</v>
      </c>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42" t="s">
        <v>3952</v>
      </c>
      <c r="B258" s="43" t="s">
        <v>51</v>
      </c>
      <c r="C258" s="44" t="s">
        <v>51</v>
      </c>
      <c r="D258" s="45">
        <v>24</v>
      </c>
      <c r="E258" s="45">
        <f t="shared" si="0"/>
        <v>24</v>
      </c>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42" t="s">
        <v>3953</v>
      </c>
      <c r="B259" s="43" t="s">
        <v>51</v>
      </c>
      <c r="C259" s="44" t="s">
        <v>51</v>
      </c>
      <c r="D259" s="45">
        <v>30</v>
      </c>
      <c r="E259" s="45">
        <f t="shared" si="0"/>
        <v>30</v>
      </c>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42" t="s">
        <v>3954</v>
      </c>
      <c r="B260" s="43" t="s">
        <v>51</v>
      </c>
      <c r="C260" s="44" t="s">
        <v>51</v>
      </c>
      <c r="D260" s="45">
        <v>33</v>
      </c>
      <c r="E260" s="45">
        <f t="shared" si="0"/>
        <v>33</v>
      </c>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42" t="s">
        <v>3955</v>
      </c>
      <c r="B261" s="43" t="s">
        <v>51</v>
      </c>
      <c r="C261" s="44" t="s">
        <v>51</v>
      </c>
      <c r="D261" s="45">
        <v>45</v>
      </c>
      <c r="E261" s="45">
        <f t="shared" si="0"/>
        <v>45</v>
      </c>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42" t="s">
        <v>3956</v>
      </c>
      <c r="B262" s="43" t="s">
        <v>51</v>
      </c>
      <c r="C262" s="44" t="s">
        <v>51</v>
      </c>
      <c r="D262" s="45">
        <v>15</v>
      </c>
      <c r="E262" s="45">
        <f t="shared" si="0"/>
        <v>15</v>
      </c>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42" t="s">
        <v>3957</v>
      </c>
      <c r="B263" s="43" t="s">
        <v>51</v>
      </c>
      <c r="C263" s="44" t="s">
        <v>51</v>
      </c>
      <c r="D263" s="45">
        <v>43</v>
      </c>
      <c r="E263" s="45">
        <f t="shared" si="0"/>
        <v>43</v>
      </c>
      <c r="F263" s="30"/>
      <c r="G263" s="30"/>
      <c r="H263" s="30"/>
      <c r="I263" s="30"/>
      <c r="J263" s="30"/>
      <c r="K263" s="30"/>
      <c r="L263" s="30"/>
      <c r="M263" s="30"/>
      <c r="N263" s="30"/>
      <c r="O263" s="30"/>
      <c r="P263" s="30"/>
      <c r="Q263" s="30"/>
      <c r="R263" s="30"/>
      <c r="S263" s="30"/>
      <c r="T263" s="30"/>
      <c r="U263" s="30"/>
      <c r="V263" s="30"/>
      <c r="W263" s="30"/>
      <c r="X263" s="30"/>
      <c r="Y263" s="30"/>
      <c r="Z263" s="30"/>
    </row>
    <row r="264" spans="1:26" ht="12" customHeight="1">
      <c r="A264" s="42" t="s">
        <v>3958</v>
      </c>
      <c r="B264" s="43" t="s">
        <v>51</v>
      </c>
      <c r="C264" s="44" t="s">
        <v>51</v>
      </c>
      <c r="D264" s="45">
        <v>88</v>
      </c>
      <c r="E264" s="45">
        <f t="shared" si="0"/>
        <v>88</v>
      </c>
      <c r="F264" s="30"/>
      <c r="G264" s="30"/>
      <c r="H264" s="30"/>
      <c r="I264" s="30"/>
      <c r="J264" s="30"/>
      <c r="K264" s="30"/>
      <c r="L264" s="30"/>
      <c r="M264" s="30"/>
      <c r="N264" s="30"/>
      <c r="O264" s="30"/>
      <c r="P264" s="30"/>
      <c r="Q264" s="30"/>
      <c r="R264" s="30"/>
      <c r="S264" s="30"/>
      <c r="T264" s="30"/>
      <c r="U264" s="30"/>
      <c r="V264" s="30"/>
      <c r="W264" s="30"/>
      <c r="X264" s="30"/>
      <c r="Y264" s="30"/>
      <c r="Z264" s="30"/>
    </row>
    <row r="265" spans="1:26" ht="12" customHeight="1">
      <c r="A265" s="42" t="s">
        <v>3959</v>
      </c>
      <c r="B265" s="43" t="s">
        <v>51</v>
      </c>
      <c r="C265" s="44" t="s">
        <v>51</v>
      </c>
      <c r="D265" s="45">
        <v>43</v>
      </c>
      <c r="E265" s="45">
        <f t="shared" si="0"/>
        <v>43</v>
      </c>
      <c r="F265" s="30"/>
      <c r="G265" s="30"/>
      <c r="H265" s="30"/>
      <c r="I265" s="30"/>
      <c r="J265" s="30"/>
      <c r="K265" s="30"/>
      <c r="L265" s="30"/>
      <c r="M265" s="30"/>
      <c r="N265" s="30"/>
      <c r="O265" s="30"/>
      <c r="P265" s="30"/>
      <c r="Q265" s="30"/>
      <c r="R265" s="30"/>
      <c r="S265" s="30"/>
      <c r="T265" s="30"/>
      <c r="U265" s="30"/>
      <c r="V265" s="30"/>
      <c r="W265" s="30"/>
      <c r="X265" s="30"/>
      <c r="Y265" s="30"/>
      <c r="Z265" s="30"/>
    </row>
    <row r="266" spans="1:26" ht="12" customHeight="1">
      <c r="A266" s="42" t="s">
        <v>3960</v>
      </c>
      <c r="B266" s="43" t="s">
        <v>51</v>
      </c>
      <c r="C266" s="44" t="s">
        <v>51</v>
      </c>
      <c r="D266" s="45">
        <v>104</v>
      </c>
      <c r="E266" s="45">
        <f t="shared" si="0"/>
        <v>104</v>
      </c>
      <c r="F266" s="30"/>
      <c r="G266" s="30"/>
      <c r="H266" s="30"/>
      <c r="I266" s="30"/>
      <c r="J266" s="30"/>
      <c r="K266" s="30"/>
      <c r="L266" s="30"/>
      <c r="M266" s="30"/>
      <c r="N266" s="30"/>
      <c r="O266" s="30"/>
      <c r="P266" s="30"/>
      <c r="Q266" s="30"/>
      <c r="R266" s="30"/>
      <c r="S266" s="30"/>
      <c r="T266" s="30"/>
      <c r="U266" s="30"/>
      <c r="V266" s="30"/>
      <c r="W266" s="30"/>
      <c r="X266" s="30"/>
      <c r="Y266" s="30"/>
      <c r="Z266" s="30"/>
    </row>
    <row r="267" spans="1:26" ht="12" customHeight="1">
      <c r="A267" s="42" t="s">
        <v>3961</v>
      </c>
      <c r="B267" s="43" t="s">
        <v>51</v>
      </c>
      <c r="C267" s="44" t="s">
        <v>51</v>
      </c>
      <c r="D267" s="45">
        <v>85</v>
      </c>
      <c r="E267" s="45">
        <f t="shared" si="0"/>
        <v>85</v>
      </c>
      <c r="F267" s="30"/>
      <c r="G267" s="30"/>
      <c r="H267" s="30"/>
      <c r="I267" s="30"/>
      <c r="J267" s="30"/>
      <c r="K267" s="30"/>
      <c r="L267" s="30"/>
      <c r="M267" s="30"/>
      <c r="N267" s="30"/>
      <c r="O267" s="30"/>
      <c r="P267" s="30"/>
      <c r="Q267" s="30"/>
      <c r="R267" s="30"/>
      <c r="S267" s="30"/>
      <c r="T267" s="30"/>
      <c r="U267" s="30"/>
      <c r="V267" s="30"/>
      <c r="W267" s="30"/>
      <c r="X267" s="30"/>
      <c r="Y267" s="30"/>
      <c r="Z267" s="30"/>
    </row>
    <row r="268" spans="1:26" ht="12" customHeight="1">
      <c r="A268" s="42" t="s">
        <v>3962</v>
      </c>
      <c r="B268" s="43" t="s">
        <v>51</v>
      </c>
      <c r="C268" s="44" t="s">
        <v>51</v>
      </c>
      <c r="D268" s="45">
        <v>85</v>
      </c>
      <c r="E268" s="45">
        <f t="shared" si="0"/>
        <v>85</v>
      </c>
      <c r="F268" s="30"/>
      <c r="G268" s="30"/>
      <c r="H268" s="30"/>
      <c r="I268" s="30"/>
      <c r="J268" s="30"/>
      <c r="K268" s="30"/>
      <c r="L268" s="30"/>
      <c r="M268" s="30"/>
      <c r="N268" s="30"/>
      <c r="O268" s="30"/>
      <c r="P268" s="30"/>
      <c r="Q268" s="30"/>
      <c r="R268" s="30"/>
      <c r="S268" s="30"/>
      <c r="T268" s="30"/>
      <c r="U268" s="30"/>
      <c r="V268" s="30"/>
      <c r="W268" s="30"/>
      <c r="X268" s="30"/>
      <c r="Y268" s="30"/>
      <c r="Z268" s="30"/>
    </row>
    <row r="269" spans="1:26" ht="12" customHeight="1">
      <c r="A269" s="42" t="s">
        <v>3963</v>
      </c>
      <c r="B269" s="43" t="s">
        <v>51</v>
      </c>
      <c r="C269" s="44" t="s">
        <v>51</v>
      </c>
      <c r="D269" s="45">
        <v>370</v>
      </c>
      <c r="E269" s="45">
        <f t="shared" si="0"/>
        <v>370</v>
      </c>
      <c r="F269" s="30"/>
      <c r="G269" s="30"/>
      <c r="H269" s="30"/>
      <c r="I269" s="30"/>
      <c r="J269" s="30"/>
      <c r="K269" s="30"/>
      <c r="L269" s="30"/>
      <c r="M269" s="30"/>
      <c r="N269" s="30"/>
      <c r="O269" s="30"/>
      <c r="P269" s="30"/>
      <c r="Q269" s="30"/>
      <c r="R269" s="30"/>
      <c r="S269" s="30"/>
      <c r="T269" s="30"/>
      <c r="U269" s="30"/>
      <c r="V269" s="30"/>
      <c r="W269" s="30"/>
      <c r="X269" s="30"/>
      <c r="Y269" s="30"/>
      <c r="Z269" s="30"/>
    </row>
    <row r="270" spans="1:26" ht="12" customHeight="1">
      <c r="A270" s="42" t="s">
        <v>3964</v>
      </c>
      <c r="B270" s="43" t="s">
        <v>51</v>
      </c>
      <c r="C270" s="44" t="s">
        <v>51</v>
      </c>
      <c r="D270" s="45">
        <v>384</v>
      </c>
      <c r="E270" s="45">
        <f t="shared" si="0"/>
        <v>384</v>
      </c>
      <c r="F270" s="30"/>
      <c r="G270" s="30"/>
      <c r="H270" s="30"/>
      <c r="I270" s="30"/>
      <c r="J270" s="30"/>
      <c r="K270" s="30"/>
      <c r="L270" s="30"/>
      <c r="M270" s="30"/>
      <c r="N270" s="30"/>
      <c r="O270" s="30"/>
      <c r="P270" s="30"/>
      <c r="Q270" s="30"/>
      <c r="R270" s="30"/>
      <c r="S270" s="30"/>
      <c r="T270" s="30"/>
      <c r="U270" s="30"/>
      <c r="V270" s="30"/>
      <c r="W270" s="30"/>
      <c r="X270" s="30"/>
      <c r="Y270" s="30"/>
      <c r="Z270" s="30"/>
    </row>
    <row r="271" spans="1:26" ht="12" customHeight="1">
      <c r="A271" s="42" t="s">
        <v>3965</v>
      </c>
      <c r="B271" s="43" t="s">
        <v>51</v>
      </c>
      <c r="C271" s="44" t="s">
        <v>51</v>
      </c>
      <c r="D271" s="45">
        <v>400</v>
      </c>
      <c r="E271" s="45">
        <f t="shared" si="0"/>
        <v>400</v>
      </c>
      <c r="F271" s="30"/>
      <c r="G271" s="30"/>
      <c r="H271" s="30"/>
      <c r="I271" s="30"/>
      <c r="J271" s="30"/>
      <c r="K271" s="30"/>
      <c r="L271" s="30"/>
      <c r="M271" s="30"/>
      <c r="N271" s="30"/>
      <c r="O271" s="30"/>
      <c r="P271" s="30"/>
      <c r="Q271" s="30"/>
      <c r="R271" s="30"/>
      <c r="S271" s="30"/>
      <c r="T271" s="30"/>
      <c r="U271" s="30"/>
      <c r="V271" s="30"/>
      <c r="W271" s="30"/>
      <c r="X271" s="30"/>
      <c r="Y271" s="30"/>
      <c r="Z271" s="30"/>
    </row>
    <row r="272" spans="1:26" ht="12" customHeight="1">
      <c r="A272" s="42" t="s">
        <v>3966</v>
      </c>
      <c r="B272" s="43" t="s">
        <v>51</v>
      </c>
      <c r="C272" s="44" t="s">
        <v>51</v>
      </c>
      <c r="D272" s="45">
        <v>422</v>
      </c>
      <c r="E272" s="45">
        <f t="shared" si="0"/>
        <v>422</v>
      </c>
      <c r="F272" s="30"/>
      <c r="G272" s="30"/>
      <c r="H272" s="30"/>
      <c r="I272" s="30"/>
      <c r="J272" s="30"/>
      <c r="K272" s="30"/>
      <c r="L272" s="30"/>
      <c r="M272" s="30"/>
      <c r="N272" s="30"/>
      <c r="O272" s="30"/>
      <c r="P272" s="30"/>
      <c r="Q272" s="30"/>
      <c r="R272" s="30"/>
      <c r="S272" s="30"/>
      <c r="T272" s="30"/>
      <c r="U272" s="30"/>
      <c r="V272" s="30"/>
      <c r="W272" s="30"/>
      <c r="X272" s="30"/>
      <c r="Y272" s="30"/>
      <c r="Z272" s="30"/>
    </row>
    <row r="273" spans="1:26" ht="12" customHeight="1">
      <c r="A273" s="42" t="s">
        <v>3967</v>
      </c>
      <c r="B273" s="43" t="s">
        <v>51</v>
      </c>
      <c r="C273" s="44" t="s">
        <v>51</v>
      </c>
      <c r="D273" s="45">
        <v>451</v>
      </c>
      <c r="E273" s="45">
        <f t="shared" si="0"/>
        <v>451</v>
      </c>
      <c r="F273" s="30"/>
      <c r="G273" s="30"/>
      <c r="H273" s="30"/>
      <c r="I273" s="30"/>
      <c r="J273" s="30"/>
      <c r="K273" s="30"/>
      <c r="L273" s="30"/>
      <c r="M273" s="30"/>
      <c r="N273" s="30"/>
      <c r="O273" s="30"/>
      <c r="P273" s="30"/>
      <c r="Q273" s="30"/>
      <c r="R273" s="30"/>
      <c r="S273" s="30"/>
      <c r="T273" s="30"/>
      <c r="U273" s="30"/>
      <c r="V273" s="30"/>
      <c r="W273" s="30"/>
      <c r="X273" s="30"/>
      <c r="Y273" s="30"/>
      <c r="Z273" s="30"/>
    </row>
    <row r="274" spans="1:26" ht="12" customHeight="1">
      <c r="A274" s="42" t="s">
        <v>3968</v>
      </c>
      <c r="B274" s="43" t="s">
        <v>51</v>
      </c>
      <c r="C274" s="44" t="s">
        <v>51</v>
      </c>
      <c r="D274" s="45">
        <v>479</v>
      </c>
      <c r="E274" s="45">
        <f t="shared" si="0"/>
        <v>479</v>
      </c>
      <c r="F274" s="30"/>
      <c r="G274" s="30"/>
      <c r="H274" s="30"/>
      <c r="I274" s="30"/>
      <c r="J274" s="30"/>
      <c r="K274" s="30"/>
      <c r="L274" s="30"/>
      <c r="M274" s="30"/>
      <c r="N274" s="30"/>
      <c r="O274" s="30"/>
      <c r="P274" s="30"/>
      <c r="Q274" s="30"/>
      <c r="R274" s="30"/>
      <c r="S274" s="30"/>
      <c r="T274" s="30"/>
      <c r="U274" s="30"/>
      <c r="V274" s="30"/>
      <c r="W274" s="30"/>
      <c r="X274" s="30"/>
      <c r="Y274" s="30"/>
      <c r="Z274" s="30"/>
    </row>
    <row r="275" spans="1:26" ht="12" customHeight="1">
      <c r="A275" s="42" t="s">
        <v>3969</v>
      </c>
      <c r="B275" s="43" t="s">
        <v>51</v>
      </c>
      <c r="C275" s="44" t="s">
        <v>51</v>
      </c>
      <c r="D275" s="45">
        <v>793</v>
      </c>
      <c r="E275" s="45">
        <f t="shared" si="0"/>
        <v>793</v>
      </c>
      <c r="F275" s="30"/>
      <c r="G275" s="30"/>
      <c r="H275" s="30"/>
      <c r="I275" s="30"/>
      <c r="J275" s="30"/>
      <c r="K275" s="30"/>
      <c r="L275" s="30"/>
      <c r="M275" s="30"/>
      <c r="N275" s="30"/>
      <c r="O275" s="30"/>
      <c r="P275" s="30"/>
      <c r="Q275" s="30"/>
      <c r="R275" s="30"/>
      <c r="S275" s="30"/>
      <c r="T275" s="30"/>
      <c r="U275" s="30"/>
      <c r="V275" s="30"/>
      <c r="W275" s="30"/>
      <c r="X275" s="30"/>
      <c r="Y275" s="30"/>
      <c r="Z275" s="30"/>
    </row>
    <row r="276" spans="1:26" ht="12" customHeight="1">
      <c r="A276" s="42" t="s">
        <v>3970</v>
      </c>
      <c r="B276" s="43" t="s">
        <v>51</v>
      </c>
      <c r="C276" s="44" t="s">
        <v>51</v>
      </c>
      <c r="D276" s="45">
        <v>871</v>
      </c>
      <c r="E276" s="45">
        <f t="shared" si="0"/>
        <v>871</v>
      </c>
      <c r="F276" s="30"/>
      <c r="G276" s="30"/>
      <c r="H276" s="30"/>
      <c r="I276" s="30"/>
      <c r="J276" s="30"/>
      <c r="K276" s="30"/>
      <c r="L276" s="30"/>
      <c r="M276" s="30"/>
      <c r="N276" s="30"/>
      <c r="O276" s="30"/>
      <c r="P276" s="30"/>
      <c r="Q276" s="30"/>
      <c r="R276" s="30"/>
      <c r="S276" s="30"/>
      <c r="T276" s="30"/>
      <c r="U276" s="30"/>
      <c r="V276" s="30"/>
      <c r="W276" s="30"/>
      <c r="X276" s="30"/>
      <c r="Y276" s="30"/>
      <c r="Z276" s="30"/>
    </row>
    <row r="277" spans="1:26" ht="12" customHeight="1">
      <c r="A277" s="42" t="s">
        <v>3971</v>
      </c>
      <c r="B277" s="43" t="s">
        <v>51</v>
      </c>
      <c r="C277" s="44" t="s">
        <v>51</v>
      </c>
      <c r="D277" s="45">
        <v>949</v>
      </c>
      <c r="E277" s="45">
        <f t="shared" si="0"/>
        <v>949</v>
      </c>
      <c r="F277" s="30"/>
      <c r="G277" s="30"/>
      <c r="H277" s="30"/>
      <c r="I277" s="30"/>
      <c r="J277" s="30"/>
      <c r="K277" s="30"/>
      <c r="L277" s="30"/>
      <c r="M277" s="30"/>
      <c r="N277" s="30"/>
      <c r="O277" s="30"/>
      <c r="P277" s="30"/>
      <c r="Q277" s="30"/>
      <c r="R277" s="30"/>
      <c r="S277" s="30"/>
      <c r="T277" s="30"/>
      <c r="U277" s="30"/>
      <c r="V277" s="30"/>
      <c r="W277" s="30"/>
      <c r="X277" s="30"/>
      <c r="Y277" s="30"/>
      <c r="Z277" s="30"/>
    </row>
    <row r="278" spans="1:26" ht="12" customHeight="1">
      <c r="A278" s="42" t="s">
        <v>3972</v>
      </c>
      <c r="B278" s="43" t="s">
        <v>51</v>
      </c>
      <c r="C278" s="44" t="s">
        <v>51</v>
      </c>
      <c r="D278" s="45">
        <v>1026</v>
      </c>
      <c r="E278" s="45">
        <f t="shared" si="0"/>
        <v>1026</v>
      </c>
      <c r="F278" s="30"/>
      <c r="G278" s="30"/>
      <c r="H278" s="30"/>
      <c r="I278" s="30"/>
      <c r="J278" s="30"/>
      <c r="K278" s="30"/>
      <c r="L278" s="30"/>
      <c r="M278" s="30"/>
      <c r="N278" s="30"/>
      <c r="O278" s="30"/>
      <c r="P278" s="30"/>
      <c r="Q278" s="30"/>
      <c r="R278" s="30"/>
      <c r="S278" s="30"/>
      <c r="T278" s="30"/>
      <c r="U278" s="30"/>
      <c r="V278" s="30"/>
      <c r="W278" s="30"/>
      <c r="X278" s="30"/>
      <c r="Y278" s="30"/>
      <c r="Z278" s="30"/>
    </row>
    <row r="279" spans="1:26" ht="12" customHeight="1">
      <c r="A279" s="42" t="s">
        <v>3973</v>
      </c>
      <c r="B279" s="43" t="s">
        <v>51</v>
      </c>
      <c r="C279" s="44" t="s">
        <v>51</v>
      </c>
      <c r="D279" s="45">
        <v>1104</v>
      </c>
      <c r="E279" s="45">
        <f t="shared" si="0"/>
        <v>1104</v>
      </c>
      <c r="F279" s="30"/>
      <c r="G279" s="30"/>
      <c r="H279" s="30"/>
      <c r="I279" s="30"/>
      <c r="J279" s="30"/>
      <c r="K279" s="30"/>
      <c r="L279" s="30"/>
      <c r="M279" s="30"/>
      <c r="N279" s="30"/>
      <c r="O279" s="30"/>
      <c r="P279" s="30"/>
      <c r="Q279" s="30"/>
      <c r="R279" s="30"/>
      <c r="S279" s="30"/>
      <c r="T279" s="30"/>
      <c r="U279" s="30"/>
      <c r="V279" s="30"/>
      <c r="W279" s="30"/>
      <c r="X279" s="30"/>
      <c r="Y279" s="30"/>
      <c r="Z279" s="30"/>
    </row>
    <row r="280" spans="1:26" ht="12" customHeight="1">
      <c r="A280" s="42" t="s">
        <v>3974</v>
      </c>
      <c r="B280" s="43" t="s">
        <v>51</v>
      </c>
      <c r="C280" s="44" t="s">
        <v>51</v>
      </c>
      <c r="D280" s="45">
        <v>217</v>
      </c>
      <c r="E280" s="45">
        <f t="shared" si="0"/>
        <v>217</v>
      </c>
      <c r="F280" s="30"/>
      <c r="G280" s="30"/>
      <c r="H280" s="30"/>
      <c r="I280" s="30"/>
      <c r="J280" s="30"/>
      <c r="K280" s="30"/>
      <c r="L280" s="30"/>
      <c r="M280" s="30"/>
      <c r="N280" s="30"/>
      <c r="O280" s="30"/>
      <c r="P280" s="30"/>
      <c r="Q280" s="30"/>
      <c r="R280" s="30"/>
      <c r="S280" s="30"/>
      <c r="T280" s="30"/>
      <c r="U280" s="30"/>
      <c r="V280" s="30"/>
      <c r="W280" s="30"/>
      <c r="X280" s="30"/>
      <c r="Y280" s="30"/>
      <c r="Z280" s="30"/>
    </row>
    <row r="281" spans="1:26" ht="12" customHeight="1">
      <c r="A281" s="42" t="s">
        <v>3975</v>
      </c>
      <c r="B281" s="43" t="s">
        <v>51</v>
      </c>
      <c r="C281" s="44" t="s">
        <v>51</v>
      </c>
      <c r="D281" s="45">
        <v>264</v>
      </c>
      <c r="E281" s="45">
        <f t="shared" si="0"/>
        <v>264</v>
      </c>
      <c r="F281" s="30"/>
      <c r="G281" s="30"/>
      <c r="H281" s="30"/>
      <c r="I281" s="30"/>
      <c r="J281" s="30"/>
      <c r="K281" s="30"/>
      <c r="L281" s="30"/>
      <c r="M281" s="30"/>
      <c r="N281" s="30"/>
      <c r="O281" s="30"/>
      <c r="P281" s="30"/>
      <c r="Q281" s="30"/>
      <c r="R281" s="30"/>
      <c r="S281" s="30"/>
      <c r="T281" s="30"/>
      <c r="U281" s="30"/>
      <c r="V281" s="30"/>
      <c r="W281" s="30"/>
      <c r="X281" s="30"/>
      <c r="Y281" s="30"/>
      <c r="Z281" s="30"/>
    </row>
    <row r="282" spans="1:26" ht="12" customHeight="1">
      <c r="A282" s="42" t="s">
        <v>3976</v>
      </c>
      <c r="B282" s="43" t="s">
        <v>51</v>
      </c>
      <c r="C282" s="44" t="s">
        <v>51</v>
      </c>
      <c r="D282" s="45">
        <v>135</v>
      </c>
      <c r="E282" s="45">
        <f t="shared" si="0"/>
        <v>135</v>
      </c>
      <c r="F282" s="30"/>
      <c r="G282" s="30"/>
      <c r="H282" s="30"/>
      <c r="I282" s="30"/>
      <c r="J282" s="30"/>
      <c r="K282" s="30"/>
      <c r="L282" s="30"/>
      <c r="M282" s="30"/>
      <c r="N282" s="30"/>
      <c r="O282" s="30"/>
      <c r="P282" s="30"/>
      <c r="Q282" s="30"/>
      <c r="R282" s="30"/>
      <c r="S282" s="30"/>
      <c r="T282" s="30"/>
      <c r="U282" s="30"/>
      <c r="V282" s="30"/>
      <c r="W282" s="30"/>
      <c r="X282" s="30"/>
      <c r="Y282" s="30"/>
      <c r="Z282" s="30"/>
    </row>
    <row r="283" spans="1:26" ht="12" customHeight="1">
      <c r="A283" s="42" t="s">
        <v>3977</v>
      </c>
      <c r="B283" s="43" t="s">
        <v>51</v>
      </c>
      <c r="C283" s="44" t="s">
        <v>51</v>
      </c>
      <c r="D283" s="45">
        <v>157</v>
      </c>
      <c r="E283" s="45">
        <f t="shared" si="0"/>
        <v>157</v>
      </c>
      <c r="F283" s="30"/>
      <c r="G283" s="30"/>
      <c r="H283" s="30"/>
      <c r="I283" s="30"/>
      <c r="J283" s="30"/>
      <c r="K283" s="30"/>
      <c r="L283" s="30"/>
      <c r="M283" s="30"/>
      <c r="N283" s="30"/>
      <c r="O283" s="30"/>
      <c r="P283" s="30"/>
      <c r="Q283" s="30"/>
      <c r="R283" s="30"/>
      <c r="S283" s="30"/>
      <c r="T283" s="30"/>
      <c r="U283" s="30"/>
      <c r="V283" s="30"/>
      <c r="W283" s="30"/>
      <c r="X283" s="30"/>
      <c r="Y283" s="30"/>
      <c r="Z283" s="30"/>
    </row>
    <row r="284" spans="1:26" ht="12" customHeight="1">
      <c r="A284" s="42" t="s">
        <v>3978</v>
      </c>
      <c r="B284" s="43" t="s">
        <v>51</v>
      </c>
      <c r="C284" s="44" t="s">
        <v>51</v>
      </c>
      <c r="D284" s="45">
        <v>135</v>
      </c>
      <c r="E284" s="45">
        <f t="shared" si="0"/>
        <v>135</v>
      </c>
      <c r="F284" s="30"/>
      <c r="G284" s="30"/>
      <c r="H284" s="30"/>
      <c r="I284" s="30"/>
      <c r="J284" s="30"/>
      <c r="K284" s="30"/>
      <c r="L284" s="30"/>
      <c r="M284" s="30"/>
      <c r="N284" s="30"/>
      <c r="O284" s="30"/>
      <c r="P284" s="30"/>
      <c r="Q284" s="30"/>
      <c r="R284" s="30"/>
      <c r="S284" s="30"/>
      <c r="T284" s="30"/>
      <c r="U284" s="30"/>
      <c r="V284" s="30"/>
      <c r="W284" s="30"/>
      <c r="X284" s="30"/>
      <c r="Y284" s="30"/>
      <c r="Z284" s="30"/>
    </row>
    <row r="285" spans="1:26" ht="12" customHeight="1">
      <c r="A285" s="42" t="s">
        <v>3979</v>
      </c>
      <c r="B285" s="43" t="s">
        <v>51</v>
      </c>
      <c r="C285" s="44" t="s">
        <v>51</v>
      </c>
      <c r="D285" s="45">
        <v>32</v>
      </c>
      <c r="E285" s="45">
        <f t="shared" si="0"/>
        <v>32</v>
      </c>
      <c r="F285" s="30"/>
      <c r="G285" s="30"/>
      <c r="H285" s="30"/>
      <c r="I285" s="30"/>
      <c r="J285" s="30"/>
      <c r="K285" s="30"/>
      <c r="L285" s="30"/>
      <c r="M285" s="30"/>
      <c r="N285" s="30"/>
      <c r="O285" s="30"/>
      <c r="P285" s="30"/>
      <c r="Q285" s="30"/>
      <c r="R285" s="30"/>
      <c r="S285" s="30"/>
      <c r="T285" s="30"/>
      <c r="U285" s="30"/>
      <c r="V285" s="30"/>
      <c r="W285" s="30"/>
      <c r="X285" s="30"/>
      <c r="Y285" s="30"/>
      <c r="Z285" s="30"/>
    </row>
    <row r="286" spans="1:26" ht="12" customHeight="1">
      <c r="A286" s="42" t="s">
        <v>3980</v>
      </c>
      <c r="B286" s="43" t="s">
        <v>51</v>
      </c>
      <c r="C286" s="44" t="s">
        <v>51</v>
      </c>
      <c r="D286" s="45">
        <v>31</v>
      </c>
      <c r="E286" s="45">
        <f t="shared" si="0"/>
        <v>31</v>
      </c>
      <c r="F286" s="30"/>
      <c r="G286" s="30"/>
      <c r="H286" s="30"/>
      <c r="I286" s="30"/>
      <c r="J286" s="30"/>
      <c r="K286" s="30"/>
      <c r="L286" s="30"/>
      <c r="M286" s="30"/>
      <c r="N286" s="30"/>
      <c r="O286" s="30"/>
      <c r="P286" s="30"/>
      <c r="Q286" s="30"/>
      <c r="R286" s="30"/>
      <c r="S286" s="30"/>
      <c r="T286" s="30"/>
      <c r="U286" s="30"/>
      <c r="V286" s="30"/>
      <c r="W286" s="30"/>
      <c r="X286" s="30"/>
      <c r="Y286" s="30"/>
      <c r="Z286" s="30"/>
    </row>
    <row r="287" spans="1:26" ht="12" customHeight="1">
      <c r="A287" s="42" t="s">
        <v>3981</v>
      </c>
      <c r="B287" s="43" t="s">
        <v>51</v>
      </c>
      <c r="C287" s="44" t="s">
        <v>51</v>
      </c>
      <c r="D287" s="45">
        <v>30</v>
      </c>
      <c r="E287" s="45">
        <f t="shared" si="0"/>
        <v>30</v>
      </c>
      <c r="F287" s="30"/>
      <c r="G287" s="30"/>
      <c r="H287" s="30"/>
      <c r="I287" s="30"/>
      <c r="J287" s="30"/>
      <c r="K287" s="30"/>
      <c r="L287" s="30"/>
      <c r="M287" s="30"/>
      <c r="N287" s="30"/>
      <c r="O287" s="30"/>
      <c r="P287" s="30"/>
      <c r="Q287" s="30"/>
      <c r="R287" s="30"/>
      <c r="S287" s="30"/>
      <c r="T287" s="30"/>
      <c r="U287" s="30"/>
      <c r="V287" s="30"/>
      <c r="W287" s="30"/>
      <c r="X287" s="30"/>
      <c r="Y287" s="30"/>
      <c r="Z287" s="30"/>
    </row>
    <row r="288" spans="1:26" ht="12" customHeight="1">
      <c r="A288" s="42" t="s">
        <v>3982</v>
      </c>
      <c r="B288" s="43" t="s">
        <v>51</v>
      </c>
      <c r="C288" s="44" t="s">
        <v>51</v>
      </c>
      <c r="D288" s="45">
        <v>30</v>
      </c>
      <c r="E288" s="45">
        <f t="shared" si="0"/>
        <v>30</v>
      </c>
      <c r="F288" s="30"/>
      <c r="G288" s="30"/>
      <c r="H288" s="30"/>
      <c r="I288" s="30"/>
      <c r="J288" s="30"/>
      <c r="K288" s="30"/>
      <c r="L288" s="30"/>
      <c r="M288" s="30"/>
      <c r="N288" s="30"/>
      <c r="O288" s="30"/>
      <c r="P288" s="30"/>
      <c r="Q288" s="30"/>
      <c r="R288" s="30"/>
      <c r="S288" s="30"/>
      <c r="T288" s="30"/>
      <c r="U288" s="30"/>
      <c r="V288" s="30"/>
      <c r="W288" s="30"/>
      <c r="X288" s="30"/>
      <c r="Y288" s="30"/>
      <c r="Z288" s="30"/>
    </row>
    <row r="289" spans="1:26" ht="12" customHeight="1">
      <c r="A289" s="2"/>
      <c r="B289" s="27"/>
      <c r="C289" s="28"/>
      <c r="D289" s="29"/>
      <c r="E289" s="29"/>
      <c r="F289" s="30"/>
      <c r="G289" s="30"/>
      <c r="H289" s="30"/>
      <c r="I289" s="30"/>
      <c r="J289" s="30"/>
      <c r="K289" s="30"/>
      <c r="L289" s="30"/>
      <c r="M289" s="30"/>
      <c r="N289" s="30"/>
      <c r="O289" s="30"/>
      <c r="P289" s="30"/>
      <c r="Q289" s="30"/>
      <c r="R289" s="30"/>
      <c r="S289" s="30"/>
      <c r="T289" s="30"/>
      <c r="U289" s="30"/>
      <c r="V289" s="30"/>
      <c r="W289" s="30"/>
      <c r="X289" s="30"/>
      <c r="Y289" s="30"/>
      <c r="Z289" s="30"/>
    </row>
    <row r="290" spans="1:26" ht="12" customHeight="1">
      <c r="A290" s="2"/>
      <c r="B290" s="27"/>
      <c r="C290" s="28"/>
      <c r="D290" s="29"/>
      <c r="E290" s="29"/>
      <c r="F290" s="30"/>
      <c r="G290" s="30"/>
      <c r="H290" s="30"/>
      <c r="I290" s="30"/>
      <c r="J290" s="30"/>
      <c r="K290" s="30"/>
      <c r="L290" s="30"/>
      <c r="M290" s="30"/>
      <c r="N290" s="30"/>
      <c r="O290" s="30"/>
      <c r="P290" s="30"/>
      <c r="Q290" s="30"/>
      <c r="R290" s="30"/>
      <c r="S290" s="30"/>
      <c r="T290" s="30"/>
      <c r="U290" s="30"/>
      <c r="V290" s="30"/>
      <c r="W290" s="30"/>
      <c r="X290" s="30"/>
      <c r="Y290" s="30"/>
      <c r="Z290" s="30"/>
    </row>
    <row r="291" spans="1:26" ht="12" customHeight="1">
      <c r="A291" s="473" t="s">
        <v>85</v>
      </c>
      <c r="B291" s="474"/>
      <c r="C291" s="474"/>
      <c r="D291" s="474"/>
      <c r="E291" s="474"/>
      <c r="F291" s="30"/>
      <c r="G291" s="30"/>
      <c r="H291" s="30"/>
      <c r="I291" s="30"/>
      <c r="J291" s="30"/>
      <c r="K291" s="30"/>
      <c r="L291" s="30"/>
      <c r="M291" s="30"/>
      <c r="N291" s="30"/>
      <c r="O291" s="30"/>
      <c r="P291" s="30"/>
      <c r="Q291" s="30"/>
      <c r="R291" s="30"/>
      <c r="S291" s="30"/>
      <c r="T291" s="30"/>
      <c r="U291" s="30"/>
      <c r="V291" s="30"/>
      <c r="W291" s="30"/>
      <c r="X291" s="30"/>
      <c r="Y291" s="30"/>
      <c r="Z291" s="30"/>
    </row>
    <row r="292" spans="1:26" ht="12" customHeight="1">
      <c r="A292" s="473" t="s">
        <v>86</v>
      </c>
      <c r="B292" s="474"/>
      <c r="C292" s="474"/>
      <c r="D292" s="474"/>
      <c r="E292" s="474"/>
      <c r="F292" s="30"/>
      <c r="G292" s="30"/>
      <c r="H292" s="30"/>
      <c r="I292" s="30"/>
      <c r="J292" s="30"/>
      <c r="K292" s="30"/>
      <c r="L292" s="30"/>
      <c r="M292" s="30"/>
      <c r="N292" s="30"/>
      <c r="O292" s="30"/>
      <c r="P292" s="30"/>
      <c r="Q292" s="30"/>
      <c r="R292" s="30"/>
      <c r="S292" s="30"/>
      <c r="T292" s="30"/>
      <c r="U292" s="30"/>
      <c r="V292" s="30"/>
      <c r="W292" s="30"/>
      <c r="X292" s="30"/>
      <c r="Y292" s="30"/>
      <c r="Z292" s="30"/>
    </row>
    <row r="293" spans="1:26" ht="12" customHeight="1">
      <c r="A293" s="2"/>
      <c r="B293" s="27"/>
      <c r="C293" s="28"/>
      <c r="D293" s="29"/>
      <c r="E293" s="29"/>
      <c r="F293" s="30"/>
      <c r="G293" s="30"/>
      <c r="H293" s="30"/>
      <c r="I293" s="30"/>
      <c r="J293" s="30"/>
      <c r="K293" s="30"/>
      <c r="L293" s="30"/>
      <c r="M293" s="30"/>
      <c r="N293" s="30"/>
      <c r="O293" s="30"/>
      <c r="P293" s="30"/>
      <c r="Q293" s="30"/>
      <c r="R293" s="30"/>
      <c r="S293" s="30"/>
      <c r="T293" s="30"/>
      <c r="U293" s="30"/>
      <c r="V293" s="30"/>
      <c r="W293" s="30"/>
      <c r="X293" s="30"/>
      <c r="Y293" s="30"/>
      <c r="Z293" s="30"/>
    </row>
    <row r="294" spans="1:26" ht="12" customHeight="1">
      <c r="A294" s="2"/>
      <c r="B294" s="27"/>
      <c r="C294" s="28"/>
      <c r="D294" s="29"/>
      <c r="E294" s="29"/>
      <c r="F294" s="30"/>
      <c r="G294" s="30"/>
      <c r="H294" s="30"/>
      <c r="I294" s="30"/>
      <c r="J294" s="30"/>
      <c r="K294" s="30"/>
      <c r="L294" s="30"/>
      <c r="M294" s="30"/>
      <c r="N294" s="30"/>
      <c r="O294" s="30"/>
      <c r="P294" s="30"/>
      <c r="Q294" s="30"/>
      <c r="R294" s="30"/>
      <c r="S294" s="30"/>
      <c r="T294" s="30"/>
      <c r="U294" s="30"/>
      <c r="V294" s="30"/>
      <c r="W294" s="30"/>
      <c r="X294" s="30"/>
      <c r="Y294" s="30"/>
      <c r="Z294" s="30"/>
    </row>
    <row r="295" spans="1:26" ht="12" customHeight="1">
      <c r="A295" s="2"/>
      <c r="B295" s="27"/>
      <c r="C295" s="28"/>
      <c r="D295" s="29"/>
      <c r="E295" s="29"/>
      <c r="F295" s="30"/>
      <c r="G295" s="30"/>
      <c r="H295" s="30"/>
      <c r="I295" s="30"/>
      <c r="J295" s="30"/>
      <c r="K295" s="30"/>
      <c r="L295" s="30"/>
      <c r="M295" s="30"/>
      <c r="N295" s="30"/>
      <c r="O295" s="30"/>
      <c r="P295" s="30"/>
      <c r="Q295" s="30"/>
      <c r="R295" s="30"/>
      <c r="S295" s="30"/>
      <c r="T295" s="30"/>
      <c r="U295" s="30"/>
      <c r="V295" s="30"/>
      <c r="W295" s="30"/>
      <c r="X295" s="30"/>
      <c r="Y295" s="30"/>
      <c r="Z295" s="30"/>
    </row>
    <row r="296" spans="1:26" ht="12" customHeight="1">
      <c r="A296" s="2"/>
      <c r="B296" s="27"/>
      <c r="C296" s="28"/>
      <c r="D296" s="29"/>
      <c r="E296" s="29"/>
      <c r="F296" s="30"/>
      <c r="G296" s="30"/>
      <c r="H296" s="30"/>
      <c r="I296" s="30"/>
      <c r="J296" s="30"/>
      <c r="K296" s="30"/>
      <c r="L296" s="30"/>
      <c r="M296" s="30"/>
      <c r="N296" s="30"/>
      <c r="O296" s="30"/>
      <c r="P296" s="30"/>
      <c r="Q296" s="30"/>
      <c r="R296" s="30"/>
      <c r="S296" s="30"/>
      <c r="T296" s="30"/>
      <c r="U296" s="30"/>
      <c r="V296" s="30"/>
      <c r="W296" s="30"/>
      <c r="X296" s="30"/>
      <c r="Y296" s="30"/>
      <c r="Z296" s="30"/>
    </row>
    <row r="297" spans="1:26" ht="12" customHeight="1">
      <c r="A297" s="2"/>
      <c r="B297" s="27"/>
      <c r="C297" s="28"/>
      <c r="D297" s="29"/>
      <c r="E297" s="29"/>
      <c r="F297" s="30"/>
      <c r="G297" s="30"/>
      <c r="H297" s="30"/>
      <c r="I297" s="30"/>
      <c r="J297" s="30"/>
      <c r="K297" s="30"/>
      <c r="L297" s="30"/>
      <c r="M297" s="30"/>
      <c r="N297" s="30"/>
      <c r="O297" s="30"/>
      <c r="P297" s="30"/>
      <c r="Q297" s="30"/>
      <c r="R297" s="30"/>
      <c r="S297" s="30"/>
      <c r="T297" s="30"/>
      <c r="U297" s="30"/>
      <c r="V297" s="30"/>
      <c r="W297" s="30"/>
      <c r="X297" s="30"/>
      <c r="Y297" s="30"/>
      <c r="Z297" s="30"/>
    </row>
    <row r="298" spans="1:26" ht="12" customHeight="1">
      <c r="A298" s="2"/>
      <c r="B298" s="27"/>
      <c r="C298" s="28"/>
      <c r="D298" s="29"/>
      <c r="E298" s="29"/>
      <c r="F298" s="30"/>
      <c r="G298" s="30"/>
      <c r="H298" s="30"/>
      <c r="I298" s="30"/>
      <c r="J298" s="30"/>
      <c r="K298" s="30"/>
      <c r="L298" s="30"/>
      <c r="M298" s="30"/>
      <c r="N298" s="30"/>
      <c r="O298" s="30"/>
      <c r="P298" s="30"/>
      <c r="Q298" s="30"/>
      <c r="R298" s="30"/>
      <c r="S298" s="30"/>
      <c r="T298" s="30"/>
      <c r="U298" s="30"/>
      <c r="V298" s="30"/>
      <c r="W298" s="30"/>
      <c r="X298" s="30"/>
      <c r="Y298" s="30"/>
      <c r="Z298" s="30"/>
    </row>
    <row r="299" spans="1:26" ht="12" customHeight="1">
      <c r="A299" s="2"/>
      <c r="B299" s="27"/>
      <c r="C299" s="28"/>
      <c r="D299" s="29"/>
      <c r="E299" s="29"/>
      <c r="F299" s="30"/>
      <c r="G299" s="30"/>
      <c r="H299" s="30"/>
      <c r="I299" s="30"/>
      <c r="J299" s="30"/>
      <c r="K299" s="30"/>
      <c r="L299" s="30"/>
      <c r="M299" s="30"/>
      <c r="N299" s="30"/>
      <c r="O299" s="30"/>
      <c r="P299" s="30"/>
      <c r="Q299" s="30"/>
      <c r="R299" s="30"/>
      <c r="S299" s="30"/>
      <c r="T299" s="30"/>
      <c r="U299" s="30"/>
      <c r="V299" s="30"/>
      <c r="W299" s="30"/>
      <c r="X299" s="30"/>
      <c r="Y299" s="30"/>
      <c r="Z299" s="30"/>
    </row>
    <row r="300" spans="1:26" ht="12" customHeight="1">
      <c r="A300" s="2"/>
      <c r="B300" s="27"/>
      <c r="C300" s="28"/>
      <c r="D300" s="29"/>
      <c r="E300" s="29"/>
      <c r="F300" s="30"/>
      <c r="G300" s="30"/>
      <c r="H300" s="30"/>
      <c r="I300" s="30"/>
      <c r="J300" s="30"/>
      <c r="K300" s="30"/>
      <c r="L300" s="30"/>
      <c r="M300" s="30"/>
      <c r="N300" s="30"/>
      <c r="O300" s="30"/>
      <c r="P300" s="30"/>
      <c r="Q300" s="30"/>
      <c r="R300" s="30"/>
      <c r="S300" s="30"/>
      <c r="T300" s="30"/>
      <c r="U300" s="30"/>
      <c r="V300" s="30"/>
      <c r="W300" s="30"/>
      <c r="X300" s="30"/>
      <c r="Y300" s="30"/>
      <c r="Z300" s="30"/>
    </row>
    <row r="301" spans="1:26" ht="12" customHeight="1">
      <c r="A301" s="2"/>
      <c r="B301" s="27"/>
      <c r="C301" s="28"/>
      <c r="D301" s="29"/>
      <c r="E301" s="29"/>
      <c r="F301" s="30"/>
      <c r="G301" s="30"/>
      <c r="H301" s="30"/>
      <c r="I301" s="30"/>
      <c r="J301" s="30"/>
      <c r="K301" s="30"/>
      <c r="L301" s="30"/>
      <c r="M301" s="30"/>
      <c r="N301" s="30"/>
      <c r="O301" s="30"/>
      <c r="P301" s="30"/>
      <c r="Q301" s="30"/>
      <c r="R301" s="30"/>
      <c r="S301" s="30"/>
      <c r="T301" s="30"/>
      <c r="U301" s="30"/>
      <c r="V301" s="30"/>
      <c r="W301" s="30"/>
      <c r="X301" s="30"/>
      <c r="Y301" s="30"/>
      <c r="Z301" s="30"/>
    </row>
    <row r="302" spans="1:26" ht="12" customHeight="1">
      <c r="A302" s="2"/>
      <c r="B302" s="27"/>
      <c r="C302" s="28"/>
      <c r="D302" s="29"/>
      <c r="E302" s="29"/>
      <c r="F302" s="30"/>
      <c r="G302" s="30"/>
      <c r="H302" s="30"/>
      <c r="I302" s="30"/>
      <c r="J302" s="30"/>
      <c r="K302" s="30"/>
      <c r="L302" s="30"/>
      <c r="M302" s="30"/>
      <c r="N302" s="30"/>
      <c r="O302" s="30"/>
      <c r="P302" s="30"/>
      <c r="Q302" s="30"/>
      <c r="R302" s="30"/>
      <c r="S302" s="30"/>
      <c r="T302" s="30"/>
      <c r="U302" s="30"/>
      <c r="V302" s="30"/>
      <c r="W302" s="30"/>
      <c r="X302" s="30"/>
      <c r="Y302" s="30"/>
      <c r="Z302" s="30"/>
    </row>
    <row r="303" spans="1:26" ht="12" customHeight="1">
      <c r="A303" s="2"/>
      <c r="B303" s="27"/>
      <c r="C303" s="28"/>
      <c r="D303" s="29"/>
      <c r="E303" s="29"/>
      <c r="F303" s="30"/>
      <c r="G303" s="30"/>
      <c r="H303" s="30"/>
      <c r="I303" s="30"/>
      <c r="J303" s="30"/>
      <c r="K303" s="30"/>
      <c r="L303" s="30"/>
      <c r="M303" s="30"/>
      <c r="N303" s="30"/>
      <c r="O303" s="30"/>
      <c r="P303" s="30"/>
      <c r="Q303" s="30"/>
      <c r="R303" s="30"/>
      <c r="S303" s="30"/>
      <c r="T303" s="30"/>
      <c r="U303" s="30"/>
      <c r="V303" s="30"/>
      <c r="W303" s="30"/>
      <c r="X303" s="30"/>
      <c r="Y303" s="30"/>
      <c r="Z303" s="30"/>
    </row>
    <row r="304" spans="1:26" ht="12" customHeight="1">
      <c r="A304" s="2"/>
      <c r="B304" s="27"/>
      <c r="C304" s="28"/>
      <c r="D304" s="29"/>
      <c r="E304" s="29"/>
      <c r="F304" s="30"/>
      <c r="G304" s="30"/>
      <c r="H304" s="30"/>
      <c r="I304" s="30"/>
      <c r="J304" s="30"/>
      <c r="K304" s="30"/>
      <c r="L304" s="30"/>
      <c r="M304" s="30"/>
      <c r="N304" s="30"/>
      <c r="O304" s="30"/>
      <c r="P304" s="30"/>
      <c r="Q304" s="30"/>
      <c r="R304" s="30"/>
      <c r="S304" s="30"/>
      <c r="T304" s="30"/>
      <c r="U304" s="30"/>
      <c r="V304" s="30"/>
      <c r="W304" s="30"/>
      <c r="X304" s="30"/>
      <c r="Y304" s="30"/>
      <c r="Z304" s="30"/>
    </row>
    <row r="305" spans="1:26" ht="12" customHeight="1">
      <c r="A305" s="2"/>
      <c r="B305" s="27"/>
      <c r="C305" s="28"/>
      <c r="D305" s="29"/>
      <c r="E305" s="29"/>
      <c r="F305" s="30"/>
      <c r="G305" s="30"/>
      <c r="H305" s="30"/>
      <c r="I305" s="30"/>
      <c r="J305" s="30"/>
      <c r="K305" s="30"/>
      <c r="L305" s="30"/>
      <c r="M305" s="30"/>
      <c r="N305" s="30"/>
      <c r="O305" s="30"/>
      <c r="P305" s="30"/>
      <c r="Q305" s="30"/>
      <c r="R305" s="30"/>
      <c r="S305" s="30"/>
      <c r="T305" s="30"/>
      <c r="U305" s="30"/>
      <c r="V305" s="30"/>
      <c r="W305" s="30"/>
      <c r="X305" s="30"/>
      <c r="Y305" s="30"/>
      <c r="Z305" s="30"/>
    </row>
    <row r="306" spans="1:26" ht="12" customHeight="1">
      <c r="A306" s="2"/>
      <c r="B306" s="27"/>
      <c r="C306" s="28"/>
      <c r="D306" s="29"/>
      <c r="E306" s="29"/>
      <c r="F306" s="30"/>
      <c r="G306" s="30"/>
      <c r="H306" s="30"/>
      <c r="I306" s="30"/>
      <c r="J306" s="30"/>
      <c r="K306" s="30"/>
      <c r="L306" s="30"/>
      <c r="M306" s="30"/>
      <c r="N306" s="30"/>
      <c r="O306" s="30"/>
      <c r="P306" s="30"/>
      <c r="Q306" s="30"/>
      <c r="R306" s="30"/>
      <c r="S306" s="30"/>
      <c r="T306" s="30"/>
      <c r="U306" s="30"/>
      <c r="V306" s="30"/>
      <c r="W306" s="30"/>
      <c r="X306" s="30"/>
      <c r="Y306" s="30"/>
      <c r="Z306" s="30"/>
    </row>
    <row r="307" spans="1:26" ht="12" customHeight="1">
      <c r="A307" s="2"/>
      <c r="B307" s="27"/>
      <c r="C307" s="28"/>
      <c r="D307" s="29"/>
      <c r="E307" s="29"/>
      <c r="F307" s="30"/>
      <c r="G307" s="30"/>
      <c r="H307" s="30"/>
      <c r="I307" s="30"/>
      <c r="J307" s="30"/>
      <c r="K307" s="30"/>
      <c r="L307" s="30"/>
      <c r="M307" s="30"/>
      <c r="N307" s="30"/>
      <c r="O307" s="30"/>
      <c r="P307" s="30"/>
      <c r="Q307" s="30"/>
      <c r="R307" s="30"/>
      <c r="S307" s="30"/>
      <c r="T307" s="30"/>
      <c r="U307" s="30"/>
      <c r="V307" s="30"/>
      <c r="W307" s="30"/>
      <c r="X307" s="30"/>
      <c r="Y307" s="30"/>
      <c r="Z307" s="30"/>
    </row>
    <row r="308" spans="1:26" ht="12" customHeight="1">
      <c r="A308" s="2"/>
      <c r="B308" s="27"/>
      <c r="C308" s="28"/>
      <c r="D308" s="29"/>
      <c r="E308" s="29"/>
      <c r="F308" s="30"/>
      <c r="G308" s="30"/>
      <c r="H308" s="30"/>
      <c r="I308" s="30"/>
      <c r="J308" s="30"/>
      <c r="K308" s="30"/>
      <c r="L308" s="30"/>
      <c r="M308" s="30"/>
      <c r="N308" s="30"/>
      <c r="O308" s="30"/>
      <c r="P308" s="30"/>
      <c r="Q308" s="30"/>
      <c r="R308" s="30"/>
      <c r="S308" s="30"/>
      <c r="T308" s="30"/>
      <c r="U308" s="30"/>
      <c r="V308" s="30"/>
      <c r="W308" s="30"/>
      <c r="X308" s="30"/>
      <c r="Y308" s="30"/>
      <c r="Z308" s="30"/>
    </row>
    <row r="309" spans="1:26" ht="12" customHeight="1">
      <c r="A309" s="2"/>
      <c r="B309" s="27"/>
      <c r="C309" s="28"/>
      <c r="D309" s="29"/>
      <c r="E309" s="29"/>
      <c r="F309" s="30"/>
      <c r="G309" s="30"/>
      <c r="H309" s="30"/>
      <c r="I309" s="30"/>
      <c r="J309" s="30"/>
      <c r="K309" s="30"/>
      <c r="L309" s="30"/>
      <c r="M309" s="30"/>
      <c r="N309" s="30"/>
      <c r="O309" s="30"/>
      <c r="P309" s="30"/>
      <c r="Q309" s="30"/>
      <c r="R309" s="30"/>
      <c r="S309" s="30"/>
      <c r="T309" s="30"/>
      <c r="U309" s="30"/>
      <c r="V309" s="30"/>
      <c r="W309" s="30"/>
      <c r="X309" s="30"/>
      <c r="Y309" s="30"/>
      <c r="Z309" s="30"/>
    </row>
    <row r="310" spans="1:26" ht="12" customHeight="1">
      <c r="A310" s="2"/>
      <c r="B310" s="27"/>
      <c r="C310" s="28"/>
      <c r="D310" s="29"/>
      <c r="E310" s="29"/>
      <c r="F310" s="30"/>
      <c r="G310" s="30"/>
      <c r="H310" s="30"/>
      <c r="I310" s="30"/>
      <c r="J310" s="30"/>
      <c r="K310" s="30"/>
      <c r="L310" s="30"/>
      <c r="M310" s="30"/>
      <c r="N310" s="30"/>
      <c r="O310" s="30"/>
      <c r="P310" s="30"/>
      <c r="Q310" s="30"/>
      <c r="R310" s="30"/>
      <c r="S310" s="30"/>
      <c r="T310" s="30"/>
      <c r="U310" s="30"/>
      <c r="V310" s="30"/>
      <c r="W310" s="30"/>
      <c r="X310" s="30"/>
      <c r="Y310" s="30"/>
      <c r="Z310" s="30"/>
    </row>
    <row r="311" spans="1:26" ht="12" customHeight="1">
      <c r="A311" s="2"/>
      <c r="B311" s="27"/>
      <c r="C311" s="28"/>
      <c r="D311" s="29"/>
      <c r="E311" s="29"/>
      <c r="F311" s="30"/>
      <c r="G311" s="30"/>
      <c r="H311" s="30"/>
      <c r="I311" s="30"/>
      <c r="J311" s="30"/>
      <c r="K311" s="30"/>
      <c r="L311" s="30"/>
      <c r="M311" s="30"/>
      <c r="N311" s="30"/>
      <c r="O311" s="30"/>
      <c r="P311" s="30"/>
      <c r="Q311" s="30"/>
      <c r="R311" s="30"/>
      <c r="S311" s="30"/>
      <c r="T311" s="30"/>
      <c r="U311" s="30"/>
      <c r="V311" s="30"/>
      <c r="W311" s="30"/>
      <c r="X311" s="30"/>
      <c r="Y311" s="30"/>
      <c r="Z311" s="30"/>
    </row>
    <row r="312" spans="1:26" ht="12" customHeight="1">
      <c r="A312" s="2"/>
      <c r="B312" s="27"/>
      <c r="C312" s="28"/>
      <c r="D312" s="29"/>
      <c r="E312" s="29"/>
      <c r="F312" s="30"/>
      <c r="G312" s="30"/>
      <c r="H312" s="30"/>
      <c r="I312" s="30"/>
      <c r="J312" s="30"/>
      <c r="K312" s="30"/>
      <c r="L312" s="30"/>
      <c r="M312" s="30"/>
      <c r="N312" s="30"/>
      <c r="O312" s="30"/>
      <c r="P312" s="30"/>
      <c r="Q312" s="30"/>
      <c r="R312" s="30"/>
      <c r="S312" s="30"/>
      <c r="T312" s="30"/>
      <c r="U312" s="30"/>
      <c r="V312" s="30"/>
      <c r="W312" s="30"/>
      <c r="X312" s="30"/>
      <c r="Y312" s="30"/>
      <c r="Z312" s="30"/>
    </row>
    <row r="313" spans="1:26" ht="12" customHeight="1">
      <c r="A313" s="2"/>
      <c r="B313" s="27"/>
      <c r="C313" s="28"/>
      <c r="D313" s="29"/>
      <c r="E313" s="29"/>
      <c r="F313" s="30"/>
      <c r="G313" s="30"/>
      <c r="H313" s="30"/>
      <c r="I313" s="30"/>
      <c r="J313" s="30"/>
      <c r="K313" s="30"/>
      <c r="L313" s="30"/>
      <c r="M313" s="30"/>
      <c r="N313" s="30"/>
      <c r="O313" s="30"/>
      <c r="P313" s="30"/>
      <c r="Q313" s="30"/>
      <c r="R313" s="30"/>
      <c r="S313" s="30"/>
      <c r="T313" s="30"/>
      <c r="U313" s="30"/>
      <c r="V313" s="30"/>
      <c r="W313" s="30"/>
      <c r="X313" s="30"/>
      <c r="Y313" s="30"/>
      <c r="Z313" s="30"/>
    </row>
    <row r="314" spans="1:26" ht="12" customHeight="1">
      <c r="A314" s="2"/>
      <c r="B314" s="27"/>
      <c r="C314" s="28"/>
      <c r="D314" s="29"/>
      <c r="E314" s="29"/>
      <c r="F314" s="30"/>
      <c r="G314" s="30"/>
      <c r="H314" s="30"/>
      <c r="I314" s="30"/>
      <c r="J314" s="30"/>
      <c r="K314" s="30"/>
      <c r="L314" s="30"/>
      <c r="M314" s="30"/>
      <c r="N314" s="30"/>
      <c r="O314" s="30"/>
      <c r="P314" s="30"/>
      <c r="Q314" s="30"/>
      <c r="R314" s="30"/>
      <c r="S314" s="30"/>
      <c r="T314" s="30"/>
      <c r="U314" s="30"/>
      <c r="V314" s="30"/>
      <c r="W314" s="30"/>
      <c r="X314" s="30"/>
      <c r="Y314" s="30"/>
      <c r="Z314" s="30"/>
    </row>
    <row r="315" spans="1:26" ht="12" customHeight="1">
      <c r="A315" s="2"/>
      <c r="B315" s="27"/>
      <c r="C315" s="28"/>
      <c r="D315" s="29"/>
      <c r="E315" s="29"/>
      <c r="F315" s="30"/>
      <c r="G315" s="30"/>
      <c r="H315" s="30"/>
      <c r="I315" s="30"/>
      <c r="J315" s="30"/>
      <c r="K315" s="30"/>
      <c r="L315" s="30"/>
      <c r="M315" s="30"/>
      <c r="N315" s="30"/>
      <c r="O315" s="30"/>
      <c r="P315" s="30"/>
      <c r="Q315" s="30"/>
      <c r="R315" s="30"/>
      <c r="S315" s="30"/>
      <c r="T315" s="30"/>
      <c r="U315" s="30"/>
      <c r="V315" s="30"/>
      <c r="W315" s="30"/>
      <c r="X315" s="30"/>
      <c r="Y315" s="30"/>
      <c r="Z315" s="30"/>
    </row>
    <row r="316" spans="1:26" ht="12" customHeight="1">
      <c r="A316" s="2"/>
      <c r="B316" s="27"/>
      <c r="C316" s="28"/>
      <c r="D316" s="29"/>
      <c r="E316" s="29"/>
      <c r="F316" s="30"/>
      <c r="G316" s="30"/>
      <c r="H316" s="30"/>
      <c r="I316" s="30"/>
      <c r="J316" s="30"/>
      <c r="K316" s="30"/>
      <c r="L316" s="30"/>
      <c r="M316" s="30"/>
      <c r="N316" s="30"/>
      <c r="O316" s="30"/>
      <c r="P316" s="30"/>
      <c r="Q316" s="30"/>
      <c r="R316" s="30"/>
      <c r="S316" s="30"/>
      <c r="T316" s="30"/>
      <c r="U316" s="30"/>
      <c r="V316" s="30"/>
      <c r="W316" s="30"/>
      <c r="X316" s="30"/>
      <c r="Y316" s="30"/>
      <c r="Z316" s="30"/>
    </row>
    <row r="317" spans="1:26" ht="12" customHeight="1">
      <c r="A317" s="2"/>
      <c r="B317" s="27"/>
      <c r="C317" s="28"/>
      <c r="D317" s="29"/>
      <c r="E317" s="29"/>
      <c r="F317" s="30"/>
      <c r="G317" s="30"/>
      <c r="H317" s="30"/>
      <c r="I317" s="30"/>
      <c r="J317" s="30"/>
      <c r="K317" s="30"/>
      <c r="L317" s="30"/>
      <c r="M317" s="30"/>
      <c r="N317" s="30"/>
      <c r="O317" s="30"/>
      <c r="P317" s="30"/>
      <c r="Q317" s="30"/>
      <c r="R317" s="30"/>
      <c r="S317" s="30"/>
      <c r="T317" s="30"/>
      <c r="U317" s="30"/>
      <c r="V317" s="30"/>
      <c r="W317" s="30"/>
      <c r="X317" s="30"/>
      <c r="Y317" s="30"/>
      <c r="Z317" s="30"/>
    </row>
    <row r="318" spans="1:26" ht="12" customHeight="1">
      <c r="A318" s="2"/>
      <c r="B318" s="27"/>
      <c r="C318" s="28"/>
      <c r="D318" s="29"/>
      <c r="E318" s="29"/>
      <c r="F318" s="30"/>
      <c r="G318" s="30"/>
      <c r="H318" s="30"/>
      <c r="I318" s="30"/>
      <c r="J318" s="30"/>
      <c r="K318" s="30"/>
      <c r="L318" s="30"/>
      <c r="M318" s="30"/>
      <c r="N318" s="30"/>
      <c r="O318" s="30"/>
      <c r="P318" s="30"/>
      <c r="Q318" s="30"/>
      <c r="R318" s="30"/>
      <c r="S318" s="30"/>
      <c r="T318" s="30"/>
      <c r="U318" s="30"/>
      <c r="V318" s="30"/>
      <c r="W318" s="30"/>
      <c r="X318" s="30"/>
      <c r="Y318" s="30"/>
      <c r="Z318" s="30"/>
    </row>
    <row r="319" spans="1:26" ht="12" customHeight="1">
      <c r="A319" s="2"/>
      <c r="B319" s="27"/>
      <c r="C319" s="28"/>
      <c r="D319" s="29"/>
      <c r="E319" s="29"/>
      <c r="F319" s="30"/>
      <c r="G319" s="30"/>
      <c r="H319" s="30"/>
      <c r="I319" s="30"/>
      <c r="J319" s="30"/>
      <c r="K319" s="30"/>
      <c r="L319" s="30"/>
      <c r="M319" s="30"/>
      <c r="N319" s="30"/>
      <c r="O319" s="30"/>
      <c r="P319" s="30"/>
      <c r="Q319" s="30"/>
      <c r="R319" s="30"/>
      <c r="S319" s="30"/>
      <c r="T319" s="30"/>
      <c r="U319" s="30"/>
      <c r="V319" s="30"/>
      <c r="W319" s="30"/>
      <c r="X319" s="30"/>
      <c r="Y319" s="30"/>
      <c r="Z319" s="30"/>
    </row>
    <row r="320" spans="1:26" ht="12" customHeight="1">
      <c r="A320" s="2"/>
      <c r="B320" s="27"/>
      <c r="C320" s="28"/>
      <c r="D320" s="29"/>
      <c r="E320" s="29"/>
      <c r="F320" s="30"/>
      <c r="G320" s="30"/>
      <c r="H320" s="30"/>
      <c r="I320" s="30"/>
      <c r="J320" s="30"/>
      <c r="K320" s="30"/>
      <c r="L320" s="30"/>
      <c r="M320" s="30"/>
      <c r="N320" s="30"/>
      <c r="O320" s="30"/>
      <c r="P320" s="30"/>
      <c r="Q320" s="30"/>
      <c r="R320" s="30"/>
      <c r="S320" s="30"/>
      <c r="T320" s="30"/>
      <c r="U320" s="30"/>
      <c r="V320" s="30"/>
      <c r="W320" s="30"/>
      <c r="X320" s="30"/>
      <c r="Y320" s="30"/>
      <c r="Z320" s="30"/>
    </row>
    <row r="321" spans="1:26" ht="12" customHeight="1">
      <c r="A321" s="2"/>
      <c r="B321" s="27"/>
      <c r="C321" s="28"/>
      <c r="D321" s="29"/>
      <c r="E321" s="29"/>
      <c r="F321" s="30"/>
      <c r="G321" s="30"/>
      <c r="H321" s="30"/>
      <c r="I321" s="30"/>
      <c r="J321" s="30"/>
      <c r="K321" s="30"/>
      <c r="L321" s="30"/>
      <c r="M321" s="30"/>
      <c r="N321" s="30"/>
      <c r="O321" s="30"/>
      <c r="P321" s="30"/>
      <c r="Q321" s="30"/>
      <c r="R321" s="30"/>
      <c r="S321" s="30"/>
      <c r="T321" s="30"/>
      <c r="U321" s="30"/>
      <c r="V321" s="30"/>
      <c r="W321" s="30"/>
      <c r="X321" s="30"/>
      <c r="Y321" s="30"/>
      <c r="Z321" s="30"/>
    </row>
    <row r="322" spans="1:26" ht="12" customHeight="1">
      <c r="A322" s="2"/>
      <c r="B322" s="27"/>
      <c r="C322" s="28"/>
      <c r="D322" s="29"/>
      <c r="E322" s="29"/>
      <c r="F322" s="30"/>
      <c r="G322" s="30"/>
      <c r="H322" s="30"/>
      <c r="I322" s="30"/>
      <c r="J322" s="30"/>
      <c r="K322" s="30"/>
      <c r="L322" s="30"/>
      <c r="M322" s="30"/>
      <c r="N322" s="30"/>
      <c r="O322" s="30"/>
      <c r="P322" s="30"/>
      <c r="Q322" s="30"/>
      <c r="R322" s="30"/>
      <c r="S322" s="30"/>
      <c r="T322" s="30"/>
      <c r="U322" s="30"/>
      <c r="V322" s="30"/>
      <c r="W322" s="30"/>
      <c r="X322" s="30"/>
      <c r="Y322" s="30"/>
      <c r="Z322" s="30"/>
    </row>
    <row r="323" spans="1:26" ht="12" customHeight="1">
      <c r="A323" s="2"/>
      <c r="B323" s="27"/>
      <c r="C323" s="28"/>
      <c r="D323" s="29"/>
      <c r="E323" s="29"/>
      <c r="F323" s="30"/>
      <c r="G323" s="30"/>
      <c r="H323" s="30"/>
      <c r="I323" s="30"/>
      <c r="J323" s="30"/>
      <c r="K323" s="30"/>
      <c r="L323" s="30"/>
      <c r="M323" s="30"/>
      <c r="N323" s="30"/>
      <c r="O323" s="30"/>
      <c r="P323" s="30"/>
      <c r="Q323" s="30"/>
      <c r="R323" s="30"/>
      <c r="S323" s="30"/>
      <c r="T323" s="30"/>
      <c r="U323" s="30"/>
      <c r="V323" s="30"/>
      <c r="W323" s="30"/>
      <c r="X323" s="30"/>
      <c r="Y323" s="30"/>
      <c r="Z323" s="30"/>
    </row>
    <row r="324" spans="1:26" ht="12" customHeight="1">
      <c r="A324" s="2"/>
      <c r="B324" s="27"/>
      <c r="C324" s="28"/>
      <c r="D324" s="29"/>
      <c r="E324" s="29"/>
      <c r="F324" s="30"/>
      <c r="G324" s="30"/>
      <c r="H324" s="30"/>
      <c r="I324" s="30"/>
      <c r="J324" s="30"/>
      <c r="K324" s="30"/>
      <c r="L324" s="30"/>
      <c r="M324" s="30"/>
      <c r="N324" s="30"/>
      <c r="O324" s="30"/>
      <c r="P324" s="30"/>
      <c r="Q324" s="30"/>
      <c r="R324" s="30"/>
      <c r="S324" s="30"/>
      <c r="T324" s="30"/>
      <c r="U324" s="30"/>
      <c r="V324" s="30"/>
      <c r="W324" s="30"/>
      <c r="X324" s="30"/>
      <c r="Y324" s="30"/>
      <c r="Z324" s="30"/>
    </row>
    <row r="325" spans="1:26" ht="12" customHeight="1">
      <c r="A325" s="2"/>
      <c r="B325" s="27"/>
      <c r="C325" s="28"/>
      <c r="D325" s="29"/>
      <c r="E325" s="29"/>
      <c r="F325" s="30"/>
      <c r="G325" s="30"/>
      <c r="H325" s="30"/>
      <c r="I325" s="30"/>
      <c r="J325" s="30"/>
      <c r="K325" s="30"/>
      <c r="L325" s="30"/>
      <c r="M325" s="30"/>
      <c r="N325" s="30"/>
      <c r="O325" s="30"/>
      <c r="P325" s="30"/>
      <c r="Q325" s="30"/>
      <c r="R325" s="30"/>
      <c r="S325" s="30"/>
      <c r="T325" s="30"/>
      <c r="U325" s="30"/>
      <c r="V325" s="30"/>
      <c r="W325" s="30"/>
      <c r="X325" s="30"/>
      <c r="Y325" s="30"/>
      <c r="Z325" s="30"/>
    </row>
    <row r="326" spans="1:26" ht="12" customHeight="1">
      <c r="A326" s="2"/>
      <c r="B326" s="27"/>
      <c r="C326" s="28"/>
      <c r="D326" s="29"/>
      <c r="E326" s="29"/>
      <c r="F326" s="30"/>
      <c r="G326" s="30"/>
      <c r="H326" s="30"/>
      <c r="I326" s="30"/>
      <c r="J326" s="30"/>
      <c r="K326" s="30"/>
      <c r="L326" s="30"/>
      <c r="M326" s="30"/>
      <c r="N326" s="30"/>
      <c r="O326" s="30"/>
      <c r="P326" s="30"/>
      <c r="Q326" s="30"/>
      <c r="R326" s="30"/>
      <c r="S326" s="30"/>
      <c r="T326" s="30"/>
      <c r="U326" s="30"/>
      <c r="V326" s="30"/>
      <c r="W326" s="30"/>
      <c r="X326" s="30"/>
      <c r="Y326" s="30"/>
      <c r="Z326" s="30"/>
    </row>
    <row r="327" spans="1:26" ht="12" customHeight="1">
      <c r="A327" s="2"/>
      <c r="B327" s="27"/>
      <c r="C327" s="28"/>
      <c r="D327" s="29"/>
      <c r="E327" s="29"/>
      <c r="F327" s="30"/>
      <c r="G327" s="30"/>
      <c r="H327" s="30"/>
      <c r="I327" s="30"/>
      <c r="J327" s="30"/>
      <c r="K327" s="30"/>
      <c r="L327" s="30"/>
      <c r="M327" s="30"/>
      <c r="N327" s="30"/>
      <c r="O327" s="30"/>
      <c r="P327" s="30"/>
      <c r="Q327" s="30"/>
      <c r="R327" s="30"/>
      <c r="S327" s="30"/>
      <c r="T327" s="30"/>
      <c r="U327" s="30"/>
      <c r="V327" s="30"/>
      <c r="W327" s="30"/>
      <c r="X327" s="30"/>
      <c r="Y327" s="30"/>
      <c r="Z327" s="30"/>
    </row>
    <row r="328" spans="1:26" ht="12" customHeight="1">
      <c r="A328" s="2"/>
      <c r="B328" s="27"/>
      <c r="C328" s="28"/>
      <c r="D328" s="29"/>
      <c r="E328" s="29"/>
      <c r="F328" s="30"/>
      <c r="G328" s="30"/>
      <c r="H328" s="30"/>
      <c r="I328" s="30"/>
      <c r="J328" s="30"/>
      <c r="K328" s="30"/>
      <c r="L328" s="30"/>
      <c r="M328" s="30"/>
      <c r="N328" s="30"/>
      <c r="O328" s="30"/>
      <c r="P328" s="30"/>
      <c r="Q328" s="30"/>
      <c r="R328" s="30"/>
      <c r="S328" s="30"/>
      <c r="T328" s="30"/>
      <c r="U328" s="30"/>
      <c r="V328" s="30"/>
      <c r="W328" s="30"/>
      <c r="X328" s="30"/>
      <c r="Y328" s="30"/>
      <c r="Z328" s="30"/>
    </row>
    <row r="329" spans="1:26" ht="12" customHeight="1">
      <c r="A329" s="2"/>
      <c r="B329" s="27"/>
      <c r="C329" s="28"/>
      <c r="D329" s="29"/>
      <c r="E329" s="29"/>
      <c r="F329" s="30"/>
      <c r="G329" s="30"/>
      <c r="H329" s="30"/>
      <c r="I329" s="30"/>
      <c r="J329" s="30"/>
      <c r="K329" s="30"/>
      <c r="L329" s="30"/>
      <c r="M329" s="30"/>
      <c r="N329" s="30"/>
      <c r="O329" s="30"/>
      <c r="P329" s="30"/>
      <c r="Q329" s="30"/>
      <c r="R329" s="30"/>
      <c r="S329" s="30"/>
      <c r="T329" s="30"/>
      <c r="U329" s="30"/>
      <c r="V329" s="30"/>
      <c r="W329" s="30"/>
      <c r="X329" s="30"/>
      <c r="Y329" s="30"/>
      <c r="Z329" s="30"/>
    </row>
    <row r="330" spans="1:26" ht="12" customHeight="1">
      <c r="A330" s="2"/>
      <c r="B330" s="27"/>
      <c r="C330" s="28"/>
      <c r="D330" s="29"/>
      <c r="E330" s="29"/>
      <c r="F330" s="30"/>
      <c r="G330" s="30"/>
      <c r="H330" s="30"/>
      <c r="I330" s="30"/>
      <c r="J330" s="30"/>
      <c r="K330" s="30"/>
      <c r="L330" s="30"/>
      <c r="M330" s="30"/>
      <c r="N330" s="30"/>
      <c r="O330" s="30"/>
      <c r="P330" s="30"/>
      <c r="Q330" s="30"/>
      <c r="R330" s="30"/>
      <c r="S330" s="30"/>
      <c r="T330" s="30"/>
      <c r="U330" s="30"/>
      <c r="V330" s="30"/>
      <c r="W330" s="30"/>
      <c r="X330" s="30"/>
      <c r="Y330" s="30"/>
      <c r="Z330" s="30"/>
    </row>
    <row r="331" spans="1:26" ht="12" customHeight="1">
      <c r="A331" s="2"/>
      <c r="B331" s="27"/>
      <c r="C331" s="28"/>
      <c r="D331" s="29"/>
      <c r="E331" s="29"/>
      <c r="F331" s="30"/>
      <c r="G331" s="30"/>
      <c r="H331" s="30"/>
      <c r="I331" s="30"/>
      <c r="J331" s="30"/>
      <c r="K331" s="30"/>
      <c r="L331" s="30"/>
      <c r="M331" s="30"/>
      <c r="N331" s="30"/>
      <c r="O331" s="30"/>
      <c r="P331" s="30"/>
      <c r="Q331" s="30"/>
      <c r="R331" s="30"/>
      <c r="S331" s="30"/>
      <c r="T331" s="30"/>
      <c r="U331" s="30"/>
      <c r="V331" s="30"/>
      <c r="W331" s="30"/>
      <c r="X331" s="30"/>
      <c r="Y331" s="30"/>
      <c r="Z331" s="30"/>
    </row>
    <row r="332" spans="1:26" ht="12" customHeight="1">
      <c r="A332" s="2"/>
      <c r="B332" s="27"/>
      <c r="C332" s="28"/>
      <c r="D332" s="29"/>
      <c r="E332" s="29"/>
      <c r="F332" s="30"/>
      <c r="G332" s="30"/>
      <c r="H332" s="30"/>
      <c r="I332" s="30"/>
      <c r="J332" s="30"/>
      <c r="K332" s="30"/>
      <c r="L332" s="30"/>
      <c r="M332" s="30"/>
      <c r="N332" s="30"/>
      <c r="O332" s="30"/>
      <c r="P332" s="30"/>
      <c r="Q332" s="30"/>
      <c r="R332" s="30"/>
      <c r="S332" s="30"/>
      <c r="T332" s="30"/>
      <c r="U332" s="30"/>
      <c r="V332" s="30"/>
      <c r="W332" s="30"/>
      <c r="X332" s="30"/>
      <c r="Y332" s="30"/>
      <c r="Z332" s="30"/>
    </row>
    <row r="333" spans="1:26" ht="12" customHeight="1">
      <c r="A333" s="2"/>
      <c r="B333" s="27"/>
      <c r="C333" s="28"/>
      <c r="D333" s="29"/>
      <c r="E333" s="29"/>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8"/>
      <c r="D334" s="29"/>
      <c r="E334" s="29"/>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8"/>
      <c r="D335" s="29"/>
      <c r="E335" s="29"/>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8"/>
      <c r="D336" s="29"/>
      <c r="E336" s="29"/>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8"/>
      <c r="D337" s="29"/>
      <c r="E337" s="29"/>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8"/>
      <c r="D338" s="29"/>
      <c r="E338" s="29"/>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8"/>
      <c r="D339" s="29"/>
      <c r="E339" s="29"/>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8"/>
      <c r="D340" s="29"/>
      <c r="E340" s="29"/>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8"/>
      <c r="D341" s="29"/>
      <c r="E341" s="29"/>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8"/>
      <c r="D342" s="29"/>
      <c r="E342" s="29"/>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8"/>
      <c r="D343" s="29"/>
      <c r="E343" s="29"/>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8"/>
      <c r="D344" s="29"/>
      <c r="E344" s="29"/>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8"/>
      <c r="D345" s="29"/>
      <c r="E345" s="29"/>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8"/>
      <c r="D346" s="29"/>
      <c r="E346" s="29"/>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8"/>
      <c r="D347" s="29"/>
      <c r="E347" s="29"/>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8"/>
      <c r="D348" s="29"/>
      <c r="E348" s="29"/>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8"/>
      <c r="D349" s="29"/>
      <c r="E349" s="29"/>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8"/>
      <c r="D350" s="29"/>
      <c r="E350" s="29"/>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8"/>
      <c r="D351" s="29"/>
      <c r="E351" s="29"/>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8"/>
      <c r="D352" s="29"/>
      <c r="E352" s="29"/>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8"/>
      <c r="D353" s="29"/>
      <c r="E353" s="29"/>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8"/>
      <c r="D354" s="29"/>
      <c r="E354" s="29"/>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8"/>
      <c r="D355" s="29"/>
      <c r="E355" s="29"/>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8"/>
      <c r="D356" s="29"/>
      <c r="E356" s="29"/>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8"/>
      <c r="D357" s="29"/>
      <c r="E357" s="29"/>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8"/>
      <c r="D358" s="29"/>
      <c r="E358" s="29"/>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8"/>
      <c r="D359" s="29"/>
      <c r="E359" s="29"/>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8"/>
      <c r="D360" s="29"/>
      <c r="E360" s="29"/>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8"/>
      <c r="D361" s="29"/>
      <c r="E361" s="29"/>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8"/>
      <c r="D362" s="29"/>
      <c r="E362" s="29"/>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8"/>
      <c r="D363" s="29"/>
      <c r="E363" s="29"/>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8"/>
      <c r="D364" s="29"/>
      <c r="E364" s="29"/>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8"/>
      <c r="D365" s="29"/>
      <c r="E365" s="29"/>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8"/>
      <c r="D366" s="29"/>
      <c r="E366" s="29"/>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8"/>
      <c r="D367" s="29"/>
      <c r="E367" s="29"/>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8"/>
      <c r="D368" s="29"/>
      <c r="E368" s="29"/>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8"/>
      <c r="D369" s="29"/>
      <c r="E369" s="29"/>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8"/>
      <c r="D370" s="29"/>
      <c r="E370" s="29"/>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8"/>
      <c r="D371" s="29"/>
      <c r="E371" s="29"/>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8"/>
      <c r="D372" s="29"/>
      <c r="E372" s="29"/>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8"/>
      <c r="D373" s="29"/>
      <c r="E373" s="29"/>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8"/>
      <c r="D374" s="29"/>
      <c r="E374" s="29"/>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8"/>
      <c r="D375" s="29"/>
      <c r="E375" s="29"/>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8"/>
      <c r="D376" s="29"/>
      <c r="E376" s="29"/>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8"/>
      <c r="D377" s="29"/>
      <c r="E377" s="29"/>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8"/>
      <c r="D378" s="29"/>
      <c r="E378" s="29"/>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8"/>
      <c r="D379" s="29"/>
      <c r="E379" s="29"/>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8"/>
      <c r="D380" s="29"/>
      <c r="E380" s="29"/>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8"/>
      <c r="D381" s="29"/>
      <c r="E381" s="29"/>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8"/>
      <c r="D382" s="29"/>
      <c r="E382" s="29"/>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8"/>
      <c r="D383" s="29"/>
      <c r="E383" s="29"/>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8"/>
      <c r="D384" s="29"/>
      <c r="E384" s="29"/>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8"/>
      <c r="D385" s="29"/>
      <c r="E385" s="29"/>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8"/>
      <c r="D386" s="29"/>
      <c r="E386" s="29"/>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8"/>
      <c r="D387" s="29"/>
      <c r="E387" s="29"/>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8"/>
      <c r="D388" s="29"/>
      <c r="E388" s="29"/>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8"/>
      <c r="D389" s="29"/>
      <c r="E389" s="29"/>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8"/>
      <c r="D390" s="29"/>
      <c r="E390" s="29"/>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8"/>
      <c r="D391" s="29"/>
      <c r="E391" s="29"/>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8"/>
      <c r="D392" s="29"/>
      <c r="E392" s="29"/>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8"/>
      <c r="D393" s="29"/>
      <c r="E393" s="29"/>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8"/>
      <c r="D394" s="29"/>
      <c r="E394" s="29"/>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8"/>
      <c r="D395" s="29"/>
      <c r="E395" s="29"/>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8"/>
      <c r="D396" s="29"/>
      <c r="E396" s="29"/>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8"/>
      <c r="D397" s="29"/>
      <c r="E397" s="29"/>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8"/>
      <c r="D398" s="29"/>
      <c r="E398" s="29"/>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8"/>
      <c r="D399" s="29"/>
      <c r="E399" s="29"/>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8"/>
      <c r="D400" s="29"/>
      <c r="E400" s="29"/>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8"/>
      <c r="D401" s="29"/>
      <c r="E401" s="29"/>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8"/>
      <c r="D402" s="29"/>
      <c r="E402" s="29"/>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8"/>
      <c r="D403" s="29"/>
      <c r="E403" s="29"/>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8"/>
      <c r="D404" s="29"/>
      <c r="E404" s="29"/>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8"/>
      <c r="D405" s="29"/>
      <c r="E405" s="29"/>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8"/>
      <c r="D406" s="29"/>
      <c r="E406" s="29"/>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8"/>
      <c r="D407" s="29"/>
      <c r="E407" s="29"/>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8"/>
      <c r="D408" s="29"/>
      <c r="E408" s="29"/>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8"/>
      <c r="D409" s="29"/>
      <c r="E409" s="29"/>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8"/>
      <c r="D410" s="29"/>
      <c r="E410" s="29"/>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8"/>
      <c r="D411" s="29"/>
      <c r="E411" s="29"/>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8"/>
      <c r="D412" s="29"/>
      <c r="E412" s="29"/>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8"/>
      <c r="D413" s="29"/>
      <c r="E413" s="29"/>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8"/>
      <c r="D414" s="29"/>
      <c r="E414" s="29"/>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8"/>
      <c r="D415" s="29"/>
      <c r="E415" s="29"/>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8"/>
      <c r="D416" s="29"/>
      <c r="E416" s="29"/>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8"/>
      <c r="D417" s="29"/>
      <c r="E417" s="29"/>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8"/>
      <c r="D418" s="29"/>
      <c r="E418" s="29"/>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8"/>
      <c r="D419" s="29"/>
      <c r="E419" s="29"/>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8"/>
      <c r="D420" s="29"/>
      <c r="E420" s="29"/>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8"/>
      <c r="D421" s="29"/>
      <c r="E421" s="29"/>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8"/>
      <c r="D422" s="29"/>
      <c r="E422" s="29"/>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8"/>
      <c r="D423" s="29"/>
      <c r="E423" s="29"/>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8"/>
      <c r="D424" s="29"/>
      <c r="E424" s="29"/>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8"/>
      <c r="D425" s="29"/>
      <c r="E425" s="29"/>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8"/>
      <c r="D426" s="29"/>
      <c r="E426" s="29"/>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8"/>
      <c r="D427" s="29"/>
      <c r="E427" s="29"/>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8"/>
      <c r="D428" s="29"/>
      <c r="E428" s="29"/>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8"/>
      <c r="D429" s="29"/>
      <c r="E429" s="29"/>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8"/>
      <c r="D430" s="29"/>
      <c r="E430" s="29"/>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8"/>
      <c r="D431" s="29"/>
      <c r="E431" s="29"/>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8"/>
      <c r="D432" s="29"/>
      <c r="E432" s="29"/>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8"/>
      <c r="D433" s="29"/>
      <c r="E433" s="29"/>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8"/>
      <c r="D434" s="29"/>
      <c r="E434" s="29"/>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8"/>
      <c r="D435" s="29"/>
      <c r="E435" s="29"/>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8"/>
      <c r="D436" s="29"/>
      <c r="E436" s="29"/>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8"/>
      <c r="D437" s="29"/>
      <c r="E437" s="29"/>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8"/>
      <c r="D438" s="29"/>
      <c r="E438" s="29"/>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8"/>
      <c r="D439" s="29"/>
      <c r="E439" s="29"/>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8"/>
      <c r="D440" s="29"/>
      <c r="E440" s="29"/>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8"/>
      <c r="D441" s="29"/>
      <c r="E441" s="29"/>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8"/>
      <c r="D442" s="29"/>
      <c r="E442" s="29"/>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8"/>
      <c r="D443" s="29"/>
      <c r="E443" s="29"/>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8"/>
      <c r="D444" s="29"/>
      <c r="E444" s="29"/>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8"/>
      <c r="D445" s="29"/>
      <c r="E445" s="29"/>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8"/>
      <c r="D446" s="29"/>
      <c r="E446" s="29"/>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8"/>
      <c r="D447" s="29"/>
      <c r="E447" s="29"/>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8"/>
      <c r="D448" s="29"/>
      <c r="E448" s="29"/>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8"/>
      <c r="D449" s="29"/>
      <c r="E449" s="29"/>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8"/>
      <c r="D450" s="29"/>
      <c r="E450" s="29"/>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8"/>
      <c r="D451" s="29"/>
      <c r="E451" s="29"/>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8"/>
      <c r="D452" s="29"/>
      <c r="E452" s="29"/>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8"/>
      <c r="D453" s="29"/>
      <c r="E453" s="29"/>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8"/>
      <c r="D454" s="29"/>
      <c r="E454" s="29"/>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8"/>
      <c r="D455" s="29"/>
      <c r="E455" s="29"/>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8"/>
      <c r="D456" s="29"/>
      <c r="E456" s="29"/>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8"/>
      <c r="D457" s="29"/>
      <c r="E457" s="29"/>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8"/>
      <c r="D458" s="29"/>
      <c r="E458" s="29"/>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8"/>
      <c r="D459" s="29"/>
      <c r="E459" s="29"/>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8"/>
      <c r="D460" s="29"/>
      <c r="E460" s="29"/>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8"/>
      <c r="D461" s="29"/>
      <c r="E461" s="29"/>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8"/>
      <c r="D462" s="29"/>
      <c r="E462" s="29"/>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8"/>
      <c r="D463" s="29"/>
      <c r="E463" s="29"/>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8"/>
      <c r="D464" s="29"/>
      <c r="E464" s="29"/>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8"/>
      <c r="D465" s="29"/>
      <c r="E465" s="29"/>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8"/>
      <c r="D466" s="29"/>
      <c r="E466" s="29"/>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8"/>
      <c r="D467" s="29"/>
      <c r="E467" s="29"/>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8"/>
      <c r="D468" s="29"/>
      <c r="E468" s="29"/>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8"/>
      <c r="D469" s="29"/>
      <c r="E469" s="29"/>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8"/>
      <c r="D470" s="29"/>
      <c r="E470" s="29"/>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8"/>
      <c r="D471" s="29"/>
      <c r="E471" s="29"/>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8"/>
      <c r="D472" s="29"/>
      <c r="E472" s="29"/>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8"/>
      <c r="D473" s="29"/>
      <c r="E473" s="29"/>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8"/>
      <c r="D474" s="29"/>
      <c r="E474" s="29"/>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8"/>
      <c r="D475" s="29"/>
      <c r="E475" s="29"/>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8"/>
      <c r="D476" s="29"/>
      <c r="E476" s="29"/>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8"/>
      <c r="D477" s="29"/>
      <c r="E477" s="29"/>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8"/>
      <c r="D478" s="29"/>
      <c r="E478" s="29"/>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8"/>
      <c r="D479" s="29"/>
      <c r="E479" s="29"/>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8"/>
      <c r="D480" s="29"/>
      <c r="E480" s="29"/>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8"/>
      <c r="D481" s="29"/>
      <c r="E481" s="29"/>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8"/>
      <c r="D482" s="29"/>
      <c r="E482" s="29"/>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8"/>
      <c r="D483" s="29"/>
      <c r="E483" s="29"/>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8"/>
      <c r="D484" s="29"/>
      <c r="E484" s="29"/>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8"/>
      <c r="D485" s="29"/>
      <c r="E485" s="29"/>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8"/>
      <c r="D486" s="29"/>
      <c r="E486" s="29"/>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8"/>
      <c r="D487" s="29"/>
      <c r="E487" s="29"/>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8"/>
      <c r="D488" s="29"/>
      <c r="E488" s="29"/>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8"/>
      <c r="D489" s="29"/>
      <c r="E489" s="29"/>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8"/>
      <c r="D490" s="29"/>
      <c r="E490" s="29"/>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8"/>
      <c r="D491" s="29"/>
      <c r="E491" s="29"/>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8"/>
      <c r="D492" s="29"/>
      <c r="E492" s="29"/>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8"/>
      <c r="D493" s="29"/>
      <c r="E493" s="29"/>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8"/>
      <c r="D494" s="29"/>
      <c r="E494" s="29"/>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8"/>
      <c r="D495" s="29"/>
      <c r="E495" s="29"/>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8"/>
      <c r="D496" s="29"/>
      <c r="E496" s="29"/>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8"/>
      <c r="D497" s="29"/>
      <c r="E497" s="29"/>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8"/>
      <c r="D498" s="29"/>
      <c r="E498" s="29"/>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8"/>
      <c r="D499" s="29"/>
      <c r="E499" s="29"/>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8"/>
      <c r="D500" s="29"/>
      <c r="E500" s="29"/>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8"/>
      <c r="D501" s="29"/>
      <c r="E501" s="29"/>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8"/>
      <c r="D502" s="29"/>
      <c r="E502" s="29"/>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8"/>
      <c r="D503" s="29"/>
      <c r="E503" s="29"/>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8"/>
      <c r="D504" s="29"/>
      <c r="E504" s="29"/>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8"/>
      <c r="D505" s="29"/>
      <c r="E505" s="29"/>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8"/>
      <c r="D506" s="29"/>
      <c r="E506" s="29"/>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8"/>
      <c r="D507" s="29"/>
      <c r="E507" s="29"/>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8"/>
      <c r="D508" s="29"/>
      <c r="E508" s="29"/>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8"/>
      <c r="D509" s="29"/>
      <c r="E509" s="29"/>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8"/>
      <c r="D510" s="29"/>
      <c r="E510" s="29"/>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8"/>
      <c r="D511" s="29"/>
      <c r="E511" s="29"/>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8"/>
      <c r="D512" s="29"/>
      <c r="E512" s="29"/>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8"/>
      <c r="D513" s="29"/>
      <c r="E513" s="29"/>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8"/>
      <c r="D514" s="29"/>
      <c r="E514" s="29"/>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8"/>
      <c r="D515" s="29"/>
      <c r="E515" s="29"/>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8"/>
      <c r="D516" s="29"/>
      <c r="E516" s="29"/>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8"/>
      <c r="D517" s="29"/>
      <c r="E517" s="29"/>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8"/>
      <c r="D518" s="29"/>
      <c r="E518" s="29"/>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8"/>
      <c r="D519" s="29"/>
      <c r="E519" s="29"/>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8"/>
      <c r="D520" s="29"/>
      <c r="E520" s="29"/>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8"/>
      <c r="D521" s="29"/>
      <c r="E521" s="29"/>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8"/>
      <c r="D522" s="29"/>
      <c r="E522" s="29"/>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8"/>
      <c r="D523" s="29"/>
      <c r="E523" s="29"/>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8"/>
      <c r="D524" s="29"/>
      <c r="E524" s="29"/>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8"/>
      <c r="D525" s="29"/>
      <c r="E525" s="29"/>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8"/>
      <c r="D526" s="29"/>
      <c r="E526" s="29"/>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8"/>
      <c r="D527" s="29"/>
      <c r="E527" s="29"/>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8"/>
      <c r="D528" s="29"/>
      <c r="E528" s="29"/>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8"/>
      <c r="D529" s="29"/>
      <c r="E529" s="29"/>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8"/>
      <c r="D530" s="29"/>
      <c r="E530" s="29"/>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8"/>
      <c r="D531" s="29"/>
      <c r="E531" s="29"/>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8"/>
      <c r="D532" s="29"/>
      <c r="E532" s="29"/>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8"/>
      <c r="D533" s="29"/>
      <c r="E533" s="29"/>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8"/>
      <c r="D534" s="29"/>
      <c r="E534" s="29"/>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8"/>
      <c r="D535" s="29"/>
      <c r="E535" s="29"/>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8"/>
      <c r="D536" s="29"/>
      <c r="E536" s="29"/>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8"/>
      <c r="D537" s="29"/>
      <c r="E537" s="29"/>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8"/>
      <c r="D538" s="29"/>
      <c r="E538" s="29"/>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8"/>
      <c r="D539" s="29"/>
      <c r="E539" s="29"/>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8"/>
      <c r="D540" s="29"/>
      <c r="E540" s="29"/>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8"/>
      <c r="D541" s="29"/>
      <c r="E541" s="29"/>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8"/>
      <c r="D542" s="29"/>
      <c r="E542" s="29"/>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8"/>
      <c r="D543" s="29"/>
      <c r="E543" s="29"/>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8"/>
      <c r="D544" s="29"/>
      <c r="E544" s="29"/>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8"/>
      <c r="D545" s="29"/>
      <c r="E545" s="29"/>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8"/>
      <c r="D546" s="29"/>
      <c r="E546" s="29"/>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8"/>
      <c r="D547" s="29"/>
      <c r="E547" s="29"/>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8"/>
      <c r="D548" s="29"/>
      <c r="E548" s="29"/>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8"/>
      <c r="D549" s="29"/>
      <c r="E549" s="29"/>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8"/>
      <c r="D550" s="29"/>
      <c r="E550" s="29"/>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8"/>
      <c r="D551" s="29"/>
      <c r="E551" s="29"/>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8"/>
      <c r="D552" s="29"/>
      <c r="E552" s="29"/>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8"/>
      <c r="D553" s="29"/>
      <c r="E553" s="29"/>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8"/>
      <c r="D554" s="29"/>
      <c r="E554" s="29"/>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8"/>
      <c r="D555" s="29"/>
      <c r="E555" s="29"/>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8"/>
      <c r="D556" s="29"/>
      <c r="E556" s="29"/>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8"/>
      <c r="D557" s="29"/>
      <c r="E557" s="29"/>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8"/>
      <c r="D558" s="29"/>
      <c r="E558" s="29"/>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8"/>
      <c r="D559" s="29"/>
      <c r="E559" s="29"/>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8"/>
      <c r="D560" s="29"/>
      <c r="E560" s="29"/>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8"/>
      <c r="D561" s="29"/>
      <c r="E561" s="29"/>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8"/>
      <c r="D562" s="29"/>
      <c r="E562" s="29"/>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8"/>
      <c r="D563" s="29"/>
      <c r="E563" s="29"/>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8"/>
      <c r="D564" s="29"/>
      <c r="E564" s="29"/>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8"/>
      <c r="D565" s="29"/>
      <c r="E565" s="29"/>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8"/>
      <c r="D566" s="29"/>
      <c r="E566" s="29"/>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8"/>
      <c r="D567" s="29"/>
      <c r="E567" s="29"/>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8"/>
      <c r="D568" s="29"/>
      <c r="E568" s="29"/>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8"/>
      <c r="D569" s="29"/>
      <c r="E569" s="29"/>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8"/>
      <c r="D570" s="29"/>
      <c r="E570" s="29"/>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8"/>
      <c r="D571" s="29"/>
      <c r="E571" s="29"/>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8"/>
      <c r="D572" s="29"/>
      <c r="E572" s="29"/>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8"/>
      <c r="D573" s="29"/>
      <c r="E573" s="29"/>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8"/>
      <c r="D574" s="29"/>
      <c r="E574" s="29"/>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8"/>
      <c r="D575" s="29"/>
      <c r="E575" s="29"/>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8"/>
      <c r="D576" s="29"/>
      <c r="E576" s="29"/>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8"/>
      <c r="D577" s="29"/>
      <c r="E577" s="29"/>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8"/>
      <c r="D578" s="29"/>
      <c r="E578" s="29"/>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8"/>
      <c r="D579" s="29"/>
      <c r="E579" s="29"/>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8"/>
      <c r="D580" s="29"/>
      <c r="E580" s="29"/>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8"/>
      <c r="D581" s="29"/>
      <c r="E581" s="29"/>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8"/>
      <c r="D582" s="29"/>
      <c r="E582" s="29"/>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8"/>
      <c r="D583" s="29"/>
      <c r="E583" s="29"/>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8"/>
      <c r="D584" s="29"/>
      <c r="E584" s="29"/>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8"/>
      <c r="D585" s="29"/>
      <c r="E585" s="29"/>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8"/>
      <c r="D586" s="29"/>
      <c r="E586" s="29"/>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8"/>
      <c r="D587" s="29"/>
      <c r="E587" s="29"/>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8"/>
      <c r="D588" s="29"/>
      <c r="E588" s="29"/>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8"/>
      <c r="D589" s="29"/>
      <c r="E589" s="29"/>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8"/>
      <c r="D590" s="29"/>
      <c r="E590" s="29"/>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8"/>
      <c r="D591" s="29"/>
      <c r="E591" s="29"/>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8"/>
      <c r="D592" s="29"/>
      <c r="E592" s="29"/>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8"/>
      <c r="D593" s="29"/>
      <c r="E593" s="29"/>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8"/>
      <c r="D594" s="29"/>
      <c r="E594" s="29"/>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8"/>
      <c r="D595" s="29"/>
      <c r="E595" s="29"/>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8"/>
      <c r="D596" s="29"/>
      <c r="E596" s="29"/>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8"/>
      <c r="D597" s="29"/>
      <c r="E597" s="29"/>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8"/>
      <c r="D598" s="29"/>
      <c r="E598" s="29"/>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8"/>
      <c r="D599" s="29"/>
      <c r="E599" s="29"/>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8"/>
      <c r="D600" s="29"/>
      <c r="E600" s="29"/>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8"/>
      <c r="D601" s="29"/>
      <c r="E601" s="29"/>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8"/>
      <c r="D602" s="29"/>
      <c r="E602" s="29"/>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8"/>
      <c r="D603" s="29"/>
      <c r="E603" s="29"/>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8"/>
      <c r="D604" s="29"/>
      <c r="E604" s="29"/>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8"/>
      <c r="D605" s="29"/>
      <c r="E605" s="29"/>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8"/>
      <c r="D606" s="29"/>
      <c r="E606" s="29"/>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8"/>
      <c r="D607" s="29"/>
      <c r="E607" s="29"/>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8"/>
      <c r="D608" s="29"/>
      <c r="E608" s="29"/>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8"/>
      <c r="D609" s="29"/>
      <c r="E609" s="29"/>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8"/>
      <c r="D610" s="29"/>
      <c r="E610" s="29"/>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8"/>
      <c r="D611" s="29"/>
      <c r="E611" s="29"/>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8"/>
      <c r="D612" s="29"/>
      <c r="E612" s="29"/>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8"/>
      <c r="D613" s="29"/>
      <c r="E613" s="29"/>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8"/>
      <c r="D614" s="29"/>
      <c r="E614" s="29"/>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8"/>
      <c r="D615" s="29"/>
      <c r="E615" s="29"/>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8"/>
      <c r="D616" s="29"/>
      <c r="E616" s="29"/>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8"/>
      <c r="D617" s="29"/>
      <c r="E617" s="29"/>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8"/>
      <c r="D618" s="29"/>
      <c r="E618" s="29"/>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8"/>
      <c r="D619" s="29"/>
      <c r="E619" s="29"/>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8"/>
      <c r="D620" s="29"/>
      <c r="E620" s="29"/>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8"/>
      <c r="D621" s="29"/>
      <c r="E621" s="29"/>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8"/>
      <c r="D622" s="29"/>
      <c r="E622" s="29"/>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8"/>
      <c r="D623" s="29"/>
      <c r="E623" s="29"/>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8"/>
      <c r="D624" s="29"/>
      <c r="E624" s="29"/>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8"/>
      <c r="D625" s="29"/>
      <c r="E625" s="29"/>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8"/>
      <c r="D626" s="29"/>
      <c r="E626" s="29"/>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8"/>
      <c r="D627" s="29"/>
      <c r="E627" s="29"/>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8"/>
      <c r="D628" s="29"/>
      <c r="E628" s="29"/>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8"/>
      <c r="D629" s="29"/>
      <c r="E629" s="29"/>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8"/>
      <c r="D630" s="29"/>
      <c r="E630" s="29"/>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8"/>
      <c r="D631" s="29"/>
      <c r="E631" s="29"/>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8"/>
      <c r="D632" s="29"/>
      <c r="E632" s="29"/>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8"/>
      <c r="D633" s="29"/>
      <c r="E633" s="29"/>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8"/>
      <c r="D634" s="29"/>
      <c r="E634" s="29"/>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8"/>
      <c r="D635" s="29"/>
      <c r="E635" s="29"/>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8"/>
      <c r="D636" s="29"/>
      <c r="E636" s="29"/>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8"/>
      <c r="D637" s="29"/>
      <c r="E637" s="29"/>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8"/>
      <c r="D638" s="29"/>
      <c r="E638" s="29"/>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8"/>
      <c r="D639" s="29"/>
      <c r="E639" s="29"/>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8"/>
      <c r="D640" s="29"/>
      <c r="E640" s="29"/>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8"/>
      <c r="D641" s="29"/>
      <c r="E641" s="29"/>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8"/>
      <c r="D642" s="29"/>
      <c r="E642" s="29"/>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8"/>
      <c r="D643" s="29"/>
      <c r="E643" s="29"/>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8"/>
      <c r="D644" s="29"/>
      <c r="E644" s="29"/>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8"/>
      <c r="D645" s="29"/>
      <c r="E645" s="29"/>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8"/>
      <c r="D646" s="29"/>
      <c r="E646" s="29"/>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8"/>
      <c r="D647" s="29"/>
      <c r="E647" s="29"/>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8"/>
      <c r="D648" s="29"/>
      <c r="E648" s="29"/>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8"/>
      <c r="D649" s="29"/>
      <c r="E649" s="29"/>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8"/>
      <c r="D650" s="29"/>
      <c r="E650" s="29"/>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8"/>
      <c r="D651" s="29"/>
      <c r="E651" s="29"/>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8"/>
      <c r="D652" s="29"/>
      <c r="E652" s="29"/>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8"/>
      <c r="D653" s="29"/>
      <c r="E653" s="29"/>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8"/>
      <c r="D654" s="29"/>
      <c r="E654" s="29"/>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8"/>
      <c r="D655" s="29"/>
      <c r="E655" s="29"/>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8"/>
      <c r="D656" s="29"/>
      <c r="E656" s="29"/>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8"/>
      <c r="D657" s="29"/>
      <c r="E657" s="29"/>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8"/>
      <c r="D658" s="29"/>
      <c r="E658" s="29"/>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8"/>
      <c r="D659" s="29"/>
      <c r="E659" s="29"/>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8"/>
      <c r="D660" s="29"/>
      <c r="E660" s="29"/>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8"/>
      <c r="D661" s="29"/>
      <c r="E661" s="29"/>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8"/>
      <c r="D662" s="29"/>
      <c r="E662" s="29"/>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8"/>
      <c r="D663" s="29"/>
      <c r="E663" s="29"/>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8"/>
      <c r="D664" s="29"/>
      <c r="E664" s="29"/>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8"/>
      <c r="D665" s="29"/>
      <c r="E665" s="29"/>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8"/>
      <c r="D666" s="29"/>
      <c r="E666" s="29"/>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8"/>
      <c r="D667" s="29"/>
      <c r="E667" s="29"/>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8"/>
      <c r="D668" s="29"/>
      <c r="E668" s="29"/>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8"/>
      <c r="D669" s="29"/>
      <c r="E669" s="29"/>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8"/>
      <c r="D670" s="29"/>
      <c r="E670" s="29"/>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8"/>
      <c r="D671" s="29"/>
      <c r="E671" s="29"/>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8"/>
      <c r="D672" s="29"/>
      <c r="E672" s="29"/>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8"/>
      <c r="D673" s="29"/>
      <c r="E673" s="29"/>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8"/>
      <c r="D674" s="29"/>
      <c r="E674" s="29"/>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8"/>
      <c r="D675" s="29"/>
      <c r="E675" s="29"/>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8"/>
      <c r="D676" s="29"/>
      <c r="E676" s="29"/>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8"/>
      <c r="D677" s="29"/>
      <c r="E677" s="29"/>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8"/>
      <c r="D678" s="29"/>
      <c r="E678" s="29"/>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8"/>
      <c r="D679" s="29"/>
      <c r="E679" s="29"/>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8"/>
      <c r="D680" s="29"/>
      <c r="E680" s="29"/>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8"/>
      <c r="D681" s="29"/>
      <c r="E681" s="29"/>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8"/>
      <c r="D682" s="29"/>
      <c r="E682" s="29"/>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8"/>
      <c r="D683" s="29"/>
      <c r="E683" s="29"/>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8"/>
      <c r="D684" s="29"/>
      <c r="E684" s="29"/>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8"/>
      <c r="D685" s="29"/>
      <c r="E685" s="29"/>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8"/>
      <c r="D686" s="29"/>
      <c r="E686" s="29"/>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8"/>
      <c r="D687" s="29"/>
      <c r="E687" s="29"/>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8"/>
      <c r="D688" s="29"/>
      <c r="E688" s="29"/>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8"/>
      <c r="D689" s="29"/>
      <c r="E689" s="29"/>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8"/>
      <c r="D690" s="29"/>
      <c r="E690" s="29"/>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8"/>
      <c r="D691" s="29"/>
      <c r="E691" s="29"/>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8"/>
      <c r="D692" s="29"/>
      <c r="E692" s="29"/>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8"/>
      <c r="D693" s="29"/>
      <c r="E693" s="29"/>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8"/>
      <c r="D694" s="29"/>
      <c r="E694" s="29"/>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8"/>
      <c r="D695" s="29"/>
      <c r="E695" s="29"/>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8"/>
      <c r="D696" s="29"/>
      <c r="E696" s="29"/>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8"/>
      <c r="D697" s="29"/>
      <c r="E697" s="29"/>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8"/>
      <c r="D698" s="29"/>
      <c r="E698" s="29"/>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8"/>
      <c r="D699" s="29"/>
      <c r="E699" s="29"/>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8"/>
      <c r="D700" s="29"/>
      <c r="E700" s="29"/>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8"/>
      <c r="D701" s="29"/>
      <c r="E701" s="29"/>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8"/>
      <c r="D702" s="29"/>
      <c r="E702" s="29"/>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8"/>
      <c r="D703" s="29"/>
      <c r="E703" s="29"/>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8"/>
      <c r="D704" s="29"/>
      <c r="E704" s="29"/>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8"/>
      <c r="D705" s="29"/>
      <c r="E705" s="29"/>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8"/>
      <c r="D706" s="29"/>
      <c r="E706" s="29"/>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8"/>
      <c r="D707" s="29"/>
      <c r="E707" s="29"/>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8"/>
      <c r="D708" s="29"/>
      <c r="E708" s="29"/>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8"/>
      <c r="D709" s="29"/>
      <c r="E709" s="29"/>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8"/>
      <c r="D710" s="29"/>
      <c r="E710" s="29"/>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8"/>
      <c r="D711" s="29"/>
      <c r="E711" s="29"/>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8"/>
      <c r="D712" s="29"/>
      <c r="E712" s="29"/>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8"/>
      <c r="D713" s="29"/>
      <c r="E713" s="29"/>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8"/>
      <c r="D714" s="29"/>
      <c r="E714" s="29"/>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8"/>
      <c r="D715" s="29"/>
      <c r="E715" s="29"/>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8"/>
      <c r="D716" s="29"/>
      <c r="E716" s="29"/>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8"/>
      <c r="D717" s="29"/>
      <c r="E717" s="29"/>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8"/>
      <c r="D718" s="29"/>
      <c r="E718" s="29"/>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8"/>
      <c r="D719" s="29"/>
      <c r="E719" s="29"/>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8"/>
      <c r="D720" s="29"/>
      <c r="E720" s="29"/>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8"/>
      <c r="D721" s="29"/>
      <c r="E721" s="29"/>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8"/>
      <c r="D722" s="29"/>
      <c r="E722" s="29"/>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8"/>
      <c r="D723" s="29"/>
      <c r="E723" s="29"/>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8"/>
      <c r="D724" s="29"/>
      <c r="E724" s="29"/>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8"/>
      <c r="D725" s="29"/>
      <c r="E725" s="29"/>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8"/>
      <c r="D726" s="29"/>
      <c r="E726" s="29"/>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8"/>
      <c r="D727" s="29"/>
      <c r="E727" s="29"/>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8"/>
      <c r="D728" s="29"/>
      <c r="E728" s="29"/>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8"/>
      <c r="D729" s="29"/>
      <c r="E729" s="29"/>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8"/>
      <c r="D730" s="29"/>
      <c r="E730" s="29"/>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8"/>
      <c r="D731" s="29"/>
      <c r="E731" s="29"/>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8"/>
      <c r="D732" s="29"/>
      <c r="E732" s="29"/>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8"/>
      <c r="D733" s="29"/>
      <c r="E733" s="29"/>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8"/>
      <c r="D734" s="29"/>
      <c r="E734" s="29"/>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8"/>
      <c r="D735" s="29"/>
      <c r="E735" s="29"/>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8"/>
      <c r="D736" s="29"/>
      <c r="E736" s="29"/>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8"/>
      <c r="D737" s="29"/>
      <c r="E737" s="29"/>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8"/>
      <c r="D738" s="29"/>
      <c r="E738" s="29"/>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8"/>
      <c r="D739" s="29"/>
      <c r="E739" s="29"/>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8"/>
      <c r="D740" s="29"/>
      <c r="E740" s="29"/>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8"/>
      <c r="D741" s="29"/>
      <c r="E741" s="29"/>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8"/>
      <c r="D742" s="29"/>
      <c r="E742" s="29"/>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8"/>
      <c r="D743" s="29"/>
      <c r="E743" s="29"/>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8"/>
      <c r="D744" s="29"/>
      <c r="E744" s="29"/>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8"/>
      <c r="D745" s="29"/>
      <c r="E745" s="29"/>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8"/>
      <c r="D746" s="29"/>
      <c r="E746" s="29"/>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8"/>
      <c r="D747" s="29"/>
      <c r="E747" s="29"/>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8"/>
      <c r="D748" s="29"/>
      <c r="E748" s="29"/>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8"/>
      <c r="D749" s="29"/>
      <c r="E749" s="29"/>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8"/>
      <c r="D750" s="29"/>
      <c r="E750" s="29"/>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8"/>
      <c r="D751" s="29"/>
      <c r="E751" s="29"/>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8"/>
      <c r="D752" s="29"/>
      <c r="E752" s="29"/>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8"/>
      <c r="D753" s="29"/>
      <c r="E753" s="29"/>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8"/>
      <c r="D754" s="29"/>
      <c r="E754" s="29"/>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8"/>
      <c r="D755" s="29"/>
      <c r="E755" s="29"/>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8"/>
      <c r="D756" s="29"/>
      <c r="E756" s="29"/>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8"/>
      <c r="D757" s="29"/>
      <c r="E757" s="29"/>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8"/>
      <c r="D758" s="29"/>
      <c r="E758" s="29"/>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8"/>
      <c r="D759" s="29"/>
      <c r="E759" s="29"/>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8"/>
      <c r="D760" s="29"/>
      <c r="E760" s="29"/>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8"/>
      <c r="D761" s="29"/>
      <c r="E761" s="29"/>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8"/>
      <c r="D762" s="29"/>
      <c r="E762" s="29"/>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8"/>
      <c r="D763" s="29"/>
      <c r="E763" s="29"/>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8"/>
      <c r="D764" s="29"/>
      <c r="E764" s="29"/>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8"/>
      <c r="D765" s="29"/>
      <c r="E765" s="29"/>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8"/>
      <c r="D766" s="29"/>
      <c r="E766" s="29"/>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8"/>
      <c r="D767" s="29"/>
      <c r="E767" s="29"/>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8"/>
      <c r="D768" s="29"/>
      <c r="E768" s="29"/>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8"/>
      <c r="D769" s="29"/>
      <c r="E769" s="29"/>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8"/>
      <c r="D770" s="29"/>
      <c r="E770" s="29"/>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8"/>
      <c r="D771" s="29"/>
      <c r="E771" s="29"/>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8"/>
      <c r="D772" s="29"/>
      <c r="E772" s="29"/>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8"/>
      <c r="D773" s="29"/>
      <c r="E773" s="29"/>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8"/>
      <c r="D774" s="29"/>
      <c r="E774" s="29"/>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8"/>
      <c r="D775" s="29"/>
      <c r="E775" s="29"/>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8"/>
      <c r="D776" s="29"/>
      <c r="E776" s="29"/>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8"/>
      <c r="D777" s="29"/>
      <c r="E777" s="29"/>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8"/>
      <c r="D778" s="29"/>
      <c r="E778" s="29"/>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8"/>
      <c r="D779" s="29"/>
      <c r="E779" s="29"/>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8"/>
      <c r="D780" s="29"/>
      <c r="E780" s="29"/>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8"/>
      <c r="D781" s="29"/>
      <c r="E781" s="29"/>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8"/>
      <c r="D782" s="29"/>
      <c r="E782" s="29"/>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8"/>
      <c r="D783" s="29"/>
      <c r="E783" s="29"/>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8"/>
      <c r="D784" s="29"/>
      <c r="E784" s="29"/>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8"/>
      <c r="D785" s="29"/>
      <c r="E785" s="29"/>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8"/>
      <c r="D786" s="29"/>
      <c r="E786" s="29"/>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8"/>
      <c r="D787" s="29"/>
      <c r="E787" s="29"/>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8"/>
      <c r="D788" s="29"/>
      <c r="E788" s="29"/>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8"/>
      <c r="D789" s="29"/>
      <c r="E789" s="29"/>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8"/>
      <c r="D790" s="29"/>
      <c r="E790" s="29"/>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8"/>
      <c r="D791" s="29"/>
      <c r="E791" s="29"/>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8"/>
      <c r="D792" s="29"/>
      <c r="E792" s="29"/>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8"/>
      <c r="D793" s="29"/>
      <c r="E793" s="29"/>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8"/>
      <c r="D794" s="29"/>
      <c r="E794" s="29"/>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8"/>
      <c r="D795" s="29"/>
      <c r="E795" s="29"/>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8"/>
      <c r="D796" s="29"/>
      <c r="E796" s="29"/>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8"/>
      <c r="D797" s="29"/>
      <c r="E797" s="29"/>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8"/>
      <c r="D798" s="29"/>
      <c r="E798" s="29"/>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8"/>
      <c r="D799" s="29"/>
      <c r="E799" s="29"/>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8"/>
      <c r="D800" s="29"/>
      <c r="E800" s="29"/>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8"/>
      <c r="D801" s="29"/>
      <c r="E801" s="29"/>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8"/>
      <c r="D802" s="29"/>
      <c r="E802" s="29"/>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8"/>
      <c r="D803" s="29"/>
      <c r="E803" s="29"/>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8"/>
      <c r="D804" s="29"/>
      <c r="E804" s="29"/>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8"/>
      <c r="D805" s="29"/>
      <c r="E805" s="29"/>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8"/>
      <c r="D806" s="29"/>
      <c r="E806" s="29"/>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8"/>
      <c r="D807" s="29"/>
      <c r="E807" s="29"/>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8"/>
      <c r="D808" s="29"/>
      <c r="E808" s="29"/>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8"/>
      <c r="D809" s="29"/>
      <c r="E809" s="29"/>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8"/>
      <c r="D810" s="29"/>
      <c r="E810" s="29"/>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8"/>
      <c r="D811" s="29"/>
      <c r="E811" s="29"/>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8"/>
      <c r="D812" s="29"/>
      <c r="E812" s="29"/>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8"/>
      <c r="D813" s="29"/>
      <c r="E813" s="29"/>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8"/>
      <c r="D814" s="29"/>
      <c r="E814" s="29"/>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8"/>
      <c r="D815" s="29"/>
      <c r="E815" s="29"/>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8"/>
      <c r="D816" s="29"/>
      <c r="E816" s="29"/>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8"/>
      <c r="D817" s="29"/>
      <c r="E817" s="29"/>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8"/>
      <c r="D818" s="29"/>
      <c r="E818" s="29"/>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8"/>
      <c r="D819" s="29"/>
      <c r="E819" s="29"/>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8"/>
      <c r="D820" s="29"/>
      <c r="E820" s="29"/>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8"/>
      <c r="D821" s="29"/>
      <c r="E821" s="29"/>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8"/>
      <c r="D822" s="29"/>
      <c r="E822" s="29"/>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8"/>
      <c r="D823" s="29"/>
      <c r="E823" s="29"/>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8"/>
      <c r="D824" s="29"/>
      <c r="E824" s="29"/>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8"/>
      <c r="D825" s="29"/>
      <c r="E825" s="29"/>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8"/>
      <c r="D826" s="29"/>
      <c r="E826" s="29"/>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8"/>
      <c r="D827" s="29"/>
      <c r="E827" s="29"/>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8"/>
      <c r="D828" s="29"/>
      <c r="E828" s="29"/>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8"/>
      <c r="D829" s="29"/>
      <c r="E829" s="29"/>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8"/>
      <c r="D830" s="29"/>
      <c r="E830" s="29"/>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8"/>
      <c r="D831" s="29"/>
      <c r="E831" s="29"/>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8"/>
      <c r="D832" s="29"/>
      <c r="E832" s="29"/>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8"/>
      <c r="D833" s="29"/>
      <c r="E833" s="29"/>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8"/>
      <c r="D834" s="29"/>
      <c r="E834" s="29"/>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8"/>
      <c r="D835" s="29"/>
      <c r="E835" s="29"/>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8"/>
      <c r="D836" s="29"/>
      <c r="E836" s="29"/>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8"/>
      <c r="D837" s="29"/>
      <c r="E837" s="29"/>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8"/>
      <c r="D838" s="29"/>
      <c r="E838" s="29"/>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8"/>
      <c r="D839" s="29"/>
      <c r="E839" s="29"/>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8"/>
      <c r="D840" s="29"/>
      <c r="E840" s="29"/>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8"/>
      <c r="D841" s="29"/>
      <c r="E841" s="29"/>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8"/>
      <c r="D842" s="29"/>
      <c r="E842" s="29"/>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8"/>
      <c r="D843" s="29"/>
      <c r="E843" s="29"/>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8"/>
      <c r="D844" s="29"/>
      <c r="E844" s="29"/>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8"/>
      <c r="D845" s="29"/>
      <c r="E845" s="29"/>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8"/>
      <c r="D846" s="29"/>
      <c r="E846" s="29"/>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8"/>
      <c r="D847" s="29"/>
      <c r="E847" s="29"/>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8"/>
      <c r="D848" s="29"/>
      <c r="E848" s="29"/>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8"/>
      <c r="D849" s="29"/>
      <c r="E849" s="29"/>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8"/>
      <c r="D850" s="29"/>
      <c r="E850" s="29"/>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8"/>
      <c r="D851" s="29"/>
      <c r="E851" s="29"/>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8"/>
      <c r="D852" s="29"/>
      <c r="E852" s="29"/>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8"/>
      <c r="D853" s="29"/>
      <c r="E853" s="29"/>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8"/>
      <c r="D854" s="29"/>
      <c r="E854" s="29"/>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8"/>
      <c r="D855" s="29"/>
      <c r="E855" s="29"/>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8"/>
      <c r="D856" s="29"/>
      <c r="E856" s="29"/>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8"/>
      <c r="D857" s="29"/>
      <c r="E857" s="29"/>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8"/>
      <c r="D858" s="29"/>
      <c r="E858" s="29"/>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8"/>
      <c r="D859" s="29"/>
      <c r="E859" s="29"/>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8"/>
      <c r="D860" s="29"/>
      <c r="E860" s="29"/>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8"/>
      <c r="D861" s="29"/>
      <c r="E861" s="29"/>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8"/>
      <c r="D862" s="29"/>
      <c r="E862" s="29"/>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8"/>
      <c r="D863" s="29"/>
      <c r="E863" s="29"/>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8"/>
      <c r="D864" s="29"/>
      <c r="E864" s="29"/>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8"/>
      <c r="D865" s="29"/>
      <c r="E865" s="29"/>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8"/>
      <c r="D866" s="29"/>
      <c r="E866" s="29"/>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8"/>
      <c r="D867" s="29"/>
      <c r="E867" s="29"/>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8"/>
      <c r="D868" s="29"/>
      <c r="E868" s="29"/>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8"/>
      <c r="D869" s="29"/>
      <c r="E869" s="29"/>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8"/>
      <c r="D870" s="29"/>
      <c r="E870" s="29"/>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8"/>
      <c r="D871" s="29"/>
      <c r="E871" s="29"/>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8"/>
      <c r="D872" s="29"/>
      <c r="E872" s="29"/>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8"/>
      <c r="D873" s="29"/>
      <c r="E873" s="29"/>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8"/>
      <c r="D874" s="29"/>
      <c r="E874" s="29"/>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8"/>
      <c r="D875" s="29"/>
      <c r="E875" s="29"/>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8"/>
      <c r="D876" s="29"/>
      <c r="E876" s="29"/>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8"/>
      <c r="D877" s="29"/>
      <c r="E877" s="29"/>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8"/>
      <c r="D878" s="29"/>
      <c r="E878" s="29"/>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8"/>
      <c r="D879" s="29"/>
      <c r="E879" s="29"/>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8"/>
      <c r="D880" s="29"/>
      <c r="E880" s="29"/>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8"/>
      <c r="D881" s="29"/>
      <c r="E881" s="29"/>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8"/>
      <c r="D882" s="29"/>
      <c r="E882" s="29"/>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8"/>
      <c r="D883" s="29"/>
      <c r="E883" s="29"/>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8"/>
      <c r="D884" s="29"/>
      <c r="E884" s="29"/>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8"/>
      <c r="D885" s="29"/>
      <c r="E885" s="29"/>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8"/>
      <c r="D886" s="29"/>
      <c r="E886" s="29"/>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8"/>
      <c r="D887" s="29"/>
      <c r="E887" s="29"/>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8"/>
      <c r="D888" s="29"/>
      <c r="E888" s="29"/>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8"/>
      <c r="D889" s="29"/>
      <c r="E889" s="29"/>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8"/>
      <c r="D890" s="29"/>
      <c r="E890" s="29"/>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8"/>
      <c r="D891" s="29"/>
      <c r="E891" s="29"/>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8"/>
      <c r="D892" s="29"/>
      <c r="E892" s="29"/>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8"/>
      <c r="D893" s="29"/>
      <c r="E893" s="29"/>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8"/>
      <c r="D894" s="29"/>
      <c r="E894" s="29"/>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8"/>
      <c r="D895" s="29"/>
      <c r="E895" s="29"/>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8"/>
      <c r="D896" s="29"/>
      <c r="E896" s="29"/>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8"/>
      <c r="D897" s="29"/>
      <c r="E897" s="29"/>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8"/>
      <c r="D898" s="29"/>
      <c r="E898" s="29"/>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8"/>
      <c r="D899" s="29"/>
      <c r="E899" s="29"/>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8"/>
      <c r="D900" s="29"/>
      <c r="E900" s="29"/>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8"/>
      <c r="D901" s="29"/>
      <c r="E901" s="29"/>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8"/>
      <c r="D902" s="29"/>
      <c r="E902" s="29"/>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8"/>
      <c r="D903" s="29"/>
      <c r="E903" s="29"/>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8"/>
      <c r="D904" s="29"/>
      <c r="E904" s="29"/>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8"/>
      <c r="D905" s="29"/>
      <c r="E905" s="29"/>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8"/>
      <c r="D906" s="29"/>
      <c r="E906" s="29"/>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8"/>
      <c r="D907" s="29"/>
      <c r="E907" s="29"/>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8"/>
      <c r="D908" s="29"/>
      <c r="E908" s="29"/>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8"/>
      <c r="D909" s="29"/>
      <c r="E909" s="29"/>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8"/>
      <c r="D910" s="29"/>
      <c r="E910" s="29"/>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8"/>
      <c r="D911" s="29"/>
      <c r="E911" s="29"/>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8"/>
      <c r="D912" s="29"/>
      <c r="E912" s="29"/>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8"/>
      <c r="D913" s="29"/>
      <c r="E913" s="29"/>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8"/>
      <c r="D914" s="29"/>
      <c r="E914" s="29"/>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8"/>
      <c r="D915" s="29"/>
      <c r="E915" s="29"/>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8"/>
      <c r="D916" s="29"/>
      <c r="E916" s="29"/>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8"/>
      <c r="D917" s="29"/>
      <c r="E917" s="29"/>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8"/>
      <c r="D918" s="29"/>
      <c r="E918" s="29"/>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8"/>
      <c r="D919" s="29"/>
      <c r="E919" s="29"/>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8"/>
      <c r="D920" s="29"/>
      <c r="E920" s="29"/>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8"/>
      <c r="D921" s="29"/>
      <c r="E921" s="29"/>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8"/>
      <c r="D922" s="29"/>
      <c r="E922" s="29"/>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8"/>
      <c r="D923" s="29"/>
      <c r="E923" s="29"/>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8"/>
      <c r="D924" s="29"/>
      <c r="E924" s="29"/>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8"/>
      <c r="D925" s="29"/>
      <c r="E925" s="29"/>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8"/>
      <c r="D926" s="29"/>
      <c r="E926" s="29"/>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8"/>
      <c r="D927" s="29"/>
      <c r="E927" s="29"/>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8"/>
      <c r="D928" s="29"/>
      <c r="E928" s="29"/>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8"/>
      <c r="D929" s="29"/>
      <c r="E929" s="29"/>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8"/>
      <c r="D930" s="29"/>
      <c r="E930" s="29"/>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8"/>
      <c r="D931" s="29"/>
      <c r="E931" s="29"/>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8"/>
      <c r="D932" s="29"/>
      <c r="E932" s="29"/>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8"/>
      <c r="D933" s="29"/>
      <c r="E933" s="29"/>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8"/>
      <c r="D934" s="29"/>
      <c r="E934" s="29"/>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8"/>
      <c r="D935" s="29"/>
      <c r="E935" s="29"/>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8"/>
      <c r="D936" s="29"/>
      <c r="E936" s="29"/>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8"/>
      <c r="D937" s="29"/>
      <c r="E937" s="29"/>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8"/>
      <c r="D938" s="29"/>
      <c r="E938" s="29"/>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8"/>
      <c r="D939" s="29"/>
      <c r="E939" s="29"/>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8"/>
      <c r="D940" s="29"/>
      <c r="E940" s="29"/>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8"/>
      <c r="D941" s="29"/>
      <c r="E941" s="29"/>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8"/>
      <c r="D942" s="29"/>
      <c r="E942" s="29"/>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8"/>
      <c r="D943" s="29"/>
      <c r="E943" s="29"/>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8"/>
      <c r="D944" s="29"/>
      <c r="E944" s="29"/>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8"/>
      <c r="D945" s="29"/>
      <c r="E945" s="29"/>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8"/>
      <c r="D946" s="29"/>
      <c r="E946" s="29"/>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8"/>
      <c r="D947" s="29"/>
      <c r="E947" s="29"/>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8"/>
      <c r="D948" s="29"/>
      <c r="E948" s="29"/>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8"/>
      <c r="D949" s="29"/>
      <c r="E949" s="29"/>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8"/>
      <c r="D950" s="29"/>
      <c r="E950" s="29"/>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8"/>
      <c r="D951" s="29"/>
      <c r="E951" s="29"/>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8"/>
      <c r="D952" s="29"/>
      <c r="E952" s="29"/>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8"/>
      <c r="D953" s="29"/>
      <c r="E953" s="29"/>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8"/>
      <c r="D954" s="29"/>
      <c r="E954" s="29"/>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8"/>
      <c r="D955" s="29"/>
      <c r="E955" s="29"/>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8"/>
      <c r="D956" s="29"/>
      <c r="E956" s="29"/>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8"/>
      <c r="D957" s="29"/>
      <c r="E957" s="29"/>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8"/>
      <c r="D958" s="29"/>
      <c r="E958" s="29"/>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8"/>
      <c r="D959" s="29"/>
      <c r="E959" s="29"/>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8"/>
      <c r="D960" s="29"/>
      <c r="E960" s="29"/>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8"/>
      <c r="D961" s="29"/>
      <c r="E961" s="29"/>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8"/>
      <c r="D962" s="29"/>
      <c r="E962" s="29"/>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8"/>
      <c r="D963" s="29"/>
      <c r="E963" s="29"/>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8"/>
      <c r="D964" s="29"/>
      <c r="E964" s="29"/>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8"/>
      <c r="D965" s="29"/>
      <c r="E965" s="29"/>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8"/>
      <c r="D966" s="29"/>
      <c r="E966" s="29"/>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8"/>
      <c r="D967" s="29"/>
      <c r="E967" s="29"/>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8"/>
      <c r="D968" s="29"/>
      <c r="E968" s="29"/>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8"/>
      <c r="D969" s="29"/>
      <c r="E969" s="29"/>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8"/>
      <c r="D970" s="29"/>
      <c r="E970" s="29"/>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8"/>
      <c r="D971" s="29"/>
      <c r="E971" s="29"/>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8"/>
      <c r="D972" s="29"/>
      <c r="E972" s="29"/>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8"/>
      <c r="D973" s="29"/>
      <c r="E973" s="29"/>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8"/>
      <c r="D974" s="29"/>
      <c r="E974" s="29"/>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8"/>
      <c r="D975" s="29"/>
      <c r="E975" s="29"/>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8"/>
      <c r="D976" s="29"/>
      <c r="E976" s="29"/>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8"/>
      <c r="D977" s="29"/>
      <c r="E977" s="29"/>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8"/>
      <c r="D978" s="29"/>
      <c r="E978" s="29"/>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8"/>
      <c r="D979" s="29"/>
      <c r="E979" s="29"/>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8"/>
      <c r="D980" s="29"/>
      <c r="E980" s="29"/>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8"/>
      <c r="D981" s="29"/>
      <c r="E981" s="29"/>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8"/>
      <c r="D982" s="29"/>
      <c r="E982" s="29"/>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8"/>
      <c r="D983" s="29"/>
      <c r="E983" s="29"/>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8"/>
      <c r="D984" s="29"/>
      <c r="E984" s="29"/>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8"/>
      <c r="D985" s="29"/>
      <c r="E985" s="29"/>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8"/>
      <c r="D986" s="29"/>
      <c r="E986" s="29"/>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8"/>
      <c r="D987" s="29"/>
      <c r="E987" s="29"/>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8"/>
      <c r="D988" s="29"/>
      <c r="E988" s="29"/>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8"/>
      <c r="D989" s="29"/>
      <c r="E989" s="29"/>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8"/>
      <c r="D990" s="29"/>
      <c r="E990" s="29"/>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8"/>
      <c r="D991" s="29"/>
      <c r="E991" s="29"/>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8"/>
      <c r="D992" s="29"/>
      <c r="E992" s="29"/>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8"/>
      <c r="D993" s="29"/>
      <c r="E993" s="29"/>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8"/>
      <c r="D994" s="29"/>
      <c r="E994" s="29"/>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8"/>
      <c r="D995" s="29"/>
      <c r="E995" s="29"/>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8"/>
      <c r="D996" s="29"/>
      <c r="E996" s="29"/>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8"/>
      <c r="D997" s="29"/>
      <c r="E997" s="29"/>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8"/>
      <c r="D998" s="29"/>
      <c r="E998" s="29"/>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8"/>
      <c r="D999" s="29"/>
      <c r="E999" s="29"/>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8"/>
      <c r="D1000" s="29"/>
      <c r="E1000" s="29"/>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291:E291"/>
    <mergeCell ref="A292:E292"/>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99"/>
  </sheetPr>
  <dimension ref="A1:G1802"/>
  <sheetViews>
    <sheetView workbookViewId="0"/>
  </sheetViews>
  <sheetFormatPr defaultColWidth="12.5703125" defaultRowHeight="15" customHeight="1"/>
  <cols>
    <col min="1" max="1" width="9.140625" customWidth="1"/>
    <col min="2" max="2" width="32.7109375" customWidth="1"/>
    <col min="3" max="3" width="33.7109375" customWidth="1"/>
    <col min="4" max="4" width="6.42578125" customWidth="1"/>
    <col min="5" max="5" width="9" hidden="1" customWidth="1"/>
    <col min="6" max="6" width="10" customWidth="1"/>
    <col min="7" max="7" width="9.5703125" customWidth="1"/>
    <col min="8" max="26" width="8" customWidth="1"/>
  </cols>
  <sheetData>
    <row r="1" spans="1:7" ht="15.75" customHeight="1">
      <c r="A1" s="12" t="s">
        <v>3983</v>
      </c>
      <c r="B1" s="456"/>
      <c r="C1" s="457"/>
      <c r="D1" s="457"/>
      <c r="E1" s="458"/>
      <c r="F1" s="153"/>
      <c r="G1" s="153"/>
    </row>
    <row r="2" spans="1:7" ht="14.25" customHeight="1">
      <c r="A2" s="6" t="s">
        <v>160</v>
      </c>
      <c r="B2" s="456"/>
      <c r="C2" s="457"/>
      <c r="D2" s="457"/>
      <c r="E2" s="458"/>
      <c r="F2" s="153"/>
      <c r="G2" s="153"/>
    </row>
    <row r="3" spans="1:7" ht="14.25" customHeight="1">
      <c r="A3" s="11" t="s">
        <v>3984</v>
      </c>
      <c r="B3" s="456"/>
      <c r="C3" s="3" t="s">
        <v>3985</v>
      </c>
      <c r="D3" s="3"/>
      <c r="E3" s="458"/>
      <c r="F3" s="459">
        <v>0</v>
      </c>
      <c r="G3" s="153"/>
    </row>
    <row r="4" spans="1:7" ht="14.25" customHeight="1">
      <c r="A4" s="11" t="s">
        <v>3423</v>
      </c>
      <c r="B4" s="68"/>
      <c r="C4" s="3" t="s">
        <v>164</v>
      </c>
      <c r="D4" s="3"/>
      <c r="E4" s="458"/>
      <c r="F4" s="38">
        <v>0</v>
      </c>
      <c r="G4" s="459"/>
    </row>
    <row r="5" spans="1:7" ht="14.25" customHeight="1">
      <c r="A5" s="68"/>
      <c r="B5" s="68"/>
      <c r="C5" s="40" t="s">
        <v>165</v>
      </c>
      <c r="D5" s="40"/>
      <c r="E5" s="458"/>
      <c r="F5" s="136">
        <v>0</v>
      </c>
      <c r="G5" s="136"/>
    </row>
    <row r="6" spans="1:7" ht="24" customHeight="1">
      <c r="A6" s="460" t="s">
        <v>3986</v>
      </c>
      <c r="B6" s="460" t="s">
        <v>3987</v>
      </c>
      <c r="C6" s="460" t="s">
        <v>2113</v>
      </c>
      <c r="D6" s="460" t="s">
        <v>2112</v>
      </c>
      <c r="E6" s="461" t="s">
        <v>2562</v>
      </c>
      <c r="F6" s="461" t="s">
        <v>2562</v>
      </c>
      <c r="G6" s="461" t="s">
        <v>3988</v>
      </c>
    </row>
    <row r="7" spans="1:7" ht="12.75" customHeight="1">
      <c r="A7" s="98">
        <v>1</v>
      </c>
      <c r="B7" s="462" t="s">
        <v>8</v>
      </c>
      <c r="C7" s="463" t="s">
        <v>167</v>
      </c>
      <c r="D7" s="44" t="s">
        <v>169</v>
      </c>
      <c r="E7" s="103">
        <v>63</v>
      </c>
      <c r="F7" s="45">
        <f t="shared" ref="F7:F429" si="0">(E7+E7*$F$5)*(1-$F$4)</f>
        <v>63</v>
      </c>
      <c r="G7" s="45">
        <f t="shared" ref="G7:G1748" si="1">F7*$F$3</f>
        <v>0</v>
      </c>
    </row>
    <row r="8" spans="1:7" ht="12.75" customHeight="1">
      <c r="A8" s="98">
        <v>2</v>
      </c>
      <c r="B8" s="462" t="s">
        <v>8</v>
      </c>
      <c r="C8" s="463" t="s">
        <v>170</v>
      </c>
      <c r="D8" s="44" t="s">
        <v>172</v>
      </c>
      <c r="E8" s="103">
        <v>63</v>
      </c>
      <c r="F8" s="45">
        <f t="shared" si="0"/>
        <v>63</v>
      </c>
      <c r="G8" s="45">
        <f t="shared" si="1"/>
        <v>0</v>
      </c>
    </row>
    <row r="9" spans="1:7" ht="12.75" customHeight="1">
      <c r="A9" s="98">
        <v>3</v>
      </c>
      <c r="B9" s="462" t="s">
        <v>8</v>
      </c>
      <c r="C9" s="463" t="s">
        <v>173</v>
      </c>
      <c r="D9" s="44" t="s">
        <v>175</v>
      </c>
      <c r="E9" s="103">
        <v>67</v>
      </c>
      <c r="F9" s="45">
        <f t="shared" si="0"/>
        <v>67</v>
      </c>
      <c r="G9" s="45">
        <f t="shared" si="1"/>
        <v>0</v>
      </c>
    </row>
    <row r="10" spans="1:7" ht="12.75" customHeight="1">
      <c r="A10" s="98">
        <v>4</v>
      </c>
      <c r="B10" s="462" t="s">
        <v>8</v>
      </c>
      <c r="C10" s="463" t="s">
        <v>176</v>
      </c>
      <c r="D10" s="44" t="s">
        <v>178</v>
      </c>
      <c r="E10" s="103">
        <v>67</v>
      </c>
      <c r="F10" s="45">
        <f t="shared" si="0"/>
        <v>67</v>
      </c>
      <c r="G10" s="45">
        <f t="shared" si="1"/>
        <v>0</v>
      </c>
    </row>
    <row r="11" spans="1:7" ht="12.75" customHeight="1">
      <c r="A11" s="98">
        <v>5</v>
      </c>
      <c r="B11" s="462" t="s">
        <v>8</v>
      </c>
      <c r="C11" s="463" t="s">
        <v>179</v>
      </c>
      <c r="D11" s="44" t="s">
        <v>181</v>
      </c>
      <c r="E11" s="103">
        <v>75</v>
      </c>
      <c r="F11" s="45">
        <f t="shared" si="0"/>
        <v>75</v>
      </c>
      <c r="G11" s="45">
        <f t="shared" si="1"/>
        <v>0</v>
      </c>
    </row>
    <row r="12" spans="1:7" ht="12.75" customHeight="1">
      <c r="A12" s="98">
        <v>6</v>
      </c>
      <c r="B12" s="462" t="s">
        <v>8</v>
      </c>
      <c r="C12" s="463" t="s">
        <v>182</v>
      </c>
      <c r="D12" s="44" t="s">
        <v>184</v>
      </c>
      <c r="E12" s="103">
        <v>75</v>
      </c>
      <c r="F12" s="45">
        <f t="shared" si="0"/>
        <v>75</v>
      </c>
      <c r="G12" s="45">
        <f t="shared" si="1"/>
        <v>0</v>
      </c>
    </row>
    <row r="13" spans="1:7" ht="12.75" customHeight="1">
      <c r="A13" s="98">
        <v>7</v>
      </c>
      <c r="B13" s="462" t="s">
        <v>8</v>
      </c>
      <c r="C13" s="463" t="s">
        <v>185</v>
      </c>
      <c r="D13" s="44" t="s">
        <v>175</v>
      </c>
      <c r="E13" s="103">
        <v>14</v>
      </c>
      <c r="F13" s="45">
        <f t="shared" si="0"/>
        <v>14</v>
      </c>
      <c r="G13" s="45">
        <f t="shared" si="1"/>
        <v>0</v>
      </c>
    </row>
    <row r="14" spans="1:7" ht="12.75" customHeight="1">
      <c r="A14" s="98">
        <v>8</v>
      </c>
      <c r="B14" s="462" t="s">
        <v>8</v>
      </c>
      <c r="C14" s="463" t="s">
        <v>187</v>
      </c>
      <c r="D14" s="44" t="s">
        <v>175</v>
      </c>
      <c r="E14" s="103">
        <v>14</v>
      </c>
      <c r="F14" s="45">
        <f t="shared" si="0"/>
        <v>14</v>
      </c>
      <c r="G14" s="45">
        <f t="shared" si="1"/>
        <v>0</v>
      </c>
    </row>
    <row r="15" spans="1:7" ht="12.75" customHeight="1">
      <c r="A15" s="98">
        <v>9</v>
      </c>
      <c r="B15" s="462" t="s">
        <v>8</v>
      </c>
      <c r="C15" s="463" t="s">
        <v>189</v>
      </c>
      <c r="D15" s="44" t="s">
        <v>175</v>
      </c>
      <c r="E15" s="103">
        <v>14</v>
      </c>
      <c r="F15" s="45">
        <f t="shared" si="0"/>
        <v>14</v>
      </c>
      <c r="G15" s="45">
        <f t="shared" si="1"/>
        <v>0</v>
      </c>
    </row>
    <row r="16" spans="1:7" ht="12.75" customHeight="1">
      <c r="A16" s="98">
        <v>10</v>
      </c>
      <c r="B16" s="462" t="s">
        <v>8</v>
      </c>
      <c r="C16" s="463" t="s">
        <v>191</v>
      </c>
      <c r="D16" s="44" t="s">
        <v>193</v>
      </c>
      <c r="E16" s="103">
        <v>2.2999999999999998</v>
      </c>
      <c r="F16" s="464">
        <f t="shared" si="0"/>
        <v>2.2999999999999998</v>
      </c>
      <c r="G16" s="45">
        <f t="shared" si="1"/>
        <v>0</v>
      </c>
    </row>
    <row r="17" spans="1:7" ht="12.75" customHeight="1">
      <c r="A17" s="98">
        <v>11</v>
      </c>
      <c r="B17" s="462" t="s">
        <v>8</v>
      </c>
      <c r="C17" s="463" t="s">
        <v>194</v>
      </c>
      <c r="D17" s="44" t="s">
        <v>193</v>
      </c>
      <c r="E17" s="103">
        <v>1.4</v>
      </c>
      <c r="F17" s="464">
        <f t="shared" si="0"/>
        <v>1.4</v>
      </c>
      <c r="G17" s="45">
        <f t="shared" si="1"/>
        <v>0</v>
      </c>
    </row>
    <row r="18" spans="1:7" ht="12.75" customHeight="1">
      <c r="A18" s="98">
        <v>16</v>
      </c>
      <c r="B18" s="462" t="s">
        <v>8</v>
      </c>
      <c r="C18" s="463" t="s">
        <v>199</v>
      </c>
      <c r="D18" s="44" t="s">
        <v>201</v>
      </c>
      <c r="E18" s="103">
        <v>110</v>
      </c>
      <c r="F18" s="45">
        <f t="shared" si="0"/>
        <v>110</v>
      </c>
      <c r="G18" s="45">
        <f t="shared" si="1"/>
        <v>0</v>
      </c>
    </row>
    <row r="19" spans="1:7" ht="12.75" customHeight="1">
      <c r="A19" s="98">
        <v>17</v>
      </c>
      <c r="B19" s="462" t="s">
        <v>8</v>
      </c>
      <c r="C19" s="463" t="s">
        <v>202</v>
      </c>
      <c r="D19" s="44" t="s">
        <v>201</v>
      </c>
      <c r="E19" s="103">
        <v>110</v>
      </c>
      <c r="F19" s="45">
        <f t="shared" si="0"/>
        <v>110</v>
      </c>
      <c r="G19" s="45">
        <f t="shared" si="1"/>
        <v>0</v>
      </c>
    </row>
    <row r="20" spans="1:7" ht="12.75" customHeight="1">
      <c r="A20" s="98">
        <v>18</v>
      </c>
      <c r="B20" s="462" t="s">
        <v>8</v>
      </c>
      <c r="C20" s="463" t="s">
        <v>204</v>
      </c>
      <c r="D20" s="44" t="s">
        <v>201</v>
      </c>
      <c r="E20" s="103">
        <v>116</v>
      </c>
      <c r="F20" s="45">
        <f t="shared" si="0"/>
        <v>116</v>
      </c>
      <c r="G20" s="45">
        <f t="shared" si="1"/>
        <v>0</v>
      </c>
    </row>
    <row r="21" spans="1:7" ht="12.75" customHeight="1">
      <c r="A21" s="98">
        <v>19</v>
      </c>
      <c r="B21" s="462" t="s">
        <v>8</v>
      </c>
      <c r="C21" s="463" t="s">
        <v>206</v>
      </c>
      <c r="D21" s="44" t="s">
        <v>201</v>
      </c>
      <c r="E21" s="103">
        <v>116</v>
      </c>
      <c r="F21" s="45">
        <f t="shared" si="0"/>
        <v>116</v>
      </c>
      <c r="G21" s="45">
        <f t="shared" si="1"/>
        <v>0</v>
      </c>
    </row>
    <row r="22" spans="1:7" ht="12.75" customHeight="1">
      <c r="A22" s="98">
        <v>20</v>
      </c>
      <c r="B22" s="462" t="s">
        <v>8</v>
      </c>
      <c r="C22" s="463" t="s">
        <v>208</v>
      </c>
      <c r="D22" s="44" t="s">
        <v>210</v>
      </c>
      <c r="E22" s="103">
        <v>159</v>
      </c>
      <c r="F22" s="45">
        <f t="shared" si="0"/>
        <v>159</v>
      </c>
      <c r="G22" s="45">
        <f t="shared" si="1"/>
        <v>0</v>
      </c>
    </row>
    <row r="23" spans="1:7" ht="12.75" customHeight="1">
      <c r="A23" s="98">
        <v>21</v>
      </c>
      <c r="B23" s="462" t="s">
        <v>8</v>
      </c>
      <c r="C23" s="463" t="s">
        <v>211</v>
      </c>
      <c r="D23" s="44" t="s">
        <v>210</v>
      </c>
      <c r="E23" s="103">
        <v>159</v>
      </c>
      <c r="F23" s="45">
        <f t="shared" si="0"/>
        <v>159</v>
      </c>
      <c r="G23" s="45">
        <f t="shared" si="1"/>
        <v>0</v>
      </c>
    </row>
    <row r="24" spans="1:7" ht="12.75" customHeight="1">
      <c r="A24" s="98">
        <v>24</v>
      </c>
      <c r="B24" s="462" t="s">
        <v>8</v>
      </c>
      <c r="C24" s="463" t="s">
        <v>214</v>
      </c>
      <c r="D24" s="44" t="s">
        <v>201</v>
      </c>
      <c r="E24" s="103">
        <v>132</v>
      </c>
      <c r="F24" s="45">
        <f t="shared" si="0"/>
        <v>132</v>
      </c>
      <c r="G24" s="45">
        <f t="shared" si="1"/>
        <v>0</v>
      </c>
    </row>
    <row r="25" spans="1:7" ht="12.75" customHeight="1">
      <c r="A25" s="98">
        <v>25</v>
      </c>
      <c r="B25" s="462" t="s">
        <v>8</v>
      </c>
      <c r="C25" s="463" t="s">
        <v>216</v>
      </c>
      <c r="D25" s="44" t="s">
        <v>201</v>
      </c>
      <c r="E25" s="103">
        <v>150</v>
      </c>
      <c r="F25" s="45">
        <f t="shared" si="0"/>
        <v>150</v>
      </c>
      <c r="G25" s="45">
        <f t="shared" si="1"/>
        <v>0</v>
      </c>
    </row>
    <row r="26" spans="1:7" ht="12.75" customHeight="1">
      <c r="A26" s="98">
        <v>26</v>
      </c>
      <c r="B26" s="462" t="s">
        <v>8</v>
      </c>
      <c r="C26" s="463" t="s">
        <v>218</v>
      </c>
      <c r="D26" s="44" t="s">
        <v>201</v>
      </c>
      <c r="E26" s="103">
        <v>136</v>
      </c>
      <c r="F26" s="45">
        <f t="shared" si="0"/>
        <v>136</v>
      </c>
      <c r="G26" s="45">
        <f t="shared" si="1"/>
        <v>0</v>
      </c>
    </row>
    <row r="27" spans="1:7" ht="12.75" customHeight="1">
      <c r="A27" s="98">
        <v>27</v>
      </c>
      <c r="B27" s="462" t="s">
        <v>8</v>
      </c>
      <c r="C27" s="463" t="s">
        <v>220</v>
      </c>
      <c r="D27" s="44" t="s">
        <v>201</v>
      </c>
      <c r="E27" s="103">
        <v>171</v>
      </c>
      <c r="F27" s="45">
        <f t="shared" si="0"/>
        <v>171</v>
      </c>
      <c r="G27" s="45">
        <f t="shared" si="1"/>
        <v>0</v>
      </c>
    </row>
    <row r="28" spans="1:7" ht="12.75" customHeight="1">
      <c r="A28" s="98">
        <v>28</v>
      </c>
      <c r="B28" s="462" t="s">
        <v>8</v>
      </c>
      <c r="C28" s="463" t="s">
        <v>222</v>
      </c>
      <c r="D28" s="44" t="s">
        <v>201</v>
      </c>
      <c r="E28" s="103">
        <v>132</v>
      </c>
      <c r="F28" s="45">
        <f t="shared" si="0"/>
        <v>132</v>
      </c>
      <c r="G28" s="45">
        <f t="shared" si="1"/>
        <v>0</v>
      </c>
    </row>
    <row r="29" spans="1:7" ht="12.75" customHeight="1">
      <c r="A29" s="98">
        <v>29</v>
      </c>
      <c r="B29" s="462" t="s">
        <v>8</v>
      </c>
      <c r="C29" s="463" t="s">
        <v>224</v>
      </c>
      <c r="D29" s="44" t="s">
        <v>201</v>
      </c>
      <c r="E29" s="103">
        <v>150</v>
      </c>
      <c r="F29" s="45">
        <f t="shared" si="0"/>
        <v>150</v>
      </c>
      <c r="G29" s="45">
        <f t="shared" si="1"/>
        <v>0</v>
      </c>
    </row>
    <row r="30" spans="1:7" ht="12.75" customHeight="1">
      <c r="A30" s="98">
        <v>30</v>
      </c>
      <c r="B30" s="462" t="s">
        <v>8</v>
      </c>
      <c r="C30" s="463" t="s">
        <v>226</v>
      </c>
      <c r="D30" s="44" t="s">
        <v>201</v>
      </c>
      <c r="E30" s="103">
        <v>136</v>
      </c>
      <c r="F30" s="45">
        <f t="shared" si="0"/>
        <v>136</v>
      </c>
      <c r="G30" s="45">
        <f t="shared" si="1"/>
        <v>0</v>
      </c>
    </row>
    <row r="31" spans="1:7" ht="12.75" customHeight="1">
      <c r="A31" s="98">
        <v>31</v>
      </c>
      <c r="B31" s="462" t="s">
        <v>8</v>
      </c>
      <c r="C31" s="463" t="s">
        <v>228</v>
      </c>
      <c r="D31" s="44" t="s">
        <v>210</v>
      </c>
      <c r="E31" s="103">
        <v>176</v>
      </c>
      <c r="F31" s="45">
        <f t="shared" si="0"/>
        <v>176</v>
      </c>
      <c r="G31" s="45">
        <f t="shared" si="1"/>
        <v>0</v>
      </c>
    </row>
    <row r="32" spans="1:7" ht="12.75" customHeight="1">
      <c r="A32" s="98">
        <v>32</v>
      </c>
      <c r="B32" s="462" t="s">
        <v>8</v>
      </c>
      <c r="C32" s="463" t="s">
        <v>230</v>
      </c>
      <c r="D32" s="44" t="s">
        <v>210</v>
      </c>
      <c r="E32" s="103">
        <v>180</v>
      </c>
      <c r="F32" s="45">
        <f t="shared" si="0"/>
        <v>180</v>
      </c>
      <c r="G32" s="45">
        <f t="shared" si="1"/>
        <v>0</v>
      </c>
    </row>
    <row r="33" spans="1:7" ht="12.75" customHeight="1">
      <c r="A33" s="98">
        <v>33</v>
      </c>
      <c r="B33" s="462" t="s">
        <v>8</v>
      </c>
      <c r="C33" s="463" t="s">
        <v>232</v>
      </c>
      <c r="D33" s="44" t="s">
        <v>234</v>
      </c>
      <c r="E33" s="103">
        <v>193</v>
      </c>
      <c r="F33" s="45">
        <f t="shared" si="0"/>
        <v>193</v>
      </c>
      <c r="G33" s="45">
        <f t="shared" si="1"/>
        <v>0</v>
      </c>
    </row>
    <row r="34" spans="1:7" ht="12.75" customHeight="1">
      <c r="A34" s="98">
        <v>34</v>
      </c>
      <c r="B34" s="462" t="s">
        <v>8</v>
      </c>
      <c r="C34" s="463" t="s">
        <v>235</v>
      </c>
      <c r="D34" s="44" t="s">
        <v>210</v>
      </c>
      <c r="E34" s="103">
        <v>210</v>
      </c>
      <c r="F34" s="45">
        <f t="shared" si="0"/>
        <v>210</v>
      </c>
      <c r="G34" s="45">
        <f t="shared" si="1"/>
        <v>0</v>
      </c>
    </row>
    <row r="35" spans="1:7" ht="12.75" customHeight="1">
      <c r="A35" s="98">
        <v>37</v>
      </c>
      <c r="B35" s="462" t="s">
        <v>8</v>
      </c>
      <c r="C35" s="463" t="s">
        <v>238</v>
      </c>
      <c r="D35" s="44" t="s">
        <v>201</v>
      </c>
      <c r="E35" s="103">
        <v>161</v>
      </c>
      <c r="F35" s="45">
        <f t="shared" si="0"/>
        <v>161</v>
      </c>
      <c r="G35" s="45">
        <f t="shared" si="1"/>
        <v>0</v>
      </c>
    </row>
    <row r="36" spans="1:7" ht="12.75" customHeight="1">
      <c r="A36" s="98">
        <v>38</v>
      </c>
      <c r="B36" s="462" t="s">
        <v>8</v>
      </c>
      <c r="C36" s="463" t="s">
        <v>240</v>
      </c>
      <c r="D36" s="44" t="s">
        <v>201</v>
      </c>
      <c r="E36" s="103">
        <v>194</v>
      </c>
      <c r="F36" s="45">
        <f t="shared" si="0"/>
        <v>194</v>
      </c>
      <c r="G36" s="45">
        <f t="shared" si="1"/>
        <v>0</v>
      </c>
    </row>
    <row r="37" spans="1:7" ht="12.75" customHeight="1">
      <c r="A37" s="98">
        <v>39</v>
      </c>
      <c r="B37" s="462" t="s">
        <v>8</v>
      </c>
      <c r="C37" s="463" t="s">
        <v>241</v>
      </c>
      <c r="D37" s="44" t="s">
        <v>201</v>
      </c>
      <c r="E37" s="103">
        <v>179</v>
      </c>
      <c r="F37" s="45">
        <f t="shared" si="0"/>
        <v>179</v>
      </c>
      <c r="G37" s="45">
        <f t="shared" si="1"/>
        <v>0</v>
      </c>
    </row>
    <row r="38" spans="1:7" ht="12.75" customHeight="1">
      <c r="A38" s="98">
        <v>40</v>
      </c>
      <c r="B38" s="462" t="s">
        <v>8</v>
      </c>
      <c r="C38" s="463" t="s">
        <v>243</v>
      </c>
      <c r="D38" s="44" t="s">
        <v>201</v>
      </c>
      <c r="E38" s="103">
        <v>228</v>
      </c>
      <c r="F38" s="45">
        <f t="shared" si="0"/>
        <v>228</v>
      </c>
      <c r="G38" s="45">
        <f t="shared" si="1"/>
        <v>0</v>
      </c>
    </row>
    <row r="39" spans="1:7" ht="12.75" customHeight="1">
      <c r="A39" s="98">
        <v>41</v>
      </c>
      <c r="B39" s="462" t="s">
        <v>8</v>
      </c>
      <c r="C39" s="463" t="s">
        <v>244</v>
      </c>
      <c r="D39" s="44" t="s">
        <v>201</v>
      </c>
      <c r="E39" s="103">
        <v>167</v>
      </c>
      <c r="F39" s="45">
        <f t="shared" si="0"/>
        <v>167</v>
      </c>
      <c r="G39" s="45">
        <f t="shared" si="1"/>
        <v>0</v>
      </c>
    </row>
    <row r="40" spans="1:7" ht="12.75" customHeight="1">
      <c r="A40" s="98">
        <v>42</v>
      </c>
      <c r="B40" s="462" t="s">
        <v>8</v>
      </c>
      <c r="C40" s="463" t="s">
        <v>245</v>
      </c>
      <c r="D40" s="44" t="s">
        <v>201</v>
      </c>
      <c r="E40" s="103">
        <v>199</v>
      </c>
      <c r="F40" s="45">
        <f t="shared" si="0"/>
        <v>199</v>
      </c>
      <c r="G40" s="45">
        <f t="shared" si="1"/>
        <v>0</v>
      </c>
    </row>
    <row r="41" spans="1:7" ht="12.75" customHeight="1">
      <c r="A41" s="98">
        <v>43</v>
      </c>
      <c r="B41" s="462" t="s">
        <v>8</v>
      </c>
      <c r="C41" s="463" t="s">
        <v>246</v>
      </c>
      <c r="D41" s="44" t="s">
        <v>201</v>
      </c>
      <c r="E41" s="103">
        <v>185</v>
      </c>
      <c r="F41" s="45">
        <f t="shared" si="0"/>
        <v>185</v>
      </c>
      <c r="G41" s="45">
        <f t="shared" si="1"/>
        <v>0</v>
      </c>
    </row>
    <row r="42" spans="1:7" ht="12.75" customHeight="1">
      <c r="A42" s="98">
        <v>44</v>
      </c>
      <c r="B42" s="462" t="s">
        <v>8</v>
      </c>
      <c r="C42" s="463" t="s">
        <v>248</v>
      </c>
      <c r="D42" s="44" t="s">
        <v>250</v>
      </c>
      <c r="E42" s="103">
        <v>278</v>
      </c>
      <c r="F42" s="45">
        <f t="shared" si="0"/>
        <v>278</v>
      </c>
      <c r="G42" s="45">
        <f t="shared" si="1"/>
        <v>0</v>
      </c>
    </row>
    <row r="43" spans="1:7" ht="12.75" customHeight="1">
      <c r="A43" s="98">
        <v>45</v>
      </c>
      <c r="B43" s="462" t="s">
        <v>8</v>
      </c>
      <c r="C43" s="463" t="s">
        <v>251</v>
      </c>
      <c r="D43" s="44" t="s">
        <v>210</v>
      </c>
      <c r="E43" s="103">
        <v>230</v>
      </c>
      <c r="F43" s="45">
        <f t="shared" si="0"/>
        <v>230</v>
      </c>
      <c r="G43" s="45">
        <f t="shared" si="1"/>
        <v>0</v>
      </c>
    </row>
    <row r="44" spans="1:7" ht="12.75" customHeight="1">
      <c r="A44" s="98">
        <v>46</v>
      </c>
      <c r="B44" s="462" t="s">
        <v>8</v>
      </c>
      <c r="C44" s="463" t="s">
        <v>252</v>
      </c>
      <c r="D44" s="44" t="s">
        <v>210</v>
      </c>
      <c r="E44" s="103">
        <v>258</v>
      </c>
      <c r="F44" s="45">
        <f t="shared" si="0"/>
        <v>258</v>
      </c>
      <c r="G44" s="45">
        <f t="shared" si="1"/>
        <v>0</v>
      </c>
    </row>
    <row r="45" spans="1:7" ht="12.75" customHeight="1">
      <c r="A45" s="98">
        <v>47</v>
      </c>
      <c r="B45" s="462" t="s">
        <v>8</v>
      </c>
      <c r="C45" s="463" t="s">
        <v>254</v>
      </c>
      <c r="D45" s="44" t="s">
        <v>256</v>
      </c>
      <c r="E45" s="103">
        <v>249</v>
      </c>
      <c r="F45" s="45">
        <f t="shared" si="0"/>
        <v>249</v>
      </c>
      <c r="G45" s="45">
        <f t="shared" si="1"/>
        <v>0</v>
      </c>
    </row>
    <row r="46" spans="1:7" ht="12.75" customHeight="1">
      <c r="A46" s="98">
        <v>48</v>
      </c>
      <c r="B46" s="462" t="s">
        <v>8</v>
      </c>
      <c r="C46" s="463" t="s">
        <v>257</v>
      </c>
      <c r="D46" s="44" t="s">
        <v>210</v>
      </c>
      <c r="E46" s="103">
        <v>264</v>
      </c>
      <c r="F46" s="45">
        <f t="shared" si="0"/>
        <v>264</v>
      </c>
      <c r="G46" s="45">
        <f t="shared" si="1"/>
        <v>0</v>
      </c>
    </row>
    <row r="47" spans="1:7" ht="12.75" customHeight="1">
      <c r="A47" s="98">
        <v>51</v>
      </c>
      <c r="B47" s="462" t="s">
        <v>8</v>
      </c>
      <c r="C47" s="463" t="s">
        <v>259</v>
      </c>
      <c r="D47" s="44" t="s">
        <v>201</v>
      </c>
      <c r="E47" s="103">
        <v>186</v>
      </c>
      <c r="F47" s="45">
        <f t="shared" si="0"/>
        <v>186</v>
      </c>
      <c r="G47" s="45">
        <f t="shared" si="1"/>
        <v>0</v>
      </c>
    </row>
    <row r="48" spans="1:7" ht="12.75" customHeight="1">
      <c r="A48" s="98">
        <v>52</v>
      </c>
      <c r="B48" s="462" t="s">
        <v>8</v>
      </c>
      <c r="C48" s="463" t="s">
        <v>260</v>
      </c>
      <c r="D48" s="44" t="s">
        <v>201</v>
      </c>
      <c r="E48" s="103">
        <v>231</v>
      </c>
      <c r="F48" s="45">
        <f t="shared" si="0"/>
        <v>231</v>
      </c>
      <c r="G48" s="45">
        <f t="shared" si="1"/>
        <v>0</v>
      </c>
    </row>
    <row r="49" spans="1:7" ht="12.75" customHeight="1">
      <c r="A49" s="98">
        <v>53</v>
      </c>
      <c r="B49" s="462" t="s">
        <v>8</v>
      </c>
      <c r="C49" s="463" t="s">
        <v>261</v>
      </c>
      <c r="D49" s="44" t="s">
        <v>201</v>
      </c>
      <c r="E49" s="103">
        <v>205</v>
      </c>
      <c r="F49" s="45">
        <f t="shared" si="0"/>
        <v>205</v>
      </c>
      <c r="G49" s="45">
        <f t="shared" si="1"/>
        <v>0</v>
      </c>
    </row>
    <row r="50" spans="1:7" ht="12.75" customHeight="1">
      <c r="A50" s="98">
        <v>54</v>
      </c>
      <c r="B50" s="462" t="s">
        <v>8</v>
      </c>
      <c r="C50" s="463" t="s">
        <v>263</v>
      </c>
      <c r="D50" s="44" t="s">
        <v>265</v>
      </c>
      <c r="E50" s="103">
        <v>258</v>
      </c>
      <c r="F50" s="45">
        <f t="shared" si="0"/>
        <v>258</v>
      </c>
      <c r="G50" s="45">
        <f t="shared" si="1"/>
        <v>0</v>
      </c>
    </row>
    <row r="51" spans="1:7" ht="12.75" customHeight="1">
      <c r="A51" s="98">
        <v>55</v>
      </c>
      <c r="B51" s="462" t="s">
        <v>8</v>
      </c>
      <c r="C51" s="463" t="s">
        <v>266</v>
      </c>
      <c r="D51" s="44" t="s">
        <v>201</v>
      </c>
      <c r="E51" s="103">
        <v>267</v>
      </c>
      <c r="F51" s="45">
        <f t="shared" si="0"/>
        <v>267</v>
      </c>
      <c r="G51" s="45">
        <f t="shared" si="1"/>
        <v>0</v>
      </c>
    </row>
    <row r="52" spans="1:7" ht="12.75" customHeight="1">
      <c r="A52" s="98">
        <v>56</v>
      </c>
      <c r="B52" s="462" t="s">
        <v>8</v>
      </c>
      <c r="C52" s="463" t="s">
        <v>267</v>
      </c>
      <c r="D52" s="44" t="s">
        <v>201</v>
      </c>
      <c r="E52" s="103">
        <v>191</v>
      </c>
      <c r="F52" s="45">
        <f t="shared" si="0"/>
        <v>191</v>
      </c>
      <c r="G52" s="45">
        <f t="shared" si="1"/>
        <v>0</v>
      </c>
    </row>
    <row r="53" spans="1:7" ht="12.75" customHeight="1">
      <c r="A53" s="98">
        <v>57</v>
      </c>
      <c r="B53" s="462" t="s">
        <v>8</v>
      </c>
      <c r="C53" s="463" t="s">
        <v>268</v>
      </c>
      <c r="D53" s="44" t="s">
        <v>201</v>
      </c>
      <c r="E53" s="103">
        <v>237</v>
      </c>
      <c r="F53" s="45">
        <f t="shared" si="0"/>
        <v>237</v>
      </c>
      <c r="G53" s="45">
        <f t="shared" si="1"/>
        <v>0</v>
      </c>
    </row>
    <row r="54" spans="1:7" ht="12.75" customHeight="1">
      <c r="A54" s="98">
        <v>58</v>
      </c>
      <c r="B54" s="462" t="s">
        <v>8</v>
      </c>
      <c r="C54" s="463" t="s">
        <v>3989</v>
      </c>
      <c r="D54" s="44" t="s">
        <v>201</v>
      </c>
      <c r="E54" s="103">
        <v>211</v>
      </c>
      <c r="F54" s="45">
        <f t="shared" si="0"/>
        <v>211</v>
      </c>
      <c r="G54" s="45">
        <f t="shared" si="1"/>
        <v>0</v>
      </c>
    </row>
    <row r="55" spans="1:7" ht="12.75" customHeight="1">
      <c r="A55" s="98">
        <v>59</v>
      </c>
      <c r="B55" s="462" t="s">
        <v>8</v>
      </c>
      <c r="C55" s="463" t="s">
        <v>271</v>
      </c>
      <c r="D55" s="44" t="s">
        <v>273</v>
      </c>
      <c r="E55" s="103">
        <v>302</v>
      </c>
      <c r="F55" s="45">
        <f t="shared" si="0"/>
        <v>302</v>
      </c>
      <c r="G55" s="45">
        <f t="shared" si="1"/>
        <v>0</v>
      </c>
    </row>
    <row r="56" spans="1:7" ht="12.75" customHeight="1">
      <c r="A56" s="98">
        <v>60</v>
      </c>
      <c r="B56" s="462" t="s">
        <v>8</v>
      </c>
      <c r="C56" s="463" t="s">
        <v>274</v>
      </c>
      <c r="D56" s="44" t="s">
        <v>210</v>
      </c>
      <c r="E56" s="103">
        <v>260</v>
      </c>
      <c r="F56" s="45">
        <f t="shared" si="0"/>
        <v>260</v>
      </c>
      <c r="G56" s="45">
        <f t="shared" si="1"/>
        <v>0</v>
      </c>
    </row>
    <row r="57" spans="1:7" ht="12.75" customHeight="1">
      <c r="A57" s="98">
        <v>61</v>
      </c>
      <c r="B57" s="462" t="s">
        <v>8</v>
      </c>
      <c r="C57" s="463" t="s">
        <v>275</v>
      </c>
      <c r="D57" s="44" t="s">
        <v>277</v>
      </c>
      <c r="E57" s="103">
        <v>343</v>
      </c>
      <c r="F57" s="45">
        <f t="shared" si="0"/>
        <v>343</v>
      </c>
      <c r="G57" s="45">
        <f t="shared" si="1"/>
        <v>0</v>
      </c>
    </row>
    <row r="58" spans="1:7" ht="12.75" customHeight="1">
      <c r="A58" s="98">
        <v>62</v>
      </c>
      <c r="B58" s="462" t="s">
        <v>8</v>
      </c>
      <c r="C58" s="463" t="s">
        <v>278</v>
      </c>
      <c r="D58" s="44" t="s">
        <v>210</v>
      </c>
      <c r="E58" s="103">
        <v>290</v>
      </c>
      <c r="F58" s="45">
        <f t="shared" si="0"/>
        <v>290</v>
      </c>
      <c r="G58" s="45">
        <f t="shared" si="1"/>
        <v>0</v>
      </c>
    </row>
    <row r="59" spans="1:7" ht="12.75" customHeight="1">
      <c r="A59" s="98">
        <v>63</v>
      </c>
      <c r="B59" s="462" t="s">
        <v>8</v>
      </c>
      <c r="C59" s="463" t="s">
        <v>280</v>
      </c>
      <c r="D59" s="44" t="s">
        <v>282</v>
      </c>
      <c r="E59" s="103">
        <v>284</v>
      </c>
      <c r="F59" s="45">
        <f t="shared" si="0"/>
        <v>284</v>
      </c>
      <c r="G59" s="45">
        <f t="shared" si="1"/>
        <v>0</v>
      </c>
    </row>
    <row r="60" spans="1:7" ht="12.75" customHeight="1">
      <c r="A60" s="98">
        <v>64</v>
      </c>
      <c r="B60" s="462" t="s">
        <v>8</v>
      </c>
      <c r="C60" s="463" t="s">
        <v>283</v>
      </c>
      <c r="D60" s="44" t="s">
        <v>284</v>
      </c>
      <c r="E60" s="103">
        <v>296</v>
      </c>
      <c r="F60" s="45">
        <f t="shared" si="0"/>
        <v>296</v>
      </c>
      <c r="G60" s="45">
        <f t="shared" si="1"/>
        <v>0</v>
      </c>
    </row>
    <row r="61" spans="1:7" ht="12.75" customHeight="1">
      <c r="A61" s="98">
        <v>65</v>
      </c>
      <c r="B61" s="462" t="s">
        <v>8</v>
      </c>
      <c r="C61" s="463" t="s">
        <v>285</v>
      </c>
      <c r="D61" s="44" t="s">
        <v>210</v>
      </c>
      <c r="E61" s="103">
        <v>293</v>
      </c>
      <c r="F61" s="45">
        <f t="shared" si="0"/>
        <v>293</v>
      </c>
      <c r="G61" s="45">
        <f t="shared" si="1"/>
        <v>0</v>
      </c>
    </row>
    <row r="62" spans="1:7" ht="12.75" customHeight="1">
      <c r="A62" s="98">
        <v>68</v>
      </c>
      <c r="B62" s="462" t="s">
        <v>8</v>
      </c>
      <c r="C62" s="463" t="s">
        <v>287</v>
      </c>
      <c r="D62" s="44" t="s">
        <v>201</v>
      </c>
      <c r="E62" s="103">
        <v>322</v>
      </c>
      <c r="F62" s="45">
        <f t="shared" si="0"/>
        <v>322</v>
      </c>
      <c r="G62" s="45">
        <f t="shared" si="1"/>
        <v>0</v>
      </c>
    </row>
    <row r="63" spans="1:7" ht="12.75" customHeight="1">
      <c r="A63" s="98">
        <v>69</v>
      </c>
      <c r="B63" s="462" t="s">
        <v>8</v>
      </c>
      <c r="C63" s="463" t="s">
        <v>288</v>
      </c>
      <c r="D63" s="44" t="s">
        <v>201</v>
      </c>
      <c r="E63" s="103">
        <v>326</v>
      </c>
      <c r="F63" s="45">
        <f t="shared" si="0"/>
        <v>326</v>
      </c>
      <c r="G63" s="45">
        <f t="shared" si="1"/>
        <v>0</v>
      </c>
    </row>
    <row r="64" spans="1:7" ht="12.75" customHeight="1">
      <c r="A64" s="98">
        <v>70</v>
      </c>
      <c r="B64" s="462" t="s">
        <v>8</v>
      </c>
      <c r="C64" s="463" t="s">
        <v>289</v>
      </c>
      <c r="D64" s="44" t="s">
        <v>290</v>
      </c>
      <c r="E64" s="103">
        <v>449</v>
      </c>
      <c r="F64" s="45">
        <f t="shared" si="0"/>
        <v>449</v>
      </c>
      <c r="G64" s="45">
        <f t="shared" si="1"/>
        <v>0</v>
      </c>
    </row>
    <row r="65" spans="1:7" ht="12.75" customHeight="1">
      <c r="A65" s="98">
        <v>71</v>
      </c>
      <c r="B65" s="462" t="s">
        <v>8</v>
      </c>
      <c r="C65" s="463" t="s">
        <v>291</v>
      </c>
      <c r="D65" s="44" t="s">
        <v>210</v>
      </c>
      <c r="E65" s="103">
        <v>384</v>
      </c>
      <c r="F65" s="45">
        <f t="shared" si="0"/>
        <v>384</v>
      </c>
      <c r="G65" s="45">
        <f t="shared" si="1"/>
        <v>0</v>
      </c>
    </row>
    <row r="66" spans="1:7" ht="12.75" customHeight="1">
      <c r="A66" s="98">
        <v>72</v>
      </c>
      <c r="B66" s="462" t="s">
        <v>8</v>
      </c>
      <c r="C66" s="463" t="s">
        <v>292</v>
      </c>
      <c r="D66" s="44" t="s">
        <v>210</v>
      </c>
      <c r="E66" s="103">
        <v>422</v>
      </c>
      <c r="F66" s="45">
        <f t="shared" si="0"/>
        <v>422</v>
      </c>
      <c r="G66" s="45">
        <f t="shared" si="1"/>
        <v>0</v>
      </c>
    </row>
    <row r="67" spans="1:7" ht="12.75" customHeight="1">
      <c r="A67" s="98">
        <v>75</v>
      </c>
      <c r="B67" s="462" t="s">
        <v>8</v>
      </c>
      <c r="C67" s="463" t="s">
        <v>295</v>
      </c>
      <c r="D67" s="44" t="s">
        <v>297</v>
      </c>
      <c r="E67" s="103">
        <v>1408</v>
      </c>
      <c r="F67" s="45">
        <f t="shared" si="0"/>
        <v>1408</v>
      </c>
      <c r="G67" s="45">
        <f t="shared" si="1"/>
        <v>0</v>
      </c>
    </row>
    <row r="68" spans="1:7" ht="12.75" customHeight="1">
      <c r="A68" s="98">
        <v>76</v>
      </c>
      <c r="B68" s="462" t="s">
        <v>8</v>
      </c>
      <c r="C68" s="463" t="s">
        <v>298</v>
      </c>
      <c r="D68" s="44" t="s">
        <v>300</v>
      </c>
      <c r="E68" s="103">
        <v>1702</v>
      </c>
      <c r="F68" s="45">
        <f t="shared" si="0"/>
        <v>1702</v>
      </c>
      <c r="G68" s="45">
        <f t="shared" si="1"/>
        <v>0</v>
      </c>
    </row>
    <row r="69" spans="1:7" ht="12.75" customHeight="1">
      <c r="A69" s="98">
        <v>82</v>
      </c>
      <c r="B69" s="462" t="s">
        <v>8</v>
      </c>
      <c r="C69" s="463" t="s">
        <v>303</v>
      </c>
      <c r="D69" s="44" t="s">
        <v>305</v>
      </c>
      <c r="E69" s="103">
        <v>168</v>
      </c>
      <c r="F69" s="45">
        <f t="shared" si="0"/>
        <v>168</v>
      </c>
      <c r="G69" s="45">
        <f t="shared" si="1"/>
        <v>0</v>
      </c>
    </row>
    <row r="70" spans="1:7" ht="12.75" customHeight="1">
      <c r="A70" s="98">
        <v>83</v>
      </c>
      <c r="B70" s="462" t="s">
        <v>8</v>
      </c>
      <c r="C70" s="463" t="s">
        <v>306</v>
      </c>
      <c r="D70" s="44" t="s">
        <v>305</v>
      </c>
      <c r="E70" s="103">
        <v>199</v>
      </c>
      <c r="F70" s="45">
        <f t="shared" si="0"/>
        <v>199</v>
      </c>
      <c r="G70" s="45">
        <f t="shared" si="1"/>
        <v>0</v>
      </c>
    </row>
    <row r="71" spans="1:7" ht="12.75" customHeight="1">
      <c r="A71" s="98">
        <v>84</v>
      </c>
      <c r="B71" s="462" t="s">
        <v>8</v>
      </c>
      <c r="C71" s="463" t="s">
        <v>308</v>
      </c>
      <c r="D71" s="44" t="s">
        <v>310</v>
      </c>
      <c r="E71" s="103">
        <v>211</v>
      </c>
      <c r="F71" s="45">
        <f t="shared" si="0"/>
        <v>211</v>
      </c>
      <c r="G71" s="45">
        <f t="shared" si="1"/>
        <v>0</v>
      </c>
    </row>
    <row r="72" spans="1:7" ht="12.75" customHeight="1">
      <c r="A72" s="98">
        <v>85</v>
      </c>
      <c r="B72" s="462" t="s">
        <v>8</v>
      </c>
      <c r="C72" s="463" t="s">
        <v>311</v>
      </c>
      <c r="D72" s="44" t="s">
        <v>305</v>
      </c>
      <c r="E72" s="103">
        <v>182</v>
      </c>
      <c r="F72" s="45">
        <f t="shared" si="0"/>
        <v>182</v>
      </c>
      <c r="G72" s="45">
        <f t="shared" si="1"/>
        <v>0</v>
      </c>
    </row>
    <row r="73" spans="1:7" ht="12.75" customHeight="1">
      <c r="A73" s="98">
        <v>86</v>
      </c>
      <c r="B73" s="462" t="s">
        <v>8</v>
      </c>
      <c r="C73" s="463" t="s">
        <v>313</v>
      </c>
      <c r="D73" s="44" t="s">
        <v>305</v>
      </c>
      <c r="E73" s="103">
        <v>212</v>
      </c>
      <c r="F73" s="45">
        <f t="shared" si="0"/>
        <v>212</v>
      </c>
      <c r="G73" s="45">
        <f t="shared" si="1"/>
        <v>0</v>
      </c>
    </row>
    <row r="74" spans="1:7" ht="12.75" customHeight="1">
      <c r="A74" s="98">
        <v>87</v>
      </c>
      <c r="B74" s="462" t="s">
        <v>8</v>
      </c>
      <c r="C74" s="463" t="s">
        <v>315</v>
      </c>
      <c r="D74" s="44" t="s">
        <v>317</v>
      </c>
      <c r="E74" s="103">
        <v>226</v>
      </c>
      <c r="F74" s="45">
        <f t="shared" si="0"/>
        <v>226</v>
      </c>
      <c r="G74" s="45">
        <f t="shared" si="1"/>
        <v>0</v>
      </c>
    </row>
    <row r="75" spans="1:7" ht="12.75" customHeight="1">
      <c r="A75" s="98">
        <v>88</v>
      </c>
      <c r="B75" s="462" t="s">
        <v>8</v>
      </c>
      <c r="C75" s="463" t="s">
        <v>318</v>
      </c>
      <c r="D75" s="44" t="s">
        <v>317</v>
      </c>
      <c r="E75" s="103">
        <v>239</v>
      </c>
      <c r="F75" s="45">
        <f t="shared" si="0"/>
        <v>239</v>
      </c>
      <c r="G75" s="45">
        <f t="shared" si="1"/>
        <v>0</v>
      </c>
    </row>
    <row r="76" spans="1:7" ht="12.75" customHeight="1">
      <c r="A76" s="98">
        <v>89</v>
      </c>
      <c r="B76" s="462" t="s">
        <v>8</v>
      </c>
      <c r="C76" s="463" t="s">
        <v>320</v>
      </c>
      <c r="D76" s="44" t="s">
        <v>322</v>
      </c>
      <c r="E76" s="103">
        <v>250</v>
      </c>
      <c r="F76" s="45">
        <f t="shared" si="0"/>
        <v>250</v>
      </c>
      <c r="G76" s="45">
        <f t="shared" si="1"/>
        <v>0</v>
      </c>
    </row>
    <row r="77" spans="1:7" ht="12.75" customHeight="1">
      <c r="A77" s="98">
        <v>92</v>
      </c>
      <c r="B77" s="462" t="s">
        <v>8</v>
      </c>
      <c r="C77" s="463" t="s">
        <v>324</v>
      </c>
      <c r="D77" s="44" t="s">
        <v>305</v>
      </c>
      <c r="E77" s="103">
        <v>205</v>
      </c>
      <c r="F77" s="45">
        <f t="shared" si="0"/>
        <v>205</v>
      </c>
      <c r="G77" s="45">
        <f t="shared" si="1"/>
        <v>0</v>
      </c>
    </row>
    <row r="78" spans="1:7" ht="12.75" customHeight="1">
      <c r="A78" s="98">
        <v>93</v>
      </c>
      <c r="B78" s="462" t="s">
        <v>8</v>
      </c>
      <c r="C78" s="463" t="s">
        <v>326</v>
      </c>
      <c r="D78" s="44" t="s">
        <v>305</v>
      </c>
      <c r="E78" s="103">
        <v>237</v>
      </c>
      <c r="F78" s="45">
        <f t="shared" si="0"/>
        <v>237</v>
      </c>
      <c r="G78" s="45">
        <f t="shared" si="1"/>
        <v>0</v>
      </c>
    </row>
    <row r="79" spans="1:7" ht="12.75" customHeight="1">
      <c r="A79" s="98">
        <v>94</v>
      </c>
      <c r="B79" s="462" t="s">
        <v>8</v>
      </c>
      <c r="C79" s="463" t="s">
        <v>328</v>
      </c>
      <c r="D79" s="44" t="s">
        <v>305</v>
      </c>
      <c r="E79" s="103">
        <v>224</v>
      </c>
      <c r="F79" s="45">
        <f t="shared" si="0"/>
        <v>224</v>
      </c>
      <c r="G79" s="45">
        <f t="shared" si="1"/>
        <v>0</v>
      </c>
    </row>
    <row r="80" spans="1:7" ht="12.75" customHeight="1">
      <c r="A80" s="98">
        <v>95</v>
      </c>
      <c r="B80" s="462" t="s">
        <v>8</v>
      </c>
      <c r="C80" s="463" t="s">
        <v>330</v>
      </c>
      <c r="D80" s="44" t="s">
        <v>305</v>
      </c>
      <c r="E80" s="103">
        <v>254</v>
      </c>
      <c r="F80" s="45">
        <f t="shared" si="0"/>
        <v>254</v>
      </c>
      <c r="G80" s="45">
        <f t="shared" si="1"/>
        <v>0</v>
      </c>
    </row>
    <row r="81" spans="1:7" ht="12.75" customHeight="1">
      <c r="A81" s="98">
        <v>96</v>
      </c>
      <c r="B81" s="462" t="s">
        <v>8</v>
      </c>
      <c r="C81" s="463" t="s">
        <v>332</v>
      </c>
      <c r="D81" s="44" t="s">
        <v>317</v>
      </c>
      <c r="E81" s="103">
        <v>276</v>
      </c>
      <c r="F81" s="45">
        <f t="shared" si="0"/>
        <v>276</v>
      </c>
      <c r="G81" s="45">
        <f t="shared" si="1"/>
        <v>0</v>
      </c>
    </row>
    <row r="82" spans="1:7" ht="12.75" customHeight="1">
      <c r="A82" s="98">
        <v>97</v>
      </c>
      <c r="B82" s="462" t="s">
        <v>8</v>
      </c>
      <c r="C82" s="463" t="s">
        <v>334</v>
      </c>
      <c r="D82" s="44" t="s">
        <v>336</v>
      </c>
      <c r="E82" s="103">
        <v>287</v>
      </c>
      <c r="F82" s="45">
        <f t="shared" si="0"/>
        <v>287</v>
      </c>
      <c r="G82" s="45">
        <f t="shared" si="1"/>
        <v>0</v>
      </c>
    </row>
    <row r="83" spans="1:7" ht="12.75" customHeight="1">
      <c r="A83" s="98">
        <v>100</v>
      </c>
      <c r="B83" s="462" t="s">
        <v>8</v>
      </c>
      <c r="C83" s="463" t="s">
        <v>338</v>
      </c>
      <c r="D83" s="44" t="s">
        <v>340</v>
      </c>
      <c r="E83" s="103">
        <v>311</v>
      </c>
      <c r="F83" s="45">
        <f t="shared" si="0"/>
        <v>311</v>
      </c>
      <c r="G83" s="45">
        <f t="shared" si="1"/>
        <v>0</v>
      </c>
    </row>
    <row r="84" spans="1:7" ht="12.75" customHeight="1">
      <c r="A84" s="98">
        <v>101</v>
      </c>
      <c r="B84" s="462" t="s">
        <v>8</v>
      </c>
      <c r="C84" s="463" t="s">
        <v>341</v>
      </c>
      <c r="D84" s="44" t="s">
        <v>343</v>
      </c>
      <c r="E84" s="103">
        <v>355</v>
      </c>
      <c r="F84" s="45">
        <f t="shared" si="0"/>
        <v>355</v>
      </c>
      <c r="G84" s="45">
        <f t="shared" si="1"/>
        <v>0</v>
      </c>
    </row>
    <row r="85" spans="1:7" ht="12.75" customHeight="1">
      <c r="A85" s="98">
        <v>102</v>
      </c>
      <c r="B85" s="462" t="s">
        <v>8</v>
      </c>
      <c r="C85" s="463" t="s">
        <v>344</v>
      </c>
      <c r="D85" s="44" t="s">
        <v>305</v>
      </c>
      <c r="E85" s="103">
        <v>262</v>
      </c>
      <c r="F85" s="45">
        <f t="shared" si="0"/>
        <v>262</v>
      </c>
      <c r="G85" s="45">
        <f t="shared" si="1"/>
        <v>0</v>
      </c>
    </row>
    <row r="86" spans="1:7" ht="12.75" customHeight="1">
      <c r="A86" s="98">
        <v>103</v>
      </c>
      <c r="B86" s="462" t="s">
        <v>8</v>
      </c>
      <c r="C86" s="463" t="s">
        <v>346</v>
      </c>
      <c r="D86" s="44" t="s">
        <v>305</v>
      </c>
      <c r="E86" s="103">
        <v>298</v>
      </c>
      <c r="F86" s="45">
        <f t="shared" si="0"/>
        <v>298</v>
      </c>
      <c r="G86" s="45">
        <f t="shared" si="1"/>
        <v>0</v>
      </c>
    </row>
    <row r="87" spans="1:7" ht="12.75" customHeight="1">
      <c r="A87" s="98">
        <v>104</v>
      </c>
      <c r="B87" s="462" t="s">
        <v>8</v>
      </c>
      <c r="C87" s="463" t="s">
        <v>348</v>
      </c>
      <c r="D87" s="44" t="s">
        <v>317</v>
      </c>
      <c r="E87" s="103">
        <v>309</v>
      </c>
      <c r="F87" s="45">
        <f t="shared" si="0"/>
        <v>309</v>
      </c>
      <c r="G87" s="45">
        <f t="shared" si="1"/>
        <v>0</v>
      </c>
    </row>
    <row r="88" spans="1:7" ht="12.75" customHeight="1">
      <c r="A88" s="98">
        <v>105</v>
      </c>
      <c r="B88" s="462" t="s">
        <v>8</v>
      </c>
      <c r="C88" s="463" t="s">
        <v>350</v>
      </c>
      <c r="D88" s="44" t="s">
        <v>317</v>
      </c>
      <c r="E88" s="103">
        <v>345</v>
      </c>
      <c r="F88" s="45">
        <f t="shared" si="0"/>
        <v>345</v>
      </c>
      <c r="G88" s="45">
        <f t="shared" si="1"/>
        <v>0</v>
      </c>
    </row>
    <row r="89" spans="1:7" ht="12.75" customHeight="1">
      <c r="A89" s="98">
        <v>106</v>
      </c>
      <c r="B89" s="462" t="s">
        <v>8</v>
      </c>
      <c r="C89" s="463" t="s">
        <v>352</v>
      </c>
      <c r="D89" s="44" t="s">
        <v>354</v>
      </c>
      <c r="E89" s="103">
        <v>372</v>
      </c>
      <c r="F89" s="45">
        <f t="shared" si="0"/>
        <v>372</v>
      </c>
      <c r="G89" s="45">
        <f t="shared" si="1"/>
        <v>0</v>
      </c>
    </row>
    <row r="90" spans="1:7" ht="12.75" customHeight="1">
      <c r="A90" s="98">
        <v>109</v>
      </c>
      <c r="B90" s="462" t="s">
        <v>8</v>
      </c>
      <c r="C90" s="463" t="s">
        <v>356</v>
      </c>
      <c r="D90" s="44" t="s">
        <v>357</v>
      </c>
      <c r="E90" s="103">
        <v>368</v>
      </c>
      <c r="F90" s="45">
        <f t="shared" si="0"/>
        <v>368</v>
      </c>
      <c r="G90" s="45">
        <f t="shared" si="1"/>
        <v>0</v>
      </c>
    </row>
    <row r="91" spans="1:7" ht="12.75" customHeight="1">
      <c r="A91" s="98">
        <v>110</v>
      </c>
      <c r="B91" s="462" t="s">
        <v>8</v>
      </c>
      <c r="C91" s="463" t="s">
        <v>358</v>
      </c>
      <c r="D91" s="44" t="s">
        <v>359</v>
      </c>
      <c r="E91" s="103">
        <v>403</v>
      </c>
      <c r="F91" s="45">
        <f t="shared" si="0"/>
        <v>403</v>
      </c>
      <c r="G91" s="45">
        <f t="shared" si="1"/>
        <v>0</v>
      </c>
    </row>
    <row r="92" spans="1:7" ht="12.75" customHeight="1">
      <c r="A92" s="98">
        <v>111</v>
      </c>
      <c r="B92" s="462" t="s">
        <v>8</v>
      </c>
      <c r="C92" s="463" t="s">
        <v>360</v>
      </c>
      <c r="D92" s="44" t="s">
        <v>305</v>
      </c>
      <c r="E92" s="103">
        <v>321</v>
      </c>
      <c r="F92" s="45">
        <f t="shared" si="0"/>
        <v>321</v>
      </c>
      <c r="G92" s="45">
        <f t="shared" si="1"/>
        <v>0</v>
      </c>
    </row>
    <row r="93" spans="1:7" ht="12.75" customHeight="1">
      <c r="A93" s="98">
        <v>112</v>
      </c>
      <c r="B93" s="462" t="s">
        <v>8</v>
      </c>
      <c r="C93" s="463" t="s">
        <v>361</v>
      </c>
      <c r="D93" s="44" t="s">
        <v>305</v>
      </c>
      <c r="E93" s="103">
        <v>355</v>
      </c>
      <c r="F93" s="45">
        <f t="shared" si="0"/>
        <v>355</v>
      </c>
      <c r="G93" s="45">
        <f t="shared" si="1"/>
        <v>0</v>
      </c>
    </row>
    <row r="94" spans="1:7" ht="12.75" customHeight="1">
      <c r="A94" s="98">
        <v>113</v>
      </c>
      <c r="B94" s="462" t="s">
        <v>8</v>
      </c>
      <c r="C94" s="463" t="s">
        <v>362</v>
      </c>
      <c r="D94" s="44" t="s">
        <v>317</v>
      </c>
      <c r="E94" s="103">
        <v>367</v>
      </c>
      <c r="F94" s="45">
        <f t="shared" si="0"/>
        <v>367</v>
      </c>
      <c r="G94" s="45">
        <f t="shared" si="1"/>
        <v>0</v>
      </c>
    </row>
    <row r="95" spans="1:7" ht="12.75" customHeight="1">
      <c r="A95" s="98">
        <v>114</v>
      </c>
      <c r="B95" s="462" t="s">
        <v>8</v>
      </c>
      <c r="C95" s="463" t="s">
        <v>363</v>
      </c>
      <c r="D95" s="44" t="s">
        <v>317</v>
      </c>
      <c r="E95" s="103">
        <v>393</v>
      </c>
      <c r="F95" s="45">
        <f t="shared" si="0"/>
        <v>393</v>
      </c>
      <c r="G95" s="45">
        <f t="shared" si="1"/>
        <v>0</v>
      </c>
    </row>
    <row r="96" spans="1:7" ht="12.75" customHeight="1">
      <c r="A96" s="98">
        <v>115</v>
      </c>
      <c r="B96" s="462" t="s">
        <v>8</v>
      </c>
      <c r="C96" s="463" t="s">
        <v>364</v>
      </c>
      <c r="D96" s="44" t="s">
        <v>317</v>
      </c>
      <c r="E96" s="103">
        <v>435</v>
      </c>
      <c r="F96" s="45">
        <f t="shared" si="0"/>
        <v>435</v>
      </c>
      <c r="G96" s="45">
        <f t="shared" si="1"/>
        <v>0</v>
      </c>
    </row>
    <row r="97" spans="1:7" ht="12.75" customHeight="1">
      <c r="A97" s="98">
        <v>118</v>
      </c>
      <c r="B97" s="462" t="s">
        <v>8</v>
      </c>
      <c r="C97" s="463" t="s">
        <v>367</v>
      </c>
      <c r="D97" s="44" t="s">
        <v>305</v>
      </c>
      <c r="E97" s="103">
        <v>654</v>
      </c>
      <c r="F97" s="45">
        <f t="shared" si="0"/>
        <v>654</v>
      </c>
      <c r="G97" s="45">
        <f t="shared" si="1"/>
        <v>0</v>
      </c>
    </row>
    <row r="98" spans="1:7" ht="12.75" customHeight="1">
      <c r="A98" s="98">
        <v>119</v>
      </c>
      <c r="B98" s="462" t="s">
        <v>8</v>
      </c>
      <c r="C98" s="463" t="s">
        <v>368</v>
      </c>
      <c r="D98" s="44" t="s">
        <v>305</v>
      </c>
      <c r="E98" s="103">
        <v>701</v>
      </c>
      <c r="F98" s="45">
        <f t="shared" si="0"/>
        <v>701</v>
      </c>
      <c r="G98" s="45">
        <f t="shared" si="1"/>
        <v>0</v>
      </c>
    </row>
    <row r="99" spans="1:7" ht="12.75" customHeight="1">
      <c r="A99" s="98">
        <v>120</v>
      </c>
      <c r="B99" s="462" t="s">
        <v>8</v>
      </c>
      <c r="C99" s="463" t="s">
        <v>369</v>
      </c>
      <c r="D99" s="44" t="s">
        <v>305</v>
      </c>
      <c r="E99" s="103">
        <v>751</v>
      </c>
      <c r="F99" s="45">
        <f t="shared" si="0"/>
        <v>751</v>
      </c>
      <c r="G99" s="45">
        <f t="shared" si="1"/>
        <v>0</v>
      </c>
    </row>
    <row r="100" spans="1:7" ht="12.75" customHeight="1">
      <c r="A100" s="98">
        <v>121</v>
      </c>
      <c r="B100" s="462" t="s">
        <v>8</v>
      </c>
      <c r="C100" s="463" t="s">
        <v>371</v>
      </c>
      <c r="D100" s="44" t="s">
        <v>305</v>
      </c>
      <c r="E100" s="103">
        <v>800</v>
      </c>
      <c r="F100" s="45">
        <f t="shared" si="0"/>
        <v>800</v>
      </c>
      <c r="G100" s="45">
        <f t="shared" si="1"/>
        <v>0</v>
      </c>
    </row>
    <row r="101" spans="1:7" ht="12.75" customHeight="1">
      <c r="A101" s="98">
        <v>122</v>
      </c>
      <c r="B101" s="462" t="s">
        <v>8</v>
      </c>
      <c r="C101" s="463" t="s">
        <v>373</v>
      </c>
      <c r="D101" s="44" t="s">
        <v>317</v>
      </c>
      <c r="E101" s="103">
        <v>725</v>
      </c>
      <c r="F101" s="45">
        <f t="shared" si="0"/>
        <v>725</v>
      </c>
      <c r="G101" s="45">
        <f t="shared" si="1"/>
        <v>0</v>
      </c>
    </row>
    <row r="102" spans="1:7" ht="12.75" customHeight="1">
      <c r="A102" s="98">
        <v>123</v>
      </c>
      <c r="B102" s="462" t="s">
        <v>8</v>
      </c>
      <c r="C102" s="463" t="s">
        <v>374</v>
      </c>
      <c r="D102" s="44" t="s">
        <v>317</v>
      </c>
      <c r="E102" s="103">
        <v>769</v>
      </c>
      <c r="F102" s="45">
        <f t="shared" si="0"/>
        <v>769</v>
      </c>
      <c r="G102" s="45">
        <f t="shared" si="1"/>
        <v>0</v>
      </c>
    </row>
    <row r="103" spans="1:7" ht="12.75" customHeight="1">
      <c r="A103" s="98">
        <v>124</v>
      </c>
      <c r="B103" s="462" t="s">
        <v>8</v>
      </c>
      <c r="C103" s="463" t="s">
        <v>375</v>
      </c>
      <c r="D103" s="44" t="s">
        <v>317</v>
      </c>
      <c r="E103" s="103">
        <v>861</v>
      </c>
      <c r="F103" s="45">
        <f t="shared" si="0"/>
        <v>861</v>
      </c>
      <c r="G103" s="45">
        <f t="shared" si="1"/>
        <v>0</v>
      </c>
    </row>
    <row r="104" spans="1:7" ht="12.75" customHeight="1">
      <c r="A104" s="98">
        <v>127</v>
      </c>
      <c r="B104" s="462" t="s">
        <v>8</v>
      </c>
      <c r="C104" s="463" t="s">
        <v>378</v>
      </c>
      <c r="D104" s="44" t="s">
        <v>380</v>
      </c>
      <c r="E104" s="103">
        <v>662</v>
      </c>
      <c r="F104" s="45">
        <f t="shared" si="0"/>
        <v>662</v>
      </c>
      <c r="G104" s="45">
        <f t="shared" si="1"/>
        <v>0</v>
      </c>
    </row>
    <row r="105" spans="1:7" ht="12.75" customHeight="1">
      <c r="A105" s="98">
        <v>128</v>
      </c>
      <c r="B105" s="462" t="s">
        <v>8</v>
      </c>
      <c r="C105" s="463" t="s">
        <v>381</v>
      </c>
      <c r="D105" s="44" t="s">
        <v>383</v>
      </c>
      <c r="E105" s="103">
        <v>732</v>
      </c>
      <c r="F105" s="45">
        <f t="shared" si="0"/>
        <v>732</v>
      </c>
      <c r="G105" s="45">
        <f t="shared" si="1"/>
        <v>0</v>
      </c>
    </row>
    <row r="106" spans="1:7" ht="12.75" customHeight="1">
      <c r="A106" s="98">
        <v>129</v>
      </c>
      <c r="B106" s="462" t="s">
        <v>8</v>
      </c>
      <c r="C106" s="463" t="s">
        <v>384</v>
      </c>
      <c r="D106" s="44" t="s">
        <v>386</v>
      </c>
      <c r="E106" s="103">
        <v>836</v>
      </c>
      <c r="F106" s="45">
        <f t="shared" si="0"/>
        <v>836</v>
      </c>
      <c r="G106" s="45">
        <f t="shared" si="1"/>
        <v>0</v>
      </c>
    </row>
    <row r="107" spans="1:7" ht="12.75" customHeight="1">
      <c r="A107" s="98">
        <v>132</v>
      </c>
      <c r="B107" s="462" t="s">
        <v>8</v>
      </c>
      <c r="C107" s="463" t="s">
        <v>388</v>
      </c>
      <c r="D107" s="44" t="s">
        <v>390</v>
      </c>
      <c r="E107" s="103">
        <v>2695</v>
      </c>
      <c r="F107" s="45">
        <f t="shared" si="0"/>
        <v>2695</v>
      </c>
      <c r="G107" s="45">
        <f t="shared" si="1"/>
        <v>0</v>
      </c>
    </row>
    <row r="108" spans="1:7" ht="12.75" customHeight="1">
      <c r="A108" s="98">
        <v>138</v>
      </c>
      <c r="B108" s="462" t="s">
        <v>8</v>
      </c>
      <c r="C108" s="463" t="s">
        <v>393</v>
      </c>
      <c r="D108" s="44" t="s">
        <v>395</v>
      </c>
      <c r="E108" s="103">
        <v>267</v>
      </c>
      <c r="F108" s="45">
        <f t="shared" si="0"/>
        <v>267</v>
      </c>
      <c r="G108" s="45">
        <f t="shared" si="1"/>
        <v>0</v>
      </c>
    </row>
    <row r="109" spans="1:7" ht="12.75" customHeight="1">
      <c r="A109" s="98">
        <v>139</v>
      </c>
      <c r="B109" s="462" t="s">
        <v>8</v>
      </c>
      <c r="C109" s="463" t="s">
        <v>396</v>
      </c>
      <c r="D109" s="44" t="s">
        <v>395</v>
      </c>
      <c r="E109" s="103">
        <v>274</v>
      </c>
      <c r="F109" s="45">
        <f t="shared" si="0"/>
        <v>274</v>
      </c>
      <c r="G109" s="45">
        <f t="shared" si="1"/>
        <v>0</v>
      </c>
    </row>
    <row r="110" spans="1:7" ht="12.75" customHeight="1">
      <c r="A110" s="98">
        <v>140</v>
      </c>
      <c r="B110" s="462" t="s">
        <v>8</v>
      </c>
      <c r="C110" s="463" t="s">
        <v>398</v>
      </c>
      <c r="D110" s="44" t="s">
        <v>395</v>
      </c>
      <c r="E110" s="103">
        <v>304</v>
      </c>
      <c r="F110" s="45">
        <f t="shared" si="0"/>
        <v>304</v>
      </c>
      <c r="G110" s="45">
        <f t="shared" si="1"/>
        <v>0</v>
      </c>
    </row>
    <row r="111" spans="1:7" ht="12.75" customHeight="1">
      <c r="A111" s="98">
        <v>143</v>
      </c>
      <c r="B111" s="462" t="s">
        <v>8</v>
      </c>
      <c r="C111" s="463" t="s">
        <v>401</v>
      </c>
      <c r="D111" s="44" t="s">
        <v>395</v>
      </c>
      <c r="E111" s="103">
        <v>295</v>
      </c>
      <c r="F111" s="45">
        <f t="shared" si="0"/>
        <v>295</v>
      </c>
      <c r="G111" s="45">
        <f t="shared" si="1"/>
        <v>0</v>
      </c>
    </row>
    <row r="112" spans="1:7" ht="12.75" customHeight="1">
      <c r="A112" s="98">
        <v>144</v>
      </c>
      <c r="B112" s="462" t="s">
        <v>8</v>
      </c>
      <c r="C112" s="463" t="s">
        <v>403</v>
      </c>
      <c r="D112" s="44" t="s">
        <v>395</v>
      </c>
      <c r="E112" s="103">
        <v>324</v>
      </c>
      <c r="F112" s="45">
        <f t="shared" si="0"/>
        <v>324</v>
      </c>
      <c r="G112" s="45">
        <f t="shared" si="1"/>
        <v>0</v>
      </c>
    </row>
    <row r="113" spans="1:7" ht="12.75" customHeight="1">
      <c r="A113" s="98">
        <v>145</v>
      </c>
      <c r="B113" s="462" t="s">
        <v>8</v>
      </c>
      <c r="C113" s="463" t="s">
        <v>405</v>
      </c>
      <c r="D113" s="44" t="s">
        <v>395</v>
      </c>
      <c r="E113" s="103">
        <v>362</v>
      </c>
      <c r="F113" s="45">
        <f t="shared" si="0"/>
        <v>362</v>
      </c>
      <c r="G113" s="45">
        <f t="shared" si="1"/>
        <v>0</v>
      </c>
    </row>
    <row r="114" spans="1:7" ht="12.75" customHeight="1">
      <c r="A114" s="98">
        <v>148</v>
      </c>
      <c r="B114" s="462" t="s">
        <v>8</v>
      </c>
      <c r="C114" s="463" t="s">
        <v>408</v>
      </c>
      <c r="D114" s="44" t="s">
        <v>410</v>
      </c>
      <c r="E114" s="103">
        <v>322</v>
      </c>
      <c r="F114" s="45">
        <f t="shared" si="0"/>
        <v>322</v>
      </c>
      <c r="G114" s="45">
        <f t="shared" si="1"/>
        <v>0</v>
      </c>
    </row>
    <row r="115" spans="1:7" ht="12.75" customHeight="1">
      <c r="A115" s="98">
        <v>149</v>
      </c>
      <c r="B115" s="462" t="s">
        <v>8</v>
      </c>
      <c r="C115" s="463" t="s">
        <v>411</v>
      </c>
      <c r="D115" s="44" t="s">
        <v>413</v>
      </c>
      <c r="E115" s="103">
        <v>359</v>
      </c>
      <c r="F115" s="45">
        <f t="shared" si="0"/>
        <v>359</v>
      </c>
      <c r="G115" s="45">
        <f t="shared" si="1"/>
        <v>0</v>
      </c>
    </row>
    <row r="116" spans="1:7" ht="12.75" customHeight="1">
      <c r="A116" s="98">
        <v>150</v>
      </c>
      <c r="B116" s="462" t="s">
        <v>8</v>
      </c>
      <c r="C116" s="463" t="s">
        <v>414</v>
      </c>
      <c r="D116" s="44" t="s">
        <v>416</v>
      </c>
      <c r="E116" s="103">
        <v>402</v>
      </c>
      <c r="F116" s="45">
        <f t="shared" si="0"/>
        <v>402</v>
      </c>
      <c r="G116" s="45">
        <f t="shared" si="1"/>
        <v>0</v>
      </c>
    </row>
    <row r="117" spans="1:7" ht="12.75" customHeight="1">
      <c r="A117" s="98">
        <v>156</v>
      </c>
      <c r="B117" s="462" t="s">
        <v>8</v>
      </c>
      <c r="C117" s="463" t="s">
        <v>419</v>
      </c>
      <c r="D117" s="44" t="s">
        <v>421</v>
      </c>
      <c r="E117" s="103">
        <v>73</v>
      </c>
      <c r="F117" s="45">
        <f t="shared" si="0"/>
        <v>73</v>
      </c>
      <c r="G117" s="45">
        <f t="shared" si="1"/>
        <v>0</v>
      </c>
    </row>
    <row r="118" spans="1:7" ht="12.75" customHeight="1">
      <c r="A118" s="98">
        <v>157</v>
      </c>
      <c r="B118" s="462" t="s">
        <v>8</v>
      </c>
      <c r="C118" s="463" t="s">
        <v>422</v>
      </c>
      <c r="D118" s="44" t="s">
        <v>424</v>
      </c>
      <c r="E118" s="103">
        <v>78</v>
      </c>
      <c r="F118" s="45">
        <f t="shared" si="0"/>
        <v>78</v>
      </c>
      <c r="G118" s="45">
        <f t="shared" si="1"/>
        <v>0</v>
      </c>
    </row>
    <row r="119" spans="1:7" ht="12.75" customHeight="1">
      <c r="A119" s="98">
        <v>158</v>
      </c>
      <c r="B119" s="462" t="s">
        <v>8</v>
      </c>
      <c r="C119" s="463" t="s">
        <v>425</v>
      </c>
      <c r="D119" s="44" t="s">
        <v>427</v>
      </c>
      <c r="E119" s="103">
        <v>85</v>
      </c>
      <c r="F119" s="45">
        <f t="shared" si="0"/>
        <v>85</v>
      </c>
      <c r="G119" s="45">
        <f t="shared" si="1"/>
        <v>0</v>
      </c>
    </row>
    <row r="120" spans="1:7" ht="12.75" customHeight="1">
      <c r="A120" s="98">
        <v>159</v>
      </c>
      <c r="B120" s="462" t="s">
        <v>8</v>
      </c>
      <c r="C120" s="463" t="s">
        <v>428</v>
      </c>
      <c r="D120" s="44" t="s">
        <v>430</v>
      </c>
      <c r="E120" s="103">
        <v>1.6</v>
      </c>
      <c r="F120" s="464">
        <f t="shared" si="0"/>
        <v>1.6</v>
      </c>
      <c r="G120" s="45">
        <f t="shared" si="1"/>
        <v>0</v>
      </c>
    </row>
    <row r="121" spans="1:7" ht="12.75" customHeight="1">
      <c r="A121" s="98">
        <v>160</v>
      </c>
      <c r="B121" s="462" t="s">
        <v>8</v>
      </c>
      <c r="C121" s="463" t="s">
        <v>431</v>
      </c>
      <c r="D121" s="44" t="s">
        <v>433</v>
      </c>
      <c r="E121" s="103">
        <v>6.7</v>
      </c>
      <c r="F121" s="45">
        <f t="shared" si="0"/>
        <v>6.7</v>
      </c>
      <c r="G121" s="45">
        <f t="shared" si="1"/>
        <v>0</v>
      </c>
    </row>
    <row r="122" spans="1:7" ht="12.75" customHeight="1">
      <c r="A122" s="98">
        <v>163</v>
      </c>
      <c r="B122" s="462" t="s">
        <v>8</v>
      </c>
      <c r="C122" s="463" t="s">
        <v>435</v>
      </c>
      <c r="D122" s="44" t="s">
        <v>437</v>
      </c>
      <c r="E122" s="103">
        <v>127</v>
      </c>
      <c r="F122" s="45">
        <f t="shared" si="0"/>
        <v>127</v>
      </c>
      <c r="G122" s="45">
        <f t="shared" si="1"/>
        <v>0</v>
      </c>
    </row>
    <row r="123" spans="1:7" ht="12.75" customHeight="1">
      <c r="A123" s="98">
        <v>164</v>
      </c>
      <c r="B123" s="462" t="s">
        <v>8</v>
      </c>
      <c r="C123" s="463" t="s">
        <v>438</v>
      </c>
      <c r="D123" s="44" t="s">
        <v>440</v>
      </c>
      <c r="E123" s="103">
        <v>127</v>
      </c>
      <c r="F123" s="45">
        <f t="shared" si="0"/>
        <v>127</v>
      </c>
      <c r="G123" s="45">
        <f t="shared" si="1"/>
        <v>0</v>
      </c>
    </row>
    <row r="124" spans="1:7" ht="12.75" customHeight="1">
      <c r="A124" s="98">
        <v>166</v>
      </c>
      <c r="B124" s="462" t="s">
        <v>8</v>
      </c>
      <c r="C124" s="463" t="s">
        <v>445</v>
      </c>
      <c r="D124" s="44" t="s">
        <v>447</v>
      </c>
      <c r="E124" s="103">
        <v>132</v>
      </c>
      <c r="F124" s="45">
        <f t="shared" si="0"/>
        <v>132</v>
      </c>
      <c r="G124" s="45">
        <f t="shared" si="1"/>
        <v>0</v>
      </c>
    </row>
    <row r="125" spans="1:7" ht="12.75" customHeight="1">
      <c r="A125" s="98">
        <v>167</v>
      </c>
      <c r="B125" s="462" t="s">
        <v>8</v>
      </c>
      <c r="C125" s="463" t="s">
        <v>448</v>
      </c>
      <c r="D125" s="44" t="s">
        <v>51</v>
      </c>
      <c r="E125" s="103">
        <v>149</v>
      </c>
      <c r="F125" s="45">
        <f t="shared" si="0"/>
        <v>149</v>
      </c>
      <c r="G125" s="45">
        <f t="shared" si="1"/>
        <v>0</v>
      </c>
    </row>
    <row r="126" spans="1:7" ht="12.75" customHeight="1">
      <c r="A126" s="98">
        <v>168</v>
      </c>
      <c r="B126" s="462" t="s">
        <v>8</v>
      </c>
      <c r="C126" s="463" t="s">
        <v>450</v>
      </c>
      <c r="D126" s="44" t="s">
        <v>452</v>
      </c>
      <c r="E126" s="103">
        <v>178</v>
      </c>
      <c r="F126" s="45">
        <f t="shared" si="0"/>
        <v>178</v>
      </c>
      <c r="G126" s="45">
        <f t="shared" si="1"/>
        <v>0</v>
      </c>
    </row>
    <row r="127" spans="1:7" ht="12.75" customHeight="1">
      <c r="A127" s="98">
        <v>170</v>
      </c>
      <c r="B127" s="462" t="s">
        <v>8</v>
      </c>
      <c r="C127" s="463" t="s">
        <v>456</v>
      </c>
      <c r="D127" s="44" t="s">
        <v>51</v>
      </c>
      <c r="E127" s="103">
        <v>187</v>
      </c>
      <c r="F127" s="45">
        <f t="shared" si="0"/>
        <v>187</v>
      </c>
      <c r="G127" s="45">
        <f t="shared" si="1"/>
        <v>0</v>
      </c>
    </row>
    <row r="128" spans="1:7" ht="12.75" customHeight="1">
      <c r="A128" s="98">
        <v>172</v>
      </c>
      <c r="B128" s="462" t="s">
        <v>8</v>
      </c>
      <c r="C128" s="463" t="s">
        <v>461</v>
      </c>
      <c r="D128" s="44" t="s">
        <v>463</v>
      </c>
      <c r="E128" s="103">
        <v>178</v>
      </c>
      <c r="F128" s="45">
        <f t="shared" si="0"/>
        <v>178</v>
      </c>
      <c r="G128" s="45">
        <f t="shared" si="1"/>
        <v>0</v>
      </c>
    </row>
    <row r="129" spans="1:7" ht="12.75" customHeight="1">
      <c r="A129" s="98">
        <v>175</v>
      </c>
      <c r="B129" s="462" t="s">
        <v>8</v>
      </c>
      <c r="C129" s="463" t="s">
        <v>465</v>
      </c>
      <c r="D129" s="44" t="s">
        <v>467</v>
      </c>
      <c r="E129" s="103">
        <v>137</v>
      </c>
      <c r="F129" s="45">
        <f t="shared" si="0"/>
        <v>137</v>
      </c>
      <c r="G129" s="45">
        <f t="shared" si="1"/>
        <v>0</v>
      </c>
    </row>
    <row r="130" spans="1:7" ht="12.75" customHeight="1">
      <c r="A130" s="98">
        <v>176</v>
      </c>
      <c r="B130" s="462" t="s">
        <v>8</v>
      </c>
      <c r="C130" s="463" t="s">
        <v>468</v>
      </c>
      <c r="D130" s="44" t="s">
        <v>470</v>
      </c>
      <c r="E130" s="103">
        <v>137</v>
      </c>
      <c r="F130" s="45">
        <f t="shared" si="0"/>
        <v>137</v>
      </c>
      <c r="G130" s="45">
        <f t="shared" si="1"/>
        <v>0</v>
      </c>
    </row>
    <row r="131" spans="1:7" ht="12.75" customHeight="1">
      <c r="A131" s="98">
        <v>177</v>
      </c>
      <c r="B131" s="462" t="s">
        <v>8</v>
      </c>
      <c r="C131" s="463" t="s">
        <v>471</v>
      </c>
      <c r="D131" s="44" t="s">
        <v>473</v>
      </c>
      <c r="E131" s="103">
        <v>142</v>
      </c>
      <c r="F131" s="45">
        <f t="shared" si="0"/>
        <v>142</v>
      </c>
      <c r="G131" s="45">
        <f t="shared" si="1"/>
        <v>0</v>
      </c>
    </row>
    <row r="132" spans="1:7" ht="12.75" customHeight="1">
      <c r="A132" s="98">
        <v>178</v>
      </c>
      <c r="B132" s="462" t="s">
        <v>8</v>
      </c>
      <c r="C132" s="463" t="s">
        <v>474</v>
      </c>
      <c r="D132" s="44" t="s">
        <v>476</v>
      </c>
      <c r="E132" s="103">
        <v>148</v>
      </c>
      <c r="F132" s="45">
        <f t="shared" si="0"/>
        <v>148</v>
      </c>
      <c r="G132" s="45">
        <f t="shared" si="1"/>
        <v>0</v>
      </c>
    </row>
    <row r="133" spans="1:7" ht="12.75" customHeight="1">
      <c r="A133" s="98">
        <v>179</v>
      </c>
      <c r="B133" s="462" t="s">
        <v>8</v>
      </c>
      <c r="C133" s="463" t="s">
        <v>477</v>
      </c>
      <c r="D133" s="44" t="s">
        <v>479</v>
      </c>
      <c r="E133" s="103">
        <v>142</v>
      </c>
      <c r="F133" s="45">
        <f t="shared" si="0"/>
        <v>142</v>
      </c>
      <c r="G133" s="45">
        <f t="shared" si="1"/>
        <v>0</v>
      </c>
    </row>
    <row r="134" spans="1:7" ht="12.75" customHeight="1">
      <c r="A134" s="98">
        <v>180</v>
      </c>
      <c r="B134" s="462" t="s">
        <v>8</v>
      </c>
      <c r="C134" s="463" t="s">
        <v>480</v>
      </c>
      <c r="D134" s="44" t="s">
        <v>482</v>
      </c>
      <c r="E134" s="103">
        <v>142</v>
      </c>
      <c r="F134" s="45">
        <f t="shared" si="0"/>
        <v>142</v>
      </c>
      <c r="G134" s="45">
        <f t="shared" si="1"/>
        <v>0</v>
      </c>
    </row>
    <row r="135" spans="1:7" ht="12.75" customHeight="1">
      <c r="A135" s="98">
        <v>181</v>
      </c>
      <c r="B135" s="462" t="s">
        <v>8</v>
      </c>
      <c r="C135" s="463" t="s">
        <v>483</v>
      </c>
      <c r="D135" s="44" t="s">
        <v>485</v>
      </c>
      <c r="E135" s="103">
        <v>148</v>
      </c>
      <c r="F135" s="45">
        <f t="shared" si="0"/>
        <v>148</v>
      </c>
      <c r="G135" s="45">
        <f t="shared" si="1"/>
        <v>0</v>
      </c>
    </row>
    <row r="136" spans="1:7" ht="12.75" customHeight="1">
      <c r="A136" s="98">
        <v>182</v>
      </c>
      <c r="B136" s="462" t="s">
        <v>8</v>
      </c>
      <c r="C136" s="463" t="s">
        <v>486</v>
      </c>
      <c r="D136" s="44" t="s">
        <v>488</v>
      </c>
      <c r="E136" s="103">
        <v>151</v>
      </c>
      <c r="F136" s="45">
        <f t="shared" si="0"/>
        <v>151</v>
      </c>
      <c r="G136" s="45">
        <f t="shared" si="1"/>
        <v>0</v>
      </c>
    </row>
    <row r="137" spans="1:7" ht="12.75" customHeight="1">
      <c r="A137" s="98">
        <v>183</v>
      </c>
      <c r="B137" s="462" t="s">
        <v>8</v>
      </c>
      <c r="C137" s="463" t="s">
        <v>489</v>
      </c>
      <c r="D137" s="44" t="s">
        <v>491</v>
      </c>
      <c r="E137" s="103">
        <v>183</v>
      </c>
      <c r="F137" s="45">
        <f t="shared" si="0"/>
        <v>183</v>
      </c>
      <c r="G137" s="45">
        <f t="shared" si="1"/>
        <v>0</v>
      </c>
    </row>
    <row r="138" spans="1:7" ht="12.75" customHeight="1">
      <c r="A138" s="98">
        <v>184</v>
      </c>
      <c r="B138" s="462" t="s">
        <v>8</v>
      </c>
      <c r="C138" s="463" t="s">
        <v>492</v>
      </c>
      <c r="D138" s="44" t="s">
        <v>494</v>
      </c>
      <c r="E138" s="103">
        <v>188</v>
      </c>
      <c r="F138" s="45">
        <f t="shared" si="0"/>
        <v>188</v>
      </c>
      <c r="G138" s="45">
        <f t="shared" si="1"/>
        <v>0</v>
      </c>
    </row>
    <row r="139" spans="1:7" ht="12.75" customHeight="1">
      <c r="A139" s="98">
        <v>185</v>
      </c>
      <c r="B139" s="462" t="s">
        <v>8</v>
      </c>
      <c r="C139" s="463" t="s">
        <v>495</v>
      </c>
      <c r="D139" s="44" t="s">
        <v>497</v>
      </c>
      <c r="E139" s="103">
        <v>204</v>
      </c>
      <c r="F139" s="45">
        <f t="shared" si="0"/>
        <v>204</v>
      </c>
      <c r="G139" s="45">
        <f t="shared" si="1"/>
        <v>0</v>
      </c>
    </row>
    <row r="140" spans="1:7" ht="12.75" customHeight="1">
      <c r="A140" s="98">
        <v>186</v>
      </c>
      <c r="B140" s="462" t="s">
        <v>8</v>
      </c>
      <c r="C140" s="463" t="s">
        <v>498</v>
      </c>
      <c r="D140" s="44" t="s">
        <v>500</v>
      </c>
      <c r="E140" s="103">
        <v>204</v>
      </c>
      <c r="F140" s="45">
        <f t="shared" si="0"/>
        <v>204</v>
      </c>
      <c r="G140" s="45">
        <f t="shared" si="1"/>
        <v>0</v>
      </c>
    </row>
    <row r="141" spans="1:7" ht="12.75" customHeight="1">
      <c r="A141" s="98">
        <v>187</v>
      </c>
      <c r="B141" s="462" t="s">
        <v>8</v>
      </c>
      <c r="C141" s="463" t="s">
        <v>501</v>
      </c>
      <c r="D141" s="44" t="s">
        <v>503</v>
      </c>
      <c r="E141" s="103">
        <v>208</v>
      </c>
      <c r="F141" s="45">
        <f t="shared" si="0"/>
        <v>208</v>
      </c>
      <c r="G141" s="45">
        <f t="shared" si="1"/>
        <v>0</v>
      </c>
    </row>
    <row r="142" spans="1:7" ht="12.75" customHeight="1">
      <c r="A142" s="98">
        <v>188</v>
      </c>
      <c r="B142" s="462" t="s">
        <v>8</v>
      </c>
      <c r="C142" s="463" t="s">
        <v>504</v>
      </c>
      <c r="D142" s="44" t="s">
        <v>506</v>
      </c>
      <c r="E142" s="103">
        <v>215</v>
      </c>
      <c r="F142" s="45">
        <f t="shared" si="0"/>
        <v>215</v>
      </c>
      <c r="G142" s="45">
        <f t="shared" si="1"/>
        <v>0</v>
      </c>
    </row>
    <row r="143" spans="1:7" ht="12.75" customHeight="1">
      <c r="A143" s="98">
        <v>189</v>
      </c>
      <c r="B143" s="462" t="s">
        <v>8</v>
      </c>
      <c r="C143" s="463" t="s">
        <v>507</v>
      </c>
      <c r="D143" s="44" t="s">
        <v>509</v>
      </c>
      <c r="E143" s="103">
        <v>226</v>
      </c>
      <c r="F143" s="45">
        <f t="shared" si="0"/>
        <v>226</v>
      </c>
      <c r="G143" s="45">
        <f t="shared" si="1"/>
        <v>0</v>
      </c>
    </row>
    <row r="144" spans="1:7" ht="12.75" customHeight="1">
      <c r="A144" s="98">
        <v>190</v>
      </c>
      <c r="B144" s="462" t="s">
        <v>8</v>
      </c>
      <c r="C144" s="463" t="s">
        <v>510</v>
      </c>
      <c r="D144" s="44" t="s">
        <v>512</v>
      </c>
      <c r="E144" s="103">
        <v>229</v>
      </c>
      <c r="F144" s="45">
        <f t="shared" si="0"/>
        <v>229</v>
      </c>
      <c r="G144" s="45">
        <f t="shared" si="1"/>
        <v>0</v>
      </c>
    </row>
    <row r="145" spans="1:7" ht="12.75" customHeight="1">
      <c r="A145" s="98">
        <v>194</v>
      </c>
      <c r="B145" s="462" t="s">
        <v>8</v>
      </c>
      <c r="C145" s="463" t="s">
        <v>515</v>
      </c>
      <c r="D145" s="44" t="s">
        <v>516</v>
      </c>
      <c r="E145" s="103">
        <v>193</v>
      </c>
      <c r="F145" s="45">
        <f t="shared" si="0"/>
        <v>193</v>
      </c>
      <c r="G145" s="45">
        <f t="shared" si="1"/>
        <v>0</v>
      </c>
    </row>
    <row r="146" spans="1:7" ht="12.75" customHeight="1">
      <c r="A146" s="98">
        <v>195</v>
      </c>
      <c r="B146" s="462" t="s">
        <v>8</v>
      </c>
      <c r="C146" s="463" t="s">
        <v>517</v>
      </c>
      <c r="D146" s="44" t="s">
        <v>518</v>
      </c>
      <c r="E146" s="103">
        <v>210</v>
      </c>
      <c r="F146" s="45">
        <f t="shared" si="0"/>
        <v>210</v>
      </c>
      <c r="G146" s="45">
        <f t="shared" si="1"/>
        <v>0</v>
      </c>
    </row>
    <row r="147" spans="1:7" ht="12.75" customHeight="1">
      <c r="A147" s="98">
        <v>196</v>
      </c>
      <c r="B147" s="462" t="s">
        <v>8</v>
      </c>
      <c r="C147" s="463" t="s">
        <v>519</v>
      </c>
      <c r="D147" s="44" t="s">
        <v>520</v>
      </c>
      <c r="E147" s="103">
        <v>224</v>
      </c>
      <c r="F147" s="45">
        <f t="shared" si="0"/>
        <v>224</v>
      </c>
      <c r="G147" s="45">
        <f t="shared" si="1"/>
        <v>0</v>
      </c>
    </row>
    <row r="148" spans="1:7" ht="12.75" customHeight="1">
      <c r="A148" s="98">
        <v>197</v>
      </c>
      <c r="B148" s="462" t="s">
        <v>8</v>
      </c>
      <c r="C148" s="463" t="s">
        <v>521</v>
      </c>
      <c r="D148" s="44" t="s">
        <v>522</v>
      </c>
      <c r="E148" s="103">
        <v>198</v>
      </c>
      <c r="F148" s="45">
        <f t="shared" si="0"/>
        <v>198</v>
      </c>
      <c r="G148" s="45">
        <f t="shared" si="1"/>
        <v>0</v>
      </c>
    </row>
    <row r="149" spans="1:7" ht="12.75" customHeight="1">
      <c r="A149" s="98">
        <v>198</v>
      </c>
      <c r="B149" s="462" t="s">
        <v>8</v>
      </c>
      <c r="C149" s="463" t="s">
        <v>523</v>
      </c>
      <c r="D149" s="44" t="s">
        <v>524</v>
      </c>
      <c r="E149" s="103">
        <v>214</v>
      </c>
      <c r="F149" s="45">
        <f t="shared" si="0"/>
        <v>214</v>
      </c>
      <c r="G149" s="45">
        <f t="shared" si="1"/>
        <v>0</v>
      </c>
    </row>
    <row r="150" spans="1:7" ht="12.75" customHeight="1">
      <c r="A150" s="98">
        <v>199</v>
      </c>
      <c r="B150" s="462" t="s">
        <v>8</v>
      </c>
      <c r="C150" s="463" t="s">
        <v>525</v>
      </c>
      <c r="D150" s="44" t="s">
        <v>526</v>
      </c>
      <c r="E150" s="103">
        <v>228</v>
      </c>
      <c r="F150" s="45">
        <f t="shared" si="0"/>
        <v>228</v>
      </c>
      <c r="G150" s="45">
        <f t="shared" si="1"/>
        <v>0</v>
      </c>
    </row>
    <row r="151" spans="1:7" ht="12.75" customHeight="1">
      <c r="A151" s="98">
        <v>200</v>
      </c>
      <c r="B151" s="462" t="s">
        <v>8</v>
      </c>
      <c r="C151" s="463" t="s">
        <v>527</v>
      </c>
      <c r="D151" s="44" t="s">
        <v>528</v>
      </c>
      <c r="E151" s="103">
        <v>274</v>
      </c>
      <c r="F151" s="45">
        <f t="shared" si="0"/>
        <v>274</v>
      </c>
      <c r="G151" s="45">
        <f t="shared" si="1"/>
        <v>0</v>
      </c>
    </row>
    <row r="152" spans="1:7" ht="12.75" customHeight="1">
      <c r="A152" s="98">
        <v>201</v>
      </c>
      <c r="B152" s="462" t="s">
        <v>8</v>
      </c>
      <c r="C152" s="463" t="s">
        <v>529</v>
      </c>
      <c r="D152" s="44" t="s">
        <v>530</v>
      </c>
      <c r="E152" s="103">
        <v>286</v>
      </c>
      <c r="F152" s="45">
        <f t="shared" si="0"/>
        <v>286</v>
      </c>
      <c r="G152" s="45">
        <f t="shared" si="1"/>
        <v>0</v>
      </c>
    </row>
    <row r="153" spans="1:7" ht="12.75" customHeight="1">
      <c r="A153" s="98">
        <v>202</v>
      </c>
      <c r="B153" s="462" t="s">
        <v>8</v>
      </c>
      <c r="C153" s="463" t="s">
        <v>531</v>
      </c>
      <c r="D153" s="44" t="s">
        <v>533</v>
      </c>
      <c r="E153" s="103">
        <v>301</v>
      </c>
      <c r="F153" s="45">
        <f t="shared" si="0"/>
        <v>301</v>
      </c>
      <c r="G153" s="45">
        <f t="shared" si="1"/>
        <v>0</v>
      </c>
    </row>
    <row r="154" spans="1:7" ht="12.75" customHeight="1">
      <c r="A154" s="98">
        <v>203</v>
      </c>
      <c r="B154" s="462" t="s">
        <v>8</v>
      </c>
      <c r="C154" s="463" t="s">
        <v>534</v>
      </c>
      <c r="D154" s="44" t="s">
        <v>536</v>
      </c>
      <c r="E154" s="103">
        <v>316</v>
      </c>
      <c r="F154" s="45">
        <f t="shared" si="0"/>
        <v>316</v>
      </c>
      <c r="G154" s="45">
        <f t="shared" si="1"/>
        <v>0</v>
      </c>
    </row>
    <row r="155" spans="1:7" ht="12.75" customHeight="1">
      <c r="A155" s="98">
        <v>204</v>
      </c>
      <c r="B155" s="462" t="s">
        <v>8</v>
      </c>
      <c r="C155" s="463" t="s">
        <v>537</v>
      </c>
      <c r="D155" s="44" t="s">
        <v>539</v>
      </c>
      <c r="E155" s="103">
        <v>329</v>
      </c>
      <c r="F155" s="45">
        <f t="shared" si="0"/>
        <v>329</v>
      </c>
      <c r="G155" s="45">
        <f t="shared" si="1"/>
        <v>0</v>
      </c>
    </row>
    <row r="156" spans="1:7" ht="12.75" customHeight="1">
      <c r="A156" s="98">
        <v>205</v>
      </c>
      <c r="B156" s="462" t="s">
        <v>8</v>
      </c>
      <c r="C156" s="463" t="s">
        <v>540</v>
      </c>
      <c r="D156" s="44" t="s">
        <v>541</v>
      </c>
      <c r="E156" s="103">
        <v>309</v>
      </c>
      <c r="F156" s="45">
        <f t="shared" si="0"/>
        <v>309</v>
      </c>
      <c r="G156" s="45">
        <f t="shared" si="1"/>
        <v>0</v>
      </c>
    </row>
    <row r="157" spans="1:7" ht="12.75" customHeight="1">
      <c r="A157" s="98">
        <v>206</v>
      </c>
      <c r="B157" s="462" t="s">
        <v>8</v>
      </c>
      <c r="C157" s="463" t="s">
        <v>542</v>
      </c>
      <c r="D157" s="44" t="s">
        <v>543</v>
      </c>
      <c r="E157" s="103">
        <v>322</v>
      </c>
      <c r="F157" s="45">
        <f t="shared" si="0"/>
        <v>322</v>
      </c>
      <c r="G157" s="45">
        <f t="shared" si="1"/>
        <v>0</v>
      </c>
    </row>
    <row r="158" spans="1:7" ht="12.75" customHeight="1">
      <c r="A158" s="98">
        <v>213</v>
      </c>
      <c r="B158" s="462" t="s">
        <v>8</v>
      </c>
      <c r="C158" s="463" t="s">
        <v>547</v>
      </c>
      <c r="D158" s="44" t="s">
        <v>549</v>
      </c>
      <c r="E158" s="103">
        <v>94</v>
      </c>
      <c r="F158" s="45">
        <f t="shared" si="0"/>
        <v>94</v>
      </c>
      <c r="G158" s="45">
        <f t="shared" si="1"/>
        <v>0</v>
      </c>
    </row>
    <row r="159" spans="1:7" ht="12.75" customHeight="1">
      <c r="A159" s="98">
        <v>214</v>
      </c>
      <c r="B159" s="462" t="s">
        <v>8</v>
      </c>
      <c r="C159" s="463" t="s">
        <v>550</v>
      </c>
      <c r="D159" s="44" t="s">
        <v>549</v>
      </c>
      <c r="E159" s="103">
        <v>94</v>
      </c>
      <c r="F159" s="45">
        <f t="shared" si="0"/>
        <v>94</v>
      </c>
      <c r="G159" s="45">
        <f t="shared" si="1"/>
        <v>0</v>
      </c>
    </row>
    <row r="160" spans="1:7" ht="12.75" customHeight="1">
      <c r="A160" s="98">
        <v>215</v>
      </c>
      <c r="B160" s="462" t="s">
        <v>8</v>
      </c>
      <c r="C160" s="463" t="s">
        <v>552</v>
      </c>
      <c r="D160" s="44" t="s">
        <v>549</v>
      </c>
      <c r="E160" s="103">
        <v>94</v>
      </c>
      <c r="F160" s="45">
        <f t="shared" si="0"/>
        <v>94</v>
      </c>
      <c r="G160" s="45">
        <f t="shared" si="1"/>
        <v>0</v>
      </c>
    </row>
    <row r="161" spans="1:7" ht="12.75" customHeight="1">
      <c r="A161" s="98">
        <v>216</v>
      </c>
      <c r="B161" s="462" t="s">
        <v>8</v>
      </c>
      <c r="C161" s="463" t="s">
        <v>554</v>
      </c>
      <c r="D161" s="44" t="s">
        <v>549</v>
      </c>
      <c r="E161" s="103">
        <v>94</v>
      </c>
      <c r="F161" s="45">
        <f t="shared" si="0"/>
        <v>94</v>
      </c>
      <c r="G161" s="45">
        <f t="shared" si="1"/>
        <v>0</v>
      </c>
    </row>
    <row r="162" spans="1:7" ht="12.75" customHeight="1">
      <c r="A162" s="98">
        <v>217</v>
      </c>
      <c r="B162" s="462" t="s">
        <v>8</v>
      </c>
      <c r="C162" s="463" t="s">
        <v>556</v>
      </c>
      <c r="D162" s="44" t="s">
        <v>549</v>
      </c>
      <c r="E162" s="103">
        <v>94</v>
      </c>
      <c r="F162" s="45">
        <f t="shared" si="0"/>
        <v>94</v>
      </c>
      <c r="G162" s="45">
        <f t="shared" si="1"/>
        <v>0</v>
      </c>
    </row>
    <row r="163" spans="1:7" ht="12.75" customHeight="1">
      <c r="A163" s="98">
        <v>218</v>
      </c>
      <c r="B163" s="462" t="s">
        <v>8</v>
      </c>
      <c r="C163" s="463" t="s">
        <v>558</v>
      </c>
      <c r="D163" s="44" t="s">
        <v>549</v>
      </c>
      <c r="E163" s="103">
        <v>94</v>
      </c>
      <c r="F163" s="45">
        <f t="shared" si="0"/>
        <v>94</v>
      </c>
      <c r="G163" s="45">
        <f t="shared" si="1"/>
        <v>0</v>
      </c>
    </row>
    <row r="164" spans="1:7" ht="12.75" customHeight="1">
      <c r="A164" s="98">
        <v>219</v>
      </c>
      <c r="B164" s="462" t="s">
        <v>8</v>
      </c>
      <c r="C164" s="463" t="s">
        <v>560</v>
      </c>
      <c r="D164" s="44" t="s">
        <v>549</v>
      </c>
      <c r="E164" s="103">
        <v>94</v>
      </c>
      <c r="F164" s="45">
        <f t="shared" si="0"/>
        <v>94</v>
      </c>
      <c r="G164" s="45">
        <f t="shared" si="1"/>
        <v>0</v>
      </c>
    </row>
    <row r="165" spans="1:7" ht="12.75" customHeight="1">
      <c r="A165" s="98">
        <v>220</v>
      </c>
      <c r="B165" s="462" t="s">
        <v>8</v>
      </c>
      <c r="C165" s="463" t="s">
        <v>562</v>
      </c>
      <c r="D165" s="44" t="s">
        <v>549</v>
      </c>
      <c r="E165" s="103">
        <v>135</v>
      </c>
      <c r="F165" s="45">
        <f t="shared" si="0"/>
        <v>135</v>
      </c>
      <c r="G165" s="45">
        <f t="shared" si="1"/>
        <v>0</v>
      </c>
    </row>
    <row r="166" spans="1:7" ht="12.75" customHeight="1">
      <c r="A166" s="98">
        <v>223</v>
      </c>
      <c r="B166" s="462" t="s">
        <v>8</v>
      </c>
      <c r="C166" s="463" t="s">
        <v>565</v>
      </c>
      <c r="D166" s="44" t="s">
        <v>567</v>
      </c>
      <c r="E166" s="103">
        <v>57</v>
      </c>
      <c r="F166" s="45">
        <f t="shared" si="0"/>
        <v>57</v>
      </c>
      <c r="G166" s="45">
        <f t="shared" si="1"/>
        <v>0</v>
      </c>
    </row>
    <row r="167" spans="1:7" ht="12.75" customHeight="1">
      <c r="A167" s="98">
        <v>224</v>
      </c>
      <c r="B167" s="462" t="s">
        <v>8</v>
      </c>
      <c r="C167" s="463" t="s">
        <v>568</v>
      </c>
      <c r="D167" s="44" t="s">
        <v>567</v>
      </c>
      <c r="E167" s="103">
        <v>77</v>
      </c>
      <c r="F167" s="45">
        <f t="shared" si="0"/>
        <v>77</v>
      </c>
      <c r="G167" s="45">
        <f t="shared" si="1"/>
        <v>0</v>
      </c>
    </row>
    <row r="168" spans="1:7" ht="12.75" customHeight="1">
      <c r="A168" s="98">
        <v>225</v>
      </c>
      <c r="B168" s="462" t="s">
        <v>8</v>
      </c>
      <c r="C168" s="463" t="s">
        <v>570</v>
      </c>
      <c r="D168" s="44" t="s">
        <v>567</v>
      </c>
      <c r="E168" s="103">
        <v>114</v>
      </c>
      <c r="F168" s="45">
        <f t="shared" si="0"/>
        <v>114</v>
      </c>
      <c r="G168" s="45">
        <f t="shared" si="1"/>
        <v>0</v>
      </c>
    </row>
    <row r="169" spans="1:7" ht="12.75" customHeight="1">
      <c r="A169" s="98">
        <v>228</v>
      </c>
      <c r="B169" s="462" t="s">
        <v>8</v>
      </c>
      <c r="C169" s="463" t="s">
        <v>573</v>
      </c>
      <c r="D169" s="44" t="s">
        <v>575</v>
      </c>
      <c r="E169" s="103">
        <v>88</v>
      </c>
      <c r="F169" s="45">
        <f t="shared" si="0"/>
        <v>88</v>
      </c>
      <c r="G169" s="45">
        <f t="shared" si="1"/>
        <v>0</v>
      </c>
    </row>
    <row r="170" spans="1:7" ht="12.75" customHeight="1">
      <c r="A170" s="98">
        <v>229</v>
      </c>
      <c r="B170" s="462" t="s">
        <v>8</v>
      </c>
      <c r="C170" s="463" t="s">
        <v>576</v>
      </c>
      <c r="D170" s="44" t="s">
        <v>575</v>
      </c>
      <c r="E170" s="103">
        <v>124</v>
      </c>
      <c r="F170" s="45">
        <f t="shared" si="0"/>
        <v>124</v>
      </c>
      <c r="G170" s="45">
        <f t="shared" si="1"/>
        <v>0</v>
      </c>
    </row>
    <row r="171" spans="1:7" ht="12.75" customHeight="1">
      <c r="A171" s="98">
        <v>230</v>
      </c>
      <c r="B171" s="462" t="s">
        <v>8</v>
      </c>
      <c r="C171" s="463" t="s">
        <v>578</v>
      </c>
      <c r="D171" s="44" t="s">
        <v>575</v>
      </c>
      <c r="E171" s="103">
        <v>124</v>
      </c>
      <c r="F171" s="45">
        <f t="shared" si="0"/>
        <v>124</v>
      </c>
      <c r="G171" s="45">
        <f t="shared" si="1"/>
        <v>0</v>
      </c>
    </row>
    <row r="172" spans="1:7" ht="12.75" customHeight="1">
      <c r="A172" s="98">
        <v>231</v>
      </c>
      <c r="B172" s="462" t="s">
        <v>8</v>
      </c>
      <c r="C172" s="463" t="s">
        <v>580</v>
      </c>
      <c r="D172" s="44" t="s">
        <v>575</v>
      </c>
      <c r="E172" s="103">
        <v>108</v>
      </c>
      <c r="F172" s="45">
        <f t="shared" si="0"/>
        <v>108</v>
      </c>
      <c r="G172" s="45">
        <f t="shared" si="1"/>
        <v>0</v>
      </c>
    </row>
    <row r="173" spans="1:7" ht="12.75" customHeight="1">
      <c r="A173" s="98">
        <v>234</v>
      </c>
      <c r="B173" s="462" t="s">
        <v>8</v>
      </c>
      <c r="C173" s="463" t="s">
        <v>582</v>
      </c>
      <c r="D173" s="44" t="s">
        <v>584</v>
      </c>
      <c r="E173" s="103">
        <v>240</v>
      </c>
      <c r="F173" s="45">
        <f t="shared" si="0"/>
        <v>240</v>
      </c>
      <c r="G173" s="45">
        <f t="shared" si="1"/>
        <v>0</v>
      </c>
    </row>
    <row r="174" spans="1:7" ht="12.75" customHeight="1">
      <c r="A174" s="98">
        <v>237</v>
      </c>
      <c r="B174" s="462" t="s">
        <v>8</v>
      </c>
      <c r="C174" s="463" t="s">
        <v>586</v>
      </c>
      <c r="D174" s="44" t="s">
        <v>588</v>
      </c>
      <c r="E174" s="103">
        <v>193</v>
      </c>
      <c r="F174" s="45">
        <f t="shared" si="0"/>
        <v>193</v>
      </c>
      <c r="G174" s="45">
        <f t="shared" si="1"/>
        <v>0</v>
      </c>
    </row>
    <row r="175" spans="1:7" ht="12.75" customHeight="1">
      <c r="A175" s="98">
        <v>238</v>
      </c>
      <c r="B175" s="462" t="s">
        <v>8</v>
      </c>
      <c r="C175" s="463" t="s">
        <v>589</v>
      </c>
      <c r="D175" s="44" t="s">
        <v>588</v>
      </c>
      <c r="E175" s="103">
        <v>215</v>
      </c>
      <c r="F175" s="45">
        <f t="shared" si="0"/>
        <v>215</v>
      </c>
      <c r="G175" s="45">
        <f t="shared" si="1"/>
        <v>0</v>
      </c>
    </row>
    <row r="176" spans="1:7" ht="12.75" customHeight="1">
      <c r="A176" s="98">
        <v>239</v>
      </c>
      <c r="B176" s="462" t="s">
        <v>8</v>
      </c>
      <c r="C176" s="463" t="s">
        <v>591</v>
      </c>
      <c r="D176" s="44" t="s">
        <v>588</v>
      </c>
      <c r="E176" s="103">
        <v>250</v>
      </c>
      <c r="F176" s="45">
        <f t="shared" si="0"/>
        <v>250</v>
      </c>
      <c r="G176" s="45">
        <f t="shared" si="1"/>
        <v>0</v>
      </c>
    </row>
    <row r="177" spans="1:7" ht="12.75" customHeight="1">
      <c r="A177" s="98">
        <v>240</v>
      </c>
      <c r="B177" s="462" t="s">
        <v>8</v>
      </c>
      <c r="C177" s="463" t="s">
        <v>593</v>
      </c>
      <c r="D177" s="44" t="s">
        <v>51</v>
      </c>
      <c r="E177" s="103">
        <v>38</v>
      </c>
      <c r="F177" s="45">
        <f t="shared" si="0"/>
        <v>38</v>
      </c>
      <c r="G177" s="45">
        <f t="shared" si="1"/>
        <v>0</v>
      </c>
    </row>
    <row r="178" spans="1:7" ht="12.75" customHeight="1">
      <c r="A178" s="98">
        <v>243</v>
      </c>
      <c r="B178" s="462" t="s">
        <v>8</v>
      </c>
      <c r="C178" s="463" t="s">
        <v>596</v>
      </c>
      <c r="D178" s="44" t="s">
        <v>598</v>
      </c>
      <c r="E178" s="103">
        <v>15</v>
      </c>
      <c r="F178" s="45">
        <f t="shared" si="0"/>
        <v>15</v>
      </c>
      <c r="G178" s="45">
        <f t="shared" si="1"/>
        <v>0</v>
      </c>
    </row>
    <row r="179" spans="1:7" ht="12.75" customHeight="1">
      <c r="A179" s="98">
        <v>244</v>
      </c>
      <c r="B179" s="462" t="s">
        <v>8</v>
      </c>
      <c r="C179" s="463" t="s">
        <v>599</v>
      </c>
      <c r="D179" s="44" t="s">
        <v>601</v>
      </c>
      <c r="E179" s="103">
        <v>15</v>
      </c>
      <c r="F179" s="45">
        <f t="shared" si="0"/>
        <v>15</v>
      </c>
      <c r="G179" s="45">
        <f t="shared" si="1"/>
        <v>0</v>
      </c>
    </row>
    <row r="180" spans="1:7" ht="12.75" customHeight="1">
      <c r="A180" s="98">
        <v>245</v>
      </c>
      <c r="B180" s="462" t="s">
        <v>8</v>
      </c>
      <c r="C180" s="463" t="s">
        <v>602</v>
      </c>
      <c r="D180" s="44" t="s">
        <v>604</v>
      </c>
      <c r="E180" s="103">
        <v>43</v>
      </c>
      <c r="F180" s="45">
        <f t="shared" si="0"/>
        <v>43</v>
      </c>
      <c r="G180" s="45">
        <f t="shared" si="1"/>
        <v>0</v>
      </c>
    </row>
    <row r="181" spans="1:7" ht="12.75" customHeight="1">
      <c r="A181" s="98">
        <v>246</v>
      </c>
      <c r="B181" s="462" t="s">
        <v>8</v>
      </c>
      <c r="C181" s="463" t="s">
        <v>605</v>
      </c>
      <c r="D181" s="44" t="s">
        <v>607</v>
      </c>
      <c r="E181" s="103">
        <v>48</v>
      </c>
      <c r="F181" s="45">
        <f t="shared" si="0"/>
        <v>48</v>
      </c>
      <c r="G181" s="45">
        <f t="shared" si="1"/>
        <v>0</v>
      </c>
    </row>
    <row r="182" spans="1:7" ht="12.75" customHeight="1">
      <c r="A182" s="98">
        <v>247</v>
      </c>
      <c r="B182" s="462" t="s">
        <v>8</v>
      </c>
      <c r="C182" s="463" t="s">
        <v>608</v>
      </c>
      <c r="D182" s="44" t="s">
        <v>610</v>
      </c>
      <c r="E182" s="103">
        <v>7</v>
      </c>
      <c r="F182" s="45">
        <f t="shared" si="0"/>
        <v>7</v>
      </c>
      <c r="G182" s="45">
        <f t="shared" si="1"/>
        <v>0</v>
      </c>
    </row>
    <row r="183" spans="1:7" ht="12.75" customHeight="1">
      <c r="A183" s="98">
        <v>248</v>
      </c>
      <c r="B183" s="462" t="s">
        <v>8</v>
      </c>
      <c r="C183" s="463" t="s">
        <v>611</v>
      </c>
      <c r="D183" s="44" t="s">
        <v>613</v>
      </c>
      <c r="E183" s="103">
        <v>9</v>
      </c>
      <c r="F183" s="45">
        <f t="shared" si="0"/>
        <v>9</v>
      </c>
      <c r="G183" s="45">
        <f t="shared" si="1"/>
        <v>0</v>
      </c>
    </row>
    <row r="184" spans="1:7" ht="12.75" customHeight="1">
      <c r="A184" s="98">
        <v>249</v>
      </c>
      <c r="B184" s="462" t="s">
        <v>8</v>
      </c>
      <c r="C184" s="463" t="s">
        <v>614</v>
      </c>
      <c r="D184" s="44" t="s">
        <v>616</v>
      </c>
      <c r="E184" s="103">
        <v>6</v>
      </c>
      <c r="F184" s="45">
        <f t="shared" si="0"/>
        <v>6</v>
      </c>
      <c r="G184" s="45">
        <f t="shared" si="1"/>
        <v>0</v>
      </c>
    </row>
    <row r="185" spans="1:7" ht="12.75" customHeight="1">
      <c r="A185" s="98">
        <v>250</v>
      </c>
      <c r="B185" s="462" t="s">
        <v>10</v>
      </c>
      <c r="C185" s="463" t="s">
        <v>674</v>
      </c>
      <c r="D185" s="44" t="s">
        <v>676</v>
      </c>
      <c r="E185" s="103">
        <v>311</v>
      </c>
      <c r="F185" s="45">
        <f t="shared" si="0"/>
        <v>311</v>
      </c>
      <c r="G185" s="45">
        <f t="shared" si="1"/>
        <v>0</v>
      </c>
    </row>
    <row r="186" spans="1:7" ht="12.75" customHeight="1">
      <c r="A186" s="98">
        <v>251</v>
      </c>
      <c r="B186" s="462" t="s">
        <v>10</v>
      </c>
      <c r="C186" s="463" t="s">
        <v>677</v>
      </c>
      <c r="D186" s="44" t="s">
        <v>676</v>
      </c>
      <c r="E186" s="103">
        <v>306</v>
      </c>
      <c r="F186" s="45">
        <f t="shared" si="0"/>
        <v>306</v>
      </c>
      <c r="G186" s="45">
        <f t="shared" si="1"/>
        <v>0</v>
      </c>
    </row>
    <row r="187" spans="1:7" ht="12.75" customHeight="1">
      <c r="A187" s="98">
        <v>252</v>
      </c>
      <c r="B187" s="462" t="s">
        <v>10</v>
      </c>
      <c r="C187" s="463" t="s">
        <v>679</v>
      </c>
      <c r="D187" s="44" t="s">
        <v>676</v>
      </c>
      <c r="E187" s="103">
        <v>306</v>
      </c>
      <c r="F187" s="45">
        <f t="shared" si="0"/>
        <v>306</v>
      </c>
      <c r="G187" s="45">
        <f t="shared" si="1"/>
        <v>0</v>
      </c>
    </row>
    <row r="188" spans="1:7" ht="12.75" customHeight="1">
      <c r="A188" s="98">
        <v>253</v>
      </c>
      <c r="B188" s="462" t="s">
        <v>10</v>
      </c>
      <c r="C188" s="463" t="s">
        <v>681</v>
      </c>
      <c r="D188" s="44" t="s">
        <v>676</v>
      </c>
      <c r="E188" s="103">
        <v>357</v>
      </c>
      <c r="F188" s="45">
        <f t="shared" si="0"/>
        <v>357</v>
      </c>
      <c r="G188" s="45">
        <f t="shared" si="1"/>
        <v>0</v>
      </c>
    </row>
    <row r="189" spans="1:7" ht="12.75" customHeight="1">
      <c r="A189" s="98">
        <v>254</v>
      </c>
      <c r="B189" s="462" t="s">
        <v>10</v>
      </c>
      <c r="C189" s="463" t="s">
        <v>683</v>
      </c>
      <c r="D189" s="44" t="s">
        <v>676</v>
      </c>
      <c r="E189" s="103">
        <v>290</v>
      </c>
      <c r="F189" s="45">
        <f t="shared" si="0"/>
        <v>290</v>
      </c>
      <c r="G189" s="45">
        <f t="shared" si="1"/>
        <v>0</v>
      </c>
    </row>
    <row r="190" spans="1:7" ht="12.75" customHeight="1">
      <c r="A190" s="98">
        <v>255</v>
      </c>
      <c r="B190" s="462" t="s">
        <v>10</v>
      </c>
      <c r="C190" s="463" t="s">
        <v>685</v>
      </c>
      <c r="D190" s="44" t="s">
        <v>676</v>
      </c>
      <c r="E190" s="103">
        <v>286</v>
      </c>
      <c r="F190" s="45">
        <f t="shared" si="0"/>
        <v>286</v>
      </c>
      <c r="G190" s="45">
        <f t="shared" si="1"/>
        <v>0</v>
      </c>
    </row>
    <row r="191" spans="1:7" ht="12.75" customHeight="1">
      <c r="A191" s="98">
        <v>256</v>
      </c>
      <c r="B191" s="462" t="s">
        <v>10</v>
      </c>
      <c r="C191" s="463" t="s">
        <v>687</v>
      </c>
      <c r="D191" s="44" t="s">
        <v>676</v>
      </c>
      <c r="E191" s="103">
        <v>286</v>
      </c>
      <c r="F191" s="45">
        <f t="shared" si="0"/>
        <v>286</v>
      </c>
      <c r="G191" s="45">
        <f t="shared" si="1"/>
        <v>0</v>
      </c>
    </row>
    <row r="192" spans="1:7" ht="12.75" customHeight="1">
      <c r="A192" s="98">
        <v>257</v>
      </c>
      <c r="B192" s="462" t="s">
        <v>10</v>
      </c>
      <c r="C192" s="463" t="s">
        <v>689</v>
      </c>
      <c r="D192" s="44" t="s">
        <v>676</v>
      </c>
      <c r="E192" s="103">
        <v>353</v>
      </c>
      <c r="F192" s="45">
        <f t="shared" si="0"/>
        <v>353</v>
      </c>
      <c r="G192" s="45">
        <f t="shared" si="1"/>
        <v>0</v>
      </c>
    </row>
    <row r="193" spans="1:7" ht="12.75" customHeight="1">
      <c r="A193" s="98">
        <v>260</v>
      </c>
      <c r="B193" s="462" t="s">
        <v>10</v>
      </c>
      <c r="C193" s="463" t="s">
        <v>692</v>
      </c>
      <c r="D193" s="44" t="s">
        <v>693</v>
      </c>
      <c r="E193" s="103">
        <v>360</v>
      </c>
      <c r="F193" s="45">
        <f t="shared" si="0"/>
        <v>360</v>
      </c>
      <c r="G193" s="45">
        <f t="shared" si="1"/>
        <v>0</v>
      </c>
    </row>
    <row r="194" spans="1:7" ht="12.75" customHeight="1">
      <c r="A194" s="98">
        <v>261</v>
      </c>
      <c r="B194" s="462" t="s">
        <v>10</v>
      </c>
      <c r="C194" s="463" t="s">
        <v>694</v>
      </c>
      <c r="D194" s="44" t="s">
        <v>693</v>
      </c>
      <c r="E194" s="103">
        <v>356</v>
      </c>
      <c r="F194" s="45">
        <f t="shared" si="0"/>
        <v>356</v>
      </c>
      <c r="G194" s="45">
        <f t="shared" si="1"/>
        <v>0</v>
      </c>
    </row>
    <row r="195" spans="1:7" ht="12.75" customHeight="1">
      <c r="A195" s="98">
        <v>262</v>
      </c>
      <c r="B195" s="462" t="s">
        <v>10</v>
      </c>
      <c r="C195" s="463" t="s">
        <v>696</v>
      </c>
      <c r="D195" s="44" t="s">
        <v>693</v>
      </c>
      <c r="E195" s="103">
        <v>356</v>
      </c>
      <c r="F195" s="45">
        <f t="shared" si="0"/>
        <v>356</v>
      </c>
      <c r="G195" s="45">
        <f t="shared" si="1"/>
        <v>0</v>
      </c>
    </row>
    <row r="196" spans="1:7" ht="12.75" customHeight="1">
      <c r="A196" s="98">
        <v>263</v>
      </c>
      <c r="B196" s="462" t="s">
        <v>10</v>
      </c>
      <c r="C196" s="463" t="s">
        <v>698</v>
      </c>
      <c r="D196" s="44" t="s">
        <v>693</v>
      </c>
      <c r="E196" s="103">
        <v>407</v>
      </c>
      <c r="F196" s="45">
        <f t="shared" si="0"/>
        <v>407</v>
      </c>
      <c r="G196" s="45">
        <f t="shared" si="1"/>
        <v>0</v>
      </c>
    </row>
    <row r="197" spans="1:7" ht="12.75" customHeight="1">
      <c r="A197" s="98">
        <v>264</v>
      </c>
      <c r="B197" s="462" t="s">
        <v>10</v>
      </c>
      <c r="C197" s="463" t="s">
        <v>700</v>
      </c>
      <c r="D197" s="44" t="s">
        <v>693</v>
      </c>
      <c r="E197" s="103">
        <v>338</v>
      </c>
      <c r="F197" s="45">
        <f t="shared" si="0"/>
        <v>338</v>
      </c>
      <c r="G197" s="45">
        <f t="shared" si="1"/>
        <v>0</v>
      </c>
    </row>
    <row r="198" spans="1:7" ht="12.75" customHeight="1">
      <c r="A198" s="98">
        <v>265</v>
      </c>
      <c r="B198" s="462" t="s">
        <v>10</v>
      </c>
      <c r="C198" s="463" t="s">
        <v>701</v>
      </c>
      <c r="D198" s="44" t="s">
        <v>693</v>
      </c>
      <c r="E198" s="103">
        <v>334</v>
      </c>
      <c r="F198" s="45">
        <f t="shared" si="0"/>
        <v>334</v>
      </c>
      <c r="G198" s="45">
        <f t="shared" si="1"/>
        <v>0</v>
      </c>
    </row>
    <row r="199" spans="1:7" ht="12.75" customHeight="1">
      <c r="A199" s="98">
        <v>266</v>
      </c>
      <c r="B199" s="462" t="s">
        <v>10</v>
      </c>
      <c r="C199" s="463" t="s">
        <v>703</v>
      </c>
      <c r="D199" s="44" t="s">
        <v>693</v>
      </c>
      <c r="E199" s="103">
        <v>334</v>
      </c>
      <c r="F199" s="45">
        <f t="shared" si="0"/>
        <v>334</v>
      </c>
      <c r="G199" s="45">
        <f t="shared" si="1"/>
        <v>0</v>
      </c>
    </row>
    <row r="200" spans="1:7" ht="12.75" customHeight="1">
      <c r="A200" s="98">
        <v>269</v>
      </c>
      <c r="B200" s="462" t="s">
        <v>10</v>
      </c>
      <c r="C200" s="463" t="s">
        <v>706</v>
      </c>
      <c r="D200" s="44" t="s">
        <v>708</v>
      </c>
      <c r="E200" s="103">
        <v>453</v>
      </c>
      <c r="F200" s="45">
        <f t="shared" si="0"/>
        <v>453</v>
      </c>
      <c r="G200" s="45">
        <f t="shared" si="1"/>
        <v>0</v>
      </c>
    </row>
    <row r="201" spans="1:7" ht="12.75" customHeight="1">
      <c r="A201" s="98">
        <v>270</v>
      </c>
      <c r="B201" s="462" t="s">
        <v>10</v>
      </c>
      <c r="C201" s="463" t="s">
        <v>709</v>
      </c>
      <c r="D201" s="44" t="s">
        <v>708</v>
      </c>
      <c r="E201" s="103">
        <v>450</v>
      </c>
      <c r="F201" s="45">
        <f t="shared" si="0"/>
        <v>450</v>
      </c>
      <c r="G201" s="45">
        <f t="shared" si="1"/>
        <v>0</v>
      </c>
    </row>
    <row r="202" spans="1:7" ht="12.75" customHeight="1">
      <c r="A202" s="98">
        <v>271</v>
      </c>
      <c r="B202" s="462" t="s">
        <v>10</v>
      </c>
      <c r="C202" s="463" t="s">
        <v>711</v>
      </c>
      <c r="D202" s="44" t="s">
        <v>708</v>
      </c>
      <c r="E202" s="103">
        <v>452</v>
      </c>
      <c r="F202" s="45">
        <f t="shared" si="0"/>
        <v>452</v>
      </c>
      <c r="G202" s="45">
        <f t="shared" si="1"/>
        <v>0</v>
      </c>
    </row>
    <row r="203" spans="1:7" ht="12.75" customHeight="1">
      <c r="A203" s="98">
        <v>272</v>
      </c>
      <c r="B203" s="462" t="s">
        <v>10</v>
      </c>
      <c r="C203" s="463" t="s">
        <v>713</v>
      </c>
      <c r="D203" s="44" t="s">
        <v>708</v>
      </c>
      <c r="E203" s="103">
        <v>495</v>
      </c>
      <c r="F203" s="45">
        <f t="shared" si="0"/>
        <v>495</v>
      </c>
      <c r="G203" s="45">
        <f t="shared" si="1"/>
        <v>0</v>
      </c>
    </row>
    <row r="204" spans="1:7" ht="12.75" customHeight="1">
      <c r="A204" s="98">
        <v>273</v>
      </c>
      <c r="B204" s="462" t="s">
        <v>10</v>
      </c>
      <c r="C204" s="463" t="s">
        <v>715</v>
      </c>
      <c r="D204" s="44" t="s">
        <v>708</v>
      </c>
      <c r="E204" s="103">
        <v>402</v>
      </c>
      <c r="F204" s="45">
        <f t="shared" si="0"/>
        <v>402</v>
      </c>
      <c r="G204" s="45">
        <f t="shared" si="1"/>
        <v>0</v>
      </c>
    </row>
    <row r="205" spans="1:7" ht="12.75" customHeight="1">
      <c r="A205" s="98">
        <v>274</v>
      </c>
      <c r="B205" s="462" t="s">
        <v>10</v>
      </c>
      <c r="C205" s="463" t="s">
        <v>717</v>
      </c>
      <c r="D205" s="44" t="s">
        <v>708</v>
      </c>
      <c r="E205" s="103">
        <v>398</v>
      </c>
      <c r="F205" s="45">
        <f t="shared" si="0"/>
        <v>398</v>
      </c>
      <c r="G205" s="45">
        <f t="shared" si="1"/>
        <v>0</v>
      </c>
    </row>
    <row r="206" spans="1:7" ht="12.75" customHeight="1">
      <c r="A206" s="98">
        <v>275</v>
      </c>
      <c r="B206" s="462" t="s">
        <v>10</v>
      </c>
      <c r="C206" s="463" t="s">
        <v>719</v>
      </c>
      <c r="D206" s="44" t="s">
        <v>708</v>
      </c>
      <c r="E206" s="103">
        <v>401</v>
      </c>
      <c r="F206" s="45">
        <f t="shared" si="0"/>
        <v>401</v>
      </c>
      <c r="G206" s="45">
        <f t="shared" si="1"/>
        <v>0</v>
      </c>
    </row>
    <row r="207" spans="1:7" ht="12.75" customHeight="1">
      <c r="A207" s="98">
        <v>281</v>
      </c>
      <c r="B207" s="462" t="s">
        <v>10</v>
      </c>
      <c r="C207" s="463" t="s">
        <v>723</v>
      </c>
      <c r="D207" s="44" t="s">
        <v>725</v>
      </c>
      <c r="E207" s="103">
        <v>250</v>
      </c>
      <c r="F207" s="45">
        <f t="shared" si="0"/>
        <v>250</v>
      </c>
      <c r="G207" s="45">
        <f t="shared" si="1"/>
        <v>0</v>
      </c>
    </row>
    <row r="208" spans="1:7" ht="12.75" customHeight="1">
      <c r="A208" s="98">
        <v>282</v>
      </c>
      <c r="B208" s="462" t="s">
        <v>10</v>
      </c>
      <c r="C208" s="463" t="s">
        <v>726</v>
      </c>
      <c r="D208" s="44" t="s">
        <v>725</v>
      </c>
      <c r="E208" s="103">
        <v>245</v>
      </c>
      <c r="F208" s="45">
        <f t="shared" si="0"/>
        <v>245</v>
      </c>
      <c r="G208" s="45">
        <f t="shared" si="1"/>
        <v>0</v>
      </c>
    </row>
    <row r="209" spans="1:7" ht="12.75" customHeight="1">
      <c r="A209" s="98">
        <v>283</v>
      </c>
      <c r="B209" s="462" t="s">
        <v>10</v>
      </c>
      <c r="C209" s="463" t="s">
        <v>728</v>
      </c>
      <c r="D209" s="44" t="s">
        <v>725</v>
      </c>
      <c r="E209" s="103">
        <v>245</v>
      </c>
      <c r="F209" s="45">
        <f t="shared" si="0"/>
        <v>245</v>
      </c>
      <c r="G209" s="45">
        <f t="shared" si="1"/>
        <v>0</v>
      </c>
    </row>
    <row r="210" spans="1:7" ht="12.75" customHeight="1">
      <c r="A210" s="98">
        <v>284</v>
      </c>
      <c r="B210" s="462" t="s">
        <v>10</v>
      </c>
      <c r="C210" s="463" t="s">
        <v>730</v>
      </c>
      <c r="D210" s="44" t="s">
        <v>725</v>
      </c>
      <c r="E210" s="103">
        <v>296</v>
      </c>
      <c r="F210" s="45">
        <f t="shared" si="0"/>
        <v>296</v>
      </c>
      <c r="G210" s="45">
        <f t="shared" si="1"/>
        <v>0</v>
      </c>
    </row>
    <row r="211" spans="1:7" ht="12.75" customHeight="1">
      <c r="A211" s="98">
        <v>285</v>
      </c>
      <c r="B211" s="462" t="s">
        <v>10</v>
      </c>
      <c r="C211" s="463" t="s">
        <v>732</v>
      </c>
      <c r="D211" s="44" t="s">
        <v>725</v>
      </c>
      <c r="E211" s="103">
        <v>229</v>
      </c>
      <c r="F211" s="45">
        <f t="shared" si="0"/>
        <v>229</v>
      </c>
      <c r="G211" s="45">
        <f t="shared" si="1"/>
        <v>0</v>
      </c>
    </row>
    <row r="212" spans="1:7" ht="12.75" customHeight="1">
      <c r="A212" s="98">
        <v>286</v>
      </c>
      <c r="B212" s="462" t="s">
        <v>10</v>
      </c>
      <c r="C212" s="463" t="s">
        <v>734</v>
      </c>
      <c r="D212" s="44" t="s">
        <v>725</v>
      </c>
      <c r="E212" s="103">
        <v>225</v>
      </c>
      <c r="F212" s="45">
        <f t="shared" si="0"/>
        <v>225</v>
      </c>
      <c r="G212" s="45">
        <f t="shared" si="1"/>
        <v>0</v>
      </c>
    </row>
    <row r="213" spans="1:7" ht="12.75" customHeight="1">
      <c r="A213" s="98">
        <v>287</v>
      </c>
      <c r="B213" s="462" t="s">
        <v>10</v>
      </c>
      <c r="C213" s="463" t="s">
        <v>736</v>
      </c>
      <c r="D213" s="44" t="s">
        <v>725</v>
      </c>
      <c r="E213" s="103">
        <v>225</v>
      </c>
      <c r="F213" s="45">
        <f t="shared" si="0"/>
        <v>225</v>
      </c>
      <c r="G213" s="45">
        <f t="shared" si="1"/>
        <v>0</v>
      </c>
    </row>
    <row r="214" spans="1:7" ht="12.75" customHeight="1">
      <c r="A214" s="98">
        <v>290</v>
      </c>
      <c r="B214" s="462" t="s">
        <v>10</v>
      </c>
      <c r="C214" s="463" t="s">
        <v>739</v>
      </c>
      <c r="D214" s="44" t="s">
        <v>740</v>
      </c>
      <c r="E214" s="103">
        <v>299</v>
      </c>
      <c r="F214" s="45">
        <f t="shared" si="0"/>
        <v>299</v>
      </c>
      <c r="G214" s="45">
        <f t="shared" si="1"/>
        <v>0</v>
      </c>
    </row>
    <row r="215" spans="1:7" ht="12.75" customHeight="1">
      <c r="A215" s="98">
        <v>291</v>
      </c>
      <c r="B215" s="462" t="s">
        <v>10</v>
      </c>
      <c r="C215" s="463" t="s">
        <v>741</v>
      </c>
      <c r="D215" s="44" t="s">
        <v>740</v>
      </c>
      <c r="E215" s="103">
        <v>295</v>
      </c>
      <c r="F215" s="45">
        <f t="shared" si="0"/>
        <v>295</v>
      </c>
      <c r="G215" s="45">
        <f t="shared" si="1"/>
        <v>0</v>
      </c>
    </row>
    <row r="216" spans="1:7" ht="12.75" customHeight="1">
      <c r="A216" s="98">
        <v>292</v>
      </c>
      <c r="B216" s="462" t="s">
        <v>10</v>
      </c>
      <c r="C216" s="463" t="s">
        <v>743</v>
      </c>
      <c r="D216" s="44" t="s">
        <v>740</v>
      </c>
      <c r="E216" s="103">
        <v>295</v>
      </c>
      <c r="F216" s="45">
        <f t="shared" si="0"/>
        <v>295</v>
      </c>
      <c r="G216" s="45">
        <f t="shared" si="1"/>
        <v>0</v>
      </c>
    </row>
    <row r="217" spans="1:7" ht="12.75" customHeight="1">
      <c r="A217" s="98">
        <v>293</v>
      </c>
      <c r="B217" s="462" t="s">
        <v>10</v>
      </c>
      <c r="C217" s="463" t="s">
        <v>745</v>
      </c>
      <c r="D217" s="44" t="s">
        <v>740</v>
      </c>
      <c r="E217" s="103">
        <v>346</v>
      </c>
      <c r="F217" s="45">
        <f t="shared" si="0"/>
        <v>346</v>
      </c>
      <c r="G217" s="45">
        <f t="shared" si="1"/>
        <v>0</v>
      </c>
    </row>
    <row r="218" spans="1:7" ht="12.75" customHeight="1">
      <c r="A218" s="98">
        <v>294</v>
      </c>
      <c r="B218" s="462" t="s">
        <v>10</v>
      </c>
      <c r="C218" s="463" t="s">
        <v>747</v>
      </c>
      <c r="D218" s="44" t="s">
        <v>740</v>
      </c>
      <c r="E218" s="103">
        <v>277</v>
      </c>
      <c r="F218" s="45">
        <f t="shared" si="0"/>
        <v>277</v>
      </c>
      <c r="G218" s="45">
        <f t="shared" si="1"/>
        <v>0</v>
      </c>
    </row>
    <row r="219" spans="1:7" ht="12.75" customHeight="1">
      <c r="A219" s="98">
        <v>295</v>
      </c>
      <c r="B219" s="462" t="s">
        <v>10</v>
      </c>
      <c r="C219" s="463" t="s">
        <v>748</v>
      </c>
      <c r="D219" s="44" t="s">
        <v>740</v>
      </c>
      <c r="E219" s="103">
        <v>273</v>
      </c>
      <c r="F219" s="45">
        <f t="shared" si="0"/>
        <v>273</v>
      </c>
      <c r="G219" s="45">
        <f t="shared" si="1"/>
        <v>0</v>
      </c>
    </row>
    <row r="220" spans="1:7" ht="12.75" customHeight="1">
      <c r="A220" s="98">
        <v>296</v>
      </c>
      <c r="B220" s="462" t="s">
        <v>10</v>
      </c>
      <c r="C220" s="463" t="s">
        <v>750</v>
      </c>
      <c r="D220" s="44" t="s">
        <v>740</v>
      </c>
      <c r="E220" s="103">
        <v>270</v>
      </c>
      <c r="F220" s="45">
        <f t="shared" si="0"/>
        <v>270</v>
      </c>
      <c r="G220" s="45">
        <f t="shared" si="1"/>
        <v>0</v>
      </c>
    </row>
    <row r="221" spans="1:7" ht="12.75" customHeight="1">
      <c r="A221" s="98">
        <v>297</v>
      </c>
      <c r="B221" s="462" t="s">
        <v>10</v>
      </c>
      <c r="C221" s="463" t="s">
        <v>752</v>
      </c>
      <c r="D221" s="44" t="s">
        <v>740</v>
      </c>
      <c r="E221" s="103">
        <v>340</v>
      </c>
      <c r="F221" s="45">
        <f t="shared" si="0"/>
        <v>340</v>
      </c>
      <c r="G221" s="45">
        <f t="shared" si="1"/>
        <v>0</v>
      </c>
    </row>
    <row r="222" spans="1:7" ht="12.75" customHeight="1">
      <c r="A222" s="98">
        <v>300</v>
      </c>
      <c r="B222" s="462" t="s">
        <v>10</v>
      </c>
      <c r="C222" s="463" t="s">
        <v>755</v>
      </c>
      <c r="D222" s="44" t="s">
        <v>757</v>
      </c>
      <c r="E222" s="103">
        <v>386</v>
      </c>
      <c r="F222" s="45">
        <f t="shared" si="0"/>
        <v>386</v>
      </c>
      <c r="G222" s="45">
        <f t="shared" si="1"/>
        <v>0</v>
      </c>
    </row>
    <row r="223" spans="1:7" ht="12.75" customHeight="1">
      <c r="A223" s="98">
        <v>301</v>
      </c>
      <c r="B223" s="462" t="s">
        <v>10</v>
      </c>
      <c r="C223" s="463" t="s">
        <v>758</v>
      </c>
      <c r="D223" s="44" t="s">
        <v>757</v>
      </c>
      <c r="E223" s="103">
        <v>381</v>
      </c>
      <c r="F223" s="45">
        <f t="shared" si="0"/>
        <v>381</v>
      </c>
      <c r="G223" s="45">
        <f t="shared" si="1"/>
        <v>0</v>
      </c>
    </row>
    <row r="224" spans="1:7" ht="12.75" customHeight="1">
      <c r="A224" s="98">
        <v>302</v>
      </c>
      <c r="B224" s="462" t="s">
        <v>10</v>
      </c>
      <c r="C224" s="463" t="s">
        <v>760</v>
      </c>
      <c r="D224" s="44" t="s">
        <v>757</v>
      </c>
      <c r="E224" s="103">
        <v>384</v>
      </c>
      <c r="F224" s="45">
        <f t="shared" si="0"/>
        <v>384</v>
      </c>
      <c r="G224" s="45">
        <f t="shared" si="1"/>
        <v>0</v>
      </c>
    </row>
    <row r="225" spans="1:7" ht="12.75" customHeight="1">
      <c r="A225" s="98">
        <v>303</v>
      </c>
      <c r="B225" s="462" t="s">
        <v>10</v>
      </c>
      <c r="C225" s="463" t="s">
        <v>762</v>
      </c>
      <c r="D225" s="44" t="s">
        <v>757</v>
      </c>
      <c r="E225" s="103">
        <v>335</v>
      </c>
      <c r="F225" s="45">
        <f t="shared" si="0"/>
        <v>335</v>
      </c>
      <c r="G225" s="45">
        <f t="shared" si="1"/>
        <v>0</v>
      </c>
    </row>
    <row r="226" spans="1:7" ht="12.75" customHeight="1">
      <c r="A226" s="98">
        <v>305</v>
      </c>
      <c r="B226" s="462" t="s">
        <v>10</v>
      </c>
      <c r="C226" s="463" t="s">
        <v>767</v>
      </c>
      <c r="D226" s="44" t="s">
        <v>757</v>
      </c>
      <c r="E226" s="103">
        <v>333</v>
      </c>
      <c r="F226" s="45">
        <f t="shared" si="0"/>
        <v>333</v>
      </c>
      <c r="G226" s="45">
        <f t="shared" si="1"/>
        <v>0</v>
      </c>
    </row>
    <row r="227" spans="1:7" ht="12.75" customHeight="1">
      <c r="A227" s="98">
        <v>311</v>
      </c>
      <c r="B227" s="462" t="s">
        <v>10</v>
      </c>
      <c r="C227" s="463" t="s">
        <v>771</v>
      </c>
      <c r="D227" s="44" t="s">
        <v>773</v>
      </c>
      <c r="E227" s="103">
        <v>283</v>
      </c>
      <c r="F227" s="45">
        <f t="shared" si="0"/>
        <v>283</v>
      </c>
      <c r="G227" s="45">
        <f t="shared" si="1"/>
        <v>0</v>
      </c>
    </row>
    <row r="228" spans="1:7" ht="12.75" customHeight="1">
      <c r="A228" s="98">
        <v>312</v>
      </c>
      <c r="B228" s="462" t="s">
        <v>10</v>
      </c>
      <c r="C228" s="463" t="s">
        <v>774</v>
      </c>
      <c r="D228" s="44" t="s">
        <v>773</v>
      </c>
      <c r="E228" s="103">
        <v>279</v>
      </c>
      <c r="F228" s="45">
        <f t="shared" si="0"/>
        <v>279</v>
      </c>
      <c r="G228" s="45">
        <f t="shared" si="1"/>
        <v>0</v>
      </c>
    </row>
    <row r="229" spans="1:7" ht="12.75" customHeight="1">
      <c r="A229" s="98">
        <v>313</v>
      </c>
      <c r="B229" s="462" t="s">
        <v>10</v>
      </c>
      <c r="C229" s="463" t="s">
        <v>776</v>
      </c>
      <c r="D229" s="44" t="s">
        <v>778</v>
      </c>
      <c r="E229" s="103">
        <v>244</v>
      </c>
      <c r="F229" s="45">
        <f t="shared" si="0"/>
        <v>244</v>
      </c>
      <c r="G229" s="45">
        <f t="shared" si="1"/>
        <v>0</v>
      </c>
    </row>
    <row r="230" spans="1:7" ht="12.75" customHeight="1">
      <c r="A230" s="98">
        <v>314</v>
      </c>
      <c r="B230" s="462" t="s">
        <v>10</v>
      </c>
      <c r="C230" s="463" t="s">
        <v>779</v>
      </c>
      <c r="D230" s="44" t="s">
        <v>778</v>
      </c>
      <c r="E230" s="103">
        <v>241</v>
      </c>
      <c r="F230" s="45">
        <f t="shared" si="0"/>
        <v>241</v>
      </c>
      <c r="G230" s="45">
        <f t="shared" si="1"/>
        <v>0</v>
      </c>
    </row>
    <row r="231" spans="1:7" ht="12.75" customHeight="1">
      <c r="A231" s="98">
        <v>317</v>
      </c>
      <c r="B231" s="462" t="s">
        <v>10</v>
      </c>
      <c r="C231" s="463" t="s">
        <v>782</v>
      </c>
      <c r="D231" s="44" t="s">
        <v>784</v>
      </c>
      <c r="E231" s="103">
        <v>330</v>
      </c>
      <c r="F231" s="45">
        <f t="shared" si="0"/>
        <v>330</v>
      </c>
      <c r="G231" s="45">
        <f t="shared" si="1"/>
        <v>0</v>
      </c>
    </row>
    <row r="232" spans="1:7" ht="12.75" customHeight="1">
      <c r="A232" s="98">
        <v>318</v>
      </c>
      <c r="B232" s="462" t="s">
        <v>10</v>
      </c>
      <c r="C232" s="463" t="s">
        <v>785</v>
      </c>
      <c r="D232" s="44" t="s">
        <v>784</v>
      </c>
      <c r="E232" s="103">
        <v>326</v>
      </c>
      <c r="F232" s="45">
        <f t="shared" si="0"/>
        <v>326</v>
      </c>
      <c r="G232" s="45">
        <f t="shared" si="1"/>
        <v>0</v>
      </c>
    </row>
    <row r="233" spans="1:7" ht="12.75" customHeight="1">
      <c r="A233" s="98">
        <v>319</v>
      </c>
      <c r="B233" s="462" t="s">
        <v>10</v>
      </c>
      <c r="C233" s="463" t="s">
        <v>786</v>
      </c>
      <c r="D233" s="44" t="s">
        <v>788</v>
      </c>
      <c r="E233" s="103">
        <v>284</v>
      </c>
      <c r="F233" s="45">
        <f t="shared" si="0"/>
        <v>284</v>
      </c>
      <c r="G233" s="45">
        <f t="shared" si="1"/>
        <v>0</v>
      </c>
    </row>
    <row r="234" spans="1:7" ht="12.75" customHeight="1">
      <c r="A234" s="98">
        <v>320</v>
      </c>
      <c r="B234" s="462" t="s">
        <v>10</v>
      </c>
      <c r="C234" s="463" t="s">
        <v>789</v>
      </c>
      <c r="D234" s="44" t="s">
        <v>788</v>
      </c>
      <c r="E234" s="103">
        <v>280</v>
      </c>
      <c r="F234" s="45">
        <f t="shared" si="0"/>
        <v>280</v>
      </c>
      <c r="G234" s="45">
        <f t="shared" si="1"/>
        <v>0</v>
      </c>
    </row>
    <row r="235" spans="1:7" ht="12.75" customHeight="1">
      <c r="A235" s="98">
        <v>323</v>
      </c>
      <c r="B235" s="462" t="s">
        <v>10</v>
      </c>
      <c r="C235" s="463" t="s">
        <v>791</v>
      </c>
      <c r="D235" s="44" t="s">
        <v>793</v>
      </c>
      <c r="E235" s="103">
        <v>529</v>
      </c>
      <c r="F235" s="45">
        <f t="shared" si="0"/>
        <v>529</v>
      </c>
      <c r="G235" s="45">
        <f t="shared" si="1"/>
        <v>0</v>
      </c>
    </row>
    <row r="236" spans="1:7" ht="12.75" customHeight="1">
      <c r="A236" s="98">
        <v>324</v>
      </c>
      <c r="B236" s="462" t="s">
        <v>10</v>
      </c>
      <c r="C236" s="463" t="s">
        <v>794</v>
      </c>
      <c r="D236" s="44" t="s">
        <v>793</v>
      </c>
      <c r="E236" s="103">
        <v>527</v>
      </c>
      <c r="F236" s="45">
        <f t="shared" si="0"/>
        <v>527</v>
      </c>
      <c r="G236" s="45">
        <f t="shared" si="1"/>
        <v>0</v>
      </c>
    </row>
    <row r="237" spans="1:7" ht="12.75" customHeight="1">
      <c r="A237" s="98">
        <v>325</v>
      </c>
      <c r="B237" s="462" t="s">
        <v>10</v>
      </c>
      <c r="C237" s="463" t="s">
        <v>796</v>
      </c>
      <c r="D237" s="44" t="s">
        <v>793</v>
      </c>
      <c r="E237" s="103">
        <v>527</v>
      </c>
      <c r="F237" s="45">
        <f t="shared" si="0"/>
        <v>527</v>
      </c>
      <c r="G237" s="45">
        <f t="shared" si="1"/>
        <v>0</v>
      </c>
    </row>
    <row r="238" spans="1:7" ht="12.75" customHeight="1">
      <c r="A238" s="98">
        <v>326</v>
      </c>
      <c r="B238" s="462" t="s">
        <v>10</v>
      </c>
      <c r="C238" s="463" t="s">
        <v>798</v>
      </c>
      <c r="D238" s="44" t="s">
        <v>793</v>
      </c>
      <c r="E238" s="103">
        <v>529</v>
      </c>
      <c r="F238" s="45">
        <f t="shared" si="0"/>
        <v>529</v>
      </c>
      <c r="G238" s="45">
        <f t="shared" si="1"/>
        <v>0</v>
      </c>
    </row>
    <row r="239" spans="1:7" ht="12.75" customHeight="1">
      <c r="A239" s="98">
        <v>327</v>
      </c>
      <c r="B239" s="462" t="s">
        <v>10</v>
      </c>
      <c r="C239" s="463" t="s">
        <v>799</v>
      </c>
      <c r="D239" s="44" t="s">
        <v>793</v>
      </c>
      <c r="E239" s="103">
        <v>418</v>
      </c>
      <c r="F239" s="45">
        <f t="shared" si="0"/>
        <v>418</v>
      </c>
      <c r="G239" s="45">
        <f t="shared" si="1"/>
        <v>0</v>
      </c>
    </row>
    <row r="240" spans="1:7" ht="12.75" customHeight="1">
      <c r="A240" s="98">
        <v>328</v>
      </c>
      <c r="B240" s="462" t="s">
        <v>10</v>
      </c>
      <c r="C240" s="463" t="s">
        <v>801</v>
      </c>
      <c r="D240" s="44" t="s">
        <v>793</v>
      </c>
      <c r="E240" s="103">
        <v>415</v>
      </c>
      <c r="F240" s="45">
        <f t="shared" si="0"/>
        <v>415</v>
      </c>
      <c r="G240" s="45">
        <f t="shared" si="1"/>
        <v>0</v>
      </c>
    </row>
    <row r="241" spans="1:7" ht="12.75" customHeight="1">
      <c r="A241" s="98">
        <v>329</v>
      </c>
      <c r="B241" s="462" t="s">
        <v>10</v>
      </c>
      <c r="C241" s="463" t="s">
        <v>803</v>
      </c>
      <c r="D241" s="44" t="s">
        <v>793</v>
      </c>
      <c r="E241" s="103">
        <v>416</v>
      </c>
      <c r="F241" s="45">
        <f t="shared" si="0"/>
        <v>416</v>
      </c>
      <c r="G241" s="45">
        <f t="shared" si="1"/>
        <v>0</v>
      </c>
    </row>
    <row r="242" spans="1:7" ht="12.75" customHeight="1">
      <c r="A242" s="98">
        <v>330</v>
      </c>
      <c r="B242" s="462" t="s">
        <v>10</v>
      </c>
      <c r="C242" s="463" t="s">
        <v>805</v>
      </c>
      <c r="D242" s="44" t="s">
        <v>793</v>
      </c>
      <c r="E242" s="103">
        <v>418</v>
      </c>
      <c r="F242" s="45">
        <f t="shared" si="0"/>
        <v>418</v>
      </c>
      <c r="G242" s="45">
        <f t="shared" si="1"/>
        <v>0</v>
      </c>
    </row>
    <row r="243" spans="1:7" ht="12.75" customHeight="1">
      <c r="A243" s="98">
        <v>335</v>
      </c>
      <c r="B243" s="462" t="s">
        <v>10</v>
      </c>
      <c r="C243" s="463" t="s">
        <v>807</v>
      </c>
      <c r="D243" s="44" t="s">
        <v>809</v>
      </c>
      <c r="E243" s="103">
        <v>79</v>
      </c>
      <c r="F243" s="45">
        <f t="shared" si="0"/>
        <v>79</v>
      </c>
      <c r="G243" s="45">
        <f t="shared" si="1"/>
        <v>0</v>
      </c>
    </row>
    <row r="244" spans="1:7" ht="12.75" customHeight="1">
      <c r="A244" s="98">
        <v>336</v>
      </c>
      <c r="B244" s="462" t="s">
        <v>10</v>
      </c>
      <c r="C244" s="463" t="s">
        <v>810</v>
      </c>
      <c r="D244" s="44" t="s">
        <v>812</v>
      </c>
      <c r="E244" s="103">
        <v>31</v>
      </c>
      <c r="F244" s="45">
        <f t="shared" si="0"/>
        <v>31</v>
      </c>
      <c r="G244" s="45">
        <f t="shared" si="1"/>
        <v>0</v>
      </c>
    </row>
    <row r="245" spans="1:7" ht="12.75" customHeight="1">
      <c r="A245" s="98">
        <v>337</v>
      </c>
      <c r="B245" s="462" t="s">
        <v>10</v>
      </c>
      <c r="C245" s="463" t="s">
        <v>813</v>
      </c>
      <c r="D245" s="44" t="s">
        <v>51</v>
      </c>
      <c r="E245" s="103">
        <v>42</v>
      </c>
      <c r="F245" s="45">
        <f t="shared" si="0"/>
        <v>42</v>
      </c>
      <c r="G245" s="45">
        <f t="shared" si="1"/>
        <v>0</v>
      </c>
    </row>
    <row r="246" spans="1:7" ht="12.75" customHeight="1">
      <c r="A246" s="98">
        <v>338</v>
      </c>
      <c r="B246" s="462" t="s">
        <v>10</v>
      </c>
      <c r="C246" s="463" t="s">
        <v>815</v>
      </c>
      <c r="D246" s="44" t="s">
        <v>51</v>
      </c>
      <c r="E246" s="103">
        <v>40</v>
      </c>
      <c r="F246" s="45">
        <f t="shared" si="0"/>
        <v>40</v>
      </c>
      <c r="G246" s="45">
        <f t="shared" si="1"/>
        <v>0</v>
      </c>
    </row>
    <row r="247" spans="1:7" ht="12.75" customHeight="1">
      <c r="A247" s="98">
        <v>339</v>
      </c>
      <c r="B247" s="462" t="s">
        <v>10</v>
      </c>
      <c r="C247" s="463" t="s">
        <v>817</v>
      </c>
      <c r="D247" s="44" t="s">
        <v>51</v>
      </c>
      <c r="E247" s="103">
        <v>61</v>
      </c>
      <c r="F247" s="45">
        <f t="shared" si="0"/>
        <v>61</v>
      </c>
      <c r="G247" s="45">
        <f t="shared" si="1"/>
        <v>0</v>
      </c>
    </row>
    <row r="248" spans="1:7" ht="12.75" customHeight="1">
      <c r="A248" s="98">
        <v>340</v>
      </c>
      <c r="B248" s="462" t="s">
        <v>10</v>
      </c>
      <c r="C248" s="463" t="s">
        <v>819</v>
      </c>
      <c r="D248" s="44" t="s">
        <v>51</v>
      </c>
      <c r="E248" s="103">
        <v>64</v>
      </c>
      <c r="F248" s="45">
        <f t="shared" si="0"/>
        <v>64</v>
      </c>
      <c r="G248" s="45">
        <f t="shared" si="1"/>
        <v>0</v>
      </c>
    </row>
    <row r="249" spans="1:7" ht="12.75" customHeight="1">
      <c r="A249" s="98">
        <v>341</v>
      </c>
      <c r="B249" s="462" t="s">
        <v>10</v>
      </c>
      <c r="C249" s="463" t="s">
        <v>821</v>
      </c>
      <c r="D249" s="44" t="s">
        <v>51</v>
      </c>
      <c r="E249" s="103">
        <v>64</v>
      </c>
      <c r="F249" s="45">
        <f t="shared" si="0"/>
        <v>64</v>
      </c>
      <c r="G249" s="45">
        <f t="shared" si="1"/>
        <v>0</v>
      </c>
    </row>
    <row r="250" spans="1:7" ht="12.75" customHeight="1">
      <c r="A250" s="98">
        <v>342</v>
      </c>
      <c r="B250" s="462" t="s">
        <v>10</v>
      </c>
      <c r="C250" s="463" t="s">
        <v>823</v>
      </c>
      <c r="D250" s="44" t="s">
        <v>51</v>
      </c>
      <c r="E250" s="103">
        <v>1.1100000000000001</v>
      </c>
      <c r="F250" s="464">
        <f t="shared" si="0"/>
        <v>1.1100000000000001</v>
      </c>
      <c r="G250" s="45">
        <f t="shared" si="1"/>
        <v>0</v>
      </c>
    </row>
    <row r="251" spans="1:7" ht="12.75" customHeight="1">
      <c r="A251" s="98">
        <v>343</v>
      </c>
      <c r="B251" s="462" t="s">
        <v>10</v>
      </c>
      <c r="C251" s="463" t="s">
        <v>825</v>
      </c>
      <c r="D251" s="44" t="s">
        <v>51</v>
      </c>
      <c r="E251" s="103">
        <v>0.62</v>
      </c>
      <c r="F251" s="464">
        <f t="shared" si="0"/>
        <v>0.62</v>
      </c>
      <c r="G251" s="45">
        <f t="shared" si="1"/>
        <v>0</v>
      </c>
    </row>
    <row r="252" spans="1:7" ht="12.75" customHeight="1">
      <c r="A252" s="98">
        <v>344</v>
      </c>
      <c r="B252" s="462" t="s">
        <v>10</v>
      </c>
      <c r="C252" s="463" t="s">
        <v>827</v>
      </c>
      <c r="D252" s="44" t="s">
        <v>51</v>
      </c>
      <c r="E252" s="103">
        <v>0.51</v>
      </c>
      <c r="F252" s="464">
        <f t="shared" si="0"/>
        <v>0.51</v>
      </c>
      <c r="G252" s="45">
        <f t="shared" si="1"/>
        <v>0</v>
      </c>
    </row>
    <row r="253" spans="1:7" ht="12.75" customHeight="1">
      <c r="A253" s="98">
        <v>345</v>
      </c>
      <c r="B253" s="462" t="s">
        <v>10</v>
      </c>
      <c r="C253" s="463" t="s">
        <v>829</v>
      </c>
      <c r="D253" s="44" t="s">
        <v>51</v>
      </c>
      <c r="E253" s="103">
        <v>4.8</v>
      </c>
      <c r="F253" s="46">
        <f t="shared" si="0"/>
        <v>4.8</v>
      </c>
      <c r="G253" s="45">
        <f t="shared" si="1"/>
        <v>0</v>
      </c>
    </row>
    <row r="254" spans="1:7" ht="12.75" customHeight="1">
      <c r="A254" s="98">
        <v>346</v>
      </c>
      <c r="B254" s="462" t="s">
        <v>10</v>
      </c>
      <c r="C254" s="463" t="s">
        <v>831</v>
      </c>
      <c r="D254" s="44" t="s">
        <v>51</v>
      </c>
      <c r="E254" s="103">
        <v>1.06</v>
      </c>
      <c r="F254" s="464">
        <f t="shared" si="0"/>
        <v>1.06</v>
      </c>
      <c r="G254" s="45">
        <f t="shared" si="1"/>
        <v>0</v>
      </c>
    </row>
    <row r="255" spans="1:7" ht="12.75" customHeight="1">
      <c r="A255" s="98">
        <v>351</v>
      </c>
      <c r="B255" s="462" t="s">
        <v>10</v>
      </c>
      <c r="C255" s="463" t="s">
        <v>834</v>
      </c>
      <c r="D255" s="44" t="s">
        <v>51</v>
      </c>
      <c r="E255" s="103">
        <v>31</v>
      </c>
      <c r="F255" s="45">
        <f t="shared" si="0"/>
        <v>31</v>
      </c>
      <c r="G255" s="45">
        <f t="shared" si="1"/>
        <v>0</v>
      </c>
    </row>
    <row r="256" spans="1:7" ht="12.75" customHeight="1">
      <c r="A256" s="98">
        <v>352</v>
      </c>
      <c r="B256" s="462" t="s">
        <v>10</v>
      </c>
      <c r="C256" s="463" t="s">
        <v>835</v>
      </c>
      <c r="D256" s="44" t="s">
        <v>51</v>
      </c>
      <c r="E256" s="103">
        <v>40</v>
      </c>
      <c r="F256" s="45">
        <f t="shared" si="0"/>
        <v>40</v>
      </c>
      <c r="G256" s="45">
        <f t="shared" si="1"/>
        <v>0</v>
      </c>
    </row>
    <row r="257" spans="1:7" ht="12.75" customHeight="1">
      <c r="A257" s="98">
        <v>353</v>
      </c>
      <c r="B257" s="462" t="s">
        <v>12</v>
      </c>
      <c r="C257" s="463" t="s">
        <v>924</v>
      </c>
      <c r="D257" s="44" t="s">
        <v>925</v>
      </c>
      <c r="E257" s="103">
        <v>55</v>
      </c>
      <c r="F257" s="45">
        <f t="shared" si="0"/>
        <v>55</v>
      </c>
      <c r="G257" s="45">
        <f t="shared" si="1"/>
        <v>0</v>
      </c>
    </row>
    <row r="258" spans="1:7" ht="12.75" customHeight="1">
      <c r="A258" s="98">
        <v>354</v>
      </c>
      <c r="B258" s="462" t="s">
        <v>12</v>
      </c>
      <c r="C258" s="463" t="s">
        <v>927</v>
      </c>
      <c r="D258" s="44" t="s">
        <v>925</v>
      </c>
      <c r="E258" s="103">
        <v>55</v>
      </c>
      <c r="F258" s="45">
        <f t="shared" si="0"/>
        <v>55</v>
      </c>
      <c r="G258" s="45">
        <f t="shared" si="1"/>
        <v>0</v>
      </c>
    </row>
    <row r="259" spans="1:7" ht="12.75" customHeight="1">
      <c r="A259" s="98">
        <v>355</v>
      </c>
      <c r="B259" s="462" t="s">
        <v>12</v>
      </c>
      <c r="C259" s="463" t="s">
        <v>929</v>
      </c>
      <c r="D259" s="44" t="s">
        <v>925</v>
      </c>
      <c r="E259" s="103">
        <v>55</v>
      </c>
      <c r="F259" s="45">
        <f t="shared" si="0"/>
        <v>55</v>
      </c>
      <c r="G259" s="45">
        <f t="shared" si="1"/>
        <v>0</v>
      </c>
    </row>
    <row r="260" spans="1:7" ht="12.75" customHeight="1">
      <c r="A260" s="98">
        <v>356</v>
      </c>
      <c r="B260" s="462" t="s">
        <v>12</v>
      </c>
      <c r="C260" s="463" t="s">
        <v>931</v>
      </c>
      <c r="D260" s="44" t="s">
        <v>925</v>
      </c>
      <c r="E260" s="103">
        <v>55</v>
      </c>
      <c r="F260" s="45">
        <f t="shared" si="0"/>
        <v>55</v>
      </c>
      <c r="G260" s="45">
        <f t="shared" si="1"/>
        <v>0</v>
      </c>
    </row>
    <row r="261" spans="1:7" ht="12.75" customHeight="1">
      <c r="A261" s="98">
        <v>357</v>
      </c>
      <c r="B261" s="462" t="s">
        <v>12</v>
      </c>
      <c r="C261" s="463" t="s">
        <v>933</v>
      </c>
      <c r="D261" s="44" t="s">
        <v>925</v>
      </c>
      <c r="E261" s="103">
        <v>55</v>
      </c>
      <c r="F261" s="45">
        <f t="shared" si="0"/>
        <v>55</v>
      </c>
      <c r="G261" s="45">
        <f t="shared" si="1"/>
        <v>0</v>
      </c>
    </row>
    <row r="262" spans="1:7" ht="12.75" customHeight="1">
      <c r="A262" s="98">
        <v>358</v>
      </c>
      <c r="B262" s="462" t="s">
        <v>12</v>
      </c>
      <c r="C262" s="463" t="s">
        <v>935</v>
      </c>
      <c r="D262" s="44" t="s">
        <v>925</v>
      </c>
      <c r="E262" s="103">
        <v>55</v>
      </c>
      <c r="F262" s="45">
        <f t="shared" si="0"/>
        <v>55</v>
      </c>
      <c r="G262" s="45">
        <f t="shared" si="1"/>
        <v>0</v>
      </c>
    </row>
    <row r="263" spans="1:7" ht="12.75" customHeight="1">
      <c r="A263" s="98">
        <v>359</v>
      </c>
      <c r="B263" s="462" t="s">
        <v>12</v>
      </c>
      <c r="C263" s="463" t="s">
        <v>937</v>
      </c>
      <c r="D263" s="44" t="s">
        <v>925</v>
      </c>
      <c r="E263" s="103">
        <v>65</v>
      </c>
      <c r="F263" s="45">
        <f t="shared" si="0"/>
        <v>65</v>
      </c>
      <c r="G263" s="45">
        <f t="shared" si="1"/>
        <v>0</v>
      </c>
    </row>
    <row r="264" spans="1:7" ht="12.75" customHeight="1">
      <c r="A264" s="98">
        <v>360</v>
      </c>
      <c r="B264" s="462" t="s">
        <v>12</v>
      </c>
      <c r="C264" s="463" t="s">
        <v>939</v>
      </c>
      <c r="D264" s="44" t="s">
        <v>925</v>
      </c>
      <c r="E264" s="103">
        <v>65</v>
      </c>
      <c r="F264" s="45">
        <f t="shared" si="0"/>
        <v>65</v>
      </c>
      <c r="G264" s="45">
        <f t="shared" si="1"/>
        <v>0</v>
      </c>
    </row>
    <row r="265" spans="1:7" ht="12.75" customHeight="1">
      <c r="A265" s="98">
        <v>361</v>
      </c>
      <c r="B265" s="462" t="s">
        <v>12</v>
      </c>
      <c r="C265" s="463" t="s">
        <v>941</v>
      </c>
      <c r="D265" s="44" t="s">
        <v>925</v>
      </c>
      <c r="E265" s="103">
        <v>65</v>
      </c>
      <c r="F265" s="45">
        <f t="shared" si="0"/>
        <v>65</v>
      </c>
      <c r="G265" s="45">
        <f t="shared" si="1"/>
        <v>0</v>
      </c>
    </row>
    <row r="266" spans="1:7" ht="12.75" customHeight="1">
      <c r="A266" s="98">
        <v>362</v>
      </c>
      <c r="B266" s="462" t="s">
        <v>12</v>
      </c>
      <c r="C266" s="463" t="s">
        <v>943</v>
      </c>
      <c r="D266" s="44" t="s">
        <v>925</v>
      </c>
      <c r="E266" s="103">
        <v>93</v>
      </c>
      <c r="F266" s="45">
        <f t="shared" si="0"/>
        <v>93</v>
      </c>
      <c r="G266" s="45">
        <f t="shared" si="1"/>
        <v>0</v>
      </c>
    </row>
    <row r="267" spans="1:7" ht="12.75" customHeight="1">
      <c r="A267" s="98">
        <v>363</v>
      </c>
      <c r="B267" s="462" t="s">
        <v>12</v>
      </c>
      <c r="C267" s="463" t="s">
        <v>945</v>
      </c>
      <c r="D267" s="44" t="s">
        <v>925</v>
      </c>
      <c r="E267" s="103">
        <v>93</v>
      </c>
      <c r="F267" s="45">
        <f t="shared" si="0"/>
        <v>93</v>
      </c>
      <c r="G267" s="45">
        <f t="shared" si="1"/>
        <v>0</v>
      </c>
    </row>
    <row r="268" spans="1:7" ht="12.75" customHeight="1">
      <c r="A268" s="98">
        <v>364</v>
      </c>
      <c r="B268" s="462" t="s">
        <v>12</v>
      </c>
      <c r="C268" s="463" t="s">
        <v>947</v>
      </c>
      <c r="D268" s="44" t="s">
        <v>925</v>
      </c>
      <c r="E268" s="103">
        <v>93</v>
      </c>
      <c r="F268" s="45">
        <f t="shared" si="0"/>
        <v>93</v>
      </c>
      <c r="G268" s="45">
        <f t="shared" si="1"/>
        <v>0</v>
      </c>
    </row>
    <row r="269" spans="1:7" ht="12.75" customHeight="1">
      <c r="A269" s="98">
        <v>365</v>
      </c>
      <c r="B269" s="462" t="s">
        <v>12</v>
      </c>
      <c r="C269" s="463" t="s">
        <v>949</v>
      </c>
      <c r="D269" s="44" t="s">
        <v>925</v>
      </c>
      <c r="E269" s="103">
        <v>115</v>
      </c>
      <c r="F269" s="45">
        <f t="shared" si="0"/>
        <v>115</v>
      </c>
      <c r="G269" s="45">
        <f t="shared" si="1"/>
        <v>0</v>
      </c>
    </row>
    <row r="270" spans="1:7" ht="12.75" customHeight="1">
      <c r="A270" s="98">
        <v>366</v>
      </c>
      <c r="B270" s="462" t="s">
        <v>12</v>
      </c>
      <c r="C270" s="463" t="s">
        <v>951</v>
      </c>
      <c r="D270" s="44" t="s">
        <v>925</v>
      </c>
      <c r="E270" s="103">
        <v>136</v>
      </c>
      <c r="F270" s="45">
        <f t="shared" si="0"/>
        <v>136</v>
      </c>
      <c r="G270" s="45">
        <f t="shared" si="1"/>
        <v>0</v>
      </c>
    </row>
    <row r="271" spans="1:7" ht="12.75" customHeight="1">
      <c r="A271" s="98">
        <v>367</v>
      </c>
      <c r="B271" s="462" t="s">
        <v>12</v>
      </c>
      <c r="C271" s="463" t="s">
        <v>953</v>
      </c>
      <c r="D271" s="44" t="s">
        <v>925</v>
      </c>
      <c r="E271" s="103">
        <v>166</v>
      </c>
      <c r="F271" s="45">
        <f t="shared" si="0"/>
        <v>166</v>
      </c>
      <c r="G271" s="45">
        <f t="shared" si="1"/>
        <v>0</v>
      </c>
    </row>
    <row r="272" spans="1:7" ht="12.75" customHeight="1">
      <c r="A272" s="98">
        <v>368</v>
      </c>
      <c r="B272" s="462" t="s">
        <v>12</v>
      </c>
      <c r="C272" s="463" t="s">
        <v>955</v>
      </c>
      <c r="D272" s="44" t="s">
        <v>925</v>
      </c>
      <c r="E272" s="103">
        <v>166</v>
      </c>
      <c r="F272" s="45">
        <f t="shared" si="0"/>
        <v>166</v>
      </c>
      <c r="G272" s="45">
        <f t="shared" si="1"/>
        <v>0</v>
      </c>
    </row>
    <row r="273" spans="1:7" ht="12.75" customHeight="1">
      <c r="A273" s="98">
        <v>369</v>
      </c>
      <c r="B273" s="462" t="s">
        <v>12</v>
      </c>
      <c r="C273" s="463" t="s">
        <v>957</v>
      </c>
      <c r="D273" s="44" t="s">
        <v>925</v>
      </c>
      <c r="E273" s="103">
        <v>220</v>
      </c>
      <c r="F273" s="45">
        <f t="shared" si="0"/>
        <v>220</v>
      </c>
      <c r="G273" s="45">
        <f t="shared" si="1"/>
        <v>0</v>
      </c>
    </row>
    <row r="274" spans="1:7" ht="12.75" customHeight="1">
      <c r="A274" s="98">
        <v>370</v>
      </c>
      <c r="B274" s="462" t="s">
        <v>12</v>
      </c>
      <c r="C274" s="463" t="s">
        <v>959</v>
      </c>
      <c r="D274" s="44" t="s">
        <v>925</v>
      </c>
      <c r="E274" s="103">
        <v>220</v>
      </c>
      <c r="F274" s="45">
        <f t="shared" si="0"/>
        <v>220</v>
      </c>
      <c r="G274" s="45">
        <f t="shared" si="1"/>
        <v>0</v>
      </c>
    </row>
    <row r="275" spans="1:7" ht="12.75" customHeight="1">
      <c r="A275" s="98">
        <v>373</v>
      </c>
      <c r="B275" s="462" t="s">
        <v>12</v>
      </c>
      <c r="C275" s="463" t="s">
        <v>962</v>
      </c>
      <c r="D275" s="44" t="s">
        <v>925</v>
      </c>
      <c r="E275" s="103">
        <v>72</v>
      </c>
      <c r="F275" s="45">
        <f t="shared" si="0"/>
        <v>72</v>
      </c>
      <c r="G275" s="45">
        <f t="shared" si="1"/>
        <v>0</v>
      </c>
    </row>
    <row r="276" spans="1:7" ht="12.75" customHeight="1">
      <c r="A276" s="98">
        <v>374</v>
      </c>
      <c r="B276" s="462" t="s">
        <v>12</v>
      </c>
      <c r="C276" s="463" t="s">
        <v>964</v>
      </c>
      <c r="D276" s="44" t="s">
        <v>925</v>
      </c>
      <c r="E276" s="103">
        <v>72</v>
      </c>
      <c r="F276" s="45">
        <f t="shared" si="0"/>
        <v>72</v>
      </c>
      <c r="G276" s="45">
        <f t="shared" si="1"/>
        <v>0</v>
      </c>
    </row>
    <row r="277" spans="1:7" ht="12.75" customHeight="1">
      <c r="A277" s="98">
        <v>375</v>
      </c>
      <c r="B277" s="462" t="s">
        <v>12</v>
      </c>
      <c r="C277" s="463" t="s">
        <v>966</v>
      </c>
      <c r="D277" s="44" t="s">
        <v>925</v>
      </c>
      <c r="E277" s="103">
        <v>72</v>
      </c>
      <c r="F277" s="45">
        <f t="shared" si="0"/>
        <v>72</v>
      </c>
      <c r="G277" s="45">
        <f t="shared" si="1"/>
        <v>0</v>
      </c>
    </row>
    <row r="278" spans="1:7" ht="12.75" customHeight="1">
      <c r="A278" s="98">
        <v>376</v>
      </c>
      <c r="B278" s="462" t="s">
        <v>12</v>
      </c>
      <c r="C278" s="463" t="s">
        <v>968</v>
      </c>
      <c r="D278" s="44" t="s">
        <v>925</v>
      </c>
      <c r="E278" s="103">
        <v>72</v>
      </c>
      <c r="F278" s="45">
        <f t="shared" si="0"/>
        <v>72</v>
      </c>
      <c r="G278" s="45">
        <f t="shared" si="1"/>
        <v>0</v>
      </c>
    </row>
    <row r="279" spans="1:7" ht="12.75" customHeight="1">
      <c r="A279" s="98">
        <v>377</v>
      </c>
      <c r="B279" s="462" t="s">
        <v>12</v>
      </c>
      <c r="C279" s="463" t="s">
        <v>970</v>
      </c>
      <c r="D279" s="44" t="s">
        <v>925</v>
      </c>
      <c r="E279" s="103">
        <v>72</v>
      </c>
      <c r="F279" s="45">
        <f t="shared" si="0"/>
        <v>72</v>
      </c>
      <c r="G279" s="45">
        <f t="shared" si="1"/>
        <v>0</v>
      </c>
    </row>
    <row r="280" spans="1:7" ht="12.75" customHeight="1">
      <c r="A280" s="98">
        <v>378</v>
      </c>
      <c r="B280" s="462" t="s">
        <v>12</v>
      </c>
      <c r="C280" s="463" t="s">
        <v>972</v>
      </c>
      <c r="D280" s="44" t="s">
        <v>925</v>
      </c>
      <c r="E280" s="103">
        <v>72</v>
      </c>
      <c r="F280" s="45">
        <f t="shared" si="0"/>
        <v>72</v>
      </c>
      <c r="G280" s="45">
        <f t="shared" si="1"/>
        <v>0</v>
      </c>
    </row>
    <row r="281" spans="1:7" ht="12.75" customHeight="1">
      <c r="A281" s="98">
        <v>379</v>
      </c>
      <c r="B281" s="462" t="s">
        <v>12</v>
      </c>
      <c r="C281" s="463" t="s">
        <v>974</v>
      </c>
      <c r="D281" s="44" t="s">
        <v>925</v>
      </c>
      <c r="E281" s="103">
        <v>72</v>
      </c>
      <c r="F281" s="45">
        <f t="shared" si="0"/>
        <v>72</v>
      </c>
      <c r="G281" s="45">
        <f t="shared" si="1"/>
        <v>0</v>
      </c>
    </row>
    <row r="282" spans="1:7" ht="12.75" customHeight="1">
      <c r="A282" s="98">
        <v>380</v>
      </c>
      <c r="B282" s="462" t="s">
        <v>12</v>
      </c>
      <c r="C282" s="463" t="s">
        <v>976</v>
      </c>
      <c r="D282" s="44" t="s">
        <v>925</v>
      </c>
      <c r="E282" s="103">
        <v>72</v>
      </c>
      <c r="F282" s="45">
        <f t="shared" si="0"/>
        <v>72</v>
      </c>
      <c r="G282" s="45">
        <f t="shared" si="1"/>
        <v>0</v>
      </c>
    </row>
    <row r="283" spans="1:7" ht="12.75" customHeight="1">
      <c r="A283" s="98">
        <v>381</v>
      </c>
      <c r="B283" s="462" t="s">
        <v>12</v>
      </c>
      <c r="C283" s="463" t="s">
        <v>978</v>
      </c>
      <c r="D283" s="44" t="s">
        <v>925</v>
      </c>
      <c r="E283" s="103">
        <v>83</v>
      </c>
      <c r="F283" s="45">
        <f t="shared" si="0"/>
        <v>83</v>
      </c>
      <c r="G283" s="45">
        <f t="shared" si="1"/>
        <v>0</v>
      </c>
    </row>
    <row r="284" spans="1:7" ht="12.75" customHeight="1">
      <c r="A284" s="98">
        <v>382</v>
      </c>
      <c r="B284" s="462" t="s">
        <v>12</v>
      </c>
      <c r="C284" s="463" t="s">
        <v>980</v>
      </c>
      <c r="D284" s="44" t="s">
        <v>925</v>
      </c>
      <c r="E284" s="103">
        <v>83</v>
      </c>
      <c r="F284" s="45">
        <f t="shared" si="0"/>
        <v>83</v>
      </c>
      <c r="G284" s="45">
        <f t="shared" si="1"/>
        <v>0</v>
      </c>
    </row>
    <row r="285" spans="1:7" ht="12.75" customHeight="1">
      <c r="A285" s="98">
        <v>383</v>
      </c>
      <c r="B285" s="462" t="s">
        <v>12</v>
      </c>
      <c r="C285" s="463" t="s">
        <v>982</v>
      </c>
      <c r="D285" s="44" t="s">
        <v>925</v>
      </c>
      <c r="E285" s="103">
        <v>83</v>
      </c>
      <c r="F285" s="45">
        <f t="shared" si="0"/>
        <v>83</v>
      </c>
      <c r="G285" s="45">
        <f t="shared" si="1"/>
        <v>0</v>
      </c>
    </row>
    <row r="286" spans="1:7" ht="12.75" customHeight="1">
      <c r="A286" s="98">
        <v>384</v>
      </c>
      <c r="B286" s="462" t="s">
        <v>12</v>
      </c>
      <c r="C286" s="463" t="s">
        <v>984</v>
      </c>
      <c r="D286" s="44" t="s">
        <v>925</v>
      </c>
      <c r="E286" s="103">
        <v>101</v>
      </c>
      <c r="F286" s="45">
        <f t="shared" si="0"/>
        <v>101</v>
      </c>
      <c r="G286" s="45">
        <f t="shared" si="1"/>
        <v>0</v>
      </c>
    </row>
    <row r="287" spans="1:7" ht="12.75" customHeight="1">
      <c r="A287" s="98">
        <v>385</v>
      </c>
      <c r="B287" s="462" t="s">
        <v>12</v>
      </c>
      <c r="C287" s="463" t="s">
        <v>986</v>
      </c>
      <c r="D287" s="44" t="s">
        <v>925</v>
      </c>
      <c r="E287" s="103">
        <v>101</v>
      </c>
      <c r="F287" s="45">
        <f t="shared" si="0"/>
        <v>101</v>
      </c>
      <c r="G287" s="45">
        <f t="shared" si="1"/>
        <v>0</v>
      </c>
    </row>
    <row r="288" spans="1:7" ht="12.75" customHeight="1">
      <c r="A288" s="98">
        <v>386</v>
      </c>
      <c r="B288" s="462" t="s">
        <v>12</v>
      </c>
      <c r="C288" s="463" t="s">
        <v>988</v>
      </c>
      <c r="D288" s="44" t="s">
        <v>925</v>
      </c>
      <c r="E288" s="103">
        <v>101</v>
      </c>
      <c r="F288" s="45">
        <f t="shared" si="0"/>
        <v>101</v>
      </c>
      <c r="G288" s="45">
        <f t="shared" si="1"/>
        <v>0</v>
      </c>
    </row>
    <row r="289" spans="1:7" ht="12.75" customHeight="1">
      <c r="A289" s="98">
        <v>387</v>
      </c>
      <c r="B289" s="462" t="s">
        <v>12</v>
      </c>
      <c r="C289" s="463" t="s">
        <v>990</v>
      </c>
      <c r="D289" s="44" t="s">
        <v>925</v>
      </c>
      <c r="E289" s="103">
        <v>146</v>
      </c>
      <c r="F289" s="45">
        <f t="shared" si="0"/>
        <v>146</v>
      </c>
      <c r="G289" s="45">
        <f t="shared" si="1"/>
        <v>0</v>
      </c>
    </row>
    <row r="290" spans="1:7" ht="12.75" customHeight="1">
      <c r="A290" s="98">
        <v>388</v>
      </c>
      <c r="B290" s="462" t="s">
        <v>12</v>
      </c>
      <c r="C290" s="463" t="s">
        <v>992</v>
      </c>
      <c r="D290" s="44" t="s">
        <v>925</v>
      </c>
      <c r="E290" s="103">
        <v>177</v>
      </c>
      <c r="F290" s="45">
        <f t="shared" si="0"/>
        <v>177</v>
      </c>
      <c r="G290" s="45">
        <f t="shared" si="1"/>
        <v>0</v>
      </c>
    </row>
    <row r="291" spans="1:7" ht="12.75" customHeight="1">
      <c r="A291" s="98">
        <v>389</v>
      </c>
      <c r="B291" s="462" t="s">
        <v>12</v>
      </c>
      <c r="C291" s="463" t="s">
        <v>994</v>
      </c>
      <c r="D291" s="44" t="s">
        <v>925</v>
      </c>
      <c r="E291" s="103">
        <v>177</v>
      </c>
      <c r="F291" s="45">
        <f t="shared" si="0"/>
        <v>177</v>
      </c>
      <c r="G291" s="45">
        <f t="shared" si="1"/>
        <v>0</v>
      </c>
    </row>
    <row r="292" spans="1:7" ht="12.75" customHeight="1">
      <c r="A292" s="98">
        <v>390</v>
      </c>
      <c r="B292" s="462" t="s">
        <v>12</v>
      </c>
      <c r="C292" s="463" t="s">
        <v>996</v>
      </c>
      <c r="D292" s="44" t="s">
        <v>925</v>
      </c>
      <c r="E292" s="103">
        <v>232</v>
      </c>
      <c r="F292" s="45">
        <f t="shared" si="0"/>
        <v>232</v>
      </c>
      <c r="G292" s="45">
        <f t="shared" si="1"/>
        <v>0</v>
      </c>
    </row>
    <row r="293" spans="1:7" ht="12.75" customHeight="1">
      <c r="A293" s="98">
        <v>391</v>
      </c>
      <c r="B293" s="462" t="s">
        <v>12</v>
      </c>
      <c r="C293" s="463" t="s">
        <v>998</v>
      </c>
      <c r="D293" s="44" t="s">
        <v>925</v>
      </c>
      <c r="E293" s="103">
        <v>232</v>
      </c>
      <c r="F293" s="45">
        <f t="shared" si="0"/>
        <v>232</v>
      </c>
      <c r="G293" s="45">
        <f t="shared" si="1"/>
        <v>0</v>
      </c>
    </row>
    <row r="294" spans="1:7" ht="12.75" customHeight="1">
      <c r="A294" s="98">
        <v>394</v>
      </c>
      <c r="B294" s="462" t="s">
        <v>12</v>
      </c>
      <c r="C294" s="463" t="s">
        <v>1000</v>
      </c>
      <c r="D294" s="44" t="s">
        <v>51</v>
      </c>
      <c r="E294" s="103">
        <v>11</v>
      </c>
      <c r="F294" s="45">
        <f t="shared" si="0"/>
        <v>11</v>
      </c>
      <c r="G294" s="45">
        <f t="shared" si="1"/>
        <v>0</v>
      </c>
    </row>
    <row r="295" spans="1:7" ht="12.75" customHeight="1">
      <c r="A295" s="98">
        <v>395</v>
      </c>
      <c r="B295" s="462" t="s">
        <v>12</v>
      </c>
      <c r="C295" s="463" t="s">
        <v>1001</v>
      </c>
      <c r="D295" s="44" t="s">
        <v>51</v>
      </c>
      <c r="E295" s="103">
        <v>12</v>
      </c>
      <c r="F295" s="45">
        <f t="shared" si="0"/>
        <v>12</v>
      </c>
      <c r="G295" s="45">
        <f t="shared" si="1"/>
        <v>0</v>
      </c>
    </row>
    <row r="296" spans="1:7" ht="12.75" customHeight="1">
      <c r="A296" s="98">
        <v>396</v>
      </c>
      <c r="B296" s="462" t="s">
        <v>12</v>
      </c>
      <c r="C296" s="463" t="s">
        <v>1002</v>
      </c>
      <c r="D296" s="44" t="s">
        <v>51</v>
      </c>
      <c r="E296" s="103">
        <v>15</v>
      </c>
      <c r="F296" s="45">
        <f t="shared" si="0"/>
        <v>15</v>
      </c>
      <c r="G296" s="45">
        <f t="shared" si="1"/>
        <v>0</v>
      </c>
    </row>
    <row r="297" spans="1:7" ht="12.75" customHeight="1">
      <c r="A297" s="98">
        <v>397</v>
      </c>
      <c r="B297" s="462" t="s">
        <v>12</v>
      </c>
      <c r="C297" s="463" t="s">
        <v>1003</v>
      </c>
      <c r="D297" s="44" t="s">
        <v>51</v>
      </c>
      <c r="E297" s="103">
        <v>23</v>
      </c>
      <c r="F297" s="45">
        <f t="shared" si="0"/>
        <v>23</v>
      </c>
      <c r="G297" s="45">
        <f t="shared" si="1"/>
        <v>0</v>
      </c>
    </row>
    <row r="298" spans="1:7" ht="12.75" customHeight="1">
      <c r="A298" s="98">
        <v>398</v>
      </c>
      <c r="B298" s="462" t="s">
        <v>12</v>
      </c>
      <c r="C298" s="463" t="s">
        <v>1004</v>
      </c>
      <c r="D298" s="44" t="s">
        <v>51</v>
      </c>
      <c r="E298" s="103">
        <v>30</v>
      </c>
      <c r="F298" s="45">
        <f t="shared" si="0"/>
        <v>30</v>
      </c>
      <c r="G298" s="45">
        <f t="shared" si="1"/>
        <v>0</v>
      </c>
    </row>
    <row r="299" spans="1:7" ht="12.75" customHeight="1">
      <c r="A299" s="98">
        <v>399</v>
      </c>
      <c r="B299" s="462" t="s">
        <v>12</v>
      </c>
      <c r="C299" s="463" t="s">
        <v>1005</v>
      </c>
      <c r="D299" s="44" t="s">
        <v>51</v>
      </c>
      <c r="E299" s="103">
        <v>45</v>
      </c>
      <c r="F299" s="45">
        <f t="shared" si="0"/>
        <v>45</v>
      </c>
      <c r="G299" s="45">
        <f t="shared" si="1"/>
        <v>0</v>
      </c>
    </row>
    <row r="300" spans="1:7" ht="12.75" customHeight="1">
      <c r="A300" s="98">
        <v>402</v>
      </c>
      <c r="B300" s="462" t="s">
        <v>12</v>
      </c>
      <c r="C300" s="463" t="s">
        <v>1007</v>
      </c>
      <c r="D300" s="44" t="s">
        <v>925</v>
      </c>
      <c r="E300" s="103">
        <v>86</v>
      </c>
      <c r="F300" s="45">
        <f t="shared" si="0"/>
        <v>86</v>
      </c>
      <c r="G300" s="45">
        <f t="shared" si="1"/>
        <v>0</v>
      </c>
    </row>
    <row r="301" spans="1:7" ht="12.75" customHeight="1">
      <c r="A301" s="98">
        <v>403</v>
      </c>
      <c r="B301" s="462" t="s">
        <v>12</v>
      </c>
      <c r="C301" s="463" t="s">
        <v>1008</v>
      </c>
      <c r="D301" s="44" t="s">
        <v>925</v>
      </c>
      <c r="E301" s="103">
        <v>86</v>
      </c>
      <c r="F301" s="45">
        <f t="shared" si="0"/>
        <v>86</v>
      </c>
      <c r="G301" s="45">
        <f t="shared" si="1"/>
        <v>0</v>
      </c>
    </row>
    <row r="302" spans="1:7" ht="12.75" customHeight="1">
      <c r="A302" s="98">
        <v>404</v>
      </c>
      <c r="B302" s="462" t="s">
        <v>12</v>
      </c>
      <c r="C302" s="463" t="s">
        <v>1009</v>
      </c>
      <c r="D302" s="44" t="s">
        <v>925</v>
      </c>
      <c r="E302" s="103">
        <v>86</v>
      </c>
      <c r="F302" s="45">
        <f t="shared" si="0"/>
        <v>86</v>
      </c>
      <c r="G302" s="45">
        <f t="shared" si="1"/>
        <v>0</v>
      </c>
    </row>
    <row r="303" spans="1:7" ht="12.75" customHeight="1">
      <c r="A303" s="98">
        <v>405</v>
      </c>
      <c r="B303" s="462" t="s">
        <v>12</v>
      </c>
      <c r="C303" s="463" t="s">
        <v>1010</v>
      </c>
      <c r="D303" s="44" t="s">
        <v>925</v>
      </c>
      <c r="E303" s="103">
        <v>86</v>
      </c>
      <c r="F303" s="45">
        <f t="shared" si="0"/>
        <v>86</v>
      </c>
      <c r="G303" s="45">
        <f t="shared" si="1"/>
        <v>0</v>
      </c>
    </row>
    <row r="304" spans="1:7" ht="12.75" customHeight="1">
      <c r="A304" s="98">
        <v>406</v>
      </c>
      <c r="B304" s="462" t="s">
        <v>12</v>
      </c>
      <c r="C304" s="463" t="s">
        <v>1011</v>
      </c>
      <c r="D304" s="44" t="s">
        <v>925</v>
      </c>
      <c r="E304" s="103">
        <v>86</v>
      </c>
      <c r="F304" s="45">
        <f t="shared" si="0"/>
        <v>86</v>
      </c>
      <c r="G304" s="45">
        <f t="shared" si="1"/>
        <v>0</v>
      </c>
    </row>
    <row r="305" spans="1:7" ht="12.75" customHeight="1">
      <c r="A305" s="98">
        <v>407</v>
      </c>
      <c r="B305" s="462" t="s">
        <v>12</v>
      </c>
      <c r="C305" s="463" t="s">
        <v>1012</v>
      </c>
      <c r="D305" s="44" t="s">
        <v>925</v>
      </c>
      <c r="E305" s="103">
        <v>86</v>
      </c>
      <c r="F305" s="45">
        <f t="shared" si="0"/>
        <v>86</v>
      </c>
      <c r="G305" s="45">
        <f t="shared" si="1"/>
        <v>0</v>
      </c>
    </row>
    <row r="306" spans="1:7" ht="12.75" customHeight="1">
      <c r="A306" s="98">
        <v>408</v>
      </c>
      <c r="B306" s="462" t="s">
        <v>12</v>
      </c>
      <c r="C306" s="463" t="s">
        <v>1013</v>
      </c>
      <c r="D306" s="44" t="s">
        <v>925</v>
      </c>
      <c r="E306" s="103">
        <v>96</v>
      </c>
      <c r="F306" s="45">
        <f t="shared" si="0"/>
        <v>96</v>
      </c>
      <c r="G306" s="45">
        <f t="shared" si="1"/>
        <v>0</v>
      </c>
    </row>
    <row r="307" spans="1:7" ht="12.75" customHeight="1">
      <c r="A307" s="98">
        <v>409</v>
      </c>
      <c r="B307" s="462" t="s">
        <v>12</v>
      </c>
      <c r="C307" s="463" t="s">
        <v>1014</v>
      </c>
      <c r="D307" s="44" t="s">
        <v>925</v>
      </c>
      <c r="E307" s="103">
        <v>96</v>
      </c>
      <c r="F307" s="45">
        <f t="shared" si="0"/>
        <v>96</v>
      </c>
      <c r="G307" s="45">
        <f t="shared" si="1"/>
        <v>0</v>
      </c>
    </row>
    <row r="308" spans="1:7" ht="12.75" customHeight="1">
      <c r="A308" s="98">
        <v>410</v>
      </c>
      <c r="B308" s="462" t="s">
        <v>12</v>
      </c>
      <c r="C308" s="463" t="s">
        <v>1015</v>
      </c>
      <c r="D308" s="44" t="s">
        <v>925</v>
      </c>
      <c r="E308" s="103">
        <v>96</v>
      </c>
      <c r="F308" s="45">
        <f t="shared" si="0"/>
        <v>96</v>
      </c>
      <c r="G308" s="45">
        <f t="shared" si="1"/>
        <v>0</v>
      </c>
    </row>
    <row r="309" spans="1:7" ht="12.75" customHeight="1">
      <c r="A309" s="98">
        <v>411</v>
      </c>
      <c r="B309" s="462" t="s">
        <v>12</v>
      </c>
      <c r="C309" s="463" t="s">
        <v>1016</v>
      </c>
      <c r="D309" s="44" t="s">
        <v>925</v>
      </c>
      <c r="E309" s="103">
        <v>125</v>
      </c>
      <c r="F309" s="45">
        <f t="shared" si="0"/>
        <v>125</v>
      </c>
      <c r="G309" s="45">
        <f t="shared" si="1"/>
        <v>0</v>
      </c>
    </row>
    <row r="310" spans="1:7" ht="12.75" customHeight="1">
      <c r="A310" s="98">
        <v>412</v>
      </c>
      <c r="B310" s="462" t="s">
        <v>12</v>
      </c>
      <c r="C310" s="463" t="s">
        <v>1017</v>
      </c>
      <c r="D310" s="44" t="s">
        <v>925</v>
      </c>
      <c r="E310" s="103">
        <v>125</v>
      </c>
      <c r="F310" s="45">
        <f t="shared" si="0"/>
        <v>125</v>
      </c>
      <c r="G310" s="45">
        <f t="shared" si="1"/>
        <v>0</v>
      </c>
    </row>
    <row r="311" spans="1:7" ht="12.75" customHeight="1">
      <c r="A311" s="98">
        <v>413</v>
      </c>
      <c r="B311" s="462" t="s">
        <v>12</v>
      </c>
      <c r="C311" s="463" t="s">
        <v>1018</v>
      </c>
      <c r="D311" s="44" t="s">
        <v>925</v>
      </c>
      <c r="E311" s="103">
        <v>125</v>
      </c>
      <c r="F311" s="45">
        <f t="shared" si="0"/>
        <v>125</v>
      </c>
      <c r="G311" s="45">
        <f t="shared" si="1"/>
        <v>0</v>
      </c>
    </row>
    <row r="312" spans="1:7" ht="12.75" customHeight="1">
      <c r="A312" s="98">
        <v>414</v>
      </c>
      <c r="B312" s="462" t="s">
        <v>12</v>
      </c>
      <c r="C312" s="463" t="s">
        <v>1019</v>
      </c>
      <c r="D312" s="44" t="s">
        <v>925</v>
      </c>
      <c r="E312" s="103">
        <v>175</v>
      </c>
      <c r="F312" s="45">
        <f t="shared" si="0"/>
        <v>175</v>
      </c>
      <c r="G312" s="45">
        <f t="shared" si="1"/>
        <v>0</v>
      </c>
    </row>
    <row r="313" spans="1:7" ht="12.75" customHeight="1">
      <c r="A313" s="98">
        <v>415</v>
      </c>
      <c r="B313" s="462" t="s">
        <v>12</v>
      </c>
      <c r="C313" s="463" t="s">
        <v>1020</v>
      </c>
      <c r="D313" s="44" t="s">
        <v>925</v>
      </c>
      <c r="E313" s="103">
        <v>210</v>
      </c>
      <c r="F313" s="45">
        <f t="shared" si="0"/>
        <v>210</v>
      </c>
      <c r="G313" s="45">
        <f t="shared" si="1"/>
        <v>0</v>
      </c>
    </row>
    <row r="314" spans="1:7" ht="12.75" customHeight="1">
      <c r="A314" s="98">
        <v>416</v>
      </c>
      <c r="B314" s="462" t="s">
        <v>12</v>
      </c>
      <c r="C314" s="463" t="s">
        <v>1021</v>
      </c>
      <c r="D314" s="44" t="s">
        <v>925</v>
      </c>
      <c r="E314" s="103">
        <v>210</v>
      </c>
      <c r="F314" s="45">
        <f t="shared" si="0"/>
        <v>210</v>
      </c>
      <c r="G314" s="45">
        <f t="shared" si="1"/>
        <v>0</v>
      </c>
    </row>
    <row r="315" spans="1:7" ht="12.75" customHeight="1">
      <c r="A315" s="98">
        <v>417</v>
      </c>
      <c r="B315" s="462" t="s">
        <v>12</v>
      </c>
      <c r="C315" s="463" t="s">
        <v>1022</v>
      </c>
      <c r="D315" s="44" t="s">
        <v>925</v>
      </c>
      <c r="E315" s="103">
        <v>287</v>
      </c>
      <c r="F315" s="45">
        <f t="shared" si="0"/>
        <v>287</v>
      </c>
      <c r="G315" s="45">
        <f t="shared" si="1"/>
        <v>0</v>
      </c>
    </row>
    <row r="316" spans="1:7" ht="12.75" customHeight="1">
      <c r="A316" s="98">
        <v>418</v>
      </c>
      <c r="B316" s="462" t="s">
        <v>12</v>
      </c>
      <c r="C316" s="463" t="s">
        <v>1023</v>
      </c>
      <c r="D316" s="44" t="s">
        <v>925</v>
      </c>
      <c r="E316" s="103">
        <v>287</v>
      </c>
      <c r="F316" s="45">
        <f t="shared" si="0"/>
        <v>287</v>
      </c>
      <c r="G316" s="45">
        <f t="shared" si="1"/>
        <v>0</v>
      </c>
    </row>
    <row r="317" spans="1:7" ht="12.75" customHeight="1">
      <c r="A317" s="98">
        <v>421</v>
      </c>
      <c r="B317" s="462" t="s">
        <v>12</v>
      </c>
      <c r="C317" s="463" t="s">
        <v>1025</v>
      </c>
      <c r="D317" s="44" t="s">
        <v>51</v>
      </c>
      <c r="E317" s="103">
        <v>10</v>
      </c>
      <c r="F317" s="45">
        <f t="shared" si="0"/>
        <v>10</v>
      </c>
      <c r="G317" s="45">
        <f t="shared" si="1"/>
        <v>0</v>
      </c>
    </row>
    <row r="318" spans="1:7" ht="12.75" customHeight="1">
      <c r="A318" s="98">
        <v>422</v>
      </c>
      <c r="B318" s="462" t="s">
        <v>12</v>
      </c>
      <c r="C318" s="463" t="s">
        <v>1026</v>
      </c>
      <c r="D318" s="44" t="s">
        <v>51</v>
      </c>
      <c r="E318" s="103">
        <v>11</v>
      </c>
      <c r="F318" s="45">
        <f t="shared" si="0"/>
        <v>11</v>
      </c>
      <c r="G318" s="45">
        <f t="shared" si="1"/>
        <v>0</v>
      </c>
    </row>
    <row r="319" spans="1:7" ht="12.75" customHeight="1">
      <c r="A319" s="98">
        <v>423</v>
      </c>
      <c r="B319" s="462" t="s">
        <v>12</v>
      </c>
      <c r="C319" s="463" t="s">
        <v>1027</v>
      </c>
      <c r="D319" s="44" t="s">
        <v>51</v>
      </c>
      <c r="E319" s="103">
        <v>13</v>
      </c>
      <c r="F319" s="45">
        <f t="shared" si="0"/>
        <v>13</v>
      </c>
      <c r="G319" s="45">
        <f t="shared" si="1"/>
        <v>0</v>
      </c>
    </row>
    <row r="320" spans="1:7" ht="12.75" customHeight="1">
      <c r="A320" s="98">
        <v>424</v>
      </c>
      <c r="B320" s="462" t="s">
        <v>12</v>
      </c>
      <c r="C320" s="463" t="s">
        <v>1028</v>
      </c>
      <c r="D320" s="44" t="s">
        <v>51</v>
      </c>
      <c r="E320" s="103">
        <v>22</v>
      </c>
      <c r="F320" s="45">
        <f t="shared" si="0"/>
        <v>22</v>
      </c>
      <c r="G320" s="45">
        <f t="shared" si="1"/>
        <v>0</v>
      </c>
    </row>
    <row r="321" spans="1:7" ht="12.75" customHeight="1">
      <c r="A321" s="98">
        <v>425</v>
      </c>
      <c r="B321" s="462" t="s">
        <v>12</v>
      </c>
      <c r="C321" s="463" t="s">
        <v>1029</v>
      </c>
      <c r="D321" s="44" t="s">
        <v>51</v>
      </c>
      <c r="E321" s="103">
        <v>28</v>
      </c>
      <c r="F321" s="45">
        <f t="shared" si="0"/>
        <v>28</v>
      </c>
      <c r="G321" s="45">
        <f t="shared" si="1"/>
        <v>0</v>
      </c>
    </row>
    <row r="322" spans="1:7" ht="12.75" customHeight="1">
      <c r="A322" s="98">
        <v>426</v>
      </c>
      <c r="B322" s="462" t="s">
        <v>12</v>
      </c>
      <c r="C322" s="463" t="s">
        <v>1030</v>
      </c>
      <c r="D322" s="44" t="s">
        <v>51</v>
      </c>
      <c r="E322" s="103">
        <v>44</v>
      </c>
      <c r="F322" s="45">
        <f t="shared" si="0"/>
        <v>44</v>
      </c>
      <c r="G322" s="45">
        <f t="shared" si="1"/>
        <v>0</v>
      </c>
    </row>
    <row r="323" spans="1:7" ht="12.75" customHeight="1">
      <c r="A323" s="98">
        <v>429</v>
      </c>
      <c r="B323" s="462" t="s">
        <v>12</v>
      </c>
      <c r="C323" s="463" t="s">
        <v>1033</v>
      </c>
      <c r="D323" s="44" t="s">
        <v>925</v>
      </c>
      <c r="E323" s="103">
        <v>246</v>
      </c>
      <c r="F323" s="45">
        <f t="shared" si="0"/>
        <v>246</v>
      </c>
      <c r="G323" s="45">
        <f t="shared" si="1"/>
        <v>0</v>
      </c>
    </row>
    <row r="324" spans="1:7" ht="12.75" customHeight="1">
      <c r="A324" s="98">
        <v>430</v>
      </c>
      <c r="B324" s="462" t="s">
        <v>12</v>
      </c>
      <c r="C324" s="463" t="s">
        <v>1035</v>
      </c>
      <c r="D324" s="44" t="s">
        <v>925</v>
      </c>
      <c r="E324" s="103">
        <v>246</v>
      </c>
      <c r="F324" s="45">
        <f t="shared" si="0"/>
        <v>246</v>
      </c>
      <c r="G324" s="45">
        <f t="shared" si="1"/>
        <v>0</v>
      </c>
    </row>
    <row r="325" spans="1:7" ht="12.75" customHeight="1">
      <c r="A325" s="98">
        <v>431</v>
      </c>
      <c r="B325" s="462" t="s">
        <v>12</v>
      </c>
      <c r="C325" s="463" t="s">
        <v>1037</v>
      </c>
      <c r="D325" s="44" t="s">
        <v>925</v>
      </c>
      <c r="E325" s="103">
        <v>246</v>
      </c>
      <c r="F325" s="45">
        <f t="shared" si="0"/>
        <v>246</v>
      </c>
      <c r="G325" s="45">
        <f t="shared" si="1"/>
        <v>0</v>
      </c>
    </row>
    <row r="326" spans="1:7" ht="12.75" customHeight="1">
      <c r="A326" s="98">
        <v>432</v>
      </c>
      <c r="B326" s="462" t="s">
        <v>12</v>
      </c>
      <c r="C326" s="463" t="s">
        <v>1039</v>
      </c>
      <c r="D326" s="44" t="s">
        <v>925</v>
      </c>
      <c r="E326" s="103">
        <v>246</v>
      </c>
      <c r="F326" s="45">
        <f t="shared" si="0"/>
        <v>246</v>
      </c>
      <c r="G326" s="45">
        <f t="shared" si="1"/>
        <v>0</v>
      </c>
    </row>
    <row r="327" spans="1:7" ht="12.75" customHeight="1">
      <c r="A327" s="98">
        <v>433</v>
      </c>
      <c r="B327" s="462" t="s">
        <v>12</v>
      </c>
      <c r="C327" s="463" t="s">
        <v>1041</v>
      </c>
      <c r="D327" s="44" t="s">
        <v>925</v>
      </c>
      <c r="E327" s="103">
        <v>246</v>
      </c>
      <c r="F327" s="45">
        <f t="shared" si="0"/>
        <v>246</v>
      </c>
      <c r="G327" s="45">
        <f t="shared" si="1"/>
        <v>0</v>
      </c>
    </row>
    <row r="328" spans="1:7" ht="12.75" customHeight="1">
      <c r="A328" s="98">
        <v>434</v>
      </c>
      <c r="B328" s="462" t="s">
        <v>12</v>
      </c>
      <c r="C328" s="463" t="s">
        <v>1043</v>
      </c>
      <c r="D328" s="44" t="s">
        <v>925</v>
      </c>
      <c r="E328" s="103">
        <v>253</v>
      </c>
      <c r="F328" s="45">
        <f t="shared" si="0"/>
        <v>253</v>
      </c>
      <c r="G328" s="45">
        <f t="shared" si="1"/>
        <v>0</v>
      </c>
    </row>
    <row r="329" spans="1:7" ht="12.75" customHeight="1">
      <c r="A329" s="98">
        <v>435</v>
      </c>
      <c r="B329" s="462" t="s">
        <v>12</v>
      </c>
      <c r="C329" s="463" t="s">
        <v>1045</v>
      </c>
      <c r="D329" s="44" t="s">
        <v>925</v>
      </c>
      <c r="E329" s="103">
        <v>281</v>
      </c>
      <c r="F329" s="45">
        <f t="shared" si="0"/>
        <v>281</v>
      </c>
      <c r="G329" s="45">
        <f t="shared" si="1"/>
        <v>0</v>
      </c>
    </row>
    <row r="330" spans="1:7" ht="12.75" customHeight="1">
      <c r="A330" s="98">
        <v>436</v>
      </c>
      <c r="B330" s="462" t="s">
        <v>12</v>
      </c>
      <c r="C330" s="463" t="s">
        <v>1047</v>
      </c>
      <c r="D330" s="44" t="s">
        <v>925</v>
      </c>
      <c r="E330" s="103">
        <v>320</v>
      </c>
      <c r="F330" s="45">
        <f t="shared" si="0"/>
        <v>320</v>
      </c>
      <c r="G330" s="45">
        <f t="shared" si="1"/>
        <v>0</v>
      </c>
    </row>
    <row r="331" spans="1:7" ht="12.75" customHeight="1">
      <c r="A331" s="98">
        <v>437</v>
      </c>
      <c r="B331" s="462" t="s">
        <v>12</v>
      </c>
      <c r="C331" s="463" t="s">
        <v>1049</v>
      </c>
      <c r="D331" s="44" t="s">
        <v>925</v>
      </c>
      <c r="E331" s="103">
        <v>365</v>
      </c>
      <c r="F331" s="45">
        <f t="shared" si="0"/>
        <v>365</v>
      </c>
      <c r="G331" s="45">
        <f t="shared" si="1"/>
        <v>0</v>
      </c>
    </row>
    <row r="332" spans="1:7" ht="12.75" customHeight="1">
      <c r="A332" s="98">
        <v>438</v>
      </c>
      <c r="B332" s="462" t="s">
        <v>12</v>
      </c>
      <c r="C332" s="463" t="s">
        <v>1051</v>
      </c>
      <c r="D332" s="44" t="s">
        <v>925</v>
      </c>
      <c r="E332" s="103">
        <v>408</v>
      </c>
      <c r="F332" s="45">
        <f t="shared" si="0"/>
        <v>408</v>
      </c>
      <c r="G332" s="45">
        <f t="shared" si="1"/>
        <v>0</v>
      </c>
    </row>
    <row r="333" spans="1:7" ht="12.75" customHeight="1">
      <c r="A333" s="98">
        <v>439</v>
      </c>
      <c r="B333" s="462" t="s">
        <v>12</v>
      </c>
      <c r="C333" s="463" t="s">
        <v>1052</v>
      </c>
      <c r="D333" s="44" t="s">
        <v>925</v>
      </c>
      <c r="E333" s="103">
        <v>708</v>
      </c>
      <c r="F333" s="45">
        <f t="shared" si="0"/>
        <v>708</v>
      </c>
      <c r="G333" s="45">
        <f t="shared" si="1"/>
        <v>0</v>
      </c>
    </row>
    <row r="334" spans="1:7" ht="12.75" customHeight="1">
      <c r="A334" s="98">
        <v>440</v>
      </c>
      <c r="B334" s="462" t="s">
        <v>12</v>
      </c>
      <c r="C334" s="463" t="s">
        <v>1053</v>
      </c>
      <c r="D334" s="44" t="s">
        <v>925</v>
      </c>
      <c r="E334" s="103">
        <v>1014</v>
      </c>
      <c r="F334" s="45">
        <f t="shared" si="0"/>
        <v>1014</v>
      </c>
      <c r="G334" s="45">
        <f t="shared" si="1"/>
        <v>0</v>
      </c>
    </row>
    <row r="335" spans="1:7" ht="12.75" customHeight="1">
      <c r="A335" s="98">
        <v>441</v>
      </c>
      <c r="B335" s="462" t="s">
        <v>12</v>
      </c>
      <c r="C335" s="463" t="s">
        <v>1054</v>
      </c>
      <c r="D335" s="44" t="s">
        <v>925</v>
      </c>
      <c r="E335" s="103">
        <v>1521</v>
      </c>
      <c r="F335" s="45">
        <f t="shared" si="0"/>
        <v>1521</v>
      </c>
      <c r="G335" s="45">
        <f t="shared" si="1"/>
        <v>0</v>
      </c>
    </row>
    <row r="336" spans="1:7" ht="12.75" customHeight="1">
      <c r="A336" s="98">
        <v>442</v>
      </c>
      <c r="B336" s="462" t="s">
        <v>12</v>
      </c>
      <c r="C336" s="463" t="s">
        <v>1056</v>
      </c>
      <c r="D336" s="44" t="s">
        <v>925</v>
      </c>
      <c r="E336" s="103">
        <v>2532</v>
      </c>
      <c r="F336" s="45">
        <f t="shared" si="0"/>
        <v>2532</v>
      </c>
      <c r="G336" s="45">
        <f t="shared" si="1"/>
        <v>0</v>
      </c>
    </row>
    <row r="337" spans="1:7" ht="12.75" customHeight="1">
      <c r="A337" s="98">
        <v>443</v>
      </c>
      <c r="B337" s="462" t="s">
        <v>12</v>
      </c>
      <c r="C337" s="463" t="s">
        <v>1058</v>
      </c>
      <c r="D337" s="44" t="s">
        <v>925</v>
      </c>
      <c r="E337" s="103">
        <v>3117</v>
      </c>
      <c r="F337" s="45">
        <f t="shared" si="0"/>
        <v>3117</v>
      </c>
      <c r="G337" s="45">
        <f t="shared" si="1"/>
        <v>0</v>
      </c>
    </row>
    <row r="338" spans="1:7" ht="12.75" customHeight="1">
      <c r="A338" s="98">
        <v>449</v>
      </c>
      <c r="B338" s="462" t="s">
        <v>12</v>
      </c>
      <c r="C338" s="463" t="s">
        <v>1063</v>
      </c>
      <c r="D338" s="44" t="s">
        <v>1064</v>
      </c>
      <c r="E338" s="103">
        <v>83</v>
      </c>
      <c r="F338" s="45">
        <f t="shared" si="0"/>
        <v>83</v>
      </c>
      <c r="G338" s="45">
        <f t="shared" si="1"/>
        <v>0</v>
      </c>
    </row>
    <row r="339" spans="1:7" ht="12.75" customHeight="1">
      <c r="A339" s="98">
        <v>450</v>
      </c>
      <c r="B339" s="462" t="s">
        <v>12</v>
      </c>
      <c r="C339" s="463" t="s">
        <v>1066</v>
      </c>
      <c r="D339" s="44" t="s">
        <v>1064</v>
      </c>
      <c r="E339" s="103">
        <v>83</v>
      </c>
      <c r="F339" s="45">
        <f t="shared" si="0"/>
        <v>83</v>
      </c>
      <c r="G339" s="45">
        <f t="shared" si="1"/>
        <v>0</v>
      </c>
    </row>
    <row r="340" spans="1:7" ht="12.75" customHeight="1">
      <c r="A340" s="98">
        <v>451</v>
      </c>
      <c r="B340" s="462" t="s">
        <v>12</v>
      </c>
      <c r="C340" s="463" t="s">
        <v>1068</v>
      </c>
      <c r="D340" s="44" t="s">
        <v>1064</v>
      </c>
      <c r="E340" s="103">
        <v>83</v>
      </c>
      <c r="F340" s="45">
        <f t="shared" si="0"/>
        <v>83</v>
      </c>
      <c r="G340" s="45">
        <f t="shared" si="1"/>
        <v>0</v>
      </c>
    </row>
    <row r="341" spans="1:7" ht="12.75" customHeight="1">
      <c r="A341" s="98">
        <v>452</v>
      </c>
      <c r="B341" s="462" t="s">
        <v>12</v>
      </c>
      <c r="C341" s="463" t="s">
        <v>1070</v>
      </c>
      <c r="D341" s="44" t="s">
        <v>1064</v>
      </c>
      <c r="E341" s="103">
        <v>83</v>
      </c>
      <c r="F341" s="45">
        <f t="shared" si="0"/>
        <v>83</v>
      </c>
      <c r="G341" s="45">
        <f t="shared" si="1"/>
        <v>0</v>
      </c>
    </row>
    <row r="342" spans="1:7" ht="12.75" customHeight="1">
      <c r="A342" s="98">
        <v>453</v>
      </c>
      <c r="B342" s="462" t="s">
        <v>12</v>
      </c>
      <c r="C342" s="463" t="s">
        <v>1072</v>
      </c>
      <c r="D342" s="44" t="s">
        <v>1064</v>
      </c>
      <c r="E342" s="103">
        <v>83</v>
      </c>
      <c r="F342" s="45">
        <f t="shared" si="0"/>
        <v>83</v>
      </c>
      <c r="G342" s="45">
        <f t="shared" si="1"/>
        <v>0</v>
      </c>
    </row>
    <row r="343" spans="1:7" ht="12.75" customHeight="1">
      <c r="A343" s="98">
        <v>454</v>
      </c>
      <c r="B343" s="462" t="s">
        <v>12</v>
      </c>
      <c r="C343" s="463" t="s">
        <v>1074</v>
      </c>
      <c r="D343" s="44" t="s">
        <v>1064</v>
      </c>
      <c r="E343" s="103">
        <v>100</v>
      </c>
      <c r="F343" s="45">
        <f t="shared" si="0"/>
        <v>100</v>
      </c>
      <c r="G343" s="45">
        <f t="shared" si="1"/>
        <v>0</v>
      </c>
    </row>
    <row r="344" spans="1:7" ht="12.75" customHeight="1">
      <c r="A344" s="98">
        <v>455</v>
      </c>
      <c r="B344" s="462" t="s">
        <v>12</v>
      </c>
      <c r="C344" s="463" t="s">
        <v>1076</v>
      </c>
      <c r="D344" s="44" t="s">
        <v>1064</v>
      </c>
      <c r="E344" s="103">
        <v>100</v>
      </c>
      <c r="F344" s="45">
        <f t="shared" si="0"/>
        <v>100</v>
      </c>
      <c r="G344" s="45">
        <f t="shared" si="1"/>
        <v>0</v>
      </c>
    </row>
    <row r="345" spans="1:7" ht="12.75" customHeight="1">
      <c r="A345" s="98">
        <v>456</v>
      </c>
      <c r="B345" s="462" t="s">
        <v>12</v>
      </c>
      <c r="C345" s="463" t="s">
        <v>1078</v>
      </c>
      <c r="D345" s="44" t="s">
        <v>1064</v>
      </c>
      <c r="E345" s="103">
        <v>129</v>
      </c>
      <c r="F345" s="45">
        <f t="shared" si="0"/>
        <v>129</v>
      </c>
      <c r="G345" s="45">
        <f t="shared" si="1"/>
        <v>0</v>
      </c>
    </row>
    <row r="346" spans="1:7" ht="12.75" customHeight="1">
      <c r="A346" s="98">
        <v>457</v>
      </c>
      <c r="B346" s="462" t="s">
        <v>12</v>
      </c>
      <c r="C346" s="463" t="s">
        <v>1080</v>
      </c>
      <c r="D346" s="44" t="s">
        <v>1064</v>
      </c>
      <c r="E346" s="103">
        <v>129</v>
      </c>
      <c r="F346" s="45">
        <f t="shared" si="0"/>
        <v>129</v>
      </c>
      <c r="G346" s="45">
        <f t="shared" si="1"/>
        <v>0</v>
      </c>
    </row>
    <row r="347" spans="1:7" ht="12.75" customHeight="1">
      <c r="A347" s="98">
        <v>458</v>
      </c>
      <c r="B347" s="462" t="s">
        <v>12</v>
      </c>
      <c r="C347" s="463" t="s">
        <v>1082</v>
      </c>
      <c r="D347" s="44" t="s">
        <v>1064</v>
      </c>
      <c r="E347" s="103">
        <v>161</v>
      </c>
      <c r="F347" s="45">
        <f t="shared" si="0"/>
        <v>161</v>
      </c>
      <c r="G347" s="45">
        <f t="shared" si="1"/>
        <v>0</v>
      </c>
    </row>
    <row r="348" spans="1:7" ht="12.75" customHeight="1">
      <c r="A348" s="98">
        <v>459</v>
      </c>
      <c r="B348" s="462" t="s">
        <v>12</v>
      </c>
      <c r="C348" s="463" t="s">
        <v>1084</v>
      </c>
      <c r="D348" s="44" t="s">
        <v>1064</v>
      </c>
      <c r="E348" s="103">
        <v>182</v>
      </c>
      <c r="F348" s="45">
        <f t="shared" si="0"/>
        <v>182</v>
      </c>
      <c r="G348" s="45">
        <f t="shared" si="1"/>
        <v>0</v>
      </c>
    </row>
    <row r="349" spans="1:7" ht="12.75" customHeight="1">
      <c r="A349" s="98">
        <v>460</v>
      </c>
      <c r="B349" s="462" t="s">
        <v>12</v>
      </c>
      <c r="C349" s="463" t="s">
        <v>1086</v>
      </c>
      <c r="D349" s="44" t="s">
        <v>1064</v>
      </c>
      <c r="E349" s="103">
        <v>217</v>
      </c>
      <c r="F349" s="45">
        <f t="shared" si="0"/>
        <v>217</v>
      </c>
      <c r="G349" s="45">
        <f t="shared" si="1"/>
        <v>0</v>
      </c>
    </row>
    <row r="350" spans="1:7" ht="12.75" customHeight="1">
      <c r="A350" s="98">
        <v>461</v>
      </c>
      <c r="B350" s="462" t="s">
        <v>12</v>
      </c>
      <c r="C350" s="463" t="s">
        <v>1088</v>
      </c>
      <c r="D350" s="44" t="s">
        <v>1064</v>
      </c>
      <c r="E350" s="103">
        <v>264</v>
      </c>
      <c r="F350" s="45">
        <f t="shared" si="0"/>
        <v>264</v>
      </c>
      <c r="G350" s="45">
        <f t="shared" si="1"/>
        <v>0</v>
      </c>
    </row>
    <row r="351" spans="1:7" ht="12.75" customHeight="1">
      <c r="A351" s="98">
        <v>464</v>
      </c>
      <c r="B351" s="462" t="s">
        <v>12</v>
      </c>
      <c r="C351" s="463" t="s">
        <v>1091</v>
      </c>
      <c r="D351" s="44" t="s">
        <v>1064</v>
      </c>
      <c r="E351" s="103">
        <v>127</v>
      </c>
      <c r="F351" s="45">
        <f t="shared" si="0"/>
        <v>127</v>
      </c>
      <c r="G351" s="45">
        <f t="shared" si="1"/>
        <v>0</v>
      </c>
    </row>
    <row r="352" spans="1:7" ht="12.75" customHeight="1">
      <c r="A352" s="98">
        <v>465</v>
      </c>
      <c r="B352" s="462" t="s">
        <v>12</v>
      </c>
      <c r="C352" s="463" t="s">
        <v>1093</v>
      </c>
      <c r="D352" s="44" t="s">
        <v>1064</v>
      </c>
      <c r="E352" s="103">
        <v>127</v>
      </c>
      <c r="F352" s="45">
        <f t="shared" si="0"/>
        <v>127</v>
      </c>
      <c r="G352" s="45">
        <f t="shared" si="1"/>
        <v>0</v>
      </c>
    </row>
    <row r="353" spans="1:7" ht="12.75" customHeight="1">
      <c r="A353" s="98">
        <v>466</v>
      </c>
      <c r="B353" s="462" t="s">
        <v>12</v>
      </c>
      <c r="C353" s="463" t="s">
        <v>1095</v>
      </c>
      <c r="D353" s="44" t="s">
        <v>1064</v>
      </c>
      <c r="E353" s="103">
        <v>127</v>
      </c>
      <c r="F353" s="45">
        <f t="shared" si="0"/>
        <v>127</v>
      </c>
      <c r="G353" s="45">
        <f t="shared" si="1"/>
        <v>0</v>
      </c>
    </row>
    <row r="354" spans="1:7" ht="12.75" customHeight="1">
      <c r="A354" s="98">
        <v>467</v>
      </c>
      <c r="B354" s="462" t="s">
        <v>12</v>
      </c>
      <c r="C354" s="463" t="s">
        <v>1097</v>
      </c>
      <c r="D354" s="44" t="s">
        <v>1064</v>
      </c>
      <c r="E354" s="103">
        <v>127</v>
      </c>
      <c r="F354" s="45">
        <f t="shared" si="0"/>
        <v>127</v>
      </c>
      <c r="G354" s="45">
        <f t="shared" si="1"/>
        <v>0</v>
      </c>
    </row>
    <row r="355" spans="1:7" ht="12.75" customHeight="1">
      <c r="A355" s="98">
        <v>468</v>
      </c>
      <c r="B355" s="462" t="s">
        <v>12</v>
      </c>
      <c r="C355" s="463" t="s">
        <v>1099</v>
      </c>
      <c r="D355" s="44" t="s">
        <v>1064</v>
      </c>
      <c r="E355" s="103">
        <v>127</v>
      </c>
      <c r="F355" s="45">
        <f t="shared" si="0"/>
        <v>127</v>
      </c>
      <c r="G355" s="45">
        <f t="shared" si="1"/>
        <v>0</v>
      </c>
    </row>
    <row r="356" spans="1:7" ht="12.75" customHeight="1">
      <c r="A356" s="98">
        <v>469</v>
      </c>
      <c r="B356" s="462" t="s">
        <v>12</v>
      </c>
      <c r="C356" s="463" t="s">
        <v>1101</v>
      </c>
      <c r="D356" s="44" t="s">
        <v>1064</v>
      </c>
      <c r="E356" s="103">
        <v>127</v>
      </c>
      <c r="F356" s="45">
        <f t="shared" si="0"/>
        <v>127</v>
      </c>
      <c r="G356" s="45">
        <f t="shared" si="1"/>
        <v>0</v>
      </c>
    </row>
    <row r="357" spans="1:7" ht="12.75" customHeight="1">
      <c r="A357" s="98">
        <v>470</v>
      </c>
      <c r="B357" s="462" t="s">
        <v>12</v>
      </c>
      <c r="C357" s="463" t="s">
        <v>1103</v>
      </c>
      <c r="D357" s="44" t="s">
        <v>1064</v>
      </c>
      <c r="E357" s="103">
        <v>127</v>
      </c>
      <c r="F357" s="45">
        <f t="shared" si="0"/>
        <v>127</v>
      </c>
      <c r="G357" s="45">
        <f t="shared" si="1"/>
        <v>0</v>
      </c>
    </row>
    <row r="358" spans="1:7" ht="12.75" customHeight="1">
      <c r="A358" s="98">
        <v>471</v>
      </c>
      <c r="B358" s="462" t="s">
        <v>12</v>
      </c>
      <c r="C358" s="463" t="s">
        <v>1105</v>
      </c>
      <c r="D358" s="44" t="s">
        <v>1064</v>
      </c>
      <c r="E358" s="103">
        <v>141</v>
      </c>
      <c r="F358" s="45">
        <f t="shared" si="0"/>
        <v>141</v>
      </c>
      <c r="G358" s="45">
        <f t="shared" si="1"/>
        <v>0</v>
      </c>
    </row>
    <row r="359" spans="1:7" ht="12.75" customHeight="1">
      <c r="A359" s="98">
        <v>472</v>
      </c>
      <c r="B359" s="462" t="s">
        <v>12</v>
      </c>
      <c r="C359" s="463" t="s">
        <v>1107</v>
      </c>
      <c r="D359" s="44" t="s">
        <v>1064</v>
      </c>
      <c r="E359" s="103">
        <v>141</v>
      </c>
      <c r="F359" s="45">
        <f t="shared" si="0"/>
        <v>141</v>
      </c>
      <c r="G359" s="45">
        <f t="shared" si="1"/>
        <v>0</v>
      </c>
    </row>
    <row r="360" spans="1:7" ht="12.75" customHeight="1">
      <c r="A360" s="98">
        <v>473</v>
      </c>
      <c r="B360" s="462" t="s">
        <v>12</v>
      </c>
      <c r="C360" s="463" t="s">
        <v>1109</v>
      </c>
      <c r="D360" s="44" t="s">
        <v>1064</v>
      </c>
      <c r="E360" s="103">
        <v>177</v>
      </c>
      <c r="F360" s="45">
        <f t="shared" si="0"/>
        <v>177</v>
      </c>
      <c r="G360" s="45">
        <f t="shared" si="1"/>
        <v>0</v>
      </c>
    </row>
    <row r="361" spans="1:7" ht="12.75" customHeight="1">
      <c r="A361" s="98">
        <v>474</v>
      </c>
      <c r="B361" s="462" t="s">
        <v>12</v>
      </c>
      <c r="C361" s="463" t="s">
        <v>1111</v>
      </c>
      <c r="D361" s="44" t="s">
        <v>1064</v>
      </c>
      <c r="E361" s="103">
        <v>177</v>
      </c>
      <c r="F361" s="45">
        <f t="shared" si="0"/>
        <v>177</v>
      </c>
      <c r="G361" s="45">
        <f t="shared" si="1"/>
        <v>0</v>
      </c>
    </row>
    <row r="362" spans="1:7" ht="12.75" customHeight="1">
      <c r="A362" s="98">
        <v>475</v>
      </c>
      <c r="B362" s="462" t="s">
        <v>12</v>
      </c>
      <c r="C362" s="463" t="s">
        <v>1113</v>
      </c>
      <c r="D362" s="44" t="s">
        <v>1064</v>
      </c>
      <c r="E362" s="103">
        <v>250</v>
      </c>
      <c r="F362" s="45">
        <f t="shared" si="0"/>
        <v>250</v>
      </c>
      <c r="G362" s="45">
        <f t="shared" si="1"/>
        <v>0</v>
      </c>
    </row>
    <row r="363" spans="1:7" ht="12.75" customHeight="1">
      <c r="A363" s="98">
        <v>476</v>
      </c>
      <c r="B363" s="462" t="s">
        <v>12</v>
      </c>
      <c r="C363" s="463" t="s">
        <v>1115</v>
      </c>
      <c r="D363" s="44" t="s">
        <v>1064</v>
      </c>
      <c r="E363" s="103">
        <v>308</v>
      </c>
      <c r="F363" s="45">
        <f t="shared" si="0"/>
        <v>308</v>
      </c>
      <c r="G363" s="45">
        <f t="shared" si="1"/>
        <v>0</v>
      </c>
    </row>
    <row r="364" spans="1:7" ht="12.75" customHeight="1">
      <c r="A364" s="98">
        <v>477</v>
      </c>
      <c r="B364" s="462" t="s">
        <v>12</v>
      </c>
      <c r="C364" s="463" t="s">
        <v>1117</v>
      </c>
      <c r="D364" s="44" t="s">
        <v>1064</v>
      </c>
      <c r="E364" s="103">
        <v>350</v>
      </c>
      <c r="F364" s="45">
        <f t="shared" si="0"/>
        <v>350</v>
      </c>
      <c r="G364" s="45">
        <f t="shared" si="1"/>
        <v>0</v>
      </c>
    </row>
    <row r="365" spans="1:7" ht="12.75" customHeight="1">
      <c r="A365" s="98">
        <v>478</v>
      </c>
      <c r="B365" s="462" t="s">
        <v>12</v>
      </c>
      <c r="C365" s="463" t="s">
        <v>1119</v>
      </c>
      <c r="D365" s="44" t="s">
        <v>1064</v>
      </c>
      <c r="E365" s="103">
        <v>358</v>
      </c>
      <c r="F365" s="45">
        <f t="shared" si="0"/>
        <v>358</v>
      </c>
      <c r="G365" s="45">
        <f t="shared" si="1"/>
        <v>0</v>
      </c>
    </row>
    <row r="366" spans="1:7" ht="12.75" customHeight="1">
      <c r="A366" s="98">
        <v>479</v>
      </c>
      <c r="B366" s="462" t="s">
        <v>12</v>
      </c>
      <c r="C366" s="463" t="s">
        <v>1121</v>
      </c>
      <c r="D366" s="44" t="s">
        <v>1064</v>
      </c>
      <c r="E366" s="103">
        <v>499</v>
      </c>
      <c r="F366" s="45">
        <f t="shared" si="0"/>
        <v>499</v>
      </c>
      <c r="G366" s="45">
        <f t="shared" si="1"/>
        <v>0</v>
      </c>
    </row>
    <row r="367" spans="1:7" ht="12.75" customHeight="1">
      <c r="A367" s="98">
        <v>480</v>
      </c>
      <c r="B367" s="462" t="s">
        <v>12</v>
      </c>
      <c r="C367" s="463" t="s">
        <v>1123</v>
      </c>
      <c r="D367" s="44" t="s">
        <v>1064</v>
      </c>
      <c r="E367" s="103">
        <v>576</v>
      </c>
      <c r="F367" s="45">
        <f t="shared" si="0"/>
        <v>576</v>
      </c>
      <c r="G367" s="45">
        <f t="shared" si="1"/>
        <v>0</v>
      </c>
    </row>
    <row r="368" spans="1:7" ht="12.75" customHeight="1">
      <c r="A368" s="98">
        <v>483</v>
      </c>
      <c r="B368" s="462" t="s">
        <v>12</v>
      </c>
      <c r="C368" s="463" t="s">
        <v>1125</v>
      </c>
      <c r="D368" s="44" t="s">
        <v>1064</v>
      </c>
      <c r="E368" s="103">
        <v>170</v>
      </c>
      <c r="F368" s="45">
        <f t="shared" si="0"/>
        <v>170</v>
      </c>
      <c r="G368" s="45">
        <f t="shared" si="1"/>
        <v>0</v>
      </c>
    </row>
    <row r="369" spans="1:7" ht="12.75" customHeight="1">
      <c r="A369" s="98">
        <v>484</v>
      </c>
      <c r="B369" s="462" t="s">
        <v>12</v>
      </c>
      <c r="C369" s="463" t="s">
        <v>1126</v>
      </c>
      <c r="D369" s="44" t="s">
        <v>1064</v>
      </c>
      <c r="E369" s="103">
        <v>170</v>
      </c>
      <c r="F369" s="45">
        <f t="shared" si="0"/>
        <v>170</v>
      </c>
      <c r="G369" s="45">
        <f t="shared" si="1"/>
        <v>0</v>
      </c>
    </row>
    <row r="370" spans="1:7" ht="12.75" customHeight="1">
      <c r="A370" s="98">
        <v>485</v>
      </c>
      <c r="B370" s="462" t="s">
        <v>12</v>
      </c>
      <c r="C370" s="463" t="s">
        <v>1127</v>
      </c>
      <c r="D370" s="44" t="s">
        <v>1064</v>
      </c>
      <c r="E370" s="103">
        <v>170</v>
      </c>
      <c r="F370" s="45">
        <f t="shared" si="0"/>
        <v>170</v>
      </c>
      <c r="G370" s="45">
        <f t="shared" si="1"/>
        <v>0</v>
      </c>
    </row>
    <row r="371" spans="1:7" ht="12.75" customHeight="1">
      <c r="A371" s="98">
        <v>486</v>
      </c>
      <c r="B371" s="462" t="s">
        <v>12</v>
      </c>
      <c r="C371" s="463" t="s">
        <v>1128</v>
      </c>
      <c r="D371" s="44" t="s">
        <v>1064</v>
      </c>
      <c r="E371" s="103">
        <v>170</v>
      </c>
      <c r="F371" s="45">
        <f t="shared" si="0"/>
        <v>170</v>
      </c>
      <c r="G371" s="45">
        <f t="shared" si="1"/>
        <v>0</v>
      </c>
    </row>
    <row r="372" spans="1:7" ht="12.75" customHeight="1">
      <c r="A372" s="98">
        <v>487</v>
      </c>
      <c r="B372" s="462" t="s">
        <v>12</v>
      </c>
      <c r="C372" s="463" t="s">
        <v>1129</v>
      </c>
      <c r="D372" s="44" t="s">
        <v>1064</v>
      </c>
      <c r="E372" s="103">
        <v>170</v>
      </c>
      <c r="F372" s="45">
        <f t="shared" si="0"/>
        <v>170</v>
      </c>
      <c r="G372" s="45">
        <f t="shared" si="1"/>
        <v>0</v>
      </c>
    </row>
    <row r="373" spans="1:7" ht="12.75" customHeight="1">
      <c r="A373" s="98">
        <v>488</v>
      </c>
      <c r="B373" s="462" t="s">
        <v>12</v>
      </c>
      <c r="C373" s="463" t="s">
        <v>1130</v>
      </c>
      <c r="D373" s="44" t="s">
        <v>1064</v>
      </c>
      <c r="E373" s="103">
        <v>188</v>
      </c>
      <c r="F373" s="45">
        <f t="shared" si="0"/>
        <v>188</v>
      </c>
      <c r="G373" s="45">
        <f t="shared" si="1"/>
        <v>0</v>
      </c>
    </row>
    <row r="374" spans="1:7" ht="12.75" customHeight="1">
      <c r="A374" s="98">
        <v>489</v>
      </c>
      <c r="B374" s="462" t="s">
        <v>12</v>
      </c>
      <c r="C374" s="463" t="s">
        <v>1131</v>
      </c>
      <c r="D374" s="44" t="s">
        <v>1064</v>
      </c>
      <c r="E374" s="103">
        <v>188</v>
      </c>
      <c r="F374" s="45">
        <f t="shared" si="0"/>
        <v>188</v>
      </c>
      <c r="G374" s="45">
        <f t="shared" si="1"/>
        <v>0</v>
      </c>
    </row>
    <row r="375" spans="1:7" ht="12.75" customHeight="1">
      <c r="A375" s="98">
        <v>490</v>
      </c>
      <c r="B375" s="462" t="s">
        <v>12</v>
      </c>
      <c r="C375" s="463" t="s">
        <v>1132</v>
      </c>
      <c r="D375" s="44" t="s">
        <v>1064</v>
      </c>
      <c r="E375" s="103">
        <v>236</v>
      </c>
      <c r="F375" s="45">
        <f t="shared" si="0"/>
        <v>236</v>
      </c>
      <c r="G375" s="45">
        <f t="shared" si="1"/>
        <v>0</v>
      </c>
    </row>
    <row r="376" spans="1:7" ht="12.75" customHeight="1">
      <c r="A376" s="98">
        <v>491</v>
      </c>
      <c r="B376" s="462" t="s">
        <v>12</v>
      </c>
      <c r="C376" s="463" t="s">
        <v>1133</v>
      </c>
      <c r="D376" s="44" t="s">
        <v>1064</v>
      </c>
      <c r="E376" s="103">
        <v>236</v>
      </c>
      <c r="F376" s="45">
        <f t="shared" si="0"/>
        <v>236</v>
      </c>
      <c r="G376" s="45">
        <f t="shared" si="1"/>
        <v>0</v>
      </c>
    </row>
    <row r="377" spans="1:7" ht="12.75" customHeight="1">
      <c r="A377" s="98">
        <v>492</v>
      </c>
      <c r="B377" s="462" t="s">
        <v>12</v>
      </c>
      <c r="C377" s="463" t="s">
        <v>1134</v>
      </c>
      <c r="D377" s="44" t="s">
        <v>1064</v>
      </c>
      <c r="E377" s="103">
        <v>287</v>
      </c>
      <c r="F377" s="45">
        <f t="shared" si="0"/>
        <v>287</v>
      </c>
      <c r="G377" s="45">
        <f t="shared" si="1"/>
        <v>0</v>
      </c>
    </row>
    <row r="378" spans="1:7" ht="12.75" customHeight="1">
      <c r="A378" s="98">
        <v>493</v>
      </c>
      <c r="B378" s="462" t="s">
        <v>12</v>
      </c>
      <c r="C378" s="463" t="s">
        <v>1135</v>
      </c>
      <c r="D378" s="44" t="s">
        <v>1064</v>
      </c>
      <c r="E378" s="103">
        <v>339</v>
      </c>
      <c r="F378" s="45">
        <f t="shared" si="0"/>
        <v>339</v>
      </c>
      <c r="G378" s="45">
        <f t="shared" si="1"/>
        <v>0</v>
      </c>
    </row>
    <row r="379" spans="1:7" ht="12.75" customHeight="1">
      <c r="A379" s="98">
        <v>494</v>
      </c>
      <c r="B379" s="462" t="s">
        <v>12</v>
      </c>
      <c r="C379" s="463" t="s">
        <v>1136</v>
      </c>
      <c r="D379" s="44" t="s">
        <v>1064</v>
      </c>
      <c r="E379" s="103">
        <v>396</v>
      </c>
      <c r="F379" s="45">
        <f t="shared" si="0"/>
        <v>396</v>
      </c>
      <c r="G379" s="45">
        <f t="shared" si="1"/>
        <v>0</v>
      </c>
    </row>
    <row r="380" spans="1:7" ht="12.75" customHeight="1">
      <c r="A380" s="98">
        <v>495</v>
      </c>
      <c r="B380" s="462" t="s">
        <v>12</v>
      </c>
      <c r="C380" s="463" t="s">
        <v>1137</v>
      </c>
      <c r="D380" s="44" t="s">
        <v>1064</v>
      </c>
      <c r="E380" s="103">
        <v>502</v>
      </c>
      <c r="F380" s="45">
        <f t="shared" si="0"/>
        <v>502</v>
      </c>
      <c r="G380" s="45">
        <f t="shared" si="1"/>
        <v>0</v>
      </c>
    </row>
    <row r="381" spans="1:7" ht="12.75" customHeight="1">
      <c r="A381" s="98">
        <v>498</v>
      </c>
      <c r="B381" s="462" t="s">
        <v>12</v>
      </c>
      <c r="C381" s="463" t="s">
        <v>1140</v>
      </c>
      <c r="D381" s="44" t="s">
        <v>1064</v>
      </c>
      <c r="E381" s="103">
        <v>352</v>
      </c>
      <c r="F381" s="45">
        <f t="shared" si="0"/>
        <v>352</v>
      </c>
      <c r="G381" s="45">
        <f t="shared" si="1"/>
        <v>0</v>
      </c>
    </row>
    <row r="382" spans="1:7" ht="12.75" customHeight="1">
      <c r="A382" s="98">
        <v>499</v>
      </c>
      <c r="B382" s="462" t="s">
        <v>12</v>
      </c>
      <c r="C382" s="463" t="s">
        <v>1142</v>
      </c>
      <c r="D382" s="44" t="s">
        <v>1064</v>
      </c>
      <c r="E382" s="103">
        <v>352</v>
      </c>
      <c r="F382" s="45">
        <f t="shared" si="0"/>
        <v>352</v>
      </c>
      <c r="G382" s="45">
        <f t="shared" si="1"/>
        <v>0</v>
      </c>
    </row>
    <row r="383" spans="1:7" ht="12.75" customHeight="1">
      <c r="A383" s="98">
        <v>500</v>
      </c>
      <c r="B383" s="462" t="s">
        <v>12</v>
      </c>
      <c r="C383" s="463" t="s">
        <v>1144</v>
      </c>
      <c r="D383" s="44" t="s">
        <v>1064</v>
      </c>
      <c r="E383" s="103">
        <v>352</v>
      </c>
      <c r="F383" s="45">
        <f t="shared" si="0"/>
        <v>352</v>
      </c>
      <c r="G383" s="45">
        <f t="shared" si="1"/>
        <v>0</v>
      </c>
    </row>
    <row r="384" spans="1:7" ht="12.75" customHeight="1">
      <c r="A384" s="98">
        <v>501</v>
      </c>
      <c r="B384" s="462" t="s">
        <v>12</v>
      </c>
      <c r="C384" s="463" t="s">
        <v>1146</v>
      </c>
      <c r="D384" s="44" t="s">
        <v>1064</v>
      </c>
      <c r="E384" s="103">
        <v>358</v>
      </c>
      <c r="F384" s="45">
        <f t="shared" si="0"/>
        <v>358</v>
      </c>
      <c r="G384" s="45">
        <f t="shared" si="1"/>
        <v>0</v>
      </c>
    </row>
    <row r="385" spans="1:7" ht="12.75" customHeight="1">
      <c r="A385" s="98">
        <v>502</v>
      </c>
      <c r="B385" s="462" t="s">
        <v>12</v>
      </c>
      <c r="C385" s="463" t="s">
        <v>1148</v>
      </c>
      <c r="D385" s="44" t="s">
        <v>1064</v>
      </c>
      <c r="E385" s="103">
        <v>375</v>
      </c>
      <c r="F385" s="45">
        <f t="shared" si="0"/>
        <v>375</v>
      </c>
      <c r="G385" s="45">
        <f t="shared" si="1"/>
        <v>0</v>
      </c>
    </row>
    <row r="386" spans="1:7" ht="12.75" customHeight="1">
      <c r="A386" s="98">
        <v>503</v>
      </c>
      <c r="B386" s="462" t="s">
        <v>12</v>
      </c>
      <c r="C386" s="463" t="s">
        <v>1150</v>
      </c>
      <c r="D386" s="44" t="s">
        <v>1064</v>
      </c>
      <c r="E386" s="103">
        <v>425</v>
      </c>
      <c r="F386" s="45">
        <f t="shared" si="0"/>
        <v>425</v>
      </c>
      <c r="G386" s="45">
        <f t="shared" si="1"/>
        <v>0</v>
      </c>
    </row>
    <row r="387" spans="1:7" ht="12.75" customHeight="1">
      <c r="A387" s="98">
        <v>504</v>
      </c>
      <c r="B387" s="462" t="s">
        <v>12</v>
      </c>
      <c r="C387" s="463" t="s">
        <v>1152</v>
      </c>
      <c r="D387" s="44" t="s">
        <v>1064</v>
      </c>
      <c r="E387" s="103">
        <v>479</v>
      </c>
      <c r="F387" s="45">
        <f t="shared" si="0"/>
        <v>479</v>
      </c>
      <c r="G387" s="45">
        <f t="shared" si="1"/>
        <v>0</v>
      </c>
    </row>
    <row r="388" spans="1:7" ht="12.75" customHeight="1">
      <c r="A388" s="98">
        <v>505</v>
      </c>
      <c r="B388" s="462" t="s">
        <v>12</v>
      </c>
      <c r="C388" s="463" t="s">
        <v>1154</v>
      </c>
      <c r="D388" s="44" t="s">
        <v>1064</v>
      </c>
      <c r="E388" s="103">
        <v>527</v>
      </c>
      <c r="F388" s="45">
        <f t="shared" si="0"/>
        <v>527</v>
      </c>
      <c r="G388" s="45">
        <f t="shared" si="1"/>
        <v>0</v>
      </c>
    </row>
    <row r="389" spans="1:7" ht="12.75" customHeight="1">
      <c r="A389" s="98">
        <v>506</v>
      </c>
      <c r="B389" s="462" t="s">
        <v>12</v>
      </c>
      <c r="C389" s="463" t="s">
        <v>871</v>
      </c>
      <c r="D389" s="44" t="s">
        <v>901</v>
      </c>
      <c r="E389" s="103">
        <v>115</v>
      </c>
      <c r="F389" s="45">
        <f t="shared" si="0"/>
        <v>115</v>
      </c>
      <c r="G389" s="45">
        <f t="shared" si="1"/>
        <v>0</v>
      </c>
    </row>
    <row r="390" spans="1:7" ht="12.75" customHeight="1">
      <c r="A390" s="98">
        <v>507</v>
      </c>
      <c r="B390" s="462" t="s">
        <v>12</v>
      </c>
      <c r="C390" s="463" t="s">
        <v>872</v>
      </c>
      <c r="D390" s="44" t="s">
        <v>902</v>
      </c>
      <c r="E390" s="103">
        <v>120</v>
      </c>
      <c r="F390" s="45">
        <f t="shared" si="0"/>
        <v>120</v>
      </c>
      <c r="G390" s="45">
        <f t="shared" si="1"/>
        <v>0</v>
      </c>
    </row>
    <row r="391" spans="1:7" ht="12.75" customHeight="1">
      <c r="A391" s="98">
        <v>508</v>
      </c>
      <c r="B391" s="462" t="s">
        <v>12</v>
      </c>
      <c r="C391" s="463" t="s">
        <v>873</v>
      </c>
      <c r="D391" s="44" t="s">
        <v>901</v>
      </c>
      <c r="E391" s="103">
        <v>141</v>
      </c>
      <c r="F391" s="45">
        <f t="shared" si="0"/>
        <v>141</v>
      </c>
      <c r="G391" s="45">
        <f t="shared" si="1"/>
        <v>0</v>
      </c>
    </row>
    <row r="392" spans="1:7" ht="12.75" customHeight="1">
      <c r="A392" s="98">
        <v>509</v>
      </c>
      <c r="B392" s="462" t="s">
        <v>12</v>
      </c>
      <c r="C392" s="463" t="s">
        <v>874</v>
      </c>
      <c r="D392" s="44" t="s">
        <v>901</v>
      </c>
      <c r="E392" s="103">
        <v>154</v>
      </c>
      <c r="F392" s="45">
        <f t="shared" si="0"/>
        <v>154</v>
      </c>
      <c r="G392" s="45">
        <f t="shared" si="1"/>
        <v>0</v>
      </c>
    </row>
    <row r="393" spans="1:7" ht="12.75" customHeight="1">
      <c r="A393" s="98">
        <v>510</v>
      </c>
      <c r="B393" s="462" t="s">
        <v>12</v>
      </c>
      <c r="C393" s="463" t="s">
        <v>875</v>
      </c>
      <c r="D393" s="44" t="s">
        <v>901</v>
      </c>
      <c r="E393" s="103">
        <v>177</v>
      </c>
      <c r="F393" s="45">
        <f t="shared" si="0"/>
        <v>177</v>
      </c>
      <c r="G393" s="45">
        <f t="shared" si="1"/>
        <v>0</v>
      </c>
    </row>
    <row r="394" spans="1:7" ht="12.75" customHeight="1">
      <c r="A394" s="98">
        <v>511</v>
      </c>
      <c r="B394" s="462" t="s">
        <v>12</v>
      </c>
      <c r="C394" s="463" t="s">
        <v>876</v>
      </c>
      <c r="D394" s="44" t="s">
        <v>901</v>
      </c>
      <c r="E394" s="103">
        <v>188</v>
      </c>
      <c r="F394" s="45">
        <f t="shared" si="0"/>
        <v>188</v>
      </c>
      <c r="G394" s="45">
        <f t="shared" si="1"/>
        <v>0</v>
      </c>
    </row>
    <row r="395" spans="1:7" ht="12.75" customHeight="1">
      <c r="A395" s="98">
        <v>512</v>
      </c>
      <c r="B395" s="462" t="s">
        <v>12</v>
      </c>
      <c r="C395" s="463" t="s">
        <v>877</v>
      </c>
      <c r="D395" s="44" t="s">
        <v>901</v>
      </c>
      <c r="E395" s="103">
        <v>202</v>
      </c>
      <c r="F395" s="45">
        <f t="shared" si="0"/>
        <v>202</v>
      </c>
      <c r="G395" s="45">
        <f t="shared" si="1"/>
        <v>0</v>
      </c>
    </row>
    <row r="396" spans="1:7" ht="12.75" customHeight="1">
      <c r="A396" s="98">
        <v>513</v>
      </c>
      <c r="B396" s="462" t="s">
        <v>12</v>
      </c>
      <c r="C396" s="463" t="s">
        <v>878</v>
      </c>
      <c r="D396" s="44" t="s">
        <v>901</v>
      </c>
      <c r="E396" s="103">
        <v>115</v>
      </c>
      <c r="F396" s="45">
        <f t="shared" si="0"/>
        <v>115</v>
      </c>
      <c r="G396" s="45">
        <f t="shared" si="1"/>
        <v>0</v>
      </c>
    </row>
    <row r="397" spans="1:7" ht="12.75" customHeight="1">
      <c r="A397" s="98">
        <v>514</v>
      </c>
      <c r="B397" s="462" t="s">
        <v>12</v>
      </c>
      <c r="C397" s="463" t="s">
        <v>879</v>
      </c>
      <c r="D397" s="44" t="s">
        <v>903</v>
      </c>
      <c r="E397" s="103">
        <v>120</v>
      </c>
      <c r="F397" s="45">
        <f t="shared" si="0"/>
        <v>120</v>
      </c>
      <c r="G397" s="45">
        <f t="shared" si="1"/>
        <v>0</v>
      </c>
    </row>
    <row r="398" spans="1:7" ht="12.75" customHeight="1">
      <c r="A398" s="98">
        <v>515</v>
      </c>
      <c r="B398" s="462" t="s">
        <v>12</v>
      </c>
      <c r="C398" s="463" t="s">
        <v>880</v>
      </c>
      <c r="D398" s="44" t="s">
        <v>901</v>
      </c>
      <c r="E398" s="103">
        <v>141</v>
      </c>
      <c r="F398" s="45">
        <f t="shared" si="0"/>
        <v>141</v>
      </c>
      <c r="G398" s="45">
        <f t="shared" si="1"/>
        <v>0</v>
      </c>
    </row>
    <row r="399" spans="1:7" ht="12.75" customHeight="1">
      <c r="A399" s="98">
        <v>516</v>
      </c>
      <c r="B399" s="462" t="s">
        <v>12</v>
      </c>
      <c r="C399" s="463" t="s">
        <v>881</v>
      </c>
      <c r="D399" s="44" t="s">
        <v>901</v>
      </c>
      <c r="E399" s="103">
        <v>154</v>
      </c>
      <c r="F399" s="45">
        <f t="shared" si="0"/>
        <v>154</v>
      </c>
      <c r="G399" s="45">
        <f t="shared" si="1"/>
        <v>0</v>
      </c>
    </row>
    <row r="400" spans="1:7" ht="12.75" customHeight="1">
      <c r="A400" s="98">
        <v>517</v>
      </c>
      <c r="B400" s="462" t="s">
        <v>12</v>
      </c>
      <c r="C400" s="463" t="s">
        <v>882</v>
      </c>
      <c r="D400" s="44" t="s">
        <v>901</v>
      </c>
      <c r="E400" s="103">
        <v>177</v>
      </c>
      <c r="F400" s="45">
        <f t="shared" si="0"/>
        <v>177</v>
      </c>
      <c r="G400" s="45">
        <f t="shared" si="1"/>
        <v>0</v>
      </c>
    </row>
    <row r="401" spans="1:7" ht="12.75" customHeight="1">
      <c r="A401" s="98">
        <v>518</v>
      </c>
      <c r="B401" s="462" t="s">
        <v>12</v>
      </c>
      <c r="C401" s="463" t="s">
        <v>883</v>
      </c>
      <c r="D401" s="44" t="s">
        <v>901</v>
      </c>
      <c r="E401" s="103">
        <v>188</v>
      </c>
      <c r="F401" s="45">
        <f t="shared" si="0"/>
        <v>188</v>
      </c>
      <c r="G401" s="45">
        <f t="shared" si="1"/>
        <v>0</v>
      </c>
    </row>
    <row r="402" spans="1:7" ht="12.75" customHeight="1">
      <c r="A402" s="98">
        <v>519</v>
      </c>
      <c r="B402" s="462" t="s">
        <v>12</v>
      </c>
      <c r="C402" s="463" t="s">
        <v>884</v>
      </c>
      <c r="D402" s="44" t="s">
        <v>901</v>
      </c>
      <c r="E402" s="103">
        <v>202</v>
      </c>
      <c r="F402" s="45">
        <f t="shared" si="0"/>
        <v>202</v>
      </c>
      <c r="G402" s="45">
        <f t="shared" si="1"/>
        <v>0</v>
      </c>
    </row>
    <row r="403" spans="1:7" ht="12.75" customHeight="1">
      <c r="A403" s="98">
        <v>520</v>
      </c>
      <c r="B403" s="462" t="s">
        <v>12</v>
      </c>
      <c r="C403" s="463" t="s">
        <v>885</v>
      </c>
      <c r="D403" s="44" t="s">
        <v>904</v>
      </c>
      <c r="E403" s="103">
        <v>147</v>
      </c>
      <c r="F403" s="45">
        <f t="shared" si="0"/>
        <v>147</v>
      </c>
      <c r="G403" s="45">
        <f t="shared" si="1"/>
        <v>0</v>
      </c>
    </row>
    <row r="404" spans="1:7" ht="12.75" customHeight="1">
      <c r="A404" s="98">
        <v>521</v>
      </c>
      <c r="B404" s="462" t="s">
        <v>12</v>
      </c>
      <c r="C404" s="463" t="s">
        <v>886</v>
      </c>
      <c r="D404" s="44" t="s">
        <v>904</v>
      </c>
      <c r="E404" s="103">
        <v>147</v>
      </c>
      <c r="F404" s="45">
        <f t="shared" si="0"/>
        <v>147</v>
      </c>
      <c r="G404" s="45">
        <f t="shared" si="1"/>
        <v>0</v>
      </c>
    </row>
    <row r="405" spans="1:7" ht="12.75" customHeight="1">
      <c r="A405" s="98">
        <v>522</v>
      </c>
      <c r="B405" s="462" t="s">
        <v>12</v>
      </c>
      <c r="C405" s="463" t="s">
        <v>887</v>
      </c>
      <c r="D405" s="44" t="s">
        <v>904</v>
      </c>
      <c r="E405" s="103">
        <v>184</v>
      </c>
      <c r="F405" s="45">
        <f t="shared" si="0"/>
        <v>184</v>
      </c>
      <c r="G405" s="45">
        <f t="shared" si="1"/>
        <v>0</v>
      </c>
    </row>
    <row r="406" spans="1:7" ht="12.75" customHeight="1">
      <c r="A406" s="98">
        <v>523</v>
      </c>
      <c r="B406" s="462" t="s">
        <v>12</v>
      </c>
      <c r="C406" s="463" t="s">
        <v>888</v>
      </c>
      <c r="D406" s="44" t="s">
        <v>904</v>
      </c>
      <c r="E406" s="103">
        <v>193</v>
      </c>
      <c r="F406" s="45">
        <f t="shared" si="0"/>
        <v>193</v>
      </c>
      <c r="G406" s="45">
        <f t="shared" si="1"/>
        <v>0</v>
      </c>
    </row>
    <row r="407" spans="1:7" ht="12.75" customHeight="1">
      <c r="A407" s="98">
        <v>524</v>
      </c>
      <c r="B407" s="462" t="s">
        <v>12</v>
      </c>
      <c r="C407" s="463" t="s">
        <v>889</v>
      </c>
      <c r="D407" s="44" t="s">
        <v>905</v>
      </c>
      <c r="E407" s="103">
        <v>296</v>
      </c>
      <c r="F407" s="45">
        <f t="shared" si="0"/>
        <v>296</v>
      </c>
      <c r="G407" s="45">
        <f t="shared" si="1"/>
        <v>0</v>
      </c>
    </row>
    <row r="408" spans="1:7" ht="12.75" customHeight="1">
      <c r="A408" s="98">
        <v>525</v>
      </c>
      <c r="B408" s="462" t="s">
        <v>12</v>
      </c>
      <c r="C408" s="463" t="s">
        <v>890</v>
      </c>
      <c r="D408" s="44" t="s">
        <v>904</v>
      </c>
      <c r="E408" s="103">
        <v>248</v>
      </c>
      <c r="F408" s="45">
        <f t="shared" si="0"/>
        <v>248</v>
      </c>
      <c r="G408" s="45">
        <f t="shared" si="1"/>
        <v>0</v>
      </c>
    </row>
    <row r="409" spans="1:7" ht="12.75" customHeight="1">
      <c r="A409" s="98">
        <v>526</v>
      </c>
      <c r="B409" s="462" t="s">
        <v>12</v>
      </c>
      <c r="C409" s="463" t="s">
        <v>891</v>
      </c>
      <c r="D409" s="44" t="s">
        <v>904</v>
      </c>
      <c r="E409" s="103">
        <v>257</v>
      </c>
      <c r="F409" s="45">
        <f t="shared" si="0"/>
        <v>257</v>
      </c>
      <c r="G409" s="45">
        <f t="shared" si="1"/>
        <v>0</v>
      </c>
    </row>
    <row r="410" spans="1:7" ht="12.75" customHeight="1">
      <c r="A410" s="98">
        <v>527</v>
      </c>
      <c r="B410" s="462" t="s">
        <v>12</v>
      </c>
      <c r="C410" s="463" t="s">
        <v>892</v>
      </c>
      <c r="D410" s="44" t="s">
        <v>905</v>
      </c>
      <c r="E410" s="103">
        <v>353</v>
      </c>
      <c r="F410" s="45">
        <f t="shared" si="0"/>
        <v>353</v>
      </c>
      <c r="G410" s="45">
        <f t="shared" si="1"/>
        <v>0</v>
      </c>
    </row>
    <row r="411" spans="1:7" ht="12.75" customHeight="1">
      <c r="A411" s="98">
        <v>528</v>
      </c>
      <c r="B411" s="462" t="s">
        <v>12</v>
      </c>
      <c r="C411" s="463" t="s">
        <v>893</v>
      </c>
      <c r="D411" s="44" t="s">
        <v>904</v>
      </c>
      <c r="E411" s="103">
        <v>271</v>
      </c>
      <c r="F411" s="45">
        <f t="shared" si="0"/>
        <v>271</v>
      </c>
      <c r="G411" s="45">
        <f t="shared" si="1"/>
        <v>0</v>
      </c>
    </row>
    <row r="412" spans="1:7" ht="12.75" customHeight="1">
      <c r="A412" s="98">
        <v>529</v>
      </c>
      <c r="B412" s="462" t="s">
        <v>12</v>
      </c>
      <c r="C412" s="463" t="s">
        <v>894</v>
      </c>
      <c r="D412" s="44" t="s">
        <v>904</v>
      </c>
      <c r="E412" s="103">
        <v>303</v>
      </c>
      <c r="F412" s="45">
        <f t="shared" si="0"/>
        <v>303</v>
      </c>
      <c r="G412" s="45">
        <f t="shared" si="1"/>
        <v>0</v>
      </c>
    </row>
    <row r="413" spans="1:7" ht="12.75" customHeight="1">
      <c r="A413" s="98">
        <v>530</v>
      </c>
      <c r="B413" s="462" t="s">
        <v>12</v>
      </c>
      <c r="C413" s="463" t="s">
        <v>895</v>
      </c>
      <c r="D413" s="44" t="s">
        <v>51</v>
      </c>
      <c r="E413" s="103">
        <v>447</v>
      </c>
      <c r="F413" s="45">
        <f t="shared" si="0"/>
        <v>447</v>
      </c>
      <c r="G413" s="45">
        <f t="shared" si="1"/>
        <v>0</v>
      </c>
    </row>
    <row r="414" spans="1:7" ht="12.75" customHeight="1">
      <c r="A414" s="98">
        <v>531</v>
      </c>
      <c r="B414" s="462" t="s">
        <v>12</v>
      </c>
      <c r="C414" s="463" t="s">
        <v>896</v>
      </c>
      <c r="D414" s="44" t="s">
        <v>906</v>
      </c>
      <c r="E414" s="103">
        <v>255</v>
      </c>
      <c r="F414" s="45">
        <f t="shared" si="0"/>
        <v>255</v>
      </c>
      <c r="G414" s="45">
        <f t="shared" si="1"/>
        <v>0</v>
      </c>
    </row>
    <row r="415" spans="1:7" ht="12.75" customHeight="1">
      <c r="A415" s="98">
        <v>532</v>
      </c>
      <c r="B415" s="462" t="s">
        <v>12</v>
      </c>
      <c r="C415" s="463" t="s">
        <v>897</v>
      </c>
      <c r="D415" s="44" t="s">
        <v>907</v>
      </c>
      <c r="E415" s="103">
        <v>294</v>
      </c>
      <c r="F415" s="45">
        <f t="shared" si="0"/>
        <v>294</v>
      </c>
      <c r="G415" s="45">
        <f t="shared" si="1"/>
        <v>0</v>
      </c>
    </row>
    <row r="416" spans="1:7" ht="12.75" customHeight="1">
      <c r="A416" s="98">
        <v>533</v>
      </c>
      <c r="B416" s="462" t="s">
        <v>12</v>
      </c>
      <c r="C416" s="463" t="s">
        <v>898</v>
      </c>
      <c r="D416" s="44" t="s">
        <v>908</v>
      </c>
      <c r="E416" s="103">
        <v>335</v>
      </c>
      <c r="F416" s="45">
        <f t="shared" si="0"/>
        <v>335</v>
      </c>
      <c r="G416" s="45">
        <f t="shared" si="1"/>
        <v>0</v>
      </c>
    </row>
    <row r="417" spans="1:7" ht="12.75" customHeight="1">
      <c r="A417" s="98">
        <v>534</v>
      </c>
      <c r="B417" s="462" t="s">
        <v>12</v>
      </c>
      <c r="C417" s="463" t="s">
        <v>899</v>
      </c>
      <c r="D417" s="44" t="s">
        <v>909</v>
      </c>
      <c r="E417" s="103">
        <v>394</v>
      </c>
      <c r="F417" s="45">
        <f t="shared" si="0"/>
        <v>394</v>
      </c>
      <c r="G417" s="45">
        <f t="shared" si="1"/>
        <v>0</v>
      </c>
    </row>
    <row r="418" spans="1:7" ht="12.75" customHeight="1">
      <c r="A418" s="98">
        <v>535</v>
      </c>
      <c r="B418" s="462" t="s">
        <v>12</v>
      </c>
      <c r="C418" s="463" t="s">
        <v>1158</v>
      </c>
      <c r="D418" s="44" t="s">
        <v>901</v>
      </c>
      <c r="E418" s="103">
        <v>122</v>
      </c>
      <c r="F418" s="45">
        <f t="shared" si="0"/>
        <v>122</v>
      </c>
      <c r="G418" s="45">
        <f t="shared" si="1"/>
        <v>0</v>
      </c>
    </row>
    <row r="419" spans="1:7" ht="12.75" customHeight="1">
      <c r="A419" s="98">
        <v>536</v>
      </c>
      <c r="B419" s="462" t="s">
        <v>12</v>
      </c>
      <c r="C419" s="463" t="s">
        <v>1160</v>
      </c>
      <c r="D419" s="44" t="s">
        <v>901</v>
      </c>
      <c r="E419" s="103">
        <v>155</v>
      </c>
      <c r="F419" s="45">
        <f t="shared" si="0"/>
        <v>155</v>
      </c>
      <c r="G419" s="45">
        <f t="shared" si="1"/>
        <v>0</v>
      </c>
    </row>
    <row r="420" spans="1:7" ht="12.75" customHeight="1">
      <c r="A420" s="98">
        <v>537</v>
      </c>
      <c r="B420" s="462" t="s">
        <v>12</v>
      </c>
      <c r="C420" s="463" t="s">
        <v>1162</v>
      </c>
      <c r="D420" s="44" t="s">
        <v>901</v>
      </c>
      <c r="E420" s="103">
        <v>218</v>
      </c>
      <c r="F420" s="45">
        <f t="shared" si="0"/>
        <v>218</v>
      </c>
      <c r="G420" s="45">
        <f t="shared" si="1"/>
        <v>0</v>
      </c>
    </row>
    <row r="421" spans="1:7" ht="12.75" customHeight="1">
      <c r="A421" s="98">
        <v>538</v>
      </c>
      <c r="B421" s="462" t="s">
        <v>12</v>
      </c>
      <c r="C421" s="463" t="s">
        <v>1164</v>
      </c>
      <c r="D421" s="44" t="s">
        <v>901</v>
      </c>
      <c r="E421" s="103">
        <v>243</v>
      </c>
      <c r="F421" s="45">
        <f t="shared" si="0"/>
        <v>243</v>
      </c>
      <c r="G421" s="45">
        <f t="shared" si="1"/>
        <v>0</v>
      </c>
    </row>
    <row r="422" spans="1:7" ht="12.75" customHeight="1">
      <c r="A422" s="98">
        <v>541</v>
      </c>
      <c r="B422" s="462" t="s">
        <v>12</v>
      </c>
      <c r="C422" s="463" t="s">
        <v>1167</v>
      </c>
      <c r="D422" s="44" t="s">
        <v>901</v>
      </c>
      <c r="E422" s="103">
        <v>155</v>
      </c>
      <c r="F422" s="45">
        <f t="shared" si="0"/>
        <v>155</v>
      </c>
      <c r="G422" s="45">
        <f t="shared" si="1"/>
        <v>0</v>
      </c>
    </row>
    <row r="423" spans="1:7" ht="12.75" customHeight="1">
      <c r="A423" s="98">
        <v>542</v>
      </c>
      <c r="B423" s="462" t="s">
        <v>12</v>
      </c>
      <c r="C423" s="463" t="s">
        <v>1169</v>
      </c>
      <c r="D423" s="44" t="s">
        <v>901</v>
      </c>
      <c r="E423" s="103">
        <v>218</v>
      </c>
      <c r="F423" s="45">
        <f t="shared" si="0"/>
        <v>218</v>
      </c>
      <c r="G423" s="45">
        <f t="shared" si="1"/>
        <v>0</v>
      </c>
    </row>
    <row r="424" spans="1:7" ht="12.75" customHeight="1">
      <c r="A424" s="98">
        <v>543</v>
      </c>
      <c r="B424" s="462" t="s">
        <v>12</v>
      </c>
      <c r="C424" s="463" t="s">
        <v>1171</v>
      </c>
      <c r="D424" s="44" t="s">
        <v>901</v>
      </c>
      <c r="E424" s="103">
        <v>243</v>
      </c>
      <c r="F424" s="45">
        <f t="shared" si="0"/>
        <v>243</v>
      </c>
      <c r="G424" s="45">
        <f t="shared" si="1"/>
        <v>0</v>
      </c>
    </row>
    <row r="425" spans="1:7" ht="12.75" customHeight="1">
      <c r="A425" s="98">
        <v>546</v>
      </c>
      <c r="B425" s="462" t="s">
        <v>12</v>
      </c>
      <c r="C425" s="463" t="s">
        <v>1174</v>
      </c>
      <c r="D425" s="44" t="s">
        <v>1175</v>
      </c>
      <c r="E425" s="103">
        <v>276</v>
      </c>
      <c r="F425" s="45">
        <f t="shared" si="0"/>
        <v>276</v>
      </c>
      <c r="G425" s="45">
        <f t="shared" si="1"/>
        <v>0</v>
      </c>
    </row>
    <row r="426" spans="1:7" ht="12.75" customHeight="1">
      <c r="A426" s="98">
        <v>547</v>
      </c>
      <c r="B426" s="462" t="s">
        <v>12</v>
      </c>
      <c r="C426" s="463" t="s">
        <v>1177</v>
      </c>
      <c r="D426" s="44" t="s">
        <v>1178</v>
      </c>
      <c r="E426" s="103">
        <v>368</v>
      </c>
      <c r="F426" s="45">
        <f t="shared" si="0"/>
        <v>368</v>
      </c>
      <c r="G426" s="45">
        <f t="shared" si="1"/>
        <v>0</v>
      </c>
    </row>
    <row r="427" spans="1:7" ht="12.75" customHeight="1">
      <c r="A427" s="98">
        <v>548</v>
      </c>
      <c r="B427" s="462" t="s">
        <v>12</v>
      </c>
      <c r="C427" s="463" t="s">
        <v>1180</v>
      </c>
      <c r="D427" s="44" t="s">
        <v>1181</v>
      </c>
      <c r="E427" s="103">
        <v>368</v>
      </c>
      <c r="F427" s="45">
        <f t="shared" si="0"/>
        <v>368</v>
      </c>
      <c r="G427" s="45">
        <f t="shared" si="1"/>
        <v>0</v>
      </c>
    </row>
    <row r="428" spans="1:7" ht="12.75" customHeight="1">
      <c r="A428" s="98">
        <v>549</v>
      </c>
      <c r="B428" s="462" t="s">
        <v>12</v>
      </c>
      <c r="C428" s="463" t="s">
        <v>1183</v>
      </c>
      <c r="D428" s="44" t="s">
        <v>1184</v>
      </c>
      <c r="E428" s="103">
        <v>435</v>
      </c>
      <c r="F428" s="45">
        <f t="shared" si="0"/>
        <v>435</v>
      </c>
      <c r="G428" s="45">
        <f t="shared" si="1"/>
        <v>0</v>
      </c>
    </row>
    <row r="429" spans="1:7" ht="12.75" customHeight="1">
      <c r="A429" s="98">
        <v>550</v>
      </c>
      <c r="B429" s="462" t="s">
        <v>12</v>
      </c>
      <c r="C429" s="463" t="s">
        <v>1186</v>
      </c>
      <c r="D429" s="44" t="s">
        <v>1187</v>
      </c>
      <c r="E429" s="103">
        <v>435</v>
      </c>
      <c r="F429" s="45">
        <f t="shared" si="0"/>
        <v>435</v>
      </c>
      <c r="G429" s="45">
        <f t="shared" si="1"/>
        <v>0</v>
      </c>
    </row>
    <row r="430" spans="1:7" ht="12.75" customHeight="1">
      <c r="A430" s="98">
        <v>553</v>
      </c>
      <c r="B430" s="462" t="s">
        <v>12</v>
      </c>
      <c r="C430" s="463" t="s">
        <v>565</v>
      </c>
      <c r="D430" s="44" t="s">
        <v>1190</v>
      </c>
      <c r="E430" s="103">
        <v>56</v>
      </c>
      <c r="F430" s="45">
        <v>57</v>
      </c>
      <c r="G430" s="45">
        <f t="shared" si="1"/>
        <v>0</v>
      </c>
    </row>
    <row r="431" spans="1:7" ht="12.75" customHeight="1">
      <c r="A431" s="98">
        <v>554</v>
      </c>
      <c r="B431" s="462" t="s">
        <v>12</v>
      </c>
      <c r="C431" s="463" t="s">
        <v>568</v>
      </c>
      <c r="D431" s="44" t="s">
        <v>1190</v>
      </c>
      <c r="E431" s="103">
        <v>76</v>
      </c>
      <c r="F431" s="45">
        <v>77</v>
      </c>
      <c r="G431" s="45">
        <f t="shared" si="1"/>
        <v>0</v>
      </c>
    </row>
    <row r="432" spans="1:7" ht="12.75" customHeight="1">
      <c r="A432" s="98">
        <v>556</v>
      </c>
      <c r="B432" s="462" t="s">
        <v>12</v>
      </c>
      <c r="C432" s="463" t="s">
        <v>1193</v>
      </c>
      <c r="D432" s="44" t="s">
        <v>1194</v>
      </c>
      <c r="E432" s="103">
        <v>93</v>
      </c>
      <c r="F432" s="45">
        <f t="shared" ref="F432:F1748" si="2">(E432+E432*$F$5)*(1-$F$4)</f>
        <v>93</v>
      </c>
      <c r="G432" s="45">
        <f t="shared" si="1"/>
        <v>0</v>
      </c>
    </row>
    <row r="433" spans="1:7" ht="12.75" customHeight="1">
      <c r="A433" s="98">
        <v>557</v>
      </c>
      <c r="B433" s="462" t="s">
        <v>12</v>
      </c>
      <c r="C433" s="463" t="s">
        <v>1196</v>
      </c>
      <c r="D433" s="44" t="s">
        <v>51</v>
      </c>
      <c r="E433" s="103">
        <v>93</v>
      </c>
      <c r="F433" s="45">
        <f t="shared" si="2"/>
        <v>93</v>
      </c>
      <c r="G433" s="45">
        <f t="shared" si="1"/>
        <v>0</v>
      </c>
    </row>
    <row r="434" spans="1:7" ht="12.75" customHeight="1">
      <c r="A434" s="98">
        <v>558</v>
      </c>
      <c r="B434" s="462" t="s">
        <v>12</v>
      </c>
      <c r="C434" s="463" t="s">
        <v>1227</v>
      </c>
      <c r="D434" s="44" t="s">
        <v>925</v>
      </c>
      <c r="E434" s="103">
        <v>707</v>
      </c>
      <c r="F434" s="45">
        <f t="shared" si="2"/>
        <v>707</v>
      </c>
      <c r="G434" s="45">
        <f t="shared" si="1"/>
        <v>0</v>
      </c>
    </row>
    <row r="435" spans="1:7" ht="12.75" customHeight="1">
      <c r="A435" s="98">
        <v>559</v>
      </c>
      <c r="B435" s="462" t="s">
        <v>12</v>
      </c>
      <c r="C435" s="463" t="s">
        <v>1228</v>
      </c>
      <c r="D435" s="44" t="s">
        <v>925</v>
      </c>
      <c r="E435" s="103">
        <v>947</v>
      </c>
      <c r="F435" s="45">
        <f t="shared" si="2"/>
        <v>947</v>
      </c>
      <c r="G435" s="45">
        <f t="shared" si="1"/>
        <v>0</v>
      </c>
    </row>
    <row r="436" spans="1:7" ht="12.75" customHeight="1">
      <c r="A436" s="98">
        <v>560</v>
      </c>
      <c r="B436" s="462" t="s">
        <v>12</v>
      </c>
      <c r="C436" s="463" t="s">
        <v>1054</v>
      </c>
      <c r="D436" s="44" t="s">
        <v>925</v>
      </c>
      <c r="E436" s="103">
        <v>1521</v>
      </c>
      <c r="F436" s="45">
        <f t="shared" si="2"/>
        <v>1521</v>
      </c>
      <c r="G436" s="45">
        <f t="shared" si="1"/>
        <v>0</v>
      </c>
    </row>
    <row r="437" spans="1:7" ht="12.75" customHeight="1">
      <c r="A437" s="98">
        <v>561</v>
      </c>
      <c r="B437" s="462" t="s">
        <v>12</v>
      </c>
      <c r="C437" s="463" t="s">
        <v>1056</v>
      </c>
      <c r="D437" s="44" t="s">
        <v>925</v>
      </c>
      <c r="E437" s="103">
        <v>2532</v>
      </c>
      <c r="F437" s="45">
        <f t="shared" si="2"/>
        <v>2532</v>
      </c>
      <c r="G437" s="45">
        <f t="shared" si="1"/>
        <v>0</v>
      </c>
    </row>
    <row r="438" spans="1:7" ht="12.75" customHeight="1">
      <c r="A438" s="98">
        <v>562</v>
      </c>
      <c r="B438" s="462" t="s">
        <v>12</v>
      </c>
      <c r="C438" s="463" t="s">
        <v>1058</v>
      </c>
      <c r="D438" s="44" t="s">
        <v>925</v>
      </c>
      <c r="E438" s="103">
        <v>3117</v>
      </c>
      <c r="F438" s="45">
        <f t="shared" si="2"/>
        <v>3117</v>
      </c>
      <c r="G438" s="45">
        <f t="shared" si="1"/>
        <v>0</v>
      </c>
    </row>
    <row r="439" spans="1:7" ht="12.75" customHeight="1">
      <c r="A439" s="98">
        <v>563</v>
      </c>
      <c r="B439" s="462" t="s">
        <v>12</v>
      </c>
      <c r="C439" s="463" t="s">
        <v>1210</v>
      </c>
      <c r="D439" s="44" t="s">
        <v>51</v>
      </c>
      <c r="E439" s="103">
        <v>266</v>
      </c>
      <c r="F439" s="45">
        <f t="shared" si="2"/>
        <v>266</v>
      </c>
      <c r="G439" s="45">
        <f t="shared" si="1"/>
        <v>0</v>
      </c>
    </row>
    <row r="440" spans="1:7" ht="12.75" customHeight="1">
      <c r="A440" s="98">
        <v>564</v>
      </c>
      <c r="B440" s="462" t="s">
        <v>12</v>
      </c>
      <c r="C440" s="463" t="s">
        <v>1211</v>
      </c>
      <c r="D440" s="44" t="s">
        <v>51</v>
      </c>
      <c r="E440" s="103">
        <v>804</v>
      </c>
      <c r="F440" s="45">
        <f t="shared" si="2"/>
        <v>804</v>
      </c>
      <c r="G440" s="45">
        <f t="shared" si="1"/>
        <v>0</v>
      </c>
    </row>
    <row r="441" spans="1:7" ht="12.75" customHeight="1">
      <c r="A441" s="98">
        <v>565</v>
      </c>
      <c r="B441" s="462" t="s">
        <v>12</v>
      </c>
      <c r="C441" s="463" t="s">
        <v>1212</v>
      </c>
      <c r="D441" s="44" t="s">
        <v>51</v>
      </c>
      <c r="E441" s="103">
        <v>374</v>
      </c>
      <c r="F441" s="45">
        <f t="shared" si="2"/>
        <v>374</v>
      </c>
      <c r="G441" s="45">
        <f t="shared" si="1"/>
        <v>0</v>
      </c>
    </row>
    <row r="442" spans="1:7" ht="12.75" customHeight="1">
      <c r="A442" s="98">
        <v>566</v>
      </c>
      <c r="B442" s="462" t="s">
        <v>12</v>
      </c>
      <c r="C442" s="463" t="s">
        <v>1213</v>
      </c>
      <c r="D442" s="44" t="s">
        <v>51</v>
      </c>
      <c r="E442" s="103">
        <v>266</v>
      </c>
      <c r="F442" s="45">
        <f t="shared" si="2"/>
        <v>266</v>
      </c>
      <c r="G442" s="45">
        <f t="shared" si="1"/>
        <v>0</v>
      </c>
    </row>
    <row r="443" spans="1:7" ht="12.75" customHeight="1">
      <c r="A443" s="98">
        <v>567</v>
      </c>
      <c r="B443" s="462" t="s">
        <v>12</v>
      </c>
      <c r="C443" s="463" t="s">
        <v>1214</v>
      </c>
      <c r="D443" s="44" t="s">
        <v>51</v>
      </c>
      <c r="E443" s="103">
        <v>804</v>
      </c>
      <c r="F443" s="45">
        <f t="shared" si="2"/>
        <v>804</v>
      </c>
      <c r="G443" s="45">
        <f t="shared" si="1"/>
        <v>0</v>
      </c>
    </row>
    <row r="444" spans="1:7" ht="12.75" customHeight="1">
      <c r="A444" s="98">
        <v>568</v>
      </c>
      <c r="B444" s="462" t="s">
        <v>12</v>
      </c>
      <c r="C444" s="463" t="s">
        <v>1215</v>
      </c>
      <c r="D444" s="44" t="s">
        <v>51</v>
      </c>
      <c r="E444" s="103">
        <v>374</v>
      </c>
      <c r="F444" s="45">
        <f t="shared" si="2"/>
        <v>374</v>
      </c>
      <c r="G444" s="45">
        <f t="shared" si="1"/>
        <v>0</v>
      </c>
    </row>
    <row r="445" spans="1:7" ht="12.75" customHeight="1">
      <c r="A445" s="98">
        <v>569</v>
      </c>
      <c r="B445" s="462" t="s">
        <v>12</v>
      </c>
      <c r="C445" s="463" t="s">
        <v>1216</v>
      </c>
      <c r="D445" s="44" t="s">
        <v>51</v>
      </c>
      <c r="E445" s="103">
        <v>331</v>
      </c>
      <c r="F445" s="45">
        <f t="shared" si="2"/>
        <v>331</v>
      </c>
      <c r="G445" s="45">
        <f t="shared" si="1"/>
        <v>0</v>
      </c>
    </row>
    <row r="446" spans="1:7" ht="12.75" customHeight="1">
      <c r="A446" s="98">
        <v>570</v>
      </c>
      <c r="B446" s="462" t="s">
        <v>12</v>
      </c>
      <c r="C446" s="463" t="s">
        <v>1217</v>
      </c>
      <c r="D446" s="44" t="s">
        <v>51</v>
      </c>
      <c r="E446" s="103">
        <v>452</v>
      </c>
      <c r="F446" s="45">
        <f t="shared" si="2"/>
        <v>452</v>
      </c>
      <c r="G446" s="45">
        <f t="shared" si="1"/>
        <v>0</v>
      </c>
    </row>
    <row r="447" spans="1:7" ht="12.75" customHeight="1">
      <c r="A447" s="98">
        <v>571</v>
      </c>
      <c r="B447" s="462" t="s">
        <v>12</v>
      </c>
      <c r="C447" s="463" t="s">
        <v>1218</v>
      </c>
      <c r="D447" s="44" t="s">
        <v>51</v>
      </c>
      <c r="E447" s="103">
        <v>331</v>
      </c>
      <c r="F447" s="45">
        <f t="shared" si="2"/>
        <v>331</v>
      </c>
      <c r="G447" s="45">
        <f t="shared" si="1"/>
        <v>0</v>
      </c>
    </row>
    <row r="448" spans="1:7" ht="12.75" customHeight="1">
      <c r="A448" s="98">
        <v>572</v>
      </c>
      <c r="B448" s="462" t="s">
        <v>12</v>
      </c>
      <c r="C448" s="463" t="s">
        <v>1219</v>
      </c>
      <c r="D448" s="44" t="s">
        <v>51</v>
      </c>
      <c r="E448" s="103">
        <v>446</v>
      </c>
      <c r="F448" s="45">
        <f t="shared" si="2"/>
        <v>446</v>
      </c>
      <c r="G448" s="45">
        <f t="shared" si="1"/>
        <v>0</v>
      </c>
    </row>
    <row r="449" spans="1:7" ht="12.75" customHeight="1">
      <c r="A449" s="98">
        <v>573</v>
      </c>
      <c r="B449" s="462" t="s">
        <v>12</v>
      </c>
      <c r="C449" s="463" t="s">
        <v>1220</v>
      </c>
      <c r="D449" s="44" t="s">
        <v>51</v>
      </c>
      <c r="E449" s="103">
        <v>694</v>
      </c>
      <c r="F449" s="45">
        <f t="shared" si="2"/>
        <v>694</v>
      </c>
      <c r="G449" s="45">
        <f t="shared" si="1"/>
        <v>0</v>
      </c>
    </row>
    <row r="450" spans="1:7" ht="12.75" customHeight="1">
      <c r="A450" s="98">
        <v>574</v>
      </c>
      <c r="B450" s="462" t="s">
        <v>12</v>
      </c>
      <c r="C450" s="463" t="s">
        <v>1221</v>
      </c>
      <c r="D450" s="44" t="s">
        <v>51</v>
      </c>
      <c r="E450" s="103">
        <v>467</v>
      </c>
      <c r="F450" s="45">
        <f t="shared" si="2"/>
        <v>467</v>
      </c>
      <c r="G450" s="45">
        <f t="shared" si="1"/>
        <v>0</v>
      </c>
    </row>
    <row r="451" spans="1:7" ht="12.75" customHeight="1">
      <c r="A451" s="98">
        <v>575</v>
      </c>
      <c r="B451" s="462" t="s">
        <v>12</v>
      </c>
      <c r="C451" s="463" t="s">
        <v>1222</v>
      </c>
      <c r="D451" s="44" t="s">
        <v>51</v>
      </c>
      <c r="E451" s="103">
        <v>479</v>
      </c>
      <c r="F451" s="45">
        <f t="shared" si="2"/>
        <v>479</v>
      </c>
      <c r="G451" s="45">
        <f t="shared" si="1"/>
        <v>0</v>
      </c>
    </row>
    <row r="452" spans="1:7" ht="12.75" customHeight="1">
      <c r="A452" s="98">
        <v>576</v>
      </c>
      <c r="B452" s="462" t="s">
        <v>12</v>
      </c>
      <c r="C452" s="463" t="s">
        <v>1223</v>
      </c>
      <c r="D452" s="44" t="s">
        <v>51</v>
      </c>
      <c r="E452" s="103">
        <v>751</v>
      </c>
      <c r="F452" s="45">
        <f t="shared" si="2"/>
        <v>751</v>
      </c>
      <c r="G452" s="45">
        <f t="shared" si="1"/>
        <v>0</v>
      </c>
    </row>
    <row r="453" spans="1:7" ht="12.75" customHeight="1">
      <c r="A453" s="98">
        <v>577</v>
      </c>
      <c r="B453" s="462" t="s">
        <v>14</v>
      </c>
      <c r="C453" s="463" t="s">
        <v>1301</v>
      </c>
      <c r="D453" s="44" t="s">
        <v>1302</v>
      </c>
      <c r="E453" s="103">
        <v>49</v>
      </c>
      <c r="F453" s="45">
        <f t="shared" si="2"/>
        <v>49</v>
      </c>
      <c r="G453" s="45">
        <f t="shared" si="1"/>
        <v>0</v>
      </c>
    </row>
    <row r="454" spans="1:7" ht="12.75" customHeight="1">
      <c r="A454" s="98">
        <v>578</v>
      </c>
      <c r="B454" s="462" t="s">
        <v>14</v>
      </c>
      <c r="C454" s="463" t="s">
        <v>1304</v>
      </c>
      <c r="D454" s="44" t="s">
        <v>1302</v>
      </c>
      <c r="E454" s="103">
        <v>57</v>
      </c>
      <c r="F454" s="45">
        <f t="shared" si="2"/>
        <v>57</v>
      </c>
      <c r="G454" s="45">
        <f t="shared" si="1"/>
        <v>0</v>
      </c>
    </row>
    <row r="455" spans="1:7" ht="12.75" customHeight="1">
      <c r="A455" s="98">
        <v>579</v>
      </c>
      <c r="B455" s="462" t="s">
        <v>14</v>
      </c>
      <c r="C455" s="463" t="s">
        <v>1306</v>
      </c>
      <c r="D455" s="44" t="s">
        <v>1302</v>
      </c>
      <c r="E455" s="103">
        <v>82</v>
      </c>
      <c r="F455" s="45">
        <f t="shared" si="2"/>
        <v>82</v>
      </c>
      <c r="G455" s="45">
        <f t="shared" si="1"/>
        <v>0</v>
      </c>
    </row>
    <row r="456" spans="1:7" ht="12.75" customHeight="1">
      <c r="A456" s="98">
        <v>580</v>
      </c>
      <c r="B456" s="462" t="s">
        <v>14</v>
      </c>
      <c r="C456" s="463" t="s">
        <v>1308</v>
      </c>
      <c r="D456" s="44" t="s">
        <v>1302</v>
      </c>
      <c r="E456" s="103">
        <v>105</v>
      </c>
      <c r="F456" s="45">
        <f t="shared" si="2"/>
        <v>105</v>
      </c>
      <c r="G456" s="45">
        <f t="shared" si="1"/>
        <v>0</v>
      </c>
    </row>
    <row r="457" spans="1:7" ht="12.75" customHeight="1">
      <c r="A457" s="98">
        <v>581</v>
      </c>
      <c r="B457" s="462" t="s">
        <v>14</v>
      </c>
      <c r="C457" s="463" t="s">
        <v>1310</v>
      </c>
      <c r="D457" s="44" t="s">
        <v>1302</v>
      </c>
      <c r="E457" s="103">
        <v>125</v>
      </c>
      <c r="F457" s="45">
        <f t="shared" si="2"/>
        <v>125</v>
      </c>
      <c r="G457" s="45">
        <f t="shared" si="1"/>
        <v>0</v>
      </c>
    </row>
    <row r="458" spans="1:7" ht="12.75" customHeight="1">
      <c r="A458" s="98">
        <v>582</v>
      </c>
      <c r="B458" s="462" t="s">
        <v>14</v>
      </c>
      <c r="C458" s="463" t="s">
        <v>1312</v>
      </c>
      <c r="D458" s="44" t="s">
        <v>1302</v>
      </c>
      <c r="E458" s="103">
        <v>155</v>
      </c>
      <c r="F458" s="45">
        <f t="shared" si="2"/>
        <v>155</v>
      </c>
      <c r="G458" s="45">
        <f t="shared" si="1"/>
        <v>0</v>
      </c>
    </row>
    <row r="459" spans="1:7" ht="12.75" customHeight="1">
      <c r="A459" s="98">
        <v>583</v>
      </c>
      <c r="B459" s="462" t="s">
        <v>14</v>
      </c>
      <c r="C459" s="463" t="s">
        <v>1314</v>
      </c>
      <c r="D459" s="44" t="s">
        <v>1302</v>
      </c>
      <c r="E459" s="103">
        <v>210</v>
      </c>
      <c r="F459" s="45">
        <f t="shared" si="2"/>
        <v>210</v>
      </c>
      <c r="G459" s="45">
        <f t="shared" si="1"/>
        <v>0</v>
      </c>
    </row>
    <row r="460" spans="1:7" ht="12.75" customHeight="1">
      <c r="A460" s="98">
        <v>586</v>
      </c>
      <c r="B460" s="462" t="s">
        <v>14</v>
      </c>
      <c r="C460" s="463" t="s">
        <v>1317</v>
      </c>
      <c r="D460" s="44" t="s">
        <v>1302</v>
      </c>
      <c r="E460" s="103">
        <v>67</v>
      </c>
      <c r="F460" s="45">
        <f t="shared" si="2"/>
        <v>67</v>
      </c>
      <c r="G460" s="45">
        <f t="shared" si="1"/>
        <v>0</v>
      </c>
    </row>
    <row r="461" spans="1:7" ht="12.75" customHeight="1">
      <c r="A461" s="98">
        <v>587</v>
      </c>
      <c r="B461" s="462" t="s">
        <v>14</v>
      </c>
      <c r="C461" s="463" t="s">
        <v>1319</v>
      </c>
      <c r="D461" s="44" t="s">
        <v>1302</v>
      </c>
      <c r="E461" s="103">
        <v>75</v>
      </c>
      <c r="F461" s="45">
        <f t="shared" si="2"/>
        <v>75</v>
      </c>
      <c r="G461" s="45">
        <f t="shared" si="1"/>
        <v>0</v>
      </c>
    </row>
    <row r="462" spans="1:7" ht="12.75" customHeight="1">
      <c r="A462" s="98">
        <v>588</v>
      </c>
      <c r="B462" s="462" t="s">
        <v>14</v>
      </c>
      <c r="C462" s="463" t="s">
        <v>1321</v>
      </c>
      <c r="D462" s="44" t="s">
        <v>1302</v>
      </c>
      <c r="E462" s="103">
        <v>93</v>
      </c>
      <c r="F462" s="45">
        <f t="shared" si="2"/>
        <v>93</v>
      </c>
      <c r="G462" s="45">
        <f t="shared" si="1"/>
        <v>0</v>
      </c>
    </row>
    <row r="463" spans="1:7" ht="12.75" customHeight="1">
      <c r="A463" s="98">
        <v>590</v>
      </c>
      <c r="B463" s="462" t="s">
        <v>14</v>
      </c>
      <c r="C463" s="463" t="s">
        <v>1326</v>
      </c>
      <c r="D463" s="44" t="s">
        <v>1302</v>
      </c>
      <c r="E463" s="103">
        <v>137</v>
      </c>
      <c r="F463" s="45">
        <f t="shared" si="2"/>
        <v>137</v>
      </c>
      <c r="G463" s="45">
        <f t="shared" si="1"/>
        <v>0</v>
      </c>
    </row>
    <row r="464" spans="1:7" ht="12.75" customHeight="1">
      <c r="A464" s="98">
        <v>591</v>
      </c>
      <c r="B464" s="462" t="s">
        <v>14</v>
      </c>
      <c r="C464" s="463" t="s">
        <v>1328</v>
      </c>
      <c r="D464" s="44" t="s">
        <v>1302</v>
      </c>
      <c r="E464" s="103">
        <v>168</v>
      </c>
      <c r="F464" s="45">
        <f t="shared" si="2"/>
        <v>168</v>
      </c>
      <c r="G464" s="45">
        <f t="shared" si="1"/>
        <v>0</v>
      </c>
    </row>
    <row r="465" spans="1:7" ht="12.75" customHeight="1">
      <c r="A465" s="98">
        <v>592</v>
      </c>
      <c r="B465" s="462" t="s">
        <v>14</v>
      </c>
      <c r="C465" s="463" t="s">
        <v>1330</v>
      </c>
      <c r="D465" s="44" t="s">
        <v>1302</v>
      </c>
      <c r="E465" s="103">
        <v>221</v>
      </c>
      <c r="F465" s="45">
        <f t="shared" si="2"/>
        <v>221</v>
      </c>
      <c r="G465" s="45">
        <f t="shared" si="1"/>
        <v>0</v>
      </c>
    </row>
    <row r="466" spans="1:7" ht="12.75" customHeight="1">
      <c r="A466" s="98">
        <v>595</v>
      </c>
      <c r="B466" s="462" t="s">
        <v>14</v>
      </c>
      <c r="C466" s="463" t="s">
        <v>1000</v>
      </c>
      <c r="D466" s="44" t="s">
        <v>51</v>
      </c>
      <c r="E466" s="103">
        <v>11</v>
      </c>
      <c r="F466" s="45">
        <f t="shared" si="2"/>
        <v>11</v>
      </c>
      <c r="G466" s="45">
        <f t="shared" si="1"/>
        <v>0</v>
      </c>
    </row>
    <row r="467" spans="1:7" ht="12.75" customHeight="1">
      <c r="A467" s="98">
        <v>596</v>
      </c>
      <c r="B467" s="462" t="s">
        <v>14</v>
      </c>
      <c r="C467" s="463" t="s">
        <v>1001</v>
      </c>
      <c r="D467" s="44" t="s">
        <v>51</v>
      </c>
      <c r="E467" s="103">
        <v>12</v>
      </c>
      <c r="F467" s="45">
        <f t="shared" si="2"/>
        <v>12</v>
      </c>
      <c r="G467" s="45">
        <f t="shared" si="1"/>
        <v>0</v>
      </c>
    </row>
    <row r="468" spans="1:7" ht="12.75" customHeight="1">
      <c r="A468" s="98">
        <v>597</v>
      </c>
      <c r="B468" s="462" t="s">
        <v>14</v>
      </c>
      <c r="C468" s="463" t="s">
        <v>1002</v>
      </c>
      <c r="D468" s="44" t="s">
        <v>51</v>
      </c>
      <c r="E468" s="103">
        <v>15</v>
      </c>
      <c r="F468" s="45">
        <f t="shared" si="2"/>
        <v>15</v>
      </c>
      <c r="G468" s="45">
        <f t="shared" si="1"/>
        <v>0</v>
      </c>
    </row>
    <row r="469" spans="1:7" ht="12.75" customHeight="1">
      <c r="A469" s="98">
        <v>598</v>
      </c>
      <c r="B469" s="462" t="s">
        <v>14</v>
      </c>
      <c r="C469" s="463" t="s">
        <v>1003</v>
      </c>
      <c r="D469" s="44" t="s">
        <v>51</v>
      </c>
      <c r="E469" s="103">
        <v>23</v>
      </c>
      <c r="F469" s="45">
        <f t="shared" si="2"/>
        <v>23</v>
      </c>
      <c r="G469" s="45">
        <f t="shared" si="1"/>
        <v>0</v>
      </c>
    </row>
    <row r="470" spans="1:7" ht="12.75" customHeight="1">
      <c r="A470" s="98">
        <v>599</v>
      </c>
      <c r="B470" s="462" t="s">
        <v>14</v>
      </c>
      <c r="C470" s="463" t="s">
        <v>1004</v>
      </c>
      <c r="D470" s="44" t="s">
        <v>51</v>
      </c>
      <c r="E470" s="103">
        <v>30</v>
      </c>
      <c r="F470" s="45">
        <f t="shared" si="2"/>
        <v>30</v>
      </c>
      <c r="G470" s="45">
        <f t="shared" si="1"/>
        <v>0</v>
      </c>
    </row>
    <row r="471" spans="1:7" ht="12.75" customHeight="1">
      <c r="A471" s="98">
        <v>600</v>
      </c>
      <c r="B471" s="462" t="s">
        <v>14</v>
      </c>
      <c r="C471" s="463" t="s">
        <v>1005</v>
      </c>
      <c r="D471" s="44" t="s">
        <v>51</v>
      </c>
      <c r="E471" s="103">
        <v>45</v>
      </c>
      <c r="F471" s="45">
        <f t="shared" si="2"/>
        <v>45</v>
      </c>
      <c r="G471" s="45">
        <f t="shared" si="1"/>
        <v>0</v>
      </c>
    </row>
    <row r="472" spans="1:7" ht="12.75" customHeight="1">
      <c r="A472" s="98">
        <v>603</v>
      </c>
      <c r="B472" s="462" t="s">
        <v>14</v>
      </c>
      <c r="C472" s="463" t="s">
        <v>1333</v>
      </c>
      <c r="D472" s="44" t="s">
        <v>1302</v>
      </c>
      <c r="E472" s="103">
        <v>80</v>
      </c>
      <c r="F472" s="45">
        <f t="shared" si="2"/>
        <v>80</v>
      </c>
      <c r="G472" s="45">
        <f t="shared" si="1"/>
        <v>0</v>
      </c>
    </row>
    <row r="473" spans="1:7" ht="12.75" customHeight="1">
      <c r="A473" s="98">
        <v>604</v>
      </c>
      <c r="B473" s="462" t="s">
        <v>14</v>
      </c>
      <c r="C473" s="463" t="s">
        <v>1334</v>
      </c>
      <c r="D473" s="44" t="s">
        <v>1302</v>
      </c>
      <c r="E473" s="103">
        <v>90</v>
      </c>
      <c r="F473" s="45">
        <f t="shared" si="2"/>
        <v>90</v>
      </c>
      <c r="G473" s="45">
        <f t="shared" si="1"/>
        <v>0</v>
      </c>
    </row>
    <row r="474" spans="1:7" ht="12.75" customHeight="1">
      <c r="A474" s="98">
        <v>605</v>
      </c>
      <c r="B474" s="462" t="s">
        <v>14</v>
      </c>
      <c r="C474" s="463" t="s">
        <v>1335</v>
      </c>
      <c r="D474" s="44" t="s">
        <v>1302</v>
      </c>
      <c r="E474" s="103">
        <v>115</v>
      </c>
      <c r="F474" s="45">
        <f t="shared" si="2"/>
        <v>115</v>
      </c>
      <c r="G474" s="45">
        <f t="shared" si="1"/>
        <v>0</v>
      </c>
    </row>
    <row r="475" spans="1:7" ht="12.75" customHeight="1">
      <c r="A475" s="98">
        <v>606</v>
      </c>
      <c r="B475" s="462" t="s">
        <v>14</v>
      </c>
      <c r="C475" s="463" t="s">
        <v>1336</v>
      </c>
      <c r="D475" s="44" t="s">
        <v>1302</v>
      </c>
      <c r="E475" s="103">
        <v>164</v>
      </c>
      <c r="F475" s="45">
        <f t="shared" si="2"/>
        <v>164</v>
      </c>
      <c r="G475" s="45">
        <f t="shared" si="1"/>
        <v>0</v>
      </c>
    </row>
    <row r="476" spans="1:7" ht="12.75" customHeight="1">
      <c r="A476" s="98">
        <v>607</v>
      </c>
      <c r="B476" s="462" t="s">
        <v>14</v>
      </c>
      <c r="C476" s="463" t="s">
        <v>1337</v>
      </c>
      <c r="D476" s="44" t="s">
        <v>1302</v>
      </c>
      <c r="E476" s="103">
        <v>201</v>
      </c>
      <c r="F476" s="45">
        <f t="shared" si="2"/>
        <v>201</v>
      </c>
      <c r="G476" s="45">
        <f t="shared" si="1"/>
        <v>0</v>
      </c>
    </row>
    <row r="477" spans="1:7" ht="12.75" customHeight="1">
      <c r="A477" s="98">
        <v>608</v>
      </c>
      <c r="B477" s="462" t="s">
        <v>14</v>
      </c>
      <c r="C477" s="463" t="s">
        <v>1338</v>
      </c>
      <c r="D477" s="44" t="s">
        <v>1302</v>
      </c>
      <c r="E477" s="103">
        <v>278</v>
      </c>
      <c r="F477" s="45">
        <f t="shared" si="2"/>
        <v>278</v>
      </c>
      <c r="G477" s="45">
        <f t="shared" si="1"/>
        <v>0</v>
      </c>
    </row>
    <row r="478" spans="1:7" ht="12.75" customHeight="1">
      <c r="A478" s="98">
        <v>611</v>
      </c>
      <c r="B478" s="462" t="s">
        <v>14</v>
      </c>
      <c r="C478" s="463" t="s">
        <v>1025</v>
      </c>
      <c r="D478" s="44" t="s">
        <v>51</v>
      </c>
      <c r="E478" s="103">
        <v>10</v>
      </c>
      <c r="F478" s="45">
        <f t="shared" si="2"/>
        <v>10</v>
      </c>
      <c r="G478" s="45">
        <f t="shared" si="1"/>
        <v>0</v>
      </c>
    </row>
    <row r="479" spans="1:7" ht="12.75" customHeight="1">
      <c r="A479" s="98">
        <v>612</v>
      </c>
      <c r="B479" s="462" t="s">
        <v>14</v>
      </c>
      <c r="C479" s="463" t="s">
        <v>1026</v>
      </c>
      <c r="D479" s="44" t="s">
        <v>51</v>
      </c>
      <c r="E479" s="103">
        <v>11</v>
      </c>
      <c r="F479" s="45">
        <f t="shared" si="2"/>
        <v>11</v>
      </c>
      <c r="G479" s="45">
        <f t="shared" si="1"/>
        <v>0</v>
      </c>
    </row>
    <row r="480" spans="1:7" ht="12.75" customHeight="1">
      <c r="A480" s="98">
        <v>613</v>
      </c>
      <c r="B480" s="462" t="s">
        <v>14</v>
      </c>
      <c r="C480" s="463" t="s">
        <v>1027</v>
      </c>
      <c r="D480" s="44" t="s">
        <v>51</v>
      </c>
      <c r="E480" s="103">
        <v>13</v>
      </c>
      <c r="F480" s="45">
        <f t="shared" si="2"/>
        <v>13</v>
      </c>
      <c r="G480" s="45">
        <f t="shared" si="1"/>
        <v>0</v>
      </c>
    </row>
    <row r="481" spans="1:7" ht="12.75" customHeight="1">
      <c r="A481" s="98">
        <v>614</v>
      </c>
      <c r="B481" s="462" t="s">
        <v>14</v>
      </c>
      <c r="C481" s="463" t="s">
        <v>1028</v>
      </c>
      <c r="D481" s="44" t="s">
        <v>51</v>
      </c>
      <c r="E481" s="103">
        <v>22</v>
      </c>
      <c r="F481" s="45">
        <f t="shared" si="2"/>
        <v>22</v>
      </c>
      <c r="G481" s="45">
        <f t="shared" si="1"/>
        <v>0</v>
      </c>
    </row>
    <row r="482" spans="1:7" ht="12.75" customHeight="1">
      <c r="A482" s="98">
        <v>615</v>
      </c>
      <c r="B482" s="462" t="s">
        <v>14</v>
      </c>
      <c r="C482" s="463" t="s">
        <v>1029</v>
      </c>
      <c r="D482" s="44" t="s">
        <v>51</v>
      </c>
      <c r="E482" s="103">
        <v>28</v>
      </c>
      <c r="F482" s="45">
        <f t="shared" si="2"/>
        <v>28</v>
      </c>
      <c r="G482" s="45">
        <f t="shared" si="1"/>
        <v>0</v>
      </c>
    </row>
    <row r="483" spans="1:7" ht="12.75" customHeight="1">
      <c r="A483" s="98">
        <v>616</v>
      </c>
      <c r="B483" s="462" t="s">
        <v>14</v>
      </c>
      <c r="C483" s="463" t="s">
        <v>1030</v>
      </c>
      <c r="D483" s="44" t="s">
        <v>51</v>
      </c>
      <c r="E483" s="103">
        <v>44</v>
      </c>
      <c r="F483" s="45">
        <f t="shared" si="2"/>
        <v>44</v>
      </c>
      <c r="G483" s="45">
        <f t="shared" si="1"/>
        <v>0</v>
      </c>
    </row>
    <row r="484" spans="1:7" ht="12.75" customHeight="1">
      <c r="A484" s="98">
        <v>619</v>
      </c>
      <c r="B484" s="462" t="s">
        <v>14</v>
      </c>
      <c r="C484" s="463" t="s">
        <v>1342</v>
      </c>
      <c r="D484" s="44" t="s">
        <v>1302</v>
      </c>
      <c r="E484" s="103">
        <v>239</v>
      </c>
      <c r="F484" s="45">
        <f t="shared" si="2"/>
        <v>239</v>
      </c>
      <c r="G484" s="45">
        <f t="shared" si="1"/>
        <v>0</v>
      </c>
    </row>
    <row r="485" spans="1:7" ht="12.75" customHeight="1">
      <c r="A485" s="98">
        <v>620</v>
      </c>
      <c r="B485" s="462" t="s">
        <v>14</v>
      </c>
      <c r="C485" s="463" t="s">
        <v>1344</v>
      </c>
      <c r="D485" s="44" t="s">
        <v>1302</v>
      </c>
      <c r="E485" s="103">
        <v>244</v>
      </c>
      <c r="F485" s="45">
        <f t="shared" si="2"/>
        <v>244</v>
      </c>
      <c r="G485" s="45">
        <f t="shared" si="1"/>
        <v>0</v>
      </c>
    </row>
    <row r="486" spans="1:7" ht="12.75" customHeight="1">
      <c r="A486" s="98">
        <v>621</v>
      </c>
      <c r="B486" s="462" t="s">
        <v>14</v>
      </c>
      <c r="C486" s="463" t="s">
        <v>1346</v>
      </c>
      <c r="D486" s="44" t="s">
        <v>1302</v>
      </c>
      <c r="E486" s="103">
        <v>271</v>
      </c>
      <c r="F486" s="45">
        <f t="shared" si="2"/>
        <v>271</v>
      </c>
      <c r="G486" s="45">
        <f t="shared" si="1"/>
        <v>0</v>
      </c>
    </row>
    <row r="487" spans="1:7" ht="12.75" customHeight="1">
      <c r="A487" s="98">
        <v>622</v>
      </c>
      <c r="B487" s="462" t="s">
        <v>14</v>
      </c>
      <c r="C487" s="463" t="s">
        <v>1348</v>
      </c>
      <c r="D487" s="44" t="s">
        <v>1302</v>
      </c>
      <c r="E487" s="103">
        <v>309</v>
      </c>
      <c r="F487" s="45">
        <f t="shared" si="2"/>
        <v>309</v>
      </c>
      <c r="G487" s="45">
        <f t="shared" si="1"/>
        <v>0</v>
      </c>
    </row>
    <row r="488" spans="1:7" ht="12.75" customHeight="1">
      <c r="A488" s="98">
        <v>623</v>
      </c>
      <c r="B488" s="462" t="s">
        <v>14</v>
      </c>
      <c r="C488" s="463" t="s">
        <v>1350</v>
      </c>
      <c r="D488" s="44" t="s">
        <v>1302</v>
      </c>
      <c r="E488" s="103">
        <v>355</v>
      </c>
      <c r="F488" s="45">
        <f t="shared" si="2"/>
        <v>355</v>
      </c>
      <c r="G488" s="45">
        <f t="shared" si="1"/>
        <v>0</v>
      </c>
    </row>
    <row r="489" spans="1:7" ht="12.75" customHeight="1">
      <c r="A489" s="98">
        <v>624</v>
      </c>
      <c r="B489" s="462" t="s">
        <v>14</v>
      </c>
      <c r="C489" s="463" t="s">
        <v>1352</v>
      </c>
      <c r="D489" s="44" t="s">
        <v>1302</v>
      </c>
      <c r="E489" s="103">
        <v>399</v>
      </c>
      <c r="F489" s="45">
        <f t="shared" si="2"/>
        <v>399</v>
      </c>
      <c r="G489" s="45">
        <f t="shared" si="1"/>
        <v>0</v>
      </c>
    </row>
    <row r="490" spans="1:7" ht="12.75" customHeight="1">
      <c r="A490" s="98">
        <v>632</v>
      </c>
      <c r="B490" s="462" t="s">
        <v>14</v>
      </c>
      <c r="C490" s="463" t="s">
        <v>1359</v>
      </c>
      <c r="D490" s="44" t="s">
        <v>1360</v>
      </c>
      <c r="E490" s="103">
        <v>76</v>
      </c>
      <c r="F490" s="45">
        <f t="shared" si="2"/>
        <v>76</v>
      </c>
      <c r="G490" s="45">
        <f t="shared" si="1"/>
        <v>0</v>
      </c>
    </row>
    <row r="491" spans="1:7" ht="12.75" customHeight="1">
      <c r="A491" s="98">
        <v>633</v>
      </c>
      <c r="B491" s="462" t="s">
        <v>14</v>
      </c>
      <c r="C491" s="463" t="s">
        <v>1362</v>
      </c>
      <c r="D491" s="44" t="s">
        <v>1360</v>
      </c>
      <c r="E491" s="103">
        <v>91</v>
      </c>
      <c r="F491" s="45">
        <f t="shared" si="2"/>
        <v>91</v>
      </c>
      <c r="G491" s="45">
        <f t="shared" si="1"/>
        <v>0</v>
      </c>
    </row>
    <row r="492" spans="1:7" ht="12.75" customHeight="1">
      <c r="A492" s="98">
        <v>634</v>
      </c>
      <c r="B492" s="462" t="s">
        <v>14</v>
      </c>
      <c r="C492" s="463" t="s">
        <v>1364</v>
      </c>
      <c r="D492" s="44" t="s">
        <v>1360</v>
      </c>
      <c r="E492" s="103">
        <v>115</v>
      </c>
      <c r="F492" s="45">
        <f t="shared" si="2"/>
        <v>115</v>
      </c>
      <c r="G492" s="45">
        <f t="shared" si="1"/>
        <v>0</v>
      </c>
    </row>
    <row r="493" spans="1:7" ht="12.75" customHeight="1">
      <c r="A493" s="98">
        <v>635</v>
      </c>
      <c r="B493" s="462" t="s">
        <v>14</v>
      </c>
      <c r="C493" s="463" t="s">
        <v>1366</v>
      </c>
      <c r="D493" s="44" t="s">
        <v>1360</v>
      </c>
      <c r="E493" s="103">
        <v>147</v>
      </c>
      <c r="F493" s="45">
        <f t="shared" si="2"/>
        <v>147</v>
      </c>
      <c r="G493" s="45">
        <f t="shared" si="1"/>
        <v>0</v>
      </c>
    </row>
    <row r="494" spans="1:7" ht="12.75" customHeight="1">
      <c r="A494" s="98">
        <v>636</v>
      </c>
      <c r="B494" s="462" t="s">
        <v>14</v>
      </c>
      <c r="C494" s="463" t="s">
        <v>1368</v>
      </c>
      <c r="D494" s="44" t="s">
        <v>1360</v>
      </c>
      <c r="E494" s="103">
        <v>171</v>
      </c>
      <c r="F494" s="45">
        <f t="shared" si="2"/>
        <v>171</v>
      </c>
      <c r="G494" s="45">
        <f t="shared" si="1"/>
        <v>0</v>
      </c>
    </row>
    <row r="495" spans="1:7" ht="12.75" customHeight="1">
      <c r="A495" s="98">
        <v>637</v>
      </c>
      <c r="B495" s="462" t="s">
        <v>14</v>
      </c>
      <c r="C495" s="463" t="s">
        <v>1370</v>
      </c>
      <c r="D495" s="44" t="s">
        <v>1360</v>
      </c>
      <c r="E495" s="103">
        <v>204</v>
      </c>
      <c r="F495" s="45">
        <f t="shared" si="2"/>
        <v>204</v>
      </c>
      <c r="G495" s="45">
        <f t="shared" si="1"/>
        <v>0</v>
      </c>
    </row>
    <row r="496" spans="1:7" ht="12.75" customHeight="1">
      <c r="A496" s="98">
        <v>638</v>
      </c>
      <c r="B496" s="462" t="s">
        <v>14</v>
      </c>
      <c r="C496" s="463" t="s">
        <v>1372</v>
      </c>
      <c r="D496" s="44" t="s">
        <v>1360</v>
      </c>
      <c r="E496" s="103">
        <v>244</v>
      </c>
      <c r="F496" s="45">
        <f t="shared" si="2"/>
        <v>244</v>
      </c>
      <c r="G496" s="45">
        <f t="shared" si="1"/>
        <v>0</v>
      </c>
    </row>
    <row r="497" spans="1:7" ht="12.75" customHeight="1">
      <c r="A497" s="98">
        <v>641</v>
      </c>
      <c r="B497" s="462" t="s">
        <v>14</v>
      </c>
      <c r="C497" s="463" t="s">
        <v>1375</v>
      </c>
      <c r="D497" s="44" t="s">
        <v>1360</v>
      </c>
      <c r="E497" s="103">
        <v>118</v>
      </c>
      <c r="F497" s="45">
        <f t="shared" si="2"/>
        <v>118</v>
      </c>
      <c r="G497" s="45">
        <f t="shared" si="1"/>
        <v>0</v>
      </c>
    </row>
    <row r="498" spans="1:7" ht="12.75" customHeight="1">
      <c r="A498" s="98">
        <v>642</v>
      </c>
      <c r="B498" s="462" t="s">
        <v>14</v>
      </c>
      <c r="C498" s="463" t="s">
        <v>1377</v>
      </c>
      <c r="D498" s="44" t="s">
        <v>1360</v>
      </c>
      <c r="E498" s="103">
        <v>132</v>
      </c>
      <c r="F498" s="45">
        <f t="shared" si="2"/>
        <v>132</v>
      </c>
      <c r="G498" s="45">
        <f t="shared" si="1"/>
        <v>0</v>
      </c>
    </row>
    <row r="499" spans="1:7" ht="12.75" customHeight="1">
      <c r="A499" s="98">
        <v>643</v>
      </c>
      <c r="B499" s="462" t="s">
        <v>14</v>
      </c>
      <c r="C499" s="463" t="s">
        <v>1379</v>
      </c>
      <c r="D499" s="44" t="s">
        <v>1360</v>
      </c>
      <c r="E499" s="103">
        <v>166</v>
      </c>
      <c r="F499" s="45">
        <f t="shared" si="2"/>
        <v>166</v>
      </c>
      <c r="G499" s="45">
        <f t="shared" si="1"/>
        <v>0</v>
      </c>
    </row>
    <row r="500" spans="1:7" ht="12.75" customHeight="1">
      <c r="A500" s="98">
        <v>644</v>
      </c>
      <c r="B500" s="462" t="s">
        <v>14</v>
      </c>
      <c r="C500" s="463" t="s">
        <v>1381</v>
      </c>
      <c r="D500" s="44" t="s">
        <v>1360</v>
      </c>
      <c r="E500" s="103">
        <v>241</v>
      </c>
      <c r="F500" s="45">
        <f t="shared" si="2"/>
        <v>241</v>
      </c>
      <c r="G500" s="45">
        <f t="shared" si="1"/>
        <v>0</v>
      </c>
    </row>
    <row r="501" spans="1:7" ht="12.75" customHeight="1">
      <c r="A501" s="98">
        <v>645</v>
      </c>
      <c r="B501" s="462" t="s">
        <v>14</v>
      </c>
      <c r="C501" s="463" t="s">
        <v>1383</v>
      </c>
      <c r="D501" s="44" t="s">
        <v>1360</v>
      </c>
      <c r="E501" s="103">
        <v>296</v>
      </c>
      <c r="F501" s="45">
        <f t="shared" si="2"/>
        <v>296</v>
      </c>
      <c r="G501" s="45">
        <f t="shared" si="1"/>
        <v>0</v>
      </c>
    </row>
    <row r="502" spans="1:7" ht="12.75" customHeight="1">
      <c r="A502" s="98">
        <v>646</v>
      </c>
      <c r="B502" s="462" t="s">
        <v>14</v>
      </c>
      <c r="C502" s="463" t="s">
        <v>1385</v>
      </c>
      <c r="D502" s="44" t="s">
        <v>1360</v>
      </c>
      <c r="E502" s="103">
        <v>343</v>
      </c>
      <c r="F502" s="45">
        <f t="shared" si="2"/>
        <v>343</v>
      </c>
      <c r="G502" s="45">
        <f t="shared" si="1"/>
        <v>0</v>
      </c>
    </row>
    <row r="503" spans="1:7" ht="12.75" customHeight="1">
      <c r="A503" s="98">
        <v>649</v>
      </c>
      <c r="B503" s="462" t="s">
        <v>14</v>
      </c>
      <c r="C503" s="463" t="s">
        <v>1387</v>
      </c>
      <c r="D503" s="44" t="s">
        <v>1360</v>
      </c>
      <c r="E503" s="103">
        <v>161</v>
      </c>
      <c r="F503" s="45">
        <f t="shared" si="2"/>
        <v>161</v>
      </c>
      <c r="G503" s="45">
        <f t="shared" si="1"/>
        <v>0</v>
      </c>
    </row>
    <row r="504" spans="1:7" ht="12.75" customHeight="1">
      <c r="A504" s="98">
        <v>650</v>
      </c>
      <c r="B504" s="462" t="s">
        <v>14</v>
      </c>
      <c r="C504" s="463" t="s">
        <v>1388</v>
      </c>
      <c r="D504" s="44" t="s">
        <v>1360</v>
      </c>
      <c r="E504" s="103">
        <v>179</v>
      </c>
      <c r="F504" s="45">
        <f t="shared" si="2"/>
        <v>179</v>
      </c>
      <c r="G504" s="45">
        <f t="shared" si="1"/>
        <v>0</v>
      </c>
    </row>
    <row r="505" spans="1:7" ht="12.75" customHeight="1">
      <c r="A505" s="98">
        <v>651</v>
      </c>
      <c r="B505" s="462" t="s">
        <v>14</v>
      </c>
      <c r="C505" s="463" t="s">
        <v>1389</v>
      </c>
      <c r="D505" s="44" t="s">
        <v>1360</v>
      </c>
      <c r="E505" s="103">
        <v>228</v>
      </c>
      <c r="F505" s="45">
        <f t="shared" si="2"/>
        <v>228</v>
      </c>
      <c r="G505" s="45">
        <f t="shared" si="1"/>
        <v>0</v>
      </c>
    </row>
    <row r="506" spans="1:7" ht="12.75" customHeight="1">
      <c r="A506" s="98">
        <v>652</v>
      </c>
      <c r="B506" s="462" t="s">
        <v>14</v>
      </c>
      <c r="C506" s="463" t="s">
        <v>1390</v>
      </c>
      <c r="D506" s="44" t="s">
        <v>1360</v>
      </c>
      <c r="E506" s="103">
        <v>276</v>
      </c>
      <c r="F506" s="45">
        <f t="shared" si="2"/>
        <v>276</v>
      </c>
      <c r="G506" s="45">
        <f t="shared" si="1"/>
        <v>0</v>
      </c>
    </row>
    <row r="507" spans="1:7" ht="12.75" customHeight="1">
      <c r="A507" s="98">
        <v>653</v>
      </c>
      <c r="B507" s="462" t="s">
        <v>14</v>
      </c>
      <c r="C507" s="463" t="s">
        <v>1391</v>
      </c>
      <c r="D507" s="44" t="s">
        <v>1360</v>
      </c>
      <c r="E507" s="103">
        <v>327</v>
      </c>
      <c r="F507" s="45">
        <f t="shared" si="2"/>
        <v>327</v>
      </c>
      <c r="G507" s="45">
        <f t="shared" si="1"/>
        <v>0</v>
      </c>
    </row>
    <row r="508" spans="1:7" ht="12.75" customHeight="1">
      <c r="A508" s="98">
        <v>654</v>
      </c>
      <c r="B508" s="462" t="s">
        <v>14</v>
      </c>
      <c r="C508" s="463" t="s">
        <v>1392</v>
      </c>
      <c r="D508" s="44" t="s">
        <v>1360</v>
      </c>
      <c r="E508" s="103">
        <v>383</v>
      </c>
      <c r="F508" s="45">
        <f t="shared" si="2"/>
        <v>383</v>
      </c>
      <c r="G508" s="45">
        <f t="shared" si="1"/>
        <v>0</v>
      </c>
    </row>
    <row r="509" spans="1:7" ht="12.75" customHeight="1">
      <c r="A509" s="98">
        <v>655</v>
      </c>
      <c r="B509" s="462" t="s">
        <v>14</v>
      </c>
      <c r="C509" s="463" t="s">
        <v>1393</v>
      </c>
      <c r="D509" s="44" t="s">
        <v>1360</v>
      </c>
      <c r="E509" s="103">
        <v>495</v>
      </c>
      <c r="F509" s="45">
        <f t="shared" si="2"/>
        <v>495</v>
      </c>
      <c r="G509" s="45">
        <f t="shared" si="1"/>
        <v>0</v>
      </c>
    </row>
    <row r="510" spans="1:7" ht="12.75" customHeight="1">
      <c r="A510" s="98">
        <v>658</v>
      </c>
      <c r="B510" s="462" t="s">
        <v>14</v>
      </c>
      <c r="C510" s="463" t="s">
        <v>1396</v>
      </c>
      <c r="D510" s="44" t="s">
        <v>1360</v>
      </c>
      <c r="E510" s="103">
        <v>339</v>
      </c>
      <c r="F510" s="45">
        <f t="shared" si="2"/>
        <v>339</v>
      </c>
      <c r="G510" s="45">
        <f t="shared" si="1"/>
        <v>0</v>
      </c>
    </row>
    <row r="511" spans="1:7" ht="12.75" customHeight="1">
      <c r="A511" s="98">
        <v>659</v>
      </c>
      <c r="B511" s="462" t="s">
        <v>14</v>
      </c>
      <c r="C511" s="463" t="s">
        <v>1398</v>
      </c>
      <c r="D511" s="44" t="s">
        <v>1360</v>
      </c>
      <c r="E511" s="103">
        <v>348</v>
      </c>
      <c r="F511" s="45">
        <f t="shared" si="2"/>
        <v>348</v>
      </c>
      <c r="G511" s="45">
        <f t="shared" si="1"/>
        <v>0</v>
      </c>
    </row>
    <row r="512" spans="1:7" ht="12.75" customHeight="1">
      <c r="A512" s="98">
        <v>660</v>
      </c>
      <c r="B512" s="462" t="s">
        <v>14</v>
      </c>
      <c r="C512" s="463" t="s">
        <v>1400</v>
      </c>
      <c r="D512" s="44" t="s">
        <v>1360</v>
      </c>
      <c r="E512" s="103">
        <v>365</v>
      </c>
      <c r="F512" s="45">
        <f t="shared" si="2"/>
        <v>365</v>
      </c>
      <c r="G512" s="45">
        <f t="shared" si="1"/>
        <v>0</v>
      </c>
    </row>
    <row r="513" spans="1:7" ht="12.75" customHeight="1">
      <c r="A513" s="98">
        <v>661</v>
      </c>
      <c r="B513" s="462" t="s">
        <v>14</v>
      </c>
      <c r="C513" s="463" t="s">
        <v>1402</v>
      </c>
      <c r="D513" s="44" t="s">
        <v>1360</v>
      </c>
      <c r="E513" s="103">
        <v>416</v>
      </c>
      <c r="F513" s="45">
        <f t="shared" si="2"/>
        <v>416</v>
      </c>
      <c r="G513" s="45">
        <f t="shared" si="1"/>
        <v>0</v>
      </c>
    </row>
    <row r="514" spans="1:7" ht="12.75" customHeight="1">
      <c r="A514" s="98">
        <v>662</v>
      </c>
      <c r="B514" s="462" t="s">
        <v>14</v>
      </c>
      <c r="C514" s="463" t="s">
        <v>1404</v>
      </c>
      <c r="D514" s="44" t="s">
        <v>1360</v>
      </c>
      <c r="E514" s="103">
        <v>469</v>
      </c>
      <c r="F514" s="45">
        <f t="shared" si="2"/>
        <v>469</v>
      </c>
      <c r="G514" s="45">
        <f t="shared" si="1"/>
        <v>0</v>
      </c>
    </row>
    <row r="515" spans="1:7" ht="12.75" customHeight="1">
      <c r="A515" s="98">
        <v>663</v>
      </c>
      <c r="B515" s="462" t="s">
        <v>14</v>
      </c>
      <c r="C515" s="463" t="s">
        <v>1406</v>
      </c>
      <c r="D515" s="44" t="s">
        <v>1360</v>
      </c>
      <c r="E515" s="103">
        <v>519</v>
      </c>
      <c r="F515" s="45">
        <f t="shared" si="2"/>
        <v>519</v>
      </c>
      <c r="G515" s="45">
        <f t="shared" si="1"/>
        <v>0</v>
      </c>
    </row>
    <row r="516" spans="1:7" ht="12.75" customHeight="1">
      <c r="A516" s="98">
        <v>666</v>
      </c>
      <c r="B516" s="462" t="s">
        <v>14</v>
      </c>
      <c r="C516" s="463" t="s">
        <v>1409</v>
      </c>
      <c r="D516" s="44" t="s">
        <v>1410</v>
      </c>
      <c r="E516" s="103">
        <v>100</v>
      </c>
      <c r="F516" s="45">
        <f t="shared" si="2"/>
        <v>100</v>
      </c>
      <c r="G516" s="45">
        <f t="shared" si="1"/>
        <v>0</v>
      </c>
    </row>
    <row r="517" spans="1:7" ht="12.75" customHeight="1">
      <c r="A517" s="98">
        <v>667</v>
      </c>
      <c r="B517" s="462" t="s">
        <v>14</v>
      </c>
      <c r="C517" s="463" t="s">
        <v>1412</v>
      </c>
      <c r="D517" s="44" t="s">
        <v>1410</v>
      </c>
      <c r="E517" s="103">
        <v>111</v>
      </c>
      <c r="F517" s="45">
        <f t="shared" si="2"/>
        <v>111</v>
      </c>
      <c r="G517" s="45">
        <f t="shared" si="1"/>
        <v>0</v>
      </c>
    </row>
    <row r="518" spans="1:7" ht="12.75" customHeight="1">
      <c r="A518" s="98">
        <v>668</v>
      </c>
      <c r="B518" s="462" t="s">
        <v>14</v>
      </c>
      <c r="C518" s="463" t="s">
        <v>1414</v>
      </c>
      <c r="D518" s="44" t="s">
        <v>1410</v>
      </c>
      <c r="E518" s="103">
        <v>143</v>
      </c>
      <c r="F518" s="45">
        <f t="shared" si="2"/>
        <v>143</v>
      </c>
      <c r="G518" s="45">
        <f t="shared" si="1"/>
        <v>0</v>
      </c>
    </row>
    <row r="519" spans="1:7" ht="12.75" customHeight="1">
      <c r="A519" s="98">
        <v>669</v>
      </c>
      <c r="B519" s="462" t="s">
        <v>14</v>
      </c>
      <c r="C519" s="463" t="s">
        <v>1416</v>
      </c>
      <c r="D519" s="44" t="s">
        <v>1410</v>
      </c>
      <c r="E519" s="103">
        <v>170</v>
      </c>
      <c r="F519" s="45">
        <f t="shared" si="2"/>
        <v>170</v>
      </c>
      <c r="G519" s="45">
        <f t="shared" si="1"/>
        <v>0</v>
      </c>
    </row>
    <row r="520" spans="1:7" ht="12.75" customHeight="1">
      <c r="A520" s="98">
        <v>670</v>
      </c>
      <c r="B520" s="462" t="s">
        <v>14</v>
      </c>
      <c r="C520" s="463" t="s">
        <v>1418</v>
      </c>
      <c r="D520" s="44" t="s">
        <v>1410</v>
      </c>
      <c r="E520" s="103">
        <v>208</v>
      </c>
      <c r="F520" s="45">
        <f t="shared" si="2"/>
        <v>208</v>
      </c>
      <c r="G520" s="45">
        <f t="shared" si="1"/>
        <v>0</v>
      </c>
    </row>
    <row r="521" spans="1:7" ht="12.75" customHeight="1">
      <c r="A521" s="98">
        <v>671</v>
      </c>
      <c r="B521" s="462" t="s">
        <v>14</v>
      </c>
      <c r="C521" s="463" t="s">
        <v>1420</v>
      </c>
      <c r="D521" s="44" t="s">
        <v>1410</v>
      </c>
      <c r="E521" s="103">
        <v>254</v>
      </c>
      <c r="F521" s="45">
        <f t="shared" si="2"/>
        <v>254</v>
      </c>
      <c r="G521" s="45">
        <f t="shared" si="1"/>
        <v>0</v>
      </c>
    </row>
    <row r="522" spans="1:7" ht="12.75" customHeight="1">
      <c r="A522" s="98">
        <v>672</v>
      </c>
      <c r="B522" s="462" t="s">
        <v>14</v>
      </c>
      <c r="C522" s="463" t="s">
        <v>1422</v>
      </c>
      <c r="D522" s="44" t="s">
        <v>1410</v>
      </c>
      <c r="E522" s="103">
        <v>291</v>
      </c>
      <c r="F522" s="45">
        <f t="shared" si="2"/>
        <v>291</v>
      </c>
      <c r="G522" s="45">
        <f t="shared" si="1"/>
        <v>0</v>
      </c>
    </row>
    <row r="523" spans="1:7" ht="12.75" customHeight="1">
      <c r="A523" s="98">
        <v>673</v>
      </c>
      <c r="B523" s="462" t="s">
        <v>14</v>
      </c>
      <c r="C523" s="463" t="s">
        <v>1424</v>
      </c>
      <c r="D523" s="44" t="s">
        <v>1410</v>
      </c>
      <c r="E523" s="103">
        <v>335</v>
      </c>
      <c r="F523" s="45">
        <f t="shared" si="2"/>
        <v>335</v>
      </c>
      <c r="G523" s="45">
        <f t="shared" si="1"/>
        <v>0</v>
      </c>
    </row>
    <row r="524" spans="1:7" ht="12.75" customHeight="1">
      <c r="A524" s="98">
        <v>674</v>
      </c>
      <c r="B524" s="462" t="s">
        <v>14</v>
      </c>
      <c r="C524" s="463" t="s">
        <v>1426</v>
      </c>
      <c r="D524" s="44" t="s">
        <v>1410</v>
      </c>
      <c r="E524" s="103">
        <v>435</v>
      </c>
      <c r="F524" s="45">
        <f t="shared" si="2"/>
        <v>435</v>
      </c>
      <c r="G524" s="45">
        <f t="shared" si="1"/>
        <v>0</v>
      </c>
    </row>
    <row r="525" spans="1:7" ht="12.75" customHeight="1">
      <c r="A525" s="98">
        <v>675</v>
      </c>
      <c r="B525" s="462" t="s">
        <v>14</v>
      </c>
      <c r="C525" s="463" t="s">
        <v>871</v>
      </c>
      <c r="D525" s="44" t="s">
        <v>901</v>
      </c>
      <c r="E525" s="103">
        <v>115</v>
      </c>
      <c r="F525" s="45">
        <f t="shared" si="2"/>
        <v>115</v>
      </c>
      <c r="G525" s="45">
        <f t="shared" si="1"/>
        <v>0</v>
      </c>
    </row>
    <row r="526" spans="1:7" ht="12.75" customHeight="1">
      <c r="A526" s="98">
        <v>676</v>
      </c>
      <c r="B526" s="462" t="s">
        <v>14</v>
      </c>
      <c r="C526" s="463" t="s">
        <v>873</v>
      </c>
      <c r="D526" s="44" t="s">
        <v>901</v>
      </c>
      <c r="E526" s="103">
        <v>141</v>
      </c>
      <c r="F526" s="45">
        <f t="shared" si="2"/>
        <v>141</v>
      </c>
      <c r="G526" s="45">
        <f t="shared" si="1"/>
        <v>0</v>
      </c>
    </row>
    <row r="527" spans="1:7" ht="12.75" customHeight="1">
      <c r="A527" s="98">
        <v>677</v>
      </c>
      <c r="B527" s="462" t="s">
        <v>14</v>
      </c>
      <c r="C527" s="463" t="s">
        <v>1160</v>
      </c>
      <c r="D527" s="44" t="s">
        <v>901</v>
      </c>
      <c r="E527" s="103">
        <v>155</v>
      </c>
      <c r="F527" s="45">
        <f t="shared" si="2"/>
        <v>155</v>
      </c>
      <c r="G527" s="45">
        <f t="shared" si="1"/>
        <v>0</v>
      </c>
    </row>
    <row r="528" spans="1:7" ht="12.75" customHeight="1">
      <c r="A528" s="98">
        <v>678</v>
      </c>
      <c r="B528" s="462" t="s">
        <v>14</v>
      </c>
      <c r="C528" s="463" t="s">
        <v>875</v>
      </c>
      <c r="D528" s="44" t="s">
        <v>901</v>
      </c>
      <c r="E528" s="103">
        <v>177</v>
      </c>
      <c r="F528" s="45">
        <f t="shared" si="2"/>
        <v>177</v>
      </c>
      <c r="G528" s="45">
        <f t="shared" si="1"/>
        <v>0</v>
      </c>
    </row>
    <row r="529" spans="1:7" ht="12.75" customHeight="1">
      <c r="A529" s="98">
        <v>679</v>
      </c>
      <c r="B529" s="462" t="s">
        <v>14</v>
      </c>
      <c r="C529" s="463" t="s">
        <v>1162</v>
      </c>
      <c r="D529" s="44" t="s">
        <v>901</v>
      </c>
      <c r="E529" s="103">
        <v>218</v>
      </c>
      <c r="F529" s="45">
        <f t="shared" si="2"/>
        <v>218</v>
      </c>
      <c r="G529" s="45">
        <f t="shared" si="1"/>
        <v>0</v>
      </c>
    </row>
    <row r="530" spans="1:7" ht="12.75" customHeight="1">
      <c r="A530" s="98">
        <v>680</v>
      </c>
      <c r="B530" s="462" t="s">
        <v>14</v>
      </c>
      <c r="C530" s="463" t="s">
        <v>877</v>
      </c>
      <c r="D530" s="44" t="s">
        <v>901</v>
      </c>
      <c r="E530" s="103">
        <v>202</v>
      </c>
      <c r="F530" s="45">
        <f t="shared" si="2"/>
        <v>202</v>
      </c>
      <c r="G530" s="45">
        <f t="shared" si="1"/>
        <v>0</v>
      </c>
    </row>
    <row r="531" spans="1:7" ht="12.75" customHeight="1">
      <c r="A531" s="98">
        <v>681</v>
      </c>
      <c r="B531" s="462" t="s">
        <v>14</v>
      </c>
      <c r="C531" s="463" t="s">
        <v>1164</v>
      </c>
      <c r="D531" s="44" t="s">
        <v>901</v>
      </c>
      <c r="E531" s="103">
        <v>243</v>
      </c>
      <c r="F531" s="45">
        <f t="shared" si="2"/>
        <v>243</v>
      </c>
      <c r="G531" s="45">
        <f t="shared" si="1"/>
        <v>0</v>
      </c>
    </row>
    <row r="532" spans="1:7" ht="12.75" customHeight="1">
      <c r="A532" s="98">
        <v>682</v>
      </c>
      <c r="B532" s="462" t="s">
        <v>14</v>
      </c>
      <c r="C532" s="463" t="s">
        <v>878</v>
      </c>
      <c r="D532" s="44" t="s">
        <v>901</v>
      </c>
      <c r="E532" s="103">
        <v>115</v>
      </c>
      <c r="F532" s="45">
        <f t="shared" si="2"/>
        <v>115</v>
      </c>
      <c r="G532" s="45">
        <f t="shared" si="1"/>
        <v>0</v>
      </c>
    </row>
    <row r="533" spans="1:7" ht="12.75" customHeight="1">
      <c r="A533" s="98">
        <v>683</v>
      </c>
      <c r="B533" s="462" t="s">
        <v>14</v>
      </c>
      <c r="C533" s="463" t="s">
        <v>880</v>
      </c>
      <c r="D533" s="44" t="s">
        <v>901</v>
      </c>
      <c r="E533" s="103">
        <v>141</v>
      </c>
      <c r="F533" s="45">
        <f t="shared" si="2"/>
        <v>141</v>
      </c>
      <c r="G533" s="45">
        <f t="shared" si="1"/>
        <v>0</v>
      </c>
    </row>
    <row r="534" spans="1:7" ht="12.75" customHeight="1">
      <c r="A534" s="98">
        <v>684</v>
      </c>
      <c r="B534" s="462" t="s">
        <v>14</v>
      </c>
      <c r="C534" s="463" t="s">
        <v>1167</v>
      </c>
      <c r="D534" s="44" t="s">
        <v>901</v>
      </c>
      <c r="E534" s="103">
        <v>155</v>
      </c>
      <c r="F534" s="45">
        <f t="shared" si="2"/>
        <v>155</v>
      </c>
      <c r="G534" s="45">
        <f t="shared" si="1"/>
        <v>0</v>
      </c>
    </row>
    <row r="535" spans="1:7" ht="12.75" customHeight="1">
      <c r="A535" s="98">
        <v>685</v>
      </c>
      <c r="B535" s="462" t="s">
        <v>14</v>
      </c>
      <c r="C535" s="463" t="s">
        <v>882</v>
      </c>
      <c r="D535" s="44" t="s">
        <v>901</v>
      </c>
      <c r="E535" s="103">
        <v>177</v>
      </c>
      <c r="F535" s="45">
        <f t="shared" si="2"/>
        <v>177</v>
      </c>
      <c r="G535" s="45">
        <f t="shared" si="1"/>
        <v>0</v>
      </c>
    </row>
    <row r="536" spans="1:7" ht="12.75" customHeight="1">
      <c r="A536" s="98">
        <v>686</v>
      </c>
      <c r="B536" s="462" t="s">
        <v>14</v>
      </c>
      <c r="C536" s="463" t="s">
        <v>1169</v>
      </c>
      <c r="D536" s="44" t="s">
        <v>901</v>
      </c>
      <c r="E536" s="103">
        <v>218</v>
      </c>
      <c r="F536" s="45">
        <f t="shared" si="2"/>
        <v>218</v>
      </c>
      <c r="G536" s="45">
        <f t="shared" si="1"/>
        <v>0</v>
      </c>
    </row>
    <row r="537" spans="1:7" ht="12.75" customHeight="1">
      <c r="A537" s="98">
        <v>687</v>
      </c>
      <c r="B537" s="462" t="s">
        <v>14</v>
      </c>
      <c r="C537" s="463" t="s">
        <v>884</v>
      </c>
      <c r="D537" s="44" t="s">
        <v>901</v>
      </c>
      <c r="E537" s="103">
        <v>202</v>
      </c>
      <c r="F537" s="45">
        <f t="shared" si="2"/>
        <v>202</v>
      </c>
      <c r="G537" s="45">
        <f t="shared" si="1"/>
        <v>0</v>
      </c>
    </row>
    <row r="538" spans="1:7" ht="12.75" customHeight="1">
      <c r="A538" s="98">
        <v>688</v>
      </c>
      <c r="B538" s="462" t="s">
        <v>14</v>
      </c>
      <c r="C538" s="463" t="s">
        <v>1171</v>
      </c>
      <c r="D538" s="44" t="s">
        <v>901</v>
      </c>
      <c r="E538" s="103">
        <v>243</v>
      </c>
      <c r="F538" s="45">
        <f t="shared" si="2"/>
        <v>243</v>
      </c>
      <c r="G538" s="45">
        <f t="shared" si="1"/>
        <v>0</v>
      </c>
    </row>
    <row r="539" spans="1:7" ht="12.75" customHeight="1">
      <c r="A539" s="98">
        <v>689</v>
      </c>
      <c r="B539" s="462" t="s">
        <v>14</v>
      </c>
      <c r="C539" s="463" t="s">
        <v>3990</v>
      </c>
      <c r="D539" s="44" t="s">
        <v>1292</v>
      </c>
      <c r="E539" s="103">
        <v>184</v>
      </c>
      <c r="F539" s="45">
        <f t="shared" si="2"/>
        <v>184</v>
      </c>
      <c r="G539" s="45">
        <f t="shared" si="1"/>
        <v>0</v>
      </c>
    </row>
    <row r="540" spans="1:7" ht="12.75" customHeight="1">
      <c r="A540" s="98">
        <v>689</v>
      </c>
      <c r="B540" s="462" t="s">
        <v>14</v>
      </c>
      <c r="C540" s="463" t="s">
        <v>3991</v>
      </c>
      <c r="D540" s="44" t="s">
        <v>1292</v>
      </c>
      <c r="E540" s="103">
        <v>184</v>
      </c>
      <c r="F540" s="45">
        <f t="shared" si="2"/>
        <v>184</v>
      </c>
      <c r="G540" s="45">
        <f t="shared" si="1"/>
        <v>0</v>
      </c>
    </row>
    <row r="541" spans="1:7" ht="12.75" customHeight="1">
      <c r="A541" s="98">
        <v>690</v>
      </c>
      <c r="B541" s="462" t="s">
        <v>14</v>
      </c>
      <c r="C541" s="463" t="s">
        <v>1283</v>
      </c>
      <c r="D541" s="44" t="s">
        <v>51</v>
      </c>
      <c r="E541" s="103">
        <v>254</v>
      </c>
      <c r="F541" s="45">
        <f t="shared" si="2"/>
        <v>254</v>
      </c>
      <c r="G541" s="45">
        <f t="shared" si="1"/>
        <v>0</v>
      </c>
    </row>
    <row r="542" spans="1:7" ht="12.75" customHeight="1">
      <c r="A542" s="98">
        <v>691</v>
      </c>
      <c r="B542" s="462" t="s">
        <v>14</v>
      </c>
      <c r="C542" s="463" t="s">
        <v>1284</v>
      </c>
      <c r="D542" s="44" t="s">
        <v>51</v>
      </c>
      <c r="E542" s="103">
        <v>285</v>
      </c>
      <c r="F542" s="45">
        <f t="shared" si="2"/>
        <v>285</v>
      </c>
      <c r="G542" s="45">
        <f t="shared" si="1"/>
        <v>0</v>
      </c>
    </row>
    <row r="543" spans="1:7" ht="12.75" customHeight="1">
      <c r="A543" s="98">
        <v>692</v>
      </c>
      <c r="B543" s="462" t="s">
        <v>14</v>
      </c>
      <c r="C543" s="463" t="s">
        <v>3992</v>
      </c>
      <c r="D543" s="44" t="s">
        <v>1293</v>
      </c>
      <c r="E543" s="103">
        <v>315</v>
      </c>
      <c r="F543" s="45">
        <f t="shared" si="2"/>
        <v>315</v>
      </c>
      <c r="G543" s="45">
        <f t="shared" si="1"/>
        <v>0</v>
      </c>
    </row>
    <row r="544" spans="1:7" ht="12.75" customHeight="1">
      <c r="A544" s="98">
        <v>692</v>
      </c>
      <c r="B544" s="462" t="s">
        <v>14</v>
      </c>
      <c r="C544" s="463" t="s">
        <v>3993</v>
      </c>
      <c r="D544" s="44" t="s">
        <v>1293</v>
      </c>
      <c r="E544" s="103">
        <v>315</v>
      </c>
      <c r="F544" s="45">
        <f t="shared" si="2"/>
        <v>315</v>
      </c>
      <c r="G544" s="45">
        <f t="shared" si="1"/>
        <v>0</v>
      </c>
    </row>
    <row r="545" spans="1:7" ht="12.75" customHeight="1">
      <c r="A545" s="98">
        <v>693</v>
      </c>
      <c r="B545" s="462" t="s">
        <v>14</v>
      </c>
      <c r="C545" s="463" t="s">
        <v>3994</v>
      </c>
      <c r="D545" s="44" t="s">
        <v>1293</v>
      </c>
      <c r="E545" s="103">
        <v>367</v>
      </c>
      <c r="F545" s="45">
        <f t="shared" si="2"/>
        <v>367</v>
      </c>
      <c r="G545" s="45">
        <f t="shared" si="1"/>
        <v>0</v>
      </c>
    </row>
    <row r="546" spans="1:7" ht="12.75" customHeight="1">
      <c r="A546" s="98">
        <v>693</v>
      </c>
      <c r="B546" s="462" t="s">
        <v>14</v>
      </c>
      <c r="C546" s="463" t="s">
        <v>3995</v>
      </c>
      <c r="D546" s="44" t="s">
        <v>1293</v>
      </c>
      <c r="E546" s="103">
        <v>367</v>
      </c>
      <c r="F546" s="45">
        <f t="shared" si="2"/>
        <v>367</v>
      </c>
      <c r="G546" s="45">
        <f t="shared" si="1"/>
        <v>0</v>
      </c>
    </row>
    <row r="547" spans="1:7" ht="12.75" customHeight="1">
      <c r="A547" s="98">
        <v>694</v>
      </c>
      <c r="B547" s="462" t="s">
        <v>14</v>
      </c>
      <c r="C547" s="463" t="s">
        <v>3996</v>
      </c>
      <c r="D547" s="44" t="s">
        <v>1294</v>
      </c>
      <c r="E547" s="103">
        <v>198</v>
      </c>
      <c r="F547" s="45">
        <f t="shared" si="2"/>
        <v>198</v>
      </c>
      <c r="G547" s="45">
        <f t="shared" si="1"/>
        <v>0</v>
      </c>
    </row>
    <row r="548" spans="1:7" ht="12.75" customHeight="1">
      <c r="A548" s="98">
        <v>694</v>
      </c>
      <c r="B548" s="462" t="s">
        <v>14</v>
      </c>
      <c r="C548" s="463" t="s">
        <v>3997</v>
      </c>
      <c r="D548" s="44" t="s">
        <v>1294</v>
      </c>
      <c r="E548" s="103">
        <v>198</v>
      </c>
      <c r="F548" s="45">
        <f t="shared" si="2"/>
        <v>198</v>
      </c>
      <c r="G548" s="45">
        <f t="shared" si="1"/>
        <v>0</v>
      </c>
    </row>
    <row r="549" spans="1:7" ht="12.75" customHeight="1">
      <c r="A549" s="98">
        <v>695</v>
      </c>
      <c r="B549" s="462" t="s">
        <v>14</v>
      </c>
      <c r="C549" s="463" t="s">
        <v>1288</v>
      </c>
      <c r="D549" s="44" t="s">
        <v>51</v>
      </c>
      <c r="E549" s="103">
        <v>272</v>
      </c>
      <c r="F549" s="45">
        <f t="shared" si="2"/>
        <v>272</v>
      </c>
      <c r="G549" s="45">
        <f t="shared" si="1"/>
        <v>0</v>
      </c>
    </row>
    <row r="550" spans="1:7" ht="12.75" customHeight="1">
      <c r="A550" s="98">
        <v>696</v>
      </c>
      <c r="B550" s="462" t="s">
        <v>14</v>
      </c>
      <c r="C550" s="463" t="s">
        <v>1289</v>
      </c>
      <c r="D550" s="44" t="s">
        <v>51</v>
      </c>
      <c r="E550" s="103">
        <v>302</v>
      </c>
      <c r="F550" s="45">
        <f t="shared" si="2"/>
        <v>302</v>
      </c>
      <c r="G550" s="45">
        <f t="shared" si="1"/>
        <v>0</v>
      </c>
    </row>
    <row r="551" spans="1:7" ht="12.75" customHeight="1">
      <c r="A551" s="98">
        <v>697</v>
      </c>
      <c r="B551" s="462" t="s">
        <v>14</v>
      </c>
      <c r="C551" s="463" t="s">
        <v>1455</v>
      </c>
      <c r="D551" s="44" t="s">
        <v>1293</v>
      </c>
      <c r="E551" s="103">
        <v>337</v>
      </c>
      <c r="F551" s="45">
        <f t="shared" si="2"/>
        <v>337</v>
      </c>
      <c r="G551" s="45">
        <f t="shared" si="1"/>
        <v>0</v>
      </c>
    </row>
    <row r="552" spans="1:7" ht="12.75" customHeight="1">
      <c r="A552" s="98">
        <v>697</v>
      </c>
      <c r="B552" s="462" t="s">
        <v>14</v>
      </c>
      <c r="C552" s="463" t="s">
        <v>1458</v>
      </c>
      <c r="D552" s="44" t="s">
        <v>1293</v>
      </c>
      <c r="E552" s="103">
        <v>337</v>
      </c>
      <c r="F552" s="45">
        <f t="shared" si="2"/>
        <v>337</v>
      </c>
      <c r="G552" s="45">
        <f t="shared" si="1"/>
        <v>0</v>
      </c>
    </row>
    <row r="553" spans="1:7" ht="12.75" customHeight="1">
      <c r="A553" s="98">
        <v>698</v>
      </c>
      <c r="B553" s="462" t="s">
        <v>14</v>
      </c>
      <c r="C553" s="463" t="s">
        <v>1473</v>
      </c>
      <c r="D553" s="44" t="s">
        <v>1295</v>
      </c>
      <c r="E553" s="103">
        <v>390</v>
      </c>
      <c r="F553" s="45">
        <f t="shared" si="2"/>
        <v>390</v>
      </c>
      <c r="G553" s="45">
        <f t="shared" si="1"/>
        <v>0</v>
      </c>
    </row>
    <row r="554" spans="1:7" ht="12.75" customHeight="1">
      <c r="A554" s="98">
        <v>698</v>
      </c>
      <c r="B554" s="462" t="s">
        <v>14</v>
      </c>
      <c r="C554" s="463" t="s">
        <v>1476</v>
      </c>
      <c r="D554" s="44" t="s">
        <v>1295</v>
      </c>
      <c r="E554" s="103">
        <v>390</v>
      </c>
      <c r="F554" s="45">
        <f t="shared" si="2"/>
        <v>390</v>
      </c>
      <c r="G554" s="45">
        <f t="shared" si="1"/>
        <v>0</v>
      </c>
    </row>
    <row r="555" spans="1:7" ht="12.75" customHeight="1">
      <c r="A555" s="98">
        <v>699</v>
      </c>
      <c r="B555" s="462" t="s">
        <v>14</v>
      </c>
      <c r="C555" s="463" t="s">
        <v>879</v>
      </c>
      <c r="D555" s="44" t="s">
        <v>903</v>
      </c>
      <c r="E555" s="103">
        <v>120</v>
      </c>
      <c r="F555" s="45">
        <f t="shared" si="2"/>
        <v>120</v>
      </c>
      <c r="G555" s="45">
        <f t="shared" si="1"/>
        <v>0</v>
      </c>
    </row>
    <row r="556" spans="1:7" ht="12.75" customHeight="1">
      <c r="A556" s="98">
        <v>700</v>
      </c>
      <c r="B556" s="462" t="s">
        <v>14</v>
      </c>
      <c r="C556" s="463" t="s">
        <v>872</v>
      </c>
      <c r="D556" s="44" t="s">
        <v>902</v>
      </c>
      <c r="E556" s="103">
        <v>120</v>
      </c>
      <c r="F556" s="45">
        <f t="shared" si="2"/>
        <v>120</v>
      </c>
      <c r="G556" s="45">
        <f t="shared" si="1"/>
        <v>0</v>
      </c>
    </row>
    <row r="557" spans="1:7" ht="12.75" customHeight="1">
      <c r="A557" s="98">
        <v>701</v>
      </c>
      <c r="B557" s="462" t="s">
        <v>14</v>
      </c>
      <c r="C557" s="463" t="s">
        <v>1430</v>
      </c>
      <c r="D557" s="44" t="s">
        <v>905</v>
      </c>
      <c r="E557" s="103">
        <v>296</v>
      </c>
      <c r="F557" s="45">
        <f t="shared" si="2"/>
        <v>296</v>
      </c>
      <c r="G557" s="45">
        <f t="shared" si="1"/>
        <v>0</v>
      </c>
    </row>
    <row r="558" spans="1:7" ht="12.75" customHeight="1">
      <c r="A558" s="98">
        <v>702</v>
      </c>
      <c r="B558" s="462" t="s">
        <v>14</v>
      </c>
      <c r="C558" s="463" t="s">
        <v>1432</v>
      </c>
      <c r="D558" s="44" t="s">
        <v>905</v>
      </c>
      <c r="E558" s="103">
        <v>323</v>
      </c>
      <c r="F558" s="45">
        <f t="shared" si="2"/>
        <v>323</v>
      </c>
      <c r="G558" s="45">
        <f t="shared" si="1"/>
        <v>0</v>
      </c>
    </row>
    <row r="559" spans="1:7" ht="12.75" customHeight="1">
      <c r="A559" s="98">
        <v>703</v>
      </c>
      <c r="B559" s="462" t="s">
        <v>14</v>
      </c>
      <c r="C559" s="463" t="s">
        <v>1434</v>
      </c>
      <c r="D559" s="44" t="s">
        <v>1435</v>
      </c>
      <c r="E559" s="103">
        <v>409</v>
      </c>
      <c r="F559" s="45">
        <f t="shared" si="2"/>
        <v>409</v>
      </c>
      <c r="G559" s="45">
        <f t="shared" si="1"/>
        <v>0</v>
      </c>
    </row>
    <row r="560" spans="1:7" ht="12.75" customHeight="1">
      <c r="A560" s="98">
        <v>704</v>
      </c>
      <c r="B560" s="462" t="s">
        <v>14</v>
      </c>
      <c r="C560" s="463" t="s">
        <v>1437</v>
      </c>
      <c r="D560" s="44" t="s">
        <v>1438</v>
      </c>
      <c r="E560" s="103">
        <v>225</v>
      </c>
      <c r="F560" s="45">
        <f t="shared" si="2"/>
        <v>225</v>
      </c>
      <c r="G560" s="45">
        <f t="shared" si="1"/>
        <v>0</v>
      </c>
    </row>
    <row r="561" spans="1:7" ht="12.75" customHeight="1">
      <c r="A561" s="98">
        <v>705</v>
      </c>
      <c r="B561" s="462" t="s">
        <v>14</v>
      </c>
      <c r="C561" s="463" t="s">
        <v>1440</v>
      </c>
      <c r="D561" s="44" t="s">
        <v>1441</v>
      </c>
      <c r="E561" s="103">
        <v>225</v>
      </c>
      <c r="F561" s="45">
        <f t="shared" si="2"/>
        <v>225</v>
      </c>
      <c r="G561" s="45">
        <f t="shared" si="1"/>
        <v>0</v>
      </c>
    </row>
    <row r="562" spans="1:7" ht="12.75" customHeight="1">
      <c r="A562" s="98">
        <v>706</v>
      </c>
      <c r="B562" s="462" t="s">
        <v>14</v>
      </c>
      <c r="C562" s="463" t="s">
        <v>1443</v>
      </c>
      <c r="D562" s="44" t="s">
        <v>1444</v>
      </c>
      <c r="E562" s="103">
        <v>209</v>
      </c>
      <c r="F562" s="45">
        <f t="shared" si="2"/>
        <v>209</v>
      </c>
      <c r="G562" s="45">
        <f t="shared" si="1"/>
        <v>0</v>
      </c>
    </row>
    <row r="563" spans="1:7" ht="12.75" customHeight="1">
      <c r="A563" s="98">
        <v>707</v>
      </c>
      <c r="B563" s="462" t="s">
        <v>14</v>
      </c>
      <c r="C563" s="463" t="s">
        <v>1446</v>
      </c>
      <c r="D563" s="44" t="s">
        <v>1447</v>
      </c>
      <c r="E563" s="103">
        <v>209</v>
      </c>
      <c r="F563" s="45">
        <f t="shared" si="2"/>
        <v>209</v>
      </c>
      <c r="G563" s="45">
        <f t="shared" si="1"/>
        <v>0</v>
      </c>
    </row>
    <row r="564" spans="1:7" ht="12.75" customHeight="1">
      <c r="A564" s="98">
        <v>708</v>
      </c>
      <c r="B564" s="462" t="s">
        <v>14</v>
      </c>
      <c r="C564" s="463" t="s">
        <v>1449</v>
      </c>
      <c r="D564" s="44" t="s">
        <v>1450</v>
      </c>
      <c r="E564" s="103">
        <v>348</v>
      </c>
      <c r="F564" s="45">
        <f t="shared" si="2"/>
        <v>348</v>
      </c>
      <c r="G564" s="45">
        <f t="shared" si="1"/>
        <v>0</v>
      </c>
    </row>
    <row r="565" spans="1:7" ht="12.75" customHeight="1">
      <c r="A565" s="98">
        <v>709</v>
      </c>
      <c r="B565" s="462" t="s">
        <v>14</v>
      </c>
      <c r="C565" s="463" t="s">
        <v>1452</v>
      </c>
      <c r="D565" s="44" t="s">
        <v>1453</v>
      </c>
      <c r="E565" s="103">
        <v>348</v>
      </c>
      <c r="F565" s="45">
        <f t="shared" si="2"/>
        <v>348</v>
      </c>
      <c r="G565" s="45">
        <f t="shared" si="1"/>
        <v>0</v>
      </c>
    </row>
    <row r="566" spans="1:7" ht="12.75" customHeight="1">
      <c r="A566" s="98">
        <v>710</v>
      </c>
      <c r="B566" s="462" t="s">
        <v>14</v>
      </c>
      <c r="C566" s="463" t="s">
        <v>1455</v>
      </c>
      <c r="D566" s="44" t="s">
        <v>1456</v>
      </c>
      <c r="E566" s="103">
        <v>337</v>
      </c>
      <c r="F566" s="45">
        <f t="shared" si="2"/>
        <v>337</v>
      </c>
      <c r="G566" s="45">
        <f t="shared" si="1"/>
        <v>0</v>
      </c>
    </row>
    <row r="567" spans="1:7" ht="12.75" customHeight="1">
      <c r="A567" s="98">
        <v>711</v>
      </c>
      <c r="B567" s="462" t="s">
        <v>14</v>
      </c>
      <c r="C567" s="463" t="s">
        <v>1458</v>
      </c>
      <c r="D567" s="44" t="s">
        <v>1459</v>
      </c>
      <c r="E567" s="103">
        <v>337</v>
      </c>
      <c r="F567" s="45">
        <f t="shared" si="2"/>
        <v>337</v>
      </c>
      <c r="G567" s="45">
        <f t="shared" si="1"/>
        <v>0</v>
      </c>
    </row>
    <row r="568" spans="1:7" ht="12.75" customHeight="1">
      <c r="A568" s="98">
        <v>712</v>
      </c>
      <c r="B568" s="462" t="s">
        <v>14</v>
      </c>
      <c r="C568" s="463" t="s">
        <v>1461</v>
      </c>
      <c r="D568" s="44" t="s">
        <v>1462</v>
      </c>
      <c r="E568" s="103">
        <v>377</v>
      </c>
      <c r="F568" s="45">
        <f t="shared" si="2"/>
        <v>377</v>
      </c>
      <c r="G568" s="45">
        <f t="shared" si="1"/>
        <v>0</v>
      </c>
    </row>
    <row r="569" spans="1:7" ht="12.75" customHeight="1">
      <c r="A569" s="98">
        <v>713</v>
      </c>
      <c r="B569" s="462" t="s">
        <v>14</v>
      </c>
      <c r="C569" s="463" t="s">
        <v>1464</v>
      </c>
      <c r="D569" s="44" t="s">
        <v>1465</v>
      </c>
      <c r="E569" s="103">
        <v>377</v>
      </c>
      <c r="F569" s="45">
        <f t="shared" si="2"/>
        <v>377</v>
      </c>
      <c r="G569" s="45">
        <f t="shared" si="1"/>
        <v>0</v>
      </c>
    </row>
    <row r="570" spans="1:7" ht="12.75" customHeight="1">
      <c r="A570" s="98">
        <v>714</v>
      </c>
      <c r="B570" s="462" t="s">
        <v>14</v>
      </c>
      <c r="C570" s="463" t="s">
        <v>1467</v>
      </c>
      <c r="D570" s="44" t="s">
        <v>1468</v>
      </c>
      <c r="E570" s="103">
        <v>414</v>
      </c>
      <c r="F570" s="45">
        <f t="shared" si="2"/>
        <v>414</v>
      </c>
      <c r="G570" s="45">
        <f t="shared" si="1"/>
        <v>0</v>
      </c>
    </row>
    <row r="571" spans="1:7" ht="12.75" customHeight="1">
      <c r="A571" s="98">
        <v>715</v>
      </c>
      <c r="B571" s="462" t="s">
        <v>14</v>
      </c>
      <c r="C571" s="463" t="s">
        <v>1470</v>
      </c>
      <c r="D571" s="44" t="s">
        <v>1471</v>
      </c>
      <c r="E571" s="103">
        <v>414</v>
      </c>
      <c r="F571" s="45">
        <f t="shared" si="2"/>
        <v>414</v>
      </c>
      <c r="G571" s="45">
        <f t="shared" si="1"/>
        <v>0</v>
      </c>
    </row>
    <row r="572" spans="1:7" ht="12.75" customHeight="1">
      <c r="A572" s="98">
        <v>716</v>
      </c>
      <c r="B572" s="462" t="s">
        <v>14</v>
      </c>
      <c r="C572" s="463" t="s">
        <v>1473</v>
      </c>
      <c r="D572" s="44" t="s">
        <v>1474</v>
      </c>
      <c r="E572" s="103">
        <v>390</v>
      </c>
      <c r="F572" s="45">
        <f t="shared" si="2"/>
        <v>390</v>
      </c>
      <c r="G572" s="45">
        <f t="shared" si="1"/>
        <v>0</v>
      </c>
    </row>
    <row r="573" spans="1:7" ht="12.75" customHeight="1">
      <c r="A573" s="98">
        <v>717</v>
      </c>
      <c r="B573" s="462" t="s">
        <v>14</v>
      </c>
      <c r="C573" s="463" t="s">
        <v>1476</v>
      </c>
      <c r="D573" s="44" t="s">
        <v>1477</v>
      </c>
      <c r="E573" s="103">
        <v>390</v>
      </c>
      <c r="F573" s="45">
        <f t="shared" si="2"/>
        <v>390</v>
      </c>
      <c r="G573" s="45">
        <f t="shared" si="1"/>
        <v>0</v>
      </c>
    </row>
    <row r="574" spans="1:7" ht="12.75" customHeight="1">
      <c r="A574" s="98">
        <v>718</v>
      </c>
      <c r="B574" s="462" t="s">
        <v>14</v>
      </c>
      <c r="C574" s="463" t="s">
        <v>1479</v>
      </c>
      <c r="D574" s="44" t="s">
        <v>1480</v>
      </c>
      <c r="E574" s="103">
        <v>443</v>
      </c>
      <c r="F574" s="45">
        <f t="shared" si="2"/>
        <v>443</v>
      </c>
      <c r="G574" s="45">
        <f t="shared" si="1"/>
        <v>0</v>
      </c>
    </row>
    <row r="575" spans="1:7" ht="12.75" customHeight="1">
      <c r="A575" s="98">
        <v>719</v>
      </c>
      <c r="B575" s="462" t="s">
        <v>14</v>
      </c>
      <c r="C575" s="463" t="s">
        <v>1482</v>
      </c>
      <c r="D575" s="44" t="s">
        <v>1483</v>
      </c>
      <c r="E575" s="103">
        <v>443</v>
      </c>
      <c r="F575" s="45">
        <f t="shared" si="2"/>
        <v>443</v>
      </c>
      <c r="G575" s="45">
        <f t="shared" si="1"/>
        <v>0</v>
      </c>
    </row>
    <row r="576" spans="1:7" ht="12.75" customHeight="1">
      <c r="A576" s="98">
        <v>720</v>
      </c>
      <c r="B576" s="462" t="s">
        <v>14</v>
      </c>
      <c r="C576" s="463" t="s">
        <v>1503</v>
      </c>
      <c r="D576" s="44" t="s">
        <v>51</v>
      </c>
      <c r="E576" s="103">
        <v>89</v>
      </c>
      <c r="F576" s="45">
        <f t="shared" si="2"/>
        <v>89</v>
      </c>
      <c r="G576" s="45">
        <f t="shared" si="1"/>
        <v>0</v>
      </c>
    </row>
    <row r="577" spans="1:7" ht="12.75" customHeight="1">
      <c r="A577" s="98">
        <v>721</v>
      </c>
      <c r="B577" s="462" t="s">
        <v>14</v>
      </c>
      <c r="C577" s="463" t="s">
        <v>1504</v>
      </c>
      <c r="D577" s="44" t="s">
        <v>51</v>
      </c>
      <c r="E577" s="103">
        <v>105</v>
      </c>
      <c r="F577" s="45">
        <f t="shared" si="2"/>
        <v>105</v>
      </c>
      <c r="G577" s="45">
        <f t="shared" si="1"/>
        <v>0</v>
      </c>
    </row>
    <row r="578" spans="1:7" ht="12.75" customHeight="1">
      <c r="A578" s="98">
        <v>722</v>
      </c>
      <c r="B578" s="462" t="s">
        <v>14</v>
      </c>
      <c r="C578" s="463" t="s">
        <v>1505</v>
      </c>
      <c r="D578" s="44" t="s">
        <v>51</v>
      </c>
      <c r="E578" s="103">
        <v>160</v>
      </c>
      <c r="F578" s="45">
        <f t="shared" si="2"/>
        <v>160</v>
      </c>
      <c r="G578" s="45">
        <f t="shared" si="1"/>
        <v>0</v>
      </c>
    </row>
    <row r="579" spans="1:7" ht="12.75" customHeight="1">
      <c r="A579" s="98">
        <v>723</v>
      </c>
      <c r="B579" s="462" t="s">
        <v>14</v>
      </c>
      <c r="C579" s="463" t="s">
        <v>1506</v>
      </c>
      <c r="D579" s="44" t="s">
        <v>51</v>
      </c>
      <c r="E579" s="103">
        <v>192</v>
      </c>
      <c r="F579" s="45">
        <f t="shared" si="2"/>
        <v>192</v>
      </c>
      <c r="G579" s="45">
        <f t="shared" si="1"/>
        <v>0</v>
      </c>
    </row>
    <row r="580" spans="1:7" ht="12.75" customHeight="1">
      <c r="A580" s="98">
        <v>724</v>
      </c>
      <c r="B580" s="462" t="s">
        <v>14</v>
      </c>
      <c r="C580" s="463" t="s">
        <v>1491</v>
      </c>
      <c r="D580" s="44" t="s">
        <v>1497</v>
      </c>
      <c r="E580" s="103">
        <v>279</v>
      </c>
      <c r="F580" s="45">
        <f t="shared" si="2"/>
        <v>279</v>
      </c>
      <c r="G580" s="45">
        <f t="shared" si="1"/>
        <v>0</v>
      </c>
    </row>
    <row r="581" spans="1:7" ht="12.75" customHeight="1">
      <c r="A581" s="98">
        <v>725</v>
      </c>
      <c r="B581" s="462" t="s">
        <v>14</v>
      </c>
      <c r="C581" s="463" t="s">
        <v>1492</v>
      </c>
      <c r="D581" s="44" t="s">
        <v>1498</v>
      </c>
      <c r="E581" s="103">
        <v>279</v>
      </c>
      <c r="F581" s="45">
        <f t="shared" si="2"/>
        <v>279</v>
      </c>
      <c r="G581" s="45">
        <f t="shared" si="1"/>
        <v>0</v>
      </c>
    </row>
    <row r="582" spans="1:7" ht="12.75" customHeight="1">
      <c r="A582" s="98">
        <v>726</v>
      </c>
      <c r="B582" s="462" t="s">
        <v>14</v>
      </c>
      <c r="C582" s="463" t="s">
        <v>1493</v>
      </c>
      <c r="D582" s="44" t="s">
        <v>1499</v>
      </c>
      <c r="E582" s="103">
        <v>442</v>
      </c>
      <c r="F582" s="45">
        <f t="shared" si="2"/>
        <v>442</v>
      </c>
      <c r="G582" s="45">
        <f t="shared" si="1"/>
        <v>0</v>
      </c>
    </row>
    <row r="583" spans="1:7" ht="12.75" customHeight="1">
      <c r="A583" s="98">
        <v>727</v>
      </c>
      <c r="B583" s="462" t="s">
        <v>14</v>
      </c>
      <c r="C583" s="463" t="s">
        <v>1494</v>
      </c>
      <c r="D583" s="44" t="s">
        <v>1500</v>
      </c>
      <c r="E583" s="103">
        <v>489</v>
      </c>
      <c r="F583" s="45">
        <f t="shared" si="2"/>
        <v>489</v>
      </c>
      <c r="G583" s="45">
        <f t="shared" si="1"/>
        <v>0</v>
      </c>
    </row>
    <row r="584" spans="1:7" ht="12.75" customHeight="1">
      <c r="A584" s="98">
        <v>728</v>
      </c>
      <c r="B584" s="462" t="s">
        <v>14</v>
      </c>
      <c r="C584" s="463" t="s">
        <v>1495</v>
      </c>
      <c r="D584" s="44" t="s">
        <v>1501</v>
      </c>
      <c r="E584" s="103">
        <v>465</v>
      </c>
      <c r="F584" s="45">
        <f t="shared" si="2"/>
        <v>465</v>
      </c>
      <c r="G584" s="45">
        <f t="shared" si="1"/>
        <v>0</v>
      </c>
    </row>
    <row r="585" spans="1:7" ht="12.75" customHeight="1">
      <c r="A585" s="98">
        <v>729</v>
      </c>
      <c r="B585" s="462" t="s">
        <v>14</v>
      </c>
      <c r="C585" s="463" t="s">
        <v>1496</v>
      </c>
      <c r="D585" s="44" t="s">
        <v>909</v>
      </c>
      <c r="E585" s="103">
        <v>519</v>
      </c>
      <c r="F585" s="45">
        <f t="shared" si="2"/>
        <v>519</v>
      </c>
      <c r="G585" s="45">
        <f t="shared" si="1"/>
        <v>0</v>
      </c>
    </row>
    <row r="586" spans="1:7" ht="12.75" customHeight="1">
      <c r="A586" s="98">
        <v>730</v>
      </c>
      <c r="B586" s="462" t="s">
        <v>3998</v>
      </c>
      <c r="C586" s="463" t="s">
        <v>1575</v>
      </c>
      <c r="D586" s="44" t="s">
        <v>1576</v>
      </c>
      <c r="E586" s="103">
        <v>168</v>
      </c>
      <c r="F586" s="45">
        <f t="shared" si="2"/>
        <v>168</v>
      </c>
      <c r="G586" s="45">
        <f t="shared" si="1"/>
        <v>0</v>
      </c>
    </row>
    <row r="587" spans="1:7" ht="12.75" customHeight="1">
      <c r="A587" s="98">
        <v>731</v>
      </c>
      <c r="B587" s="462" t="s">
        <v>3998</v>
      </c>
      <c r="C587" s="463" t="s">
        <v>1577</v>
      </c>
      <c r="D587" s="44" t="s">
        <v>1576</v>
      </c>
      <c r="E587" s="103">
        <v>168</v>
      </c>
      <c r="F587" s="45">
        <f t="shared" si="2"/>
        <v>168</v>
      </c>
      <c r="G587" s="45">
        <f t="shared" si="1"/>
        <v>0</v>
      </c>
    </row>
    <row r="588" spans="1:7" ht="12.75" customHeight="1">
      <c r="A588" s="98">
        <v>732</v>
      </c>
      <c r="B588" s="462" t="s">
        <v>3998</v>
      </c>
      <c r="C588" s="463" t="s">
        <v>1578</v>
      </c>
      <c r="D588" s="44" t="s">
        <v>1576</v>
      </c>
      <c r="E588" s="103">
        <v>168</v>
      </c>
      <c r="F588" s="45">
        <f t="shared" si="2"/>
        <v>168</v>
      </c>
      <c r="G588" s="45">
        <f t="shared" si="1"/>
        <v>0</v>
      </c>
    </row>
    <row r="589" spans="1:7" ht="12.75" customHeight="1">
      <c r="A589" s="98">
        <v>733</v>
      </c>
      <c r="B589" s="462" t="s">
        <v>3998</v>
      </c>
      <c r="C589" s="463" t="s">
        <v>1579</v>
      </c>
      <c r="D589" s="44" t="s">
        <v>1576</v>
      </c>
      <c r="E589" s="103">
        <v>168</v>
      </c>
      <c r="F589" s="45">
        <f t="shared" si="2"/>
        <v>168</v>
      </c>
      <c r="G589" s="45">
        <f t="shared" si="1"/>
        <v>0</v>
      </c>
    </row>
    <row r="590" spans="1:7" ht="12.75" customHeight="1">
      <c r="A590" s="98">
        <v>734</v>
      </c>
      <c r="B590" s="462" t="s">
        <v>3998</v>
      </c>
      <c r="C590" s="463" t="s">
        <v>1580</v>
      </c>
      <c r="D590" s="44" t="s">
        <v>1576</v>
      </c>
      <c r="E590" s="103">
        <v>168</v>
      </c>
      <c r="F590" s="45">
        <f t="shared" si="2"/>
        <v>168</v>
      </c>
      <c r="G590" s="45">
        <f t="shared" si="1"/>
        <v>0</v>
      </c>
    </row>
    <row r="591" spans="1:7" ht="12.75" customHeight="1">
      <c r="A591" s="98">
        <v>735</v>
      </c>
      <c r="B591" s="462" t="s">
        <v>3998</v>
      </c>
      <c r="C591" s="463" t="s">
        <v>1581</v>
      </c>
      <c r="D591" s="44" t="s">
        <v>1576</v>
      </c>
      <c r="E591" s="103">
        <v>192</v>
      </c>
      <c r="F591" s="45">
        <f t="shared" si="2"/>
        <v>192</v>
      </c>
      <c r="G591" s="45">
        <f t="shared" si="1"/>
        <v>0</v>
      </c>
    </row>
    <row r="592" spans="1:7" ht="12.75" customHeight="1">
      <c r="A592" s="98">
        <v>736</v>
      </c>
      <c r="B592" s="462" t="s">
        <v>3998</v>
      </c>
      <c r="C592" s="463" t="s">
        <v>1582</v>
      </c>
      <c r="D592" s="44" t="s">
        <v>1576</v>
      </c>
      <c r="E592" s="103">
        <v>223</v>
      </c>
      <c r="F592" s="45">
        <f t="shared" si="2"/>
        <v>223</v>
      </c>
      <c r="G592" s="45">
        <f t="shared" si="1"/>
        <v>0</v>
      </c>
    </row>
    <row r="593" spans="1:7" ht="12.75" customHeight="1">
      <c r="A593" s="98">
        <v>737</v>
      </c>
      <c r="B593" s="462" t="s">
        <v>3998</v>
      </c>
      <c r="C593" s="463" t="s">
        <v>1583</v>
      </c>
      <c r="D593" s="44" t="s">
        <v>1576</v>
      </c>
      <c r="E593" s="103">
        <v>261</v>
      </c>
      <c r="F593" s="45">
        <f t="shared" si="2"/>
        <v>261</v>
      </c>
      <c r="G593" s="45">
        <f t="shared" si="1"/>
        <v>0</v>
      </c>
    </row>
    <row r="594" spans="1:7" ht="12.75" customHeight="1">
      <c r="A594" s="98">
        <v>738</v>
      </c>
      <c r="B594" s="462" t="s">
        <v>3998</v>
      </c>
      <c r="C594" s="463" t="s">
        <v>1584</v>
      </c>
      <c r="D594" s="44" t="s">
        <v>1576</v>
      </c>
      <c r="E594" s="103">
        <v>330</v>
      </c>
      <c r="F594" s="45">
        <f t="shared" si="2"/>
        <v>330</v>
      </c>
      <c r="G594" s="45">
        <f t="shared" si="1"/>
        <v>0</v>
      </c>
    </row>
    <row r="595" spans="1:7" ht="12.75" customHeight="1">
      <c r="A595" s="98">
        <v>739</v>
      </c>
      <c r="B595" s="462" t="s">
        <v>3998</v>
      </c>
      <c r="C595" s="463" t="s">
        <v>1585</v>
      </c>
      <c r="D595" s="44" t="s">
        <v>1576</v>
      </c>
      <c r="E595" s="103">
        <v>429</v>
      </c>
      <c r="F595" s="45">
        <f t="shared" si="2"/>
        <v>429</v>
      </c>
      <c r="G595" s="45">
        <f t="shared" si="1"/>
        <v>0</v>
      </c>
    </row>
    <row r="596" spans="1:7" ht="12.75" customHeight="1">
      <c r="A596" s="98">
        <v>742</v>
      </c>
      <c r="B596" s="462" t="s">
        <v>3998</v>
      </c>
      <c r="C596" s="463" t="s">
        <v>1587</v>
      </c>
      <c r="D596" s="44" t="s">
        <v>1588</v>
      </c>
      <c r="E596" s="103">
        <v>161</v>
      </c>
      <c r="F596" s="45">
        <f t="shared" si="2"/>
        <v>161</v>
      </c>
      <c r="G596" s="45">
        <f t="shared" si="1"/>
        <v>0</v>
      </c>
    </row>
    <row r="597" spans="1:7" ht="12.75" customHeight="1">
      <c r="A597" s="98">
        <v>743</v>
      </c>
      <c r="B597" s="462" t="s">
        <v>3998</v>
      </c>
      <c r="C597" s="463" t="s">
        <v>1589</v>
      </c>
      <c r="D597" s="44" t="s">
        <v>1588</v>
      </c>
      <c r="E597" s="103">
        <v>161</v>
      </c>
      <c r="F597" s="45">
        <f t="shared" si="2"/>
        <v>161</v>
      </c>
      <c r="G597" s="45">
        <f t="shared" si="1"/>
        <v>0</v>
      </c>
    </row>
    <row r="598" spans="1:7" ht="12.75" customHeight="1">
      <c r="A598" s="98">
        <v>744</v>
      </c>
      <c r="B598" s="462" t="s">
        <v>3998</v>
      </c>
      <c r="C598" s="463" t="s">
        <v>1590</v>
      </c>
      <c r="D598" s="44" t="s">
        <v>1588</v>
      </c>
      <c r="E598" s="103">
        <v>161</v>
      </c>
      <c r="F598" s="45">
        <f t="shared" si="2"/>
        <v>161</v>
      </c>
      <c r="G598" s="45">
        <f t="shared" si="1"/>
        <v>0</v>
      </c>
    </row>
    <row r="599" spans="1:7" ht="12.75" customHeight="1">
      <c r="A599" s="98">
        <v>745</v>
      </c>
      <c r="B599" s="462" t="s">
        <v>3998</v>
      </c>
      <c r="C599" s="463" t="s">
        <v>1591</v>
      </c>
      <c r="D599" s="44" t="s">
        <v>1588</v>
      </c>
      <c r="E599" s="103">
        <v>161</v>
      </c>
      <c r="F599" s="45">
        <f t="shared" si="2"/>
        <v>161</v>
      </c>
      <c r="G599" s="45">
        <f t="shared" si="1"/>
        <v>0</v>
      </c>
    </row>
    <row r="600" spans="1:7" ht="12.75" customHeight="1">
      <c r="A600" s="98">
        <v>746</v>
      </c>
      <c r="B600" s="462" t="s">
        <v>3998</v>
      </c>
      <c r="C600" s="463" t="s">
        <v>1592</v>
      </c>
      <c r="D600" s="44" t="s">
        <v>1588</v>
      </c>
      <c r="E600" s="103">
        <v>161</v>
      </c>
      <c r="F600" s="45">
        <f t="shared" si="2"/>
        <v>161</v>
      </c>
      <c r="G600" s="45">
        <f t="shared" si="1"/>
        <v>0</v>
      </c>
    </row>
    <row r="601" spans="1:7" ht="12.75" customHeight="1">
      <c r="A601" s="98">
        <v>747</v>
      </c>
      <c r="B601" s="462" t="s">
        <v>3998</v>
      </c>
      <c r="C601" s="463" t="s">
        <v>1593</v>
      </c>
      <c r="D601" s="44" t="s">
        <v>1588</v>
      </c>
      <c r="E601" s="103">
        <v>186</v>
      </c>
      <c r="F601" s="45">
        <f t="shared" si="2"/>
        <v>186</v>
      </c>
      <c r="G601" s="45">
        <f t="shared" si="1"/>
        <v>0</v>
      </c>
    </row>
    <row r="602" spans="1:7" ht="12.75" customHeight="1">
      <c r="A602" s="98">
        <v>748</v>
      </c>
      <c r="B602" s="462" t="s">
        <v>3998</v>
      </c>
      <c r="C602" s="463" t="s">
        <v>1594</v>
      </c>
      <c r="D602" s="44" t="s">
        <v>1588</v>
      </c>
      <c r="E602" s="103">
        <v>216</v>
      </c>
      <c r="F602" s="45">
        <f t="shared" si="2"/>
        <v>216</v>
      </c>
      <c r="G602" s="45">
        <f t="shared" si="1"/>
        <v>0</v>
      </c>
    </row>
    <row r="603" spans="1:7" ht="12.75" customHeight="1">
      <c r="A603" s="98">
        <v>749</v>
      </c>
      <c r="B603" s="462" t="s">
        <v>3998</v>
      </c>
      <c r="C603" s="463" t="s">
        <v>1595</v>
      </c>
      <c r="D603" s="44" t="s">
        <v>1588</v>
      </c>
      <c r="E603" s="103">
        <v>250</v>
      </c>
      <c r="F603" s="45">
        <f t="shared" si="2"/>
        <v>250</v>
      </c>
      <c r="G603" s="45">
        <f t="shared" si="1"/>
        <v>0</v>
      </c>
    </row>
    <row r="604" spans="1:7" ht="12.75" customHeight="1">
      <c r="A604" s="98">
        <v>750</v>
      </c>
      <c r="B604" s="462" t="s">
        <v>3998</v>
      </c>
      <c r="C604" s="463" t="s">
        <v>1596</v>
      </c>
      <c r="D604" s="44" t="s">
        <v>1588</v>
      </c>
      <c r="E604" s="103">
        <v>314</v>
      </c>
      <c r="F604" s="45">
        <f t="shared" si="2"/>
        <v>314</v>
      </c>
      <c r="G604" s="45">
        <f t="shared" si="1"/>
        <v>0</v>
      </c>
    </row>
    <row r="605" spans="1:7" ht="12.75" customHeight="1">
      <c r="A605" s="98">
        <v>751</v>
      </c>
      <c r="B605" s="462" t="s">
        <v>3998</v>
      </c>
      <c r="C605" s="463" t="s">
        <v>1597</v>
      </c>
      <c r="D605" s="44" t="s">
        <v>1588</v>
      </c>
      <c r="E605" s="103">
        <v>414</v>
      </c>
      <c r="F605" s="45">
        <f t="shared" si="2"/>
        <v>414</v>
      </c>
      <c r="G605" s="45">
        <f t="shared" si="1"/>
        <v>0</v>
      </c>
    </row>
    <row r="606" spans="1:7" ht="12.75" customHeight="1">
      <c r="A606" s="98">
        <v>754</v>
      </c>
      <c r="B606" s="462" t="s">
        <v>3998</v>
      </c>
      <c r="C606" s="463" t="s">
        <v>1599</v>
      </c>
      <c r="D606" s="44" t="s">
        <v>1600</v>
      </c>
      <c r="E606" s="103">
        <v>9</v>
      </c>
      <c r="F606" s="45">
        <f t="shared" si="2"/>
        <v>9</v>
      </c>
      <c r="G606" s="45">
        <f t="shared" si="1"/>
        <v>0</v>
      </c>
    </row>
    <row r="607" spans="1:7" ht="12.75" customHeight="1">
      <c r="A607" s="98">
        <v>755</v>
      </c>
      <c r="B607" s="462" t="s">
        <v>3998</v>
      </c>
      <c r="C607" s="463" t="s">
        <v>1601</v>
      </c>
      <c r="D607" s="44" t="s">
        <v>1600</v>
      </c>
      <c r="E607" s="103">
        <v>10</v>
      </c>
      <c r="F607" s="45">
        <f t="shared" si="2"/>
        <v>10</v>
      </c>
      <c r="G607" s="45">
        <f t="shared" si="1"/>
        <v>0</v>
      </c>
    </row>
    <row r="608" spans="1:7" ht="12.75" customHeight="1">
      <c r="A608" s="98">
        <v>756</v>
      </c>
      <c r="B608" s="462" t="s">
        <v>3998</v>
      </c>
      <c r="C608" s="463" t="s">
        <v>1602</v>
      </c>
      <c r="D608" s="44" t="s">
        <v>1600</v>
      </c>
      <c r="E608" s="103">
        <v>12</v>
      </c>
      <c r="F608" s="45">
        <f t="shared" si="2"/>
        <v>12</v>
      </c>
      <c r="G608" s="45">
        <f t="shared" si="1"/>
        <v>0</v>
      </c>
    </row>
    <row r="609" spans="1:7" ht="12.75" customHeight="1">
      <c r="A609" s="98">
        <v>757</v>
      </c>
      <c r="B609" s="462" t="s">
        <v>3998</v>
      </c>
      <c r="C609" s="463" t="s">
        <v>1603</v>
      </c>
      <c r="D609" s="44" t="s">
        <v>1600</v>
      </c>
      <c r="E609" s="103">
        <v>17</v>
      </c>
      <c r="F609" s="45">
        <f t="shared" si="2"/>
        <v>17</v>
      </c>
      <c r="G609" s="45">
        <f t="shared" si="1"/>
        <v>0</v>
      </c>
    </row>
    <row r="610" spans="1:7" ht="12.75" customHeight="1">
      <c r="A610" s="98">
        <v>758</v>
      </c>
      <c r="B610" s="462" t="s">
        <v>3998</v>
      </c>
      <c r="C610" s="463" t="s">
        <v>1604</v>
      </c>
      <c r="D610" s="44" t="s">
        <v>1600</v>
      </c>
      <c r="E610" s="103">
        <v>21</v>
      </c>
      <c r="F610" s="45">
        <f t="shared" si="2"/>
        <v>21</v>
      </c>
      <c r="G610" s="45">
        <f t="shared" si="1"/>
        <v>0</v>
      </c>
    </row>
    <row r="611" spans="1:7" ht="12.75" customHeight="1">
      <c r="A611" s="98">
        <v>759</v>
      </c>
      <c r="B611" s="462" t="s">
        <v>3998</v>
      </c>
      <c r="C611" s="463" t="s">
        <v>1605</v>
      </c>
      <c r="D611" s="44" t="s">
        <v>1600</v>
      </c>
      <c r="E611" s="103">
        <v>29</v>
      </c>
      <c r="F611" s="45">
        <f t="shared" si="2"/>
        <v>29</v>
      </c>
      <c r="G611" s="45">
        <f t="shared" si="1"/>
        <v>0</v>
      </c>
    </row>
    <row r="612" spans="1:7" ht="12.75" customHeight="1">
      <c r="A612" s="98">
        <v>762</v>
      </c>
      <c r="B612" s="462" t="s">
        <v>3998</v>
      </c>
      <c r="C612" s="463" t="s">
        <v>1607</v>
      </c>
      <c r="D612" s="44" t="s">
        <v>1608</v>
      </c>
      <c r="E612" s="103">
        <v>262</v>
      </c>
      <c r="F612" s="45">
        <f t="shared" si="2"/>
        <v>262</v>
      </c>
      <c r="G612" s="45">
        <f t="shared" si="1"/>
        <v>0</v>
      </c>
    </row>
    <row r="613" spans="1:7" ht="12.75" customHeight="1">
      <c r="A613" s="98">
        <v>763</v>
      </c>
      <c r="B613" s="462" t="s">
        <v>3998</v>
      </c>
      <c r="C613" s="463" t="s">
        <v>1609</v>
      </c>
      <c r="D613" s="44" t="s">
        <v>1608</v>
      </c>
      <c r="E613" s="103">
        <v>262</v>
      </c>
      <c r="F613" s="45">
        <f t="shared" si="2"/>
        <v>262</v>
      </c>
      <c r="G613" s="45">
        <f t="shared" si="1"/>
        <v>0</v>
      </c>
    </row>
    <row r="614" spans="1:7" ht="12.75" customHeight="1">
      <c r="A614" s="98">
        <v>764</v>
      </c>
      <c r="B614" s="462" t="s">
        <v>3998</v>
      </c>
      <c r="C614" s="463" t="s">
        <v>1610</v>
      </c>
      <c r="D614" s="44" t="s">
        <v>1608</v>
      </c>
      <c r="E614" s="103">
        <v>283</v>
      </c>
      <c r="F614" s="45">
        <f t="shared" si="2"/>
        <v>283</v>
      </c>
      <c r="G614" s="45">
        <f t="shared" si="1"/>
        <v>0</v>
      </c>
    </row>
    <row r="615" spans="1:7" ht="12.75" customHeight="1">
      <c r="A615" s="98">
        <v>765</v>
      </c>
      <c r="B615" s="462" t="s">
        <v>3998</v>
      </c>
      <c r="C615" s="463" t="s">
        <v>1611</v>
      </c>
      <c r="D615" s="44" t="s">
        <v>1608</v>
      </c>
      <c r="E615" s="103">
        <v>378</v>
      </c>
      <c r="F615" s="45">
        <f t="shared" si="2"/>
        <v>378</v>
      </c>
      <c r="G615" s="45">
        <f t="shared" si="1"/>
        <v>0</v>
      </c>
    </row>
    <row r="616" spans="1:7" ht="12.75" customHeight="1">
      <c r="A616" s="98">
        <v>766</v>
      </c>
      <c r="B616" s="462" t="s">
        <v>3998</v>
      </c>
      <c r="C616" s="463" t="s">
        <v>1612</v>
      </c>
      <c r="D616" s="44" t="s">
        <v>1608</v>
      </c>
      <c r="E616" s="103">
        <v>428</v>
      </c>
      <c r="F616" s="45">
        <f t="shared" si="2"/>
        <v>428</v>
      </c>
      <c r="G616" s="45">
        <f t="shared" si="1"/>
        <v>0</v>
      </c>
    </row>
    <row r="617" spans="1:7" ht="12.75" customHeight="1">
      <c r="A617" s="98">
        <v>767</v>
      </c>
      <c r="B617" s="462" t="s">
        <v>3998</v>
      </c>
      <c r="C617" s="463" t="s">
        <v>1613</v>
      </c>
      <c r="D617" s="44" t="s">
        <v>1608</v>
      </c>
      <c r="E617" s="103">
        <v>524</v>
      </c>
      <c r="F617" s="45">
        <f t="shared" si="2"/>
        <v>524</v>
      </c>
      <c r="G617" s="45">
        <f t="shared" si="1"/>
        <v>0</v>
      </c>
    </row>
    <row r="618" spans="1:7" ht="12.75" customHeight="1">
      <c r="A618" s="98">
        <v>768</v>
      </c>
      <c r="B618" s="462" t="s">
        <v>3998</v>
      </c>
      <c r="C618" s="463" t="s">
        <v>1614</v>
      </c>
      <c r="D618" s="44" t="s">
        <v>1608</v>
      </c>
      <c r="E618" s="103">
        <v>634</v>
      </c>
      <c r="F618" s="45">
        <f t="shared" si="2"/>
        <v>634</v>
      </c>
      <c r="G618" s="45">
        <f t="shared" si="1"/>
        <v>0</v>
      </c>
    </row>
    <row r="619" spans="1:7" ht="12.75" customHeight="1">
      <c r="A619" s="98">
        <v>771</v>
      </c>
      <c r="B619" s="462" t="s">
        <v>3998</v>
      </c>
      <c r="C619" s="463" t="s">
        <v>1616</v>
      </c>
      <c r="D619" s="44" t="s">
        <v>1617</v>
      </c>
      <c r="E619" s="103">
        <v>287</v>
      </c>
      <c r="F619" s="45">
        <f t="shared" si="2"/>
        <v>287</v>
      </c>
      <c r="G619" s="45">
        <f t="shared" si="1"/>
        <v>0</v>
      </c>
    </row>
    <row r="620" spans="1:7" ht="12.75" customHeight="1">
      <c r="A620" s="98">
        <v>772</v>
      </c>
      <c r="B620" s="462" t="s">
        <v>3998</v>
      </c>
      <c r="C620" s="463" t="s">
        <v>1618</v>
      </c>
      <c r="D620" s="44" t="s">
        <v>1617</v>
      </c>
      <c r="E620" s="103">
        <v>287</v>
      </c>
      <c r="F620" s="45">
        <f t="shared" si="2"/>
        <v>287</v>
      </c>
      <c r="G620" s="45">
        <f t="shared" si="1"/>
        <v>0</v>
      </c>
    </row>
    <row r="621" spans="1:7" ht="12.75" customHeight="1">
      <c r="A621" s="98">
        <v>773</v>
      </c>
      <c r="B621" s="462" t="s">
        <v>3998</v>
      </c>
      <c r="C621" s="463" t="s">
        <v>1619</v>
      </c>
      <c r="D621" s="44" t="s">
        <v>1617</v>
      </c>
      <c r="E621" s="103">
        <v>329</v>
      </c>
      <c r="F621" s="45">
        <f t="shared" si="2"/>
        <v>329</v>
      </c>
      <c r="G621" s="45">
        <f t="shared" si="1"/>
        <v>0</v>
      </c>
    </row>
    <row r="622" spans="1:7" ht="12.75" customHeight="1">
      <c r="A622" s="98">
        <v>774</v>
      </c>
      <c r="B622" s="462" t="s">
        <v>3998</v>
      </c>
      <c r="C622" s="463" t="s">
        <v>1620</v>
      </c>
      <c r="D622" s="44" t="s">
        <v>1617</v>
      </c>
      <c r="E622" s="103">
        <v>412</v>
      </c>
      <c r="F622" s="45">
        <f t="shared" si="2"/>
        <v>412</v>
      </c>
      <c r="G622" s="45">
        <f t="shared" si="1"/>
        <v>0</v>
      </c>
    </row>
    <row r="623" spans="1:7" ht="12.75" customHeight="1">
      <c r="A623" s="98">
        <v>775</v>
      </c>
      <c r="B623" s="462" t="s">
        <v>3998</v>
      </c>
      <c r="C623" s="463" t="s">
        <v>1621</v>
      </c>
      <c r="D623" s="44" t="s">
        <v>1617</v>
      </c>
      <c r="E623" s="103">
        <v>480</v>
      </c>
      <c r="F623" s="45">
        <f t="shared" si="2"/>
        <v>480</v>
      </c>
      <c r="G623" s="45">
        <f t="shared" si="1"/>
        <v>0</v>
      </c>
    </row>
    <row r="624" spans="1:7" ht="12.75" customHeight="1">
      <c r="A624" s="98">
        <v>776</v>
      </c>
      <c r="B624" s="462" t="s">
        <v>3998</v>
      </c>
      <c r="C624" s="463" t="s">
        <v>1622</v>
      </c>
      <c r="D624" s="44" t="s">
        <v>1617</v>
      </c>
      <c r="E624" s="103">
        <v>582</v>
      </c>
      <c r="F624" s="45">
        <f t="shared" si="2"/>
        <v>582</v>
      </c>
      <c r="G624" s="45">
        <f t="shared" si="1"/>
        <v>0</v>
      </c>
    </row>
    <row r="625" spans="1:7" ht="12.75" customHeight="1">
      <c r="A625" s="98">
        <v>777</v>
      </c>
      <c r="B625" s="462" t="s">
        <v>3998</v>
      </c>
      <c r="C625" s="463" t="s">
        <v>1623</v>
      </c>
      <c r="D625" s="44" t="s">
        <v>1617</v>
      </c>
      <c r="E625" s="103">
        <v>728</v>
      </c>
      <c r="F625" s="45">
        <f t="shared" si="2"/>
        <v>728</v>
      </c>
      <c r="G625" s="45">
        <f t="shared" si="1"/>
        <v>0</v>
      </c>
    </row>
    <row r="626" spans="1:7" ht="12.75" customHeight="1">
      <c r="A626" s="98">
        <v>780</v>
      </c>
      <c r="B626" s="462" t="s">
        <v>3998</v>
      </c>
      <c r="C626" s="463" t="s">
        <v>1625</v>
      </c>
      <c r="D626" s="44" t="s">
        <v>1626</v>
      </c>
      <c r="E626" s="103">
        <v>363</v>
      </c>
      <c r="F626" s="45">
        <f t="shared" si="2"/>
        <v>363</v>
      </c>
      <c r="G626" s="45">
        <f t="shared" si="1"/>
        <v>0</v>
      </c>
    </row>
    <row r="627" spans="1:7" ht="12.75" customHeight="1">
      <c r="A627" s="98">
        <v>781</v>
      </c>
      <c r="B627" s="462" t="s">
        <v>3998</v>
      </c>
      <c r="C627" s="463" t="s">
        <v>1627</v>
      </c>
      <c r="D627" s="44" t="s">
        <v>1626</v>
      </c>
      <c r="E627" s="103">
        <v>363</v>
      </c>
      <c r="F627" s="45">
        <f t="shared" si="2"/>
        <v>363</v>
      </c>
      <c r="G627" s="45">
        <f t="shared" si="1"/>
        <v>0</v>
      </c>
    </row>
    <row r="628" spans="1:7" ht="12.75" customHeight="1">
      <c r="A628" s="98">
        <v>782</v>
      </c>
      <c r="B628" s="462" t="s">
        <v>3998</v>
      </c>
      <c r="C628" s="463" t="s">
        <v>1628</v>
      </c>
      <c r="D628" s="44" t="s">
        <v>1626</v>
      </c>
      <c r="E628" s="103">
        <v>363</v>
      </c>
      <c r="F628" s="45">
        <f t="shared" si="2"/>
        <v>363</v>
      </c>
      <c r="G628" s="45">
        <f t="shared" si="1"/>
        <v>0</v>
      </c>
    </row>
    <row r="629" spans="1:7" ht="12.75" customHeight="1">
      <c r="A629" s="98">
        <v>783</v>
      </c>
      <c r="B629" s="462" t="s">
        <v>3998</v>
      </c>
      <c r="C629" s="463" t="s">
        <v>1629</v>
      </c>
      <c r="D629" s="44" t="s">
        <v>1626</v>
      </c>
      <c r="E629" s="103">
        <v>363</v>
      </c>
      <c r="F629" s="45">
        <f t="shared" si="2"/>
        <v>363</v>
      </c>
      <c r="G629" s="45">
        <f t="shared" si="1"/>
        <v>0</v>
      </c>
    </row>
    <row r="630" spans="1:7" ht="12.75" customHeight="1">
      <c r="A630" s="98">
        <v>784</v>
      </c>
      <c r="B630" s="462" t="s">
        <v>3998</v>
      </c>
      <c r="C630" s="463" t="s">
        <v>1630</v>
      </c>
      <c r="D630" s="44" t="s">
        <v>1626</v>
      </c>
      <c r="E630" s="103">
        <v>363</v>
      </c>
      <c r="F630" s="45">
        <f t="shared" si="2"/>
        <v>363</v>
      </c>
      <c r="G630" s="45">
        <f t="shared" si="1"/>
        <v>0</v>
      </c>
    </row>
    <row r="631" spans="1:7" ht="12.75" customHeight="1">
      <c r="A631" s="98">
        <v>785</v>
      </c>
      <c r="B631" s="462" t="s">
        <v>3998</v>
      </c>
      <c r="C631" s="463" t="s">
        <v>1631</v>
      </c>
      <c r="D631" s="44" t="s">
        <v>1626</v>
      </c>
      <c r="E631" s="103">
        <v>387</v>
      </c>
      <c r="F631" s="45">
        <f t="shared" si="2"/>
        <v>387</v>
      </c>
      <c r="G631" s="45">
        <f t="shared" si="1"/>
        <v>0</v>
      </c>
    </row>
    <row r="632" spans="1:7" ht="12.75" customHeight="1">
      <c r="A632" s="98">
        <v>786</v>
      </c>
      <c r="B632" s="462" t="s">
        <v>3998</v>
      </c>
      <c r="C632" s="463" t="s">
        <v>1632</v>
      </c>
      <c r="D632" s="44" t="s">
        <v>1626</v>
      </c>
      <c r="E632" s="103">
        <v>387</v>
      </c>
      <c r="F632" s="45">
        <f t="shared" si="2"/>
        <v>387</v>
      </c>
      <c r="G632" s="45">
        <f t="shared" si="1"/>
        <v>0</v>
      </c>
    </row>
    <row r="633" spans="1:7" ht="12.75" customHeight="1">
      <c r="A633" s="98">
        <v>787</v>
      </c>
      <c r="B633" s="462" t="s">
        <v>3998</v>
      </c>
      <c r="C633" s="463" t="s">
        <v>1633</v>
      </c>
      <c r="D633" s="44" t="s">
        <v>1626</v>
      </c>
      <c r="E633" s="103">
        <v>429</v>
      </c>
      <c r="F633" s="45">
        <f t="shared" si="2"/>
        <v>429</v>
      </c>
      <c r="G633" s="45">
        <f t="shared" si="1"/>
        <v>0</v>
      </c>
    </row>
    <row r="634" spans="1:7" ht="12.75" customHeight="1">
      <c r="A634" s="98">
        <v>788</v>
      </c>
      <c r="B634" s="462" t="s">
        <v>3998</v>
      </c>
      <c r="C634" s="463" t="s">
        <v>1634</v>
      </c>
      <c r="D634" s="44" t="s">
        <v>1626</v>
      </c>
      <c r="E634" s="103">
        <v>429</v>
      </c>
      <c r="F634" s="45">
        <f t="shared" si="2"/>
        <v>429</v>
      </c>
      <c r="G634" s="45">
        <f t="shared" si="1"/>
        <v>0</v>
      </c>
    </row>
    <row r="635" spans="1:7" ht="12.75" customHeight="1">
      <c r="A635" s="98">
        <v>789</v>
      </c>
      <c r="B635" s="462" t="s">
        <v>3998</v>
      </c>
      <c r="C635" s="463" t="s">
        <v>1635</v>
      </c>
      <c r="D635" s="44" t="s">
        <v>1626</v>
      </c>
      <c r="E635" s="103">
        <v>510</v>
      </c>
      <c r="F635" s="45">
        <f t="shared" si="2"/>
        <v>510</v>
      </c>
      <c r="G635" s="45">
        <f t="shared" si="1"/>
        <v>0</v>
      </c>
    </row>
    <row r="636" spans="1:7" ht="12.75" customHeight="1">
      <c r="A636" s="98">
        <v>790</v>
      </c>
      <c r="B636" s="462" t="s">
        <v>3998</v>
      </c>
      <c r="C636" s="463" t="s">
        <v>1636</v>
      </c>
      <c r="D636" s="44" t="s">
        <v>1626</v>
      </c>
      <c r="E636" s="103">
        <v>616</v>
      </c>
      <c r="F636" s="45">
        <f t="shared" si="2"/>
        <v>616</v>
      </c>
      <c r="G636" s="45">
        <f t="shared" si="1"/>
        <v>0</v>
      </c>
    </row>
    <row r="637" spans="1:7" ht="12.75" customHeight="1">
      <c r="A637" s="98">
        <v>791</v>
      </c>
      <c r="B637" s="462" t="s">
        <v>3998</v>
      </c>
      <c r="C637" s="463" t="s">
        <v>1637</v>
      </c>
      <c r="D637" s="44" t="s">
        <v>1626</v>
      </c>
      <c r="E637" s="103">
        <v>741</v>
      </c>
      <c r="F637" s="45">
        <f t="shared" si="2"/>
        <v>741</v>
      </c>
      <c r="G637" s="45">
        <f t="shared" si="1"/>
        <v>0</v>
      </c>
    </row>
    <row r="638" spans="1:7" ht="12.75" customHeight="1">
      <c r="A638" s="98">
        <v>792</v>
      </c>
      <c r="B638" s="462" t="s">
        <v>3998</v>
      </c>
      <c r="C638" s="463" t="s">
        <v>1638</v>
      </c>
      <c r="D638" s="44" t="s">
        <v>1626</v>
      </c>
      <c r="E638" s="103">
        <v>914</v>
      </c>
      <c r="F638" s="45">
        <f t="shared" si="2"/>
        <v>914</v>
      </c>
      <c r="G638" s="45">
        <f t="shared" si="1"/>
        <v>0</v>
      </c>
    </row>
    <row r="639" spans="1:7" ht="12.75" customHeight="1">
      <c r="A639" s="98">
        <v>793</v>
      </c>
      <c r="B639" s="462" t="s">
        <v>3998</v>
      </c>
      <c r="C639" s="463" t="s">
        <v>1639</v>
      </c>
      <c r="D639" s="44" t="s">
        <v>1626</v>
      </c>
      <c r="E639" s="103">
        <v>1089</v>
      </c>
      <c r="F639" s="45">
        <f t="shared" si="2"/>
        <v>1089</v>
      </c>
      <c r="G639" s="45">
        <f t="shared" si="1"/>
        <v>0</v>
      </c>
    </row>
    <row r="640" spans="1:7" ht="12.75" customHeight="1">
      <c r="A640" s="98">
        <v>794</v>
      </c>
      <c r="B640" s="462" t="s">
        <v>3998</v>
      </c>
      <c r="C640" s="463" t="s">
        <v>1640</v>
      </c>
      <c r="D640" s="44" t="s">
        <v>1626</v>
      </c>
      <c r="E640" s="103">
        <v>1236</v>
      </c>
      <c r="F640" s="45">
        <f t="shared" si="2"/>
        <v>1236</v>
      </c>
      <c r="G640" s="45">
        <f t="shared" si="1"/>
        <v>0</v>
      </c>
    </row>
    <row r="641" spans="1:7" ht="12.75" customHeight="1">
      <c r="A641" s="98">
        <v>795</v>
      </c>
      <c r="B641" s="462" t="s">
        <v>3998</v>
      </c>
      <c r="C641" s="463" t="s">
        <v>1641</v>
      </c>
      <c r="D641" s="44" t="s">
        <v>1626</v>
      </c>
      <c r="E641" s="103">
        <v>1484</v>
      </c>
      <c r="F641" s="45">
        <f t="shared" si="2"/>
        <v>1484</v>
      </c>
      <c r="G641" s="45">
        <f t="shared" si="1"/>
        <v>0</v>
      </c>
    </row>
    <row r="642" spans="1:7" ht="12.75" customHeight="1">
      <c r="A642" s="98">
        <v>796</v>
      </c>
      <c r="B642" s="462" t="s">
        <v>3998</v>
      </c>
      <c r="C642" s="463" t="s">
        <v>1642</v>
      </c>
      <c r="D642" s="44" t="s">
        <v>1626</v>
      </c>
      <c r="E642" s="103">
        <v>2485</v>
      </c>
      <c r="F642" s="45">
        <f t="shared" si="2"/>
        <v>2485</v>
      </c>
      <c r="G642" s="45">
        <f t="shared" si="1"/>
        <v>0</v>
      </c>
    </row>
    <row r="643" spans="1:7" ht="12.75" customHeight="1">
      <c r="A643" s="98">
        <v>797</v>
      </c>
      <c r="B643" s="462" t="s">
        <v>3998</v>
      </c>
      <c r="C643" s="463" t="s">
        <v>1643</v>
      </c>
      <c r="D643" s="44" t="s">
        <v>1626</v>
      </c>
      <c r="E643" s="103">
        <v>3096</v>
      </c>
      <c r="F643" s="45">
        <f t="shared" si="2"/>
        <v>3096</v>
      </c>
      <c r="G643" s="45">
        <f t="shared" si="1"/>
        <v>0</v>
      </c>
    </row>
    <row r="644" spans="1:7" ht="12.75" customHeight="1">
      <c r="A644" s="98">
        <v>800</v>
      </c>
      <c r="B644" s="462" t="s">
        <v>3998</v>
      </c>
      <c r="C644" s="463" t="s">
        <v>1645</v>
      </c>
      <c r="D644" s="44" t="s">
        <v>1646</v>
      </c>
      <c r="E644" s="103">
        <v>378</v>
      </c>
      <c r="F644" s="45">
        <f t="shared" si="2"/>
        <v>378</v>
      </c>
      <c r="G644" s="45">
        <f t="shared" si="1"/>
        <v>0</v>
      </c>
    </row>
    <row r="645" spans="1:7" ht="12.75" customHeight="1">
      <c r="A645" s="98">
        <v>801</v>
      </c>
      <c r="B645" s="462" t="s">
        <v>3998</v>
      </c>
      <c r="C645" s="463" t="s">
        <v>1647</v>
      </c>
      <c r="D645" s="44" t="s">
        <v>1646</v>
      </c>
      <c r="E645" s="103">
        <v>423</v>
      </c>
      <c r="F645" s="45">
        <f t="shared" si="2"/>
        <v>423</v>
      </c>
      <c r="G645" s="45">
        <f t="shared" si="1"/>
        <v>0</v>
      </c>
    </row>
    <row r="646" spans="1:7" ht="12.75" customHeight="1">
      <c r="A646" s="98">
        <v>802</v>
      </c>
      <c r="B646" s="462" t="s">
        <v>3998</v>
      </c>
      <c r="C646" s="463" t="s">
        <v>1648</v>
      </c>
      <c r="D646" s="44" t="s">
        <v>1646</v>
      </c>
      <c r="E646" s="103">
        <v>465</v>
      </c>
      <c r="F646" s="45">
        <f t="shared" si="2"/>
        <v>465</v>
      </c>
      <c r="G646" s="45">
        <f t="shared" si="1"/>
        <v>0</v>
      </c>
    </row>
    <row r="647" spans="1:7" ht="12.75" customHeight="1">
      <c r="A647" s="98">
        <v>803</v>
      </c>
      <c r="B647" s="462" t="s">
        <v>3998</v>
      </c>
      <c r="C647" s="463" t="s">
        <v>1649</v>
      </c>
      <c r="D647" s="44" t="s">
        <v>1646</v>
      </c>
      <c r="E647" s="103">
        <v>522</v>
      </c>
      <c r="F647" s="45">
        <f t="shared" si="2"/>
        <v>522</v>
      </c>
      <c r="G647" s="45">
        <f t="shared" si="1"/>
        <v>0</v>
      </c>
    </row>
    <row r="648" spans="1:7" ht="12.75" customHeight="1">
      <c r="A648" s="98">
        <v>804</v>
      </c>
      <c r="B648" s="462" t="s">
        <v>3998</v>
      </c>
      <c r="C648" s="463" t="s">
        <v>1650</v>
      </c>
      <c r="D648" s="44" t="s">
        <v>1646</v>
      </c>
      <c r="E648" s="103">
        <v>636</v>
      </c>
      <c r="F648" s="45">
        <f t="shared" si="2"/>
        <v>636</v>
      </c>
      <c r="G648" s="45">
        <f t="shared" si="1"/>
        <v>0</v>
      </c>
    </row>
    <row r="649" spans="1:7" ht="12.75" customHeight="1">
      <c r="A649" s="98">
        <v>805</v>
      </c>
      <c r="B649" s="462" t="s">
        <v>3998</v>
      </c>
      <c r="C649" s="463" t="s">
        <v>1651</v>
      </c>
      <c r="D649" s="44" t="s">
        <v>1646</v>
      </c>
      <c r="E649" s="103">
        <v>768</v>
      </c>
      <c r="F649" s="45">
        <f t="shared" si="2"/>
        <v>768</v>
      </c>
      <c r="G649" s="45">
        <f t="shared" si="1"/>
        <v>0</v>
      </c>
    </row>
    <row r="650" spans="1:7" ht="12.75" customHeight="1">
      <c r="A650" s="98">
        <v>806</v>
      </c>
      <c r="B650" s="462" t="s">
        <v>3998</v>
      </c>
      <c r="C650" s="463" t="s">
        <v>1652</v>
      </c>
      <c r="D650" s="44" t="s">
        <v>1646</v>
      </c>
      <c r="E650" s="103">
        <v>1120</v>
      </c>
      <c r="F650" s="45">
        <f t="shared" si="2"/>
        <v>1120</v>
      </c>
      <c r="G650" s="45">
        <f t="shared" si="1"/>
        <v>0</v>
      </c>
    </row>
    <row r="651" spans="1:7" ht="12.75" customHeight="1">
      <c r="A651" s="98">
        <v>807</v>
      </c>
      <c r="B651" s="462" t="s">
        <v>3998</v>
      </c>
      <c r="C651" s="463" t="s">
        <v>1653</v>
      </c>
      <c r="D651" s="44" t="s">
        <v>1646</v>
      </c>
      <c r="E651" s="103">
        <v>1268</v>
      </c>
      <c r="F651" s="45">
        <f t="shared" si="2"/>
        <v>1268</v>
      </c>
      <c r="G651" s="45">
        <f t="shared" si="1"/>
        <v>0</v>
      </c>
    </row>
    <row r="652" spans="1:7" ht="12.75" customHeight="1">
      <c r="A652" s="98">
        <v>808</v>
      </c>
      <c r="B652" s="462" t="s">
        <v>3998</v>
      </c>
      <c r="C652" s="463" t="s">
        <v>1654</v>
      </c>
      <c r="D652" s="44" t="s">
        <v>1646</v>
      </c>
      <c r="E652" s="103">
        <v>1504</v>
      </c>
      <c r="F652" s="45">
        <f t="shared" si="2"/>
        <v>1504</v>
      </c>
      <c r="G652" s="45">
        <f t="shared" si="1"/>
        <v>0</v>
      </c>
    </row>
    <row r="653" spans="1:7" ht="12.75" customHeight="1">
      <c r="A653" s="98">
        <v>811</v>
      </c>
      <c r="B653" s="462" t="s">
        <v>3998</v>
      </c>
      <c r="C653" s="463" t="s">
        <v>1656</v>
      </c>
      <c r="D653" s="44" t="s">
        <v>1657</v>
      </c>
      <c r="E653" s="103">
        <v>344</v>
      </c>
      <c r="F653" s="45">
        <f t="shared" si="2"/>
        <v>344</v>
      </c>
      <c r="G653" s="45">
        <f t="shared" si="1"/>
        <v>0</v>
      </c>
    </row>
    <row r="654" spans="1:7" ht="12.75" customHeight="1">
      <c r="A654" s="98">
        <v>812</v>
      </c>
      <c r="B654" s="462" t="s">
        <v>3998</v>
      </c>
      <c r="C654" s="463" t="s">
        <v>1658</v>
      </c>
      <c r="D654" s="44" t="s">
        <v>1657</v>
      </c>
      <c r="E654" s="103">
        <v>344</v>
      </c>
      <c r="F654" s="45">
        <f t="shared" si="2"/>
        <v>344</v>
      </c>
      <c r="G654" s="45">
        <f t="shared" si="1"/>
        <v>0</v>
      </c>
    </row>
    <row r="655" spans="1:7" ht="12.75" customHeight="1">
      <c r="A655" s="98">
        <v>813</v>
      </c>
      <c r="B655" s="462" t="s">
        <v>3998</v>
      </c>
      <c r="C655" s="463" t="s">
        <v>1659</v>
      </c>
      <c r="D655" s="44" t="s">
        <v>1657</v>
      </c>
      <c r="E655" s="103">
        <v>344</v>
      </c>
      <c r="F655" s="45">
        <f t="shared" si="2"/>
        <v>344</v>
      </c>
      <c r="G655" s="45">
        <f t="shared" si="1"/>
        <v>0</v>
      </c>
    </row>
    <row r="656" spans="1:7" ht="12.75" customHeight="1">
      <c r="A656" s="98">
        <v>814</v>
      </c>
      <c r="B656" s="462" t="s">
        <v>3998</v>
      </c>
      <c r="C656" s="463" t="s">
        <v>1660</v>
      </c>
      <c r="D656" s="44" t="s">
        <v>1657</v>
      </c>
      <c r="E656" s="103">
        <v>344</v>
      </c>
      <c r="F656" s="45">
        <f t="shared" si="2"/>
        <v>344</v>
      </c>
      <c r="G656" s="45">
        <f t="shared" si="1"/>
        <v>0</v>
      </c>
    </row>
    <row r="657" spans="1:7" ht="12.75" customHeight="1">
      <c r="A657" s="98">
        <v>815</v>
      </c>
      <c r="B657" s="462" t="s">
        <v>3998</v>
      </c>
      <c r="C657" s="463" t="s">
        <v>1661</v>
      </c>
      <c r="D657" s="44" t="s">
        <v>1657</v>
      </c>
      <c r="E657" s="103">
        <v>344</v>
      </c>
      <c r="F657" s="45">
        <f t="shared" si="2"/>
        <v>344</v>
      </c>
      <c r="G657" s="45">
        <f t="shared" si="1"/>
        <v>0</v>
      </c>
    </row>
    <row r="658" spans="1:7" ht="12.75" customHeight="1">
      <c r="A658" s="98">
        <v>816</v>
      </c>
      <c r="B658" s="462" t="s">
        <v>3998</v>
      </c>
      <c r="C658" s="463" t="s">
        <v>1662</v>
      </c>
      <c r="D658" s="44" t="s">
        <v>1657</v>
      </c>
      <c r="E658" s="103">
        <v>369</v>
      </c>
      <c r="F658" s="45">
        <f t="shared" si="2"/>
        <v>369</v>
      </c>
      <c r="G658" s="45">
        <f t="shared" si="1"/>
        <v>0</v>
      </c>
    </row>
    <row r="659" spans="1:7" ht="12.75" customHeight="1">
      <c r="A659" s="98">
        <v>817</v>
      </c>
      <c r="B659" s="462" t="s">
        <v>3998</v>
      </c>
      <c r="C659" s="463" t="s">
        <v>1663</v>
      </c>
      <c r="D659" s="44" t="s">
        <v>1657</v>
      </c>
      <c r="E659" s="103">
        <v>381</v>
      </c>
      <c r="F659" s="45">
        <f t="shared" si="2"/>
        <v>381</v>
      </c>
      <c r="G659" s="45">
        <f t="shared" si="1"/>
        <v>0</v>
      </c>
    </row>
    <row r="660" spans="1:7" ht="12.75" customHeight="1">
      <c r="A660" s="98">
        <v>818</v>
      </c>
      <c r="B660" s="462" t="s">
        <v>3998</v>
      </c>
      <c r="C660" s="463" t="s">
        <v>1664</v>
      </c>
      <c r="D660" s="44" t="s">
        <v>1657</v>
      </c>
      <c r="E660" s="103">
        <v>432</v>
      </c>
      <c r="F660" s="45">
        <f t="shared" si="2"/>
        <v>432</v>
      </c>
      <c r="G660" s="45">
        <f t="shared" si="1"/>
        <v>0</v>
      </c>
    </row>
    <row r="661" spans="1:7" ht="12.75" customHeight="1">
      <c r="A661" s="98">
        <v>819</v>
      </c>
      <c r="B661" s="462" t="s">
        <v>3998</v>
      </c>
      <c r="C661" s="463" t="s">
        <v>1665</v>
      </c>
      <c r="D661" s="44" t="s">
        <v>1657</v>
      </c>
      <c r="E661" s="103">
        <v>495</v>
      </c>
      <c r="F661" s="45">
        <f t="shared" si="2"/>
        <v>495</v>
      </c>
      <c r="G661" s="45">
        <f t="shared" si="1"/>
        <v>0</v>
      </c>
    </row>
    <row r="662" spans="1:7" ht="12.75" customHeight="1">
      <c r="A662" s="98">
        <v>820</v>
      </c>
      <c r="B662" s="462" t="s">
        <v>3998</v>
      </c>
      <c r="C662" s="463" t="s">
        <v>1666</v>
      </c>
      <c r="D662" s="44" t="s">
        <v>1657</v>
      </c>
      <c r="E662" s="103">
        <v>613</v>
      </c>
      <c r="F662" s="45">
        <f t="shared" si="2"/>
        <v>613</v>
      </c>
      <c r="G662" s="45">
        <f t="shared" si="1"/>
        <v>0</v>
      </c>
    </row>
    <row r="663" spans="1:7" ht="12.75" customHeight="1">
      <c r="A663" s="98">
        <v>821</v>
      </c>
      <c r="B663" s="462" t="s">
        <v>3998</v>
      </c>
      <c r="C663" s="463" t="s">
        <v>1667</v>
      </c>
      <c r="D663" s="44" t="s">
        <v>1657</v>
      </c>
      <c r="E663" s="103">
        <v>740</v>
      </c>
      <c r="F663" s="45">
        <f t="shared" si="2"/>
        <v>740</v>
      </c>
      <c r="G663" s="45">
        <f t="shared" si="1"/>
        <v>0</v>
      </c>
    </row>
    <row r="664" spans="1:7" ht="12.75" customHeight="1">
      <c r="A664" s="98">
        <v>822</v>
      </c>
      <c r="B664" s="462" t="s">
        <v>3998</v>
      </c>
      <c r="C664" s="463" t="s">
        <v>1668</v>
      </c>
      <c r="D664" s="44" t="s">
        <v>1657</v>
      </c>
      <c r="E664" s="103">
        <v>977</v>
      </c>
      <c r="F664" s="45">
        <f t="shared" si="2"/>
        <v>977</v>
      </c>
      <c r="G664" s="45">
        <f t="shared" si="1"/>
        <v>0</v>
      </c>
    </row>
    <row r="665" spans="1:7" ht="12.75" customHeight="1">
      <c r="A665" s="98">
        <v>823</v>
      </c>
      <c r="B665" s="462" t="s">
        <v>3998</v>
      </c>
      <c r="C665" s="463" t="s">
        <v>1669</v>
      </c>
      <c r="D665" s="44" t="s">
        <v>1657</v>
      </c>
      <c r="E665" s="103">
        <v>1044</v>
      </c>
      <c r="F665" s="45">
        <f t="shared" si="2"/>
        <v>1044</v>
      </c>
      <c r="G665" s="45">
        <f t="shared" si="1"/>
        <v>0</v>
      </c>
    </row>
    <row r="666" spans="1:7" ht="12.75" customHeight="1">
      <c r="A666" s="98">
        <v>824</v>
      </c>
      <c r="B666" s="462" t="s">
        <v>3998</v>
      </c>
      <c r="C666" s="463" t="s">
        <v>1670</v>
      </c>
      <c r="D666" s="44" t="s">
        <v>1657</v>
      </c>
      <c r="E666" s="103">
        <v>1220</v>
      </c>
      <c r="F666" s="45">
        <f t="shared" si="2"/>
        <v>1220</v>
      </c>
      <c r="G666" s="45">
        <f t="shared" si="1"/>
        <v>0</v>
      </c>
    </row>
    <row r="667" spans="1:7" ht="12.75" customHeight="1">
      <c r="A667" s="98">
        <v>825</v>
      </c>
      <c r="B667" s="462" t="s">
        <v>3998</v>
      </c>
      <c r="C667" s="463" t="s">
        <v>1671</v>
      </c>
      <c r="D667" s="44" t="s">
        <v>1657</v>
      </c>
      <c r="E667" s="103">
        <v>1475</v>
      </c>
      <c r="F667" s="45">
        <f t="shared" si="2"/>
        <v>1475</v>
      </c>
      <c r="G667" s="45">
        <f t="shared" si="1"/>
        <v>0</v>
      </c>
    </row>
    <row r="668" spans="1:7" ht="12.75" customHeight="1">
      <c r="A668" s="98">
        <v>828</v>
      </c>
      <c r="B668" s="462" t="s">
        <v>3998</v>
      </c>
      <c r="C668" s="463" t="s">
        <v>1673</v>
      </c>
      <c r="D668" s="44" t="s">
        <v>1674</v>
      </c>
      <c r="E668" s="103">
        <v>282</v>
      </c>
      <c r="F668" s="45">
        <f t="shared" si="2"/>
        <v>282</v>
      </c>
      <c r="G668" s="45">
        <f t="shared" si="1"/>
        <v>0</v>
      </c>
    </row>
    <row r="669" spans="1:7" ht="12.75" customHeight="1">
      <c r="A669" s="98">
        <v>829</v>
      </c>
      <c r="B669" s="462" t="s">
        <v>3998</v>
      </c>
      <c r="C669" s="463" t="s">
        <v>1675</v>
      </c>
      <c r="D669" s="44" t="s">
        <v>1674</v>
      </c>
      <c r="E669" s="103">
        <v>282</v>
      </c>
      <c r="F669" s="45">
        <f t="shared" si="2"/>
        <v>282</v>
      </c>
      <c r="G669" s="45">
        <f t="shared" si="1"/>
        <v>0</v>
      </c>
    </row>
    <row r="670" spans="1:7" ht="12.75" customHeight="1">
      <c r="A670" s="98">
        <v>830</v>
      </c>
      <c r="B670" s="462" t="s">
        <v>3998</v>
      </c>
      <c r="C670" s="463" t="s">
        <v>1676</v>
      </c>
      <c r="D670" s="44" t="s">
        <v>1674</v>
      </c>
      <c r="E670" s="103">
        <v>282</v>
      </c>
      <c r="F670" s="45">
        <f t="shared" si="2"/>
        <v>282</v>
      </c>
      <c r="G670" s="45">
        <f t="shared" si="1"/>
        <v>0</v>
      </c>
    </row>
    <row r="671" spans="1:7" ht="12.75" customHeight="1">
      <c r="A671" s="98">
        <v>831</v>
      </c>
      <c r="B671" s="462" t="s">
        <v>3998</v>
      </c>
      <c r="C671" s="463" t="s">
        <v>1677</v>
      </c>
      <c r="D671" s="44" t="s">
        <v>1674</v>
      </c>
      <c r="E671" s="103">
        <v>282</v>
      </c>
      <c r="F671" s="45">
        <f t="shared" si="2"/>
        <v>282</v>
      </c>
      <c r="G671" s="45">
        <f t="shared" si="1"/>
        <v>0</v>
      </c>
    </row>
    <row r="672" spans="1:7" ht="12.75" customHeight="1">
      <c r="A672" s="98">
        <v>832</v>
      </c>
      <c r="B672" s="462" t="s">
        <v>3998</v>
      </c>
      <c r="C672" s="463" t="s">
        <v>1678</v>
      </c>
      <c r="D672" s="44" t="s">
        <v>1674</v>
      </c>
      <c r="E672" s="103">
        <v>282</v>
      </c>
      <c r="F672" s="45">
        <f t="shared" si="2"/>
        <v>282</v>
      </c>
      <c r="G672" s="45">
        <f t="shared" si="1"/>
        <v>0</v>
      </c>
    </row>
    <row r="673" spans="1:7" ht="12.75" customHeight="1">
      <c r="A673" s="98">
        <v>833</v>
      </c>
      <c r="B673" s="462" t="s">
        <v>3998</v>
      </c>
      <c r="C673" s="463" t="s">
        <v>1679</v>
      </c>
      <c r="D673" s="44" t="s">
        <v>1674</v>
      </c>
      <c r="E673" s="103">
        <v>300</v>
      </c>
      <c r="F673" s="45">
        <f t="shared" si="2"/>
        <v>300</v>
      </c>
      <c r="G673" s="45">
        <f t="shared" si="1"/>
        <v>0</v>
      </c>
    </row>
    <row r="674" spans="1:7" ht="12.75" customHeight="1">
      <c r="A674" s="98">
        <v>834</v>
      </c>
      <c r="B674" s="462" t="s">
        <v>3998</v>
      </c>
      <c r="C674" s="463" t="s">
        <v>1680</v>
      </c>
      <c r="D674" s="44" t="s">
        <v>1674</v>
      </c>
      <c r="E674" s="103">
        <v>310</v>
      </c>
      <c r="F674" s="45">
        <f t="shared" si="2"/>
        <v>310</v>
      </c>
      <c r="G674" s="45">
        <f t="shared" si="1"/>
        <v>0</v>
      </c>
    </row>
    <row r="675" spans="1:7" ht="12.75" customHeight="1">
      <c r="A675" s="98">
        <v>835</v>
      </c>
      <c r="B675" s="462" t="s">
        <v>3998</v>
      </c>
      <c r="C675" s="463" t="s">
        <v>1681</v>
      </c>
      <c r="D675" s="44" t="s">
        <v>1674</v>
      </c>
      <c r="E675" s="103">
        <v>352</v>
      </c>
      <c r="F675" s="45">
        <f t="shared" si="2"/>
        <v>352</v>
      </c>
      <c r="G675" s="45">
        <f t="shared" si="1"/>
        <v>0</v>
      </c>
    </row>
    <row r="676" spans="1:7" ht="12.75" customHeight="1">
      <c r="A676" s="98">
        <v>836</v>
      </c>
      <c r="B676" s="462" t="s">
        <v>3998</v>
      </c>
      <c r="C676" s="463" t="s">
        <v>1682</v>
      </c>
      <c r="D676" s="44" t="s">
        <v>1674</v>
      </c>
      <c r="E676" s="103">
        <v>403</v>
      </c>
      <c r="F676" s="45">
        <f t="shared" si="2"/>
        <v>403</v>
      </c>
      <c r="G676" s="45">
        <f t="shared" si="1"/>
        <v>0</v>
      </c>
    </row>
    <row r="677" spans="1:7" ht="12.75" customHeight="1">
      <c r="A677" s="98">
        <v>837</v>
      </c>
      <c r="B677" s="462" t="s">
        <v>3998</v>
      </c>
      <c r="C677" s="463" t="s">
        <v>1683</v>
      </c>
      <c r="D677" s="44" t="s">
        <v>1674</v>
      </c>
      <c r="E677" s="103">
        <v>498</v>
      </c>
      <c r="F677" s="45">
        <f t="shared" si="2"/>
        <v>498</v>
      </c>
      <c r="G677" s="45">
        <f t="shared" si="1"/>
        <v>0</v>
      </c>
    </row>
    <row r="678" spans="1:7" ht="12.75" customHeight="1">
      <c r="A678" s="98">
        <v>838</v>
      </c>
      <c r="B678" s="462" t="s">
        <v>3998</v>
      </c>
      <c r="C678" s="463" t="s">
        <v>1684</v>
      </c>
      <c r="D678" s="44" t="s">
        <v>1674</v>
      </c>
      <c r="E678" s="103">
        <v>602</v>
      </c>
      <c r="F678" s="45">
        <f t="shared" si="2"/>
        <v>602</v>
      </c>
      <c r="G678" s="45">
        <f t="shared" si="1"/>
        <v>0</v>
      </c>
    </row>
    <row r="679" spans="1:7" ht="12.75" customHeight="1">
      <c r="A679" s="98">
        <v>839</v>
      </c>
      <c r="B679" s="462" t="s">
        <v>3998</v>
      </c>
      <c r="C679" s="463" t="s">
        <v>1685</v>
      </c>
      <c r="D679" s="44" t="s">
        <v>1674</v>
      </c>
      <c r="E679" s="103">
        <v>796</v>
      </c>
      <c r="F679" s="45">
        <f t="shared" si="2"/>
        <v>796</v>
      </c>
      <c r="G679" s="45">
        <f t="shared" si="1"/>
        <v>0</v>
      </c>
    </row>
    <row r="680" spans="1:7" ht="12.75" customHeight="1">
      <c r="A680" s="98">
        <v>840</v>
      </c>
      <c r="B680" s="462" t="s">
        <v>3998</v>
      </c>
      <c r="C680" s="463" t="s">
        <v>1686</v>
      </c>
      <c r="D680" s="44" t="s">
        <v>1674</v>
      </c>
      <c r="E680" s="103">
        <v>1219</v>
      </c>
      <c r="F680" s="45">
        <f t="shared" si="2"/>
        <v>1219</v>
      </c>
      <c r="G680" s="45">
        <f t="shared" si="1"/>
        <v>0</v>
      </c>
    </row>
    <row r="681" spans="1:7" ht="12.75" customHeight="1">
      <c r="A681" s="98">
        <v>843</v>
      </c>
      <c r="B681" s="462" t="s">
        <v>3998</v>
      </c>
      <c r="C681" s="463" t="s">
        <v>1688</v>
      </c>
      <c r="D681" s="44" t="s">
        <v>1689</v>
      </c>
      <c r="E681" s="103">
        <v>320</v>
      </c>
      <c r="F681" s="45">
        <f t="shared" si="2"/>
        <v>320</v>
      </c>
      <c r="G681" s="45">
        <f t="shared" si="1"/>
        <v>0</v>
      </c>
    </row>
    <row r="682" spans="1:7" ht="12.75" customHeight="1">
      <c r="A682" s="98">
        <v>844</v>
      </c>
      <c r="B682" s="462" t="s">
        <v>3998</v>
      </c>
      <c r="C682" s="463" t="s">
        <v>1690</v>
      </c>
      <c r="D682" s="44" t="s">
        <v>1689</v>
      </c>
      <c r="E682" s="103">
        <v>320</v>
      </c>
      <c r="F682" s="45">
        <f t="shared" si="2"/>
        <v>320</v>
      </c>
      <c r="G682" s="45">
        <f t="shared" si="1"/>
        <v>0</v>
      </c>
    </row>
    <row r="683" spans="1:7" ht="12.75" customHeight="1">
      <c r="A683" s="98">
        <v>845</v>
      </c>
      <c r="B683" s="462" t="s">
        <v>3998</v>
      </c>
      <c r="C683" s="463" t="s">
        <v>1691</v>
      </c>
      <c r="D683" s="44" t="s">
        <v>1689</v>
      </c>
      <c r="E683" s="103">
        <v>320</v>
      </c>
      <c r="F683" s="45">
        <f t="shared" si="2"/>
        <v>320</v>
      </c>
      <c r="G683" s="45">
        <f t="shared" si="1"/>
        <v>0</v>
      </c>
    </row>
    <row r="684" spans="1:7" ht="12.75" customHeight="1">
      <c r="A684" s="98">
        <v>846</v>
      </c>
      <c r="B684" s="462" t="s">
        <v>3998</v>
      </c>
      <c r="C684" s="463" t="s">
        <v>1692</v>
      </c>
      <c r="D684" s="44" t="s">
        <v>1689</v>
      </c>
      <c r="E684" s="103">
        <v>320</v>
      </c>
      <c r="F684" s="45">
        <f t="shared" si="2"/>
        <v>320</v>
      </c>
      <c r="G684" s="45">
        <f t="shared" si="1"/>
        <v>0</v>
      </c>
    </row>
    <row r="685" spans="1:7" ht="12.75" customHeight="1">
      <c r="A685" s="98">
        <v>847</v>
      </c>
      <c r="B685" s="462" t="s">
        <v>3998</v>
      </c>
      <c r="C685" s="463" t="s">
        <v>1693</v>
      </c>
      <c r="D685" s="44" t="s">
        <v>1689</v>
      </c>
      <c r="E685" s="103">
        <v>320</v>
      </c>
      <c r="F685" s="45">
        <f t="shared" si="2"/>
        <v>320</v>
      </c>
      <c r="G685" s="45">
        <f t="shared" si="1"/>
        <v>0</v>
      </c>
    </row>
    <row r="686" spans="1:7" ht="12.75" customHeight="1">
      <c r="A686" s="98">
        <v>848</v>
      </c>
      <c r="B686" s="462" t="s">
        <v>3998</v>
      </c>
      <c r="C686" s="463" t="s">
        <v>1694</v>
      </c>
      <c r="D686" s="44" t="s">
        <v>1689</v>
      </c>
      <c r="E686" s="103">
        <v>342</v>
      </c>
      <c r="F686" s="45">
        <f t="shared" si="2"/>
        <v>342</v>
      </c>
      <c r="G686" s="45">
        <f t="shared" si="1"/>
        <v>0</v>
      </c>
    </row>
    <row r="687" spans="1:7" ht="12.75" customHeight="1">
      <c r="A687" s="98">
        <v>849</v>
      </c>
      <c r="B687" s="462" t="s">
        <v>3998</v>
      </c>
      <c r="C687" s="463" t="s">
        <v>1695</v>
      </c>
      <c r="D687" s="44" t="s">
        <v>1689</v>
      </c>
      <c r="E687" s="103">
        <v>353</v>
      </c>
      <c r="F687" s="45">
        <f t="shared" si="2"/>
        <v>353</v>
      </c>
      <c r="G687" s="45">
        <f t="shared" si="1"/>
        <v>0</v>
      </c>
    </row>
    <row r="688" spans="1:7" ht="12.75" customHeight="1">
      <c r="A688" s="98">
        <v>850</v>
      </c>
      <c r="B688" s="462" t="s">
        <v>3998</v>
      </c>
      <c r="C688" s="463" t="s">
        <v>1696</v>
      </c>
      <c r="D688" s="44" t="s">
        <v>1689</v>
      </c>
      <c r="E688" s="103">
        <v>394</v>
      </c>
      <c r="F688" s="45">
        <f t="shared" si="2"/>
        <v>394</v>
      </c>
      <c r="G688" s="45">
        <f t="shared" si="1"/>
        <v>0</v>
      </c>
    </row>
    <row r="689" spans="1:7" ht="12.75" customHeight="1">
      <c r="A689" s="98">
        <v>851</v>
      </c>
      <c r="B689" s="462" t="s">
        <v>3998</v>
      </c>
      <c r="C689" s="463" t="s">
        <v>1697</v>
      </c>
      <c r="D689" s="44" t="s">
        <v>1689</v>
      </c>
      <c r="E689" s="103">
        <v>415</v>
      </c>
      <c r="F689" s="45">
        <f t="shared" si="2"/>
        <v>415</v>
      </c>
      <c r="G689" s="45">
        <f t="shared" si="1"/>
        <v>0</v>
      </c>
    </row>
    <row r="690" spans="1:7" ht="12.75" customHeight="1">
      <c r="A690" s="98">
        <v>852</v>
      </c>
      <c r="B690" s="462" t="s">
        <v>3998</v>
      </c>
      <c r="C690" s="463" t="s">
        <v>1698</v>
      </c>
      <c r="D690" s="44" t="s">
        <v>1689</v>
      </c>
      <c r="E690" s="103">
        <v>455</v>
      </c>
      <c r="F690" s="45">
        <f t="shared" si="2"/>
        <v>455</v>
      </c>
      <c r="G690" s="45">
        <f t="shared" si="1"/>
        <v>0</v>
      </c>
    </row>
    <row r="691" spans="1:7" ht="12.75" customHeight="1">
      <c r="A691" s="98">
        <v>853</v>
      </c>
      <c r="B691" s="462" t="s">
        <v>3998</v>
      </c>
      <c r="C691" s="463" t="s">
        <v>1699</v>
      </c>
      <c r="D691" s="44" t="s">
        <v>1689</v>
      </c>
      <c r="E691" s="103">
        <v>685</v>
      </c>
      <c r="F691" s="45">
        <f t="shared" si="2"/>
        <v>685</v>
      </c>
      <c r="G691" s="45">
        <f t="shared" si="1"/>
        <v>0</v>
      </c>
    </row>
    <row r="692" spans="1:7" ht="12.75" customHeight="1">
      <c r="A692" s="98">
        <v>854</v>
      </c>
      <c r="B692" s="462" t="s">
        <v>3998</v>
      </c>
      <c r="C692" s="463" t="s">
        <v>1700</v>
      </c>
      <c r="D692" s="44" t="s">
        <v>1689</v>
      </c>
      <c r="E692" s="103">
        <v>894</v>
      </c>
      <c r="F692" s="45">
        <f t="shared" si="2"/>
        <v>894</v>
      </c>
      <c r="G692" s="45">
        <f t="shared" si="1"/>
        <v>0</v>
      </c>
    </row>
    <row r="693" spans="1:7" ht="12.75" customHeight="1">
      <c r="A693" s="98">
        <v>855</v>
      </c>
      <c r="B693" s="462" t="s">
        <v>3998</v>
      </c>
      <c r="C693" s="463" t="s">
        <v>1701</v>
      </c>
      <c r="D693" s="44" t="s">
        <v>1689</v>
      </c>
      <c r="E693" s="103">
        <v>990</v>
      </c>
      <c r="F693" s="45">
        <f t="shared" si="2"/>
        <v>990</v>
      </c>
      <c r="G693" s="45">
        <f t="shared" si="1"/>
        <v>0</v>
      </c>
    </row>
    <row r="694" spans="1:7" ht="12.75" customHeight="1">
      <c r="A694" s="98">
        <v>856</v>
      </c>
      <c r="B694" s="462" t="s">
        <v>3998</v>
      </c>
      <c r="C694" s="463" t="s">
        <v>1702</v>
      </c>
      <c r="D694" s="44" t="s">
        <v>1689</v>
      </c>
      <c r="E694" s="103">
        <v>1137</v>
      </c>
      <c r="F694" s="45">
        <f t="shared" si="2"/>
        <v>1137</v>
      </c>
      <c r="G694" s="45">
        <f t="shared" si="1"/>
        <v>0</v>
      </c>
    </row>
    <row r="695" spans="1:7" ht="12.75" customHeight="1">
      <c r="A695" s="98">
        <v>857</v>
      </c>
      <c r="B695" s="462" t="s">
        <v>3998</v>
      </c>
      <c r="C695" s="463" t="s">
        <v>1703</v>
      </c>
      <c r="D695" s="44" t="s">
        <v>1689</v>
      </c>
      <c r="E695" s="103">
        <v>1406</v>
      </c>
      <c r="F695" s="45">
        <f t="shared" si="2"/>
        <v>1406</v>
      </c>
      <c r="G695" s="45">
        <f t="shared" si="1"/>
        <v>0</v>
      </c>
    </row>
    <row r="696" spans="1:7" ht="12.75" customHeight="1">
      <c r="A696" s="98">
        <v>858</v>
      </c>
      <c r="B696" s="462" t="s">
        <v>3998</v>
      </c>
      <c r="C696" s="463" t="s">
        <v>1704</v>
      </c>
      <c r="D696" s="44" t="s">
        <v>1689</v>
      </c>
      <c r="E696" s="103">
        <v>2498</v>
      </c>
      <c r="F696" s="45">
        <f t="shared" si="2"/>
        <v>2498</v>
      </c>
      <c r="G696" s="45">
        <f t="shared" si="1"/>
        <v>0</v>
      </c>
    </row>
    <row r="697" spans="1:7" ht="12.75" customHeight="1">
      <c r="A697" s="98">
        <v>859</v>
      </c>
      <c r="B697" s="462" t="s">
        <v>3998</v>
      </c>
      <c r="C697" s="463" t="s">
        <v>1705</v>
      </c>
      <c r="D697" s="44" t="s">
        <v>1689</v>
      </c>
      <c r="E697" s="103">
        <v>3013</v>
      </c>
      <c r="F697" s="45">
        <f t="shared" si="2"/>
        <v>3013</v>
      </c>
      <c r="G697" s="45">
        <f t="shared" si="1"/>
        <v>0</v>
      </c>
    </row>
    <row r="698" spans="1:7" ht="12.75" customHeight="1">
      <c r="A698" s="98">
        <v>862</v>
      </c>
      <c r="B698" s="462" t="s">
        <v>3998</v>
      </c>
      <c r="C698" s="463" t="s">
        <v>1707</v>
      </c>
      <c r="D698" s="44" t="s">
        <v>1708</v>
      </c>
      <c r="E698" s="103">
        <v>255</v>
      </c>
      <c r="F698" s="45">
        <f t="shared" si="2"/>
        <v>255</v>
      </c>
      <c r="G698" s="45">
        <f t="shared" si="1"/>
        <v>0</v>
      </c>
    </row>
    <row r="699" spans="1:7" ht="12.75" customHeight="1">
      <c r="A699" s="98">
        <v>863</v>
      </c>
      <c r="B699" s="462" t="s">
        <v>3998</v>
      </c>
      <c r="C699" s="463" t="s">
        <v>1709</v>
      </c>
      <c r="D699" s="44" t="s">
        <v>1708</v>
      </c>
      <c r="E699" s="103">
        <v>255</v>
      </c>
      <c r="F699" s="45">
        <f t="shared" si="2"/>
        <v>255</v>
      </c>
      <c r="G699" s="45">
        <f t="shared" si="1"/>
        <v>0</v>
      </c>
    </row>
    <row r="700" spans="1:7" ht="12.75" customHeight="1">
      <c r="A700" s="98">
        <v>864</v>
      </c>
      <c r="B700" s="462" t="s">
        <v>3998</v>
      </c>
      <c r="C700" s="463" t="s">
        <v>1710</v>
      </c>
      <c r="D700" s="44" t="s">
        <v>1708</v>
      </c>
      <c r="E700" s="103">
        <v>255</v>
      </c>
      <c r="F700" s="45">
        <f t="shared" si="2"/>
        <v>255</v>
      </c>
      <c r="G700" s="45">
        <f t="shared" si="1"/>
        <v>0</v>
      </c>
    </row>
    <row r="701" spans="1:7" ht="12.75" customHeight="1">
      <c r="A701" s="98">
        <v>865</v>
      </c>
      <c r="B701" s="462" t="s">
        <v>3998</v>
      </c>
      <c r="C701" s="463" t="s">
        <v>1711</v>
      </c>
      <c r="D701" s="44" t="s">
        <v>1708</v>
      </c>
      <c r="E701" s="103">
        <v>255</v>
      </c>
      <c r="F701" s="45">
        <f t="shared" si="2"/>
        <v>255</v>
      </c>
      <c r="G701" s="45">
        <f t="shared" si="1"/>
        <v>0</v>
      </c>
    </row>
    <row r="702" spans="1:7" ht="12.75" customHeight="1">
      <c r="A702" s="98">
        <v>866</v>
      </c>
      <c r="B702" s="462" t="s">
        <v>3998</v>
      </c>
      <c r="C702" s="463" t="s">
        <v>1712</v>
      </c>
      <c r="D702" s="44" t="s">
        <v>1708</v>
      </c>
      <c r="E702" s="103">
        <v>255</v>
      </c>
      <c r="F702" s="45">
        <f t="shared" si="2"/>
        <v>255</v>
      </c>
      <c r="G702" s="45">
        <f t="shared" si="1"/>
        <v>0</v>
      </c>
    </row>
    <row r="703" spans="1:7" ht="12.75" customHeight="1">
      <c r="A703" s="98">
        <v>867</v>
      </c>
      <c r="B703" s="462" t="s">
        <v>3998</v>
      </c>
      <c r="C703" s="463" t="s">
        <v>1713</v>
      </c>
      <c r="D703" s="44" t="s">
        <v>1708</v>
      </c>
      <c r="E703" s="103">
        <v>273</v>
      </c>
      <c r="F703" s="45">
        <f t="shared" si="2"/>
        <v>273</v>
      </c>
      <c r="G703" s="45">
        <f t="shared" si="1"/>
        <v>0</v>
      </c>
    </row>
    <row r="704" spans="1:7" ht="12.75" customHeight="1">
      <c r="A704" s="98">
        <v>868</v>
      </c>
      <c r="B704" s="462" t="s">
        <v>3998</v>
      </c>
      <c r="C704" s="463" t="s">
        <v>1714</v>
      </c>
      <c r="D704" s="44" t="s">
        <v>1708</v>
      </c>
      <c r="E704" s="103">
        <v>282</v>
      </c>
      <c r="F704" s="45">
        <f t="shared" si="2"/>
        <v>282</v>
      </c>
      <c r="G704" s="45">
        <f t="shared" si="1"/>
        <v>0</v>
      </c>
    </row>
    <row r="705" spans="1:7" ht="12.75" customHeight="1">
      <c r="A705" s="98">
        <v>869</v>
      </c>
      <c r="B705" s="462" t="s">
        <v>3998</v>
      </c>
      <c r="C705" s="463" t="s">
        <v>1715</v>
      </c>
      <c r="D705" s="44" t="s">
        <v>1708</v>
      </c>
      <c r="E705" s="103">
        <v>314</v>
      </c>
      <c r="F705" s="45">
        <f t="shared" si="2"/>
        <v>314</v>
      </c>
      <c r="G705" s="45">
        <f t="shared" si="1"/>
        <v>0</v>
      </c>
    </row>
    <row r="706" spans="1:7" ht="12.75" customHeight="1">
      <c r="A706" s="98">
        <v>870</v>
      </c>
      <c r="B706" s="462" t="s">
        <v>3998</v>
      </c>
      <c r="C706" s="463" t="s">
        <v>1716</v>
      </c>
      <c r="D706" s="44" t="s">
        <v>1708</v>
      </c>
      <c r="E706" s="103">
        <v>342</v>
      </c>
      <c r="F706" s="45">
        <f t="shared" si="2"/>
        <v>342</v>
      </c>
      <c r="G706" s="45">
        <f t="shared" si="1"/>
        <v>0</v>
      </c>
    </row>
    <row r="707" spans="1:7" ht="12.75" customHeight="1">
      <c r="A707" s="98">
        <v>871</v>
      </c>
      <c r="B707" s="462" t="s">
        <v>3998</v>
      </c>
      <c r="C707" s="463" t="s">
        <v>1717</v>
      </c>
      <c r="D707" s="44" t="s">
        <v>1708</v>
      </c>
      <c r="E707" s="103">
        <v>385</v>
      </c>
      <c r="F707" s="45">
        <f t="shared" si="2"/>
        <v>385</v>
      </c>
      <c r="G707" s="45">
        <f t="shared" si="1"/>
        <v>0</v>
      </c>
    </row>
    <row r="708" spans="1:7" ht="12.75" customHeight="1">
      <c r="A708" s="98">
        <v>872</v>
      </c>
      <c r="B708" s="462" t="s">
        <v>3998</v>
      </c>
      <c r="C708" s="463" t="s">
        <v>1718</v>
      </c>
      <c r="D708" s="44" t="s">
        <v>1708</v>
      </c>
      <c r="E708" s="103">
        <v>549</v>
      </c>
      <c r="F708" s="45">
        <f t="shared" si="2"/>
        <v>549</v>
      </c>
      <c r="G708" s="45">
        <f t="shared" si="1"/>
        <v>0</v>
      </c>
    </row>
    <row r="709" spans="1:7" ht="12.75" customHeight="1">
      <c r="A709" s="98">
        <v>873</v>
      </c>
      <c r="B709" s="462" t="s">
        <v>3998</v>
      </c>
      <c r="C709" s="463" t="s">
        <v>1719</v>
      </c>
      <c r="D709" s="44" t="s">
        <v>1708</v>
      </c>
      <c r="E709" s="103">
        <v>718</v>
      </c>
      <c r="F709" s="45">
        <f t="shared" si="2"/>
        <v>718</v>
      </c>
      <c r="G709" s="45">
        <f t="shared" si="1"/>
        <v>0</v>
      </c>
    </row>
    <row r="710" spans="1:7" ht="12.75" customHeight="1">
      <c r="A710" s="98">
        <v>874</v>
      </c>
      <c r="B710" s="462" t="s">
        <v>3998</v>
      </c>
      <c r="C710" s="463" t="s">
        <v>1720</v>
      </c>
      <c r="D710" s="44" t="s">
        <v>1708</v>
      </c>
      <c r="E710" s="103">
        <v>1124</v>
      </c>
      <c r="F710" s="45">
        <f t="shared" si="2"/>
        <v>1124</v>
      </c>
      <c r="G710" s="45">
        <f t="shared" si="1"/>
        <v>0</v>
      </c>
    </row>
    <row r="711" spans="1:7" ht="12.75" customHeight="1">
      <c r="A711" s="98">
        <v>877</v>
      </c>
      <c r="B711" s="462" t="s">
        <v>3998</v>
      </c>
      <c r="C711" s="463" t="s">
        <v>1722</v>
      </c>
      <c r="D711" s="44" t="s">
        <v>1723</v>
      </c>
      <c r="E711" s="103">
        <v>1730</v>
      </c>
      <c r="F711" s="45">
        <f t="shared" si="2"/>
        <v>1730</v>
      </c>
      <c r="G711" s="45">
        <f t="shared" si="1"/>
        <v>0</v>
      </c>
    </row>
    <row r="712" spans="1:7" ht="12.75" customHeight="1">
      <c r="A712" s="98">
        <v>878</v>
      </c>
      <c r="B712" s="462" t="s">
        <v>3998</v>
      </c>
      <c r="C712" s="463" t="s">
        <v>1724</v>
      </c>
      <c r="D712" s="44" t="s">
        <v>1723</v>
      </c>
      <c r="E712" s="103">
        <v>2183</v>
      </c>
      <c r="F712" s="45">
        <f t="shared" si="2"/>
        <v>2183</v>
      </c>
      <c r="G712" s="45">
        <f t="shared" si="1"/>
        <v>0</v>
      </c>
    </row>
    <row r="713" spans="1:7" ht="12.75" customHeight="1">
      <c r="A713" s="98">
        <v>879</v>
      </c>
      <c r="B713" s="462" t="s">
        <v>3998</v>
      </c>
      <c r="C713" s="463" t="s">
        <v>1725</v>
      </c>
      <c r="D713" s="44" t="s">
        <v>1723</v>
      </c>
      <c r="E713" s="103">
        <v>2853</v>
      </c>
      <c r="F713" s="45">
        <f t="shared" si="2"/>
        <v>2853</v>
      </c>
      <c r="G713" s="45">
        <f t="shared" si="1"/>
        <v>0</v>
      </c>
    </row>
    <row r="714" spans="1:7" ht="12.75" customHeight="1">
      <c r="A714" s="98">
        <v>880</v>
      </c>
      <c r="B714" s="462" t="s">
        <v>3998</v>
      </c>
      <c r="C714" s="463" t="s">
        <v>1726</v>
      </c>
      <c r="D714" s="44" t="s">
        <v>1723</v>
      </c>
      <c r="E714" s="103">
        <v>3919</v>
      </c>
      <c r="F714" s="45">
        <f t="shared" si="2"/>
        <v>3919</v>
      </c>
      <c r="G714" s="45">
        <f t="shared" si="1"/>
        <v>0</v>
      </c>
    </row>
    <row r="715" spans="1:7" ht="12.75" customHeight="1">
      <c r="A715" s="98">
        <v>881</v>
      </c>
      <c r="B715" s="462" t="s">
        <v>3998</v>
      </c>
      <c r="C715" s="463" t="s">
        <v>1727</v>
      </c>
      <c r="D715" s="44" t="s">
        <v>1723</v>
      </c>
      <c r="E715" s="103">
        <v>4184</v>
      </c>
      <c r="F715" s="45">
        <f t="shared" si="2"/>
        <v>4184</v>
      </c>
      <c r="G715" s="45">
        <f t="shared" si="1"/>
        <v>0</v>
      </c>
    </row>
    <row r="716" spans="1:7" ht="12.75" customHeight="1">
      <c r="A716" s="98">
        <v>882</v>
      </c>
      <c r="B716" s="462" t="s">
        <v>3998</v>
      </c>
      <c r="C716" s="463" t="s">
        <v>1728</v>
      </c>
      <c r="D716" s="44" t="s">
        <v>1723</v>
      </c>
      <c r="E716" s="103">
        <v>6523</v>
      </c>
      <c r="F716" s="45">
        <f t="shared" si="2"/>
        <v>6523</v>
      </c>
      <c r="G716" s="45">
        <f t="shared" si="1"/>
        <v>0</v>
      </c>
    </row>
    <row r="717" spans="1:7" ht="12.75" customHeight="1">
      <c r="A717" s="98">
        <v>883</v>
      </c>
      <c r="B717" s="462" t="s">
        <v>3998</v>
      </c>
      <c r="C717" s="463" t="s">
        <v>1729</v>
      </c>
      <c r="D717" s="44" t="s">
        <v>1723</v>
      </c>
      <c r="E717" s="103">
        <v>8405</v>
      </c>
      <c r="F717" s="45">
        <f t="shared" si="2"/>
        <v>8405</v>
      </c>
      <c r="G717" s="45">
        <f t="shared" si="1"/>
        <v>0</v>
      </c>
    </row>
    <row r="718" spans="1:7" ht="12.75" customHeight="1">
      <c r="A718" s="98">
        <v>886</v>
      </c>
      <c r="B718" s="462" t="s">
        <v>3998</v>
      </c>
      <c r="C718" s="463" t="s">
        <v>1731</v>
      </c>
      <c r="D718" s="44" t="s">
        <v>1732</v>
      </c>
      <c r="E718" s="103">
        <v>606</v>
      </c>
      <c r="F718" s="45">
        <f t="shared" si="2"/>
        <v>606</v>
      </c>
      <c r="G718" s="45">
        <f t="shared" si="1"/>
        <v>0</v>
      </c>
    </row>
    <row r="719" spans="1:7" ht="12.75" customHeight="1">
      <c r="A719" s="98">
        <v>887</v>
      </c>
      <c r="B719" s="462" t="s">
        <v>3998</v>
      </c>
      <c r="C719" s="463" t="s">
        <v>1733</v>
      </c>
      <c r="D719" s="44" t="s">
        <v>1732</v>
      </c>
      <c r="E719" s="103">
        <v>606</v>
      </c>
      <c r="F719" s="45">
        <f t="shared" si="2"/>
        <v>606</v>
      </c>
      <c r="G719" s="45">
        <f t="shared" si="1"/>
        <v>0</v>
      </c>
    </row>
    <row r="720" spans="1:7" ht="12.75" customHeight="1">
      <c r="A720" s="98">
        <v>888</v>
      </c>
      <c r="B720" s="462" t="s">
        <v>3998</v>
      </c>
      <c r="C720" s="463" t="s">
        <v>1734</v>
      </c>
      <c r="D720" s="44" t="s">
        <v>1732</v>
      </c>
      <c r="E720" s="103">
        <v>606</v>
      </c>
      <c r="F720" s="45">
        <f t="shared" si="2"/>
        <v>606</v>
      </c>
      <c r="G720" s="45">
        <f t="shared" si="1"/>
        <v>0</v>
      </c>
    </row>
    <row r="721" spans="1:7" ht="12.75" customHeight="1">
      <c r="A721" s="98">
        <v>889</v>
      </c>
      <c r="B721" s="462" t="s">
        <v>3998</v>
      </c>
      <c r="C721" s="463" t="s">
        <v>1735</v>
      </c>
      <c r="D721" s="44" t="s">
        <v>1732</v>
      </c>
      <c r="E721" s="103">
        <v>606</v>
      </c>
      <c r="F721" s="45">
        <f t="shared" si="2"/>
        <v>606</v>
      </c>
      <c r="G721" s="45">
        <f t="shared" si="1"/>
        <v>0</v>
      </c>
    </row>
    <row r="722" spans="1:7" ht="12.75" customHeight="1">
      <c r="A722" s="98">
        <v>890</v>
      </c>
      <c r="B722" s="462" t="s">
        <v>3998</v>
      </c>
      <c r="C722" s="463" t="s">
        <v>1736</v>
      </c>
      <c r="D722" s="44" t="s">
        <v>1732</v>
      </c>
      <c r="E722" s="103">
        <v>606</v>
      </c>
      <c r="F722" s="45">
        <f t="shared" si="2"/>
        <v>606</v>
      </c>
      <c r="G722" s="45">
        <f t="shared" si="1"/>
        <v>0</v>
      </c>
    </row>
    <row r="723" spans="1:7" ht="12.75" customHeight="1">
      <c r="A723" s="98">
        <v>891</v>
      </c>
      <c r="B723" s="462" t="s">
        <v>3998</v>
      </c>
      <c r="C723" s="463" t="s">
        <v>1737</v>
      </c>
      <c r="D723" s="44" t="s">
        <v>1732</v>
      </c>
      <c r="E723" s="103">
        <v>606</v>
      </c>
      <c r="F723" s="45">
        <f t="shared" si="2"/>
        <v>606</v>
      </c>
      <c r="G723" s="45">
        <f t="shared" si="1"/>
        <v>0</v>
      </c>
    </row>
    <row r="724" spans="1:7" ht="12.75" customHeight="1">
      <c r="A724" s="98">
        <v>892</v>
      </c>
      <c r="B724" s="462" t="s">
        <v>3998</v>
      </c>
      <c r="C724" s="463" t="s">
        <v>1738</v>
      </c>
      <c r="D724" s="44" t="s">
        <v>1732</v>
      </c>
      <c r="E724" s="103">
        <v>677</v>
      </c>
      <c r="F724" s="45">
        <f t="shared" si="2"/>
        <v>677</v>
      </c>
      <c r="G724" s="45">
        <f t="shared" si="1"/>
        <v>0</v>
      </c>
    </row>
    <row r="725" spans="1:7" ht="12.75" customHeight="1">
      <c r="A725" s="98">
        <v>893</v>
      </c>
      <c r="B725" s="462" t="s">
        <v>3998</v>
      </c>
      <c r="C725" s="463" t="s">
        <v>1739</v>
      </c>
      <c r="D725" s="44" t="s">
        <v>1732</v>
      </c>
      <c r="E725" s="103">
        <v>677</v>
      </c>
      <c r="F725" s="45">
        <f t="shared" si="2"/>
        <v>677</v>
      </c>
      <c r="G725" s="45">
        <f t="shared" si="1"/>
        <v>0</v>
      </c>
    </row>
    <row r="726" spans="1:7" ht="12.75" customHeight="1">
      <c r="A726" s="98">
        <v>894</v>
      </c>
      <c r="B726" s="462" t="s">
        <v>3998</v>
      </c>
      <c r="C726" s="463" t="s">
        <v>1740</v>
      </c>
      <c r="D726" s="44" t="s">
        <v>1732</v>
      </c>
      <c r="E726" s="103">
        <v>725</v>
      </c>
      <c r="F726" s="45">
        <f t="shared" si="2"/>
        <v>725</v>
      </c>
      <c r="G726" s="45">
        <f t="shared" si="1"/>
        <v>0</v>
      </c>
    </row>
    <row r="727" spans="1:7" ht="12.75" customHeight="1">
      <c r="A727" s="98">
        <v>895</v>
      </c>
      <c r="B727" s="462" t="s">
        <v>3998</v>
      </c>
      <c r="C727" s="463" t="s">
        <v>1741</v>
      </c>
      <c r="D727" s="44" t="s">
        <v>1732</v>
      </c>
      <c r="E727" s="103">
        <v>725</v>
      </c>
      <c r="F727" s="45">
        <f t="shared" si="2"/>
        <v>725</v>
      </c>
      <c r="G727" s="45">
        <f t="shared" si="1"/>
        <v>0</v>
      </c>
    </row>
    <row r="728" spans="1:7" ht="12.75" customHeight="1">
      <c r="A728" s="98">
        <v>896</v>
      </c>
      <c r="B728" s="462" t="s">
        <v>3998</v>
      </c>
      <c r="C728" s="463" t="s">
        <v>1742</v>
      </c>
      <c r="D728" s="44" t="s">
        <v>1732</v>
      </c>
      <c r="E728" s="103">
        <v>778</v>
      </c>
      <c r="F728" s="45">
        <f t="shared" si="2"/>
        <v>778</v>
      </c>
      <c r="G728" s="45">
        <f t="shared" si="1"/>
        <v>0</v>
      </c>
    </row>
    <row r="729" spans="1:7" ht="12.75" customHeight="1">
      <c r="A729" s="98">
        <v>897</v>
      </c>
      <c r="B729" s="462" t="s">
        <v>3998</v>
      </c>
      <c r="C729" s="463" t="s">
        <v>1743</v>
      </c>
      <c r="D729" s="44" t="s">
        <v>1732</v>
      </c>
      <c r="E729" s="103">
        <v>778</v>
      </c>
      <c r="F729" s="45">
        <f t="shared" si="2"/>
        <v>778</v>
      </c>
      <c r="G729" s="45">
        <f t="shared" si="1"/>
        <v>0</v>
      </c>
    </row>
    <row r="730" spans="1:7" ht="12.75" customHeight="1">
      <c r="A730" s="98">
        <v>898</v>
      </c>
      <c r="B730" s="462" t="s">
        <v>3998</v>
      </c>
      <c r="C730" s="463" t="s">
        <v>1744</v>
      </c>
      <c r="D730" s="44" t="s">
        <v>1732</v>
      </c>
      <c r="E730" s="103">
        <v>808</v>
      </c>
      <c r="F730" s="45">
        <f t="shared" si="2"/>
        <v>808</v>
      </c>
      <c r="G730" s="45">
        <f t="shared" si="1"/>
        <v>0</v>
      </c>
    </row>
    <row r="731" spans="1:7" ht="12.75" customHeight="1">
      <c r="A731" s="98">
        <v>899</v>
      </c>
      <c r="B731" s="462" t="s">
        <v>3998</v>
      </c>
      <c r="C731" s="463" t="s">
        <v>1745</v>
      </c>
      <c r="D731" s="44" t="s">
        <v>1732</v>
      </c>
      <c r="E731" s="103">
        <v>808</v>
      </c>
      <c r="F731" s="45">
        <f t="shared" si="2"/>
        <v>808</v>
      </c>
      <c r="G731" s="45">
        <f t="shared" si="1"/>
        <v>0</v>
      </c>
    </row>
    <row r="732" spans="1:7" ht="12.75" customHeight="1">
      <c r="A732" s="98">
        <v>900</v>
      </c>
      <c r="B732" s="462" t="s">
        <v>3998</v>
      </c>
      <c r="C732" s="463" t="s">
        <v>1746</v>
      </c>
      <c r="D732" s="44" t="s">
        <v>1732</v>
      </c>
      <c r="E732" s="103">
        <v>835</v>
      </c>
      <c r="F732" s="45">
        <f t="shared" si="2"/>
        <v>835</v>
      </c>
      <c r="G732" s="45">
        <f t="shared" si="1"/>
        <v>0</v>
      </c>
    </row>
    <row r="733" spans="1:7" ht="12.75" customHeight="1">
      <c r="A733" s="98">
        <v>901</v>
      </c>
      <c r="B733" s="462" t="s">
        <v>3998</v>
      </c>
      <c r="C733" s="463" t="s">
        <v>1747</v>
      </c>
      <c r="D733" s="44" t="s">
        <v>1732</v>
      </c>
      <c r="E733" s="103">
        <v>835</v>
      </c>
      <c r="F733" s="45">
        <f t="shared" si="2"/>
        <v>835</v>
      </c>
      <c r="G733" s="45">
        <f t="shared" si="1"/>
        <v>0</v>
      </c>
    </row>
    <row r="734" spans="1:7" ht="12.75" customHeight="1">
      <c r="A734" s="98">
        <v>902</v>
      </c>
      <c r="B734" s="462" t="s">
        <v>3998</v>
      </c>
      <c r="C734" s="463" t="s">
        <v>1748</v>
      </c>
      <c r="D734" s="44" t="s">
        <v>1732</v>
      </c>
      <c r="E734" s="103">
        <v>2836</v>
      </c>
      <c r="F734" s="45">
        <f t="shared" si="2"/>
        <v>2836</v>
      </c>
      <c r="G734" s="45">
        <f t="shared" si="1"/>
        <v>0</v>
      </c>
    </row>
    <row r="735" spans="1:7" ht="12.75" customHeight="1">
      <c r="A735" s="98">
        <v>903</v>
      </c>
      <c r="B735" s="462" t="s">
        <v>3998</v>
      </c>
      <c r="C735" s="463" t="s">
        <v>1749</v>
      </c>
      <c r="D735" s="44" t="s">
        <v>1732</v>
      </c>
      <c r="E735" s="103">
        <v>3897</v>
      </c>
      <c r="F735" s="45">
        <f t="shared" si="2"/>
        <v>3897</v>
      </c>
      <c r="G735" s="45">
        <f t="shared" si="1"/>
        <v>0</v>
      </c>
    </row>
    <row r="736" spans="1:7" ht="12.75" customHeight="1">
      <c r="A736" s="98">
        <v>904</v>
      </c>
      <c r="B736" s="462" t="s">
        <v>3998</v>
      </c>
      <c r="C736" s="463" t="s">
        <v>1750</v>
      </c>
      <c r="D736" s="44" t="s">
        <v>1732</v>
      </c>
      <c r="E736" s="103">
        <v>4159</v>
      </c>
      <c r="F736" s="45">
        <f t="shared" si="2"/>
        <v>4159</v>
      </c>
      <c r="G736" s="45">
        <f t="shared" si="1"/>
        <v>0</v>
      </c>
    </row>
    <row r="737" spans="1:7" ht="12.75" customHeight="1">
      <c r="A737" s="98">
        <v>907</v>
      </c>
      <c r="B737" s="462" t="s">
        <v>3998</v>
      </c>
      <c r="C737" s="463" t="s">
        <v>1752</v>
      </c>
      <c r="D737" s="44" t="s">
        <v>1753</v>
      </c>
      <c r="E737" s="103">
        <v>1036</v>
      </c>
      <c r="F737" s="45">
        <f t="shared" si="2"/>
        <v>1036</v>
      </c>
      <c r="G737" s="45">
        <f t="shared" si="1"/>
        <v>0</v>
      </c>
    </row>
    <row r="738" spans="1:7" ht="12.75" customHeight="1">
      <c r="A738" s="98">
        <v>908</v>
      </c>
      <c r="B738" s="462" t="s">
        <v>3998</v>
      </c>
      <c r="C738" s="463" t="s">
        <v>1754</v>
      </c>
      <c r="D738" s="44" t="s">
        <v>1753</v>
      </c>
      <c r="E738" s="103">
        <v>1118</v>
      </c>
      <c r="F738" s="45">
        <f t="shared" si="2"/>
        <v>1118</v>
      </c>
      <c r="G738" s="45">
        <f t="shared" si="1"/>
        <v>0</v>
      </c>
    </row>
    <row r="739" spans="1:7" ht="12.75" customHeight="1">
      <c r="A739" s="98">
        <v>909</v>
      </c>
      <c r="B739" s="462" t="s">
        <v>3998</v>
      </c>
      <c r="C739" s="463" t="s">
        <v>1755</v>
      </c>
      <c r="D739" s="44" t="s">
        <v>1753</v>
      </c>
      <c r="E739" s="103">
        <v>1171</v>
      </c>
      <c r="F739" s="45">
        <f t="shared" si="2"/>
        <v>1171</v>
      </c>
      <c r="G739" s="45">
        <f t="shared" si="1"/>
        <v>0</v>
      </c>
    </row>
    <row r="740" spans="1:7" ht="12.75" customHeight="1">
      <c r="A740" s="98">
        <v>910</v>
      </c>
      <c r="B740" s="462" t="s">
        <v>3998</v>
      </c>
      <c r="C740" s="463" t="s">
        <v>1756</v>
      </c>
      <c r="D740" s="44" t="s">
        <v>1753</v>
      </c>
      <c r="E740" s="103">
        <v>1215</v>
      </c>
      <c r="F740" s="45">
        <f t="shared" si="2"/>
        <v>1215</v>
      </c>
      <c r="G740" s="45">
        <f t="shared" si="1"/>
        <v>0</v>
      </c>
    </row>
    <row r="741" spans="1:7" ht="12.75" customHeight="1">
      <c r="A741" s="98">
        <v>911</v>
      </c>
      <c r="B741" s="462" t="s">
        <v>3998</v>
      </c>
      <c r="C741" s="463" t="s">
        <v>1757</v>
      </c>
      <c r="D741" s="44" t="s">
        <v>1753</v>
      </c>
      <c r="E741" s="103">
        <v>1274</v>
      </c>
      <c r="F741" s="45">
        <f t="shared" si="2"/>
        <v>1274</v>
      </c>
      <c r="G741" s="45">
        <f t="shared" si="1"/>
        <v>0</v>
      </c>
    </row>
    <row r="742" spans="1:7" ht="12.75" customHeight="1">
      <c r="A742" s="98">
        <v>912</v>
      </c>
      <c r="B742" s="462" t="s">
        <v>3998</v>
      </c>
      <c r="C742" s="463" t="s">
        <v>1758</v>
      </c>
      <c r="D742" s="44" t="s">
        <v>1753</v>
      </c>
      <c r="E742" s="103">
        <v>1390</v>
      </c>
      <c r="F742" s="45">
        <f t="shared" si="2"/>
        <v>1390</v>
      </c>
      <c r="G742" s="45">
        <f t="shared" si="1"/>
        <v>0</v>
      </c>
    </row>
    <row r="743" spans="1:7" ht="12.75" customHeight="1">
      <c r="A743" s="98">
        <v>913</v>
      </c>
      <c r="B743" s="462" t="s">
        <v>3998</v>
      </c>
      <c r="C743" s="463" t="s">
        <v>1759</v>
      </c>
      <c r="D743" s="44" t="s">
        <v>1753</v>
      </c>
      <c r="E743" s="103">
        <v>1881</v>
      </c>
      <c r="F743" s="45">
        <f t="shared" si="2"/>
        <v>1881</v>
      </c>
      <c r="G743" s="45">
        <f t="shared" si="1"/>
        <v>0</v>
      </c>
    </row>
    <row r="744" spans="1:7" ht="12.75" customHeight="1">
      <c r="A744" s="98">
        <v>914</v>
      </c>
      <c r="B744" s="462" t="s">
        <v>3998</v>
      </c>
      <c r="C744" s="463" t="s">
        <v>1760</v>
      </c>
      <c r="D744" s="44" t="s">
        <v>1753</v>
      </c>
      <c r="E744" s="103">
        <v>2306</v>
      </c>
      <c r="F744" s="45">
        <f t="shared" si="2"/>
        <v>2306</v>
      </c>
      <c r="G744" s="45">
        <f t="shared" si="1"/>
        <v>0</v>
      </c>
    </row>
    <row r="745" spans="1:7" ht="12.75" customHeight="1">
      <c r="A745" s="98">
        <v>915</v>
      </c>
      <c r="B745" s="462" t="s">
        <v>3998</v>
      </c>
      <c r="C745" s="463" t="s">
        <v>1761</v>
      </c>
      <c r="D745" s="44" t="s">
        <v>1753</v>
      </c>
      <c r="E745" s="103">
        <v>3152</v>
      </c>
      <c r="F745" s="45">
        <f t="shared" si="2"/>
        <v>3152</v>
      </c>
      <c r="G745" s="45">
        <f t="shared" si="1"/>
        <v>0</v>
      </c>
    </row>
    <row r="746" spans="1:7" ht="12.75" customHeight="1">
      <c r="A746" s="98">
        <v>920</v>
      </c>
      <c r="B746" s="462" t="s">
        <v>3998</v>
      </c>
      <c r="C746" s="463" t="s">
        <v>1763</v>
      </c>
      <c r="D746" s="44" t="s">
        <v>1764</v>
      </c>
      <c r="E746" s="103">
        <v>104</v>
      </c>
      <c r="F746" s="45">
        <f t="shared" si="2"/>
        <v>104</v>
      </c>
      <c r="G746" s="45">
        <f t="shared" si="1"/>
        <v>0</v>
      </c>
    </row>
    <row r="747" spans="1:7" ht="12.75" customHeight="1">
      <c r="A747" s="98">
        <v>921</v>
      </c>
      <c r="B747" s="462" t="s">
        <v>3998</v>
      </c>
      <c r="C747" s="463" t="s">
        <v>1766</v>
      </c>
      <c r="D747" s="44" t="s">
        <v>1767</v>
      </c>
      <c r="E747" s="103">
        <v>14</v>
      </c>
      <c r="F747" s="45">
        <f t="shared" si="2"/>
        <v>14</v>
      </c>
      <c r="G747" s="45">
        <f t="shared" si="1"/>
        <v>0</v>
      </c>
    </row>
    <row r="748" spans="1:7" ht="12.75" customHeight="1">
      <c r="A748" s="98">
        <v>922</v>
      </c>
      <c r="B748" s="462" t="s">
        <v>3998</v>
      </c>
      <c r="C748" s="463" t="s">
        <v>1769</v>
      </c>
      <c r="D748" s="44" t="s">
        <v>1770</v>
      </c>
      <c r="E748" s="103">
        <v>650</v>
      </c>
      <c r="F748" s="45">
        <f t="shared" si="2"/>
        <v>650</v>
      </c>
      <c r="G748" s="45">
        <f t="shared" si="1"/>
        <v>0</v>
      </c>
    </row>
    <row r="749" spans="1:7" ht="12.75" customHeight="1">
      <c r="A749" s="98">
        <v>923</v>
      </c>
      <c r="B749" s="462" t="s">
        <v>3998</v>
      </c>
      <c r="C749" s="463" t="s">
        <v>1772</v>
      </c>
      <c r="D749" s="44" t="s">
        <v>1773</v>
      </c>
      <c r="E749" s="103">
        <v>659</v>
      </c>
      <c r="F749" s="45">
        <f t="shared" si="2"/>
        <v>659</v>
      </c>
      <c r="G749" s="45">
        <f t="shared" si="1"/>
        <v>0</v>
      </c>
    </row>
    <row r="750" spans="1:7" ht="12.75" customHeight="1">
      <c r="A750" s="98">
        <v>924</v>
      </c>
      <c r="B750" s="462" t="s">
        <v>3998</v>
      </c>
      <c r="C750" s="463" t="s">
        <v>1775</v>
      </c>
      <c r="D750" s="44" t="s">
        <v>1776</v>
      </c>
      <c r="E750" s="103">
        <v>865</v>
      </c>
      <c r="F750" s="45">
        <f t="shared" si="2"/>
        <v>865</v>
      </c>
      <c r="G750" s="45">
        <f t="shared" si="1"/>
        <v>0</v>
      </c>
    </row>
    <row r="751" spans="1:7" ht="12.75" customHeight="1">
      <c r="A751" s="98">
        <v>925</v>
      </c>
      <c r="B751" s="462" t="s">
        <v>3998</v>
      </c>
      <c r="C751" s="463" t="s">
        <v>1531</v>
      </c>
      <c r="D751" s="44" t="s">
        <v>1560</v>
      </c>
      <c r="E751" s="103">
        <v>273</v>
      </c>
      <c r="F751" s="45">
        <f t="shared" si="2"/>
        <v>273</v>
      </c>
      <c r="G751" s="45">
        <f t="shared" si="1"/>
        <v>0</v>
      </c>
    </row>
    <row r="752" spans="1:7" ht="12.75" customHeight="1">
      <c r="A752" s="98">
        <v>926</v>
      </c>
      <c r="B752" s="462" t="s">
        <v>3998</v>
      </c>
      <c r="C752" s="463" t="s">
        <v>1532</v>
      </c>
      <c r="D752" s="44" t="s">
        <v>1560</v>
      </c>
      <c r="E752" s="103">
        <v>362</v>
      </c>
      <c r="F752" s="45">
        <f t="shared" si="2"/>
        <v>362</v>
      </c>
      <c r="G752" s="45">
        <f t="shared" si="1"/>
        <v>0</v>
      </c>
    </row>
    <row r="753" spans="1:7" ht="12.75" customHeight="1">
      <c r="A753" s="98">
        <v>927</v>
      </c>
      <c r="B753" s="462" t="s">
        <v>3998</v>
      </c>
      <c r="C753" s="463" t="s">
        <v>1533</v>
      </c>
      <c r="D753" s="44" t="s">
        <v>1560</v>
      </c>
      <c r="E753" s="103">
        <v>480</v>
      </c>
      <c r="F753" s="45">
        <f t="shared" si="2"/>
        <v>480</v>
      </c>
      <c r="G753" s="45">
        <f t="shared" si="1"/>
        <v>0</v>
      </c>
    </row>
    <row r="754" spans="1:7" ht="12.75" customHeight="1">
      <c r="A754" s="98">
        <v>928</v>
      </c>
      <c r="B754" s="462" t="s">
        <v>3998</v>
      </c>
      <c r="C754" s="463" t="s">
        <v>1534</v>
      </c>
      <c r="D754" s="44" t="s">
        <v>1560</v>
      </c>
      <c r="E754" s="103">
        <v>728</v>
      </c>
      <c r="F754" s="45">
        <f t="shared" si="2"/>
        <v>728</v>
      </c>
      <c r="G754" s="45">
        <f t="shared" si="1"/>
        <v>0</v>
      </c>
    </row>
    <row r="755" spans="1:7" ht="12.75" customHeight="1">
      <c r="A755" s="98">
        <v>929</v>
      </c>
      <c r="B755" s="462" t="s">
        <v>3998</v>
      </c>
      <c r="C755" s="463" t="s">
        <v>1535</v>
      </c>
      <c r="D755" s="44" t="s">
        <v>1560</v>
      </c>
      <c r="E755" s="103">
        <v>273</v>
      </c>
      <c r="F755" s="45">
        <f t="shared" si="2"/>
        <v>273</v>
      </c>
      <c r="G755" s="45">
        <f t="shared" si="1"/>
        <v>0</v>
      </c>
    </row>
    <row r="756" spans="1:7" ht="12.75" customHeight="1">
      <c r="A756" s="98">
        <v>930</v>
      </c>
      <c r="B756" s="462" t="s">
        <v>3998</v>
      </c>
      <c r="C756" s="463" t="s">
        <v>1536</v>
      </c>
      <c r="D756" s="44" t="s">
        <v>1560</v>
      </c>
      <c r="E756" s="103">
        <v>362</v>
      </c>
      <c r="F756" s="45">
        <f t="shared" si="2"/>
        <v>362</v>
      </c>
      <c r="G756" s="45">
        <f t="shared" si="1"/>
        <v>0</v>
      </c>
    </row>
    <row r="757" spans="1:7" ht="12.75" customHeight="1">
      <c r="A757" s="98">
        <v>931</v>
      </c>
      <c r="B757" s="462" t="s">
        <v>3998</v>
      </c>
      <c r="C757" s="463" t="s">
        <v>1537</v>
      </c>
      <c r="D757" s="44" t="s">
        <v>1560</v>
      </c>
      <c r="E757" s="103">
        <v>385</v>
      </c>
      <c r="F757" s="45">
        <f t="shared" si="2"/>
        <v>385</v>
      </c>
      <c r="G757" s="45">
        <f t="shared" si="1"/>
        <v>0</v>
      </c>
    </row>
    <row r="758" spans="1:7" ht="12.75" customHeight="1">
      <c r="A758" s="98">
        <v>932</v>
      </c>
      <c r="B758" s="462" t="s">
        <v>3998</v>
      </c>
      <c r="C758" s="463" t="s">
        <v>1538</v>
      </c>
      <c r="D758" s="44" t="s">
        <v>1560</v>
      </c>
      <c r="E758" s="103">
        <v>480</v>
      </c>
      <c r="F758" s="45">
        <f t="shared" si="2"/>
        <v>480</v>
      </c>
      <c r="G758" s="45">
        <f t="shared" si="1"/>
        <v>0</v>
      </c>
    </row>
    <row r="759" spans="1:7" ht="12.75" customHeight="1">
      <c r="A759" s="98">
        <v>933</v>
      </c>
      <c r="B759" s="462" t="s">
        <v>3998</v>
      </c>
      <c r="C759" s="463" t="s">
        <v>1539</v>
      </c>
      <c r="D759" s="44" t="s">
        <v>1560</v>
      </c>
      <c r="E759" s="103">
        <v>728</v>
      </c>
      <c r="F759" s="45">
        <f t="shared" si="2"/>
        <v>728</v>
      </c>
      <c r="G759" s="45">
        <f t="shared" si="1"/>
        <v>0</v>
      </c>
    </row>
    <row r="760" spans="1:7" ht="12.75" customHeight="1">
      <c r="A760" s="98">
        <v>934</v>
      </c>
      <c r="B760" s="462" t="s">
        <v>3998</v>
      </c>
      <c r="C760" s="463" t="s">
        <v>1540</v>
      </c>
      <c r="D760" s="44" t="s">
        <v>1561</v>
      </c>
      <c r="E760" s="103">
        <v>286</v>
      </c>
      <c r="F760" s="45">
        <f t="shared" si="2"/>
        <v>286</v>
      </c>
      <c r="G760" s="45">
        <f t="shared" si="1"/>
        <v>0</v>
      </c>
    </row>
    <row r="761" spans="1:7" ht="12.75" customHeight="1">
      <c r="A761" s="98">
        <v>935</v>
      </c>
      <c r="B761" s="462" t="s">
        <v>3998</v>
      </c>
      <c r="C761" s="463" t="s">
        <v>1541</v>
      </c>
      <c r="D761" s="44" t="s">
        <v>1561</v>
      </c>
      <c r="E761" s="103">
        <v>303</v>
      </c>
      <c r="F761" s="45">
        <f t="shared" si="2"/>
        <v>303</v>
      </c>
      <c r="G761" s="45">
        <f t="shared" si="1"/>
        <v>0</v>
      </c>
    </row>
    <row r="762" spans="1:7" ht="12.75" customHeight="1">
      <c r="A762" s="98">
        <v>936</v>
      </c>
      <c r="B762" s="462" t="s">
        <v>3998</v>
      </c>
      <c r="C762" s="463" t="s">
        <v>1542</v>
      </c>
      <c r="D762" s="44" t="s">
        <v>1561</v>
      </c>
      <c r="E762" s="103">
        <v>379</v>
      </c>
      <c r="F762" s="45">
        <f t="shared" si="2"/>
        <v>379</v>
      </c>
      <c r="G762" s="45">
        <f t="shared" si="1"/>
        <v>0</v>
      </c>
    </row>
    <row r="763" spans="1:7" ht="12.75" customHeight="1">
      <c r="A763" s="98">
        <v>937</v>
      </c>
      <c r="B763" s="462" t="s">
        <v>3998</v>
      </c>
      <c r="C763" s="463" t="s">
        <v>1543</v>
      </c>
      <c r="D763" s="44" t="s">
        <v>1561</v>
      </c>
      <c r="E763" s="103">
        <v>406</v>
      </c>
      <c r="F763" s="45">
        <f t="shared" si="2"/>
        <v>406</v>
      </c>
      <c r="G763" s="45">
        <f t="shared" si="1"/>
        <v>0</v>
      </c>
    </row>
    <row r="764" spans="1:7" ht="12.75" customHeight="1">
      <c r="A764" s="98">
        <v>938</v>
      </c>
      <c r="B764" s="462" t="s">
        <v>3998</v>
      </c>
      <c r="C764" s="463" t="s">
        <v>1544</v>
      </c>
      <c r="D764" s="44" t="s">
        <v>1561</v>
      </c>
      <c r="E764" s="103">
        <v>508</v>
      </c>
      <c r="F764" s="45">
        <f t="shared" si="2"/>
        <v>508</v>
      </c>
      <c r="G764" s="45">
        <f t="shared" si="1"/>
        <v>0</v>
      </c>
    </row>
    <row r="765" spans="1:7" ht="12.75" customHeight="1">
      <c r="A765" s="98">
        <v>939</v>
      </c>
      <c r="B765" s="462" t="s">
        <v>3998</v>
      </c>
      <c r="C765" s="463" t="s">
        <v>1545</v>
      </c>
      <c r="D765" s="44" t="s">
        <v>1561</v>
      </c>
      <c r="E765" s="103">
        <v>544</v>
      </c>
      <c r="F765" s="45">
        <f t="shared" si="2"/>
        <v>544</v>
      </c>
      <c r="G765" s="45">
        <f t="shared" si="1"/>
        <v>0</v>
      </c>
    </row>
    <row r="766" spans="1:7" ht="12.75" customHeight="1">
      <c r="A766" s="98">
        <v>940</v>
      </c>
      <c r="B766" s="462" t="s">
        <v>3998</v>
      </c>
      <c r="C766" s="463" t="s">
        <v>1546</v>
      </c>
      <c r="D766" s="44" t="s">
        <v>1561</v>
      </c>
      <c r="E766" s="103">
        <v>766</v>
      </c>
      <c r="F766" s="45">
        <f t="shared" si="2"/>
        <v>766</v>
      </c>
      <c r="G766" s="45">
        <f t="shared" si="1"/>
        <v>0</v>
      </c>
    </row>
    <row r="767" spans="1:7" ht="12.75" customHeight="1">
      <c r="A767" s="98">
        <v>941</v>
      </c>
      <c r="B767" s="462" t="s">
        <v>3998</v>
      </c>
      <c r="C767" s="463" t="s">
        <v>1547</v>
      </c>
      <c r="D767" s="44" t="s">
        <v>1561</v>
      </c>
      <c r="E767" s="103">
        <v>819</v>
      </c>
      <c r="F767" s="45">
        <f t="shared" si="2"/>
        <v>819</v>
      </c>
      <c r="G767" s="45">
        <f t="shared" si="1"/>
        <v>0</v>
      </c>
    </row>
    <row r="768" spans="1:7" ht="12.75" customHeight="1">
      <c r="A768" s="98">
        <v>942</v>
      </c>
      <c r="B768" s="462" t="s">
        <v>3998</v>
      </c>
      <c r="C768" s="463" t="s">
        <v>1548</v>
      </c>
      <c r="D768" s="44" t="s">
        <v>1561</v>
      </c>
      <c r="E768" s="103">
        <v>994</v>
      </c>
      <c r="F768" s="45">
        <f t="shared" si="2"/>
        <v>994</v>
      </c>
      <c r="G768" s="45">
        <f t="shared" si="1"/>
        <v>0</v>
      </c>
    </row>
    <row r="769" spans="1:7" ht="12.75" customHeight="1">
      <c r="A769" s="98">
        <v>943</v>
      </c>
      <c r="B769" s="462" t="s">
        <v>3998</v>
      </c>
      <c r="C769" s="463" t="s">
        <v>1549</v>
      </c>
      <c r="D769" s="44" t="s">
        <v>51</v>
      </c>
      <c r="E769" s="103">
        <v>480</v>
      </c>
      <c r="F769" s="45">
        <f t="shared" si="2"/>
        <v>480</v>
      </c>
      <c r="G769" s="45">
        <f t="shared" si="1"/>
        <v>0</v>
      </c>
    </row>
    <row r="770" spans="1:7" ht="12.75" customHeight="1">
      <c r="A770" s="98">
        <v>944</v>
      </c>
      <c r="B770" s="462" t="s">
        <v>3998</v>
      </c>
      <c r="C770" s="463" t="s">
        <v>1550</v>
      </c>
      <c r="D770" s="44" t="s">
        <v>1562</v>
      </c>
      <c r="E770" s="103">
        <v>586</v>
      </c>
      <c r="F770" s="45">
        <f t="shared" si="2"/>
        <v>586</v>
      </c>
      <c r="G770" s="45">
        <f t="shared" si="1"/>
        <v>0</v>
      </c>
    </row>
    <row r="771" spans="1:7" ht="12.75" customHeight="1">
      <c r="A771" s="98">
        <v>945</v>
      </c>
      <c r="B771" s="462" t="s">
        <v>3998</v>
      </c>
      <c r="C771" s="463" t="s">
        <v>1551</v>
      </c>
      <c r="D771" s="44" t="s">
        <v>1563</v>
      </c>
      <c r="E771" s="103">
        <v>1149</v>
      </c>
      <c r="F771" s="45">
        <f t="shared" si="2"/>
        <v>1149</v>
      </c>
      <c r="G771" s="45">
        <f t="shared" si="1"/>
        <v>0</v>
      </c>
    </row>
    <row r="772" spans="1:7" ht="12.75" customHeight="1">
      <c r="A772" s="98">
        <v>946</v>
      </c>
      <c r="B772" s="462" t="s">
        <v>3998</v>
      </c>
      <c r="C772" s="463" t="s">
        <v>1552</v>
      </c>
      <c r="D772" s="44" t="s">
        <v>51</v>
      </c>
      <c r="E772" s="103">
        <v>480</v>
      </c>
      <c r="F772" s="45">
        <f t="shared" si="2"/>
        <v>480</v>
      </c>
      <c r="G772" s="45">
        <f t="shared" si="1"/>
        <v>0</v>
      </c>
    </row>
    <row r="773" spans="1:7" ht="12.75" customHeight="1">
      <c r="A773" s="98">
        <v>947</v>
      </c>
      <c r="B773" s="462" t="s">
        <v>3998</v>
      </c>
      <c r="C773" s="463" t="s">
        <v>1553</v>
      </c>
      <c r="D773" s="44" t="s">
        <v>1564</v>
      </c>
      <c r="E773" s="103">
        <v>572</v>
      </c>
      <c r="F773" s="45">
        <f t="shared" si="2"/>
        <v>572</v>
      </c>
      <c r="G773" s="45">
        <f t="shared" si="1"/>
        <v>0</v>
      </c>
    </row>
    <row r="774" spans="1:7" ht="12.75" customHeight="1">
      <c r="A774" s="98">
        <v>948</v>
      </c>
      <c r="B774" s="462" t="s">
        <v>3998</v>
      </c>
      <c r="C774" s="463" t="s">
        <v>1554</v>
      </c>
      <c r="D774" s="44" t="s">
        <v>1564</v>
      </c>
      <c r="E774" s="103">
        <v>588</v>
      </c>
      <c r="F774" s="45">
        <f t="shared" si="2"/>
        <v>588</v>
      </c>
      <c r="G774" s="45">
        <f t="shared" si="1"/>
        <v>0</v>
      </c>
    </row>
    <row r="775" spans="1:7" ht="12.75" customHeight="1">
      <c r="A775" s="98">
        <v>949</v>
      </c>
      <c r="B775" s="462" t="s">
        <v>3998</v>
      </c>
      <c r="C775" s="463" t="s">
        <v>1555</v>
      </c>
      <c r="D775" s="44" t="s">
        <v>1565</v>
      </c>
      <c r="E775" s="103">
        <v>1146</v>
      </c>
      <c r="F775" s="45">
        <f t="shared" si="2"/>
        <v>1146</v>
      </c>
      <c r="G775" s="45">
        <f t="shared" si="1"/>
        <v>0</v>
      </c>
    </row>
    <row r="776" spans="1:7" ht="12.75" customHeight="1">
      <c r="A776" s="98">
        <v>950</v>
      </c>
      <c r="B776" s="462" t="s">
        <v>3998</v>
      </c>
      <c r="C776" s="463" t="s">
        <v>1556</v>
      </c>
      <c r="D776" s="44" t="s">
        <v>51</v>
      </c>
      <c r="E776" s="103">
        <v>504</v>
      </c>
      <c r="F776" s="45">
        <f t="shared" si="2"/>
        <v>504</v>
      </c>
      <c r="G776" s="45">
        <f t="shared" si="1"/>
        <v>0</v>
      </c>
    </row>
    <row r="777" spans="1:7" ht="12.75" customHeight="1">
      <c r="A777" s="98">
        <v>951</v>
      </c>
      <c r="B777" s="462" t="s">
        <v>3998</v>
      </c>
      <c r="C777" s="463" t="s">
        <v>1557</v>
      </c>
      <c r="D777" s="44" t="s">
        <v>1566</v>
      </c>
      <c r="E777" s="103">
        <v>606</v>
      </c>
      <c r="F777" s="45">
        <f t="shared" si="2"/>
        <v>606</v>
      </c>
      <c r="G777" s="45">
        <f t="shared" si="1"/>
        <v>0</v>
      </c>
    </row>
    <row r="778" spans="1:7" ht="12.75" customHeight="1">
      <c r="A778" s="98">
        <v>952</v>
      </c>
      <c r="B778" s="462" t="s">
        <v>3998</v>
      </c>
      <c r="C778" s="463" t="s">
        <v>1558</v>
      </c>
      <c r="D778" s="44" t="s">
        <v>1566</v>
      </c>
      <c r="E778" s="103">
        <v>652</v>
      </c>
      <c r="F778" s="45">
        <f t="shared" si="2"/>
        <v>652</v>
      </c>
      <c r="G778" s="45">
        <f t="shared" si="1"/>
        <v>0</v>
      </c>
    </row>
    <row r="779" spans="1:7" ht="12.75" customHeight="1">
      <c r="A779" s="98">
        <v>953</v>
      </c>
      <c r="B779" s="462" t="s">
        <v>3998</v>
      </c>
      <c r="C779" s="463" t="s">
        <v>1559</v>
      </c>
      <c r="D779" s="44" t="s">
        <v>1295</v>
      </c>
      <c r="E779" s="103">
        <v>1192</v>
      </c>
      <c r="F779" s="45">
        <f t="shared" si="2"/>
        <v>1192</v>
      </c>
      <c r="G779" s="45">
        <f t="shared" si="1"/>
        <v>0</v>
      </c>
    </row>
    <row r="780" spans="1:7" ht="12.75" customHeight="1">
      <c r="A780" s="98">
        <v>954</v>
      </c>
      <c r="B780" s="462" t="s">
        <v>3998</v>
      </c>
      <c r="C780" s="463" t="s">
        <v>3999</v>
      </c>
      <c r="D780" s="44" t="s">
        <v>1791</v>
      </c>
      <c r="E780" s="103">
        <v>13450</v>
      </c>
      <c r="F780" s="45">
        <f t="shared" si="2"/>
        <v>13450</v>
      </c>
      <c r="G780" s="45">
        <f t="shared" si="1"/>
        <v>0</v>
      </c>
    </row>
    <row r="781" spans="1:7" ht="12.75" customHeight="1">
      <c r="A781" s="98">
        <v>955</v>
      </c>
      <c r="B781" s="462" t="s">
        <v>3998</v>
      </c>
      <c r="C781" s="463" t="s">
        <v>4000</v>
      </c>
      <c r="D781" s="44" t="s">
        <v>1791</v>
      </c>
      <c r="E781" s="103">
        <v>17995</v>
      </c>
      <c r="F781" s="45">
        <f t="shared" si="2"/>
        <v>17995</v>
      </c>
      <c r="G781" s="45">
        <f t="shared" si="1"/>
        <v>0</v>
      </c>
    </row>
    <row r="782" spans="1:7" ht="12.75" customHeight="1">
      <c r="A782" s="98">
        <v>956</v>
      </c>
      <c r="B782" s="462" t="s">
        <v>3998</v>
      </c>
      <c r="C782" s="463" t="s">
        <v>4001</v>
      </c>
      <c r="D782" s="44" t="s">
        <v>1791</v>
      </c>
      <c r="E782" s="103">
        <v>15831</v>
      </c>
      <c r="F782" s="45">
        <f t="shared" si="2"/>
        <v>15831</v>
      </c>
      <c r="G782" s="45">
        <f t="shared" si="1"/>
        <v>0</v>
      </c>
    </row>
    <row r="783" spans="1:7" ht="12.75" customHeight="1">
      <c r="A783" s="98">
        <v>957</v>
      </c>
      <c r="B783" s="462" t="s">
        <v>3998</v>
      </c>
      <c r="C783" s="463" t="s">
        <v>4002</v>
      </c>
      <c r="D783" s="44" t="s">
        <v>1791</v>
      </c>
      <c r="E783" s="103">
        <v>21519</v>
      </c>
      <c r="F783" s="45">
        <f t="shared" si="2"/>
        <v>21519</v>
      </c>
      <c r="G783" s="45">
        <f t="shared" si="1"/>
        <v>0</v>
      </c>
    </row>
    <row r="784" spans="1:7" ht="12.75" customHeight="1">
      <c r="A784" s="98">
        <v>958</v>
      </c>
      <c r="B784" s="462" t="s">
        <v>3998</v>
      </c>
      <c r="C784" s="463" t="s">
        <v>4003</v>
      </c>
      <c r="D784" s="44" t="s">
        <v>1791</v>
      </c>
      <c r="E784" s="103">
        <v>14536</v>
      </c>
      <c r="F784" s="45">
        <f t="shared" si="2"/>
        <v>14536</v>
      </c>
      <c r="G784" s="45">
        <f t="shared" si="1"/>
        <v>0</v>
      </c>
    </row>
    <row r="785" spans="1:7" ht="12.75" customHeight="1">
      <c r="A785" s="98">
        <v>959</v>
      </c>
      <c r="B785" s="462" t="s">
        <v>3998</v>
      </c>
      <c r="C785" s="463" t="s">
        <v>4004</v>
      </c>
      <c r="D785" s="44" t="s">
        <v>1791</v>
      </c>
      <c r="E785" s="103">
        <v>19081</v>
      </c>
      <c r="F785" s="45">
        <f t="shared" si="2"/>
        <v>19081</v>
      </c>
      <c r="G785" s="45">
        <f t="shared" si="1"/>
        <v>0</v>
      </c>
    </row>
    <row r="786" spans="1:7" ht="12.75" customHeight="1">
      <c r="A786" s="98">
        <v>960</v>
      </c>
      <c r="B786" s="462" t="s">
        <v>3998</v>
      </c>
      <c r="C786" s="463" t="s">
        <v>4005</v>
      </c>
      <c r="D786" s="44" t="s">
        <v>1791</v>
      </c>
      <c r="E786" s="103">
        <v>16917</v>
      </c>
      <c r="F786" s="45">
        <f t="shared" si="2"/>
        <v>16917</v>
      </c>
      <c r="G786" s="45">
        <f t="shared" si="1"/>
        <v>0</v>
      </c>
    </row>
    <row r="787" spans="1:7" ht="12.75" customHeight="1">
      <c r="A787" s="98">
        <v>961</v>
      </c>
      <c r="B787" s="462" t="s">
        <v>3998</v>
      </c>
      <c r="C787" s="463" t="s">
        <v>4006</v>
      </c>
      <c r="D787" s="44" t="s">
        <v>1791</v>
      </c>
      <c r="E787" s="103">
        <v>22605</v>
      </c>
      <c r="F787" s="45">
        <f t="shared" si="2"/>
        <v>22605</v>
      </c>
      <c r="G787" s="45">
        <f t="shared" si="1"/>
        <v>0</v>
      </c>
    </row>
    <row r="788" spans="1:7" ht="12.75" customHeight="1">
      <c r="A788" s="98">
        <v>962</v>
      </c>
      <c r="B788" s="462" t="s">
        <v>18</v>
      </c>
      <c r="C788" s="463" t="s">
        <v>1902</v>
      </c>
      <c r="D788" s="44" t="s">
        <v>1898</v>
      </c>
      <c r="E788" s="103">
        <v>111</v>
      </c>
      <c r="F788" s="45">
        <f t="shared" si="2"/>
        <v>111</v>
      </c>
      <c r="G788" s="45">
        <f t="shared" si="1"/>
        <v>0</v>
      </c>
    </row>
    <row r="789" spans="1:7" ht="12.75" customHeight="1">
      <c r="A789" s="98">
        <v>963</v>
      </c>
      <c r="B789" s="462" t="s">
        <v>18</v>
      </c>
      <c r="C789" s="463" t="s">
        <v>1903</v>
      </c>
      <c r="D789" s="44" t="s">
        <v>1898</v>
      </c>
      <c r="E789" s="103">
        <v>122</v>
      </c>
      <c r="F789" s="45">
        <f t="shared" si="2"/>
        <v>122</v>
      </c>
      <c r="G789" s="45">
        <f t="shared" si="1"/>
        <v>0</v>
      </c>
    </row>
    <row r="790" spans="1:7" ht="12.75" customHeight="1">
      <c r="A790" s="98">
        <v>964</v>
      </c>
      <c r="B790" s="462" t="s">
        <v>18</v>
      </c>
      <c r="C790" s="463" t="s">
        <v>1904</v>
      </c>
      <c r="D790" s="44" t="s">
        <v>1898</v>
      </c>
      <c r="E790" s="103">
        <v>135</v>
      </c>
      <c r="F790" s="45">
        <f t="shared" si="2"/>
        <v>135</v>
      </c>
      <c r="G790" s="45">
        <f t="shared" si="1"/>
        <v>0</v>
      </c>
    </row>
    <row r="791" spans="1:7" ht="12.75" customHeight="1">
      <c r="A791" s="98">
        <v>965</v>
      </c>
      <c r="B791" s="462" t="s">
        <v>18</v>
      </c>
      <c r="C791" s="463" t="s">
        <v>1905</v>
      </c>
      <c r="D791" s="44" t="s">
        <v>1898</v>
      </c>
      <c r="E791" s="103">
        <v>145</v>
      </c>
      <c r="F791" s="45">
        <f t="shared" si="2"/>
        <v>145</v>
      </c>
      <c r="G791" s="45">
        <f t="shared" si="1"/>
        <v>0</v>
      </c>
    </row>
    <row r="792" spans="1:7" ht="12.75" customHeight="1">
      <c r="A792" s="98">
        <v>966</v>
      </c>
      <c r="B792" s="462" t="s">
        <v>18</v>
      </c>
      <c r="C792" s="463" t="s">
        <v>1906</v>
      </c>
      <c r="D792" s="44" t="s">
        <v>1898</v>
      </c>
      <c r="E792" s="103">
        <v>168</v>
      </c>
      <c r="F792" s="45">
        <f t="shared" si="2"/>
        <v>168</v>
      </c>
      <c r="G792" s="45">
        <f t="shared" si="1"/>
        <v>0</v>
      </c>
    </row>
    <row r="793" spans="1:7" ht="12.75" customHeight="1">
      <c r="A793" s="98">
        <v>967</v>
      </c>
      <c r="B793" s="462" t="s">
        <v>18</v>
      </c>
      <c r="C793" s="463" t="s">
        <v>1907</v>
      </c>
      <c r="D793" s="44" t="s">
        <v>1898</v>
      </c>
      <c r="E793" s="103">
        <v>196</v>
      </c>
      <c r="F793" s="45">
        <f t="shared" si="2"/>
        <v>196</v>
      </c>
      <c r="G793" s="45">
        <f t="shared" si="1"/>
        <v>0</v>
      </c>
    </row>
    <row r="794" spans="1:7" ht="12.75" customHeight="1">
      <c r="A794" s="98">
        <v>968</v>
      </c>
      <c r="B794" s="462" t="s">
        <v>18</v>
      </c>
      <c r="C794" s="463" t="s">
        <v>1908</v>
      </c>
      <c r="D794" s="44" t="s">
        <v>1898</v>
      </c>
      <c r="E794" s="103">
        <v>257</v>
      </c>
      <c r="F794" s="45">
        <f t="shared" si="2"/>
        <v>257</v>
      </c>
      <c r="G794" s="45">
        <f t="shared" si="1"/>
        <v>0</v>
      </c>
    </row>
    <row r="795" spans="1:7" ht="12.75" customHeight="1">
      <c r="A795" s="98">
        <v>969</v>
      </c>
      <c r="B795" s="462" t="s">
        <v>18</v>
      </c>
      <c r="C795" s="463" t="s">
        <v>1909</v>
      </c>
      <c r="D795" s="44" t="s">
        <v>1898</v>
      </c>
      <c r="E795" s="103">
        <v>291</v>
      </c>
      <c r="F795" s="45">
        <f t="shared" si="2"/>
        <v>291</v>
      </c>
      <c r="G795" s="45">
        <f t="shared" si="1"/>
        <v>0</v>
      </c>
    </row>
    <row r="796" spans="1:7" ht="12.75" customHeight="1">
      <c r="A796" s="98">
        <v>970</v>
      </c>
      <c r="B796" s="462" t="s">
        <v>18</v>
      </c>
      <c r="C796" s="463" t="s">
        <v>1910</v>
      </c>
      <c r="D796" s="44" t="s">
        <v>1898</v>
      </c>
      <c r="E796" s="103">
        <v>319</v>
      </c>
      <c r="F796" s="45">
        <f t="shared" si="2"/>
        <v>319</v>
      </c>
      <c r="G796" s="45">
        <f t="shared" si="1"/>
        <v>0</v>
      </c>
    </row>
    <row r="797" spans="1:7" ht="12.75" customHeight="1">
      <c r="A797" s="98">
        <v>971</v>
      </c>
      <c r="B797" s="462" t="s">
        <v>18</v>
      </c>
      <c r="C797" s="463" t="s">
        <v>4007</v>
      </c>
      <c r="D797" s="44" t="s">
        <v>1899</v>
      </c>
      <c r="E797" s="103">
        <v>643</v>
      </c>
      <c r="F797" s="45">
        <f t="shared" si="2"/>
        <v>643</v>
      </c>
      <c r="G797" s="45">
        <f t="shared" si="1"/>
        <v>0</v>
      </c>
    </row>
    <row r="798" spans="1:7" ht="12.75" customHeight="1">
      <c r="A798" s="98">
        <v>972</v>
      </c>
      <c r="B798" s="462" t="s">
        <v>18</v>
      </c>
      <c r="C798" s="463" t="s">
        <v>4008</v>
      </c>
      <c r="D798" s="44" t="s">
        <v>1899</v>
      </c>
      <c r="E798" s="103">
        <v>1045</v>
      </c>
      <c r="F798" s="45">
        <f t="shared" si="2"/>
        <v>1045</v>
      </c>
      <c r="G798" s="45">
        <f t="shared" si="1"/>
        <v>0</v>
      </c>
    </row>
    <row r="799" spans="1:7" ht="12.75" customHeight="1">
      <c r="A799" s="98">
        <v>973</v>
      </c>
      <c r="B799" s="462" t="s">
        <v>18</v>
      </c>
      <c r="C799" s="463" t="s">
        <v>4009</v>
      </c>
      <c r="D799" s="44" t="s">
        <v>1899</v>
      </c>
      <c r="E799" s="103">
        <v>1447</v>
      </c>
      <c r="F799" s="45">
        <f t="shared" si="2"/>
        <v>1447</v>
      </c>
      <c r="G799" s="45">
        <f t="shared" si="1"/>
        <v>0</v>
      </c>
    </row>
    <row r="800" spans="1:7" ht="12.75" customHeight="1">
      <c r="A800" s="98">
        <v>974</v>
      </c>
      <c r="B800" s="462" t="s">
        <v>18</v>
      </c>
      <c r="C800" s="463" t="s">
        <v>1914</v>
      </c>
      <c r="D800" s="44" t="s">
        <v>1898</v>
      </c>
      <c r="E800" s="103">
        <v>1594</v>
      </c>
      <c r="F800" s="45">
        <f t="shared" si="2"/>
        <v>1594</v>
      </c>
      <c r="G800" s="45">
        <f t="shared" si="1"/>
        <v>0</v>
      </c>
    </row>
    <row r="801" spans="1:7" ht="12.75" customHeight="1">
      <c r="A801" s="98">
        <v>975</v>
      </c>
      <c r="B801" s="462" t="s">
        <v>18</v>
      </c>
      <c r="C801" s="463" t="s">
        <v>1915</v>
      </c>
      <c r="D801" s="44" t="s">
        <v>1898</v>
      </c>
      <c r="E801" s="103">
        <v>2562</v>
      </c>
      <c r="F801" s="45">
        <f t="shared" si="2"/>
        <v>2562</v>
      </c>
      <c r="G801" s="45">
        <f t="shared" si="1"/>
        <v>0</v>
      </c>
    </row>
    <row r="802" spans="1:7" ht="12.75" customHeight="1">
      <c r="A802" s="98">
        <v>976</v>
      </c>
      <c r="B802" s="462" t="s">
        <v>18</v>
      </c>
      <c r="C802" s="463" t="s">
        <v>1916</v>
      </c>
      <c r="D802" s="44" t="s">
        <v>1898</v>
      </c>
      <c r="E802" s="103">
        <v>4198</v>
      </c>
      <c r="F802" s="45">
        <f t="shared" si="2"/>
        <v>4198</v>
      </c>
      <c r="G802" s="45">
        <f t="shared" si="1"/>
        <v>0</v>
      </c>
    </row>
    <row r="803" spans="1:7" ht="12.75" customHeight="1">
      <c r="A803" s="98">
        <v>977</v>
      </c>
      <c r="B803" s="462" t="s">
        <v>18</v>
      </c>
      <c r="C803" s="463" t="s">
        <v>1917</v>
      </c>
      <c r="D803" s="44" t="s">
        <v>1898</v>
      </c>
      <c r="E803" s="103">
        <v>6371</v>
      </c>
      <c r="F803" s="45">
        <f t="shared" si="2"/>
        <v>6371</v>
      </c>
      <c r="G803" s="45">
        <f t="shared" si="1"/>
        <v>0</v>
      </c>
    </row>
    <row r="804" spans="1:7" ht="12.75" customHeight="1">
      <c r="A804" s="98">
        <v>978</v>
      </c>
      <c r="B804" s="462" t="s">
        <v>18</v>
      </c>
      <c r="C804" s="463" t="s">
        <v>1918</v>
      </c>
      <c r="D804" s="44" t="s">
        <v>1898</v>
      </c>
      <c r="E804" s="103">
        <v>10567</v>
      </c>
      <c r="F804" s="45">
        <f t="shared" si="2"/>
        <v>10567</v>
      </c>
      <c r="G804" s="45">
        <f t="shared" si="1"/>
        <v>0</v>
      </c>
    </row>
    <row r="805" spans="1:7" ht="12.75" customHeight="1">
      <c r="A805" s="98">
        <v>979</v>
      </c>
      <c r="B805" s="462" t="s">
        <v>18</v>
      </c>
      <c r="C805" s="463" t="s">
        <v>1919</v>
      </c>
      <c r="D805" s="44" t="s">
        <v>1900</v>
      </c>
      <c r="E805" s="103">
        <v>17140</v>
      </c>
      <c r="F805" s="45">
        <f t="shared" si="2"/>
        <v>17140</v>
      </c>
      <c r="G805" s="45">
        <f t="shared" si="1"/>
        <v>0</v>
      </c>
    </row>
    <row r="806" spans="1:7" ht="12.75" customHeight="1">
      <c r="A806" s="98">
        <v>980</v>
      </c>
      <c r="B806" s="462" t="s">
        <v>18</v>
      </c>
      <c r="C806" s="463" t="s">
        <v>1210</v>
      </c>
      <c r="D806" s="44" t="s">
        <v>1927</v>
      </c>
      <c r="E806" s="103">
        <v>266</v>
      </c>
      <c r="F806" s="45">
        <f t="shared" si="2"/>
        <v>266</v>
      </c>
      <c r="G806" s="45">
        <f t="shared" si="1"/>
        <v>0</v>
      </c>
    </row>
    <row r="807" spans="1:7" ht="12.75" customHeight="1">
      <c r="A807" s="98">
        <v>981</v>
      </c>
      <c r="B807" s="462" t="s">
        <v>18</v>
      </c>
      <c r="C807" s="463" t="s">
        <v>1213</v>
      </c>
      <c r="D807" s="44" t="s">
        <v>1928</v>
      </c>
      <c r="E807" s="103">
        <v>266</v>
      </c>
      <c r="F807" s="45">
        <f t="shared" si="2"/>
        <v>266</v>
      </c>
      <c r="G807" s="45">
        <f t="shared" si="1"/>
        <v>0</v>
      </c>
    </row>
    <row r="808" spans="1:7" ht="12.75" customHeight="1">
      <c r="A808" s="98">
        <v>982</v>
      </c>
      <c r="B808" s="462" t="s">
        <v>18</v>
      </c>
      <c r="C808" s="463" t="s">
        <v>1216</v>
      </c>
      <c r="D808" s="44" t="s">
        <v>1929</v>
      </c>
      <c r="E808" s="103">
        <v>331</v>
      </c>
      <c r="F808" s="45">
        <f t="shared" si="2"/>
        <v>331</v>
      </c>
      <c r="G808" s="45">
        <f t="shared" si="1"/>
        <v>0</v>
      </c>
    </row>
    <row r="809" spans="1:7" ht="12.75" customHeight="1">
      <c r="A809" s="98">
        <v>983</v>
      </c>
      <c r="B809" s="462" t="s">
        <v>18</v>
      </c>
      <c r="C809" s="463" t="s">
        <v>1931</v>
      </c>
      <c r="D809" s="44" t="s">
        <v>1930</v>
      </c>
      <c r="E809" s="103">
        <v>364</v>
      </c>
      <c r="F809" s="45">
        <f t="shared" si="2"/>
        <v>364</v>
      </c>
      <c r="G809" s="45">
        <f t="shared" si="1"/>
        <v>0</v>
      </c>
    </row>
    <row r="810" spans="1:7" ht="12.75" customHeight="1">
      <c r="A810" s="98">
        <v>984</v>
      </c>
      <c r="B810" s="462" t="s">
        <v>18</v>
      </c>
      <c r="C810" s="463" t="s">
        <v>1218</v>
      </c>
      <c r="D810" s="44" t="s">
        <v>1932</v>
      </c>
      <c r="E810" s="103">
        <v>331</v>
      </c>
      <c r="F810" s="45">
        <f t="shared" si="2"/>
        <v>331</v>
      </c>
      <c r="G810" s="45">
        <f t="shared" si="1"/>
        <v>0</v>
      </c>
    </row>
    <row r="811" spans="1:7" ht="12.75" customHeight="1">
      <c r="A811" s="98">
        <v>985</v>
      </c>
      <c r="B811" s="462" t="s">
        <v>18</v>
      </c>
      <c r="C811" s="463" t="s">
        <v>1212</v>
      </c>
      <c r="D811" s="44" t="s">
        <v>1933</v>
      </c>
      <c r="E811" s="103">
        <v>374</v>
      </c>
      <c r="F811" s="45">
        <f t="shared" si="2"/>
        <v>374</v>
      </c>
      <c r="G811" s="45">
        <f t="shared" si="1"/>
        <v>0</v>
      </c>
    </row>
    <row r="812" spans="1:7" ht="12.75" customHeight="1">
      <c r="A812" s="98">
        <v>986</v>
      </c>
      <c r="B812" s="462" t="s">
        <v>18</v>
      </c>
      <c r="C812" s="463" t="s">
        <v>1215</v>
      </c>
      <c r="D812" s="44" t="s">
        <v>1934</v>
      </c>
      <c r="E812" s="103">
        <v>374</v>
      </c>
      <c r="F812" s="45">
        <f t="shared" si="2"/>
        <v>374</v>
      </c>
      <c r="G812" s="45">
        <f t="shared" si="1"/>
        <v>0</v>
      </c>
    </row>
    <row r="813" spans="1:7" ht="12.75" customHeight="1">
      <c r="A813" s="98">
        <v>987</v>
      </c>
      <c r="B813" s="462" t="s">
        <v>18</v>
      </c>
      <c r="C813" s="463" t="s">
        <v>1936</v>
      </c>
      <c r="D813" s="44" t="s">
        <v>1935</v>
      </c>
      <c r="E813" s="103">
        <v>383</v>
      </c>
      <c r="F813" s="45">
        <f t="shared" si="2"/>
        <v>383</v>
      </c>
      <c r="G813" s="45">
        <f t="shared" si="1"/>
        <v>0</v>
      </c>
    </row>
    <row r="814" spans="1:7" ht="12.75" customHeight="1">
      <c r="A814" s="98">
        <v>988</v>
      </c>
      <c r="B814" s="462" t="s">
        <v>18</v>
      </c>
      <c r="C814" s="463" t="s">
        <v>1938</v>
      </c>
      <c r="D814" s="44" t="s">
        <v>1937</v>
      </c>
      <c r="E814" s="103">
        <v>383</v>
      </c>
      <c r="F814" s="45">
        <f t="shared" si="2"/>
        <v>383</v>
      </c>
      <c r="G814" s="45">
        <f t="shared" si="1"/>
        <v>0</v>
      </c>
    </row>
    <row r="815" spans="1:7" ht="12.75" customHeight="1">
      <c r="A815" s="98">
        <v>989</v>
      </c>
      <c r="B815" s="462" t="s">
        <v>18</v>
      </c>
      <c r="C815" s="463" t="s">
        <v>1940</v>
      </c>
      <c r="D815" s="44" t="s">
        <v>1939</v>
      </c>
      <c r="E815" s="103">
        <v>431</v>
      </c>
      <c r="F815" s="45">
        <f t="shared" si="2"/>
        <v>431</v>
      </c>
      <c r="G815" s="45">
        <f t="shared" si="1"/>
        <v>0</v>
      </c>
    </row>
    <row r="816" spans="1:7" ht="12.75" customHeight="1">
      <c r="A816" s="98">
        <v>990</v>
      </c>
      <c r="B816" s="462" t="s">
        <v>18</v>
      </c>
      <c r="C816" s="463" t="s">
        <v>1942</v>
      </c>
      <c r="D816" s="44" t="s">
        <v>1941</v>
      </c>
      <c r="E816" s="103">
        <v>431</v>
      </c>
      <c r="F816" s="45">
        <f t="shared" si="2"/>
        <v>431</v>
      </c>
      <c r="G816" s="45">
        <f t="shared" si="1"/>
        <v>0</v>
      </c>
    </row>
    <row r="817" spans="1:7" ht="12.75" customHeight="1">
      <c r="A817" s="98">
        <v>991</v>
      </c>
      <c r="B817" s="462" t="s">
        <v>18</v>
      </c>
      <c r="C817" s="463" t="s">
        <v>1217</v>
      </c>
      <c r="D817" s="44" t="s">
        <v>1943</v>
      </c>
      <c r="E817" s="103">
        <v>452</v>
      </c>
      <c r="F817" s="45">
        <f t="shared" si="2"/>
        <v>452</v>
      </c>
      <c r="G817" s="45">
        <f t="shared" si="1"/>
        <v>0</v>
      </c>
    </row>
    <row r="818" spans="1:7" ht="12.75" customHeight="1">
      <c r="A818" s="98">
        <v>992</v>
      </c>
      <c r="B818" s="462" t="s">
        <v>18</v>
      </c>
      <c r="C818" s="463" t="s">
        <v>1945</v>
      </c>
      <c r="D818" s="44" t="s">
        <v>1944</v>
      </c>
      <c r="E818" s="103">
        <v>459</v>
      </c>
      <c r="F818" s="45">
        <f t="shared" si="2"/>
        <v>459</v>
      </c>
      <c r="G818" s="45">
        <f t="shared" si="1"/>
        <v>0</v>
      </c>
    </row>
    <row r="819" spans="1:7" ht="12.75" customHeight="1">
      <c r="A819" s="98">
        <v>993</v>
      </c>
      <c r="B819" s="462" t="s">
        <v>18</v>
      </c>
      <c r="C819" s="463" t="s">
        <v>1948</v>
      </c>
      <c r="D819" s="44" t="s">
        <v>1947</v>
      </c>
      <c r="E819" s="103">
        <v>680</v>
      </c>
      <c r="F819" s="45">
        <f t="shared" si="2"/>
        <v>680</v>
      </c>
      <c r="G819" s="45">
        <f t="shared" si="1"/>
        <v>0</v>
      </c>
    </row>
    <row r="820" spans="1:7" ht="12.75" customHeight="1">
      <c r="A820" s="98">
        <v>994</v>
      </c>
      <c r="B820" s="462" t="s">
        <v>18</v>
      </c>
      <c r="C820" s="463" t="s">
        <v>1950</v>
      </c>
      <c r="D820" s="44" t="s">
        <v>1949</v>
      </c>
      <c r="E820" s="103">
        <v>680</v>
      </c>
      <c r="F820" s="45">
        <f t="shared" si="2"/>
        <v>680</v>
      </c>
      <c r="G820" s="45">
        <f t="shared" si="1"/>
        <v>0</v>
      </c>
    </row>
    <row r="821" spans="1:7" ht="12.75" customHeight="1">
      <c r="A821" s="98">
        <v>995</v>
      </c>
      <c r="B821" s="462" t="s">
        <v>18</v>
      </c>
      <c r="C821" s="463" t="s">
        <v>1952</v>
      </c>
      <c r="D821" s="44" t="s">
        <v>1951</v>
      </c>
      <c r="E821" s="103">
        <v>690</v>
      </c>
      <c r="F821" s="45">
        <f t="shared" si="2"/>
        <v>690</v>
      </c>
      <c r="G821" s="45">
        <f t="shared" si="1"/>
        <v>0</v>
      </c>
    </row>
    <row r="822" spans="1:7" ht="12.75" customHeight="1">
      <c r="A822" s="98">
        <v>996</v>
      </c>
      <c r="B822" s="462" t="s">
        <v>18</v>
      </c>
      <c r="C822" s="463" t="s">
        <v>1954</v>
      </c>
      <c r="D822" s="44" t="s">
        <v>1953</v>
      </c>
      <c r="E822" s="103">
        <v>690</v>
      </c>
      <c r="F822" s="45">
        <f t="shared" si="2"/>
        <v>690</v>
      </c>
      <c r="G822" s="45">
        <f t="shared" si="1"/>
        <v>0</v>
      </c>
    </row>
    <row r="823" spans="1:7" ht="12.75" customHeight="1">
      <c r="A823" s="98">
        <v>997</v>
      </c>
      <c r="B823" s="462" t="s">
        <v>18</v>
      </c>
      <c r="C823" s="463" t="s">
        <v>1956</v>
      </c>
      <c r="D823" s="44" t="s">
        <v>1955</v>
      </c>
      <c r="E823" s="103">
        <v>755</v>
      </c>
      <c r="F823" s="45">
        <f t="shared" si="2"/>
        <v>755</v>
      </c>
      <c r="G823" s="45">
        <f t="shared" si="1"/>
        <v>0</v>
      </c>
    </row>
    <row r="824" spans="1:7" ht="12.75" customHeight="1">
      <c r="A824" s="98">
        <v>998</v>
      </c>
      <c r="B824" s="462" t="s">
        <v>18</v>
      </c>
      <c r="C824" s="463" t="s">
        <v>1958</v>
      </c>
      <c r="D824" s="44" t="s">
        <v>1957</v>
      </c>
      <c r="E824" s="103">
        <v>755</v>
      </c>
      <c r="F824" s="45">
        <f t="shared" si="2"/>
        <v>755</v>
      </c>
      <c r="G824" s="45">
        <f t="shared" si="1"/>
        <v>0</v>
      </c>
    </row>
    <row r="825" spans="1:7" ht="12.75" customHeight="1">
      <c r="A825" s="98">
        <v>999</v>
      </c>
      <c r="B825" s="462" t="s">
        <v>18</v>
      </c>
      <c r="C825" s="463" t="s">
        <v>1960</v>
      </c>
      <c r="D825" s="44" t="s">
        <v>1959</v>
      </c>
      <c r="E825" s="103">
        <v>766</v>
      </c>
      <c r="F825" s="45">
        <f t="shared" si="2"/>
        <v>766</v>
      </c>
      <c r="G825" s="45">
        <f t="shared" si="1"/>
        <v>0</v>
      </c>
    </row>
    <row r="826" spans="1:7" ht="12.75" customHeight="1">
      <c r="A826" s="98">
        <v>1000</v>
      </c>
      <c r="B826" s="462" t="s">
        <v>18</v>
      </c>
      <c r="C826" s="463" t="s">
        <v>1962</v>
      </c>
      <c r="D826" s="44" t="s">
        <v>1961</v>
      </c>
      <c r="E826" s="103">
        <v>766</v>
      </c>
      <c r="F826" s="45">
        <f t="shared" si="2"/>
        <v>766</v>
      </c>
      <c r="G826" s="45">
        <f t="shared" si="1"/>
        <v>0</v>
      </c>
    </row>
    <row r="827" spans="1:7" ht="12.75" customHeight="1">
      <c r="A827" s="98">
        <v>1001</v>
      </c>
      <c r="B827" s="462" t="s">
        <v>18</v>
      </c>
      <c r="C827" s="463" t="s">
        <v>1964</v>
      </c>
      <c r="D827" s="44" t="s">
        <v>1963</v>
      </c>
      <c r="E827" s="103">
        <v>798</v>
      </c>
      <c r="F827" s="45">
        <f t="shared" si="2"/>
        <v>798</v>
      </c>
      <c r="G827" s="45">
        <f t="shared" si="1"/>
        <v>0</v>
      </c>
    </row>
    <row r="828" spans="1:7" ht="12.75" customHeight="1">
      <c r="A828" s="98">
        <v>1002</v>
      </c>
      <c r="B828" s="462" t="s">
        <v>18</v>
      </c>
      <c r="C828" s="463" t="s">
        <v>1966</v>
      </c>
      <c r="D828" s="44" t="s">
        <v>1965</v>
      </c>
      <c r="E828" s="103">
        <v>808</v>
      </c>
      <c r="F828" s="45">
        <f t="shared" si="2"/>
        <v>808</v>
      </c>
      <c r="G828" s="45">
        <f t="shared" si="1"/>
        <v>0</v>
      </c>
    </row>
    <row r="829" spans="1:7" ht="12.75" customHeight="1">
      <c r="A829" s="98">
        <v>1003</v>
      </c>
      <c r="B829" s="462" t="s">
        <v>18</v>
      </c>
      <c r="C829" s="463" t="s">
        <v>1970</v>
      </c>
      <c r="D829" s="44" t="s">
        <v>1969</v>
      </c>
      <c r="E829" s="103">
        <v>1382</v>
      </c>
      <c r="F829" s="45">
        <f t="shared" si="2"/>
        <v>1382</v>
      </c>
      <c r="G829" s="45">
        <f t="shared" si="1"/>
        <v>0</v>
      </c>
    </row>
    <row r="830" spans="1:7" ht="12.75" customHeight="1">
      <c r="A830" s="98">
        <v>1004</v>
      </c>
      <c r="B830" s="462" t="s">
        <v>18</v>
      </c>
      <c r="C830" s="463" t="s">
        <v>1972</v>
      </c>
      <c r="D830" s="44" t="s">
        <v>1971</v>
      </c>
      <c r="E830" s="103">
        <v>1663</v>
      </c>
      <c r="F830" s="45">
        <f t="shared" si="2"/>
        <v>1663</v>
      </c>
      <c r="G830" s="45">
        <f t="shared" si="1"/>
        <v>0</v>
      </c>
    </row>
    <row r="831" spans="1:7" ht="12.75" customHeight="1">
      <c r="A831" s="98">
        <v>1008</v>
      </c>
      <c r="B831" s="462" t="s">
        <v>18</v>
      </c>
      <c r="C831" s="463" t="s">
        <v>1976</v>
      </c>
      <c r="D831" s="44" t="s">
        <v>1975</v>
      </c>
      <c r="E831" s="103">
        <v>446</v>
      </c>
      <c r="F831" s="45">
        <f t="shared" si="2"/>
        <v>446</v>
      </c>
      <c r="G831" s="45">
        <f t="shared" si="1"/>
        <v>0</v>
      </c>
    </row>
    <row r="832" spans="1:7" ht="12.75" customHeight="1">
      <c r="A832" s="98">
        <v>1009</v>
      </c>
      <c r="B832" s="462" t="s">
        <v>18</v>
      </c>
      <c r="C832" s="463" t="s">
        <v>1978</v>
      </c>
      <c r="D832" s="44" t="s">
        <v>1977</v>
      </c>
      <c r="E832" s="103">
        <v>446</v>
      </c>
      <c r="F832" s="45">
        <f t="shared" si="2"/>
        <v>446</v>
      </c>
      <c r="G832" s="45">
        <f t="shared" si="1"/>
        <v>0</v>
      </c>
    </row>
    <row r="833" spans="1:7" ht="12.75" customHeight="1">
      <c r="A833" s="98">
        <v>1010</v>
      </c>
      <c r="B833" s="462" t="s">
        <v>18</v>
      </c>
      <c r="C833" s="463" t="s">
        <v>1980</v>
      </c>
      <c r="D833" s="44" t="s">
        <v>1979</v>
      </c>
      <c r="E833" s="103">
        <v>492</v>
      </c>
      <c r="F833" s="45">
        <f t="shared" si="2"/>
        <v>492</v>
      </c>
      <c r="G833" s="45">
        <f t="shared" si="1"/>
        <v>0</v>
      </c>
    </row>
    <row r="834" spans="1:7" ht="12.75" customHeight="1">
      <c r="A834" s="98">
        <v>1011</v>
      </c>
      <c r="B834" s="462" t="s">
        <v>18</v>
      </c>
      <c r="C834" s="463" t="s">
        <v>1982</v>
      </c>
      <c r="D834" s="44" t="s">
        <v>1981</v>
      </c>
      <c r="E834" s="103">
        <v>492</v>
      </c>
      <c r="F834" s="45">
        <f t="shared" si="2"/>
        <v>492</v>
      </c>
      <c r="G834" s="45">
        <f t="shared" si="1"/>
        <v>0</v>
      </c>
    </row>
    <row r="835" spans="1:7" ht="12.75" customHeight="1">
      <c r="A835" s="98">
        <v>1012</v>
      </c>
      <c r="B835" s="462" t="s">
        <v>18</v>
      </c>
      <c r="C835" s="463" t="s">
        <v>1985</v>
      </c>
      <c r="D835" s="44" t="s">
        <v>1984</v>
      </c>
      <c r="E835" s="103">
        <v>467</v>
      </c>
      <c r="F835" s="45">
        <f t="shared" si="2"/>
        <v>467</v>
      </c>
      <c r="G835" s="45">
        <f t="shared" si="1"/>
        <v>0</v>
      </c>
    </row>
    <row r="836" spans="1:7" ht="12.75" customHeight="1">
      <c r="A836" s="98">
        <v>1013</v>
      </c>
      <c r="B836" s="462" t="s">
        <v>18</v>
      </c>
      <c r="C836" s="463" t="s">
        <v>1987</v>
      </c>
      <c r="D836" s="44" t="s">
        <v>1986</v>
      </c>
      <c r="E836" s="103">
        <v>467</v>
      </c>
      <c r="F836" s="45">
        <f t="shared" si="2"/>
        <v>467</v>
      </c>
      <c r="G836" s="45">
        <f t="shared" si="1"/>
        <v>0</v>
      </c>
    </row>
    <row r="837" spans="1:7" ht="12.75" customHeight="1">
      <c r="A837" s="98">
        <v>1014</v>
      </c>
      <c r="B837" s="462" t="s">
        <v>18</v>
      </c>
      <c r="C837" s="463" t="s">
        <v>1989</v>
      </c>
      <c r="D837" s="44" t="s">
        <v>1988</v>
      </c>
      <c r="E837" s="103">
        <v>523</v>
      </c>
      <c r="F837" s="45">
        <f t="shared" si="2"/>
        <v>523</v>
      </c>
      <c r="G837" s="45">
        <f t="shared" si="1"/>
        <v>0</v>
      </c>
    </row>
    <row r="838" spans="1:7" ht="12.75" customHeight="1">
      <c r="A838" s="98">
        <v>1015</v>
      </c>
      <c r="B838" s="462" t="s">
        <v>18</v>
      </c>
      <c r="C838" s="463" t="s">
        <v>1991</v>
      </c>
      <c r="D838" s="44" t="s">
        <v>1990</v>
      </c>
      <c r="E838" s="103">
        <v>523</v>
      </c>
      <c r="F838" s="45">
        <f t="shared" si="2"/>
        <v>523</v>
      </c>
      <c r="G838" s="45">
        <f t="shared" si="1"/>
        <v>0</v>
      </c>
    </row>
    <row r="839" spans="1:7" ht="12.75" customHeight="1">
      <c r="A839" s="98">
        <v>1016</v>
      </c>
      <c r="B839" s="462" t="s">
        <v>18</v>
      </c>
      <c r="C839" s="463" t="s">
        <v>1994</v>
      </c>
      <c r="D839" s="44" t="s">
        <v>1993</v>
      </c>
      <c r="E839" s="103">
        <v>479</v>
      </c>
      <c r="F839" s="45">
        <f t="shared" si="2"/>
        <v>479</v>
      </c>
      <c r="G839" s="45">
        <f t="shared" si="1"/>
        <v>0</v>
      </c>
    </row>
    <row r="840" spans="1:7" ht="12.75" customHeight="1">
      <c r="A840" s="98">
        <v>1017</v>
      </c>
      <c r="B840" s="462" t="s">
        <v>18</v>
      </c>
      <c r="C840" s="463" t="s">
        <v>1996</v>
      </c>
      <c r="D840" s="44" t="s">
        <v>1995</v>
      </c>
      <c r="E840" s="103">
        <v>479</v>
      </c>
      <c r="F840" s="45">
        <f t="shared" si="2"/>
        <v>479</v>
      </c>
      <c r="G840" s="45">
        <f t="shared" si="1"/>
        <v>0</v>
      </c>
    </row>
    <row r="841" spans="1:7" ht="12.75" customHeight="1">
      <c r="A841" s="98">
        <v>1018</v>
      </c>
      <c r="B841" s="462" t="s">
        <v>18</v>
      </c>
      <c r="C841" s="463" t="s">
        <v>1998</v>
      </c>
      <c r="D841" s="44" t="s">
        <v>1997</v>
      </c>
      <c r="E841" s="103">
        <v>520</v>
      </c>
      <c r="F841" s="45">
        <f t="shared" si="2"/>
        <v>520</v>
      </c>
      <c r="G841" s="45">
        <f t="shared" si="1"/>
        <v>0</v>
      </c>
    </row>
    <row r="842" spans="1:7" ht="12.75" customHeight="1">
      <c r="A842" s="98">
        <v>1019</v>
      </c>
      <c r="B842" s="462" t="s">
        <v>18</v>
      </c>
      <c r="C842" s="463" t="s">
        <v>2000</v>
      </c>
      <c r="D842" s="44" t="s">
        <v>1999</v>
      </c>
      <c r="E842" s="103">
        <v>520</v>
      </c>
      <c r="F842" s="45">
        <f t="shared" si="2"/>
        <v>520</v>
      </c>
      <c r="G842" s="45">
        <f t="shared" si="1"/>
        <v>0</v>
      </c>
    </row>
    <row r="843" spans="1:7" ht="12.75" customHeight="1">
      <c r="A843" s="98">
        <v>1020</v>
      </c>
      <c r="B843" s="462" t="s">
        <v>18</v>
      </c>
      <c r="C843" s="463" t="s">
        <v>1220</v>
      </c>
      <c r="D843" s="44" t="s">
        <v>2001</v>
      </c>
      <c r="E843" s="103">
        <v>694</v>
      </c>
      <c r="F843" s="45">
        <f t="shared" si="2"/>
        <v>694</v>
      </c>
      <c r="G843" s="45">
        <f t="shared" si="1"/>
        <v>0</v>
      </c>
    </row>
    <row r="844" spans="1:7" ht="12.75" customHeight="1">
      <c r="A844" s="98">
        <v>1021</v>
      </c>
      <c r="B844" s="462" t="s">
        <v>18</v>
      </c>
      <c r="C844" s="463" t="s">
        <v>2003</v>
      </c>
      <c r="D844" s="44" t="s">
        <v>2002</v>
      </c>
      <c r="E844" s="103">
        <v>751</v>
      </c>
      <c r="F844" s="45">
        <f t="shared" si="2"/>
        <v>751</v>
      </c>
      <c r="G844" s="45">
        <f t="shared" si="1"/>
        <v>0</v>
      </c>
    </row>
    <row r="845" spans="1:7" ht="12.75" customHeight="1">
      <c r="A845" s="98">
        <v>1022</v>
      </c>
      <c r="B845" s="462" t="s">
        <v>18</v>
      </c>
      <c r="C845" s="463" t="s">
        <v>2005</v>
      </c>
      <c r="D845" s="44" t="s">
        <v>2004</v>
      </c>
      <c r="E845" s="103">
        <v>1219</v>
      </c>
      <c r="F845" s="45">
        <f t="shared" si="2"/>
        <v>1219</v>
      </c>
      <c r="G845" s="45">
        <f t="shared" si="1"/>
        <v>0</v>
      </c>
    </row>
    <row r="846" spans="1:7" ht="12.75" customHeight="1">
      <c r="A846" s="98">
        <v>1023</v>
      </c>
      <c r="B846" s="462" t="s">
        <v>18</v>
      </c>
      <c r="C846" s="463" t="s">
        <v>2007</v>
      </c>
      <c r="D846" s="44" t="s">
        <v>2006</v>
      </c>
      <c r="E846" s="103">
        <v>1227</v>
      </c>
      <c r="F846" s="45">
        <f t="shared" si="2"/>
        <v>1227</v>
      </c>
      <c r="G846" s="45">
        <f t="shared" si="1"/>
        <v>0</v>
      </c>
    </row>
    <row r="847" spans="1:7" ht="12.75" customHeight="1">
      <c r="A847" s="98">
        <v>1024</v>
      </c>
      <c r="B847" s="462" t="s">
        <v>18</v>
      </c>
      <c r="C847" s="463" t="s">
        <v>2009</v>
      </c>
      <c r="D847" s="44" t="s">
        <v>2008</v>
      </c>
      <c r="E847" s="103">
        <v>2611</v>
      </c>
      <c r="F847" s="45">
        <f t="shared" si="2"/>
        <v>2611</v>
      </c>
      <c r="G847" s="45">
        <f t="shared" si="1"/>
        <v>0</v>
      </c>
    </row>
    <row r="848" spans="1:7" ht="12.75" customHeight="1">
      <c r="A848" s="98">
        <v>1028</v>
      </c>
      <c r="B848" s="462" t="s">
        <v>18</v>
      </c>
      <c r="C848" s="463" t="s">
        <v>1211</v>
      </c>
      <c r="D848" s="44" t="s">
        <v>2011</v>
      </c>
      <c r="E848" s="103">
        <v>804</v>
      </c>
      <c r="F848" s="45">
        <f t="shared" si="2"/>
        <v>804</v>
      </c>
      <c r="G848" s="45">
        <f t="shared" si="1"/>
        <v>0</v>
      </c>
    </row>
    <row r="849" spans="1:7" ht="12.75" customHeight="1">
      <c r="A849" s="98">
        <v>1029</v>
      </c>
      <c r="B849" s="462" t="s">
        <v>18</v>
      </c>
      <c r="C849" s="463" t="s">
        <v>1214</v>
      </c>
      <c r="D849" s="44" t="s">
        <v>2011</v>
      </c>
      <c r="E849" s="103">
        <v>804</v>
      </c>
      <c r="F849" s="45">
        <f t="shared" si="2"/>
        <v>804</v>
      </c>
      <c r="G849" s="45">
        <f t="shared" si="1"/>
        <v>0</v>
      </c>
    </row>
    <row r="850" spans="1:7" ht="12.75" customHeight="1">
      <c r="A850" s="98">
        <v>1030</v>
      </c>
      <c r="B850" s="462" t="s">
        <v>18</v>
      </c>
      <c r="C850" s="463" t="s">
        <v>2013</v>
      </c>
      <c r="D850" s="44" t="s">
        <v>2012</v>
      </c>
      <c r="E850" s="103">
        <v>2173</v>
      </c>
      <c r="F850" s="45">
        <f t="shared" si="2"/>
        <v>2173</v>
      </c>
      <c r="G850" s="45">
        <f t="shared" si="1"/>
        <v>0</v>
      </c>
    </row>
    <row r="851" spans="1:7" ht="12.75" customHeight="1">
      <c r="A851" s="98">
        <v>1031</v>
      </c>
      <c r="B851" s="462" t="s">
        <v>18</v>
      </c>
      <c r="C851" s="463" t="s">
        <v>2014</v>
      </c>
      <c r="D851" s="44" t="s">
        <v>2012</v>
      </c>
      <c r="E851" s="103">
        <v>2173</v>
      </c>
      <c r="F851" s="45">
        <f t="shared" si="2"/>
        <v>2173</v>
      </c>
      <c r="G851" s="45">
        <f t="shared" si="1"/>
        <v>0</v>
      </c>
    </row>
    <row r="852" spans="1:7" ht="12.75" customHeight="1">
      <c r="A852" s="98">
        <v>1032</v>
      </c>
      <c r="B852" s="462" t="s">
        <v>18</v>
      </c>
      <c r="C852" s="463" t="s">
        <v>2015</v>
      </c>
      <c r="D852" s="44" t="s">
        <v>2012</v>
      </c>
      <c r="E852" s="103">
        <v>2450</v>
      </c>
      <c r="F852" s="45">
        <f t="shared" si="2"/>
        <v>2450</v>
      </c>
      <c r="G852" s="45">
        <f t="shared" si="1"/>
        <v>0</v>
      </c>
    </row>
    <row r="853" spans="1:7" ht="12.75" customHeight="1">
      <c r="A853" s="98">
        <v>1033</v>
      </c>
      <c r="B853" s="462" t="s">
        <v>18</v>
      </c>
      <c r="C853" s="463" t="s">
        <v>2016</v>
      </c>
      <c r="D853" s="44" t="s">
        <v>2012</v>
      </c>
      <c r="E853" s="103">
        <v>2450</v>
      </c>
      <c r="F853" s="45">
        <f t="shared" si="2"/>
        <v>2450</v>
      </c>
      <c r="G853" s="45">
        <f t="shared" si="1"/>
        <v>0</v>
      </c>
    </row>
    <row r="854" spans="1:7" ht="12.75" customHeight="1">
      <c r="A854" s="98">
        <v>1034</v>
      </c>
      <c r="B854" s="462" t="s">
        <v>18</v>
      </c>
      <c r="C854" s="463" t="s">
        <v>2017</v>
      </c>
      <c r="D854" s="44" t="s">
        <v>2012</v>
      </c>
      <c r="E854" s="103">
        <v>2585</v>
      </c>
      <c r="F854" s="45">
        <f t="shared" si="2"/>
        <v>2585</v>
      </c>
      <c r="G854" s="45">
        <f t="shared" si="1"/>
        <v>0</v>
      </c>
    </row>
    <row r="855" spans="1:7" ht="12.75" customHeight="1">
      <c r="A855" s="98">
        <v>1035</v>
      </c>
      <c r="B855" s="462" t="s">
        <v>18</v>
      </c>
      <c r="C855" s="463" t="s">
        <v>2018</v>
      </c>
      <c r="D855" s="44" t="s">
        <v>2012</v>
      </c>
      <c r="E855" s="103">
        <v>2585</v>
      </c>
      <c r="F855" s="45">
        <f t="shared" si="2"/>
        <v>2585</v>
      </c>
      <c r="G855" s="45">
        <f t="shared" si="1"/>
        <v>0</v>
      </c>
    </row>
    <row r="856" spans="1:7" ht="12.75" customHeight="1">
      <c r="A856" s="98">
        <v>1036</v>
      </c>
      <c r="B856" s="462" t="s">
        <v>18</v>
      </c>
      <c r="C856" s="463" t="s">
        <v>2019</v>
      </c>
      <c r="D856" s="44" t="s">
        <v>2012</v>
      </c>
      <c r="E856" s="103">
        <v>2898</v>
      </c>
      <c r="F856" s="45">
        <f t="shared" si="2"/>
        <v>2898</v>
      </c>
      <c r="G856" s="45">
        <f t="shared" si="1"/>
        <v>0</v>
      </c>
    </row>
    <row r="857" spans="1:7" ht="12.75" customHeight="1">
      <c r="A857" s="98">
        <v>1037</v>
      </c>
      <c r="B857" s="462" t="s">
        <v>18</v>
      </c>
      <c r="C857" s="463" t="s">
        <v>2020</v>
      </c>
      <c r="D857" s="44" t="s">
        <v>2012</v>
      </c>
      <c r="E857" s="103">
        <v>2898</v>
      </c>
      <c r="F857" s="45">
        <f t="shared" si="2"/>
        <v>2898</v>
      </c>
      <c r="G857" s="45">
        <f t="shared" si="1"/>
        <v>0</v>
      </c>
    </row>
    <row r="858" spans="1:7" ht="12.75" customHeight="1">
      <c r="A858" s="98">
        <v>1038</v>
      </c>
      <c r="B858" s="462" t="s">
        <v>18</v>
      </c>
      <c r="C858" s="463" t="s">
        <v>2021</v>
      </c>
      <c r="D858" s="44" t="s">
        <v>2012</v>
      </c>
      <c r="E858" s="103">
        <v>3692</v>
      </c>
      <c r="F858" s="45">
        <f t="shared" si="2"/>
        <v>3692</v>
      </c>
      <c r="G858" s="45">
        <f t="shared" si="1"/>
        <v>0</v>
      </c>
    </row>
    <row r="859" spans="1:7" ht="12.75" customHeight="1">
      <c r="A859" s="98">
        <v>1039</v>
      </c>
      <c r="B859" s="462" t="s">
        <v>18</v>
      </c>
      <c r="C859" s="463" t="s">
        <v>2022</v>
      </c>
      <c r="D859" s="44" t="s">
        <v>2012</v>
      </c>
      <c r="E859" s="103">
        <v>4939</v>
      </c>
      <c r="F859" s="45">
        <f t="shared" si="2"/>
        <v>4939</v>
      </c>
      <c r="G859" s="45">
        <f t="shared" si="1"/>
        <v>0</v>
      </c>
    </row>
    <row r="860" spans="1:7" ht="12.75" customHeight="1">
      <c r="A860" s="98">
        <v>1040</v>
      </c>
      <c r="B860" s="462" t="s">
        <v>18</v>
      </c>
      <c r="C860" s="463" t="s">
        <v>2023</v>
      </c>
      <c r="D860" s="44" t="s">
        <v>2012</v>
      </c>
      <c r="E860" s="103">
        <v>5863</v>
      </c>
      <c r="F860" s="45">
        <f t="shared" si="2"/>
        <v>5863</v>
      </c>
      <c r="G860" s="45">
        <f t="shared" si="1"/>
        <v>0</v>
      </c>
    </row>
    <row r="861" spans="1:7" ht="12.75" customHeight="1">
      <c r="A861" s="98">
        <v>1041</v>
      </c>
      <c r="B861" s="462" t="s">
        <v>18</v>
      </c>
      <c r="C861" s="463" t="s">
        <v>2024</v>
      </c>
      <c r="D861" s="44" t="s">
        <v>2012</v>
      </c>
      <c r="E861" s="103">
        <v>6829</v>
      </c>
      <c r="F861" s="45">
        <f t="shared" si="2"/>
        <v>6829</v>
      </c>
      <c r="G861" s="45">
        <f t="shared" si="1"/>
        <v>0</v>
      </c>
    </row>
    <row r="862" spans="1:7" ht="12.75" customHeight="1">
      <c r="A862" s="98">
        <v>1042</v>
      </c>
      <c r="B862" s="462" t="s">
        <v>18</v>
      </c>
      <c r="C862" s="463" t="s">
        <v>2025</v>
      </c>
      <c r="D862" s="44" t="s">
        <v>2012</v>
      </c>
      <c r="E862" s="103">
        <v>7621</v>
      </c>
      <c r="F862" s="45">
        <f t="shared" si="2"/>
        <v>7621</v>
      </c>
      <c r="G862" s="45">
        <f t="shared" si="1"/>
        <v>0</v>
      </c>
    </row>
    <row r="863" spans="1:7" ht="12.75" customHeight="1">
      <c r="A863" s="98">
        <v>1043</v>
      </c>
      <c r="B863" s="462" t="s">
        <v>18</v>
      </c>
      <c r="C863" s="463" t="s">
        <v>2026</v>
      </c>
      <c r="D863" s="44" t="s">
        <v>2012</v>
      </c>
      <c r="E863" s="103">
        <v>10347</v>
      </c>
      <c r="F863" s="45">
        <f t="shared" si="2"/>
        <v>10347</v>
      </c>
      <c r="G863" s="45">
        <f t="shared" si="1"/>
        <v>0</v>
      </c>
    </row>
    <row r="864" spans="1:7" ht="12.75" customHeight="1">
      <c r="A864" s="98">
        <v>1044</v>
      </c>
      <c r="B864" s="462" t="s">
        <v>18</v>
      </c>
      <c r="C864" s="463" t="s">
        <v>2029</v>
      </c>
      <c r="D864" s="44" t="s">
        <v>2028</v>
      </c>
      <c r="E864" s="103">
        <v>5374</v>
      </c>
      <c r="F864" s="45">
        <f t="shared" si="2"/>
        <v>5374</v>
      </c>
      <c r="G864" s="45">
        <f t="shared" si="1"/>
        <v>0</v>
      </c>
    </row>
    <row r="865" spans="1:7" ht="12.75" customHeight="1">
      <c r="A865" s="98">
        <v>1045</v>
      </c>
      <c r="B865" s="462" t="s">
        <v>18</v>
      </c>
      <c r="C865" s="463" t="s">
        <v>2030</v>
      </c>
      <c r="D865" s="44" t="s">
        <v>2028</v>
      </c>
      <c r="E865" s="103">
        <v>6764</v>
      </c>
      <c r="F865" s="45">
        <f t="shared" si="2"/>
        <v>6764</v>
      </c>
      <c r="G865" s="45">
        <f t="shared" si="1"/>
        <v>0</v>
      </c>
    </row>
    <row r="866" spans="1:7" ht="12.75" customHeight="1">
      <c r="A866" s="98">
        <v>1046</v>
      </c>
      <c r="B866" s="462" t="s">
        <v>18</v>
      </c>
      <c r="C866" s="463" t="s">
        <v>2031</v>
      </c>
      <c r="D866" s="44" t="s">
        <v>2028</v>
      </c>
      <c r="E866" s="103">
        <v>7784</v>
      </c>
      <c r="F866" s="45">
        <f t="shared" si="2"/>
        <v>7784</v>
      </c>
      <c r="G866" s="45">
        <f t="shared" si="1"/>
        <v>0</v>
      </c>
    </row>
    <row r="867" spans="1:7" ht="12.75" customHeight="1">
      <c r="A867" s="98">
        <v>1047</v>
      </c>
      <c r="B867" s="462" t="s">
        <v>18</v>
      </c>
      <c r="C867" s="463" t="s">
        <v>2032</v>
      </c>
      <c r="D867" s="44" t="s">
        <v>2028</v>
      </c>
      <c r="E867" s="103">
        <v>8934</v>
      </c>
      <c r="F867" s="45">
        <f t="shared" si="2"/>
        <v>8934</v>
      </c>
      <c r="G867" s="45">
        <f t="shared" si="1"/>
        <v>0</v>
      </c>
    </row>
    <row r="868" spans="1:7" ht="12.75" customHeight="1">
      <c r="A868" s="98">
        <v>1048</v>
      </c>
      <c r="B868" s="462" t="s">
        <v>18</v>
      </c>
      <c r="C868" s="463" t="s">
        <v>2033</v>
      </c>
      <c r="D868" s="44" t="s">
        <v>2028</v>
      </c>
      <c r="E868" s="103">
        <v>10081</v>
      </c>
      <c r="F868" s="45">
        <f t="shared" si="2"/>
        <v>10081</v>
      </c>
      <c r="G868" s="45">
        <f t="shared" si="1"/>
        <v>0</v>
      </c>
    </row>
    <row r="869" spans="1:7" ht="12.75" customHeight="1">
      <c r="A869" s="98">
        <v>1049</v>
      </c>
      <c r="B869" s="462" t="s">
        <v>18</v>
      </c>
      <c r="C869" s="463" t="s">
        <v>2034</v>
      </c>
      <c r="D869" s="44" t="s">
        <v>2028</v>
      </c>
      <c r="E869" s="103">
        <v>13159</v>
      </c>
      <c r="F869" s="45">
        <f t="shared" si="2"/>
        <v>13159</v>
      </c>
      <c r="G869" s="45">
        <f t="shared" si="1"/>
        <v>0</v>
      </c>
    </row>
    <row r="870" spans="1:7" ht="12.75" customHeight="1">
      <c r="A870" s="98">
        <v>1053</v>
      </c>
      <c r="B870" s="462" t="s">
        <v>18</v>
      </c>
      <c r="C870" s="463" t="s">
        <v>2038</v>
      </c>
      <c r="D870" s="44" t="s">
        <v>2037</v>
      </c>
      <c r="E870" s="103">
        <v>641</v>
      </c>
      <c r="F870" s="45">
        <f t="shared" si="2"/>
        <v>641</v>
      </c>
      <c r="G870" s="45">
        <f t="shared" si="1"/>
        <v>0</v>
      </c>
    </row>
    <row r="871" spans="1:7" ht="12.75" customHeight="1">
      <c r="A871" s="98">
        <v>1054</v>
      </c>
      <c r="B871" s="462" t="s">
        <v>18</v>
      </c>
      <c r="C871" s="463" t="s">
        <v>2040</v>
      </c>
      <c r="D871" s="44" t="s">
        <v>2039</v>
      </c>
      <c r="E871" s="103">
        <v>641</v>
      </c>
      <c r="F871" s="45">
        <f t="shared" si="2"/>
        <v>641</v>
      </c>
      <c r="G871" s="45">
        <f t="shared" si="1"/>
        <v>0</v>
      </c>
    </row>
    <row r="872" spans="1:7" ht="12.75" customHeight="1">
      <c r="A872" s="98">
        <v>1055</v>
      </c>
      <c r="B872" s="462" t="s">
        <v>18</v>
      </c>
      <c r="C872" s="463" t="s">
        <v>2042</v>
      </c>
      <c r="D872" s="44" t="s">
        <v>2041</v>
      </c>
      <c r="E872" s="103">
        <v>725</v>
      </c>
      <c r="F872" s="45">
        <f t="shared" si="2"/>
        <v>725</v>
      </c>
      <c r="G872" s="45">
        <f t="shared" si="1"/>
        <v>0</v>
      </c>
    </row>
    <row r="873" spans="1:7" ht="12.75" customHeight="1">
      <c r="A873" s="98">
        <v>1056</v>
      </c>
      <c r="B873" s="462" t="s">
        <v>18</v>
      </c>
      <c r="C873" s="463" t="s">
        <v>2044</v>
      </c>
      <c r="D873" s="44" t="s">
        <v>2043</v>
      </c>
      <c r="E873" s="103">
        <v>955</v>
      </c>
      <c r="F873" s="45">
        <f t="shared" si="2"/>
        <v>955</v>
      </c>
      <c r="G873" s="45">
        <f t="shared" si="1"/>
        <v>0</v>
      </c>
    </row>
    <row r="874" spans="1:7" ht="12.75" customHeight="1">
      <c r="A874" s="98">
        <v>1057</v>
      </c>
      <c r="B874" s="462" t="s">
        <v>18</v>
      </c>
      <c r="C874" s="463" t="s">
        <v>2046</v>
      </c>
      <c r="D874" s="44" t="s">
        <v>2045</v>
      </c>
      <c r="E874" s="103">
        <v>955</v>
      </c>
      <c r="F874" s="45">
        <f t="shared" si="2"/>
        <v>955</v>
      </c>
      <c r="G874" s="45">
        <f t="shared" si="1"/>
        <v>0</v>
      </c>
    </row>
    <row r="875" spans="1:7" ht="12.75" customHeight="1">
      <c r="A875" s="98">
        <v>1058</v>
      </c>
      <c r="B875" s="462" t="s">
        <v>18</v>
      </c>
      <c r="C875" s="463" t="s">
        <v>2048</v>
      </c>
      <c r="D875" s="44" t="s">
        <v>2047</v>
      </c>
      <c r="E875" s="103">
        <v>969</v>
      </c>
      <c r="F875" s="45">
        <f t="shared" si="2"/>
        <v>969</v>
      </c>
      <c r="G875" s="45">
        <f t="shared" si="1"/>
        <v>0</v>
      </c>
    </row>
    <row r="876" spans="1:7" ht="12.75" customHeight="1">
      <c r="A876" s="98">
        <v>1059</v>
      </c>
      <c r="B876" s="462" t="s">
        <v>18</v>
      </c>
      <c r="C876" s="463" t="s">
        <v>2050</v>
      </c>
      <c r="D876" s="44" t="s">
        <v>2049</v>
      </c>
      <c r="E876" s="103">
        <v>969</v>
      </c>
      <c r="F876" s="45">
        <f t="shared" si="2"/>
        <v>969</v>
      </c>
      <c r="G876" s="45">
        <f t="shared" si="1"/>
        <v>0</v>
      </c>
    </row>
    <row r="877" spans="1:7" ht="12.75" customHeight="1">
      <c r="A877" s="98">
        <v>1063</v>
      </c>
      <c r="B877" s="462" t="s">
        <v>18</v>
      </c>
      <c r="C877" s="463" t="s">
        <v>4010</v>
      </c>
      <c r="D877" s="44" t="s">
        <v>2052</v>
      </c>
      <c r="E877" s="103">
        <v>293</v>
      </c>
      <c r="F877" s="45">
        <f t="shared" si="2"/>
        <v>293</v>
      </c>
      <c r="G877" s="45">
        <f t="shared" si="1"/>
        <v>0</v>
      </c>
    </row>
    <row r="878" spans="1:7" ht="12.75" customHeight="1">
      <c r="A878" s="98">
        <v>1064</v>
      </c>
      <c r="B878" s="462" t="s">
        <v>18</v>
      </c>
      <c r="C878" s="463" t="s">
        <v>4011</v>
      </c>
      <c r="D878" s="44" t="s">
        <v>2052</v>
      </c>
      <c r="E878" s="103">
        <v>337</v>
      </c>
      <c r="F878" s="45">
        <f t="shared" si="2"/>
        <v>337</v>
      </c>
      <c r="G878" s="45">
        <f t="shared" si="1"/>
        <v>0</v>
      </c>
    </row>
    <row r="879" spans="1:7" ht="12.75" customHeight="1">
      <c r="A879" s="98">
        <v>1065</v>
      </c>
      <c r="B879" s="462" t="s">
        <v>18</v>
      </c>
      <c r="C879" s="463" t="s">
        <v>4012</v>
      </c>
      <c r="D879" s="44" t="s">
        <v>2052</v>
      </c>
      <c r="E879" s="103">
        <v>221</v>
      </c>
      <c r="F879" s="45">
        <f t="shared" si="2"/>
        <v>221</v>
      </c>
      <c r="G879" s="45">
        <f t="shared" si="1"/>
        <v>0</v>
      </c>
    </row>
    <row r="880" spans="1:7" ht="12.75" customHeight="1">
      <c r="A880" s="98">
        <v>1066</v>
      </c>
      <c r="B880" s="462" t="s">
        <v>18</v>
      </c>
      <c r="C880" s="463" t="s">
        <v>4013</v>
      </c>
      <c r="D880" s="44" t="s">
        <v>2052</v>
      </c>
      <c r="E880" s="103">
        <v>336</v>
      </c>
      <c r="F880" s="45">
        <f t="shared" si="2"/>
        <v>336</v>
      </c>
      <c r="G880" s="45">
        <f t="shared" si="1"/>
        <v>0</v>
      </c>
    </row>
    <row r="881" spans="1:7" ht="12.75" customHeight="1">
      <c r="A881" s="98">
        <v>1067</v>
      </c>
      <c r="B881" s="462" t="s">
        <v>18</v>
      </c>
      <c r="C881" s="463" t="s">
        <v>4014</v>
      </c>
      <c r="D881" s="44" t="s">
        <v>2052</v>
      </c>
      <c r="E881" s="103">
        <v>266</v>
      </c>
      <c r="F881" s="45">
        <f t="shared" si="2"/>
        <v>266</v>
      </c>
      <c r="G881" s="45">
        <f t="shared" si="1"/>
        <v>0</v>
      </c>
    </row>
    <row r="882" spans="1:7" ht="12.75" customHeight="1">
      <c r="A882" s="98">
        <v>1068</v>
      </c>
      <c r="B882" s="462" t="s">
        <v>18</v>
      </c>
      <c r="C882" s="463" t="s">
        <v>4015</v>
      </c>
      <c r="D882" s="44" t="s">
        <v>2052</v>
      </c>
      <c r="E882" s="103">
        <v>272</v>
      </c>
      <c r="F882" s="45">
        <f t="shared" si="2"/>
        <v>272</v>
      </c>
      <c r="G882" s="45">
        <f t="shared" si="1"/>
        <v>0</v>
      </c>
    </row>
    <row r="883" spans="1:7" ht="12.75" customHeight="1">
      <c r="A883" s="98">
        <v>1069</v>
      </c>
      <c r="B883" s="462" t="s">
        <v>18</v>
      </c>
      <c r="C883" s="463" t="s">
        <v>4016</v>
      </c>
      <c r="D883" s="44" t="s">
        <v>2052</v>
      </c>
      <c r="E883" s="103">
        <v>240</v>
      </c>
      <c r="F883" s="45">
        <f t="shared" si="2"/>
        <v>240</v>
      </c>
      <c r="G883" s="45">
        <f t="shared" si="1"/>
        <v>0</v>
      </c>
    </row>
    <row r="884" spans="1:7" ht="12.75" customHeight="1">
      <c r="A884" s="98">
        <v>1070</v>
      </c>
      <c r="B884" s="462" t="s">
        <v>18</v>
      </c>
      <c r="C884" s="463" t="s">
        <v>4017</v>
      </c>
      <c r="D884" s="44" t="s">
        <v>2052</v>
      </c>
      <c r="E884" s="103">
        <v>246</v>
      </c>
      <c r="F884" s="45">
        <f t="shared" si="2"/>
        <v>246</v>
      </c>
      <c r="G884" s="45">
        <f t="shared" si="1"/>
        <v>0</v>
      </c>
    </row>
    <row r="885" spans="1:7" ht="12.75" customHeight="1">
      <c r="A885" s="98">
        <v>1071</v>
      </c>
      <c r="B885" s="462" t="s">
        <v>18</v>
      </c>
      <c r="C885" s="463" t="s">
        <v>4018</v>
      </c>
      <c r="D885" s="44" t="s">
        <v>2061</v>
      </c>
      <c r="E885" s="103">
        <v>357</v>
      </c>
      <c r="F885" s="45">
        <f t="shared" si="2"/>
        <v>357</v>
      </c>
      <c r="G885" s="45">
        <f t="shared" si="1"/>
        <v>0</v>
      </c>
    </row>
    <row r="886" spans="1:7" ht="12.75" customHeight="1">
      <c r="A886" s="98">
        <v>1072</v>
      </c>
      <c r="B886" s="462" t="s">
        <v>18</v>
      </c>
      <c r="C886" s="463" t="s">
        <v>4019</v>
      </c>
      <c r="D886" s="44" t="s">
        <v>2061</v>
      </c>
      <c r="E886" s="103">
        <v>361</v>
      </c>
      <c r="F886" s="45">
        <f t="shared" si="2"/>
        <v>361</v>
      </c>
      <c r="G886" s="45">
        <f t="shared" si="1"/>
        <v>0</v>
      </c>
    </row>
    <row r="887" spans="1:7" ht="12.75" customHeight="1">
      <c r="A887" s="98">
        <v>1073</v>
      </c>
      <c r="B887" s="462" t="s">
        <v>18</v>
      </c>
      <c r="C887" s="463" t="s">
        <v>565</v>
      </c>
      <c r="D887" s="44" t="s">
        <v>1190</v>
      </c>
      <c r="E887" s="103">
        <v>57</v>
      </c>
      <c r="F887" s="45">
        <f t="shared" si="2"/>
        <v>57</v>
      </c>
      <c r="G887" s="45">
        <f t="shared" si="1"/>
        <v>0</v>
      </c>
    </row>
    <row r="888" spans="1:7" ht="12.75" customHeight="1">
      <c r="A888" s="98">
        <v>1074</v>
      </c>
      <c r="B888" s="462" t="s">
        <v>18</v>
      </c>
      <c r="C888" s="463" t="s">
        <v>568</v>
      </c>
      <c r="D888" s="44" t="s">
        <v>1190</v>
      </c>
      <c r="E888" s="103">
        <v>77</v>
      </c>
      <c r="F888" s="45">
        <f t="shared" si="2"/>
        <v>77</v>
      </c>
      <c r="G888" s="45">
        <f t="shared" si="1"/>
        <v>0</v>
      </c>
    </row>
    <row r="889" spans="1:7" ht="12.75" customHeight="1">
      <c r="A889" s="98">
        <v>1075</v>
      </c>
      <c r="B889" s="462" t="s">
        <v>18</v>
      </c>
      <c r="C889" s="463" t="s">
        <v>570</v>
      </c>
      <c r="D889" s="44" t="s">
        <v>1190</v>
      </c>
      <c r="E889" s="103">
        <v>114</v>
      </c>
      <c r="F889" s="45">
        <f t="shared" si="2"/>
        <v>114</v>
      </c>
      <c r="G889" s="45">
        <f t="shared" si="1"/>
        <v>0</v>
      </c>
    </row>
    <row r="890" spans="1:7" ht="12.75" customHeight="1">
      <c r="A890" s="98">
        <v>1076</v>
      </c>
      <c r="B890" s="462" t="s">
        <v>18</v>
      </c>
      <c r="C890" s="463" t="s">
        <v>2087</v>
      </c>
      <c r="D890" s="44" t="s">
        <v>2086</v>
      </c>
      <c r="E890" s="103">
        <v>28</v>
      </c>
      <c r="F890" s="45">
        <f t="shared" si="2"/>
        <v>28</v>
      </c>
      <c r="G890" s="45">
        <f t="shared" si="1"/>
        <v>0</v>
      </c>
    </row>
    <row r="891" spans="1:7" ht="12.75" customHeight="1">
      <c r="A891" s="98">
        <v>1077</v>
      </c>
      <c r="B891" s="462" t="s">
        <v>18</v>
      </c>
      <c r="C891" s="463" t="s">
        <v>2089</v>
      </c>
      <c r="D891" s="44" t="s">
        <v>2086</v>
      </c>
      <c r="E891" s="103">
        <v>93</v>
      </c>
      <c r="F891" s="45">
        <f t="shared" si="2"/>
        <v>93</v>
      </c>
      <c r="G891" s="45">
        <f t="shared" si="1"/>
        <v>0</v>
      </c>
    </row>
    <row r="892" spans="1:7" ht="12.75" customHeight="1">
      <c r="A892" s="98">
        <v>1078</v>
      </c>
      <c r="B892" s="462" t="s">
        <v>18</v>
      </c>
      <c r="C892" s="463" t="s">
        <v>2091</v>
      </c>
      <c r="D892" s="44" t="s">
        <v>2086</v>
      </c>
      <c r="E892" s="103">
        <v>45</v>
      </c>
      <c r="F892" s="45">
        <f t="shared" si="2"/>
        <v>45</v>
      </c>
      <c r="G892" s="45">
        <f t="shared" si="1"/>
        <v>0</v>
      </c>
    </row>
    <row r="893" spans="1:7" ht="12.75" customHeight="1">
      <c r="A893" s="98">
        <v>1079</v>
      </c>
      <c r="B893" s="462" t="s">
        <v>18</v>
      </c>
      <c r="C893" s="463" t="s">
        <v>2093</v>
      </c>
      <c r="D893" s="44" t="s">
        <v>2086</v>
      </c>
      <c r="E893" s="103">
        <v>109</v>
      </c>
      <c r="F893" s="45">
        <f t="shared" si="2"/>
        <v>109</v>
      </c>
      <c r="G893" s="45">
        <f t="shared" si="1"/>
        <v>0</v>
      </c>
    </row>
    <row r="894" spans="1:7" ht="12.75" customHeight="1">
      <c r="A894" s="98">
        <v>1080</v>
      </c>
      <c r="B894" s="462" t="s">
        <v>18</v>
      </c>
      <c r="C894" s="463" t="s">
        <v>2095</v>
      </c>
      <c r="D894" s="44" t="s">
        <v>2086</v>
      </c>
      <c r="E894" s="103">
        <v>238</v>
      </c>
      <c r="F894" s="45">
        <f t="shared" si="2"/>
        <v>238</v>
      </c>
      <c r="G894" s="45">
        <f t="shared" si="1"/>
        <v>0</v>
      </c>
    </row>
    <row r="895" spans="1:7" ht="12.75" customHeight="1">
      <c r="A895" s="98">
        <v>1081</v>
      </c>
      <c r="B895" s="462" t="s">
        <v>18</v>
      </c>
      <c r="C895" s="463" t="s">
        <v>2097</v>
      </c>
      <c r="D895" s="44" t="s">
        <v>2086</v>
      </c>
      <c r="E895" s="103">
        <v>486</v>
      </c>
      <c r="F895" s="45">
        <f t="shared" si="2"/>
        <v>486</v>
      </c>
      <c r="G895" s="45">
        <f t="shared" si="1"/>
        <v>0</v>
      </c>
    </row>
    <row r="896" spans="1:7" ht="12.75" customHeight="1">
      <c r="A896" s="98">
        <v>1082</v>
      </c>
      <c r="B896" s="462" t="s">
        <v>18</v>
      </c>
      <c r="C896" s="463" t="s">
        <v>2099</v>
      </c>
      <c r="D896" s="44" t="s">
        <v>2086</v>
      </c>
      <c r="E896" s="103">
        <v>636</v>
      </c>
      <c r="F896" s="45">
        <f t="shared" si="2"/>
        <v>636</v>
      </c>
      <c r="G896" s="45">
        <f t="shared" si="1"/>
        <v>0</v>
      </c>
    </row>
    <row r="897" spans="1:7" ht="12.75" customHeight="1">
      <c r="A897" s="98">
        <v>1083</v>
      </c>
      <c r="B897" s="462" t="s">
        <v>18</v>
      </c>
      <c r="C897" s="463" t="s">
        <v>2101</v>
      </c>
      <c r="D897" s="44" t="s">
        <v>2086</v>
      </c>
      <c r="E897" s="103">
        <v>812</v>
      </c>
      <c r="F897" s="45">
        <f t="shared" si="2"/>
        <v>812</v>
      </c>
      <c r="G897" s="45">
        <f t="shared" si="1"/>
        <v>0</v>
      </c>
    </row>
    <row r="898" spans="1:7" ht="12.75" customHeight="1">
      <c r="A898" s="98">
        <v>1084</v>
      </c>
      <c r="B898" s="462" t="s">
        <v>18</v>
      </c>
      <c r="C898" s="463" t="s">
        <v>2103</v>
      </c>
      <c r="D898" s="44" t="s">
        <v>2086</v>
      </c>
      <c r="E898" s="103">
        <v>1165</v>
      </c>
      <c r="F898" s="45">
        <f t="shared" si="2"/>
        <v>1165</v>
      </c>
      <c r="G898" s="45">
        <f t="shared" si="1"/>
        <v>0</v>
      </c>
    </row>
    <row r="899" spans="1:7" ht="12.75" customHeight="1">
      <c r="A899" s="98">
        <v>1085</v>
      </c>
      <c r="B899" s="462" t="s">
        <v>18</v>
      </c>
      <c r="C899" s="463" t="s">
        <v>2105</v>
      </c>
      <c r="D899" s="44" t="s">
        <v>2086</v>
      </c>
      <c r="E899" s="103">
        <v>1635</v>
      </c>
      <c r="F899" s="45">
        <f t="shared" si="2"/>
        <v>1635</v>
      </c>
      <c r="G899" s="45">
        <f t="shared" si="1"/>
        <v>0</v>
      </c>
    </row>
    <row r="900" spans="1:7" ht="12.75" customHeight="1">
      <c r="A900" s="98">
        <v>1094</v>
      </c>
      <c r="B900" s="462" t="s">
        <v>18</v>
      </c>
      <c r="C900" s="463" t="s">
        <v>2117</v>
      </c>
      <c r="D900" s="44" t="s">
        <v>2116</v>
      </c>
      <c r="E900" s="103">
        <v>4232</v>
      </c>
      <c r="F900" s="45">
        <f t="shared" si="2"/>
        <v>4232</v>
      </c>
      <c r="G900" s="45">
        <f t="shared" si="1"/>
        <v>0</v>
      </c>
    </row>
    <row r="901" spans="1:7" ht="12.75" customHeight="1">
      <c r="A901" s="98">
        <v>1095</v>
      </c>
      <c r="B901" s="462" t="s">
        <v>18</v>
      </c>
      <c r="C901" s="463" t="s">
        <v>2120</v>
      </c>
      <c r="D901" s="44" t="s">
        <v>2116</v>
      </c>
      <c r="E901" s="103">
        <v>4916</v>
      </c>
      <c r="F901" s="45">
        <f t="shared" si="2"/>
        <v>4916</v>
      </c>
      <c r="G901" s="45">
        <f t="shared" si="1"/>
        <v>0</v>
      </c>
    </row>
    <row r="902" spans="1:7" ht="12.75" customHeight="1">
      <c r="A902" s="98">
        <v>1096</v>
      </c>
      <c r="B902" s="462" t="s">
        <v>18</v>
      </c>
      <c r="C902" s="463" t="s">
        <v>2123</v>
      </c>
      <c r="D902" s="44" t="s">
        <v>2116</v>
      </c>
      <c r="E902" s="103">
        <v>5799</v>
      </c>
      <c r="F902" s="45">
        <f t="shared" si="2"/>
        <v>5799</v>
      </c>
      <c r="G902" s="45">
        <f t="shared" si="1"/>
        <v>0</v>
      </c>
    </row>
    <row r="903" spans="1:7" ht="12.75" customHeight="1">
      <c r="A903" s="98">
        <v>1097</v>
      </c>
      <c r="B903" s="462" t="s">
        <v>18</v>
      </c>
      <c r="C903" s="463" t="s">
        <v>2126</v>
      </c>
      <c r="D903" s="44" t="s">
        <v>2116</v>
      </c>
      <c r="E903" s="103">
        <v>6684</v>
      </c>
      <c r="F903" s="45">
        <f t="shared" si="2"/>
        <v>6684</v>
      </c>
      <c r="G903" s="45">
        <f t="shared" si="1"/>
        <v>0</v>
      </c>
    </row>
    <row r="904" spans="1:7" ht="12.75" customHeight="1">
      <c r="A904" s="98">
        <v>1098</v>
      </c>
      <c r="B904" s="462" t="s">
        <v>18</v>
      </c>
      <c r="C904" s="463" t="s">
        <v>2130</v>
      </c>
      <c r="D904" s="44" t="s">
        <v>2129</v>
      </c>
      <c r="E904" s="103">
        <v>699</v>
      </c>
      <c r="F904" s="45">
        <f t="shared" si="2"/>
        <v>699</v>
      </c>
      <c r="G904" s="45">
        <f t="shared" si="1"/>
        <v>0</v>
      </c>
    </row>
    <row r="905" spans="1:7" ht="12.75" customHeight="1">
      <c r="A905" s="98">
        <v>1099</v>
      </c>
      <c r="B905" s="462" t="s">
        <v>18</v>
      </c>
      <c r="C905" s="463" t="s">
        <v>2133</v>
      </c>
      <c r="D905" s="44" t="s">
        <v>2129</v>
      </c>
      <c r="E905" s="103">
        <v>1212</v>
      </c>
      <c r="F905" s="45">
        <f t="shared" si="2"/>
        <v>1212</v>
      </c>
      <c r="G905" s="45">
        <f t="shared" si="1"/>
        <v>0</v>
      </c>
    </row>
    <row r="906" spans="1:7" ht="12.75" customHeight="1">
      <c r="A906" s="98">
        <v>1100</v>
      </c>
      <c r="B906" s="462" t="s">
        <v>18</v>
      </c>
      <c r="C906" s="463" t="s">
        <v>2136</v>
      </c>
      <c r="D906" s="44" t="s">
        <v>2129</v>
      </c>
      <c r="E906" s="103">
        <v>1973</v>
      </c>
      <c r="F906" s="45">
        <f t="shared" si="2"/>
        <v>1973</v>
      </c>
      <c r="G906" s="45">
        <f t="shared" si="1"/>
        <v>0</v>
      </c>
    </row>
    <row r="907" spans="1:7" ht="12.75" customHeight="1">
      <c r="A907" s="98">
        <v>1101</v>
      </c>
      <c r="B907" s="462" t="s">
        <v>18</v>
      </c>
      <c r="C907" s="463" t="s">
        <v>2139</v>
      </c>
      <c r="D907" s="44" t="s">
        <v>2129</v>
      </c>
      <c r="E907" s="103">
        <v>2759</v>
      </c>
      <c r="F907" s="45">
        <f t="shared" si="2"/>
        <v>2759</v>
      </c>
      <c r="G907" s="45">
        <f t="shared" si="1"/>
        <v>0</v>
      </c>
    </row>
    <row r="908" spans="1:7" ht="12.75" customHeight="1">
      <c r="A908" s="98">
        <v>1105</v>
      </c>
      <c r="B908" s="462" t="s">
        <v>18</v>
      </c>
      <c r="C908" s="463" t="s">
        <v>2144</v>
      </c>
      <c r="D908" s="44" t="s">
        <v>2143</v>
      </c>
      <c r="E908" s="103">
        <v>508</v>
      </c>
      <c r="F908" s="45">
        <f t="shared" si="2"/>
        <v>508</v>
      </c>
      <c r="G908" s="45">
        <f t="shared" si="1"/>
        <v>0</v>
      </c>
    </row>
    <row r="909" spans="1:7" ht="12.75" customHeight="1">
      <c r="A909" s="98">
        <v>1106</v>
      </c>
      <c r="B909" s="462" t="s">
        <v>18</v>
      </c>
      <c r="C909" s="463" t="s">
        <v>2147</v>
      </c>
      <c r="D909" s="44" t="s">
        <v>2146</v>
      </c>
      <c r="E909" s="103">
        <v>634</v>
      </c>
      <c r="F909" s="45">
        <f t="shared" si="2"/>
        <v>634</v>
      </c>
      <c r="G909" s="45">
        <f t="shared" si="1"/>
        <v>0</v>
      </c>
    </row>
    <row r="910" spans="1:7" ht="12.75" customHeight="1">
      <c r="A910" s="98">
        <v>1107</v>
      </c>
      <c r="B910" s="462" t="s">
        <v>18</v>
      </c>
      <c r="C910" s="463" t="s">
        <v>2150</v>
      </c>
      <c r="D910" s="44" t="s">
        <v>2149</v>
      </c>
      <c r="E910" s="103">
        <v>571</v>
      </c>
      <c r="F910" s="45">
        <f t="shared" si="2"/>
        <v>571</v>
      </c>
      <c r="G910" s="45">
        <f t="shared" si="1"/>
        <v>0</v>
      </c>
    </row>
    <row r="911" spans="1:7" ht="12.75" customHeight="1">
      <c r="A911" s="98">
        <v>1108</v>
      </c>
      <c r="B911" s="462" t="s">
        <v>18</v>
      </c>
      <c r="C911" s="463" t="s">
        <v>2153</v>
      </c>
      <c r="D911" s="44" t="s">
        <v>2152</v>
      </c>
      <c r="E911" s="103">
        <v>762</v>
      </c>
      <c r="F911" s="45">
        <f t="shared" si="2"/>
        <v>762</v>
      </c>
      <c r="G911" s="45">
        <f t="shared" si="1"/>
        <v>0</v>
      </c>
    </row>
    <row r="912" spans="1:7" ht="12.75" customHeight="1">
      <c r="A912" s="98">
        <v>1109</v>
      </c>
      <c r="B912" s="462" t="s">
        <v>18</v>
      </c>
      <c r="C912" s="463" t="s">
        <v>2156</v>
      </c>
      <c r="D912" s="44" t="s">
        <v>2155</v>
      </c>
      <c r="E912" s="103">
        <v>762</v>
      </c>
      <c r="F912" s="45">
        <f t="shared" si="2"/>
        <v>762</v>
      </c>
      <c r="G912" s="45">
        <f t="shared" si="1"/>
        <v>0</v>
      </c>
    </row>
    <row r="913" spans="1:7" ht="12.75" customHeight="1">
      <c r="A913" s="98">
        <v>1110</v>
      </c>
      <c r="B913" s="462" t="s">
        <v>18</v>
      </c>
      <c r="C913" s="463" t="s">
        <v>2159</v>
      </c>
      <c r="D913" s="44" t="s">
        <v>2158</v>
      </c>
      <c r="E913" s="103">
        <v>863</v>
      </c>
      <c r="F913" s="45">
        <f t="shared" si="2"/>
        <v>863</v>
      </c>
      <c r="G913" s="45">
        <f t="shared" si="1"/>
        <v>0</v>
      </c>
    </row>
    <row r="914" spans="1:7" ht="12.75" customHeight="1">
      <c r="A914" s="98">
        <v>1118</v>
      </c>
      <c r="B914" s="462" t="s">
        <v>18</v>
      </c>
      <c r="C914" s="463" t="s">
        <v>2165</v>
      </c>
      <c r="D914" s="44" t="s">
        <v>2164</v>
      </c>
      <c r="E914" s="103">
        <v>124</v>
      </c>
      <c r="F914" s="45">
        <f t="shared" si="2"/>
        <v>124</v>
      </c>
      <c r="G914" s="45">
        <f t="shared" si="1"/>
        <v>0</v>
      </c>
    </row>
    <row r="915" spans="1:7" ht="12.75" customHeight="1">
      <c r="A915" s="98">
        <v>1120</v>
      </c>
      <c r="B915" s="462" t="s">
        <v>18</v>
      </c>
      <c r="C915" s="463" t="s">
        <v>2169</v>
      </c>
      <c r="D915" s="44" t="s">
        <v>2168</v>
      </c>
      <c r="E915" s="103">
        <v>42</v>
      </c>
      <c r="F915" s="45">
        <f t="shared" si="2"/>
        <v>42</v>
      </c>
      <c r="G915" s="45">
        <f t="shared" si="1"/>
        <v>0</v>
      </c>
    </row>
    <row r="916" spans="1:7" ht="12.75" customHeight="1">
      <c r="A916" s="98">
        <v>1121</v>
      </c>
      <c r="B916" s="462" t="s">
        <v>4020</v>
      </c>
      <c r="C916" s="463" t="s">
        <v>2249</v>
      </c>
      <c r="D916" s="44" t="s">
        <v>2198</v>
      </c>
      <c r="E916" s="103">
        <v>136</v>
      </c>
      <c r="F916" s="45">
        <f t="shared" si="2"/>
        <v>136</v>
      </c>
      <c r="G916" s="45">
        <f t="shared" si="1"/>
        <v>0</v>
      </c>
    </row>
    <row r="917" spans="1:7" ht="12.75" customHeight="1">
      <c r="A917" s="98">
        <v>1122</v>
      </c>
      <c r="B917" s="462" t="s">
        <v>4020</v>
      </c>
      <c r="C917" s="463" t="s">
        <v>2250</v>
      </c>
      <c r="D917" s="44" t="s">
        <v>2198</v>
      </c>
      <c r="E917" s="103">
        <v>136</v>
      </c>
      <c r="F917" s="45">
        <f t="shared" si="2"/>
        <v>136</v>
      </c>
      <c r="G917" s="45">
        <f t="shared" si="1"/>
        <v>0</v>
      </c>
    </row>
    <row r="918" spans="1:7" ht="12.75" customHeight="1">
      <c r="A918" s="98">
        <v>1123</v>
      </c>
      <c r="B918" s="462" t="s">
        <v>4020</v>
      </c>
      <c r="C918" s="463" t="s">
        <v>2251</v>
      </c>
      <c r="D918" s="44" t="s">
        <v>2198</v>
      </c>
      <c r="E918" s="103">
        <v>169</v>
      </c>
      <c r="F918" s="45">
        <f t="shared" si="2"/>
        <v>169</v>
      </c>
      <c r="G918" s="45">
        <f t="shared" si="1"/>
        <v>0</v>
      </c>
    </row>
    <row r="919" spans="1:7" ht="12.75" customHeight="1">
      <c r="A919" s="98">
        <v>1127</v>
      </c>
      <c r="B919" s="462" t="s">
        <v>4020</v>
      </c>
      <c r="C919" s="463" t="s">
        <v>2254</v>
      </c>
      <c r="D919" s="44" t="s">
        <v>2198</v>
      </c>
      <c r="E919" s="103">
        <v>164</v>
      </c>
      <c r="F919" s="45">
        <f t="shared" si="2"/>
        <v>164</v>
      </c>
      <c r="G919" s="45">
        <f t="shared" si="1"/>
        <v>0</v>
      </c>
    </row>
    <row r="920" spans="1:7" ht="12.75" customHeight="1">
      <c r="A920" s="98">
        <v>1128</v>
      </c>
      <c r="B920" s="462" t="s">
        <v>4020</v>
      </c>
      <c r="C920" s="463" t="s">
        <v>2255</v>
      </c>
      <c r="D920" s="44" t="s">
        <v>2198</v>
      </c>
      <c r="E920" s="103">
        <v>164</v>
      </c>
      <c r="F920" s="45">
        <f t="shared" si="2"/>
        <v>164</v>
      </c>
      <c r="G920" s="45">
        <f t="shared" si="1"/>
        <v>0</v>
      </c>
    </row>
    <row r="921" spans="1:7" ht="12.75" customHeight="1">
      <c r="A921" s="98">
        <v>1129</v>
      </c>
      <c r="B921" s="462" t="s">
        <v>4020</v>
      </c>
      <c r="C921" s="463" t="s">
        <v>2256</v>
      </c>
      <c r="D921" s="44" t="s">
        <v>2198</v>
      </c>
      <c r="E921" s="103">
        <v>197</v>
      </c>
      <c r="F921" s="45">
        <f t="shared" si="2"/>
        <v>197</v>
      </c>
      <c r="G921" s="45">
        <f t="shared" si="1"/>
        <v>0</v>
      </c>
    </row>
    <row r="922" spans="1:7" ht="12.75" customHeight="1">
      <c r="A922" s="98">
        <v>1130</v>
      </c>
      <c r="B922" s="462" t="s">
        <v>4020</v>
      </c>
      <c r="C922" s="463" t="s">
        <v>2257</v>
      </c>
      <c r="D922" s="44" t="s">
        <v>2198</v>
      </c>
      <c r="E922" s="103">
        <v>264</v>
      </c>
      <c r="F922" s="45">
        <f t="shared" si="2"/>
        <v>264</v>
      </c>
      <c r="G922" s="45">
        <f t="shared" si="1"/>
        <v>0</v>
      </c>
    </row>
    <row r="923" spans="1:7" ht="12.75" customHeight="1">
      <c r="A923" s="98">
        <v>1133</v>
      </c>
      <c r="B923" s="462" t="s">
        <v>4020</v>
      </c>
      <c r="C923" s="463" t="s">
        <v>2259</v>
      </c>
      <c r="D923" s="44" t="s">
        <v>2260</v>
      </c>
      <c r="E923" s="103">
        <v>21</v>
      </c>
      <c r="F923" s="45">
        <f t="shared" si="2"/>
        <v>21</v>
      </c>
      <c r="G923" s="45">
        <f t="shared" si="1"/>
        <v>0</v>
      </c>
    </row>
    <row r="924" spans="1:7" ht="12.75" customHeight="1">
      <c r="A924" s="98">
        <v>1134</v>
      </c>
      <c r="B924" s="462" t="s">
        <v>4020</v>
      </c>
      <c r="C924" s="463" t="s">
        <v>2262</v>
      </c>
      <c r="D924" s="44" t="s">
        <v>2263</v>
      </c>
      <c r="E924" s="103">
        <v>21</v>
      </c>
      <c r="F924" s="45">
        <f t="shared" si="2"/>
        <v>21</v>
      </c>
      <c r="G924" s="45">
        <f t="shared" si="1"/>
        <v>0</v>
      </c>
    </row>
    <row r="925" spans="1:7" ht="12.75" customHeight="1">
      <c r="A925" s="98">
        <v>1135</v>
      </c>
      <c r="B925" s="462" t="s">
        <v>4020</v>
      </c>
      <c r="C925" s="463" t="s">
        <v>2265</v>
      </c>
      <c r="D925" s="44" t="s">
        <v>2266</v>
      </c>
      <c r="E925" s="103">
        <v>7</v>
      </c>
      <c r="F925" s="45">
        <f t="shared" si="2"/>
        <v>7</v>
      </c>
      <c r="G925" s="45">
        <f t="shared" si="1"/>
        <v>0</v>
      </c>
    </row>
    <row r="926" spans="1:7" ht="12.75" customHeight="1">
      <c r="A926" s="98">
        <v>1136</v>
      </c>
      <c r="B926" s="462" t="s">
        <v>4020</v>
      </c>
      <c r="C926" s="463" t="s">
        <v>2268</v>
      </c>
      <c r="D926" s="44" t="s">
        <v>2269</v>
      </c>
      <c r="E926" s="103">
        <v>24</v>
      </c>
      <c r="F926" s="45">
        <f t="shared" si="2"/>
        <v>24</v>
      </c>
      <c r="G926" s="45">
        <f t="shared" si="1"/>
        <v>0</v>
      </c>
    </row>
    <row r="927" spans="1:7" ht="12.75" customHeight="1">
      <c r="A927" s="98">
        <v>1137</v>
      </c>
      <c r="B927" s="462" t="s">
        <v>4020</v>
      </c>
      <c r="C927" s="463" t="s">
        <v>2271</v>
      </c>
      <c r="D927" s="44" t="s">
        <v>2272</v>
      </c>
      <c r="E927" s="103">
        <v>24</v>
      </c>
      <c r="F927" s="45">
        <f t="shared" si="2"/>
        <v>24</v>
      </c>
      <c r="G927" s="45">
        <f t="shared" si="1"/>
        <v>0</v>
      </c>
    </row>
    <row r="928" spans="1:7" ht="12.75" customHeight="1">
      <c r="A928" s="98">
        <v>1138</v>
      </c>
      <c r="B928" s="462" t="s">
        <v>4020</v>
      </c>
      <c r="C928" s="463" t="s">
        <v>2274</v>
      </c>
      <c r="D928" s="44" t="s">
        <v>2269</v>
      </c>
      <c r="E928" s="103">
        <v>24</v>
      </c>
      <c r="F928" s="45">
        <f t="shared" si="2"/>
        <v>24</v>
      </c>
      <c r="G928" s="45">
        <f t="shared" si="1"/>
        <v>0</v>
      </c>
    </row>
    <row r="929" spans="1:7" ht="12.75" customHeight="1">
      <c r="A929" s="98">
        <v>1139</v>
      </c>
      <c r="B929" s="462" t="s">
        <v>4020</v>
      </c>
      <c r="C929" s="463" t="s">
        <v>2276</v>
      </c>
      <c r="D929" s="44" t="s">
        <v>2272</v>
      </c>
      <c r="E929" s="103">
        <v>24</v>
      </c>
      <c r="F929" s="45">
        <f t="shared" si="2"/>
        <v>24</v>
      </c>
      <c r="G929" s="45">
        <f t="shared" si="1"/>
        <v>0</v>
      </c>
    </row>
    <row r="930" spans="1:7" ht="12.75" customHeight="1">
      <c r="A930" s="98">
        <v>1140</v>
      </c>
      <c r="B930" s="462" t="s">
        <v>4020</v>
      </c>
      <c r="C930" s="463" t="s">
        <v>2278</v>
      </c>
      <c r="D930" s="44" t="s">
        <v>2272</v>
      </c>
      <c r="E930" s="103">
        <v>24</v>
      </c>
      <c r="F930" s="45">
        <f t="shared" si="2"/>
        <v>24</v>
      </c>
      <c r="G930" s="45">
        <f t="shared" si="1"/>
        <v>0</v>
      </c>
    </row>
    <row r="931" spans="1:7" ht="12.75" customHeight="1">
      <c r="A931" s="98">
        <v>1141</v>
      </c>
      <c r="B931" s="462" t="s">
        <v>4020</v>
      </c>
      <c r="C931" s="463" t="s">
        <v>2219</v>
      </c>
      <c r="D931" s="44" t="s">
        <v>2239</v>
      </c>
      <c r="E931" s="103">
        <v>84</v>
      </c>
      <c r="F931" s="45">
        <f t="shared" si="2"/>
        <v>84</v>
      </c>
      <c r="G931" s="45">
        <f t="shared" si="1"/>
        <v>0</v>
      </c>
    </row>
    <row r="932" spans="1:7" ht="12.75" customHeight="1">
      <c r="A932" s="98">
        <v>1142</v>
      </c>
      <c r="B932" s="462" t="s">
        <v>4020</v>
      </c>
      <c r="C932" s="463" t="s">
        <v>2220</v>
      </c>
      <c r="D932" s="44" t="s">
        <v>2239</v>
      </c>
      <c r="E932" s="103">
        <v>89</v>
      </c>
      <c r="F932" s="45">
        <f t="shared" si="2"/>
        <v>89</v>
      </c>
      <c r="G932" s="45">
        <f t="shared" si="1"/>
        <v>0</v>
      </c>
    </row>
    <row r="933" spans="1:7" ht="12.75" customHeight="1">
      <c r="A933" s="98">
        <v>1143</v>
      </c>
      <c r="B933" s="462" t="s">
        <v>4020</v>
      </c>
      <c r="C933" s="463" t="s">
        <v>2221</v>
      </c>
      <c r="D933" s="44" t="s">
        <v>2239</v>
      </c>
      <c r="E933" s="103">
        <v>95</v>
      </c>
      <c r="F933" s="45">
        <f t="shared" si="2"/>
        <v>95</v>
      </c>
      <c r="G933" s="45">
        <f t="shared" si="1"/>
        <v>0</v>
      </c>
    </row>
    <row r="934" spans="1:7" ht="12.75" customHeight="1">
      <c r="A934" s="98">
        <v>1144</v>
      </c>
      <c r="B934" s="462" t="s">
        <v>4020</v>
      </c>
      <c r="C934" s="463" t="s">
        <v>2222</v>
      </c>
      <c r="D934" s="44" t="s">
        <v>2239</v>
      </c>
      <c r="E934" s="103">
        <v>97</v>
      </c>
      <c r="F934" s="45">
        <f t="shared" si="2"/>
        <v>97</v>
      </c>
      <c r="G934" s="45">
        <f t="shared" si="1"/>
        <v>0</v>
      </c>
    </row>
    <row r="935" spans="1:7" ht="12.75" customHeight="1">
      <c r="A935" s="98">
        <v>1145</v>
      </c>
      <c r="B935" s="462" t="s">
        <v>4020</v>
      </c>
      <c r="C935" s="463" t="s">
        <v>2223</v>
      </c>
      <c r="D935" s="44" t="s">
        <v>2239</v>
      </c>
      <c r="E935" s="103">
        <v>97</v>
      </c>
      <c r="F935" s="45">
        <f t="shared" si="2"/>
        <v>97</v>
      </c>
      <c r="G935" s="45">
        <f t="shared" si="1"/>
        <v>0</v>
      </c>
    </row>
    <row r="936" spans="1:7" ht="12.75" customHeight="1">
      <c r="A936" s="98">
        <v>1146</v>
      </c>
      <c r="B936" s="462" t="s">
        <v>4020</v>
      </c>
      <c r="C936" s="463" t="s">
        <v>2224</v>
      </c>
      <c r="D936" s="44" t="s">
        <v>51</v>
      </c>
      <c r="E936" s="103">
        <v>97</v>
      </c>
      <c r="F936" s="45">
        <f t="shared" si="2"/>
        <v>97</v>
      </c>
      <c r="G936" s="45">
        <f t="shared" si="1"/>
        <v>0</v>
      </c>
    </row>
    <row r="937" spans="1:7" ht="13.5" customHeight="1">
      <c r="A937" s="98">
        <v>1147</v>
      </c>
      <c r="B937" s="462" t="s">
        <v>4020</v>
      </c>
      <c r="C937" s="463" t="s">
        <v>2225</v>
      </c>
      <c r="D937" s="44" t="s">
        <v>2239</v>
      </c>
      <c r="E937" s="103">
        <v>84</v>
      </c>
      <c r="F937" s="45">
        <f t="shared" si="2"/>
        <v>84</v>
      </c>
      <c r="G937" s="45">
        <f t="shared" si="1"/>
        <v>0</v>
      </c>
    </row>
    <row r="938" spans="1:7" ht="13.5" customHeight="1">
      <c r="A938" s="98">
        <v>1148</v>
      </c>
      <c r="B938" s="462" t="s">
        <v>4020</v>
      </c>
      <c r="C938" s="463" t="s">
        <v>2226</v>
      </c>
      <c r="D938" s="44" t="s">
        <v>2239</v>
      </c>
      <c r="E938" s="103">
        <v>89</v>
      </c>
      <c r="F938" s="45">
        <f t="shared" si="2"/>
        <v>89</v>
      </c>
      <c r="G938" s="45">
        <f t="shared" si="1"/>
        <v>0</v>
      </c>
    </row>
    <row r="939" spans="1:7" ht="13.5" customHeight="1">
      <c r="A939" s="98">
        <v>1149</v>
      </c>
      <c r="B939" s="462" t="s">
        <v>4020</v>
      </c>
      <c r="C939" s="463" t="s">
        <v>2227</v>
      </c>
      <c r="D939" s="44" t="s">
        <v>2239</v>
      </c>
      <c r="E939" s="103">
        <v>84</v>
      </c>
      <c r="F939" s="45">
        <f t="shared" si="2"/>
        <v>84</v>
      </c>
      <c r="G939" s="45">
        <f t="shared" si="1"/>
        <v>0</v>
      </c>
    </row>
    <row r="940" spans="1:7" ht="12.75" customHeight="1">
      <c r="A940" s="98">
        <v>1150</v>
      </c>
      <c r="B940" s="462" t="s">
        <v>4020</v>
      </c>
      <c r="C940" s="463" t="s">
        <v>2228</v>
      </c>
      <c r="D940" s="44" t="s">
        <v>2239</v>
      </c>
      <c r="E940" s="103">
        <v>89</v>
      </c>
      <c r="F940" s="45">
        <f t="shared" si="2"/>
        <v>89</v>
      </c>
      <c r="G940" s="45">
        <f t="shared" si="1"/>
        <v>0</v>
      </c>
    </row>
    <row r="941" spans="1:7" ht="12.75" customHeight="1">
      <c r="A941" s="98">
        <v>1151</v>
      </c>
      <c r="B941" s="462" t="s">
        <v>4020</v>
      </c>
      <c r="C941" s="463" t="s">
        <v>2229</v>
      </c>
      <c r="D941" s="44" t="s">
        <v>2239</v>
      </c>
      <c r="E941" s="103">
        <v>84</v>
      </c>
      <c r="F941" s="45">
        <f t="shared" si="2"/>
        <v>84</v>
      </c>
      <c r="G941" s="45">
        <f t="shared" si="1"/>
        <v>0</v>
      </c>
    </row>
    <row r="942" spans="1:7" ht="12.75" customHeight="1">
      <c r="A942" s="98">
        <v>1152</v>
      </c>
      <c r="B942" s="462" t="s">
        <v>4020</v>
      </c>
      <c r="C942" s="463" t="s">
        <v>2230</v>
      </c>
      <c r="D942" s="44" t="s">
        <v>2240</v>
      </c>
      <c r="E942" s="103">
        <v>161</v>
      </c>
      <c r="F942" s="45">
        <f t="shared" si="2"/>
        <v>161</v>
      </c>
      <c r="G942" s="45">
        <f t="shared" si="1"/>
        <v>0</v>
      </c>
    </row>
    <row r="943" spans="1:7" ht="12.75" customHeight="1">
      <c r="A943" s="98">
        <v>1153</v>
      </c>
      <c r="B943" s="462" t="s">
        <v>4020</v>
      </c>
      <c r="C943" s="463" t="s">
        <v>2231</v>
      </c>
      <c r="D943" s="44" t="s">
        <v>2239</v>
      </c>
      <c r="E943" s="103">
        <v>134</v>
      </c>
      <c r="F943" s="45">
        <f t="shared" si="2"/>
        <v>134</v>
      </c>
      <c r="G943" s="45">
        <f t="shared" si="1"/>
        <v>0</v>
      </c>
    </row>
    <row r="944" spans="1:7" ht="12.75" customHeight="1">
      <c r="A944" s="98">
        <v>1154</v>
      </c>
      <c r="B944" s="462" t="s">
        <v>4020</v>
      </c>
      <c r="C944" s="463" t="s">
        <v>2232</v>
      </c>
      <c r="D944" s="44" t="s">
        <v>2239</v>
      </c>
      <c r="E944" s="103">
        <v>136</v>
      </c>
      <c r="F944" s="45">
        <f t="shared" si="2"/>
        <v>136</v>
      </c>
      <c r="G944" s="45">
        <f t="shared" si="1"/>
        <v>0</v>
      </c>
    </row>
    <row r="945" spans="1:7" ht="12.75" customHeight="1">
      <c r="A945" s="98">
        <v>1155</v>
      </c>
      <c r="B945" s="462" t="s">
        <v>4020</v>
      </c>
      <c r="C945" s="463" t="s">
        <v>2233</v>
      </c>
      <c r="D945" s="44" t="s">
        <v>2239</v>
      </c>
      <c r="E945" s="103">
        <v>136</v>
      </c>
      <c r="F945" s="45">
        <f t="shared" si="2"/>
        <v>136</v>
      </c>
      <c r="G945" s="45">
        <f t="shared" si="1"/>
        <v>0</v>
      </c>
    </row>
    <row r="946" spans="1:7" ht="12.75" customHeight="1">
      <c r="A946" s="98">
        <v>1156</v>
      </c>
      <c r="B946" s="462" t="s">
        <v>4020</v>
      </c>
      <c r="C946" s="463" t="s">
        <v>2234</v>
      </c>
      <c r="D946" s="44" t="s">
        <v>2241</v>
      </c>
      <c r="E946" s="103">
        <v>149</v>
      </c>
      <c r="F946" s="45">
        <f t="shared" si="2"/>
        <v>149</v>
      </c>
      <c r="G946" s="45">
        <f t="shared" si="1"/>
        <v>0</v>
      </c>
    </row>
    <row r="947" spans="1:7" ht="12.75" customHeight="1">
      <c r="A947" s="98">
        <v>1157</v>
      </c>
      <c r="B947" s="462" t="s">
        <v>4020</v>
      </c>
      <c r="C947" s="463" t="s">
        <v>2235</v>
      </c>
      <c r="D947" s="44" t="s">
        <v>51</v>
      </c>
      <c r="E947" s="103">
        <v>152</v>
      </c>
      <c r="F947" s="45">
        <f t="shared" si="2"/>
        <v>152</v>
      </c>
      <c r="G947" s="45">
        <f t="shared" si="1"/>
        <v>0</v>
      </c>
    </row>
    <row r="948" spans="1:7" ht="12.75" customHeight="1">
      <c r="A948" s="98">
        <v>1158</v>
      </c>
      <c r="B948" s="462" t="s">
        <v>4020</v>
      </c>
      <c r="C948" s="463" t="s">
        <v>2236</v>
      </c>
      <c r="D948" s="44" t="s">
        <v>2239</v>
      </c>
      <c r="E948" s="103">
        <v>134</v>
      </c>
      <c r="F948" s="45">
        <f t="shared" si="2"/>
        <v>134</v>
      </c>
      <c r="G948" s="45">
        <f t="shared" si="1"/>
        <v>0</v>
      </c>
    </row>
    <row r="949" spans="1:7" ht="12.75" customHeight="1">
      <c r="A949" s="98">
        <v>1159</v>
      </c>
      <c r="B949" s="462" t="s">
        <v>4020</v>
      </c>
      <c r="C949" s="463" t="s">
        <v>2237</v>
      </c>
      <c r="D949" s="44" t="s">
        <v>2239</v>
      </c>
      <c r="E949" s="103">
        <v>136</v>
      </c>
      <c r="F949" s="45">
        <f t="shared" si="2"/>
        <v>136</v>
      </c>
      <c r="G949" s="45">
        <f t="shared" si="1"/>
        <v>0</v>
      </c>
    </row>
    <row r="950" spans="1:7" ht="12.75" customHeight="1">
      <c r="A950" s="98">
        <v>1160</v>
      </c>
      <c r="B950" s="462" t="s">
        <v>4020</v>
      </c>
      <c r="C950" s="463" t="s">
        <v>2238</v>
      </c>
      <c r="D950" s="44" t="s">
        <v>1900</v>
      </c>
      <c r="E950" s="103">
        <v>136</v>
      </c>
      <c r="F950" s="45">
        <f t="shared" si="2"/>
        <v>136</v>
      </c>
      <c r="G950" s="45">
        <f t="shared" si="1"/>
        <v>0</v>
      </c>
    </row>
    <row r="951" spans="1:7" ht="12.75" customHeight="1">
      <c r="A951" s="98">
        <v>1161</v>
      </c>
      <c r="B951" s="462" t="s">
        <v>4020</v>
      </c>
      <c r="C951" s="463" t="s">
        <v>2304</v>
      </c>
      <c r="D951" s="44" t="s">
        <v>2305</v>
      </c>
      <c r="E951" s="103">
        <v>66</v>
      </c>
      <c r="F951" s="45">
        <f t="shared" si="2"/>
        <v>66</v>
      </c>
      <c r="G951" s="45">
        <f t="shared" si="1"/>
        <v>0</v>
      </c>
    </row>
    <row r="952" spans="1:7" ht="12.75" customHeight="1">
      <c r="A952" s="98">
        <v>1162</v>
      </c>
      <c r="B952" s="462" t="s">
        <v>4020</v>
      </c>
      <c r="C952" s="463" t="s">
        <v>2306</v>
      </c>
      <c r="D952" s="44" t="s">
        <v>2305</v>
      </c>
      <c r="E952" s="103">
        <v>66</v>
      </c>
      <c r="F952" s="45">
        <f t="shared" si="2"/>
        <v>66</v>
      </c>
      <c r="G952" s="45">
        <f t="shared" si="1"/>
        <v>0</v>
      </c>
    </row>
    <row r="953" spans="1:7" ht="12.75" customHeight="1">
      <c r="A953" s="98">
        <v>1163</v>
      </c>
      <c r="B953" s="462" t="s">
        <v>4020</v>
      </c>
      <c r="C953" s="463" t="s">
        <v>2307</v>
      </c>
      <c r="D953" s="44" t="s">
        <v>2305</v>
      </c>
      <c r="E953" s="103">
        <v>66</v>
      </c>
      <c r="F953" s="45">
        <f t="shared" si="2"/>
        <v>66</v>
      </c>
      <c r="G953" s="45">
        <f t="shared" si="1"/>
        <v>0</v>
      </c>
    </row>
    <row r="954" spans="1:7" ht="12.75" customHeight="1">
      <c r="A954" s="98">
        <v>1164</v>
      </c>
      <c r="B954" s="462" t="s">
        <v>4020</v>
      </c>
      <c r="C954" s="463" t="s">
        <v>2308</v>
      </c>
      <c r="D954" s="44" t="s">
        <v>2305</v>
      </c>
      <c r="E954" s="103">
        <v>66</v>
      </c>
      <c r="F954" s="45">
        <f t="shared" si="2"/>
        <v>66</v>
      </c>
      <c r="G954" s="45">
        <f t="shared" si="1"/>
        <v>0</v>
      </c>
    </row>
    <row r="955" spans="1:7" ht="12.75" customHeight="1">
      <c r="A955" s="98">
        <v>1165</v>
      </c>
      <c r="B955" s="462" t="s">
        <v>4020</v>
      </c>
      <c r="C955" s="463" t="s">
        <v>2309</v>
      </c>
      <c r="D955" s="44" t="s">
        <v>2305</v>
      </c>
      <c r="E955" s="103">
        <v>66</v>
      </c>
      <c r="F955" s="45">
        <f t="shared" si="2"/>
        <v>66</v>
      </c>
      <c r="G955" s="45">
        <f t="shared" si="1"/>
        <v>0</v>
      </c>
    </row>
    <row r="956" spans="1:7" ht="12.75" customHeight="1">
      <c r="A956" s="98">
        <v>1166</v>
      </c>
      <c r="B956" s="462" t="s">
        <v>4020</v>
      </c>
      <c r="C956" s="463" t="s">
        <v>2310</v>
      </c>
      <c r="D956" s="44" t="s">
        <v>2305</v>
      </c>
      <c r="E956" s="103">
        <v>78</v>
      </c>
      <c r="F956" s="45">
        <f t="shared" si="2"/>
        <v>78</v>
      </c>
      <c r="G956" s="45">
        <f t="shared" si="1"/>
        <v>0</v>
      </c>
    </row>
    <row r="957" spans="1:7" ht="12.75" customHeight="1">
      <c r="A957" s="98">
        <v>1167</v>
      </c>
      <c r="B957" s="462" t="s">
        <v>4020</v>
      </c>
      <c r="C957" s="463" t="s">
        <v>2311</v>
      </c>
      <c r="D957" s="44" t="s">
        <v>2305</v>
      </c>
      <c r="E957" s="103">
        <v>78</v>
      </c>
      <c r="F957" s="45">
        <f t="shared" si="2"/>
        <v>78</v>
      </c>
      <c r="G957" s="45">
        <f t="shared" si="1"/>
        <v>0</v>
      </c>
    </row>
    <row r="958" spans="1:7" ht="12.75" customHeight="1">
      <c r="A958" s="98">
        <v>1168</v>
      </c>
      <c r="B958" s="462" t="s">
        <v>4020</v>
      </c>
      <c r="C958" s="463" t="s">
        <v>2312</v>
      </c>
      <c r="D958" s="44" t="s">
        <v>2305</v>
      </c>
      <c r="E958" s="103">
        <v>78</v>
      </c>
      <c r="F958" s="45">
        <f t="shared" si="2"/>
        <v>78</v>
      </c>
      <c r="G958" s="45">
        <f t="shared" si="1"/>
        <v>0</v>
      </c>
    </row>
    <row r="959" spans="1:7" ht="12.75" customHeight="1">
      <c r="A959" s="98">
        <v>1169</v>
      </c>
      <c r="B959" s="462" t="s">
        <v>4020</v>
      </c>
      <c r="C959" s="463" t="s">
        <v>2313</v>
      </c>
      <c r="D959" s="44" t="s">
        <v>2305</v>
      </c>
      <c r="E959" s="103">
        <v>78</v>
      </c>
      <c r="F959" s="45">
        <f t="shared" si="2"/>
        <v>78</v>
      </c>
      <c r="G959" s="45">
        <f t="shared" si="1"/>
        <v>0</v>
      </c>
    </row>
    <row r="960" spans="1:7" ht="12.75" customHeight="1">
      <c r="A960" s="98">
        <v>1170</v>
      </c>
      <c r="B960" s="462" t="s">
        <v>4020</v>
      </c>
      <c r="C960" s="463" t="s">
        <v>2314</v>
      </c>
      <c r="D960" s="44" t="s">
        <v>2305</v>
      </c>
      <c r="E960" s="103">
        <v>78</v>
      </c>
      <c r="F960" s="45">
        <f t="shared" si="2"/>
        <v>78</v>
      </c>
      <c r="G960" s="45">
        <f t="shared" si="1"/>
        <v>0</v>
      </c>
    </row>
    <row r="961" spans="1:7" ht="12.75" customHeight="1">
      <c r="A961" s="98">
        <v>1171</v>
      </c>
      <c r="B961" s="462" t="s">
        <v>4020</v>
      </c>
      <c r="C961" s="463" t="s">
        <v>2315</v>
      </c>
      <c r="D961" s="44" t="s">
        <v>2305</v>
      </c>
      <c r="E961" s="103">
        <v>118</v>
      </c>
      <c r="F961" s="45">
        <f t="shared" si="2"/>
        <v>118</v>
      </c>
      <c r="G961" s="45">
        <f t="shared" si="1"/>
        <v>0</v>
      </c>
    </row>
    <row r="962" spans="1:7" ht="12.75" customHeight="1">
      <c r="A962" s="98">
        <v>1172</v>
      </c>
      <c r="B962" s="462" t="s">
        <v>4020</v>
      </c>
      <c r="C962" s="463" t="s">
        <v>2259</v>
      </c>
      <c r="D962" s="44" t="s">
        <v>2260</v>
      </c>
      <c r="E962" s="103">
        <v>21</v>
      </c>
      <c r="F962" s="45">
        <f t="shared" si="2"/>
        <v>21</v>
      </c>
      <c r="G962" s="45">
        <f t="shared" si="1"/>
        <v>0</v>
      </c>
    </row>
    <row r="963" spans="1:7" ht="12.75" customHeight="1">
      <c r="A963" s="98">
        <v>1173</v>
      </c>
      <c r="B963" s="462" t="s">
        <v>4020</v>
      </c>
      <c r="C963" s="463" t="s">
        <v>2297</v>
      </c>
      <c r="D963" s="44" t="s">
        <v>51</v>
      </c>
      <c r="E963" s="103">
        <v>17</v>
      </c>
      <c r="F963" s="45">
        <f t="shared" si="2"/>
        <v>17</v>
      </c>
      <c r="G963" s="45">
        <f t="shared" si="1"/>
        <v>0</v>
      </c>
    </row>
    <row r="964" spans="1:7" ht="12.75" customHeight="1">
      <c r="A964" s="98">
        <v>1174</v>
      </c>
      <c r="B964" s="462" t="s">
        <v>4020</v>
      </c>
      <c r="C964" s="463" t="s">
        <v>2219</v>
      </c>
      <c r="D964" s="44" t="s">
        <v>2239</v>
      </c>
      <c r="E964" s="103">
        <v>84</v>
      </c>
      <c r="F964" s="45">
        <f t="shared" si="2"/>
        <v>84</v>
      </c>
      <c r="G964" s="45">
        <f t="shared" si="1"/>
        <v>0</v>
      </c>
    </row>
    <row r="965" spans="1:7" ht="12.75" customHeight="1">
      <c r="A965" s="98">
        <v>1175</v>
      </c>
      <c r="B965" s="462" t="s">
        <v>4020</v>
      </c>
      <c r="C965" s="463" t="s">
        <v>2220</v>
      </c>
      <c r="D965" s="44" t="s">
        <v>2239</v>
      </c>
      <c r="E965" s="103">
        <v>89</v>
      </c>
      <c r="F965" s="45">
        <f t="shared" si="2"/>
        <v>89</v>
      </c>
      <c r="G965" s="45">
        <f t="shared" si="1"/>
        <v>0</v>
      </c>
    </row>
    <row r="966" spans="1:7" ht="12.75" customHeight="1">
      <c r="A966" s="98">
        <v>1176</v>
      </c>
      <c r="B966" s="462" t="s">
        <v>4020</v>
      </c>
      <c r="C966" s="463" t="s">
        <v>873</v>
      </c>
      <c r="D966" s="44" t="s">
        <v>901</v>
      </c>
      <c r="E966" s="103">
        <v>141</v>
      </c>
      <c r="F966" s="45">
        <f t="shared" si="2"/>
        <v>141</v>
      </c>
      <c r="G966" s="45">
        <f t="shared" si="1"/>
        <v>0</v>
      </c>
    </row>
    <row r="967" spans="1:7" ht="12.75" customHeight="1">
      <c r="A967" s="98">
        <v>1177</v>
      </c>
      <c r="B967" s="462" t="s">
        <v>4020</v>
      </c>
      <c r="C967" s="463" t="s">
        <v>2221</v>
      </c>
      <c r="D967" s="44" t="s">
        <v>2239</v>
      </c>
      <c r="E967" s="103">
        <v>95</v>
      </c>
      <c r="F967" s="45">
        <f t="shared" si="2"/>
        <v>95</v>
      </c>
      <c r="G967" s="45">
        <f t="shared" si="1"/>
        <v>0</v>
      </c>
    </row>
    <row r="968" spans="1:7" ht="12.75" customHeight="1">
      <c r="A968" s="98">
        <v>1178</v>
      </c>
      <c r="B968" s="462" t="s">
        <v>4020</v>
      </c>
      <c r="C968" s="463" t="s">
        <v>2223</v>
      </c>
      <c r="D968" s="44" t="s">
        <v>2239</v>
      </c>
      <c r="E968" s="103">
        <v>97</v>
      </c>
      <c r="F968" s="45">
        <f t="shared" si="2"/>
        <v>97</v>
      </c>
      <c r="G968" s="45">
        <f t="shared" si="1"/>
        <v>0</v>
      </c>
    </row>
    <row r="969" spans="1:7" ht="12.75" customHeight="1">
      <c r="A969" s="98">
        <v>1179</v>
      </c>
      <c r="B969" s="462" t="s">
        <v>4020</v>
      </c>
      <c r="C969" s="463" t="s">
        <v>2224</v>
      </c>
      <c r="D969" s="44" t="s">
        <v>51</v>
      </c>
      <c r="E969" s="103">
        <v>97</v>
      </c>
      <c r="F969" s="45">
        <f t="shared" si="2"/>
        <v>97</v>
      </c>
      <c r="G969" s="45">
        <f t="shared" si="1"/>
        <v>0</v>
      </c>
    </row>
    <row r="970" spans="1:7" ht="12.75" customHeight="1">
      <c r="A970" s="98">
        <v>1180</v>
      </c>
      <c r="B970" s="462" t="s">
        <v>4020</v>
      </c>
      <c r="C970" s="463" t="s">
        <v>880</v>
      </c>
      <c r="D970" s="44" t="s">
        <v>901</v>
      </c>
      <c r="E970" s="103">
        <v>141</v>
      </c>
      <c r="F970" s="45">
        <f t="shared" si="2"/>
        <v>141</v>
      </c>
      <c r="G970" s="45">
        <f t="shared" si="1"/>
        <v>0</v>
      </c>
    </row>
    <row r="971" spans="1:7" ht="12.75" customHeight="1">
      <c r="A971" s="98">
        <v>1181</v>
      </c>
      <c r="B971" s="462" t="s">
        <v>4020</v>
      </c>
      <c r="C971" s="463" t="s">
        <v>2225</v>
      </c>
      <c r="D971" s="44" t="s">
        <v>2239</v>
      </c>
      <c r="E971" s="103">
        <v>84</v>
      </c>
      <c r="F971" s="45">
        <f t="shared" si="2"/>
        <v>84</v>
      </c>
      <c r="G971" s="45">
        <f t="shared" si="1"/>
        <v>0</v>
      </c>
    </row>
    <row r="972" spans="1:7" ht="12.75" customHeight="1">
      <c r="A972" s="98">
        <v>1182</v>
      </c>
      <c r="B972" s="462" t="s">
        <v>4020</v>
      </c>
      <c r="C972" s="463" t="s">
        <v>2226</v>
      </c>
      <c r="D972" s="44" t="s">
        <v>2239</v>
      </c>
      <c r="E972" s="103">
        <v>89</v>
      </c>
      <c r="F972" s="45">
        <f t="shared" si="2"/>
        <v>89</v>
      </c>
      <c r="G972" s="45">
        <f t="shared" si="1"/>
        <v>0</v>
      </c>
    </row>
    <row r="973" spans="1:7" ht="12.75" customHeight="1">
      <c r="A973" s="98">
        <v>1183</v>
      </c>
      <c r="B973" s="462" t="s">
        <v>4020</v>
      </c>
      <c r="C973" s="463" t="s">
        <v>887</v>
      </c>
      <c r="D973" s="44" t="s">
        <v>904</v>
      </c>
      <c r="E973" s="103">
        <v>184</v>
      </c>
      <c r="F973" s="45">
        <f t="shared" si="2"/>
        <v>184</v>
      </c>
      <c r="G973" s="45">
        <f t="shared" si="1"/>
        <v>0</v>
      </c>
    </row>
    <row r="974" spans="1:7" ht="12.75" customHeight="1">
      <c r="A974" s="98">
        <v>1184</v>
      </c>
      <c r="B974" s="462" t="s">
        <v>4020</v>
      </c>
      <c r="C974" s="463" t="s">
        <v>888</v>
      </c>
      <c r="D974" s="44" t="s">
        <v>904</v>
      </c>
      <c r="E974" s="103">
        <v>193</v>
      </c>
      <c r="F974" s="45">
        <f t="shared" si="2"/>
        <v>193</v>
      </c>
      <c r="G974" s="45">
        <f t="shared" si="1"/>
        <v>0</v>
      </c>
    </row>
    <row r="975" spans="1:7" ht="12.75" customHeight="1">
      <c r="A975" s="98">
        <v>1185</v>
      </c>
      <c r="B975" s="462" t="s">
        <v>4020</v>
      </c>
      <c r="C975" s="463" t="s">
        <v>2231</v>
      </c>
      <c r="D975" s="44" t="s">
        <v>2239</v>
      </c>
      <c r="E975" s="103">
        <v>134</v>
      </c>
      <c r="F975" s="45">
        <f t="shared" si="2"/>
        <v>134</v>
      </c>
      <c r="G975" s="45">
        <f t="shared" si="1"/>
        <v>0</v>
      </c>
    </row>
    <row r="976" spans="1:7" ht="12.75" customHeight="1">
      <c r="A976" s="98">
        <v>1186</v>
      </c>
      <c r="B976" s="462" t="s">
        <v>4020</v>
      </c>
      <c r="C976" s="463" t="s">
        <v>2232</v>
      </c>
      <c r="D976" s="44" t="s">
        <v>2239</v>
      </c>
      <c r="E976" s="103">
        <v>136</v>
      </c>
      <c r="F976" s="45">
        <f t="shared" si="2"/>
        <v>136</v>
      </c>
      <c r="G976" s="45">
        <f t="shared" si="1"/>
        <v>0</v>
      </c>
    </row>
    <row r="977" spans="1:7" ht="12.75" customHeight="1">
      <c r="A977" s="98">
        <v>1187</v>
      </c>
      <c r="B977" s="462" t="s">
        <v>4020</v>
      </c>
      <c r="C977" s="463" t="s">
        <v>2233</v>
      </c>
      <c r="D977" s="44" t="s">
        <v>2239</v>
      </c>
      <c r="E977" s="103">
        <v>136</v>
      </c>
      <c r="F977" s="45">
        <f t="shared" si="2"/>
        <v>136</v>
      </c>
      <c r="G977" s="45">
        <f t="shared" si="1"/>
        <v>0</v>
      </c>
    </row>
    <row r="978" spans="1:7" ht="12.75" customHeight="1">
      <c r="A978" s="98">
        <v>1188</v>
      </c>
      <c r="B978" s="462" t="s">
        <v>4020</v>
      </c>
      <c r="C978" s="463" t="s">
        <v>2298</v>
      </c>
      <c r="D978" s="44" t="s">
        <v>1293</v>
      </c>
      <c r="E978" s="103">
        <v>271</v>
      </c>
      <c r="F978" s="45">
        <f t="shared" si="2"/>
        <v>271</v>
      </c>
      <c r="G978" s="45">
        <f t="shared" si="1"/>
        <v>0</v>
      </c>
    </row>
    <row r="979" spans="1:7" ht="12.75" customHeight="1">
      <c r="A979" s="98">
        <v>1189</v>
      </c>
      <c r="B979" s="462" t="s">
        <v>4020</v>
      </c>
      <c r="C979" s="463" t="s">
        <v>2299</v>
      </c>
      <c r="D979" s="44" t="s">
        <v>2239</v>
      </c>
      <c r="E979" s="103">
        <v>151</v>
      </c>
      <c r="F979" s="45">
        <f t="shared" si="2"/>
        <v>151</v>
      </c>
      <c r="G979" s="45">
        <f t="shared" si="1"/>
        <v>0</v>
      </c>
    </row>
    <row r="980" spans="1:7" ht="12.75" customHeight="1">
      <c r="A980" s="98">
        <v>1190</v>
      </c>
      <c r="B980" s="462" t="s">
        <v>4020</v>
      </c>
      <c r="C980" s="463" t="s">
        <v>2300</v>
      </c>
      <c r="D980" s="44" t="s">
        <v>1293</v>
      </c>
      <c r="E980" s="103">
        <v>300</v>
      </c>
      <c r="F980" s="45">
        <f t="shared" si="2"/>
        <v>300</v>
      </c>
      <c r="G980" s="45">
        <f t="shared" si="1"/>
        <v>0</v>
      </c>
    </row>
    <row r="981" spans="1:7" ht="12.75" customHeight="1">
      <c r="A981" s="98">
        <v>1191</v>
      </c>
      <c r="B981" s="462" t="s">
        <v>4020</v>
      </c>
      <c r="C981" s="463" t="s">
        <v>2236</v>
      </c>
      <c r="D981" s="44" t="s">
        <v>1900</v>
      </c>
      <c r="E981" s="103">
        <v>134</v>
      </c>
      <c r="F981" s="45">
        <f t="shared" si="2"/>
        <v>134</v>
      </c>
      <c r="G981" s="45">
        <f t="shared" si="1"/>
        <v>0</v>
      </c>
    </row>
    <row r="982" spans="1:7" ht="12.75" customHeight="1">
      <c r="A982" s="98">
        <v>1192</v>
      </c>
      <c r="B982" s="462" t="s">
        <v>4020</v>
      </c>
      <c r="C982" s="463" t="s">
        <v>2330</v>
      </c>
      <c r="D982" s="44" t="s">
        <v>2331</v>
      </c>
      <c r="E982" s="103">
        <v>537</v>
      </c>
      <c r="F982" s="45">
        <f t="shared" si="2"/>
        <v>537</v>
      </c>
      <c r="G982" s="45">
        <f t="shared" si="1"/>
        <v>0</v>
      </c>
    </row>
    <row r="983" spans="1:7" ht="12.75" customHeight="1">
      <c r="A983" s="98">
        <v>1193</v>
      </c>
      <c r="B983" s="462" t="s">
        <v>4020</v>
      </c>
      <c r="C983" s="463" t="s">
        <v>2332</v>
      </c>
      <c r="D983" s="44" t="s">
        <v>2331</v>
      </c>
      <c r="E983" s="103">
        <v>563</v>
      </c>
      <c r="F983" s="45">
        <f t="shared" si="2"/>
        <v>563</v>
      </c>
      <c r="G983" s="45">
        <f t="shared" si="1"/>
        <v>0</v>
      </c>
    </row>
    <row r="984" spans="1:7" ht="12.75" customHeight="1">
      <c r="A984" s="98">
        <v>1194</v>
      </c>
      <c r="B984" s="462" t="s">
        <v>4020</v>
      </c>
      <c r="C984" s="463" t="s">
        <v>2333</v>
      </c>
      <c r="D984" s="44" t="s">
        <v>2331</v>
      </c>
      <c r="E984" s="103">
        <v>600</v>
      </c>
      <c r="F984" s="45">
        <f t="shared" si="2"/>
        <v>600</v>
      </c>
      <c r="G984" s="45">
        <f t="shared" si="1"/>
        <v>0</v>
      </c>
    </row>
    <row r="985" spans="1:7" ht="12.75" customHeight="1">
      <c r="A985" s="98">
        <v>1195</v>
      </c>
      <c r="B985" s="462" t="s">
        <v>4020</v>
      </c>
      <c r="C985" s="463" t="s">
        <v>2334</v>
      </c>
      <c r="D985" s="44" t="s">
        <v>2331</v>
      </c>
      <c r="E985" s="103">
        <v>647</v>
      </c>
      <c r="F985" s="45">
        <f t="shared" si="2"/>
        <v>647</v>
      </c>
      <c r="G985" s="45">
        <f t="shared" si="1"/>
        <v>0</v>
      </c>
    </row>
    <row r="986" spans="1:7" ht="12.75" customHeight="1">
      <c r="A986" s="98">
        <v>1196</v>
      </c>
      <c r="B986" s="462" t="s">
        <v>4020</v>
      </c>
      <c r="C986" s="463" t="s">
        <v>2335</v>
      </c>
      <c r="D986" s="44" t="s">
        <v>2331</v>
      </c>
      <c r="E986" s="103">
        <v>770</v>
      </c>
      <c r="F986" s="45">
        <f t="shared" si="2"/>
        <v>770</v>
      </c>
      <c r="G986" s="45">
        <f t="shared" si="1"/>
        <v>0</v>
      </c>
    </row>
    <row r="987" spans="1:7" ht="12.75" customHeight="1">
      <c r="A987" s="98">
        <v>1197</v>
      </c>
      <c r="B987" s="462" t="s">
        <v>4020</v>
      </c>
      <c r="C987" s="463" t="s">
        <v>2336</v>
      </c>
      <c r="D987" s="44" t="s">
        <v>2331</v>
      </c>
      <c r="E987" s="103">
        <v>955</v>
      </c>
      <c r="F987" s="45">
        <f t="shared" si="2"/>
        <v>955</v>
      </c>
      <c r="G987" s="45">
        <f t="shared" si="1"/>
        <v>0</v>
      </c>
    </row>
    <row r="988" spans="1:7" ht="12.75" customHeight="1">
      <c r="A988" s="98">
        <v>1202</v>
      </c>
      <c r="B988" s="462" t="s">
        <v>4020</v>
      </c>
      <c r="C988" s="463" t="s">
        <v>2338</v>
      </c>
      <c r="D988" s="44" t="s">
        <v>2339</v>
      </c>
      <c r="E988" s="103">
        <v>784</v>
      </c>
      <c r="F988" s="45">
        <f t="shared" si="2"/>
        <v>784</v>
      </c>
      <c r="G988" s="45">
        <f t="shared" si="1"/>
        <v>0</v>
      </c>
    </row>
    <row r="989" spans="1:7" ht="12.75" customHeight="1">
      <c r="A989" s="98">
        <v>1203</v>
      </c>
      <c r="B989" s="462" t="s">
        <v>4020</v>
      </c>
      <c r="C989" s="463" t="s">
        <v>2340</v>
      </c>
      <c r="D989" s="44" t="s">
        <v>2339</v>
      </c>
      <c r="E989" s="103">
        <v>810</v>
      </c>
      <c r="F989" s="45">
        <f t="shared" si="2"/>
        <v>810</v>
      </c>
      <c r="G989" s="45">
        <f t="shared" si="1"/>
        <v>0</v>
      </c>
    </row>
    <row r="990" spans="1:7" ht="12.75" customHeight="1">
      <c r="A990" s="98">
        <v>1204</v>
      </c>
      <c r="B990" s="462" t="s">
        <v>4020</v>
      </c>
      <c r="C990" s="463" t="s">
        <v>2341</v>
      </c>
      <c r="D990" s="44" t="s">
        <v>2339</v>
      </c>
      <c r="E990" s="103">
        <v>843</v>
      </c>
      <c r="F990" s="45">
        <f t="shared" si="2"/>
        <v>843</v>
      </c>
      <c r="G990" s="45">
        <f t="shared" si="1"/>
        <v>0</v>
      </c>
    </row>
    <row r="991" spans="1:7" ht="12.75" customHeight="1">
      <c r="A991" s="98">
        <v>1205</v>
      </c>
      <c r="B991" s="462" t="s">
        <v>4020</v>
      </c>
      <c r="C991" s="463" t="s">
        <v>2342</v>
      </c>
      <c r="D991" s="44" t="s">
        <v>2339</v>
      </c>
      <c r="E991" s="103">
        <v>894</v>
      </c>
      <c r="F991" s="45">
        <f t="shared" si="2"/>
        <v>894</v>
      </c>
      <c r="G991" s="45">
        <f t="shared" si="1"/>
        <v>0</v>
      </c>
    </row>
    <row r="992" spans="1:7" ht="12.75" customHeight="1">
      <c r="A992" s="98">
        <v>1206</v>
      </c>
      <c r="B992" s="462" t="s">
        <v>4020</v>
      </c>
      <c r="C992" s="463" t="s">
        <v>2343</v>
      </c>
      <c r="D992" s="44" t="s">
        <v>2339</v>
      </c>
      <c r="E992" s="103">
        <v>1031</v>
      </c>
      <c r="F992" s="45">
        <f t="shared" si="2"/>
        <v>1031</v>
      </c>
      <c r="G992" s="45">
        <f t="shared" si="1"/>
        <v>0</v>
      </c>
    </row>
    <row r="993" spans="1:7" ht="12.75" customHeight="1">
      <c r="A993" s="98">
        <v>1207</v>
      </c>
      <c r="B993" s="462" t="s">
        <v>4020</v>
      </c>
      <c r="C993" s="463" t="s">
        <v>2344</v>
      </c>
      <c r="D993" s="44" t="s">
        <v>2339</v>
      </c>
      <c r="E993" s="103">
        <v>1246</v>
      </c>
      <c r="F993" s="45">
        <f t="shared" si="2"/>
        <v>1246</v>
      </c>
      <c r="G993" s="45">
        <f t="shared" si="1"/>
        <v>0</v>
      </c>
    </row>
    <row r="994" spans="1:7" ht="12.75" customHeight="1">
      <c r="A994" s="98">
        <v>1212</v>
      </c>
      <c r="B994" s="462" t="s">
        <v>4020</v>
      </c>
      <c r="C994" s="463" t="s">
        <v>2347</v>
      </c>
      <c r="D994" s="44" t="s">
        <v>2348</v>
      </c>
      <c r="E994" s="103">
        <v>527</v>
      </c>
      <c r="F994" s="45">
        <f t="shared" si="2"/>
        <v>527</v>
      </c>
      <c r="G994" s="45">
        <f t="shared" si="1"/>
        <v>0</v>
      </c>
    </row>
    <row r="995" spans="1:7" ht="12.75" customHeight="1">
      <c r="A995" s="98">
        <v>1213</v>
      </c>
      <c r="B995" s="462" t="s">
        <v>4020</v>
      </c>
      <c r="C995" s="463" t="s">
        <v>2350</v>
      </c>
      <c r="D995" s="44" t="s">
        <v>2348</v>
      </c>
      <c r="E995" s="103">
        <v>552</v>
      </c>
      <c r="F995" s="45">
        <f t="shared" si="2"/>
        <v>552</v>
      </c>
      <c r="G995" s="45">
        <f t="shared" si="1"/>
        <v>0</v>
      </c>
    </row>
    <row r="996" spans="1:7" ht="12.75" customHeight="1">
      <c r="A996" s="98">
        <v>1214</v>
      </c>
      <c r="B996" s="462" t="s">
        <v>4020</v>
      </c>
      <c r="C996" s="463" t="s">
        <v>2351</v>
      </c>
      <c r="D996" s="44" t="s">
        <v>2348</v>
      </c>
      <c r="E996" s="103">
        <v>586</v>
      </c>
      <c r="F996" s="45">
        <f t="shared" si="2"/>
        <v>586</v>
      </c>
      <c r="G996" s="45">
        <f t="shared" si="1"/>
        <v>0</v>
      </c>
    </row>
    <row r="997" spans="1:7" ht="12.75" customHeight="1">
      <c r="A997" s="98">
        <v>1215</v>
      </c>
      <c r="B997" s="462" t="s">
        <v>4020</v>
      </c>
      <c r="C997" s="463" t="s">
        <v>2352</v>
      </c>
      <c r="D997" s="44" t="s">
        <v>2348</v>
      </c>
      <c r="E997" s="103">
        <v>636</v>
      </c>
      <c r="F997" s="45">
        <f t="shared" si="2"/>
        <v>636</v>
      </c>
      <c r="G997" s="45">
        <f t="shared" si="1"/>
        <v>0</v>
      </c>
    </row>
    <row r="998" spans="1:7" ht="12.75" customHeight="1">
      <c r="A998" s="98">
        <v>1216</v>
      </c>
      <c r="B998" s="462" t="s">
        <v>4020</v>
      </c>
      <c r="C998" s="463" t="s">
        <v>2353</v>
      </c>
      <c r="D998" s="44" t="s">
        <v>2348</v>
      </c>
      <c r="E998" s="103">
        <v>757</v>
      </c>
      <c r="F998" s="45">
        <f t="shared" si="2"/>
        <v>757</v>
      </c>
      <c r="G998" s="45">
        <f t="shared" si="1"/>
        <v>0</v>
      </c>
    </row>
    <row r="999" spans="1:7" ht="12.75" customHeight="1">
      <c r="A999" s="98">
        <v>1217</v>
      </c>
      <c r="B999" s="462" t="s">
        <v>4020</v>
      </c>
      <c r="C999" s="463" t="s">
        <v>2354</v>
      </c>
      <c r="D999" s="44" t="s">
        <v>2348</v>
      </c>
      <c r="E999" s="103">
        <v>938</v>
      </c>
      <c r="F999" s="45">
        <f t="shared" si="2"/>
        <v>938</v>
      </c>
      <c r="G999" s="45">
        <f t="shared" si="1"/>
        <v>0</v>
      </c>
    </row>
    <row r="1000" spans="1:7" ht="12.75" customHeight="1">
      <c r="A1000" s="98">
        <v>1219</v>
      </c>
      <c r="B1000" s="462" t="s">
        <v>4020</v>
      </c>
      <c r="C1000" s="463" t="s">
        <v>2355</v>
      </c>
      <c r="D1000" s="44" t="s">
        <v>2356</v>
      </c>
      <c r="E1000" s="103">
        <v>3135</v>
      </c>
      <c r="F1000" s="45">
        <f t="shared" si="2"/>
        <v>3135</v>
      </c>
      <c r="G1000" s="45">
        <f t="shared" si="1"/>
        <v>0</v>
      </c>
    </row>
    <row r="1001" spans="1:7" ht="12.75" customHeight="1">
      <c r="A1001" s="98">
        <v>1220</v>
      </c>
      <c r="B1001" s="462" t="s">
        <v>4020</v>
      </c>
      <c r="C1001" s="463" t="s">
        <v>2357</v>
      </c>
      <c r="D1001" s="44" t="s">
        <v>2356</v>
      </c>
      <c r="E1001" s="103">
        <v>3569</v>
      </c>
      <c r="F1001" s="45">
        <f t="shared" si="2"/>
        <v>3569</v>
      </c>
      <c r="G1001" s="45">
        <f t="shared" si="1"/>
        <v>0</v>
      </c>
    </row>
    <row r="1002" spans="1:7" ht="12.75" customHeight="1">
      <c r="A1002" s="98">
        <v>1221</v>
      </c>
      <c r="B1002" s="462" t="s">
        <v>4020</v>
      </c>
      <c r="C1002" s="463" t="s">
        <v>2358</v>
      </c>
      <c r="D1002" s="44" t="s">
        <v>2356</v>
      </c>
      <c r="E1002" s="103">
        <v>4188</v>
      </c>
      <c r="F1002" s="45">
        <f t="shared" si="2"/>
        <v>4188</v>
      </c>
      <c r="G1002" s="45">
        <f t="shared" si="1"/>
        <v>0</v>
      </c>
    </row>
    <row r="1003" spans="1:7" ht="12.75" customHeight="1">
      <c r="A1003" s="98">
        <v>1222</v>
      </c>
      <c r="B1003" s="462" t="s">
        <v>4020</v>
      </c>
      <c r="C1003" s="463" t="s">
        <v>2359</v>
      </c>
      <c r="D1003" s="44" t="s">
        <v>2356</v>
      </c>
      <c r="E1003" s="103">
        <v>6129</v>
      </c>
      <c r="F1003" s="45">
        <f t="shared" si="2"/>
        <v>6129</v>
      </c>
      <c r="G1003" s="45">
        <f t="shared" si="1"/>
        <v>0</v>
      </c>
    </row>
    <row r="1004" spans="1:7" ht="12.75" customHeight="1">
      <c r="A1004" s="98">
        <v>1223</v>
      </c>
      <c r="B1004" s="462" t="s">
        <v>4020</v>
      </c>
      <c r="C1004" s="463" t="s">
        <v>2360</v>
      </c>
      <c r="D1004" s="44" t="s">
        <v>2356</v>
      </c>
      <c r="E1004" s="103">
        <v>7581</v>
      </c>
      <c r="F1004" s="45">
        <f t="shared" si="2"/>
        <v>7581</v>
      </c>
      <c r="G1004" s="45">
        <f t="shared" si="1"/>
        <v>0</v>
      </c>
    </row>
    <row r="1005" spans="1:7" ht="12.75" customHeight="1">
      <c r="A1005" s="98">
        <v>1228</v>
      </c>
      <c r="B1005" s="462" t="s">
        <v>4020</v>
      </c>
      <c r="C1005" s="463" t="s">
        <v>2363</v>
      </c>
      <c r="D1005" s="44" t="s">
        <v>2364</v>
      </c>
      <c r="E1005" s="103">
        <v>778</v>
      </c>
      <c r="F1005" s="45">
        <f t="shared" si="2"/>
        <v>778</v>
      </c>
      <c r="G1005" s="45">
        <f t="shared" si="1"/>
        <v>0</v>
      </c>
    </row>
    <row r="1006" spans="1:7" ht="12.75" customHeight="1">
      <c r="A1006" s="98">
        <v>1229</v>
      </c>
      <c r="B1006" s="462" t="s">
        <v>4020</v>
      </c>
      <c r="C1006" s="463" t="s">
        <v>2366</v>
      </c>
      <c r="D1006" s="44" t="s">
        <v>2364</v>
      </c>
      <c r="E1006" s="103">
        <v>803</v>
      </c>
      <c r="F1006" s="45">
        <f t="shared" si="2"/>
        <v>803</v>
      </c>
      <c r="G1006" s="45">
        <f t="shared" si="1"/>
        <v>0</v>
      </c>
    </row>
    <row r="1007" spans="1:7" ht="12.75" customHeight="1">
      <c r="A1007" s="98">
        <v>1230</v>
      </c>
      <c r="B1007" s="462" t="s">
        <v>4020</v>
      </c>
      <c r="C1007" s="463" t="s">
        <v>2367</v>
      </c>
      <c r="D1007" s="44" t="s">
        <v>2364</v>
      </c>
      <c r="E1007" s="103">
        <v>837</v>
      </c>
      <c r="F1007" s="45">
        <f t="shared" si="2"/>
        <v>837</v>
      </c>
      <c r="G1007" s="45">
        <f t="shared" si="1"/>
        <v>0</v>
      </c>
    </row>
    <row r="1008" spans="1:7" ht="12.75" customHeight="1">
      <c r="A1008" s="98">
        <v>1231</v>
      </c>
      <c r="B1008" s="462" t="s">
        <v>4020</v>
      </c>
      <c r="C1008" s="463" t="s">
        <v>2368</v>
      </c>
      <c r="D1008" s="44" t="s">
        <v>2364</v>
      </c>
      <c r="E1008" s="103">
        <v>887</v>
      </c>
      <c r="F1008" s="45">
        <f t="shared" si="2"/>
        <v>887</v>
      </c>
      <c r="G1008" s="45">
        <f t="shared" si="1"/>
        <v>0</v>
      </c>
    </row>
    <row r="1009" spans="1:7" ht="12.75" customHeight="1">
      <c r="A1009" s="98">
        <v>1232</v>
      </c>
      <c r="B1009" s="462" t="s">
        <v>4020</v>
      </c>
      <c r="C1009" s="463" t="s">
        <v>2369</v>
      </c>
      <c r="D1009" s="44" t="s">
        <v>2364</v>
      </c>
      <c r="E1009" s="103">
        <v>1022</v>
      </c>
      <c r="F1009" s="45">
        <f t="shared" si="2"/>
        <v>1022</v>
      </c>
      <c r="G1009" s="45">
        <f t="shared" si="1"/>
        <v>0</v>
      </c>
    </row>
    <row r="1010" spans="1:7" ht="12.75" customHeight="1">
      <c r="A1010" s="98">
        <v>1233</v>
      </c>
      <c r="B1010" s="462" t="s">
        <v>4020</v>
      </c>
      <c r="C1010" s="463" t="s">
        <v>2370</v>
      </c>
      <c r="D1010" s="44" t="s">
        <v>2364</v>
      </c>
      <c r="E1010" s="103">
        <v>1231</v>
      </c>
      <c r="F1010" s="45">
        <f t="shared" si="2"/>
        <v>1231</v>
      </c>
      <c r="G1010" s="45">
        <f t="shared" si="1"/>
        <v>0</v>
      </c>
    </row>
    <row r="1011" spans="1:7" ht="12.75" customHeight="1">
      <c r="A1011" s="98">
        <v>1235</v>
      </c>
      <c r="B1011" s="462" t="s">
        <v>4020</v>
      </c>
      <c r="C1011" s="463" t="s">
        <v>2371</v>
      </c>
      <c r="D1011" s="44" t="s">
        <v>2372</v>
      </c>
      <c r="E1011" s="103">
        <v>3817</v>
      </c>
      <c r="F1011" s="45">
        <f t="shared" si="2"/>
        <v>3817</v>
      </c>
      <c r="G1011" s="45">
        <f t="shared" si="1"/>
        <v>0</v>
      </c>
    </row>
    <row r="1012" spans="1:7" ht="12.75" customHeight="1">
      <c r="A1012" s="98">
        <v>1236</v>
      </c>
      <c r="B1012" s="462" t="s">
        <v>4020</v>
      </c>
      <c r="C1012" s="463" t="s">
        <v>2373</v>
      </c>
      <c r="D1012" s="44" t="s">
        <v>2372</v>
      </c>
      <c r="E1012" s="103">
        <v>4294</v>
      </c>
      <c r="F1012" s="45">
        <f t="shared" si="2"/>
        <v>4294</v>
      </c>
      <c r="G1012" s="45">
        <f t="shared" si="1"/>
        <v>0</v>
      </c>
    </row>
    <row r="1013" spans="1:7" ht="12.75" customHeight="1">
      <c r="A1013" s="98">
        <v>1237</v>
      </c>
      <c r="B1013" s="462" t="s">
        <v>4020</v>
      </c>
      <c r="C1013" s="463" t="s">
        <v>2374</v>
      </c>
      <c r="D1013" s="44" t="s">
        <v>2372</v>
      </c>
      <c r="E1013" s="103">
        <v>4920</v>
      </c>
      <c r="F1013" s="45">
        <f t="shared" si="2"/>
        <v>4920</v>
      </c>
      <c r="G1013" s="45">
        <f t="shared" si="1"/>
        <v>0</v>
      </c>
    </row>
    <row r="1014" spans="1:7" ht="12.75" customHeight="1">
      <c r="A1014" s="98">
        <v>1238</v>
      </c>
      <c r="B1014" s="462" t="s">
        <v>4020</v>
      </c>
      <c r="C1014" s="463" t="s">
        <v>2375</v>
      </c>
      <c r="D1014" s="44" t="s">
        <v>2372</v>
      </c>
      <c r="E1014" s="103">
        <v>6886</v>
      </c>
      <c r="F1014" s="45">
        <f t="shared" si="2"/>
        <v>6886</v>
      </c>
      <c r="G1014" s="45">
        <f t="shared" si="1"/>
        <v>0</v>
      </c>
    </row>
    <row r="1015" spans="1:7" ht="12.75" customHeight="1">
      <c r="A1015" s="98">
        <v>1239</v>
      </c>
      <c r="B1015" s="462" t="s">
        <v>4020</v>
      </c>
      <c r="C1015" s="463" t="s">
        <v>2376</v>
      </c>
      <c r="D1015" s="44" t="s">
        <v>2372</v>
      </c>
      <c r="E1015" s="103">
        <v>8357</v>
      </c>
      <c r="F1015" s="45">
        <f t="shared" si="2"/>
        <v>8357</v>
      </c>
      <c r="G1015" s="45">
        <f t="shared" si="1"/>
        <v>0</v>
      </c>
    </row>
    <row r="1016" spans="1:7" ht="12.75" customHeight="1">
      <c r="A1016" s="98">
        <v>1244</v>
      </c>
      <c r="B1016" s="462" t="s">
        <v>4020</v>
      </c>
      <c r="C1016" s="463" t="s">
        <v>2379</v>
      </c>
      <c r="D1016" s="44" t="s">
        <v>2380</v>
      </c>
      <c r="E1016" s="103">
        <v>609</v>
      </c>
      <c r="F1016" s="45">
        <f t="shared" si="2"/>
        <v>609</v>
      </c>
      <c r="G1016" s="45">
        <f t="shared" si="1"/>
        <v>0</v>
      </c>
    </row>
    <row r="1017" spans="1:7" ht="12.75" customHeight="1">
      <c r="A1017" s="98">
        <v>1245</v>
      </c>
      <c r="B1017" s="462" t="s">
        <v>4020</v>
      </c>
      <c r="C1017" s="463" t="s">
        <v>2381</v>
      </c>
      <c r="D1017" s="44" t="s">
        <v>2380</v>
      </c>
      <c r="E1017" s="103">
        <v>634</v>
      </c>
      <c r="F1017" s="45">
        <f t="shared" si="2"/>
        <v>634</v>
      </c>
      <c r="G1017" s="45">
        <f t="shared" si="1"/>
        <v>0</v>
      </c>
    </row>
    <row r="1018" spans="1:7" ht="12.75" customHeight="1">
      <c r="A1018" s="98">
        <v>1246</v>
      </c>
      <c r="B1018" s="462" t="s">
        <v>4020</v>
      </c>
      <c r="C1018" s="463" t="s">
        <v>2382</v>
      </c>
      <c r="D1018" s="44" t="s">
        <v>2380</v>
      </c>
      <c r="E1018" s="103">
        <v>668</v>
      </c>
      <c r="F1018" s="45">
        <f t="shared" si="2"/>
        <v>668</v>
      </c>
      <c r="G1018" s="45">
        <f t="shared" si="1"/>
        <v>0</v>
      </c>
    </row>
    <row r="1019" spans="1:7" ht="12.75" customHeight="1">
      <c r="A1019" s="98">
        <v>1247</v>
      </c>
      <c r="B1019" s="462" t="s">
        <v>4020</v>
      </c>
      <c r="C1019" s="463" t="s">
        <v>2383</v>
      </c>
      <c r="D1019" s="44" t="s">
        <v>2380</v>
      </c>
      <c r="E1019" s="103">
        <v>718</v>
      </c>
      <c r="F1019" s="45">
        <f t="shared" si="2"/>
        <v>718</v>
      </c>
      <c r="G1019" s="45">
        <f t="shared" si="1"/>
        <v>0</v>
      </c>
    </row>
    <row r="1020" spans="1:7" ht="12.75" customHeight="1">
      <c r="A1020" s="98">
        <v>1248</v>
      </c>
      <c r="B1020" s="462" t="s">
        <v>4020</v>
      </c>
      <c r="C1020" s="463" t="s">
        <v>2384</v>
      </c>
      <c r="D1020" s="44" t="s">
        <v>2380</v>
      </c>
      <c r="E1020" s="103">
        <v>842</v>
      </c>
      <c r="F1020" s="45">
        <f t="shared" si="2"/>
        <v>842</v>
      </c>
      <c r="G1020" s="45">
        <f t="shared" si="1"/>
        <v>0</v>
      </c>
    </row>
    <row r="1021" spans="1:7" ht="12.75" customHeight="1">
      <c r="A1021" s="98">
        <v>1249</v>
      </c>
      <c r="B1021" s="462" t="s">
        <v>4020</v>
      </c>
      <c r="C1021" s="463" t="s">
        <v>2385</v>
      </c>
      <c r="D1021" s="44" t="s">
        <v>2380</v>
      </c>
      <c r="E1021" s="103">
        <v>1032</v>
      </c>
      <c r="F1021" s="45">
        <f t="shared" si="2"/>
        <v>1032</v>
      </c>
      <c r="G1021" s="45">
        <f t="shared" si="1"/>
        <v>0</v>
      </c>
    </row>
    <row r="1022" spans="1:7" ht="12.75" customHeight="1">
      <c r="A1022" s="98">
        <v>1251</v>
      </c>
      <c r="B1022" s="462" t="s">
        <v>4020</v>
      </c>
      <c r="C1022" s="463" t="s">
        <v>2386</v>
      </c>
      <c r="D1022" s="44" t="s">
        <v>2387</v>
      </c>
      <c r="E1022" s="103">
        <v>3247</v>
      </c>
      <c r="F1022" s="45">
        <f t="shared" si="2"/>
        <v>3247</v>
      </c>
      <c r="G1022" s="45">
        <f t="shared" si="1"/>
        <v>0</v>
      </c>
    </row>
    <row r="1023" spans="1:7" ht="12.75" customHeight="1">
      <c r="A1023" s="98">
        <v>1252</v>
      </c>
      <c r="B1023" s="462" t="s">
        <v>4020</v>
      </c>
      <c r="C1023" s="463" t="s">
        <v>2388</v>
      </c>
      <c r="D1023" s="44" t="s">
        <v>2387</v>
      </c>
      <c r="E1023" s="103">
        <v>3693</v>
      </c>
      <c r="F1023" s="45">
        <f t="shared" si="2"/>
        <v>3693</v>
      </c>
      <c r="G1023" s="45">
        <f t="shared" si="1"/>
        <v>0</v>
      </c>
    </row>
    <row r="1024" spans="1:7" ht="12.75" customHeight="1">
      <c r="A1024" s="98">
        <v>1253</v>
      </c>
      <c r="B1024" s="462" t="s">
        <v>4020</v>
      </c>
      <c r="C1024" s="463" t="s">
        <v>2389</v>
      </c>
      <c r="D1024" s="44" t="s">
        <v>2387</v>
      </c>
      <c r="E1024" s="103">
        <v>4318</v>
      </c>
      <c r="F1024" s="45">
        <f t="shared" si="2"/>
        <v>4318</v>
      </c>
      <c r="G1024" s="45">
        <f t="shared" si="1"/>
        <v>0</v>
      </c>
    </row>
    <row r="1025" spans="1:7" ht="12.75" customHeight="1">
      <c r="A1025" s="98">
        <v>1254</v>
      </c>
      <c r="B1025" s="462" t="s">
        <v>4020</v>
      </c>
      <c r="C1025" s="463" t="s">
        <v>2390</v>
      </c>
      <c r="D1025" s="44" t="s">
        <v>2387</v>
      </c>
      <c r="E1025" s="103">
        <v>6284</v>
      </c>
      <c r="F1025" s="45">
        <f t="shared" si="2"/>
        <v>6284</v>
      </c>
      <c r="G1025" s="45">
        <f t="shared" si="1"/>
        <v>0</v>
      </c>
    </row>
    <row r="1026" spans="1:7" ht="12.75" customHeight="1">
      <c r="A1026" s="98">
        <v>1255</v>
      </c>
      <c r="B1026" s="462" t="s">
        <v>4020</v>
      </c>
      <c r="C1026" s="463" t="s">
        <v>2391</v>
      </c>
      <c r="D1026" s="44" t="s">
        <v>2387</v>
      </c>
      <c r="E1026" s="103">
        <v>7755</v>
      </c>
      <c r="F1026" s="45">
        <f t="shared" si="2"/>
        <v>7755</v>
      </c>
      <c r="G1026" s="45">
        <f t="shared" si="1"/>
        <v>0</v>
      </c>
    </row>
    <row r="1027" spans="1:7" ht="12.75" customHeight="1">
      <c r="A1027" s="98">
        <v>1256</v>
      </c>
      <c r="B1027" s="462" t="s">
        <v>4021</v>
      </c>
      <c r="C1027" s="463" t="s">
        <v>2431</v>
      </c>
      <c r="D1027" s="44" t="s">
        <v>2432</v>
      </c>
      <c r="E1027" s="103">
        <v>1077</v>
      </c>
      <c r="F1027" s="45">
        <f t="shared" si="2"/>
        <v>1077</v>
      </c>
      <c r="G1027" s="45">
        <f t="shared" si="1"/>
        <v>0</v>
      </c>
    </row>
    <row r="1028" spans="1:7" ht="12.75" customHeight="1">
      <c r="A1028" s="98">
        <v>1257</v>
      </c>
      <c r="B1028" s="462" t="s">
        <v>4021</v>
      </c>
      <c r="C1028" s="463" t="s">
        <v>2436</v>
      </c>
      <c r="D1028" s="44" t="s">
        <v>2432</v>
      </c>
      <c r="E1028" s="103">
        <v>1100</v>
      </c>
      <c r="F1028" s="45">
        <f t="shared" si="2"/>
        <v>1100</v>
      </c>
      <c r="G1028" s="45">
        <f t="shared" si="1"/>
        <v>0</v>
      </c>
    </row>
    <row r="1029" spans="1:7" ht="12.75" customHeight="1">
      <c r="A1029" s="98">
        <v>1258</v>
      </c>
      <c r="B1029" s="462" t="s">
        <v>4021</v>
      </c>
      <c r="C1029" s="463" t="s">
        <v>2439</v>
      </c>
      <c r="D1029" s="44" t="s">
        <v>2432</v>
      </c>
      <c r="E1029" s="103">
        <v>1130</v>
      </c>
      <c r="F1029" s="45">
        <f t="shared" si="2"/>
        <v>1130</v>
      </c>
      <c r="G1029" s="45">
        <f t="shared" si="1"/>
        <v>0</v>
      </c>
    </row>
    <row r="1030" spans="1:7" ht="12.75" customHeight="1">
      <c r="A1030" s="98">
        <v>1259</v>
      </c>
      <c r="B1030" s="462" t="s">
        <v>4021</v>
      </c>
      <c r="C1030" s="463" t="s">
        <v>2442</v>
      </c>
      <c r="D1030" s="44" t="s">
        <v>2432</v>
      </c>
      <c r="E1030" s="103">
        <v>1251</v>
      </c>
      <c r="F1030" s="45">
        <f t="shared" si="2"/>
        <v>1251</v>
      </c>
      <c r="G1030" s="45">
        <f t="shared" si="1"/>
        <v>0</v>
      </c>
    </row>
    <row r="1031" spans="1:7" ht="12.75" customHeight="1">
      <c r="A1031" s="98">
        <v>1260</v>
      </c>
      <c r="B1031" s="462" t="s">
        <v>4021</v>
      </c>
      <c r="C1031" s="463" t="s">
        <v>2445</v>
      </c>
      <c r="D1031" s="44" t="s">
        <v>2432</v>
      </c>
      <c r="E1031" s="103">
        <v>1384</v>
      </c>
      <c r="F1031" s="45">
        <f t="shared" si="2"/>
        <v>1384</v>
      </c>
      <c r="G1031" s="45">
        <f t="shared" si="1"/>
        <v>0</v>
      </c>
    </row>
    <row r="1032" spans="1:7" ht="12.75" customHeight="1">
      <c r="A1032" s="98">
        <v>1261</v>
      </c>
      <c r="B1032" s="462" t="s">
        <v>4021</v>
      </c>
      <c r="C1032" s="463" t="s">
        <v>2448</v>
      </c>
      <c r="D1032" s="44" t="s">
        <v>2432</v>
      </c>
      <c r="E1032" s="103">
        <v>1608</v>
      </c>
      <c r="F1032" s="45">
        <f t="shared" si="2"/>
        <v>1608</v>
      </c>
      <c r="G1032" s="45">
        <f t="shared" si="1"/>
        <v>0</v>
      </c>
    </row>
    <row r="1033" spans="1:7" ht="12.75" customHeight="1">
      <c r="A1033" s="98">
        <v>1262</v>
      </c>
      <c r="B1033" s="462" t="s">
        <v>4021</v>
      </c>
      <c r="C1033" s="463" t="s">
        <v>2452</v>
      </c>
      <c r="D1033" s="44" t="s">
        <v>2453</v>
      </c>
      <c r="E1033" s="103">
        <v>3794</v>
      </c>
      <c r="F1033" s="45">
        <f t="shared" si="2"/>
        <v>3794</v>
      </c>
      <c r="G1033" s="45">
        <f t="shared" si="1"/>
        <v>0</v>
      </c>
    </row>
    <row r="1034" spans="1:7" ht="12.75" customHeight="1">
      <c r="A1034" s="98">
        <v>1263</v>
      </c>
      <c r="B1034" s="462" t="s">
        <v>4021</v>
      </c>
      <c r="C1034" s="463" t="s">
        <v>2457</v>
      </c>
      <c r="D1034" s="44" t="s">
        <v>2453</v>
      </c>
      <c r="E1034" s="103">
        <v>4308</v>
      </c>
      <c r="F1034" s="45">
        <f t="shared" si="2"/>
        <v>4308</v>
      </c>
      <c r="G1034" s="45">
        <f t="shared" si="1"/>
        <v>0</v>
      </c>
    </row>
    <row r="1035" spans="1:7" ht="12.75" customHeight="1">
      <c r="A1035" s="98">
        <v>1264</v>
      </c>
      <c r="B1035" s="462" t="s">
        <v>4021</v>
      </c>
      <c r="C1035" s="463" t="s">
        <v>2460</v>
      </c>
      <c r="D1035" s="44" t="s">
        <v>2453</v>
      </c>
      <c r="E1035" s="103">
        <v>5000</v>
      </c>
      <c r="F1035" s="45">
        <f t="shared" si="2"/>
        <v>5000</v>
      </c>
      <c r="G1035" s="45">
        <f t="shared" si="1"/>
        <v>0</v>
      </c>
    </row>
    <row r="1036" spans="1:7" ht="12.75" customHeight="1">
      <c r="A1036" s="98">
        <v>1265</v>
      </c>
      <c r="B1036" s="462" t="s">
        <v>4021</v>
      </c>
      <c r="C1036" s="463" t="s">
        <v>2463</v>
      </c>
      <c r="D1036" s="44" t="s">
        <v>2453</v>
      </c>
      <c r="E1036" s="103">
        <v>6491</v>
      </c>
      <c r="F1036" s="45">
        <f t="shared" si="2"/>
        <v>6491</v>
      </c>
      <c r="G1036" s="45">
        <f t="shared" si="1"/>
        <v>0</v>
      </c>
    </row>
    <row r="1037" spans="1:7" ht="12.75" customHeight="1">
      <c r="A1037" s="98">
        <v>1266</v>
      </c>
      <c r="B1037" s="462" t="s">
        <v>4021</v>
      </c>
      <c r="C1037" s="463" t="s">
        <v>2466</v>
      </c>
      <c r="D1037" s="44" t="s">
        <v>2453</v>
      </c>
      <c r="E1037" s="103">
        <v>7956</v>
      </c>
      <c r="F1037" s="45">
        <f t="shared" si="2"/>
        <v>7956</v>
      </c>
      <c r="G1037" s="45">
        <f t="shared" si="1"/>
        <v>0</v>
      </c>
    </row>
    <row r="1038" spans="1:7" ht="12.75" customHeight="1">
      <c r="A1038" s="98">
        <v>1271</v>
      </c>
      <c r="B1038" s="462" t="s">
        <v>4021</v>
      </c>
      <c r="C1038" s="463" t="s">
        <v>2470</v>
      </c>
      <c r="D1038" s="44" t="s">
        <v>2471</v>
      </c>
      <c r="E1038" s="103">
        <v>1184</v>
      </c>
      <c r="F1038" s="45">
        <f t="shared" si="2"/>
        <v>1184</v>
      </c>
      <c r="G1038" s="45">
        <f t="shared" si="1"/>
        <v>0</v>
      </c>
    </row>
    <row r="1039" spans="1:7" ht="12.75" customHeight="1">
      <c r="A1039" s="98">
        <v>1272</v>
      </c>
      <c r="B1039" s="462" t="s">
        <v>4021</v>
      </c>
      <c r="C1039" s="463" t="s">
        <v>2472</v>
      </c>
      <c r="D1039" s="44" t="s">
        <v>2471</v>
      </c>
      <c r="E1039" s="103">
        <v>1210</v>
      </c>
      <c r="F1039" s="45">
        <f t="shared" si="2"/>
        <v>1210</v>
      </c>
      <c r="G1039" s="45">
        <f t="shared" si="1"/>
        <v>0</v>
      </c>
    </row>
    <row r="1040" spans="1:7" ht="12.75" customHeight="1">
      <c r="A1040" s="98">
        <v>1273</v>
      </c>
      <c r="B1040" s="462" t="s">
        <v>4021</v>
      </c>
      <c r="C1040" s="463" t="s">
        <v>2473</v>
      </c>
      <c r="D1040" s="44" t="s">
        <v>2471</v>
      </c>
      <c r="E1040" s="103">
        <v>1243</v>
      </c>
      <c r="F1040" s="45">
        <f t="shared" si="2"/>
        <v>1243</v>
      </c>
      <c r="G1040" s="45">
        <f t="shared" si="1"/>
        <v>0</v>
      </c>
    </row>
    <row r="1041" spans="1:7" ht="12.75" customHeight="1">
      <c r="A1041" s="98">
        <v>1274</v>
      </c>
      <c r="B1041" s="462" t="s">
        <v>4021</v>
      </c>
      <c r="C1041" s="463" t="s">
        <v>2474</v>
      </c>
      <c r="D1041" s="44" t="s">
        <v>2471</v>
      </c>
      <c r="E1041" s="103">
        <v>1375</v>
      </c>
      <c r="F1041" s="45">
        <f t="shared" si="2"/>
        <v>1375</v>
      </c>
      <c r="G1041" s="45">
        <f t="shared" si="1"/>
        <v>0</v>
      </c>
    </row>
    <row r="1042" spans="1:7" ht="12.75" customHeight="1">
      <c r="A1042" s="98">
        <v>1275</v>
      </c>
      <c r="B1042" s="462" t="s">
        <v>4021</v>
      </c>
      <c r="C1042" s="463" t="s">
        <v>2475</v>
      </c>
      <c r="D1042" s="44" t="s">
        <v>2471</v>
      </c>
      <c r="E1042" s="103">
        <v>1523</v>
      </c>
      <c r="F1042" s="45">
        <f t="shared" si="2"/>
        <v>1523</v>
      </c>
      <c r="G1042" s="45">
        <f t="shared" si="1"/>
        <v>0</v>
      </c>
    </row>
    <row r="1043" spans="1:7" ht="12.75" customHeight="1">
      <c r="A1043" s="98">
        <v>1276</v>
      </c>
      <c r="B1043" s="462" t="s">
        <v>4021</v>
      </c>
      <c r="C1043" s="463" t="s">
        <v>2476</v>
      </c>
      <c r="D1043" s="44" t="s">
        <v>2471</v>
      </c>
      <c r="E1043" s="103">
        <v>1769</v>
      </c>
      <c r="F1043" s="45">
        <f t="shared" si="2"/>
        <v>1769</v>
      </c>
      <c r="G1043" s="45">
        <f t="shared" si="1"/>
        <v>0</v>
      </c>
    </row>
    <row r="1044" spans="1:7" ht="12.75" customHeight="1">
      <c r="A1044" s="98">
        <v>1281</v>
      </c>
      <c r="B1044" s="462" t="s">
        <v>4021</v>
      </c>
      <c r="C1044" s="463" t="s">
        <v>2479</v>
      </c>
      <c r="D1044" s="44" t="s">
        <v>2480</v>
      </c>
      <c r="E1044" s="103">
        <v>1152</v>
      </c>
      <c r="F1044" s="45">
        <f t="shared" si="2"/>
        <v>1152</v>
      </c>
      <c r="G1044" s="45">
        <f t="shared" si="1"/>
        <v>0</v>
      </c>
    </row>
    <row r="1045" spans="1:7" ht="12.75" customHeight="1">
      <c r="A1045" s="98">
        <v>1282</v>
      </c>
      <c r="B1045" s="462" t="s">
        <v>4021</v>
      </c>
      <c r="C1045" s="463" t="s">
        <v>2481</v>
      </c>
      <c r="D1045" s="44" t="s">
        <v>2480</v>
      </c>
      <c r="E1045" s="103">
        <v>1179</v>
      </c>
      <c r="F1045" s="45">
        <f t="shared" si="2"/>
        <v>1179</v>
      </c>
      <c r="G1045" s="45">
        <f t="shared" si="1"/>
        <v>0</v>
      </c>
    </row>
    <row r="1046" spans="1:7" ht="12.75" customHeight="1">
      <c r="A1046" s="98">
        <v>1283</v>
      </c>
      <c r="B1046" s="462" t="s">
        <v>4021</v>
      </c>
      <c r="C1046" s="463" t="s">
        <v>2482</v>
      </c>
      <c r="D1046" s="44" t="s">
        <v>2480</v>
      </c>
      <c r="E1046" s="103">
        <v>1228</v>
      </c>
      <c r="F1046" s="45">
        <f t="shared" si="2"/>
        <v>1228</v>
      </c>
      <c r="G1046" s="45">
        <f t="shared" si="1"/>
        <v>0</v>
      </c>
    </row>
    <row r="1047" spans="1:7" ht="12.75" customHeight="1">
      <c r="A1047" s="98">
        <v>1284</v>
      </c>
      <c r="B1047" s="462" t="s">
        <v>4021</v>
      </c>
      <c r="C1047" s="463" t="s">
        <v>2483</v>
      </c>
      <c r="D1047" s="44" t="s">
        <v>2480</v>
      </c>
      <c r="E1047" s="103">
        <v>1377</v>
      </c>
      <c r="F1047" s="45">
        <f t="shared" si="2"/>
        <v>1377</v>
      </c>
      <c r="G1047" s="45">
        <f t="shared" si="1"/>
        <v>0</v>
      </c>
    </row>
    <row r="1048" spans="1:7" ht="12.75" customHeight="1">
      <c r="A1048" s="98">
        <v>1285</v>
      </c>
      <c r="B1048" s="462" t="s">
        <v>4021</v>
      </c>
      <c r="C1048" s="463" t="s">
        <v>2484</v>
      </c>
      <c r="D1048" s="44" t="s">
        <v>2480</v>
      </c>
      <c r="E1048" s="103">
        <v>1573</v>
      </c>
      <c r="F1048" s="45">
        <f t="shared" si="2"/>
        <v>1573</v>
      </c>
      <c r="G1048" s="45">
        <f t="shared" si="1"/>
        <v>0</v>
      </c>
    </row>
    <row r="1049" spans="1:7" ht="12.75" customHeight="1">
      <c r="A1049" s="98">
        <v>1286</v>
      </c>
      <c r="B1049" s="462" t="s">
        <v>4021</v>
      </c>
      <c r="C1049" s="463" t="s">
        <v>2485</v>
      </c>
      <c r="D1049" s="44" t="s">
        <v>2480</v>
      </c>
      <c r="E1049" s="103">
        <v>1892</v>
      </c>
      <c r="F1049" s="45">
        <f t="shared" si="2"/>
        <v>1892</v>
      </c>
      <c r="G1049" s="45">
        <f t="shared" si="1"/>
        <v>0</v>
      </c>
    </row>
    <row r="1050" spans="1:7" ht="12.75" customHeight="1">
      <c r="A1050" s="98">
        <v>1287</v>
      </c>
      <c r="B1050" s="462" t="s">
        <v>4021</v>
      </c>
      <c r="C1050" s="463" t="s">
        <v>2433</v>
      </c>
      <c r="D1050" s="44" t="s">
        <v>2434</v>
      </c>
      <c r="E1050" s="103">
        <v>1778</v>
      </c>
      <c r="F1050" s="45">
        <f t="shared" si="2"/>
        <v>1778</v>
      </c>
      <c r="G1050" s="45">
        <f t="shared" si="1"/>
        <v>0</v>
      </c>
    </row>
    <row r="1051" spans="1:7" ht="12.75" customHeight="1">
      <c r="A1051" s="98">
        <v>1288</v>
      </c>
      <c r="B1051" s="462" t="s">
        <v>4021</v>
      </c>
      <c r="C1051" s="463" t="s">
        <v>2437</v>
      </c>
      <c r="D1051" s="44" t="s">
        <v>2434</v>
      </c>
      <c r="E1051" s="103">
        <v>1800</v>
      </c>
      <c r="F1051" s="45">
        <f t="shared" si="2"/>
        <v>1800</v>
      </c>
      <c r="G1051" s="45">
        <f t="shared" si="1"/>
        <v>0</v>
      </c>
    </row>
    <row r="1052" spans="1:7" ht="12.75" customHeight="1">
      <c r="A1052" s="98">
        <v>1289</v>
      </c>
      <c r="B1052" s="462" t="s">
        <v>4021</v>
      </c>
      <c r="C1052" s="463" t="s">
        <v>2440</v>
      </c>
      <c r="D1052" s="44" t="s">
        <v>2434</v>
      </c>
      <c r="E1052" s="103">
        <v>1831</v>
      </c>
      <c r="F1052" s="45">
        <f t="shared" si="2"/>
        <v>1831</v>
      </c>
      <c r="G1052" s="45">
        <f t="shared" si="1"/>
        <v>0</v>
      </c>
    </row>
    <row r="1053" spans="1:7" ht="12.75" customHeight="1">
      <c r="A1053" s="98">
        <v>1290</v>
      </c>
      <c r="B1053" s="462" t="s">
        <v>4021</v>
      </c>
      <c r="C1053" s="463" t="s">
        <v>2443</v>
      </c>
      <c r="D1053" s="44" t="s">
        <v>2434</v>
      </c>
      <c r="E1053" s="103">
        <v>1954</v>
      </c>
      <c r="F1053" s="45">
        <f t="shared" si="2"/>
        <v>1954</v>
      </c>
      <c r="G1053" s="45">
        <f t="shared" si="1"/>
        <v>0</v>
      </c>
    </row>
    <row r="1054" spans="1:7" ht="12.75" customHeight="1">
      <c r="A1054" s="98">
        <v>1291</v>
      </c>
      <c r="B1054" s="462" t="s">
        <v>4021</v>
      </c>
      <c r="C1054" s="463" t="s">
        <v>2446</v>
      </c>
      <c r="D1054" s="44" t="s">
        <v>2434</v>
      </c>
      <c r="E1054" s="103">
        <v>2120</v>
      </c>
      <c r="F1054" s="45">
        <f t="shared" si="2"/>
        <v>2120</v>
      </c>
      <c r="G1054" s="45">
        <f t="shared" si="1"/>
        <v>0</v>
      </c>
    </row>
    <row r="1055" spans="1:7" ht="12.75" customHeight="1">
      <c r="A1055" s="98">
        <v>1292</v>
      </c>
      <c r="B1055" s="462" t="s">
        <v>4021</v>
      </c>
      <c r="C1055" s="463" t="s">
        <v>2449</v>
      </c>
      <c r="D1055" s="44" t="s">
        <v>2434</v>
      </c>
      <c r="E1055" s="103">
        <v>2416</v>
      </c>
      <c r="F1055" s="45">
        <f t="shared" si="2"/>
        <v>2416</v>
      </c>
      <c r="G1055" s="45">
        <f t="shared" si="1"/>
        <v>0</v>
      </c>
    </row>
    <row r="1056" spans="1:7" ht="12.75" customHeight="1">
      <c r="A1056" s="98">
        <v>1293</v>
      </c>
      <c r="B1056" s="462" t="s">
        <v>4021</v>
      </c>
      <c r="C1056" s="463" t="s">
        <v>2454</v>
      </c>
      <c r="D1056" s="44" t="s">
        <v>2455</v>
      </c>
      <c r="E1056" s="103">
        <v>4978</v>
      </c>
      <c r="F1056" s="45">
        <f t="shared" si="2"/>
        <v>4978</v>
      </c>
      <c r="G1056" s="45">
        <f t="shared" si="1"/>
        <v>0</v>
      </c>
    </row>
    <row r="1057" spans="1:7" ht="12.75" customHeight="1">
      <c r="A1057" s="98">
        <v>1294</v>
      </c>
      <c r="B1057" s="462" t="s">
        <v>4021</v>
      </c>
      <c r="C1057" s="463" t="s">
        <v>2458</v>
      </c>
      <c r="D1057" s="44" t="s">
        <v>2455</v>
      </c>
      <c r="E1057" s="103">
        <v>5561</v>
      </c>
      <c r="F1057" s="45">
        <f t="shared" si="2"/>
        <v>5561</v>
      </c>
      <c r="G1057" s="45">
        <f t="shared" si="1"/>
        <v>0</v>
      </c>
    </row>
    <row r="1058" spans="1:7" ht="12.75" customHeight="1">
      <c r="A1058" s="98">
        <v>1295</v>
      </c>
      <c r="B1058" s="462" t="s">
        <v>4021</v>
      </c>
      <c r="C1058" s="463" t="s">
        <v>2461</v>
      </c>
      <c r="D1058" s="44" t="s">
        <v>2455</v>
      </c>
      <c r="E1058" s="103">
        <v>6264</v>
      </c>
      <c r="F1058" s="45">
        <f t="shared" si="2"/>
        <v>6264</v>
      </c>
      <c r="G1058" s="45">
        <f t="shared" si="1"/>
        <v>0</v>
      </c>
    </row>
    <row r="1059" spans="1:7" ht="12.75" customHeight="1">
      <c r="A1059" s="98">
        <v>1296</v>
      </c>
      <c r="B1059" s="462" t="s">
        <v>4021</v>
      </c>
      <c r="C1059" s="463" t="s">
        <v>2464</v>
      </c>
      <c r="D1059" s="44" t="s">
        <v>2455</v>
      </c>
      <c r="E1059" s="103">
        <v>7770</v>
      </c>
      <c r="F1059" s="45">
        <f t="shared" si="2"/>
        <v>7770</v>
      </c>
      <c r="G1059" s="45">
        <f t="shared" si="1"/>
        <v>0</v>
      </c>
    </row>
    <row r="1060" spans="1:7" ht="12.75" customHeight="1">
      <c r="A1060" s="98">
        <v>1297</v>
      </c>
      <c r="B1060" s="462" t="s">
        <v>4021</v>
      </c>
      <c r="C1060" s="463" t="s">
        <v>2467</v>
      </c>
      <c r="D1060" s="44" t="s">
        <v>2455</v>
      </c>
      <c r="E1060" s="103">
        <v>9256</v>
      </c>
      <c r="F1060" s="45">
        <f t="shared" si="2"/>
        <v>9256</v>
      </c>
      <c r="G1060" s="45">
        <f t="shared" si="1"/>
        <v>0</v>
      </c>
    </row>
    <row r="1061" spans="1:7" ht="12.75" customHeight="1">
      <c r="A1061" s="98">
        <v>1298</v>
      </c>
      <c r="B1061" s="462" t="s">
        <v>24</v>
      </c>
      <c r="C1061" s="463" t="s">
        <v>2507</v>
      </c>
      <c r="D1061" s="44" t="s">
        <v>2508</v>
      </c>
      <c r="E1061" s="103">
        <v>34</v>
      </c>
      <c r="F1061" s="45">
        <f t="shared" si="2"/>
        <v>34</v>
      </c>
      <c r="G1061" s="45">
        <f t="shared" si="1"/>
        <v>0</v>
      </c>
    </row>
    <row r="1062" spans="1:7" ht="12.75" customHeight="1">
      <c r="A1062" s="98">
        <v>1299</v>
      </c>
      <c r="B1062" s="462" t="s">
        <v>24</v>
      </c>
      <c r="C1062" s="463" t="s">
        <v>2510</v>
      </c>
      <c r="D1062" s="44" t="s">
        <v>2508</v>
      </c>
      <c r="E1062" s="103">
        <v>34</v>
      </c>
      <c r="F1062" s="45">
        <f t="shared" si="2"/>
        <v>34</v>
      </c>
      <c r="G1062" s="45">
        <f t="shared" si="1"/>
        <v>0</v>
      </c>
    </row>
    <row r="1063" spans="1:7" ht="12.75" customHeight="1">
      <c r="A1063" s="98">
        <v>1300</v>
      </c>
      <c r="B1063" s="462" t="s">
        <v>24</v>
      </c>
      <c r="C1063" s="463" t="s">
        <v>2512</v>
      </c>
      <c r="D1063" s="44" t="s">
        <v>2508</v>
      </c>
      <c r="E1063" s="103">
        <v>41</v>
      </c>
      <c r="F1063" s="45">
        <f t="shared" si="2"/>
        <v>41</v>
      </c>
      <c r="G1063" s="45">
        <f t="shared" si="1"/>
        <v>0</v>
      </c>
    </row>
    <row r="1064" spans="1:7" ht="12.75" customHeight="1">
      <c r="A1064" s="98">
        <v>1301</v>
      </c>
      <c r="B1064" s="462" t="s">
        <v>24</v>
      </c>
      <c r="C1064" s="463" t="s">
        <v>2514</v>
      </c>
      <c r="D1064" s="44" t="s">
        <v>2508</v>
      </c>
      <c r="E1064" s="103">
        <v>46</v>
      </c>
      <c r="F1064" s="45">
        <f t="shared" si="2"/>
        <v>46</v>
      </c>
      <c r="G1064" s="45">
        <f t="shared" si="1"/>
        <v>0</v>
      </c>
    </row>
    <row r="1065" spans="1:7" ht="12.75" customHeight="1">
      <c r="A1065" s="98">
        <v>1304</v>
      </c>
      <c r="B1065" s="462" t="s">
        <v>24</v>
      </c>
      <c r="C1065" s="463" t="s">
        <v>2517</v>
      </c>
      <c r="D1065" s="44" t="s">
        <v>2518</v>
      </c>
      <c r="E1065" s="103">
        <v>36</v>
      </c>
      <c r="F1065" s="45">
        <f t="shared" si="2"/>
        <v>36</v>
      </c>
      <c r="G1065" s="45">
        <f t="shared" si="1"/>
        <v>0</v>
      </c>
    </row>
    <row r="1066" spans="1:7" ht="12.75" customHeight="1">
      <c r="A1066" s="98">
        <v>1305</v>
      </c>
      <c r="B1066" s="462" t="s">
        <v>24</v>
      </c>
      <c r="C1066" s="463" t="s">
        <v>2520</v>
      </c>
      <c r="D1066" s="44" t="s">
        <v>2518</v>
      </c>
      <c r="E1066" s="103">
        <v>44</v>
      </c>
      <c r="F1066" s="45">
        <f t="shared" si="2"/>
        <v>44</v>
      </c>
      <c r="G1066" s="45">
        <f t="shared" si="1"/>
        <v>0</v>
      </c>
    </row>
    <row r="1067" spans="1:7" ht="12.75" customHeight="1">
      <c r="A1067" s="98">
        <v>1308</v>
      </c>
      <c r="B1067" s="462" t="s">
        <v>24</v>
      </c>
      <c r="C1067" s="463" t="s">
        <v>2523</v>
      </c>
      <c r="D1067" s="44" t="s">
        <v>2524</v>
      </c>
      <c r="E1067" s="103">
        <v>59</v>
      </c>
      <c r="F1067" s="45">
        <f t="shared" si="2"/>
        <v>59</v>
      </c>
      <c r="G1067" s="45">
        <f t="shared" si="1"/>
        <v>0</v>
      </c>
    </row>
    <row r="1068" spans="1:7" ht="12.75" customHeight="1">
      <c r="A1068" s="98">
        <v>1309</v>
      </c>
      <c r="B1068" s="462" t="s">
        <v>24</v>
      </c>
      <c r="C1068" s="463" t="s">
        <v>2526</v>
      </c>
      <c r="D1068" s="44" t="s">
        <v>2524</v>
      </c>
      <c r="E1068" s="103">
        <v>66</v>
      </c>
      <c r="F1068" s="45">
        <f t="shared" si="2"/>
        <v>66</v>
      </c>
      <c r="G1068" s="45">
        <f t="shared" si="1"/>
        <v>0</v>
      </c>
    </row>
    <row r="1069" spans="1:7" ht="12.75" customHeight="1">
      <c r="A1069" s="98">
        <v>1310</v>
      </c>
      <c r="B1069" s="462" t="s">
        <v>24</v>
      </c>
      <c r="C1069" s="463" t="s">
        <v>2528</v>
      </c>
      <c r="D1069" s="44" t="s">
        <v>2524</v>
      </c>
      <c r="E1069" s="103">
        <v>70</v>
      </c>
      <c r="F1069" s="45">
        <f t="shared" si="2"/>
        <v>70</v>
      </c>
      <c r="G1069" s="45">
        <f t="shared" si="1"/>
        <v>0</v>
      </c>
    </row>
    <row r="1070" spans="1:7" ht="12.75" customHeight="1">
      <c r="A1070" s="98">
        <v>1313</v>
      </c>
      <c r="B1070" s="462" t="s">
        <v>24</v>
      </c>
      <c r="C1070" s="463" t="s">
        <v>2530</v>
      </c>
      <c r="D1070" s="44" t="s">
        <v>2531</v>
      </c>
      <c r="E1070" s="103">
        <v>62</v>
      </c>
      <c r="F1070" s="45">
        <f t="shared" si="2"/>
        <v>62</v>
      </c>
      <c r="G1070" s="45">
        <f t="shared" si="1"/>
        <v>0</v>
      </c>
    </row>
    <row r="1071" spans="1:7" ht="12.75" customHeight="1">
      <c r="A1071" s="98">
        <v>1314</v>
      </c>
      <c r="B1071" s="462" t="s">
        <v>24</v>
      </c>
      <c r="C1071" s="463" t="s">
        <v>2532</v>
      </c>
      <c r="D1071" s="44" t="s">
        <v>2531</v>
      </c>
      <c r="E1071" s="103">
        <v>70</v>
      </c>
      <c r="F1071" s="45">
        <f t="shared" si="2"/>
        <v>70</v>
      </c>
      <c r="G1071" s="45">
        <f t="shared" si="1"/>
        <v>0</v>
      </c>
    </row>
    <row r="1072" spans="1:7" ht="12.75" customHeight="1">
      <c r="A1072" s="98">
        <v>1318</v>
      </c>
      <c r="B1072" s="462" t="s">
        <v>24</v>
      </c>
      <c r="C1072" s="463" t="s">
        <v>2259</v>
      </c>
      <c r="D1072" s="44" t="s">
        <v>2260</v>
      </c>
      <c r="E1072" s="103">
        <v>21</v>
      </c>
      <c r="F1072" s="45">
        <f t="shared" si="2"/>
        <v>21</v>
      </c>
      <c r="G1072" s="45">
        <f t="shared" si="1"/>
        <v>0</v>
      </c>
    </row>
    <row r="1073" spans="1:7" ht="12.75" customHeight="1">
      <c r="A1073" s="98">
        <v>1319</v>
      </c>
      <c r="B1073" s="462" t="s">
        <v>24</v>
      </c>
      <c r="C1073" s="463" t="s">
        <v>2262</v>
      </c>
      <c r="D1073" s="44" t="s">
        <v>2263</v>
      </c>
      <c r="E1073" s="103">
        <v>21</v>
      </c>
      <c r="F1073" s="45">
        <f t="shared" si="2"/>
        <v>21</v>
      </c>
      <c r="G1073" s="45">
        <f t="shared" si="1"/>
        <v>0</v>
      </c>
    </row>
    <row r="1074" spans="1:7" ht="12.75" customHeight="1">
      <c r="A1074" s="98">
        <v>1320</v>
      </c>
      <c r="B1074" s="462" t="s">
        <v>24</v>
      </c>
      <c r="C1074" s="463" t="s">
        <v>2265</v>
      </c>
      <c r="D1074" s="44" t="s">
        <v>2266</v>
      </c>
      <c r="E1074" s="103">
        <v>7</v>
      </c>
      <c r="F1074" s="45">
        <f t="shared" si="2"/>
        <v>7</v>
      </c>
      <c r="G1074" s="45">
        <f t="shared" si="1"/>
        <v>0</v>
      </c>
    </row>
    <row r="1075" spans="1:7" ht="12.75" customHeight="1">
      <c r="A1075" s="98">
        <v>1321</v>
      </c>
      <c r="B1075" s="462" t="s">
        <v>24</v>
      </c>
      <c r="C1075" s="463" t="s">
        <v>2535</v>
      </c>
      <c r="D1075" s="44" t="s">
        <v>2536</v>
      </c>
      <c r="E1075" s="103">
        <v>24</v>
      </c>
      <c r="F1075" s="45">
        <f t="shared" si="2"/>
        <v>24</v>
      </c>
      <c r="G1075" s="45">
        <f t="shared" si="1"/>
        <v>0</v>
      </c>
    </row>
    <row r="1076" spans="1:7" ht="12.75" customHeight="1">
      <c r="A1076" s="98">
        <v>1322</v>
      </c>
      <c r="B1076" s="462" t="s">
        <v>24</v>
      </c>
      <c r="C1076" s="463" t="s">
        <v>2538</v>
      </c>
      <c r="D1076" s="44" t="s">
        <v>2536</v>
      </c>
      <c r="E1076" s="103">
        <v>33</v>
      </c>
      <c r="F1076" s="45">
        <f t="shared" si="2"/>
        <v>33</v>
      </c>
      <c r="G1076" s="45">
        <f t="shared" si="1"/>
        <v>0</v>
      </c>
    </row>
    <row r="1077" spans="1:7" ht="12.75" customHeight="1">
      <c r="A1077" s="98">
        <v>1323</v>
      </c>
      <c r="B1077" s="462" t="s">
        <v>24</v>
      </c>
      <c r="C1077" s="463" t="s">
        <v>2540</v>
      </c>
      <c r="D1077" s="44" t="s">
        <v>2541</v>
      </c>
      <c r="E1077" s="103">
        <v>24</v>
      </c>
      <c r="F1077" s="45">
        <f t="shared" si="2"/>
        <v>24</v>
      </c>
      <c r="G1077" s="45">
        <f t="shared" si="1"/>
        <v>0</v>
      </c>
    </row>
    <row r="1078" spans="1:7" ht="12.75" customHeight="1">
      <c r="A1078" s="98">
        <v>1324</v>
      </c>
      <c r="B1078" s="462" t="s">
        <v>24</v>
      </c>
      <c r="C1078" s="463" t="s">
        <v>2543</v>
      </c>
      <c r="D1078" s="44" t="s">
        <v>2541</v>
      </c>
      <c r="E1078" s="103">
        <v>24</v>
      </c>
      <c r="F1078" s="45">
        <f t="shared" si="2"/>
        <v>24</v>
      </c>
      <c r="G1078" s="45">
        <f t="shared" si="1"/>
        <v>0</v>
      </c>
    </row>
    <row r="1079" spans="1:7" ht="12.75" customHeight="1">
      <c r="A1079" s="98">
        <v>1325</v>
      </c>
      <c r="B1079" s="462" t="s">
        <v>24</v>
      </c>
      <c r="C1079" s="463" t="s">
        <v>2545</v>
      </c>
      <c r="D1079" s="44" t="s">
        <v>2546</v>
      </c>
      <c r="E1079" s="103">
        <v>24</v>
      </c>
      <c r="F1079" s="45">
        <f t="shared" si="2"/>
        <v>24</v>
      </c>
      <c r="G1079" s="45">
        <f t="shared" si="1"/>
        <v>0</v>
      </c>
    </row>
    <row r="1080" spans="1:7" ht="12.75" customHeight="1">
      <c r="A1080" s="98">
        <v>1326</v>
      </c>
      <c r="B1080" s="462" t="s">
        <v>24</v>
      </c>
      <c r="C1080" s="463" t="s">
        <v>2548</v>
      </c>
      <c r="D1080" s="44" t="s">
        <v>2546</v>
      </c>
      <c r="E1080" s="103">
        <v>24</v>
      </c>
      <c r="F1080" s="45">
        <f t="shared" si="2"/>
        <v>24</v>
      </c>
      <c r="G1080" s="45">
        <f t="shared" si="1"/>
        <v>0</v>
      </c>
    </row>
    <row r="1081" spans="1:7" ht="12.75" customHeight="1">
      <c r="A1081" s="98">
        <v>1327</v>
      </c>
      <c r="B1081" s="462" t="s">
        <v>24</v>
      </c>
      <c r="C1081" s="463" t="s">
        <v>2219</v>
      </c>
      <c r="D1081" s="44" t="s">
        <v>51</v>
      </c>
      <c r="E1081" s="103">
        <v>84</v>
      </c>
      <c r="F1081" s="45">
        <f t="shared" si="2"/>
        <v>84</v>
      </c>
      <c r="G1081" s="45">
        <f t="shared" si="1"/>
        <v>0</v>
      </c>
    </row>
    <row r="1082" spans="1:7" ht="12.75" customHeight="1">
      <c r="A1082" s="98">
        <v>1328</v>
      </c>
      <c r="B1082" s="462" t="s">
        <v>24</v>
      </c>
      <c r="C1082" s="463" t="s">
        <v>4022</v>
      </c>
      <c r="D1082" s="44" t="s">
        <v>51</v>
      </c>
      <c r="E1082" s="103">
        <v>89</v>
      </c>
      <c r="F1082" s="45">
        <f t="shared" si="2"/>
        <v>89</v>
      </c>
      <c r="G1082" s="45">
        <f t="shared" si="1"/>
        <v>0</v>
      </c>
    </row>
    <row r="1083" spans="1:7" ht="12.75" customHeight="1">
      <c r="A1083" s="98">
        <v>1329</v>
      </c>
      <c r="B1083" s="462" t="s">
        <v>24</v>
      </c>
      <c r="C1083" s="463" t="s">
        <v>2221</v>
      </c>
      <c r="D1083" s="44" t="s">
        <v>51</v>
      </c>
      <c r="E1083" s="103">
        <v>95</v>
      </c>
      <c r="F1083" s="45">
        <f t="shared" si="2"/>
        <v>95</v>
      </c>
      <c r="G1083" s="45">
        <f t="shared" si="1"/>
        <v>0</v>
      </c>
    </row>
    <row r="1084" spans="1:7" ht="12.75" customHeight="1">
      <c r="A1084" s="98">
        <v>1330</v>
      </c>
      <c r="B1084" s="462" t="s">
        <v>24</v>
      </c>
      <c r="C1084" s="463" t="s">
        <v>2222</v>
      </c>
      <c r="D1084" s="44" t="s">
        <v>51</v>
      </c>
      <c r="E1084" s="103">
        <v>97</v>
      </c>
      <c r="F1084" s="45">
        <f t="shared" si="2"/>
        <v>97</v>
      </c>
      <c r="G1084" s="45">
        <f t="shared" si="1"/>
        <v>0</v>
      </c>
    </row>
    <row r="1085" spans="1:7" ht="12.75" customHeight="1">
      <c r="A1085" s="98">
        <v>1331</v>
      </c>
      <c r="B1085" s="462" t="s">
        <v>24</v>
      </c>
      <c r="C1085" s="463" t="s">
        <v>2223</v>
      </c>
      <c r="D1085" s="44" t="s">
        <v>51</v>
      </c>
      <c r="E1085" s="103">
        <v>97</v>
      </c>
      <c r="F1085" s="45">
        <f t="shared" si="2"/>
        <v>97</v>
      </c>
      <c r="G1085" s="45">
        <f t="shared" si="1"/>
        <v>0</v>
      </c>
    </row>
    <row r="1086" spans="1:7" ht="12.75" customHeight="1">
      <c r="A1086" s="98">
        <v>1332</v>
      </c>
      <c r="B1086" s="462" t="s">
        <v>24</v>
      </c>
      <c r="C1086" s="463" t="s">
        <v>2224</v>
      </c>
      <c r="D1086" s="44" t="s">
        <v>51</v>
      </c>
      <c r="E1086" s="103">
        <v>97</v>
      </c>
      <c r="F1086" s="45">
        <f t="shared" si="2"/>
        <v>97</v>
      </c>
      <c r="G1086" s="45">
        <f t="shared" si="1"/>
        <v>0</v>
      </c>
    </row>
    <row r="1087" spans="1:7" ht="12.75" customHeight="1">
      <c r="A1087" s="98">
        <v>1333</v>
      </c>
      <c r="B1087" s="462" t="s">
        <v>24</v>
      </c>
      <c r="C1087" s="463" t="s">
        <v>2225</v>
      </c>
      <c r="D1087" s="44" t="s">
        <v>51</v>
      </c>
      <c r="E1087" s="103">
        <v>84</v>
      </c>
      <c r="F1087" s="45">
        <f t="shared" si="2"/>
        <v>84</v>
      </c>
      <c r="G1087" s="45">
        <f t="shared" si="1"/>
        <v>0</v>
      </c>
    </row>
    <row r="1088" spans="1:7" ht="12.75" customHeight="1">
      <c r="A1088" s="98">
        <v>1334</v>
      </c>
      <c r="B1088" s="462" t="s">
        <v>24</v>
      </c>
      <c r="C1088" s="463" t="s">
        <v>2226</v>
      </c>
      <c r="D1088" s="44" t="s">
        <v>51</v>
      </c>
      <c r="E1088" s="103">
        <v>89</v>
      </c>
      <c r="F1088" s="45">
        <f t="shared" si="2"/>
        <v>89</v>
      </c>
      <c r="G1088" s="45">
        <f t="shared" si="1"/>
        <v>0</v>
      </c>
    </row>
    <row r="1089" spans="1:7" ht="12.75" customHeight="1">
      <c r="A1089" s="98">
        <v>1336</v>
      </c>
      <c r="B1089" s="462" t="s">
        <v>24</v>
      </c>
      <c r="C1089" s="463" t="s">
        <v>2227</v>
      </c>
      <c r="D1089" s="44" t="s">
        <v>51</v>
      </c>
      <c r="E1089" s="103">
        <v>84</v>
      </c>
      <c r="F1089" s="45">
        <f t="shared" si="2"/>
        <v>84</v>
      </c>
      <c r="G1089" s="45">
        <f t="shared" si="1"/>
        <v>0</v>
      </c>
    </row>
    <row r="1090" spans="1:7" ht="12.75" customHeight="1">
      <c r="A1090" s="98">
        <v>1337</v>
      </c>
      <c r="B1090" s="462" t="s">
        <v>24</v>
      </c>
      <c r="C1090" s="463" t="s">
        <v>2228</v>
      </c>
      <c r="D1090" s="44" t="s">
        <v>51</v>
      </c>
      <c r="E1090" s="103">
        <v>89</v>
      </c>
      <c r="F1090" s="45">
        <f t="shared" si="2"/>
        <v>89</v>
      </c>
      <c r="G1090" s="45">
        <f t="shared" si="1"/>
        <v>0</v>
      </c>
    </row>
    <row r="1091" spans="1:7" ht="12.75" customHeight="1">
      <c r="A1091" s="98">
        <v>1338</v>
      </c>
      <c r="B1091" s="462" t="s">
        <v>24</v>
      </c>
      <c r="C1091" s="463" t="s">
        <v>2229</v>
      </c>
      <c r="D1091" s="44" t="s">
        <v>51</v>
      </c>
      <c r="E1091" s="103">
        <v>84</v>
      </c>
      <c r="F1091" s="45">
        <f t="shared" si="2"/>
        <v>84</v>
      </c>
      <c r="G1091" s="45">
        <f t="shared" si="1"/>
        <v>0</v>
      </c>
    </row>
    <row r="1092" spans="1:7" ht="12.75" customHeight="1">
      <c r="A1092" s="98">
        <v>1339</v>
      </c>
      <c r="B1092" s="462" t="s">
        <v>24</v>
      </c>
      <c r="C1092" s="463" t="s">
        <v>2230</v>
      </c>
      <c r="D1092" s="44" t="s">
        <v>51</v>
      </c>
      <c r="E1092" s="103">
        <v>161</v>
      </c>
      <c r="F1092" s="45">
        <f t="shared" si="2"/>
        <v>161</v>
      </c>
      <c r="G1092" s="45">
        <f t="shared" si="1"/>
        <v>0</v>
      </c>
    </row>
    <row r="1093" spans="1:7" ht="12.75" customHeight="1">
      <c r="A1093" s="98">
        <v>1340</v>
      </c>
      <c r="B1093" s="462" t="s">
        <v>24</v>
      </c>
      <c r="C1093" s="463" t="s">
        <v>2231</v>
      </c>
      <c r="D1093" s="44" t="s">
        <v>51</v>
      </c>
      <c r="E1093" s="103">
        <v>134</v>
      </c>
      <c r="F1093" s="45">
        <f t="shared" si="2"/>
        <v>134</v>
      </c>
      <c r="G1093" s="45">
        <f t="shared" si="1"/>
        <v>0</v>
      </c>
    </row>
    <row r="1094" spans="1:7" ht="12.75" customHeight="1">
      <c r="A1094" s="98">
        <v>1341</v>
      </c>
      <c r="B1094" s="462" t="s">
        <v>24</v>
      </c>
      <c r="C1094" s="463" t="s">
        <v>2232</v>
      </c>
      <c r="D1094" s="44" t="s">
        <v>51</v>
      </c>
      <c r="E1094" s="103">
        <v>136</v>
      </c>
      <c r="F1094" s="45">
        <f t="shared" si="2"/>
        <v>136</v>
      </c>
      <c r="G1094" s="45">
        <f t="shared" si="1"/>
        <v>0</v>
      </c>
    </row>
    <row r="1095" spans="1:7" ht="12.75" customHeight="1">
      <c r="A1095" s="98">
        <v>1342</v>
      </c>
      <c r="B1095" s="462" t="s">
        <v>24</v>
      </c>
      <c r="C1095" s="463" t="s">
        <v>2233</v>
      </c>
      <c r="D1095" s="44" t="s">
        <v>51</v>
      </c>
      <c r="E1095" s="103">
        <v>136</v>
      </c>
      <c r="F1095" s="45">
        <f t="shared" si="2"/>
        <v>136</v>
      </c>
      <c r="G1095" s="45">
        <f t="shared" si="1"/>
        <v>0</v>
      </c>
    </row>
    <row r="1096" spans="1:7" ht="12.75" customHeight="1">
      <c r="A1096" s="98">
        <v>1343</v>
      </c>
      <c r="B1096" s="462" t="s">
        <v>24</v>
      </c>
      <c r="C1096" s="463" t="s">
        <v>2234</v>
      </c>
      <c r="D1096" s="44" t="s">
        <v>51</v>
      </c>
      <c r="E1096" s="103">
        <v>149</v>
      </c>
      <c r="F1096" s="45">
        <f t="shared" si="2"/>
        <v>149</v>
      </c>
      <c r="G1096" s="45">
        <f t="shared" si="1"/>
        <v>0</v>
      </c>
    </row>
    <row r="1097" spans="1:7" ht="12.75" customHeight="1">
      <c r="A1097" s="98">
        <v>1344</v>
      </c>
      <c r="B1097" s="462" t="s">
        <v>24</v>
      </c>
      <c r="C1097" s="463" t="s">
        <v>2235</v>
      </c>
      <c r="D1097" s="44" t="s">
        <v>51</v>
      </c>
      <c r="E1097" s="103">
        <v>152</v>
      </c>
      <c r="F1097" s="45">
        <f t="shared" si="2"/>
        <v>152</v>
      </c>
      <c r="G1097" s="45">
        <f t="shared" si="1"/>
        <v>0</v>
      </c>
    </row>
    <row r="1098" spans="1:7" ht="12.75" customHeight="1">
      <c r="A1098" s="98">
        <v>1345</v>
      </c>
      <c r="B1098" s="462" t="s">
        <v>24</v>
      </c>
      <c r="C1098" s="463" t="s">
        <v>2236</v>
      </c>
      <c r="D1098" s="44" t="s">
        <v>51</v>
      </c>
      <c r="E1098" s="103">
        <v>134</v>
      </c>
      <c r="F1098" s="45">
        <f t="shared" si="2"/>
        <v>134</v>
      </c>
      <c r="G1098" s="45">
        <f t="shared" si="1"/>
        <v>0</v>
      </c>
    </row>
    <row r="1099" spans="1:7" ht="12.75" customHeight="1">
      <c r="A1099" s="98">
        <v>1346</v>
      </c>
      <c r="B1099" s="462" t="s">
        <v>24</v>
      </c>
      <c r="C1099" s="463" t="s">
        <v>2237</v>
      </c>
      <c r="D1099" s="44" t="s">
        <v>51</v>
      </c>
      <c r="E1099" s="103">
        <v>136</v>
      </c>
      <c r="F1099" s="45">
        <f t="shared" si="2"/>
        <v>136</v>
      </c>
      <c r="G1099" s="45">
        <f t="shared" si="1"/>
        <v>0</v>
      </c>
    </row>
    <row r="1100" spans="1:7" ht="12.75" customHeight="1">
      <c r="A1100" s="98">
        <v>1347</v>
      </c>
      <c r="B1100" s="462" t="s">
        <v>24</v>
      </c>
      <c r="C1100" s="463" t="s">
        <v>2238</v>
      </c>
      <c r="D1100" s="44" t="s">
        <v>51</v>
      </c>
      <c r="E1100" s="103">
        <v>136</v>
      </c>
      <c r="F1100" s="45">
        <f t="shared" si="2"/>
        <v>136</v>
      </c>
      <c r="G1100" s="45">
        <f t="shared" si="1"/>
        <v>0</v>
      </c>
    </row>
    <row r="1101" spans="1:7" ht="12.75" customHeight="1">
      <c r="A1101" s="98">
        <v>1348</v>
      </c>
      <c r="B1101" s="462" t="s">
        <v>24</v>
      </c>
      <c r="C1101" s="463" t="s">
        <v>2564</v>
      </c>
      <c r="D1101" s="44" t="s">
        <v>2556</v>
      </c>
      <c r="E1101" s="103">
        <v>77</v>
      </c>
      <c r="F1101" s="45">
        <f t="shared" si="2"/>
        <v>77</v>
      </c>
      <c r="G1101" s="45">
        <f t="shared" si="1"/>
        <v>0</v>
      </c>
    </row>
    <row r="1102" spans="1:7" ht="12.75" customHeight="1">
      <c r="A1102" s="98">
        <v>1349</v>
      </c>
      <c r="B1102" s="462" t="s">
        <v>24</v>
      </c>
      <c r="C1102" s="463" t="s">
        <v>2568</v>
      </c>
      <c r="D1102" s="44" t="s">
        <v>2556</v>
      </c>
      <c r="E1102" s="103">
        <v>77</v>
      </c>
      <c r="F1102" s="45">
        <f t="shared" si="2"/>
        <v>77</v>
      </c>
      <c r="G1102" s="45">
        <f t="shared" si="1"/>
        <v>0</v>
      </c>
    </row>
    <row r="1103" spans="1:7" ht="12.75" customHeight="1">
      <c r="A1103" s="98">
        <v>1350</v>
      </c>
      <c r="B1103" s="462" t="s">
        <v>24</v>
      </c>
      <c r="C1103" s="463" t="s">
        <v>2572</v>
      </c>
      <c r="D1103" s="44" t="s">
        <v>2556</v>
      </c>
      <c r="E1103" s="103">
        <v>77</v>
      </c>
      <c r="F1103" s="45">
        <f t="shared" si="2"/>
        <v>77</v>
      </c>
      <c r="G1103" s="45">
        <f t="shared" si="1"/>
        <v>0</v>
      </c>
    </row>
    <row r="1104" spans="1:7" ht="12.75" customHeight="1">
      <c r="A1104" s="98">
        <v>1352</v>
      </c>
      <c r="B1104" s="462" t="s">
        <v>24</v>
      </c>
      <c r="C1104" s="463" t="s">
        <v>2576</v>
      </c>
      <c r="D1104" s="44" t="s">
        <v>2556</v>
      </c>
      <c r="E1104" s="103">
        <v>81</v>
      </c>
      <c r="F1104" s="45">
        <f t="shared" si="2"/>
        <v>81</v>
      </c>
      <c r="G1104" s="45">
        <f t="shared" si="1"/>
        <v>0</v>
      </c>
    </row>
    <row r="1105" spans="1:7" ht="12.75" customHeight="1">
      <c r="A1105" s="98">
        <v>1353</v>
      </c>
      <c r="B1105" s="462" t="s">
        <v>24</v>
      </c>
      <c r="C1105" s="463" t="s">
        <v>2578</v>
      </c>
      <c r="D1105" s="44" t="s">
        <v>2556</v>
      </c>
      <c r="E1105" s="103">
        <v>81</v>
      </c>
      <c r="F1105" s="45">
        <f t="shared" si="2"/>
        <v>81</v>
      </c>
      <c r="G1105" s="45">
        <f t="shared" si="1"/>
        <v>0</v>
      </c>
    </row>
    <row r="1106" spans="1:7" ht="12.75" customHeight="1">
      <c r="A1106" s="98">
        <v>1354</v>
      </c>
      <c r="B1106" s="462" t="s">
        <v>24</v>
      </c>
      <c r="C1106" s="463" t="s">
        <v>2580</v>
      </c>
      <c r="D1106" s="44" t="s">
        <v>2556</v>
      </c>
      <c r="E1106" s="103">
        <v>81</v>
      </c>
      <c r="F1106" s="45">
        <f t="shared" si="2"/>
        <v>81</v>
      </c>
      <c r="G1106" s="45">
        <f t="shared" si="1"/>
        <v>0</v>
      </c>
    </row>
    <row r="1107" spans="1:7" ht="12.75" customHeight="1">
      <c r="A1107" s="98">
        <v>1355</v>
      </c>
      <c r="B1107" s="462" t="s">
        <v>24</v>
      </c>
      <c r="C1107" s="463" t="s">
        <v>2583</v>
      </c>
      <c r="D1107" s="44" t="s">
        <v>2556</v>
      </c>
      <c r="E1107" s="103">
        <v>81</v>
      </c>
      <c r="F1107" s="45">
        <f t="shared" si="2"/>
        <v>81</v>
      </c>
      <c r="G1107" s="45">
        <f t="shared" si="1"/>
        <v>0</v>
      </c>
    </row>
    <row r="1108" spans="1:7" ht="12.75" customHeight="1">
      <c r="A1108" s="98">
        <v>1357</v>
      </c>
      <c r="B1108" s="462" t="s">
        <v>24</v>
      </c>
      <c r="C1108" s="463" t="s">
        <v>2586</v>
      </c>
      <c r="D1108" s="44" t="s">
        <v>2556</v>
      </c>
      <c r="E1108" s="103">
        <v>85</v>
      </c>
      <c r="F1108" s="45">
        <f t="shared" si="2"/>
        <v>85</v>
      </c>
      <c r="G1108" s="45">
        <f t="shared" si="1"/>
        <v>0</v>
      </c>
    </row>
    <row r="1109" spans="1:7" ht="12.75" customHeight="1">
      <c r="A1109" s="98">
        <v>1358</v>
      </c>
      <c r="B1109" s="462" t="s">
        <v>24</v>
      </c>
      <c r="C1109" s="463" t="s">
        <v>2566</v>
      </c>
      <c r="D1109" s="44" t="s">
        <v>2556</v>
      </c>
      <c r="E1109" s="103">
        <v>81</v>
      </c>
      <c r="F1109" s="45">
        <f t="shared" si="2"/>
        <v>81</v>
      </c>
      <c r="G1109" s="45">
        <f t="shared" si="1"/>
        <v>0</v>
      </c>
    </row>
    <row r="1110" spans="1:7" ht="12.75" customHeight="1">
      <c r="A1110" s="98">
        <v>1359</v>
      </c>
      <c r="B1110" s="462" t="s">
        <v>24</v>
      </c>
      <c r="C1110" s="463" t="s">
        <v>2570</v>
      </c>
      <c r="D1110" s="44" t="s">
        <v>2556</v>
      </c>
      <c r="E1110" s="103">
        <v>78</v>
      </c>
      <c r="F1110" s="45">
        <f t="shared" si="2"/>
        <v>78</v>
      </c>
      <c r="G1110" s="45">
        <f t="shared" si="1"/>
        <v>0</v>
      </c>
    </row>
    <row r="1111" spans="1:7" ht="12.75" customHeight="1">
      <c r="A1111" s="98">
        <v>1360</v>
      </c>
      <c r="B1111" s="462" t="s">
        <v>24</v>
      </c>
      <c r="C1111" s="463" t="s">
        <v>2574</v>
      </c>
      <c r="D1111" s="44" t="s">
        <v>2556</v>
      </c>
      <c r="E1111" s="103">
        <v>79</v>
      </c>
      <c r="F1111" s="45">
        <f t="shared" si="2"/>
        <v>79</v>
      </c>
      <c r="G1111" s="45">
        <f t="shared" si="1"/>
        <v>0</v>
      </c>
    </row>
    <row r="1112" spans="1:7" ht="12.75" customHeight="1">
      <c r="A1112" s="98">
        <v>1362</v>
      </c>
      <c r="B1112" s="462" t="s">
        <v>24</v>
      </c>
      <c r="C1112" s="463" t="s">
        <v>2577</v>
      </c>
      <c r="D1112" s="44" t="s">
        <v>2556</v>
      </c>
      <c r="E1112" s="103">
        <v>83</v>
      </c>
      <c r="F1112" s="45">
        <f t="shared" si="2"/>
        <v>83</v>
      </c>
      <c r="G1112" s="45">
        <f t="shared" si="1"/>
        <v>0</v>
      </c>
    </row>
    <row r="1113" spans="1:7" ht="12.75" customHeight="1">
      <c r="A1113" s="98">
        <v>1363</v>
      </c>
      <c r="B1113" s="462" t="s">
        <v>24</v>
      </c>
      <c r="C1113" s="463" t="s">
        <v>2579</v>
      </c>
      <c r="D1113" s="44" t="s">
        <v>2556</v>
      </c>
      <c r="E1113" s="103">
        <v>83</v>
      </c>
      <c r="F1113" s="45">
        <f t="shared" si="2"/>
        <v>83</v>
      </c>
      <c r="G1113" s="45">
        <f t="shared" si="1"/>
        <v>0</v>
      </c>
    </row>
    <row r="1114" spans="1:7" ht="12.75" customHeight="1">
      <c r="A1114" s="98">
        <v>1364</v>
      </c>
      <c r="B1114" s="462" t="s">
        <v>24</v>
      </c>
      <c r="C1114" s="463" t="s">
        <v>2582</v>
      </c>
      <c r="D1114" s="44" t="s">
        <v>2556</v>
      </c>
      <c r="E1114" s="103">
        <v>83</v>
      </c>
      <c r="F1114" s="45">
        <f t="shared" si="2"/>
        <v>83</v>
      </c>
      <c r="G1114" s="45">
        <f t="shared" si="1"/>
        <v>0</v>
      </c>
    </row>
    <row r="1115" spans="1:7" ht="12.75" customHeight="1">
      <c r="A1115" s="98">
        <v>1365</v>
      </c>
      <c r="B1115" s="462" t="s">
        <v>24</v>
      </c>
      <c r="C1115" s="463" t="s">
        <v>2585</v>
      </c>
      <c r="D1115" s="44" t="s">
        <v>2556</v>
      </c>
      <c r="E1115" s="103">
        <v>83</v>
      </c>
      <c r="F1115" s="45">
        <f t="shared" si="2"/>
        <v>83</v>
      </c>
      <c r="G1115" s="45">
        <f t="shared" si="1"/>
        <v>0</v>
      </c>
    </row>
    <row r="1116" spans="1:7" ht="12.75" customHeight="1">
      <c r="A1116" s="98">
        <v>1367</v>
      </c>
      <c r="B1116" s="462" t="s">
        <v>24</v>
      </c>
      <c r="C1116" s="463" t="s">
        <v>2588</v>
      </c>
      <c r="D1116" s="44" t="s">
        <v>2556</v>
      </c>
      <c r="E1116" s="103">
        <v>89</v>
      </c>
      <c r="F1116" s="45">
        <f t="shared" si="2"/>
        <v>89</v>
      </c>
      <c r="G1116" s="45">
        <f t="shared" si="1"/>
        <v>0</v>
      </c>
    </row>
    <row r="1117" spans="1:7" ht="12.75" customHeight="1">
      <c r="A1117" s="98">
        <v>1368</v>
      </c>
      <c r="B1117" s="462" t="s">
        <v>26</v>
      </c>
      <c r="C1117" s="463" t="s">
        <v>2610</v>
      </c>
      <c r="D1117" s="44" t="s">
        <v>2612</v>
      </c>
      <c r="E1117" s="103">
        <v>176</v>
      </c>
      <c r="F1117" s="45">
        <f t="shared" si="2"/>
        <v>176</v>
      </c>
      <c r="G1117" s="45">
        <f t="shared" si="1"/>
        <v>0</v>
      </c>
    </row>
    <row r="1118" spans="1:7" ht="12.75" customHeight="1">
      <c r="A1118" s="98">
        <v>1369</v>
      </c>
      <c r="B1118" s="462" t="s">
        <v>26</v>
      </c>
      <c r="C1118" s="463" t="s">
        <v>2613</v>
      </c>
      <c r="D1118" s="44" t="s">
        <v>2615</v>
      </c>
      <c r="E1118" s="103">
        <v>176</v>
      </c>
      <c r="F1118" s="45">
        <f t="shared" si="2"/>
        <v>176</v>
      </c>
      <c r="G1118" s="45">
        <f t="shared" si="1"/>
        <v>0</v>
      </c>
    </row>
    <row r="1119" spans="1:7" ht="12.75" customHeight="1">
      <c r="A1119" s="98">
        <v>1370</v>
      </c>
      <c r="B1119" s="462" t="s">
        <v>26</v>
      </c>
      <c r="C1119" s="463" t="s">
        <v>2616</v>
      </c>
      <c r="D1119" s="44" t="s">
        <v>2618</v>
      </c>
      <c r="E1119" s="103">
        <v>254</v>
      </c>
      <c r="F1119" s="45">
        <f t="shared" si="2"/>
        <v>254</v>
      </c>
      <c r="G1119" s="45">
        <f t="shared" si="1"/>
        <v>0</v>
      </c>
    </row>
    <row r="1120" spans="1:7" ht="12.75" customHeight="1">
      <c r="A1120" s="98">
        <v>1371</v>
      </c>
      <c r="B1120" s="462" t="s">
        <v>26</v>
      </c>
      <c r="C1120" s="463" t="s">
        <v>2619</v>
      </c>
      <c r="D1120" s="44" t="s">
        <v>2621</v>
      </c>
      <c r="E1120" s="103">
        <v>264</v>
      </c>
      <c r="F1120" s="45">
        <f t="shared" si="2"/>
        <v>264</v>
      </c>
      <c r="G1120" s="45">
        <f t="shared" si="1"/>
        <v>0</v>
      </c>
    </row>
    <row r="1121" spans="1:7" ht="12.75" customHeight="1">
      <c r="A1121" s="98">
        <v>1372</v>
      </c>
      <c r="B1121" s="462" t="s">
        <v>26</v>
      </c>
      <c r="C1121" s="463" t="s">
        <v>2622</v>
      </c>
      <c r="D1121" s="44" t="s">
        <v>2624</v>
      </c>
      <c r="E1121" s="103">
        <v>11</v>
      </c>
      <c r="F1121" s="45">
        <f t="shared" si="2"/>
        <v>11</v>
      </c>
      <c r="G1121" s="45">
        <f t="shared" si="1"/>
        <v>0</v>
      </c>
    </row>
    <row r="1122" spans="1:7" ht="12.75" customHeight="1">
      <c r="A1122" s="98">
        <v>1373</v>
      </c>
      <c r="B1122" s="462" t="s">
        <v>26</v>
      </c>
      <c r="C1122" s="463" t="s">
        <v>2625</v>
      </c>
      <c r="D1122" s="44" t="s">
        <v>51</v>
      </c>
      <c r="E1122" s="103">
        <v>26</v>
      </c>
      <c r="F1122" s="45">
        <f t="shared" si="2"/>
        <v>26</v>
      </c>
      <c r="G1122" s="45">
        <f t="shared" si="1"/>
        <v>0</v>
      </c>
    </row>
    <row r="1123" spans="1:7" ht="12.75" customHeight="1">
      <c r="A1123" s="98">
        <v>1374</v>
      </c>
      <c r="B1123" s="462" t="s">
        <v>26</v>
      </c>
      <c r="C1123" s="463" t="s">
        <v>2627</v>
      </c>
      <c r="D1123" s="44" t="s">
        <v>2629</v>
      </c>
      <c r="E1123" s="103">
        <v>27</v>
      </c>
      <c r="F1123" s="45">
        <f t="shared" si="2"/>
        <v>27</v>
      </c>
      <c r="G1123" s="45">
        <f t="shared" si="1"/>
        <v>0</v>
      </c>
    </row>
    <row r="1124" spans="1:7" ht="12.75" customHeight="1">
      <c r="A1124" s="98">
        <v>1375</v>
      </c>
      <c r="B1124" s="462" t="s">
        <v>26</v>
      </c>
      <c r="C1124" s="463" t="s">
        <v>2630</v>
      </c>
      <c r="D1124" s="44" t="s">
        <v>2632</v>
      </c>
      <c r="E1124" s="103">
        <v>12</v>
      </c>
      <c r="F1124" s="45">
        <f t="shared" si="2"/>
        <v>12</v>
      </c>
      <c r="G1124" s="45">
        <f t="shared" si="1"/>
        <v>0</v>
      </c>
    </row>
    <row r="1125" spans="1:7" ht="12.75" customHeight="1">
      <c r="A1125" s="98">
        <v>1376</v>
      </c>
      <c r="B1125" s="462" t="s">
        <v>26</v>
      </c>
      <c r="C1125" s="463" t="s">
        <v>2633</v>
      </c>
      <c r="D1125" s="44" t="s">
        <v>2635</v>
      </c>
      <c r="E1125" s="103">
        <v>5</v>
      </c>
      <c r="F1125" s="45">
        <f t="shared" si="2"/>
        <v>5</v>
      </c>
      <c r="G1125" s="45">
        <f t="shared" si="1"/>
        <v>0</v>
      </c>
    </row>
    <row r="1126" spans="1:7" ht="12.75" customHeight="1">
      <c r="A1126" s="98">
        <v>1377</v>
      </c>
      <c r="B1126" s="462" t="s">
        <v>26</v>
      </c>
      <c r="C1126" s="463" t="s">
        <v>2636</v>
      </c>
      <c r="D1126" s="44" t="s">
        <v>2638</v>
      </c>
      <c r="E1126" s="103">
        <v>5</v>
      </c>
      <c r="F1126" s="45">
        <f t="shared" si="2"/>
        <v>5</v>
      </c>
      <c r="G1126" s="45">
        <f t="shared" si="1"/>
        <v>0</v>
      </c>
    </row>
    <row r="1127" spans="1:7" ht="12.75" customHeight="1">
      <c r="A1127" s="98">
        <v>1378</v>
      </c>
      <c r="B1127" s="462" t="s">
        <v>26</v>
      </c>
      <c r="C1127" s="463" t="s">
        <v>2639</v>
      </c>
      <c r="D1127" s="44" t="s">
        <v>2641</v>
      </c>
      <c r="E1127" s="103">
        <v>6</v>
      </c>
      <c r="F1127" s="45">
        <f t="shared" si="2"/>
        <v>6</v>
      </c>
      <c r="G1127" s="45">
        <f t="shared" si="1"/>
        <v>0</v>
      </c>
    </row>
    <row r="1128" spans="1:7" ht="12.75" customHeight="1">
      <c r="A1128" s="98">
        <v>1379</v>
      </c>
      <c r="B1128" s="462" t="s">
        <v>26</v>
      </c>
      <c r="C1128" s="463" t="s">
        <v>2642</v>
      </c>
      <c r="D1128" s="44" t="s">
        <v>2644</v>
      </c>
      <c r="E1128" s="103">
        <v>6</v>
      </c>
      <c r="F1128" s="45">
        <f t="shared" si="2"/>
        <v>6</v>
      </c>
      <c r="G1128" s="45">
        <f t="shared" si="1"/>
        <v>0</v>
      </c>
    </row>
    <row r="1129" spans="1:7" ht="12.75" customHeight="1">
      <c r="A1129" s="98">
        <v>1380</v>
      </c>
      <c r="B1129" s="462" t="s">
        <v>26</v>
      </c>
      <c r="C1129" s="463" t="s">
        <v>2645</v>
      </c>
      <c r="D1129" s="44" t="s">
        <v>2647</v>
      </c>
      <c r="E1129" s="103">
        <v>15</v>
      </c>
      <c r="F1129" s="45">
        <f t="shared" si="2"/>
        <v>15</v>
      </c>
      <c r="G1129" s="45">
        <f t="shared" si="1"/>
        <v>0</v>
      </c>
    </row>
    <row r="1130" spans="1:7" ht="12.75" customHeight="1">
      <c r="A1130" s="98">
        <v>1381</v>
      </c>
      <c r="B1130" s="462" t="s">
        <v>26</v>
      </c>
      <c r="C1130" s="463" t="s">
        <v>2648</v>
      </c>
      <c r="D1130" s="44" t="s">
        <v>2650</v>
      </c>
      <c r="E1130" s="103">
        <v>42</v>
      </c>
      <c r="F1130" s="45">
        <f t="shared" si="2"/>
        <v>42</v>
      </c>
      <c r="G1130" s="45">
        <f t="shared" si="1"/>
        <v>0</v>
      </c>
    </row>
    <row r="1131" spans="1:7" ht="12.75" customHeight="1">
      <c r="A1131" s="98">
        <v>1382</v>
      </c>
      <c r="B1131" s="462" t="s">
        <v>26</v>
      </c>
      <c r="C1131" s="463" t="s">
        <v>2651</v>
      </c>
      <c r="D1131" s="44" t="s">
        <v>2653</v>
      </c>
      <c r="E1131" s="103">
        <v>11</v>
      </c>
      <c r="F1131" s="45">
        <f t="shared" si="2"/>
        <v>11</v>
      </c>
      <c r="G1131" s="45">
        <f t="shared" si="1"/>
        <v>0</v>
      </c>
    </row>
    <row r="1132" spans="1:7" ht="12.75" customHeight="1">
      <c r="A1132" s="98">
        <v>1389</v>
      </c>
      <c r="B1132" s="462" t="s">
        <v>26</v>
      </c>
      <c r="C1132" s="463" t="s">
        <v>2656</v>
      </c>
      <c r="D1132" s="44" t="s">
        <v>2658</v>
      </c>
      <c r="E1132" s="103">
        <v>170</v>
      </c>
      <c r="F1132" s="45">
        <f t="shared" si="2"/>
        <v>170</v>
      </c>
      <c r="G1132" s="45">
        <f t="shared" si="1"/>
        <v>0</v>
      </c>
    </row>
    <row r="1133" spans="1:7" ht="12.75" customHeight="1">
      <c r="A1133" s="98">
        <v>1390</v>
      </c>
      <c r="B1133" s="462" t="s">
        <v>26</v>
      </c>
      <c r="C1133" s="463" t="s">
        <v>2659</v>
      </c>
      <c r="D1133" s="44" t="s">
        <v>2661</v>
      </c>
      <c r="E1133" s="103">
        <v>170</v>
      </c>
      <c r="F1133" s="45">
        <f t="shared" si="2"/>
        <v>170</v>
      </c>
      <c r="G1133" s="45">
        <f t="shared" si="1"/>
        <v>0</v>
      </c>
    </row>
    <row r="1134" spans="1:7" ht="12.75" customHeight="1">
      <c r="A1134" s="98">
        <v>1391</v>
      </c>
      <c r="B1134" s="462" t="s">
        <v>26</v>
      </c>
      <c r="C1134" s="463" t="s">
        <v>2662</v>
      </c>
      <c r="D1134" s="44" t="s">
        <v>2664</v>
      </c>
      <c r="E1134" s="103">
        <v>241</v>
      </c>
      <c r="F1134" s="45">
        <f t="shared" si="2"/>
        <v>241</v>
      </c>
      <c r="G1134" s="45">
        <f t="shared" si="1"/>
        <v>0</v>
      </c>
    </row>
    <row r="1135" spans="1:7" ht="12.75" customHeight="1">
      <c r="A1135" s="98">
        <v>1394</v>
      </c>
      <c r="B1135" s="462" t="s">
        <v>26</v>
      </c>
      <c r="C1135" s="463" t="s">
        <v>2666</v>
      </c>
      <c r="D1135" s="44" t="s">
        <v>2667</v>
      </c>
      <c r="E1135" s="103">
        <v>171</v>
      </c>
      <c r="F1135" s="45">
        <f t="shared" si="2"/>
        <v>171</v>
      </c>
      <c r="G1135" s="45">
        <f t="shared" si="1"/>
        <v>0</v>
      </c>
    </row>
    <row r="1136" spans="1:7" ht="12.75" customHeight="1">
      <c r="A1136" s="98">
        <v>1395</v>
      </c>
      <c r="B1136" s="462" t="s">
        <v>26</v>
      </c>
      <c r="C1136" s="463" t="s">
        <v>2668</v>
      </c>
      <c r="D1136" s="44" t="s">
        <v>2669</v>
      </c>
      <c r="E1136" s="103">
        <v>168</v>
      </c>
      <c r="F1136" s="45">
        <f t="shared" si="2"/>
        <v>168</v>
      </c>
      <c r="G1136" s="45">
        <f t="shared" si="1"/>
        <v>0</v>
      </c>
    </row>
    <row r="1137" spans="1:7" ht="12.75" customHeight="1">
      <c r="A1137" s="98">
        <v>1396</v>
      </c>
      <c r="B1137" s="462" t="s">
        <v>26</v>
      </c>
      <c r="C1137" s="463" t="s">
        <v>2670</v>
      </c>
      <c r="D1137" s="44" t="s">
        <v>2671</v>
      </c>
      <c r="E1137" s="103">
        <v>234</v>
      </c>
      <c r="F1137" s="45">
        <f t="shared" si="2"/>
        <v>234</v>
      </c>
      <c r="G1137" s="45">
        <f t="shared" si="1"/>
        <v>0</v>
      </c>
    </row>
    <row r="1138" spans="1:7" ht="12.75" customHeight="1">
      <c r="A1138" s="98">
        <v>1397</v>
      </c>
      <c r="B1138" s="462" t="s">
        <v>26</v>
      </c>
      <c r="C1138" s="463" t="s">
        <v>2712</v>
      </c>
      <c r="D1138" s="44" t="s">
        <v>51</v>
      </c>
      <c r="E1138" s="103">
        <v>375</v>
      </c>
      <c r="F1138" s="45">
        <f t="shared" si="2"/>
        <v>375</v>
      </c>
      <c r="G1138" s="45">
        <f t="shared" si="1"/>
        <v>0</v>
      </c>
    </row>
    <row r="1139" spans="1:7" ht="12.75" customHeight="1">
      <c r="A1139" s="98">
        <v>1398</v>
      </c>
      <c r="B1139" s="462" t="s">
        <v>26</v>
      </c>
      <c r="C1139" s="463" t="s">
        <v>2714</v>
      </c>
      <c r="D1139" s="44" t="s">
        <v>51</v>
      </c>
      <c r="E1139" s="103">
        <v>375</v>
      </c>
      <c r="F1139" s="45">
        <f t="shared" si="2"/>
        <v>375</v>
      </c>
      <c r="G1139" s="45">
        <f t="shared" si="1"/>
        <v>0</v>
      </c>
    </row>
    <row r="1140" spans="1:7" ht="12.75" customHeight="1">
      <c r="A1140" s="98">
        <v>1399</v>
      </c>
      <c r="B1140" s="462" t="s">
        <v>26</v>
      </c>
      <c r="C1140" s="463" t="s">
        <v>2716</v>
      </c>
      <c r="D1140" s="44" t="s">
        <v>51</v>
      </c>
      <c r="E1140" s="103">
        <v>388</v>
      </c>
      <c r="F1140" s="45">
        <f t="shared" si="2"/>
        <v>388</v>
      </c>
      <c r="G1140" s="45">
        <f t="shared" si="1"/>
        <v>0</v>
      </c>
    </row>
    <row r="1141" spans="1:7" ht="12.75" customHeight="1">
      <c r="A1141" s="98">
        <v>1400</v>
      </c>
      <c r="B1141" s="462" t="s">
        <v>26</v>
      </c>
      <c r="C1141" s="463" t="s">
        <v>2718</v>
      </c>
      <c r="D1141" s="44" t="s">
        <v>51</v>
      </c>
      <c r="E1141" s="103">
        <v>454</v>
      </c>
      <c r="F1141" s="45">
        <f t="shared" si="2"/>
        <v>454</v>
      </c>
      <c r="G1141" s="45">
        <f t="shared" si="1"/>
        <v>0</v>
      </c>
    </row>
    <row r="1142" spans="1:7" ht="12.75" customHeight="1">
      <c r="A1142" s="98">
        <v>1402</v>
      </c>
      <c r="B1142" s="462" t="s">
        <v>26</v>
      </c>
      <c r="C1142" s="463" t="s">
        <v>2721</v>
      </c>
      <c r="D1142" s="44" t="s">
        <v>51</v>
      </c>
      <c r="E1142" s="103">
        <v>586</v>
      </c>
      <c r="F1142" s="45">
        <f t="shared" si="2"/>
        <v>586</v>
      </c>
      <c r="G1142" s="45">
        <f t="shared" si="1"/>
        <v>0</v>
      </c>
    </row>
    <row r="1143" spans="1:7" ht="12.75" customHeight="1">
      <c r="A1143" s="98">
        <v>1403</v>
      </c>
      <c r="B1143" s="462" t="s">
        <v>26</v>
      </c>
      <c r="C1143" s="463" t="s">
        <v>2723</v>
      </c>
      <c r="D1143" s="44" t="s">
        <v>51</v>
      </c>
      <c r="E1143" s="103">
        <v>586</v>
      </c>
      <c r="F1143" s="45">
        <f t="shared" si="2"/>
        <v>586</v>
      </c>
      <c r="G1143" s="45">
        <f t="shared" si="1"/>
        <v>0</v>
      </c>
    </row>
    <row r="1144" spans="1:7" ht="12.75" customHeight="1">
      <c r="A1144" s="98">
        <v>1404</v>
      </c>
      <c r="B1144" s="462" t="s">
        <v>26</v>
      </c>
      <c r="C1144" s="463" t="s">
        <v>2725</v>
      </c>
      <c r="D1144" s="44" t="s">
        <v>51</v>
      </c>
      <c r="E1144" s="103">
        <v>612</v>
      </c>
      <c r="F1144" s="45">
        <f t="shared" si="2"/>
        <v>612</v>
      </c>
      <c r="G1144" s="45">
        <f t="shared" si="1"/>
        <v>0</v>
      </c>
    </row>
    <row r="1145" spans="1:7" ht="12.75" customHeight="1">
      <c r="A1145" s="98">
        <v>1405</v>
      </c>
      <c r="B1145" s="462" t="s">
        <v>26</v>
      </c>
      <c r="C1145" s="463" t="s">
        <v>2727</v>
      </c>
      <c r="D1145" s="44" t="s">
        <v>51</v>
      </c>
      <c r="E1145" s="103">
        <v>669</v>
      </c>
      <c r="F1145" s="45">
        <f t="shared" si="2"/>
        <v>669</v>
      </c>
      <c r="G1145" s="45">
        <f t="shared" si="1"/>
        <v>0</v>
      </c>
    </row>
    <row r="1146" spans="1:7" ht="12.75" customHeight="1">
      <c r="A1146" s="98">
        <v>1407</v>
      </c>
      <c r="B1146" s="462" t="s">
        <v>26</v>
      </c>
      <c r="C1146" s="463" t="s">
        <v>2730</v>
      </c>
      <c r="D1146" s="44" t="s">
        <v>2732</v>
      </c>
      <c r="E1146" s="103">
        <v>462</v>
      </c>
      <c r="F1146" s="45">
        <f t="shared" si="2"/>
        <v>462</v>
      </c>
      <c r="G1146" s="45">
        <f t="shared" si="1"/>
        <v>0</v>
      </c>
    </row>
    <row r="1147" spans="1:7" ht="12.75" customHeight="1">
      <c r="A1147" s="98">
        <v>1408</v>
      </c>
      <c r="B1147" s="462" t="s">
        <v>26</v>
      </c>
      <c r="C1147" s="463" t="s">
        <v>2733</v>
      </c>
      <c r="D1147" s="44" t="s">
        <v>2735</v>
      </c>
      <c r="E1147" s="103">
        <v>497</v>
      </c>
      <c r="F1147" s="45">
        <f t="shared" si="2"/>
        <v>497</v>
      </c>
      <c r="G1147" s="45">
        <f t="shared" si="1"/>
        <v>0</v>
      </c>
    </row>
    <row r="1148" spans="1:7" ht="12.75" customHeight="1">
      <c r="A1148" s="98">
        <v>1409</v>
      </c>
      <c r="B1148" s="462" t="s">
        <v>26</v>
      </c>
      <c r="C1148" s="463" t="s">
        <v>2736</v>
      </c>
      <c r="D1148" s="44" t="s">
        <v>2738</v>
      </c>
      <c r="E1148" s="103">
        <v>462</v>
      </c>
      <c r="F1148" s="45">
        <f t="shared" si="2"/>
        <v>462</v>
      </c>
      <c r="G1148" s="45">
        <f t="shared" si="1"/>
        <v>0</v>
      </c>
    </row>
    <row r="1149" spans="1:7" ht="12.75" customHeight="1">
      <c r="A1149" s="98">
        <v>1410</v>
      </c>
      <c r="B1149" s="462" t="s">
        <v>26</v>
      </c>
      <c r="C1149" s="463" t="s">
        <v>2739</v>
      </c>
      <c r="D1149" s="44" t="s">
        <v>2741</v>
      </c>
      <c r="E1149" s="103">
        <v>487</v>
      </c>
      <c r="F1149" s="45">
        <f t="shared" si="2"/>
        <v>487</v>
      </c>
      <c r="G1149" s="45">
        <f t="shared" si="1"/>
        <v>0</v>
      </c>
    </row>
    <row r="1150" spans="1:7" ht="12.75" customHeight="1">
      <c r="A1150" s="98">
        <v>1411</v>
      </c>
      <c r="B1150" s="462" t="s">
        <v>26</v>
      </c>
      <c r="C1150" s="463" t="s">
        <v>2742</v>
      </c>
      <c r="D1150" s="44" t="s">
        <v>2744</v>
      </c>
      <c r="E1150" s="103">
        <v>492</v>
      </c>
      <c r="F1150" s="45">
        <f t="shared" si="2"/>
        <v>492</v>
      </c>
      <c r="G1150" s="45">
        <f t="shared" si="1"/>
        <v>0</v>
      </c>
    </row>
    <row r="1151" spans="1:7" ht="12.75" customHeight="1">
      <c r="A1151" s="98">
        <v>1412</v>
      </c>
      <c r="B1151" s="462" t="s">
        <v>26</v>
      </c>
      <c r="C1151" s="463" t="s">
        <v>2745</v>
      </c>
      <c r="D1151" s="44" t="s">
        <v>2747</v>
      </c>
      <c r="E1151" s="103">
        <v>520</v>
      </c>
      <c r="F1151" s="45">
        <f t="shared" si="2"/>
        <v>520</v>
      </c>
      <c r="G1151" s="45">
        <f t="shared" si="1"/>
        <v>0</v>
      </c>
    </row>
    <row r="1152" spans="1:7" ht="12.75" customHeight="1">
      <c r="A1152" s="98">
        <v>1414</v>
      </c>
      <c r="B1152" s="462" t="s">
        <v>26</v>
      </c>
      <c r="C1152" s="463" t="s">
        <v>2749</v>
      </c>
      <c r="D1152" s="44" t="s">
        <v>2751</v>
      </c>
      <c r="E1152" s="103">
        <v>691</v>
      </c>
      <c r="F1152" s="45">
        <f t="shared" si="2"/>
        <v>691</v>
      </c>
      <c r="G1152" s="45">
        <f t="shared" si="1"/>
        <v>0</v>
      </c>
    </row>
    <row r="1153" spans="1:7" ht="12.75" customHeight="1">
      <c r="A1153" s="98">
        <v>1415</v>
      </c>
      <c r="B1153" s="462" t="s">
        <v>26</v>
      </c>
      <c r="C1153" s="463" t="s">
        <v>2752</v>
      </c>
      <c r="D1153" s="44" t="s">
        <v>2754</v>
      </c>
      <c r="E1153" s="103">
        <v>691</v>
      </c>
      <c r="F1153" s="45">
        <f t="shared" si="2"/>
        <v>691</v>
      </c>
      <c r="G1153" s="45">
        <f t="shared" si="1"/>
        <v>0</v>
      </c>
    </row>
    <row r="1154" spans="1:7" ht="12.75" customHeight="1">
      <c r="A1154" s="98">
        <v>1416</v>
      </c>
      <c r="B1154" s="462" t="s">
        <v>26</v>
      </c>
      <c r="C1154" s="463" t="s">
        <v>2755</v>
      </c>
      <c r="D1154" s="44" t="s">
        <v>2757</v>
      </c>
      <c r="E1154" s="103">
        <v>691</v>
      </c>
      <c r="F1154" s="45">
        <f t="shared" si="2"/>
        <v>691</v>
      </c>
      <c r="G1154" s="45">
        <f t="shared" si="1"/>
        <v>0</v>
      </c>
    </row>
    <row r="1155" spans="1:7" ht="12.75" customHeight="1">
      <c r="A1155" s="98">
        <v>1417</v>
      </c>
      <c r="B1155" s="462" t="s">
        <v>26</v>
      </c>
      <c r="C1155" s="463" t="s">
        <v>2758</v>
      </c>
      <c r="D1155" s="44" t="s">
        <v>2760</v>
      </c>
      <c r="E1155" s="103">
        <v>732</v>
      </c>
      <c r="F1155" s="45">
        <f t="shared" si="2"/>
        <v>732</v>
      </c>
      <c r="G1155" s="45">
        <f t="shared" si="1"/>
        <v>0</v>
      </c>
    </row>
    <row r="1156" spans="1:7" ht="12.75" customHeight="1">
      <c r="A1156" s="98">
        <v>1418</v>
      </c>
      <c r="B1156" s="462" t="s">
        <v>26</v>
      </c>
      <c r="C1156" s="463" t="s">
        <v>2761</v>
      </c>
      <c r="D1156" s="44" t="s">
        <v>2763</v>
      </c>
      <c r="E1156" s="103">
        <v>779</v>
      </c>
      <c r="F1156" s="45">
        <f t="shared" si="2"/>
        <v>779</v>
      </c>
      <c r="G1156" s="45">
        <f t="shared" si="1"/>
        <v>0</v>
      </c>
    </row>
    <row r="1157" spans="1:7" ht="12.75" customHeight="1">
      <c r="A1157" s="98">
        <v>1420</v>
      </c>
      <c r="B1157" s="462" t="s">
        <v>26</v>
      </c>
      <c r="C1157" s="463" t="s">
        <v>2765</v>
      </c>
      <c r="D1157" s="44" t="s">
        <v>2767</v>
      </c>
      <c r="E1157" s="103">
        <v>593</v>
      </c>
      <c r="F1157" s="45">
        <f t="shared" si="2"/>
        <v>593</v>
      </c>
      <c r="G1157" s="45">
        <f t="shared" si="1"/>
        <v>0</v>
      </c>
    </row>
    <row r="1158" spans="1:7" ht="12.75" customHeight="1">
      <c r="A1158" s="98">
        <v>1421</v>
      </c>
      <c r="B1158" s="462" t="s">
        <v>26</v>
      </c>
      <c r="C1158" s="463" t="s">
        <v>2768</v>
      </c>
      <c r="D1158" s="44" t="s">
        <v>2770</v>
      </c>
      <c r="E1158" s="103">
        <v>634</v>
      </c>
      <c r="F1158" s="45">
        <f t="shared" si="2"/>
        <v>634</v>
      </c>
      <c r="G1158" s="45">
        <f t="shared" si="1"/>
        <v>0</v>
      </c>
    </row>
    <row r="1159" spans="1:7" ht="12.75" customHeight="1">
      <c r="A1159" s="98">
        <v>1422</v>
      </c>
      <c r="B1159" s="462" t="s">
        <v>26</v>
      </c>
      <c r="C1159" s="463" t="s">
        <v>2771</v>
      </c>
      <c r="D1159" s="44" t="s">
        <v>2773</v>
      </c>
      <c r="E1159" s="103">
        <v>593</v>
      </c>
      <c r="F1159" s="45">
        <f t="shared" si="2"/>
        <v>593</v>
      </c>
      <c r="G1159" s="45">
        <f t="shared" si="1"/>
        <v>0</v>
      </c>
    </row>
    <row r="1160" spans="1:7" ht="12.75" customHeight="1">
      <c r="A1160" s="98">
        <v>1423</v>
      </c>
      <c r="B1160" s="462" t="s">
        <v>26</v>
      </c>
      <c r="C1160" s="463" t="s">
        <v>2774</v>
      </c>
      <c r="D1160" s="44" t="s">
        <v>2776</v>
      </c>
      <c r="E1160" s="103">
        <v>634</v>
      </c>
      <c r="F1160" s="45">
        <f t="shared" si="2"/>
        <v>634</v>
      </c>
      <c r="G1160" s="45">
        <f t="shared" si="1"/>
        <v>0</v>
      </c>
    </row>
    <row r="1161" spans="1:7" ht="12.75" customHeight="1">
      <c r="A1161" s="98">
        <v>1424</v>
      </c>
      <c r="B1161" s="462" t="s">
        <v>26</v>
      </c>
      <c r="C1161" s="463" t="s">
        <v>2777</v>
      </c>
      <c r="D1161" s="44" t="s">
        <v>2779</v>
      </c>
      <c r="E1161" s="103">
        <v>627</v>
      </c>
      <c r="F1161" s="45">
        <f t="shared" si="2"/>
        <v>627</v>
      </c>
      <c r="G1161" s="45">
        <f t="shared" si="1"/>
        <v>0</v>
      </c>
    </row>
    <row r="1162" spans="1:7" ht="12.75" customHeight="1">
      <c r="A1162" s="98">
        <v>1425</v>
      </c>
      <c r="B1162" s="462" t="s">
        <v>26</v>
      </c>
      <c r="C1162" s="463" t="s">
        <v>2780</v>
      </c>
      <c r="D1162" s="44" t="s">
        <v>2782</v>
      </c>
      <c r="E1162" s="103">
        <v>664</v>
      </c>
      <c r="F1162" s="45">
        <f t="shared" si="2"/>
        <v>664</v>
      </c>
      <c r="G1162" s="45">
        <f t="shared" si="1"/>
        <v>0</v>
      </c>
    </row>
    <row r="1163" spans="1:7" ht="12.75" customHeight="1">
      <c r="A1163" s="98">
        <v>1426</v>
      </c>
      <c r="B1163" s="462" t="s">
        <v>26</v>
      </c>
      <c r="C1163" s="463" t="s">
        <v>2783</v>
      </c>
      <c r="D1163" s="44" t="s">
        <v>2785</v>
      </c>
      <c r="E1163" s="103">
        <v>41</v>
      </c>
      <c r="F1163" s="45">
        <f t="shared" si="2"/>
        <v>41</v>
      </c>
      <c r="G1163" s="45">
        <f t="shared" si="1"/>
        <v>0</v>
      </c>
    </row>
    <row r="1164" spans="1:7" ht="12.75" customHeight="1">
      <c r="A1164" s="98">
        <v>1458</v>
      </c>
      <c r="B1164" s="462" t="s">
        <v>4023</v>
      </c>
      <c r="C1164" s="463" t="s">
        <v>2921</v>
      </c>
      <c r="D1164" s="44" t="s">
        <v>2923</v>
      </c>
      <c r="E1164" s="103">
        <v>164</v>
      </c>
      <c r="F1164" s="45">
        <f t="shared" si="2"/>
        <v>164</v>
      </c>
      <c r="G1164" s="45">
        <f t="shared" si="1"/>
        <v>0</v>
      </c>
    </row>
    <row r="1165" spans="1:7" ht="12.75" customHeight="1">
      <c r="A1165" s="98">
        <v>1459</v>
      </c>
      <c r="B1165" s="462" t="s">
        <v>4023</v>
      </c>
      <c r="C1165" s="463" t="s">
        <v>2924</v>
      </c>
      <c r="D1165" s="44" t="s">
        <v>2925</v>
      </c>
      <c r="E1165" s="103">
        <v>164</v>
      </c>
      <c r="F1165" s="45">
        <f t="shared" si="2"/>
        <v>164</v>
      </c>
      <c r="G1165" s="45">
        <f t="shared" si="1"/>
        <v>0</v>
      </c>
    </row>
    <row r="1166" spans="1:7" ht="12.75" customHeight="1">
      <c r="A1166" s="98">
        <v>1460</v>
      </c>
      <c r="B1166" s="462" t="s">
        <v>4023</v>
      </c>
      <c r="C1166" s="463" t="s">
        <v>232</v>
      </c>
      <c r="D1166" s="44" t="s">
        <v>234</v>
      </c>
      <c r="E1166" s="103">
        <v>193</v>
      </c>
      <c r="F1166" s="45">
        <f t="shared" si="2"/>
        <v>193</v>
      </c>
      <c r="G1166" s="45">
        <f t="shared" si="1"/>
        <v>0</v>
      </c>
    </row>
    <row r="1167" spans="1:7" ht="12.75" customHeight="1">
      <c r="A1167" s="98">
        <v>1461</v>
      </c>
      <c r="B1167" s="462" t="s">
        <v>4023</v>
      </c>
      <c r="C1167" s="463" t="s">
        <v>2927</v>
      </c>
      <c r="D1167" s="44" t="s">
        <v>2929</v>
      </c>
      <c r="E1167" s="103">
        <v>244</v>
      </c>
      <c r="F1167" s="45">
        <f t="shared" si="2"/>
        <v>244</v>
      </c>
      <c r="G1167" s="45">
        <f t="shared" si="1"/>
        <v>0</v>
      </c>
    </row>
    <row r="1168" spans="1:7" ht="12.75" customHeight="1">
      <c r="A1168" s="98">
        <v>1462</v>
      </c>
      <c r="B1168" s="462" t="s">
        <v>4023</v>
      </c>
      <c r="C1168" s="463" t="s">
        <v>2930</v>
      </c>
      <c r="D1168" s="44" t="s">
        <v>2932</v>
      </c>
      <c r="E1168" s="103">
        <v>271</v>
      </c>
      <c r="F1168" s="45">
        <f t="shared" si="2"/>
        <v>271</v>
      </c>
      <c r="G1168" s="45">
        <f t="shared" si="1"/>
        <v>0</v>
      </c>
    </row>
    <row r="1169" spans="1:7" ht="12.75" customHeight="1">
      <c r="A1169" s="98">
        <v>1463</v>
      </c>
      <c r="B1169" s="462" t="s">
        <v>4023</v>
      </c>
      <c r="C1169" s="463" t="s">
        <v>2933</v>
      </c>
      <c r="D1169" s="44" t="s">
        <v>51</v>
      </c>
      <c r="E1169" s="103">
        <v>439</v>
      </c>
      <c r="F1169" s="45">
        <f t="shared" si="2"/>
        <v>439</v>
      </c>
      <c r="G1169" s="45">
        <f t="shared" si="1"/>
        <v>0</v>
      </c>
    </row>
    <row r="1170" spans="1:7" ht="12.75" customHeight="1">
      <c r="A1170" s="98">
        <v>1464</v>
      </c>
      <c r="B1170" s="462" t="s">
        <v>4023</v>
      </c>
      <c r="C1170" s="463" t="s">
        <v>254</v>
      </c>
      <c r="D1170" s="44" t="s">
        <v>256</v>
      </c>
      <c r="E1170" s="103">
        <v>249</v>
      </c>
      <c r="F1170" s="45">
        <f t="shared" si="2"/>
        <v>249</v>
      </c>
      <c r="G1170" s="45">
        <f t="shared" si="1"/>
        <v>0</v>
      </c>
    </row>
    <row r="1171" spans="1:7" ht="12.75" customHeight="1">
      <c r="A1171" s="98">
        <v>1465</v>
      </c>
      <c r="B1171" s="462" t="s">
        <v>4023</v>
      </c>
      <c r="C1171" s="463" t="s">
        <v>2936</v>
      </c>
      <c r="D1171" s="44" t="s">
        <v>2938</v>
      </c>
      <c r="E1171" s="103">
        <v>295</v>
      </c>
      <c r="F1171" s="45">
        <f t="shared" si="2"/>
        <v>295</v>
      </c>
      <c r="G1171" s="45">
        <f t="shared" si="1"/>
        <v>0</v>
      </c>
    </row>
    <row r="1172" spans="1:7" ht="12.75" customHeight="1">
      <c r="A1172" s="98">
        <v>1466</v>
      </c>
      <c r="B1172" s="462" t="s">
        <v>4023</v>
      </c>
      <c r="C1172" s="463" t="s">
        <v>2939</v>
      </c>
      <c r="D1172" s="44" t="s">
        <v>2941</v>
      </c>
      <c r="E1172" s="103">
        <v>326</v>
      </c>
      <c r="F1172" s="45">
        <f t="shared" si="2"/>
        <v>326</v>
      </c>
      <c r="G1172" s="45">
        <f t="shared" si="1"/>
        <v>0</v>
      </c>
    </row>
    <row r="1173" spans="1:7" ht="12.75" customHeight="1">
      <c r="A1173" s="98">
        <v>1467</v>
      </c>
      <c r="B1173" s="462" t="s">
        <v>4023</v>
      </c>
      <c r="C1173" s="463" t="s">
        <v>280</v>
      </c>
      <c r="D1173" s="44" t="s">
        <v>282</v>
      </c>
      <c r="E1173" s="103">
        <v>284</v>
      </c>
      <c r="F1173" s="45">
        <f t="shared" si="2"/>
        <v>284</v>
      </c>
      <c r="G1173" s="45">
        <f t="shared" si="1"/>
        <v>0</v>
      </c>
    </row>
    <row r="1174" spans="1:7" ht="12.75" customHeight="1">
      <c r="A1174" s="98">
        <v>1468</v>
      </c>
      <c r="B1174" s="462" t="s">
        <v>4023</v>
      </c>
      <c r="C1174" s="463" t="s">
        <v>2943</v>
      </c>
      <c r="D1174" s="44" t="s">
        <v>2945</v>
      </c>
      <c r="E1174" s="103">
        <v>330</v>
      </c>
      <c r="F1174" s="45">
        <f t="shared" si="2"/>
        <v>330</v>
      </c>
      <c r="G1174" s="45">
        <f t="shared" si="1"/>
        <v>0</v>
      </c>
    </row>
    <row r="1175" spans="1:7" ht="12.75" customHeight="1">
      <c r="A1175" s="98">
        <v>1469</v>
      </c>
      <c r="B1175" s="462" t="s">
        <v>4023</v>
      </c>
      <c r="C1175" s="463" t="s">
        <v>2946</v>
      </c>
      <c r="D1175" s="44" t="s">
        <v>2948</v>
      </c>
      <c r="E1175" s="103">
        <v>409</v>
      </c>
      <c r="F1175" s="45">
        <f t="shared" si="2"/>
        <v>409</v>
      </c>
      <c r="G1175" s="45">
        <f t="shared" si="1"/>
        <v>0</v>
      </c>
    </row>
    <row r="1176" spans="1:7" ht="12.75" customHeight="1">
      <c r="A1176" s="98">
        <v>1470</v>
      </c>
      <c r="B1176" s="462" t="s">
        <v>4023</v>
      </c>
      <c r="C1176" s="463" t="s">
        <v>2949</v>
      </c>
      <c r="D1176" s="44" t="s">
        <v>2951</v>
      </c>
      <c r="E1176" s="103">
        <v>457</v>
      </c>
      <c r="F1176" s="45">
        <f t="shared" si="2"/>
        <v>457</v>
      </c>
      <c r="G1176" s="45">
        <f t="shared" si="1"/>
        <v>0</v>
      </c>
    </row>
    <row r="1177" spans="1:7" ht="12.75" customHeight="1">
      <c r="A1177" s="98">
        <v>1471</v>
      </c>
      <c r="B1177" s="462" t="s">
        <v>4023</v>
      </c>
      <c r="C1177" s="463" t="s">
        <v>298</v>
      </c>
      <c r="D1177" s="44" t="s">
        <v>300</v>
      </c>
      <c r="E1177" s="103">
        <v>1702</v>
      </c>
      <c r="F1177" s="45">
        <f t="shared" si="2"/>
        <v>1702</v>
      </c>
      <c r="G1177" s="45">
        <f t="shared" si="1"/>
        <v>0</v>
      </c>
    </row>
    <row r="1178" spans="1:7" ht="12.75" customHeight="1">
      <c r="A1178" s="98">
        <v>1474</v>
      </c>
      <c r="B1178" s="462" t="s">
        <v>4023</v>
      </c>
      <c r="C1178" s="463" t="s">
        <v>398</v>
      </c>
      <c r="D1178" s="44" t="s">
        <v>2955</v>
      </c>
      <c r="E1178" s="103">
        <v>304</v>
      </c>
      <c r="F1178" s="45">
        <f t="shared" si="2"/>
        <v>304</v>
      </c>
      <c r="G1178" s="45">
        <f t="shared" si="1"/>
        <v>0</v>
      </c>
    </row>
    <row r="1179" spans="1:7" ht="12.75" customHeight="1">
      <c r="A1179" s="98">
        <v>1475</v>
      </c>
      <c r="B1179" s="462" t="s">
        <v>4023</v>
      </c>
      <c r="C1179" s="463" t="s">
        <v>405</v>
      </c>
      <c r="D1179" s="44" t="s">
        <v>2957</v>
      </c>
      <c r="E1179" s="103">
        <v>362</v>
      </c>
      <c r="F1179" s="45">
        <f t="shared" si="2"/>
        <v>362</v>
      </c>
      <c r="G1179" s="45">
        <f t="shared" si="1"/>
        <v>0</v>
      </c>
    </row>
    <row r="1180" spans="1:7" ht="12.75" customHeight="1">
      <c r="A1180" s="98">
        <v>1476</v>
      </c>
      <c r="B1180" s="462" t="s">
        <v>4023</v>
      </c>
      <c r="C1180" s="463" t="s">
        <v>414</v>
      </c>
      <c r="D1180" s="44" t="s">
        <v>416</v>
      </c>
      <c r="E1180" s="103">
        <v>402</v>
      </c>
      <c r="F1180" s="45">
        <f t="shared" si="2"/>
        <v>402</v>
      </c>
      <c r="G1180" s="45">
        <f t="shared" si="1"/>
        <v>0</v>
      </c>
    </row>
    <row r="1181" spans="1:7" ht="12.75" customHeight="1">
      <c r="A1181" s="98">
        <v>1479</v>
      </c>
      <c r="B1181" s="462" t="s">
        <v>4023</v>
      </c>
      <c r="C1181" s="463" t="s">
        <v>334</v>
      </c>
      <c r="D1181" s="44" t="s">
        <v>336</v>
      </c>
      <c r="E1181" s="103">
        <v>287</v>
      </c>
      <c r="F1181" s="45">
        <f t="shared" si="2"/>
        <v>287</v>
      </c>
      <c r="G1181" s="45">
        <f t="shared" si="1"/>
        <v>0</v>
      </c>
    </row>
    <row r="1182" spans="1:7" ht="12.75" customHeight="1">
      <c r="A1182" s="98">
        <v>1480</v>
      </c>
      <c r="B1182" s="462" t="s">
        <v>4023</v>
      </c>
      <c r="C1182" s="463" t="s">
        <v>352</v>
      </c>
      <c r="D1182" s="44" t="s">
        <v>354</v>
      </c>
      <c r="E1182" s="103">
        <v>372</v>
      </c>
      <c r="F1182" s="45">
        <f t="shared" si="2"/>
        <v>372</v>
      </c>
      <c r="G1182" s="45">
        <f t="shared" si="1"/>
        <v>0</v>
      </c>
    </row>
    <row r="1183" spans="1:7" ht="12.75" customHeight="1">
      <c r="A1183" s="98">
        <v>1481</v>
      </c>
      <c r="B1183" s="462" t="s">
        <v>4023</v>
      </c>
      <c r="C1183" s="463" t="s">
        <v>364</v>
      </c>
      <c r="D1183" s="44" t="s">
        <v>51</v>
      </c>
      <c r="E1183" s="103">
        <v>435</v>
      </c>
      <c r="F1183" s="45">
        <f t="shared" si="2"/>
        <v>435</v>
      </c>
      <c r="G1183" s="45">
        <f t="shared" si="1"/>
        <v>0</v>
      </c>
    </row>
    <row r="1184" spans="1:7" ht="12.75" customHeight="1">
      <c r="A1184" s="98">
        <v>1482</v>
      </c>
      <c r="B1184" s="462" t="s">
        <v>4023</v>
      </c>
      <c r="C1184" s="463" t="s">
        <v>2963</v>
      </c>
      <c r="D1184" s="44" t="s">
        <v>2965</v>
      </c>
      <c r="E1184" s="103">
        <v>410</v>
      </c>
      <c r="F1184" s="45">
        <f t="shared" si="2"/>
        <v>410</v>
      </c>
      <c r="G1184" s="45">
        <f t="shared" si="1"/>
        <v>0</v>
      </c>
    </row>
    <row r="1185" spans="1:7" ht="12.75" customHeight="1">
      <c r="A1185" s="98">
        <v>1483</v>
      </c>
      <c r="B1185" s="462" t="s">
        <v>4023</v>
      </c>
      <c r="C1185" s="463" t="s">
        <v>2966</v>
      </c>
      <c r="D1185" s="44" t="s">
        <v>2968</v>
      </c>
      <c r="E1185" s="103">
        <v>455</v>
      </c>
      <c r="F1185" s="45">
        <f t="shared" si="2"/>
        <v>455</v>
      </c>
      <c r="G1185" s="45">
        <f t="shared" si="1"/>
        <v>0</v>
      </c>
    </row>
    <row r="1186" spans="1:7" ht="12.75" customHeight="1">
      <c r="A1186" s="98">
        <v>1484</v>
      </c>
      <c r="B1186" s="462" t="s">
        <v>4023</v>
      </c>
      <c r="C1186" s="463" t="s">
        <v>375</v>
      </c>
      <c r="D1186" s="44" t="s">
        <v>51</v>
      </c>
      <c r="E1186" s="103">
        <v>861</v>
      </c>
      <c r="F1186" s="45">
        <f t="shared" si="2"/>
        <v>861</v>
      </c>
      <c r="G1186" s="45">
        <f t="shared" si="1"/>
        <v>0</v>
      </c>
    </row>
    <row r="1187" spans="1:7" ht="12.75" customHeight="1">
      <c r="A1187" s="98">
        <v>1485</v>
      </c>
      <c r="B1187" s="462" t="s">
        <v>4023</v>
      </c>
      <c r="C1187" s="463" t="s">
        <v>2970</v>
      </c>
      <c r="D1187" s="44" t="s">
        <v>51</v>
      </c>
      <c r="E1187" s="103">
        <v>884</v>
      </c>
      <c r="F1187" s="45">
        <f t="shared" si="2"/>
        <v>884</v>
      </c>
      <c r="G1187" s="45">
        <f t="shared" si="1"/>
        <v>0</v>
      </c>
    </row>
    <row r="1188" spans="1:7" ht="12.75" customHeight="1">
      <c r="A1188" s="98">
        <v>1486</v>
      </c>
      <c r="B1188" s="462" t="s">
        <v>4023</v>
      </c>
      <c r="C1188" s="463" t="s">
        <v>384</v>
      </c>
      <c r="D1188" s="44" t="s">
        <v>386</v>
      </c>
      <c r="E1188" s="103">
        <v>836</v>
      </c>
      <c r="F1188" s="45">
        <f t="shared" si="2"/>
        <v>836</v>
      </c>
      <c r="G1188" s="45">
        <f t="shared" si="1"/>
        <v>0</v>
      </c>
    </row>
    <row r="1189" spans="1:7" ht="12.75" customHeight="1">
      <c r="A1189" s="98">
        <v>1491</v>
      </c>
      <c r="B1189" s="462" t="s">
        <v>4023</v>
      </c>
      <c r="C1189" s="463" t="s">
        <v>2974</v>
      </c>
      <c r="D1189" s="44" t="s">
        <v>2976</v>
      </c>
      <c r="E1189" s="103">
        <v>479</v>
      </c>
      <c r="F1189" s="45">
        <f t="shared" si="2"/>
        <v>479</v>
      </c>
      <c r="G1189" s="45">
        <f t="shared" si="1"/>
        <v>0</v>
      </c>
    </row>
    <row r="1190" spans="1:7" ht="12.75" customHeight="1">
      <c r="A1190" s="98">
        <v>1492</v>
      </c>
      <c r="B1190" s="462" t="s">
        <v>4023</v>
      </c>
      <c r="C1190" s="463" t="s">
        <v>2977</v>
      </c>
      <c r="D1190" s="44" t="s">
        <v>2979</v>
      </c>
      <c r="E1190" s="103">
        <v>298</v>
      </c>
      <c r="F1190" s="45">
        <f t="shared" si="2"/>
        <v>298</v>
      </c>
      <c r="G1190" s="45">
        <f t="shared" si="1"/>
        <v>0</v>
      </c>
    </row>
    <row r="1191" spans="1:7" ht="12.75" customHeight="1">
      <c r="A1191" s="98">
        <v>1493</v>
      </c>
      <c r="B1191" s="462" t="s">
        <v>4023</v>
      </c>
      <c r="C1191" s="463" t="s">
        <v>2980</v>
      </c>
      <c r="D1191" s="44" t="s">
        <v>2982</v>
      </c>
      <c r="E1191" s="103">
        <v>716</v>
      </c>
      <c r="F1191" s="45">
        <f t="shared" si="2"/>
        <v>716</v>
      </c>
      <c r="G1191" s="45">
        <f t="shared" si="1"/>
        <v>0</v>
      </c>
    </row>
    <row r="1192" spans="1:7" ht="12.75" customHeight="1">
      <c r="A1192" s="98">
        <v>1494</v>
      </c>
      <c r="B1192" s="462" t="s">
        <v>4023</v>
      </c>
      <c r="C1192" s="463" t="s">
        <v>2983</v>
      </c>
      <c r="D1192" s="44" t="s">
        <v>51</v>
      </c>
      <c r="E1192" s="103">
        <v>798</v>
      </c>
      <c r="F1192" s="45">
        <f t="shared" si="2"/>
        <v>798</v>
      </c>
      <c r="G1192" s="45">
        <f t="shared" si="1"/>
        <v>0</v>
      </c>
    </row>
    <row r="1193" spans="1:7" ht="12.75" customHeight="1">
      <c r="A1193" s="98">
        <v>1495</v>
      </c>
      <c r="B1193" s="462" t="s">
        <v>4023</v>
      </c>
      <c r="C1193" s="463" t="s">
        <v>2985</v>
      </c>
      <c r="D1193" s="44" t="s">
        <v>2987</v>
      </c>
      <c r="E1193" s="103">
        <v>632</v>
      </c>
      <c r="F1193" s="45">
        <f t="shared" si="2"/>
        <v>632</v>
      </c>
      <c r="G1193" s="45">
        <f t="shared" si="1"/>
        <v>0</v>
      </c>
    </row>
    <row r="1194" spans="1:7" ht="12.75" customHeight="1">
      <c r="A1194" s="98">
        <v>1500</v>
      </c>
      <c r="B1194" s="462" t="s">
        <v>4023</v>
      </c>
      <c r="C1194" s="463" t="s">
        <v>2989</v>
      </c>
      <c r="D1194" s="44" t="s">
        <v>2991</v>
      </c>
      <c r="E1194" s="103">
        <v>252</v>
      </c>
      <c r="F1194" s="45">
        <f t="shared" si="2"/>
        <v>252</v>
      </c>
      <c r="G1194" s="45">
        <f t="shared" si="1"/>
        <v>0</v>
      </c>
    </row>
    <row r="1195" spans="1:7" ht="12.75" customHeight="1">
      <c r="A1195" s="98">
        <v>1501</v>
      </c>
      <c r="B1195" s="462" t="s">
        <v>4023</v>
      </c>
      <c r="C1195" s="463" t="s">
        <v>2992</v>
      </c>
      <c r="D1195" s="44" t="s">
        <v>2994</v>
      </c>
      <c r="E1195" s="103">
        <v>295</v>
      </c>
      <c r="F1195" s="45">
        <f t="shared" si="2"/>
        <v>295</v>
      </c>
      <c r="G1195" s="45">
        <f t="shared" si="1"/>
        <v>0</v>
      </c>
    </row>
    <row r="1196" spans="1:7" ht="12.75" customHeight="1">
      <c r="A1196" s="98">
        <v>1502</v>
      </c>
      <c r="B1196" s="462" t="s">
        <v>4023</v>
      </c>
      <c r="C1196" s="463" t="s">
        <v>2995</v>
      </c>
      <c r="D1196" s="44" t="s">
        <v>2997</v>
      </c>
      <c r="E1196" s="103">
        <v>332</v>
      </c>
      <c r="F1196" s="45">
        <f t="shared" si="2"/>
        <v>332</v>
      </c>
      <c r="G1196" s="45">
        <f t="shared" si="1"/>
        <v>0</v>
      </c>
    </row>
    <row r="1197" spans="1:7" ht="12.75" customHeight="1">
      <c r="A1197" s="98">
        <v>1503</v>
      </c>
      <c r="B1197" s="462" t="s">
        <v>4023</v>
      </c>
      <c r="C1197" s="463" t="s">
        <v>2998</v>
      </c>
      <c r="D1197" s="44" t="s">
        <v>2999</v>
      </c>
      <c r="E1197" s="103">
        <v>298</v>
      </c>
      <c r="F1197" s="45">
        <f t="shared" si="2"/>
        <v>298</v>
      </c>
      <c r="G1197" s="45">
        <f t="shared" si="1"/>
        <v>0</v>
      </c>
    </row>
    <row r="1198" spans="1:7" ht="12.75" customHeight="1">
      <c r="A1198" s="98">
        <v>1504</v>
      </c>
      <c r="B1198" s="462" t="s">
        <v>4023</v>
      </c>
      <c r="C1198" s="463" t="s">
        <v>3000</v>
      </c>
      <c r="D1198" s="44" t="s">
        <v>3002</v>
      </c>
      <c r="E1198" s="103">
        <v>340</v>
      </c>
      <c r="F1198" s="45">
        <f t="shared" si="2"/>
        <v>340</v>
      </c>
      <c r="G1198" s="45">
        <f t="shared" si="1"/>
        <v>0</v>
      </c>
    </row>
    <row r="1199" spans="1:7" ht="12.75" customHeight="1">
      <c r="A1199" s="98">
        <v>1505</v>
      </c>
      <c r="B1199" s="462" t="s">
        <v>4023</v>
      </c>
      <c r="C1199" s="463" t="s">
        <v>3003</v>
      </c>
      <c r="D1199" s="44" t="s">
        <v>3005</v>
      </c>
      <c r="E1199" s="103">
        <v>378</v>
      </c>
      <c r="F1199" s="45">
        <f t="shared" si="2"/>
        <v>378</v>
      </c>
      <c r="G1199" s="45">
        <f t="shared" si="1"/>
        <v>0</v>
      </c>
    </row>
    <row r="1200" spans="1:7" ht="12.75" customHeight="1">
      <c r="A1200" s="98">
        <v>1511</v>
      </c>
      <c r="B1200" s="462" t="s">
        <v>4023</v>
      </c>
      <c r="C1200" s="463" t="s">
        <v>3009</v>
      </c>
      <c r="D1200" s="44" t="s">
        <v>3011</v>
      </c>
      <c r="E1200" s="103">
        <v>250</v>
      </c>
      <c r="F1200" s="45">
        <f t="shared" si="2"/>
        <v>250</v>
      </c>
      <c r="G1200" s="45">
        <f t="shared" si="1"/>
        <v>0</v>
      </c>
    </row>
    <row r="1201" spans="1:7" ht="12.75" customHeight="1">
      <c r="A1201" s="98">
        <v>1512</v>
      </c>
      <c r="B1201" s="462" t="s">
        <v>4023</v>
      </c>
      <c r="C1201" s="463" t="s">
        <v>3012</v>
      </c>
      <c r="D1201" s="44" t="s">
        <v>3014</v>
      </c>
      <c r="E1201" s="103">
        <v>311</v>
      </c>
      <c r="F1201" s="45">
        <f t="shared" si="2"/>
        <v>311</v>
      </c>
      <c r="G1201" s="45">
        <f t="shared" si="1"/>
        <v>0</v>
      </c>
    </row>
    <row r="1202" spans="1:7" ht="12.75" customHeight="1">
      <c r="A1202" s="98">
        <v>1513</v>
      </c>
      <c r="B1202" s="462" t="s">
        <v>4023</v>
      </c>
      <c r="C1202" s="463" t="s">
        <v>3015</v>
      </c>
      <c r="D1202" s="44" t="s">
        <v>3017</v>
      </c>
      <c r="E1202" s="103">
        <v>298</v>
      </c>
      <c r="F1202" s="45">
        <f t="shared" si="2"/>
        <v>298</v>
      </c>
      <c r="G1202" s="45">
        <f t="shared" si="1"/>
        <v>0</v>
      </c>
    </row>
    <row r="1203" spans="1:7" ht="12.75" customHeight="1">
      <c r="A1203" s="98">
        <v>1514</v>
      </c>
      <c r="B1203" s="462" t="s">
        <v>4023</v>
      </c>
      <c r="C1203" s="463" t="s">
        <v>3018</v>
      </c>
      <c r="D1203" s="44" t="s">
        <v>3020</v>
      </c>
      <c r="E1203" s="103">
        <v>359</v>
      </c>
      <c r="F1203" s="45">
        <f t="shared" si="2"/>
        <v>359</v>
      </c>
      <c r="G1203" s="45">
        <f t="shared" si="1"/>
        <v>0</v>
      </c>
    </row>
    <row r="1204" spans="1:7" ht="12.75" customHeight="1">
      <c r="A1204" s="98">
        <v>1515</v>
      </c>
      <c r="B1204" s="462" t="s">
        <v>4023</v>
      </c>
      <c r="C1204" s="463" t="s">
        <v>3021</v>
      </c>
      <c r="D1204" s="44" t="s">
        <v>3023</v>
      </c>
      <c r="E1204" s="103">
        <v>357</v>
      </c>
      <c r="F1204" s="45">
        <f t="shared" si="2"/>
        <v>357</v>
      </c>
      <c r="G1204" s="45">
        <f t="shared" si="1"/>
        <v>0</v>
      </c>
    </row>
    <row r="1205" spans="1:7" ht="12.75" customHeight="1">
      <c r="A1205" s="98">
        <v>1516</v>
      </c>
      <c r="B1205" s="462" t="s">
        <v>4023</v>
      </c>
      <c r="C1205" s="463" t="s">
        <v>3024</v>
      </c>
      <c r="D1205" s="44" t="s">
        <v>3026</v>
      </c>
      <c r="E1205" s="103">
        <v>423</v>
      </c>
      <c r="F1205" s="45">
        <f t="shared" si="2"/>
        <v>423</v>
      </c>
      <c r="G1205" s="45">
        <f t="shared" si="1"/>
        <v>0</v>
      </c>
    </row>
    <row r="1206" spans="1:7" ht="12.75" customHeight="1">
      <c r="A1206" s="98">
        <v>1517</v>
      </c>
      <c r="B1206" s="462" t="s">
        <v>4023</v>
      </c>
      <c r="C1206" s="463" t="s">
        <v>3027</v>
      </c>
      <c r="D1206" s="44" t="s">
        <v>3029</v>
      </c>
      <c r="E1206" s="103">
        <v>207</v>
      </c>
      <c r="F1206" s="45">
        <f t="shared" si="2"/>
        <v>207</v>
      </c>
      <c r="G1206" s="45">
        <f t="shared" si="1"/>
        <v>0</v>
      </c>
    </row>
    <row r="1207" spans="1:7" ht="12.75" customHeight="1">
      <c r="A1207" s="98">
        <v>1518</v>
      </c>
      <c r="B1207" s="462" t="s">
        <v>4023</v>
      </c>
      <c r="C1207" s="463" t="s">
        <v>3030</v>
      </c>
      <c r="D1207" s="44" t="s">
        <v>3032</v>
      </c>
      <c r="E1207" s="103">
        <v>307</v>
      </c>
      <c r="F1207" s="45">
        <f t="shared" si="2"/>
        <v>307</v>
      </c>
      <c r="G1207" s="45">
        <f t="shared" si="1"/>
        <v>0</v>
      </c>
    </row>
    <row r="1208" spans="1:7" ht="12.75" customHeight="1">
      <c r="A1208" s="98">
        <v>1519</v>
      </c>
      <c r="B1208" s="462" t="s">
        <v>4023</v>
      </c>
      <c r="C1208" s="463" t="s">
        <v>3033</v>
      </c>
      <c r="D1208" s="44" t="s">
        <v>3035</v>
      </c>
      <c r="E1208" s="103">
        <v>541</v>
      </c>
      <c r="F1208" s="45">
        <f t="shared" si="2"/>
        <v>541</v>
      </c>
      <c r="G1208" s="45">
        <f t="shared" si="1"/>
        <v>0</v>
      </c>
    </row>
    <row r="1209" spans="1:7" ht="12.75" customHeight="1">
      <c r="A1209" s="98">
        <v>1520</v>
      </c>
      <c r="B1209" s="462" t="s">
        <v>4023</v>
      </c>
      <c r="C1209" s="463" t="s">
        <v>3036</v>
      </c>
      <c r="D1209" s="44" t="s">
        <v>3038</v>
      </c>
      <c r="E1209" s="103">
        <v>198</v>
      </c>
      <c r="F1209" s="45">
        <f t="shared" si="2"/>
        <v>198</v>
      </c>
      <c r="G1209" s="45">
        <f t="shared" si="1"/>
        <v>0</v>
      </c>
    </row>
    <row r="1210" spans="1:7" ht="12.75" customHeight="1">
      <c r="A1210" s="98">
        <v>1521</v>
      </c>
      <c r="B1210" s="462" t="s">
        <v>4023</v>
      </c>
      <c r="C1210" s="463" t="s">
        <v>3039</v>
      </c>
      <c r="D1210" s="44" t="s">
        <v>51</v>
      </c>
      <c r="E1210" s="103">
        <v>507</v>
      </c>
      <c r="F1210" s="45">
        <f t="shared" si="2"/>
        <v>507</v>
      </c>
      <c r="G1210" s="45">
        <f t="shared" si="1"/>
        <v>0</v>
      </c>
    </row>
    <row r="1211" spans="1:7" ht="12.75" customHeight="1">
      <c r="A1211" s="98">
        <v>1522</v>
      </c>
      <c r="B1211" s="462" t="s">
        <v>4023</v>
      </c>
      <c r="C1211" s="463" t="s">
        <v>3041</v>
      </c>
      <c r="D1211" s="44" t="s">
        <v>3043</v>
      </c>
      <c r="E1211" s="103">
        <v>311</v>
      </c>
      <c r="F1211" s="45">
        <f t="shared" si="2"/>
        <v>311</v>
      </c>
      <c r="G1211" s="45">
        <f t="shared" si="1"/>
        <v>0</v>
      </c>
    </row>
    <row r="1212" spans="1:7" ht="12.75" customHeight="1">
      <c r="A1212" s="98">
        <v>1523</v>
      </c>
      <c r="B1212" s="462" t="s">
        <v>4023</v>
      </c>
      <c r="C1212" s="463" t="s">
        <v>3044</v>
      </c>
      <c r="D1212" s="44" t="s">
        <v>3046</v>
      </c>
      <c r="E1212" s="103">
        <v>332</v>
      </c>
      <c r="F1212" s="45">
        <f t="shared" si="2"/>
        <v>332</v>
      </c>
      <c r="G1212" s="45">
        <f t="shared" si="1"/>
        <v>0</v>
      </c>
    </row>
    <row r="1213" spans="1:7" ht="12.75" customHeight="1">
      <c r="A1213" s="98">
        <v>1525</v>
      </c>
      <c r="B1213" s="462" t="s">
        <v>4023</v>
      </c>
      <c r="C1213" s="463" t="s">
        <v>3047</v>
      </c>
      <c r="D1213" s="44" t="s">
        <v>3049</v>
      </c>
      <c r="E1213" s="103">
        <v>265</v>
      </c>
      <c r="F1213" s="45">
        <f t="shared" si="2"/>
        <v>265</v>
      </c>
      <c r="G1213" s="45">
        <f t="shared" si="1"/>
        <v>0</v>
      </c>
    </row>
    <row r="1214" spans="1:7" ht="12.75" customHeight="1">
      <c r="A1214" s="98">
        <v>1526</v>
      </c>
      <c r="B1214" s="462" t="s">
        <v>4023</v>
      </c>
      <c r="C1214" s="463" t="s">
        <v>3050</v>
      </c>
      <c r="D1214" s="44" t="s">
        <v>3052</v>
      </c>
      <c r="E1214" s="103">
        <v>304</v>
      </c>
      <c r="F1214" s="45">
        <f t="shared" si="2"/>
        <v>304</v>
      </c>
      <c r="G1214" s="45">
        <f t="shared" si="1"/>
        <v>0</v>
      </c>
    </row>
    <row r="1215" spans="1:7" ht="12.75" customHeight="1">
      <c r="A1215" s="98">
        <v>1527</v>
      </c>
      <c r="B1215" s="462" t="s">
        <v>4023</v>
      </c>
      <c r="C1215" s="463" t="s">
        <v>3053</v>
      </c>
      <c r="D1215" s="44" t="s">
        <v>3055</v>
      </c>
      <c r="E1215" s="103">
        <v>437</v>
      </c>
      <c r="F1215" s="45">
        <f t="shared" si="2"/>
        <v>437</v>
      </c>
      <c r="G1215" s="45">
        <f t="shared" si="1"/>
        <v>0</v>
      </c>
    </row>
    <row r="1216" spans="1:7" ht="12.75" customHeight="1">
      <c r="A1216" s="98">
        <v>1528</v>
      </c>
      <c r="B1216" s="462" t="s">
        <v>4023</v>
      </c>
      <c r="C1216" s="463" t="s">
        <v>3056</v>
      </c>
      <c r="D1216" s="44" t="s">
        <v>3058</v>
      </c>
      <c r="E1216" s="103">
        <v>297</v>
      </c>
      <c r="F1216" s="45">
        <f t="shared" si="2"/>
        <v>297</v>
      </c>
      <c r="G1216" s="45">
        <f t="shared" si="1"/>
        <v>0</v>
      </c>
    </row>
    <row r="1217" spans="1:7" ht="12.75" customHeight="1">
      <c r="A1217" s="98">
        <v>1529</v>
      </c>
      <c r="B1217" s="462" t="s">
        <v>4023</v>
      </c>
      <c r="C1217" s="463" t="s">
        <v>3059</v>
      </c>
      <c r="D1217" s="44" t="s">
        <v>3061</v>
      </c>
      <c r="E1217" s="103">
        <v>35</v>
      </c>
      <c r="F1217" s="45">
        <f t="shared" si="2"/>
        <v>35</v>
      </c>
      <c r="G1217" s="45">
        <f t="shared" si="1"/>
        <v>0</v>
      </c>
    </row>
    <row r="1218" spans="1:7" ht="12.75" customHeight="1">
      <c r="A1218" s="98">
        <v>1535</v>
      </c>
      <c r="B1218" s="462" t="s">
        <v>4023</v>
      </c>
      <c r="C1218" s="463" t="s">
        <v>2229</v>
      </c>
      <c r="D1218" s="44" t="s">
        <v>3064</v>
      </c>
      <c r="E1218" s="103">
        <v>84</v>
      </c>
      <c r="F1218" s="45">
        <f t="shared" si="2"/>
        <v>84</v>
      </c>
      <c r="G1218" s="45">
        <f t="shared" si="1"/>
        <v>0</v>
      </c>
    </row>
    <row r="1219" spans="1:7" ht="12.75" customHeight="1">
      <c r="A1219" s="98">
        <v>1536</v>
      </c>
      <c r="B1219" s="462" t="s">
        <v>4023</v>
      </c>
      <c r="C1219" s="463" t="s">
        <v>2230</v>
      </c>
      <c r="D1219" s="44" t="s">
        <v>2240</v>
      </c>
      <c r="E1219" s="103">
        <v>161</v>
      </c>
      <c r="F1219" s="45">
        <f t="shared" si="2"/>
        <v>161</v>
      </c>
      <c r="G1219" s="45">
        <f t="shared" si="1"/>
        <v>0</v>
      </c>
    </row>
    <row r="1220" spans="1:7" ht="12.75" customHeight="1">
      <c r="A1220" s="98">
        <v>1537</v>
      </c>
      <c r="B1220" s="462" t="s">
        <v>4023</v>
      </c>
      <c r="C1220" s="463" t="s">
        <v>3066</v>
      </c>
      <c r="D1220" s="44" t="s">
        <v>3068</v>
      </c>
      <c r="E1220" s="103">
        <v>204</v>
      </c>
      <c r="F1220" s="45">
        <f t="shared" si="2"/>
        <v>204</v>
      </c>
      <c r="G1220" s="45">
        <f t="shared" si="1"/>
        <v>0</v>
      </c>
    </row>
    <row r="1221" spans="1:7" ht="12.75" customHeight="1">
      <c r="A1221" s="98">
        <v>1538</v>
      </c>
      <c r="B1221" s="462" t="s">
        <v>4023</v>
      </c>
      <c r="C1221" s="463" t="s">
        <v>3069</v>
      </c>
      <c r="D1221" s="44" t="s">
        <v>51</v>
      </c>
      <c r="E1221" s="103">
        <v>439</v>
      </c>
      <c r="F1221" s="45">
        <f t="shared" si="2"/>
        <v>439</v>
      </c>
      <c r="G1221" s="45">
        <f t="shared" si="1"/>
        <v>0</v>
      </c>
    </row>
    <row r="1222" spans="1:7" ht="12.75" customHeight="1">
      <c r="A1222" s="98">
        <v>1539</v>
      </c>
      <c r="B1222" s="462" t="s">
        <v>4023</v>
      </c>
      <c r="C1222" s="463" t="s">
        <v>3071</v>
      </c>
      <c r="D1222" s="44" t="s">
        <v>3073</v>
      </c>
      <c r="E1222" s="103">
        <v>253</v>
      </c>
      <c r="F1222" s="45">
        <f t="shared" si="2"/>
        <v>253</v>
      </c>
      <c r="G1222" s="45">
        <f t="shared" si="1"/>
        <v>0</v>
      </c>
    </row>
    <row r="1223" spans="1:7" ht="12.75" customHeight="1">
      <c r="A1223" s="98">
        <v>1540</v>
      </c>
      <c r="B1223" s="462" t="s">
        <v>4023</v>
      </c>
      <c r="C1223" s="463" t="s">
        <v>3074</v>
      </c>
      <c r="D1223" s="44" t="s">
        <v>3076</v>
      </c>
      <c r="E1223" s="103">
        <v>279</v>
      </c>
      <c r="F1223" s="45">
        <f t="shared" si="2"/>
        <v>279</v>
      </c>
      <c r="G1223" s="45">
        <f t="shared" si="1"/>
        <v>0</v>
      </c>
    </row>
    <row r="1224" spans="1:7" ht="12.75" customHeight="1">
      <c r="A1224" s="98">
        <v>1541</v>
      </c>
      <c r="B1224" s="462" t="s">
        <v>4023</v>
      </c>
      <c r="C1224" s="463" t="s">
        <v>3077</v>
      </c>
      <c r="D1224" s="44" t="s">
        <v>3079</v>
      </c>
      <c r="E1224" s="103">
        <v>278</v>
      </c>
      <c r="F1224" s="45">
        <f t="shared" si="2"/>
        <v>278</v>
      </c>
      <c r="G1224" s="45">
        <f t="shared" si="1"/>
        <v>0</v>
      </c>
    </row>
    <row r="1225" spans="1:7" ht="12.75" customHeight="1">
      <c r="A1225" s="98">
        <v>1542</v>
      </c>
      <c r="B1225" s="462" t="s">
        <v>4023</v>
      </c>
      <c r="C1225" s="463" t="s">
        <v>3080</v>
      </c>
      <c r="D1225" s="44" t="s">
        <v>3082</v>
      </c>
      <c r="E1225" s="103">
        <v>323</v>
      </c>
      <c r="F1225" s="45">
        <f t="shared" si="2"/>
        <v>323</v>
      </c>
      <c r="G1225" s="45">
        <f t="shared" si="1"/>
        <v>0</v>
      </c>
    </row>
    <row r="1226" spans="1:7" ht="12.75" customHeight="1">
      <c r="A1226" s="98">
        <v>1543</v>
      </c>
      <c r="B1226" s="462" t="s">
        <v>4023</v>
      </c>
      <c r="C1226" s="463" t="s">
        <v>3083</v>
      </c>
      <c r="D1226" s="44" t="s">
        <v>3085</v>
      </c>
      <c r="E1226" s="103">
        <v>353</v>
      </c>
      <c r="F1226" s="45">
        <f t="shared" si="2"/>
        <v>353</v>
      </c>
      <c r="G1226" s="45">
        <f t="shared" si="1"/>
        <v>0</v>
      </c>
    </row>
    <row r="1227" spans="1:7" ht="12.75" customHeight="1">
      <c r="A1227" s="98">
        <v>1544</v>
      </c>
      <c r="B1227" s="462" t="s">
        <v>4023</v>
      </c>
      <c r="C1227" s="463" t="s">
        <v>3086</v>
      </c>
      <c r="D1227" s="44" t="s">
        <v>3088</v>
      </c>
      <c r="E1227" s="103">
        <v>300</v>
      </c>
      <c r="F1227" s="45">
        <f t="shared" si="2"/>
        <v>300</v>
      </c>
      <c r="G1227" s="45">
        <f t="shared" si="1"/>
        <v>0</v>
      </c>
    </row>
    <row r="1228" spans="1:7" ht="12.75" customHeight="1">
      <c r="A1228" s="98">
        <v>1545</v>
      </c>
      <c r="B1228" s="462" t="s">
        <v>4023</v>
      </c>
      <c r="C1228" s="463" t="s">
        <v>3089</v>
      </c>
      <c r="D1228" s="44" t="s">
        <v>3091</v>
      </c>
      <c r="E1228" s="103">
        <v>346</v>
      </c>
      <c r="F1228" s="45">
        <f t="shared" si="2"/>
        <v>346</v>
      </c>
      <c r="G1228" s="45">
        <f t="shared" si="1"/>
        <v>0</v>
      </c>
    </row>
    <row r="1229" spans="1:7" ht="12.75" customHeight="1">
      <c r="A1229" s="98">
        <v>1548</v>
      </c>
      <c r="B1229" s="462" t="s">
        <v>4023</v>
      </c>
      <c r="C1229" s="463" t="s">
        <v>1174</v>
      </c>
      <c r="D1229" s="44" t="s">
        <v>51</v>
      </c>
      <c r="E1229" s="103">
        <v>276</v>
      </c>
      <c r="F1229" s="45">
        <f t="shared" si="2"/>
        <v>276</v>
      </c>
      <c r="G1229" s="45">
        <f t="shared" si="1"/>
        <v>0</v>
      </c>
    </row>
    <row r="1230" spans="1:7" ht="12.75" customHeight="1">
      <c r="A1230" s="98">
        <v>1549</v>
      </c>
      <c r="B1230" s="462" t="s">
        <v>4023</v>
      </c>
      <c r="C1230" s="463" t="s">
        <v>3094</v>
      </c>
      <c r="D1230" s="44" t="s">
        <v>3096</v>
      </c>
      <c r="E1230" s="103">
        <v>319</v>
      </c>
      <c r="F1230" s="45">
        <f t="shared" si="2"/>
        <v>319</v>
      </c>
      <c r="G1230" s="45">
        <f t="shared" si="1"/>
        <v>0</v>
      </c>
    </row>
    <row r="1231" spans="1:7" ht="12.75" customHeight="1">
      <c r="A1231" s="98">
        <v>1550</v>
      </c>
      <c r="B1231" s="462" t="s">
        <v>4023</v>
      </c>
      <c r="C1231" s="463" t="s">
        <v>3097</v>
      </c>
      <c r="D1231" s="44" t="s">
        <v>3098</v>
      </c>
      <c r="E1231" s="103">
        <v>390</v>
      </c>
      <c r="F1231" s="45">
        <f t="shared" si="2"/>
        <v>390</v>
      </c>
      <c r="G1231" s="45">
        <f t="shared" si="1"/>
        <v>0</v>
      </c>
    </row>
    <row r="1232" spans="1:7" ht="12.75" customHeight="1">
      <c r="A1232" s="98">
        <v>1556</v>
      </c>
      <c r="B1232" s="462" t="s">
        <v>4023</v>
      </c>
      <c r="C1232" s="463" t="s">
        <v>3100</v>
      </c>
      <c r="D1232" s="44" t="s">
        <v>3102</v>
      </c>
      <c r="E1232" s="103">
        <v>341</v>
      </c>
      <c r="F1232" s="45">
        <f t="shared" si="2"/>
        <v>341</v>
      </c>
      <c r="G1232" s="45">
        <f t="shared" si="1"/>
        <v>0</v>
      </c>
    </row>
    <row r="1233" spans="1:7" ht="12.75" customHeight="1">
      <c r="A1233" s="98">
        <v>1557</v>
      </c>
      <c r="B1233" s="462" t="s">
        <v>4023</v>
      </c>
      <c r="C1233" s="463" t="s">
        <v>3103</v>
      </c>
      <c r="D1233" s="44" t="s">
        <v>3105</v>
      </c>
      <c r="E1233" s="103">
        <v>364</v>
      </c>
      <c r="F1233" s="45">
        <f t="shared" si="2"/>
        <v>364</v>
      </c>
      <c r="G1233" s="45">
        <f t="shared" si="1"/>
        <v>0</v>
      </c>
    </row>
    <row r="1234" spans="1:7" ht="12.75" customHeight="1">
      <c r="A1234" s="98">
        <v>1558</v>
      </c>
      <c r="B1234" s="462" t="s">
        <v>4023</v>
      </c>
      <c r="C1234" s="463" t="s">
        <v>3106</v>
      </c>
      <c r="D1234" s="44" t="s">
        <v>3108</v>
      </c>
      <c r="E1234" s="103">
        <v>396</v>
      </c>
      <c r="F1234" s="45">
        <f t="shared" si="2"/>
        <v>396</v>
      </c>
      <c r="G1234" s="45">
        <f t="shared" si="1"/>
        <v>0</v>
      </c>
    </row>
    <row r="1235" spans="1:7" ht="12.75" customHeight="1">
      <c r="A1235" s="98">
        <v>1559</v>
      </c>
      <c r="B1235" s="462" t="s">
        <v>4023</v>
      </c>
      <c r="C1235" s="463" t="s">
        <v>3109</v>
      </c>
      <c r="D1235" s="44" t="s">
        <v>3111</v>
      </c>
      <c r="E1235" s="103">
        <v>424</v>
      </c>
      <c r="F1235" s="45">
        <f t="shared" si="2"/>
        <v>424</v>
      </c>
      <c r="G1235" s="45">
        <f t="shared" si="1"/>
        <v>0</v>
      </c>
    </row>
    <row r="1236" spans="1:7" ht="12.75" customHeight="1">
      <c r="A1236" s="98">
        <v>1560</v>
      </c>
      <c r="B1236" s="462" t="s">
        <v>4023</v>
      </c>
      <c r="C1236" s="463" t="s">
        <v>3112</v>
      </c>
      <c r="D1236" s="44" t="s">
        <v>51</v>
      </c>
      <c r="E1236" s="103">
        <v>676</v>
      </c>
      <c r="F1236" s="45">
        <f t="shared" si="2"/>
        <v>676</v>
      </c>
      <c r="G1236" s="45">
        <f t="shared" si="1"/>
        <v>0</v>
      </c>
    </row>
    <row r="1237" spans="1:7" ht="12.75" customHeight="1">
      <c r="A1237" s="98">
        <v>1561</v>
      </c>
      <c r="B1237" s="462" t="s">
        <v>4023</v>
      </c>
      <c r="C1237" s="463" t="s">
        <v>3114</v>
      </c>
      <c r="D1237" s="44" t="s">
        <v>3116</v>
      </c>
      <c r="E1237" s="103">
        <v>442</v>
      </c>
      <c r="F1237" s="45">
        <f t="shared" si="2"/>
        <v>442</v>
      </c>
      <c r="G1237" s="45">
        <f t="shared" si="1"/>
        <v>0</v>
      </c>
    </row>
    <row r="1238" spans="1:7" ht="12.75" customHeight="1">
      <c r="A1238" s="98">
        <v>1562</v>
      </c>
      <c r="B1238" s="462" t="s">
        <v>4023</v>
      </c>
      <c r="C1238" s="463" t="s">
        <v>3117</v>
      </c>
      <c r="D1238" s="44" t="s">
        <v>3119</v>
      </c>
      <c r="E1238" s="103">
        <v>531</v>
      </c>
      <c r="F1238" s="45">
        <f t="shared" si="2"/>
        <v>531</v>
      </c>
      <c r="G1238" s="45">
        <f t="shared" si="1"/>
        <v>0</v>
      </c>
    </row>
    <row r="1239" spans="1:7" ht="12.75" customHeight="1">
      <c r="A1239" s="98">
        <v>1563</v>
      </c>
      <c r="B1239" s="462" t="s">
        <v>4023</v>
      </c>
      <c r="C1239" s="463" t="s">
        <v>3120</v>
      </c>
      <c r="D1239" s="44" t="s">
        <v>3122</v>
      </c>
      <c r="E1239" s="103">
        <v>570</v>
      </c>
      <c r="F1239" s="45">
        <f t="shared" si="2"/>
        <v>570</v>
      </c>
      <c r="G1239" s="45">
        <f t="shared" si="1"/>
        <v>0</v>
      </c>
    </row>
    <row r="1240" spans="1:7" ht="12.75" customHeight="1">
      <c r="A1240" s="98">
        <v>1564</v>
      </c>
      <c r="B1240" s="462" t="s">
        <v>4023</v>
      </c>
      <c r="C1240" s="463" t="s">
        <v>3123</v>
      </c>
      <c r="D1240" s="44" t="s">
        <v>3125</v>
      </c>
      <c r="E1240" s="103">
        <v>823</v>
      </c>
      <c r="F1240" s="45">
        <f t="shared" si="2"/>
        <v>823</v>
      </c>
      <c r="G1240" s="45">
        <f t="shared" si="1"/>
        <v>0</v>
      </c>
    </row>
    <row r="1241" spans="1:7" ht="12.75" customHeight="1">
      <c r="A1241" s="98">
        <v>1567</v>
      </c>
      <c r="B1241" s="462" t="s">
        <v>4023</v>
      </c>
      <c r="C1241" s="463" t="s">
        <v>3127</v>
      </c>
      <c r="D1241" s="44" t="s">
        <v>3129</v>
      </c>
      <c r="E1241" s="103">
        <v>638</v>
      </c>
      <c r="F1241" s="45">
        <f t="shared" si="2"/>
        <v>638</v>
      </c>
      <c r="G1241" s="45">
        <f t="shared" si="1"/>
        <v>0</v>
      </c>
    </row>
    <row r="1242" spans="1:7" ht="12.75" customHeight="1">
      <c r="A1242" s="98">
        <v>1568</v>
      </c>
      <c r="B1242" s="462" t="s">
        <v>4023</v>
      </c>
      <c r="C1242" s="463" t="s">
        <v>3130</v>
      </c>
      <c r="D1242" s="44" t="s">
        <v>3132</v>
      </c>
      <c r="E1242" s="103">
        <v>684</v>
      </c>
      <c r="F1242" s="45">
        <f t="shared" si="2"/>
        <v>684</v>
      </c>
      <c r="G1242" s="45">
        <f t="shared" si="1"/>
        <v>0</v>
      </c>
    </row>
    <row r="1243" spans="1:7" ht="12.75" customHeight="1">
      <c r="A1243" s="98">
        <v>1569</v>
      </c>
      <c r="B1243" s="462" t="s">
        <v>4023</v>
      </c>
      <c r="C1243" s="463" t="s">
        <v>3133</v>
      </c>
      <c r="D1243" s="44" t="s">
        <v>3135</v>
      </c>
      <c r="E1243" s="103">
        <v>685</v>
      </c>
      <c r="F1243" s="45">
        <f t="shared" si="2"/>
        <v>685</v>
      </c>
      <c r="G1243" s="45">
        <f t="shared" si="1"/>
        <v>0</v>
      </c>
    </row>
    <row r="1244" spans="1:7" ht="12.75" customHeight="1">
      <c r="A1244" s="98">
        <v>1570</v>
      </c>
      <c r="B1244" s="462" t="s">
        <v>4023</v>
      </c>
      <c r="C1244" s="463" t="s">
        <v>3136</v>
      </c>
      <c r="D1244" s="44" t="s">
        <v>3138</v>
      </c>
      <c r="E1244" s="103">
        <v>1252</v>
      </c>
      <c r="F1244" s="45">
        <f t="shared" si="2"/>
        <v>1252</v>
      </c>
      <c r="G1244" s="45">
        <f t="shared" si="1"/>
        <v>0</v>
      </c>
    </row>
    <row r="1245" spans="1:7" ht="12.75" customHeight="1">
      <c r="A1245" s="98">
        <v>1571</v>
      </c>
      <c r="B1245" s="462" t="s">
        <v>4023</v>
      </c>
      <c r="C1245" s="463" t="s">
        <v>3139</v>
      </c>
      <c r="D1245" s="44" t="s">
        <v>3141</v>
      </c>
      <c r="E1245" s="103">
        <v>1296</v>
      </c>
      <c r="F1245" s="45">
        <f t="shared" si="2"/>
        <v>1296</v>
      </c>
      <c r="G1245" s="45">
        <f t="shared" si="1"/>
        <v>0</v>
      </c>
    </row>
    <row r="1246" spans="1:7" ht="12.75" customHeight="1">
      <c r="A1246" s="98">
        <v>1576</v>
      </c>
      <c r="B1246" s="462" t="s">
        <v>4023</v>
      </c>
      <c r="C1246" s="463" t="s">
        <v>3143</v>
      </c>
      <c r="D1246" s="44" t="s">
        <v>3145</v>
      </c>
      <c r="E1246" s="103">
        <v>359</v>
      </c>
      <c r="F1246" s="45">
        <f t="shared" si="2"/>
        <v>359</v>
      </c>
      <c r="G1246" s="45">
        <f t="shared" si="1"/>
        <v>0</v>
      </c>
    </row>
    <row r="1247" spans="1:7" ht="12.75" customHeight="1">
      <c r="A1247" s="98">
        <v>1577</v>
      </c>
      <c r="B1247" s="462" t="s">
        <v>4023</v>
      </c>
      <c r="C1247" s="463" t="s">
        <v>3146</v>
      </c>
      <c r="D1247" s="44" t="s">
        <v>3148</v>
      </c>
      <c r="E1247" s="103">
        <v>502</v>
      </c>
      <c r="F1247" s="45">
        <f t="shared" si="2"/>
        <v>502</v>
      </c>
      <c r="G1247" s="45">
        <f t="shared" si="1"/>
        <v>0</v>
      </c>
    </row>
    <row r="1248" spans="1:7" ht="12.75" customHeight="1">
      <c r="A1248" s="98">
        <v>1578</v>
      </c>
      <c r="B1248" s="462" t="s">
        <v>4023</v>
      </c>
      <c r="C1248" s="463" t="s">
        <v>3149</v>
      </c>
      <c r="D1248" s="44" t="s">
        <v>3151</v>
      </c>
      <c r="E1248" s="103">
        <v>513</v>
      </c>
      <c r="F1248" s="45">
        <f t="shared" si="2"/>
        <v>513</v>
      </c>
      <c r="G1248" s="45">
        <f t="shared" si="1"/>
        <v>0</v>
      </c>
    </row>
    <row r="1249" spans="1:7" ht="12.75" customHeight="1">
      <c r="A1249" s="98">
        <v>1579</v>
      </c>
      <c r="B1249" s="462" t="s">
        <v>4023</v>
      </c>
      <c r="C1249" s="463" t="s">
        <v>3152</v>
      </c>
      <c r="D1249" s="44" t="s">
        <v>3154</v>
      </c>
      <c r="E1249" s="103">
        <v>546</v>
      </c>
      <c r="F1249" s="45">
        <f t="shared" si="2"/>
        <v>546</v>
      </c>
      <c r="G1249" s="45">
        <f t="shared" si="1"/>
        <v>0</v>
      </c>
    </row>
    <row r="1250" spans="1:7" ht="12.75" customHeight="1">
      <c r="A1250" s="98">
        <v>1580</v>
      </c>
      <c r="B1250" s="462" t="s">
        <v>4023</v>
      </c>
      <c r="C1250" s="463" t="s">
        <v>3155</v>
      </c>
      <c r="D1250" s="44" t="s">
        <v>3157</v>
      </c>
      <c r="E1250" s="103">
        <v>889</v>
      </c>
      <c r="F1250" s="45">
        <f t="shared" si="2"/>
        <v>889</v>
      </c>
      <c r="G1250" s="45">
        <f t="shared" si="1"/>
        <v>0</v>
      </c>
    </row>
    <row r="1251" spans="1:7" ht="12.75" customHeight="1">
      <c r="A1251" s="98">
        <v>1581</v>
      </c>
      <c r="B1251" s="462" t="s">
        <v>4024</v>
      </c>
      <c r="C1251" s="463" t="s">
        <v>3191</v>
      </c>
      <c r="D1251" s="44" t="s">
        <v>3193</v>
      </c>
      <c r="E1251" s="103">
        <v>372</v>
      </c>
      <c r="F1251" s="45">
        <f t="shared" si="2"/>
        <v>372</v>
      </c>
      <c r="G1251" s="45">
        <f t="shared" si="1"/>
        <v>0</v>
      </c>
    </row>
    <row r="1252" spans="1:7" ht="12.75" customHeight="1">
      <c r="A1252" s="98">
        <v>1582</v>
      </c>
      <c r="B1252" s="462" t="s">
        <v>4024</v>
      </c>
      <c r="C1252" s="463" t="s">
        <v>3194</v>
      </c>
      <c r="D1252" s="44" t="s">
        <v>3196</v>
      </c>
      <c r="E1252" s="103">
        <v>405</v>
      </c>
      <c r="F1252" s="45">
        <f t="shared" si="2"/>
        <v>405</v>
      </c>
      <c r="G1252" s="45">
        <f t="shared" si="1"/>
        <v>0</v>
      </c>
    </row>
    <row r="1253" spans="1:7" ht="12.75" customHeight="1">
      <c r="A1253" s="98">
        <v>1583</v>
      </c>
      <c r="B1253" s="462" t="s">
        <v>4024</v>
      </c>
      <c r="C1253" s="463" t="s">
        <v>3197</v>
      </c>
      <c r="D1253" s="44" t="s">
        <v>3199</v>
      </c>
      <c r="E1253" s="103">
        <v>431</v>
      </c>
      <c r="F1253" s="45">
        <f t="shared" si="2"/>
        <v>431</v>
      </c>
      <c r="G1253" s="45">
        <f t="shared" si="1"/>
        <v>0</v>
      </c>
    </row>
    <row r="1254" spans="1:7" ht="12.75" customHeight="1">
      <c r="A1254" s="98">
        <v>1584</v>
      </c>
      <c r="B1254" s="462" t="s">
        <v>4024</v>
      </c>
      <c r="C1254" s="463" t="s">
        <v>3200</v>
      </c>
      <c r="D1254" s="44" t="s">
        <v>3202</v>
      </c>
      <c r="E1254" s="103">
        <v>443</v>
      </c>
      <c r="F1254" s="45">
        <f t="shared" si="2"/>
        <v>443</v>
      </c>
      <c r="G1254" s="45">
        <f t="shared" si="1"/>
        <v>0</v>
      </c>
    </row>
    <row r="1255" spans="1:7" ht="12.75" customHeight="1">
      <c r="A1255" s="98">
        <v>1585</v>
      </c>
      <c r="B1255" s="462" t="s">
        <v>4024</v>
      </c>
      <c r="C1255" s="463" t="s">
        <v>3203</v>
      </c>
      <c r="D1255" s="44" t="s">
        <v>3205</v>
      </c>
      <c r="E1255" s="103">
        <v>375</v>
      </c>
      <c r="F1255" s="45">
        <f t="shared" si="2"/>
        <v>375</v>
      </c>
      <c r="G1255" s="45">
        <f t="shared" si="1"/>
        <v>0</v>
      </c>
    </row>
    <row r="1256" spans="1:7" ht="12.75" customHeight="1">
      <c r="A1256" s="98">
        <v>1586</v>
      </c>
      <c r="B1256" s="462" t="s">
        <v>4024</v>
      </c>
      <c r="C1256" s="463" t="s">
        <v>3206</v>
      </c>
      <c r="D1256" s="44" t="s">
        <v>3208</v>
      </c>
      <c r="E1256" s="103">
        <v>410</v>
      </c>
      <c r="F1256" s="45">
        <f t="shared" si="2"/>
        <v>410</v>
      </c>
      <c r="G1256" s="45">
        <f t="shared" si="1"/>
        <v>0</v>
      </c>
    </row>
    <row r="1257" spans="1:7" ht="12.75" customHeight="1">
      <c r="A1257" s="98">
        <v>1587</v>
      </c>
      <c r="B1257" s="462" t="s">
        <v>4024</v>
      </c>
      <c r="C1257" s="463" t="s">
        <v>3209</v>
      </c>
      <c r="D1257" s="44" t="s">
        <v>3211</v>
      </c>
      <c r="E1257" s="103">
        <v>466</v>
      </c>
      <c r="F1257" s="45">
        <f t="shared" si="2"/>
        <v>466</v>
      </c>
      <c r="G1257" s="45">
        <f t="shared" si="1"/>
        <v>0</v>
      </c>
    </row>
    <row r="1258" spans="1:7" ht="12.75" customHeight="1">
      <c r="A1258" s="98">
        <v>1588</v>
      </c>
      <c r="B1258" s="462" t="s">
        <v>4024</v>
      </c>
      <c r="C1258" s="463" t="s">
        <v>3212</v>
      </c>
      <c r="D1258" s="44" t="s">
        <v>3214</v>
      </c>
      <c r="E1258" s="103">
        <v>399</v>
      </c>
      <c r="F1258" s="45">
        <f t="shared" si="2"/>
        <v>399</v>
      </c>
      <c r="G1258" s="45">
        <f t="shared" si="1"/>
        <v>0</v>
      </c>
    </row>
    <row r="1259" spans="1:7" ht="12.75" customHeight="1">
      <c r="A1259" s="98">
        <v>1589</v>
      </c>
      <c r="B1259" s="462" t="s">
        <v>4024</v>
      </c>
      <c r="C1259" s="463" t="s">
        <v>3215</v>
      </c>
      <c r="D1259" s="44" t="s">
        <v>3217</v>
      </c>
      <c r="E1259" s="103">
        <v>448</v>
      </c>
      <c r="F1259" s="45">
        <f t="shared" si="2"/>
        <v>448</v>
      </c>
      <c r="G1259" s="45">
        <f t="shared" si="1"/>
        <v>0</v>
      </c>
    </row>
    <row r="1260" spans="1:7" ht="12.75" customHeight="1">
      <c r="A1260" s="98">
        <v>1590</v>
      </c>
      <c r="B1260" s="462" t="s">
        <v>4024</v>
      </c>
      <c r="C1260" s="463" t="s">
        <v>3218</v>
      </c>
      <c r="D1260" s="44" t="s">
        <v>3220</v>
      </c>
      <c r="E1260" s="103">
        <v>467</v>
      </c>
      <c r="F1260" s="45">
        <f t="shared" si="2"/>
        <v>467</v>
      </c>
      <c r="G1260" s="45">
        <f t="shared" si="1"/>
        <v>0</v>
      </c>
    </row>
    <row r="1261" spans="1:7" ht="12.75" customHeight="1">
      <c r="A1261" s="98">
        <v>1591</v>
      </c>
      <c r="B1261" s="462" t="s">
        <v>4024</v>
      </c>
      <c r="C1261" s="463" t="s">
        <v>3221</v>
      </c>
      <c r="D1261" s="44" t="s">
        <v>3223</v>
      </c>
      <c r="E1261" s="103">
        <v>405</v>
      </c>
      <c r="F1261" s="45">
        <f t="shared" si="2"/>
        <v>405</v>
      </c>
      <c r="G1261" s="45">
        <f t="shared" si="1"/>
        <v>0</v>
      </c>
    </row>
    <row r="1262" spans="1:7" ht="12.75" customHeight="1">
      <c r="A1262" s="98">
        <v>1592</v>
      </c>
      <c r="B1262" s="462" t="s">
        <v>4024</v>
      </c>
      <c r="C1262" s="463" t="s">
        <v>3224</v>
      </c>
      <c r="D1262" s="44" t="s">
        <v>3226</v>
      </c>
      <c r="E1262" s="103">
        <v>453</v>
      </c>
      <c r="F1262" s="45">
        <f t="shared" si="2"/>
        <v>453</v>
      </c>
      <c r="G1262" s="45">
        <f t="shared" si="1"/>
        <v>0</v>
      </c>
    </row>
    <row r="1263" spans="1:7" ht="12.75" customHeight="1">
      <c r="A1263" s="98">
        <v>1593</v>
      </c>
      <c r="B1263" s="462" t="s">
        <v>4024</v>
      </c>
      <c r="C1263" s="463" t="s">
        <v>3227</v>
      </c>
      <c r="D1263" s="44" t="s">
        <v>3229</v>
      </c>
      <c r="E1263" s="103">
        <v>502</v>
      </c>
      <c r="F1263" s="45">
        <f t="shared" si="2"/>
        <v>502</v>
      </c>
      <c r="G1263" s="45">
        <f t="shared" si="1"/>
        <v>0</v>
      </c>
    </row>
    <row r="1264" spans="1:7" ht="12.75" customHeight="1">
      <c r="A1264" s="98">
        <v>1596</v>
      </c>
      <c r="B1264" s="462" t="s">
        <v>4024</v>
      </c>
      <c r="C1264" s="463" t="s">
        <v>3231</v>
      </c>
      <c r="D1264" s="44" t="s">
        <v>3233</v>
      </c>
      <c r="E1264" s="103">
        <v>712</v>
      </c>
      <c r="F1264" s="45">
        <f t="shared" si="2"/>
        <v>712</v>
      </c>
      <c r="G1264" s="45">
        <f t="shared" si="1"/>
        <v>0</v>
      </c>
    </row>
    <row r="1265" spans="1:7" ht="12.75" customHeight="1">
      <c r="A1265" s="98">
        <v>1597</v>
      </c>
      <c r="B1265" s="462" t="s">
        <v>4024</v>
      </c>
      <c r="C1265" s="463" t="s">
        <v>3234</v>
      </c>
      <c r="D1265" s="44" t="s">
        <v>3236</v>
      </c>
      <c r="E1265" s="103">
        <v>755</v>
      </c>
      <c r="F1265" s="45">
        <f t="shared" si="2"/>
        <v>755</v>
      </c>
      <c r="G1265" s="45">
        <f t="shared" si="1"/>
        <v>0</v>
      </c>
    </row>
    <row r="1266" spans="1:7" ht="12.75" customHeight="1">
      <c r="A1266" s="98">
        <v>1603</v>
      </c>
      <c r="B1266" s="462" t="s">
        <v>4024</v>
      </c>
      <c r="C1266" s="463" t="s">
        <v>3238</v>
      </c>
      <c r="D1266" s="44" t="s">
        <v>3240</v>
      </c>
      <c r="E1266" s="103">
        <v>410</v>
      </c>
      <c r="F1266" s="45">
        <f t="shared" si="2"/>
        <v>410</v>
      </c>
      <c r="G1266" s="45">
        <f t="shared" si="1"/>
        <v>0</v>
      </c>
    </row>
    <row r="1267" spans="1:7" ht="12.75" customHeight="1">
      <c r="A1267" s="98">
        <v>1604</v>
      </c>
      <c r="B1267" s="462" t="s">
        <v>4024</v>
      </c>
      <c r="C1267" s="463" t="s">
        <v>3241</v>
      </c>
      <c r="D1267" s="44" t="s">
        <v>3243</v>
      </c>
      <c r="E1267" s="103">
        <v>476</v>
      </c>
      <c r="F1267" s="45">
        <f t="shared" si="2"/>
        <v>476</v>
      </c>
      <c r="G1267" s="45">
        <f t="shared" si="1"/>
        <v>0</v>
      </c>
    </row>
    <row r="1268" spans="1:7" ht="12.75" customHeight="1">
      <c r="A1268" s="98">
        <v>1605</v>
      </c>
      <c r="B1268" s="462" t="s">
        <v>4024</v>
      </c>
      <c r="C1268" s="463" t="s">
        <v>3244</v>
      </c>
      <c r="D1268" s="44" t="s">
        <v>3246</v>
      </c>
      <c r="E1268" s="103">
        <v>410</v>
      </c>
      <c r="F1268" s="45">
        <f t="shared" si="2"/>
        <v>410</v>
      </c>
      <c r="G1268" s="45">
        <f t="shared" si="1"/>
        <v>0</v>
      </c>
    </row>
    <row r="1269" spans="1:7" ht="12.75" customHeight="1">
      <c r="A1269" s="98">
        <v>1623</v>
      </c>
      <c r="B1269" s="462" t="s">
        <v>4024</v>
      </c>
      <c r="C1269" s="463" t="s">
        <v>3256</v>
      </c>
      <c r="D1269" s="44" t="s">
        <v>3258</v>
      </c>
      <c r="E1269" s="103">
        <v>646</v>
      </c>
      <c r="F1269" s="45">
        <f t="shared" si="2"/>
        <v>646</v>
      </c>
      <c r="G1269" s="45">
        <f t="shared" si="1"/>
        <v>0</v>
      </c>
    </row>
    <row r="1270" spans="1:7" ht="12.75" customHeight="1">
      <c r="A1270" s="98">
        <v>1624</v>
      </c>
      <c r="B1270" s="462" t="s">
        <v>4024</v>
      </c>
      <c r="C1270" s="463" t="s">
        <v>3259</v>
      </c>
      <c r="D1270" s="44" t="s">
        <v>3261</v>
      </c>
      <c r="E1270" s="103">
        <v>650</v>
      </c>
      <c r="F1270" s="45">
        <f t="shared" si="2"/>
        <v>650</v>
      </c>
      <c r="G1270" s="45">
        <f t="shared" si="1"/>
        <v>0</v>
      </c>
    </row>
    <row r="1271" spans="1:7" ht="12.75" customHeight="1">
      <c r="A1271" s="98">
        <v>1625</v>
      </c>
      <c r="B1271" s="462" t="s">
        <v>4024</v>
      </c>
      <c r="C1271" s="463" t="s">
        <v>3262</v>
      </c>
      <c r="D1271" s="44" t="s">
        <v>3264</v>
      </c>
      <c r="E1271" s="103">
        <v>685</v>
      </c>
      <c r="F1271" s="45">
        <f t="shared" si="2"/>
        <v>685</v>
      </c>
      <c r="G1271" s="45">
        <f t="shared" si="1"/>
        <v>0</v>
      </c>
    </row>
    <row r="1272" spans="1:7" ht="12.75" customHeight="1">
      <c r="A1272" s="98">
        <v>1628</v>
      </c>
      <c r="B1272" s="462" t="s">
        <v>4024</v>
      </c>
      <c r="C1272" s="463" t="s">
        <v>3266</v>
      </c>
      <c r="D1272" s="44" t="s">
        <v>3268</v>
      </c>
      <c r="E1272" s="103">
        <v>660</v>
      </c>
      <c r="F1272" s="45">
        <f t="shared" si="2"/>
        <v>660</v>
      </c>
      <c r="G1272" s="45">
        <f t="shared" si="1"/>
        <v>0</v>
      </c>
    </row>
    <row r="1273" spans="1:7" ht="12.75" customHeight="1">
      <c r="A1273" s="98">
        <v>1629</v>
      </c>
      <c r="B1273" s="462" t="s">
        <v>4024</v>
      </c>
      <c r="C1273" s="463" t="s">
        <v>3269</v>
      </c>
      <c r="D1273" s="44" t="s">
        <v>3271</v>
      </c>
      <c r="E1273" s="103">
        <v>708</v>
      </c>
      <c r="F1273" s="45">
        <f t="shared" si="2"/>
        <v>708</v>
      </c>
      <c r="G1273" s="45">
        <f t="shared" si="1"/>
        <v>0</v>
      </c>
    </row>
    <row r="1274" spans="1:7" ht="12.75" customHeight="1">
      <c r="A1274" s="98">
        <v>1630</v>
      </c>
      <c r="B1274" s="462" t="s">
        <v>4024</v>
      </c>
      <c r="C1274" s="463" t="s">
        <v>3272</v>
      </c>
      <c r="D1274" s="44" t="s">
        <v>3274</v>
      </c>
      <c r="E1274" s="103">
        <v>629</v>
      </c>
      <c r="F1274" s="45">
        <f t="shared" si="2"/>
        <v>629</v>
      </c>
      <c r="G1274" s="45">
        <f t="shared" si="1"/>
        <v>0</v>
      </c>
    </row>
    <row r="1275" spans="1:7" ht="12.75" customHeight="1">
      <c r="A1275" s="98">
        <v>1631</v>
      </c>
      <c r="B1275" s="462" t="s">
        <v>4024</v>
      </c>
      <c r="C1275" s="463" t="s">
        <v>3275</v>
      </c>
      <c r="D1275" s="44" t="s">
        <v>3276</v>
      </c>
      <c r="E1275" s="103">
        <v>680</v>
      </c>
      <c r="F1275" s="45">
        <f t="shared" si="2"/>
        <v>680</v>
      </c>
      <c r="G1275" s="45">
        <f t="shared" si="1"/>
        <v>0</v>
      </c>
    </row>
    <row r="1276" spans="1:7" ht="12.75" customHeight="1">
      <c r="A1276" s="98">
        <v>1632</v>
      </c>
      <c r="B1276" s="462" t="s">
        <v>4024</v>
      </c>
      <c r="C1276" s="463" t="s">
        <v>3277</v>
      </c>
      <c r="D1276" s="44" t="s">
        <v>3278</v>
      </c>
      <c r="E1276" s="103">
        <v>726</v>
      </c>
      <c r="F1276" s="45">
        <f t="shared" si="2"/>
        <v>726</v>
      </c>
      <c r="G1276" s="45">
        <f t="shared" si="1"/>
        <v>0</v>
      </c>
    </row>
    <row r="1277" spans="1:7" ht="12.75" customHeight="1">
      <c r="A1277" s="98">
        <v>1633</v>
      </c>
      <c r="B1277" s="462" t="s">
        <v>4024</v>
      </c>
      <c r="C1277" s="463" t="s">
        <v>3279</v>
      </c>
      <c r="D1277" s="44" t="s">
        <v>3281</v>
      </c>
      <c r="E1277" s="103">
        <v>654</v>
      </c>
      <c r="F1277" s="45">
        <f t="shared" si="2"/>
        <v>654</v>
      </c>
      <c r="G1277" s="45">
        <f t="shared" si="1"/>
        <v>0</v>
      </c>
    </row>
    <row r="1278" spans="1:7" ht="12.75" customHeight="1">
      <c r="A1278" s="98">
        <v>1639</v>
      </c>
      <c r="B1278" s="462" t="s">
        <v>4024</v>
      </c>
      <c r="C1278" s="463" t="s">
        <v>2042</v>
      </c>
      <c r="D1278" s="44" t="s">
        <v>2041</v>
      </c>
      <c r="E1278" s="103">
        <v>759</v>
      </c>
      <c r="F1278" s="45">
        <f t="shared" si="2"/>
        <v>759</v>
      </c>
      <c r="G1278" s="45">
        <f t="shared" si="1"/>
        <v>0</v>
      </c>
    </row>
    <row r="1279" spans="1:7" ht="12.75" customHeight="1">
      <c r="A1279" s="98">
        <v>1640</v>
      </c>
      <c r="B1279" s="462" t="s">
        <v>4024</v>
      </c>
      <c r="C1279" s="463" t="s">
        <v>3284</v>
      </c>
      <c r="D1279" s="44" t="s">
        <v>3286</v>
      </c>
      <c r="E1279" s="103">
        <v>776</v>
      </c>
      <c r="F1279" s="45">
        <f t="shared" si="2"/>
        <v>776</v>
      </c>
      <c r="G1279" s="45">
        <f t="shared" si="1"/>
        <v>0</v>
      </c>
    </row>
    <row r="1280" spans="1:7" ht="12.75" customHeight="1">
      <c r="A1280" s="98">
        <v>1641</v>
      </c>
      <c r="B1280" s="462" t="s">
        <v>4024</v>
      </c>
      <c r="C1280" s="463" t="s">
        <v>3287</v>
      </c>
      <c r="D1280" s="44" t="s">
        <v>3289</v>
      </c>
      <c r="E1280" s="103">
        <v>1013</v>
      </c>
      <c r="F1280" s="45">
        <f t="shared" si="2"/>
        <v>1013</v>
      </c>
      <c r="G1280" s="45">
        <f t="shared" si="1"/>
        <v>0</v>
      </c>
    </row>
    <row r="1281" spans="1:7" ht="12.75" customHeight="1">
      <c r="A1281" s="98">
        <v>1642</v>
      </c>
      <c r="B1281" s="462" t="s">
        <v>34</v>
      </c>
      <c r="C1281" s="463" t="s">
        <v>3299</v>
      </c>
      <c r="D1281" s="44" t="s">
        <v>3301</v>
      </c>
      <c r="E1281" s="103">
        <v>159</v>
      </c>
      <c r="F1281" s="45">
        <f t="shared" si="2"/>
        <v>159</v>
      </c>
      <c r="G1281" s="45">
        <f t="shared" si="1"/>
        <v>0</v>
      </c>
    </row>
    <row r="1282" spans="1:7" ht="12.75" customHeight="1">
      <c r="A1282" s="98">
        <v>1643</v>
      </c>
      <c r="B1282" s="462" t="s">
        <v>34</v>
      </c>
      <c r="C1282" s="463" t="s">
        <v>3302</v>
      </c>
      <c r="D1282" s="44" t="s">
        <v>3301</v>
      </c>
      <c r="E1282" s="103">
        <v>159</v>
      </c>
      <c r="F1282" s="45">
        <f t="shared" si="2"/>
        <v>159</v>
      </c>
      <c r="G1282" s="45">
        <f t="shared" si="1"/>
        <v>0</v>
      </c>
    </row>
    <row r="1283" spans="1:7" ht="12.75" customHeight="1">
      <c r="A1283" s="98">
        <v>1644</v>
      </c>
      <c r="B1283" s="462" t="s">
        <v>34</v>
      </c>
      <c r="C1283" s="463" t="s">
        <v>3303</v>
      </c>
      <c r="D1283" s="44" t="s">
        <v>3301</v>
      </c>
      <c r="E1283" s="103">
        <v>159</v>
      </c>
      <c r="F1283" s="45">
        <f t="shared" si="2"/>
        <v>159</v>
      </c>
      <c r="G1283" s="45">
        <f t="shared" si="1"/>
        <v>0</v>
      </c>
    </row>
    <row r="1284" spans="1:7" ht="12.75" customHeight="1">
      <c r="A1284" s="98">
        <v>1645</v>
      </c>
      <c r="B1284" s="462" t="s">
        <v>34</v>
      </c>
      <c r="C1284" s="463" t="s">
        <v>3304</v>
      </c>
      <c r="D1284" s="44" t="s">
        <v>3301</v>
      </c>
      <c r="E1284" s="103">
        <v>159</v>
      </c>
      <c r="F1284" s="45">
        <f t="shared" si="2"/>
        <v>159</v>
      </c>
      <c r="G1284" s="45">
        <f t="shared" si="1"/>
        <v>0</v>
      </c>
    </row>
    <row r="1285" spans="1:7" ht="12.75" customHeight="1">
      <c r="A1285" s="98">
        <v>1646</v>
      </c>
      <c r="B1285" s="462" t="s">
        <v>34</v>
      </c>
      <c r="C1285" s="463" t="s">
        <v>3305</v>
      </c>
      <c r="D1285" s="44" t="s">
        <v>3301</v>
      </c>
      <c r="E1285" s="103">
        <v>159</v>
      </c>
      <c r="F1285" s="45">
        <f t="shared" si="2"/>
        <v>159</v>
      </c>
      <c r="G1285" s="45">
        <f t="shared" si="1"/>
        <v>0</v>
      </c>
    </row>
    <row r="1286" spans="1:7" ht="12.75" customHeight="1">
      <c r="A1286" s="98">
        <v>1647</v>
      </c>
      <c r="B1286" s="462" t="s">
        <v>34</v>
      </c>
      <c r="C1286" s="463" t="s">
        <v>3306</v>
      </c>
      <c r="D1286" s="44" t="s">
        <v>3301</v>
      </c>
      <c r="E1286" s="103">
        <v>159</v>
      </c>
      <c r="F1286" s="45">
        <f t="shared" si="2"/>
        <v>159</v>
      </c>
      <c r="G1286" s="45">
        <f t="shared" si="1"/>
        <v>0</v>
      </c>
    </row>
    <row r="1287" spans="1:7" ht="12.75" customHeight="1">
      <c r="A1287" s="98">
        <v>1648</v>
      </c>
      <c r="B1287" s="462" t="s">
        <v>34</v>
      </c>
      <c r="C1287" s="463" t="s">
        <v>3307</v>
      </c>
      <c r="D1287" s="44" t="s">
        <v>3301</v>
      </c>
      <c r="E1287" s="103">
        <v>159</v>
      </c>
      <c r="F1287" s="45">
        <f t="shared" si="2"/>
        <v>159</v>
      </c>
      <c r="G1287" s="45">
        <f t="shared" si="1"/>
        <v>0</v>
      </c>
    </row>
    <row r="1288" spans="1:7" ht="12.75" customHeight="1">
      <c r="A1288" s="98">
        <v>1649</v>
      </c>
      <c r="B1288" s="462" t="s">
        <v>34</v>
      </c>
      <c r="C1288" s="463" t="s">
        <v>3308</v>
      </c>
      <c r="D1288" s="44" t="s">
        <v>3301</v>
      </c>
      <c r="E1288" s="103">
        <v>159</v>
      </c>
      <c r="F1288" s="45">
        <f t="shared" si="2"/>
        <v>159</v>
      </c>
      <c r="G1288" s="45">
        <f t="shared" si="1"/>
        <v>0</v>
      </c>
    </row>
    <row r="1289" spans="1:7" ht="12.75" customHeight="1">
      <c r="A1289" s="98">
        <v>1650</v>
      </c>
      <c r="B1289" s="462" t="s">
        <v>34</v>
      </c>
      <c r="C1289" s="463" t="s">
        <v>3309</v>
      </c>
      <c r="D1289" s="44" t="s">
        <v>3301</v>
      </c>
      <c r="E1289" s="103">
        <v>159</v>
      </c>
      <c r="F1289" s="45">
        <f t="shared" si="2"/>
        <v>159</v>
      </c>
      <c r="G1289" s="45">
        <f t="shared" si="1"/>
        <v>0</v>
      </c>
    </row>
    <row r="1290" spans="1:7" ht="12.75" customHeight="1">
      <c r="A1290" s="98">
        <v>1652</v>
      </c>
      <c r="B1290" s="462" t="s">
        <v>34</v>
      </c>
      <c r="C1290" s="463" t="s">
        <v>3310</v>
      </c>
      <c r="D1290" s="44" t="s">
        <v>3301</v>
      </c>
      <c r="E1290" s="103">
        <v>173</v>
      </c>
      <c r="F1290" s="45">
        <f t="shared" si="2"/>
        <v>173</v>
      </c>
      <c r="G1290" s="45">
        <f t="shared" si="1"/>
        <v>0</v>
      </c>
    </row>
    <row r="1291" spans="1:7" ht="12.75" customHeight="1">
      <c r="A1291" s="98">
        <v>1653</v>
      </c>
      <c r="B1291" s="462" t="s">
        <v>34</v>
      </c>
      <c r="C1291" s="463" t="s">
        <v>3312</v>
      </c>
      <c r="D1291" s="44" t="s">
        <v>3301</v>
      </c>
      <c r="E1291" s="103">
        <v>173</v>
      </c>
      <c r="F1291" s="45">
        <f t="shared" si="2"/>
        <v>173</v>
      </c>
      <c r="G1291" s="45">
        <f t="shared" si="1"/>
        <v>0</v>
      </c>
    </row>
    <row r="1292" spans="1:7" ht="12.75" customHeight="1">
      <c r="A1292" s="98">
        <v>1654</v>
      </c>
      <c r="B1292" s="462" t="s">
        <v>34</v>
      </c>
      <c r="C1292" s="463" t="s">
        <v>3314</v>
      </c>
      <c r="D1292" s="44" t="s">
        <v>3301</v>
      </c>
      <c r="E1292" s="103">
        <v>173</v>
      </c>
      <c r="F1292" s="45">
        <f t="shared" si="2"/>
        <v>173</v>
      </c>
      <c r="G1292" s="45">
        <f t="shared" si="1"/>
        <v>0</v>
      </c>
    </row>
    <row r="1293" spans="1:7" ht="12.75" customHeight="1">
      <c r="A1293" s="98">
        <v>1655</v>
      </c>
      <c r="B1293" s="462" t="s">
        <v>34</v>
      </c>
      <c r="C1293" s="463" t="s">
        <v>3316</v>
      </c>
      <c r="D1293" s="44" t="s">
        <v>3301</v>
      </c>
      <c r="E1293" s="103">
        <v>173</v>
      </c>
      <c r="F1293" s="45">
        <f t="shared" si="2"/>
        <v>173</v>
      </c>
      <c r="G1293" s="45">
        <f t="shared" si="1"/>
        <v>0</v>
      </c>
    </row>
    <row r="1294" spans="1:7" ht="12.75" customHeight="1">
      <c r="A1294" s="98">
        <v>1656</v>
      </c>
      <c r="B1294" s="462" t="s">
        <v>34</v>
      </c>
      <c r="C1294" s="463" t="s">
        <v>3318</v>
      </c>
      <c r="D1294" s="44" t="s">
        <v>3301</v>
      </c>
      <c r="E1294" s="103">
        <v>173</v>
      </c>
      <c r="F1294" s="45">
        <f t="shared" si="2"/>
        <v>173</v>
      </c>
      <c r="G1294" s="45">
        <f t="shared" si="1"/>
        <v>0</v>
      </c>
    </row>
    <row r="1295" spans="1:7" ht="12.75" customHeight="1">
      <c r="A1295" s="98">
        <v>1657</v>
      </c>
      <c r="B1295" s="462" t="s">
        <v>34</v>
      </c>
      <c r="C1295" s="463" t="s">
        <v>3320</v>
      </c>
      <c r="D1295" s="44" t="s">
        <v>3301</v>
      </c>
      <c r="E1295" s="103">
        <v>173</v>
      </c>
      <c r="F1295" s="45">
        <f t="shared" si="2"/>
        <v>173</v>
      </c>
      <c r="G1295" s="45">
        <f t="shared" si="1"/>
        <v>0</v>
      </c>
    </row>
    <row r="1296" spans="1:7" ht="12.75" customHeight="1">
      <c r="A1296" s="98">
        <v>1658</v>
      </c>
      <c r="B1296" s="462" t="s">
        <v>34</v>
      </c>
      <c r="C1296" s="463" t="s">
        <v>3322</v>
      </c>
      <c r="D1296" s="44" t="s">
        <v>3301</v>
      </c>
      <c r="E1296" s="103">
        <v>173</v>
      </c>
      <c r="F1296" s="45">
        <f t="shared" si="2"/>
        <v>173</v>
      </c>
      <c r="G1296" s="45">
        <f t="shared" si="1"/>
        <v>0</v>
      </c>
    </row>
    <row r="1297" spans="1:7" ht="12.75" customHeight="1">
      <c r="A1297" s="98">
        <v>1659</v>
      </c>
      <c r="B1297" s="462" t="s">
        <v>34</v>
      </c>
      <c r="C1297" s="463" t="s">
        <v>3324</v>
      </c>
      <c r="D1297" s="44" t="s">
        <v>3301</v>
      </c>
      <c r="E1297" s="103">
        <v>173</v>
      </c>
      <c r="F1297" s="45">
        <f t="shared" si="2"/>
        <v>173</v>
      </c>
      <c r="G1297" s="45">
        <f t="shared" si="1"/>
        <v>0</v>
      </c>
    </row>
    <row r="1298" spans="1:7" ht="12.75" customHeight="1">
      <c r="A1298" s="98">
        <v>1660</v>
      </c>
      <c r="B1298" s="462" t="s">
        <v>34</v>
      </c>
      <c r="C1298" s="463" t="s">
        <v>3326</v>
      </c>
      <c r="D1298" s="44" t="s">
        <v>3301</v>
      </c>
      <c r="E1298" s="103">
        <v>173</v>
      </c>
      <c r="F1298" s="45">
        <f t="shared" si="2"/>
        <v>173</v>
      </c>
      <c r="G1298" s="45">
        <f t="shared" si="1"/>
        <v>0</v>
      </c>
    </row>
    <row r="1299" spans="1:7" ht="12.75" customHeight="1">
      <c r="A1299" s="98">
        <v>1661</v>
      </c>
      <c r="B1299" s="462" t="s">
        <v>34</v>
      </c>
      <c r="C1299" s="463" t="s">
        <v>3328</v>
      </c>
      <c r="D1299" s="44" t="s">
        <v>3301</v>
      </c>
      <c r="E1299" s="103">
        <v>173</v>
      </c>
      <c r="F1299" s="45">
        <f t="shared" si="2"/>
        <v>173</v>
      </c>
      <c r="G1299" s="45">
        <f t="shared" si="1"/>
        <v>0</v>
      </c>
    </row>
    <row r="1300" spans="1:7" ht="12.75" customHeight="1">
      <c r="A1300" s="98">
        <v>1662</v>
      </c>
      <c r="B1300" s="462" t="s">
        <v>34</v>
      </c>
      <c r="C1300" s="463" t="s">
        <v>3330</v>
      </c>
      <c r="D1300" s="44" t="s">
        <v>3301</v>
      </c>
      <c r="E1300" s="103">
        <v>173</v>
      </c>
      <c r="F1300" s="45">
        <f t="shared" si="2"/>
        <v>173</v>
      </c>
      <c r="G1300" s="45">
        <f t="shared" si="1"/>
        <v>0</v>
      </c>
    </row>
    <row r="1301" spans="1:7" ht="12.75" customHeight="1">
      <c r="A1301" s="98">
        <v>1663</v>
      </c>
      <c r="B1301" s="462" t="s">
        <v>34</v>
      </c>
      <c r="C1301" s="463" t="s">
        <v>3332</v>
      </c>
      <c r="D1301" s="44" t="s">
        <v>3301</v>
      </c>
      <c r="E1301" s="103">
        <v>173</v>
      </c>
      <c r="F1301" s="45">
        <f t="shared" si="2"/>
        <v>173</v>
      </c>
      <c r="G1301" s="45">
        <f t="shared" si="1"/>
        <v>0</v>
      </c>
    </row>
    <row r="1302" spans="1:7" ht="12.75" customHeight="1">
      <c r="A1302" s="98">
        <v>1664</v>
      </c>
      <c r="B1302" s="462" t="s">
        <v>34</v>
      </c>
      <c r="C1302" s="463" t="s">
        <v>3333</v>
      </c>
      <c r="D1302" s="44" t="s">
        <v>3301</v>
      </c>
      <c r="E1302" s="103">
        <v>173</v>
      </c>
      <c r="F1302" s="45">
        <f t="shared" si="2"/>
        <v>173</v>
      </c>
      <c r="G1302" s="45">
        <f t="shared" si="1"/>
        <v>0</v>
      </c>
    </row>
    <row r="1303" spans="1:7" ht="12.75" customHeight="1">
      <c r="A1303" s="98">
        <v>1665</v>
      </c>
      <c r="B1303" s="462" t="s">
        <v>34</v>
      </c>
      <c r="C1303" s="463" t="s">
        <v>3334</v>
      </c>
      <c r="D1303" s="44" t="s">
        <v>3301</v>
      </c>
      <c r="E1303" s="103">
        <v>173</v>
      </c>
      <c r="F1303" s="45">
        <f t="shared" si="2"/>
        <v>173</v>
      </c>
      <c r="G1303" s="45">
        <f t="shared" si="1"/>
        <v>0</v>
      </c>
    </row>
    <row r="1304" spans="1:7" ht="12.75" customHeight="1">
      <c r="A1304" s="98">
        <v>1666</v>
      </c>
      <c r="B1304" s="462" t="s">
        <v>34</v>
      </c>
      <c r="C1304" s="463" t="s">
        <v>3335</v>
      </c>
      <c r="D1304" s="44" t="s">
        <v>3301</v>
      </c>
      <c r="E1304" s="103">
        <v>173</v>
      </c>
      <c r="F1304" s="45">
        <f t="shared" si="2"/>
        <v>173</v>
      </c>
      <c r="G1304" s="45">
        <f t="shared" si="1"/>
        <v>0</v>
      </c>
    </row>
    <row r="1305" spans="1:7" ht="12.75" customHeight="1">
      <c r="A1305" s="98">
        <v>1667</v>
      </c>
      <c r="B1305" s="462" t="s">
        <v>34</v>
      </c>
      <c r="C1305" s="463" t="s">
        <v>3336</v>
      </c>
      <c r="D1305" s="44" t="s">
        <v>3301</v>
      </c>
      <c r="E1305" s="103">
        <v>173</v>
      </c>
      <c r="F1305" s="45">
        <f t="shared" si="2"/>
        <v>173</v>
      </c>
      <c r="G1305" s="45">
        <f t="shared" si="1"/>
        <v>0</v>
      </c>
    </row>
    <row r="1306" spans="1:7" ht="12.75" customHeight="1">
      <c r="A1306" s="98">
        <v>1668</v>
      </c>
      <c r="B1306" s="462" t="s">
        <v>34</v>
      </c>
      <c r="C1306" s="463" t="s">
        <v>3337</v>
      </c>
      <c r="D1306" s="44" t="s">
        <v>3301</v>
      </c>
      <c r="E1306" s="103">
        <v>173</v>
      </c>
      <c r="F1306" s="45">
        <f t="shared" si="2"/>
        <v>173</v>
      </c>
      <c r="G1306" s="45">
        <f t="shared" si="1"/>
        <v>0</v>
      </c>
    </row>
    <row r="1307" spans="1:7" ht="12.75" customHeight="1">
      <c r="A1307" s="98">
        <v>1669</v>
      </c>
      <c r="B1307" s="462" t="s">
        <v>34</v>
      </c>
      <c r="C1307" s="463" t="s">
        <v>3338</v>
      </c>
      <c r="D1307" s="44" t="s">
        <v>3301</v>
      </c>
      <c r="E1307" s="103">
        <v>173</v>
      </c>
      <c r="F1307" s="45">
        <f t="shared" si="2"/>
        <v>173</v>
      </c>
      <c r="G1307" s="45">
        <f t="shared" si="1"/>
        <v>0</v>
      </c>
    </row>
    <row r="1308" spans="1:7" ht="12.75" customHeight="1">
      <c r="A1308" s="98">
        <v>1670</v>
      </c>
      <c r="B1308" s="462" t="s">
        <v>34</v>
      </c>
      <c r="C1308" s="463" t="s">
        <v>3339</v>
      </c>
      <c r="D1308" s="44" t="s">
        <v>3301</v>
      </c>
      <c r="E1308" s="103">
        <v>173</v>
      </c>
      <c r="F1308" s="45">
        <f t="shared" si="2"/>
        <v>173</v>
      </c>
      <c r="G1308" s="45">
        <f t="shared" si="1"/>
        <v>0</v>
      </c>
    </row>
    <row r="1309" spans="1:7" ht="12.75" customHeight="1">
      <c r="A1309" s="98">
        <v>1671</v>
      </c>
      <c r="B1309" s="462" t="s">
        <v>34</v>
      </c>
      <c r="C1309" s="463" t="s">
        <v>3340</v>
      </c>
      <c r="D1309" s="44" t="s">
        <v>3301</v>
      </c>
      <c r="E1309" s="103">
        <v>173</v>
      </c>
      <c r="F1309" s="45">
        <f t="shared" si="2"/>
        <v>173</v>
      </c>
      <c r="G1309" s="45">
        <f t="shared" si="1"/>
        <v>0</v>
      </c>
    </row>
    <row r="1310" spans="1:7" ht="12.75" customHeight="1">
      <c r="A1310" s="98">
        <v>1672</v>
      </c>
      <c r="B1310" s="462" t="s">
        <v>34</v>
      </c>
      <c r="C1310" s="463" t="s">
        <v>3341</v>
      </c>
      <c r="D1310" s="44" t="s">
        <v>3301</v>
      </c>
      <c r="E1310" s="103">
        <v>173</v>
      </c>
      <c r="F1310" s="45">
        <f t="shared" si="2"/>
        <v>173</v>
      </c>
      <c r="G1310" s="45">
        <f t="shared" si="1"/>
        <v>0</v>
      </c>
    </row>
    <row r="1311" spans="1:7" ht="12.75" customHeight="1">
      <c r="A1311" s="98">
        <v>1673</v>
      </c>
      <c r="B1311" s="462" t="s">
        <v>34</v>
      </c>
      <c r="C1311" s="463" t="s">
        <v>3342</v>
      </c>
      <c r="D1311" s="44" t="s">
        <v>3301</v>
      </c>
      <c r="E1311" s="103">
        <v>173</v>
      </c>
      <c r="F1311" s="45">
        <f t="shared" si="2"/>
        <v>173</v>
      </c>
      <c r="G1311" s="45">
        <f t="shared" si="1"/>
        <v>0</v>
      </c>
    </row>
    <row r="1312" spans="1:7" ht="12.75" customHeight="1">
      <c r="A1312" s="98">
        <v>1674</v>
      </c>
      <c r="B1312" s="462" t="s">
        <v>34</v>
      </c>
      <c r="C1312" s="463" t="s">
        <v>3343</v>
      </c>
      <c r="D1312" s="44" t="s">
        <v>3301</v>
      </c>
      <c r="E1312" s="103">
        <v>173</v>
      </c>
      <c r="F1312" s="45">
        <f t="shared" si="2"/>
        <v>173</v>
      </c>
      <c r="G1312" s="45">
        <f t="shared" si="1"/>
        <v>0</v>
      </c>
    </row>
    <row r="1313" spans="1:7" ht="12.75" customHeight="1">
      <c r="A1313" s="98">
        <v>1675</v>
      </c>
      <c r="B1313" s="462" t="s">
        <v>34</v>
      </c>
      <c r="C1313" s="463" t="s">
        <v>3344</v>
      </c>
      <c r="D1313" s="44" t="s">
        <v>3301</v>
      </c>
      <c r="E1313" s="103">
        <v>173</v>
      </c>
      <c r="F1313" s="45">
        <f t="shared" si="2"/>
        <v>173</v>
      </c>
      <c r="G1313" s="45">
        <f t="shared" si="1"/>
        <v>0</v>
      </c>
    </row>
    <row r="1314" spans="1:7" ht="12.75" customHeight="1">
      <c r="A1314" s="98">
        <v>1676</v>
      </c>
      <c r="B1314" s="462" t="s">
        <v>34</v>
      </c>
      <c r="C1314" s="463" t="s">
        <v>3345</v>
      </c>
      <c r="D1314" s="44" t="s">
        <v>3301</v>
      </c>
      <c r="E1314" s="103">
        <v>173</v>
      </c>
      <c r="F1314" s="45">
        <f t="shared" si="2"/>
        <v>173</v>
      </c>
      <c r="G1314" s="45">
        <f t="shared" si="1"/>
        <v>0</v>
      </c>
    </row>
    <row r="1315" spans="1:7" ht="12.75" customHeight="1">
      <c r="A1315" s="98">
        <v>1677</v>
      </c>
      <c r="B1315" s="462" t="s">
        <v>34</v>
      </c>
      <c r="C1315" s="463" t="s">
        <v>3346</v>
      </c>
      <c r="D1315" s="44" t="s">
        <v>3301</v>
      </c>
      <c r="E1315" s="103">
        <v>173</v>
      </c>
      <c r="F1315" s="45">
        <f t="shared" si="2"/>
        <v>173</v>
      </c>
      <c r="G1315" s="45">
        <f t="shared" si="1"/>
        <v>0</v>
      </c>
    </row>
    <row r="1316" spans="1:7" ht="12.75" customHeight="1">
      <c r="A1316" s="98">
        <v>1678</v>
      </c>
      <c r="B1316" s="462" t="s">
        <v>34</v>
      </c>
      <c r="C1316" s="463" t="s">
        <v>3347</v>
      </c>
      <c r="D1316" s="44" t="s">
        <v>3301</v>
      </c>
      <c r="E1316" s="103">
        <v>173</v>
      </c>
      <c r="F1316" s="45">
        <f t="shared" si="2"/>
        <v>173</v>
      </c>
      <c r="G1316" s="45">
        <f t="shared" si="1"/>
        <v>0</v>
      </c>
    </row>
    <row r="1317" spans="1:7" ht="12.75" customHeight="1">
      <c r="A1317" s="98">
        <v>1679</v>
      </c>
      <c r="B1317" s="462" t="s">
        <v>34</v>
      </c>
      <c r="C1317" s="463" t="s">
        <v>3348</v>
      </c>
      <c r="D1317" s="44" t="s">
        <v>3301</v>
      </c>
      <c r="E1317" s="103">
        <v>173</v>
      </c>
      <c r="F1317" s="45">
        <f t="shared" si="2"/>
        <v>173</v>
      </c>
      <c r="G1317" s="45">
        <f t="shared" si="1"/>
        <v>0</v>
      </c>
    </row>
    <row r="1318" spans="1:7" ht="12.75" customHeight="1">
      <c r="A1318" s="98">
        <v>1680</v>
      </c>
      <c r="B1318" s="462" t="s">
        <v>34</v>
      </c>
      <c r="C1318" s="463" t="s">
        <v>3349</v>
      </c>
      <c r="D1318" s="44" t="s">
        <v>3301</v>
      </c>
      <c r="E1318" s="103">
        <v>173</v>
      </c>
      <c r="F1318" s="45">
        <f t="shared" si="2"/>
        <v>173</v>
      </c>
      <c r="G1318" s="45">
        <f t="shared" si="1"/>
        <v>0</v>
      </c>
    </row>
    <row r="1319" spans="1:7" ht="12.75" customHeight="1">
      <c r="A1319" s="98">
        <v>1681</v>
      </c>
      <c r="B1319" s="462" t="s">
        <v>34</v>
      </c>
      <c r="C1319" s="463" t="s">
        <v>3350</v>
      </c>
      <c r="D1319" s="44" t="s">
        <v>3301</v>
      </c>
      <c r="E1319" s="103">
        <v>173</v>
      </c>
      <c r="F1319" s="45">
        <f t="shared" si="2"/>
        <v>173</v>
      </c>
      <c r="G1319" s="45">
        <f t="shared" si="1"/>
        <v>0</v>
      </c>
    </row>
    <row r="1320" spans="1:7" ht="12.75" customHeight="1">
      <c r="A1320" s="98">
        <v>1682</v>
      </c>
      <c r="B1320" s="462" t="s">
        <v>34</v>
      </c>
      <c r="C1320" s="463" t="s">
        <v>3351</v>
      </c>
      <c r="D1320" s="44" t="s">
        <v>3301</v>
      </c>
      <c r="E1320" s="103">
        <v>173</v>
      </c>
      <c r="F1320" s="45">
        <f t="shared" si="2"/>
        <v>173</v>
      </c>
      <c r="G1320" s="45">
        <f t="shared" si="1"/>
        <v>0</v>
      </c>
    </row>
    <row r="1321" spans="1:7" ht="12.75" customHeight="1">
      <c r="A1321" s="98">
        <v>1683</v>
      </c>
      <c r="B1321" s="462" t="s">
        <v>34</v>
      </c>
      <c r="C1321" s="463" t="s">
        <v>3352</v>
      </c>
      <c r="D1321" s="44" t="s">
        <v>3301</v>
      </c>
      <c r="E1321" s="103">
        <v>173</v>
      </c>
      <c r="F1321" s="45">
        <f t="shared" si="2"/>
        <v>173</v>
      </c>
      <c r="G1321" s="45">
        <f t="shared" si="1"/>
        <v>0</v>
      </c>
    </row>
    <row r="1322" spans="1:7" ht="12.75" customHeight="1">
      <c r="A1322" s="98">
        <v>1684</v>
      </c>
      <c r="B1322" s="462" t="s">
        <v>34</v>
      </c>
      <c r="C1322" s="463" t="s">
        <v>3353</v>
      </c>
      <c r="D1322" s="44" t="s">
        <v>3301</v>
      </c>
      <c r="E1322" s="103">
        <v>173</v>
      </c>
      <c r="F1322" s="45">
        <f t="shared" si="2"/>
        <v>173</v>
      </c>
      <c r="G1322" s="45">
        <f t="shared" si="1"/>
        <v>0</v>
      </c>
    </row>
    <row r="1323" spans="1:7" ht="12.75" customHeight="1">
      <c r="A1323" s="98">
        <v>1685</v>
      </c>
      <c r="B1323" s="462" t="s">
        <v>34</v>
      </c>
      <c r="C1323" s="463" t="s">
        <v>3354</v>
      </c>
      <c r="D1323" s="44" t="s">
        <v>3301</v>
      </c>
      <c r="E1323" s="103">
        <v>173</v>
      </c>
      <c r="F1323" s="45">
        <f t="shared" si="2"/>
        <v>173</v>
      </c>
      <c r="G1323" s="45">
        <f t="shared" si="1"/>
        <v>0</v>
      </c>
    </row>
    <row r="1324" spans="1:7" ht="12.75" customHeight="1">
      <c r="A1324" s="98">
        <v>1686</v>
      </c>
      <c r="B1324" s="462" t="s">
        <v>34</v>
      </c>
      <c r="C1324" s="463" t="s">
        <v>3355</v>
      </c>
      <c r="D1324" s="44" t="s">
        <v>3301</v>
      </c>
      <c r="E1324" s="103">
        <v>173</v>
      </c>
      <c r="F1324" s="45">
        <f t="shared" si="2"/>
        <v>173</v>
      </c>
      <c r="G1324" s="45">
        <f t="shared" si="1"/>
        <v>0</v>
      </c>
    </row>
    <row r="1325" spans="1:7" ht="12.75" customHeight="1">
      <c r="A1325" s="98">
        <v>1687</v>
      </c>
      <c r="B1325" s="462" t="s">
        <v>34</v>
      </c>
      <c r="C1325" s="463" t="s">
        <v>3356</v>
      </c>
      <c r="D1325" s="44" t="s">
        <v>3301</v>
      </c>
      <c r="E1325" s="103">
        <v>173</v>
      </c>
      <c r="F1325" s="45">
        <f t="shared" si="2"/>
        <v>173</v>
      </c>
      <c r="G1325" s="45">
        <f t="shared" si="1"/>
        <v>0</v>
      </c>
    </row>
    <row r="1326" spans="1:7" ht="12.75" customHeight="1">
      <c r="A1326" s="98">
        <v>1689</v>
      </c>
      <c r="B1326" s="462" t="s">
        <v>34</v>
      </c>
      <c r="C1326" s="463" t="s">
        <v>3357</v>
      </c>
      <c r="D1326" s="44" t="s">
        <v>3301</v>
      </c>
      <c r="E1326" s="103">
        <v>254</v>
      </c>
      <c r="F1326" s="45">
        <f t="shared" si="2"/>
        <v>254</v>
      </c>
      <c r="G1326" s="45">
        <f t="shared" si="1"/>
        <v>0</v>
      </c>
    </row>
    <row r="1327" spans="1:7" ht="12.75" customHeight="1">
      <c r="A1327" s="98">
        <v>1690</v>
      </c>
      <c r="B1327" s="462" t="s">
        <v>34</v>
      </c>
      <c r="C1327" s="463" t="s">
        <v>3359</v>
      </c>
      <c r="D1327" s="44" t="s">
        <v>3301</v>
      </c>
      <c r="E1327" s="103">
        <v>254</v>
      </c>
      <c r="F1327" s="45">
        <f t="shared" si="2"/>
        <v>254</v>
      </c>
      <c r="G1327" s="45">
        <f t="shared" si="1"/>
        <v>0</v>
      </c>
    </row>
    <row r="1328" spans="1:7" ht="12.75" customHeight="1">
      <c r="A1328" s="98">
        <v>1691</v>
      </c>
      <c r="B1328" s="462" t="s">
        <v>34</v>
      </c>
      <c r="C1328" s="463" t="s">
        <v>3360</v>
      </c>
      <c r="D1328" s="44" t="s">
        <v>3301</v>
      </c>
      <c r="E1328" s="103">
        <v>254</v>
      </c>
      <c r="F1328" s="45">
        <f t="shared" si="2"/>
        <v>254</v>
      </c>
      <c r="G1328" s="45">
        <f t="shared" si="1"/>
        <v>0</v>
      </c>
    </row>
    <row r="1329" spans="1:7" ht="12.75" customHeight="1">
      <c r="A1329" s="98">
        <v>1692</v>
      </c>
      <c r="B1329" s="462" t="s">
        <v>34</v>
      </c>
      <c r="C1329" s="463" t="s">
        <v>3361</v>
      </c>
      <c r="D1329" s="44" t="s">
        <v>3301</v>
      </c>
      <c r="E1329" s="103">
        <v>254</v>
      </c>
      <c r="F1329" s="45">
        <f t="shared" si="2"/>
        <v>254</v>
      </c>
      <c r="G1329" s="45">
        <f t="shared" si="1"/>
        <v>0</v>
      </c>
    </row>
    <row r="1330" spans="1:7" ht="12.75" customHeight="1">
      <c r="A1330" s="98">
        <v>1693</v>
      </c>
      <c r="B1330" s="462" t="s">
        <v>34</v>
      </c>
      <c r="C1330" s="463" t="s">
        <v>3362</v>
      </c>
      <c r="D1330" s="44" t="s">
        <v>3301</v>
      </c>
      <c r="E1330" s="103">
        <v>254</v>
      </c>
      <c r="F1330" s="45">
        <f t="shared" si="2"/>
        <v>254</v>
      </c>
      <c r="G1330" s="45">
        <f t="shared" si="1"/>
        <v>0</v>
      </c>
    </row>
    <row r="1331" spans="1:7" ht="12.75" customHeight="1">
      <c r="A1331" s="98">
        <v>1694</v>
      </c>
      <c r="B1331" s="462" t="s">
        <v>34</v>
      </c>
      <c r="C1331" s="463" t="s">
        <v>3363</v>
      </c>
      <c r="D1331" s="44" t="s">
        <v>3301</v>
      </c>
      <c r="E1331" s="103">
        <v>254</v>
      </c>
      <c r="F1331" s="45">
        <f t="shared" si="2"/>
        <v>254</v>
      </c>
      <c r="G1331" s="45">
        <f t="shared" si="1"/>
        <v>0</v>
      </c>
    </row>
    <row r="1332" spans="1:7" ht="12.75" customHeight="1">
      <c r="A1332" s="98">
        <v>1695</v>
      </c>
      <c r="B1332" s="462" t="s">
        <v>34</v>
      </c>
      <c r="C1332" s="463" t="s">
        <v>3364</v>
      </c>
      <c r="D1332" s="44" t="s">
        <v>3301</v>
      </c>
      <c r="E1332" s="103">
        <v>254</v>
      </c>
      <c r="F1332" s="45">
        <f t="shared" si="2"/>
        <v>254</v>
      </c>
      <c r="G1332" s="45">
        <f t="shared" si="1"/>
        <v>0</v>
      </c>
    </row>
    <row r="1333" spans="1:7" ht="12.75" customHeight="1">
      <c r="A1333" s="98">
        <v>1696</v>
      </c>
      <c r="B1333" s="462" t="s">
        <v>34</v>
      </c>
      <c r="C1333" s="463" t="s">
        <v>3365</v>
      </c>
      <c r="D1333" s="44" t="s">
        <v>3301</v>
      </c>
      <c r="E1333" s="103">
        <v>254</v>
      </c>
      <c r="F1333" s="45">
        <f t="shared" si="2"/>
        <v>254</v>
      </c>
      <c r="G1333" s="45">
        <f t="shared" si="1"/>
        <v>0</v>
      </c>
    </row>
    <row r="1334" spans="1:7" ht="12.75" customHeight="1">
      <c r="A1334" s="98">
        <v>1697</v>
      </c>
      <c r="B1334" s="462" t="s">
        <v>34</v>
      </c>
      <c r="C1334" s="463" t="s">
        <v>3366</v>
      </c>
      <c r="D1334" s="44" t="s">
        <v>3301</v>
      </c>
      <c r="E1334" s="103">
        <v>254</v>
      </c>
      <c r="F1334" s="45">
        <f t="shared" si="2"/>
        <v>254</v>
      </c>
      <c r="G1334" s="45">
        <f t="shared" si="1"/>
        <v>0</v>
      </c>
    </row>
    <row r="1335" spans="1:7" ht="12.75" customHeight="1">
      <c r="A1335" s="98">
        <v>1698</v>
      </c>
      <c r="B1335" s="462" t="s">
        <v>34</v>
      </c>
      <c r="C1335" s="463" t="s">
        <v>3367</v>
      </c>
      <c r="D1335" s="44" t="s">
        <v>3301</v>
      </c>
      <c r="E1335" s="103">
        <v>254</v>
      </c>
      <c r="F1335" s="45">
        <f t="shared" si="2"/>
        <v>254</v>
      </c>
      <c r="G1335" s="45">
        <f t="shared" si="1"/>
        <v>0</v>
      </c>
    </row>
    <row r="1336" spans="1:7" ht="12.75" customHeight="1">
      <c r="A1336" s="98">
        <v>1699</v>
      </c>
      <c r="B1336" s="462" t="s">
        <v>34</v>
      </c>
      <c r="C1336" s="463" t="s">
        <v>3368</v>
      </c>
      <c r="D1336" s="44" t="s">
        <v>3301</v>
      </c>
      <c r="E1336" s="103">
        <v>254</v>
      </c>
      <c r="F1336" s="45">
        <f t="shared" si="2"/>
        <v>254</v>
      </c>
      <c r="G1336" s="45">
        <f t="shared" si="1"/>
        <v>0</v>
      </c>
    </row>
    <row r="1337" spans="1:7" ht="12.75" customHeight="1">
      <c r="A1337" s="98">
        <v>1700</v>
      </c>
      <c r="B1337" s="462" t="s">
        <v>34</v>
      </c>
      <c r="C1337" s="463" t="s">
        <v>3369</v>
      </c>
      <c r="D1337" s="44" t="s">
        <v>3301</v>
      </c>
      <c r="E1337" s="103">
        <v>254</v>
      </c>
      <c r="F1337" s="45">
        <f t="shared" si="2"/>
        <v>254</v>
      </c>
      <c r="G1337" s="45">
        <f t="shared" si="1"/>
        <v>0</v>
      </c>
    </row>
    <row r="1338" spans="1:7" ht="12.75" customHeight="1">
      <c r="A1338" s="98">
        <v>1701</v>
      </c>
      <c r="B1338" s="462" t="s">
        <v>34</v>
      </c>
      <c r="C1338" s="463" t="s">
        <v>3370</v>
      </c>
      <c r="D1338" s="44" t="s">
        <v>3301</v>
      </c>
      <c r="E1338" s="103">
        <v>254</v>
      </c>
      <c r="F1338" s="45">
        <f t="shared" si="2"/>
        <v>254</v>
      </c>
      <c r="G1338" s="45">
        <f t="shared" si="1"/>
        <v>0</v>
      </c>
    </row>
    <row r="1339" spans="1:7" ht="12.75" customHeight="1">
      <c r="A1339" s="98">
        <v>1702</v>
      </c>
      <c r="B1339" s="462" t="s">
        <v>34</v>
      </c>
      <c r="C1339" s="463" t="s">
        <v>3371</v>
      </c>
      <c r="D1339" s="44" t="s">
        <v>3301</v>
      </c>
      <c r="E1339" s="103">
        <v>254</v>
      </c>
      <c r="F1339" s="45">
        <f t="shared" si="2"/>
        <v>254</v>
      </c>
      <c r="G1339" s="45">
        <f t="shared" si="1"/>
        <v>0</v>
      </c>
    </row>
    <row r="1340" spans="1:7" ht="12.75" customHeight="1">
      <c r="A1340" s="98">
        <v>1703</v>
      </c>
      <c r="B1340" s="462" t="s">
        <v>34</v>
      </c>
      <c r="C1340" s="463" t="s">
        <v>3372</v>
      </c>
      <c r="D1340" s="44" t="s">
        <v>3301</v>
      </c>
      <c r="E1340" s="103">
        <v>254</v>
      </c>
      <c r="F1340" s="45">
        <f t="shared" si="2"/>
        <v>254</v>
      </c>
      <c r="G1340" s="45">
        <f t="shared" si="1"/>
        <v>0</v>
      </c>
    </row>
    <row r="1341" spans="1:7" ht="12.75" customHeight="1">
      <c r="A1341" s="98">
        <v>1704</v>
      </c>
      <c r="B1341" s="462" t="s">
        <v>34</v>
      </c>
      <c r="C1341" s="463" t="s">
        <v>3373</v>
      </c>
      <c r="D1341" s="44" t="s">
        <v>3301</v>
      </c>
      <c r="E1341" s="103">
        <v>254</v>
      </c>
      <c r="F1341" s="45">
        <f t="shared" si="2"/>
        <v>254</v>
      </c>
      <c r="G1341" s="45">
        <f t="shared" si="1"/>
        <v>0</v>
      </c>
    </row>
    <row r="1342" spans="1:7" ht="12.75" customHeight="1">
      <c r="A1342" s="98">
        <v>1705</v>
      </c>
      <c r="B1342" s="462" t="s">
        <v>34</v>
      </c>
      <c r="C1342" s="463" t="s">
        <v>3374</v>
      </c>
      <c r="D1342" s="44" t="s">
        <v>3301</v>
      </c>
      <c r="E1342" s="103">
        <v>254</v>
      </c>
      <c r="F1342" s="45">
        <f t="shared" si="2"/>
        <v>254</v>
      </c>
      <c r="G1342" s="45">
        <f t="shared" si="1"/>
        <v>0</v>
      </c>
    </row>
    <row r="1343" spans="1:7" ht="12.75" customHeight="1">
      <c r="A1343" s="98">
        <v>1706</v>
      </c>
      <c r="B1343" s="462" t="s">
        <v>34</v>
      </c>
      <c r="C1343" s="463" t="s">
        <v>3375</v>
      </c>
      <c r="D1343" s="44" t="s">
        <v>3301</v>
      </c>
      <c r="E1343" s="103">
        <v>254</v>
      </c>
      <c r="F1343" s="45">
        <f t="shared" si="2"/>
        <v>254</v>
      </c>
      <c r="G1343" s="45">
        <f t="shared" si="1"/>
        <v>0</v>
      </c>
    </row>
    <row r="1344" spans="1:7" ht="12.75" customHeight="1">
      <c r="A1344" s="98">
        <v>1707</v>
      </c>
      <c r="B1344" s="462" t="s">
        <v>34</v>
      </c>
      <c r="C1344" s="463" t="s">
        <v>3376</v>
      </c>
      <c r="D1344" s="44" t="s">
        <v>3301</v>
      </c>
      <c r="E1344" s="103">
        <v>254</v>
      </c>
      <c r="F1344" s="45">
        <f t="shared" si="2"/>
        <v>254</v>
      </c>
      <c r="G1344" s="45">
        <f t="shared" si="1"/>
        <v>0</v>
      </c>
    </row>
    <row r="1345" spans="1:7" ht="12.75" customHeight="1">
      <c r="A1345" s="98">
        <v>1708</v>
      </c>
      <c r="B1345" s="462" t="s">
        <v>34</v>
      </c>
      <c r="C1345" s="463" t="s">
        <v>3377</v>
      </c>
      <c r="D1345" s="44" t="s">
        <v>3301</v>
      </c>
      <c r="E1345" s="103">
        <v>254</v>
      </c>
      <c r="F1345" s="45">
        <f t="shared" si="2"/>
        <v>254</v>
      </c>
      <c r="G1345" s="45">
        <f t="shared" si="1"/>
        <v>0</v>
      </c>
    </row>
    <row r="1346" spans="1:7" ht="12.75" customHeight="1">
      <c r="A1346" s="98">
        <v>1709</v>
      </c>
      <c r="B1346" s="462" t="s">
        <v>34</v>
      </c>
      <c r="C1346" s="463" t="s">
        <v>3378</v>
      </c>
      <c r="D1346" s="44" t="s">
        <v>3301</v>
      </c>
      <c r="E1346" s="103">
        <v>254</v>
      </c>
      <c r="F1346" s="45">
        <f t="shared" si="2"/>
        <v>254</v>
      </c>
      <c r="G1346" s="45">
        <f t="shared" si="1"/>
        <v>0</v>
      </c>
    </row>
    <row r="1347" spans="1:7" ht="12.75" customHeight="1">
      <c r="A1347" s="98">
        <v>1711</v>
      </c>
      <c r="B1347" s="462" t="s">
        <v>34</v>
      </c>
      <c r="C1347" s="463" t="s">
        <v>3379</v>
      </c>
      <c r="D1347" s="44" t="s">
        <v>3301</v>
      </c>
      <c r="E1347" s="103">
        <v>539</v>
      </c>
      <c r="F1347" s="45">
        <f t="shared" si="2"/>
        <v>539</v>
      </c>
      <c r="G1347" s="45">
        <f t="shared" si="1"/>
        <v>0</v>
      </c>
    </row>
    <row r="1348" spans="1:7" ht="12.75" customHeight="1">
      <c r="A1348" s="98">
        <v>1716</v>
      </c>
      <c r="B1348" s="462" t="s">
        <v>34</v>
      </c>
      <c r="C1348" s="463" t="s">
        <v>887</v>
      </c>
      <c r="D1348" s="44" t="s">
        <v>3392</v>
      </c>
      <c r="E1348" s="103">
        <v>184</v>
      </c>
      <c r="F1348" s="45">
        <f t="shared" si="2"/>
        <v>184</v>
      </c>
      <c r="G1348" s="45">
        <f t="shared" si="1"/>
        <v>0</v>
      </c>
    </row>
    <row r="1349" spans="1:7" ht="12.75" customHeight="1">
      <c r="A1349" s="98">
        <v>1717</v>
      </c>
      <c r="B1349" s="462" t="s">
        <v>34</v>
      </c>
      <c r="C1349" s="463" t="s">
        <v>888</v>
      </c>
      <c r="D1349" s="44" t="s">
        <v>3394</v>
      </c>
      <c r="E1349" s="103">
        <v>193</v>
      </c>
      <c r="F1349" s="45">
        <f t="shared" si="2"/>
        <v>193</v>
      </c>
      <c r="G1349" s="45">
        <f t="shared" si="1"/>
        <v>0</v>
      </c>
    </row>
    <row r="1350" spans="1:7" ht="12.75" customHeight="1">
      <c r="A1350" s="98">
        <v>1718</v>
      </c>
      <c r="B1350" s="462" t="s">
        <v>34</v>
      </c>
      <c r="C1350" s="463" t="s">
        <v>3066</v>
      </c>
      <c r="D1350" s="44" t="s">
        <v>3068</v>
      </c>
      <c r="E1350" s="103">
        <v>204</v>
      </c>
      <c r="F1350" s="45">
        <f t="shared" si="2"/>
        <v>204</v>
      </c>
      <c r="G1350" s="45">
        <f t="shared" si="1"/>
        <v>0</v>
      </c>
    </row>
    <row r="1351" spans="1:7" ht="12.75" customHeight="1">
      <c r="A1351" s="98">
        <v>1719</v>
      </c>
      <c r="B1351" s="462" t="s">
        <v>34</v>
      </c>
      <c r="C1351" s="463" t="s">
        <v>3071</v>
      </c>
      <c r="D1351" s="44" t="s">
        <v>3073</v>
      </c>
      <c r="E1351" s="103">
        <v>253</v>
      </c>
      <c r="F1351" s="45">
        <f t="shared" si="2"/>
        <v>253</v>
      </c>
      <c r="G1351" s="45">
        <f t="shared" si="1"/>
        <v>0</v>
      </c>
    </row>
    <row r="1352" spans="1:7" ht="12.75" customHeight="1">
      <c r="A1352" s="98">
        <v>1720</v>
      </c>
      <c r="B1352" s="462" t="s">
        <v>34</v>
      </c>
      <c r="C1352" s="463" t="s">
        <v>3069</v>
      </c>
      <c r="D1352" s="44" t="s">
        <v>51</v>
      </c>
      <c r="E1352" s="103">
        <v>439</v>
      </c>
      <c r="F1352" s="45">
        <f t="shared" si="2"/>
        <v>439</v>
      </c>
      <c r="G1352" s="45">
        <f t="shared" si="1"/>
        <v>0</v>
      </c>
    </row>
    <row r="1353" spans="1:7" ht="12.75" customHeight="1">
      <c r="A1353" s="98">
        <v>1727</v>
      </c>
      <c r="B1353" s="462" t="s">
        <v>34</v>
      </c>
      <c r="C1353" s="463" t="s">
        <v>3411</v>
      </c>
      <c r="D1353" s="44" t="s">
        <v>3413</v>
      </c>
      <c r="E1353" s="103">
        <v>728</v>
      </c>
      <c r="F1353" s="45">
        <f t="shared" si="2"/>
        <v>728</v>
      </c>
      <c r="G1353" s="45">
        <f t="shared" si="1"/>
        <v>0</v>
      </c>
    </row>
    <row r="1354" spans="1:7" ht="12.75" customHeight="1">
      <c r="A1354" s="98">
        <v>1728</v>
      </c>
      <c r="B1354" s="462" t="s">
        <v>34</v>
      </c>
      <c r="C1354" s="463" t="s">
        <v>3414</v>
      </c>
      <c r="D1354" s="44" t="s">
        <v>3413</v>
      </c>
      <c r="E1354" s="103">
        <v>917</v>
      </c>
      <c r="F1354" s="45">
        <f t="shared" si="2"/>
        <v>917</v>
      </c>
      <c r="G1354" s="45">
        <f t="shared" si="1"/>
        <v>0</v>
      </c>
    </row>
    <row r="1355" spans="1:7" ht="12.75" customHeight="1">
      <c r="A1355" s="98">
        <v>1732</v>
      </c>
      <c r="B1355" s="462" t="s">
        <v>34</v>
      </c>
      <c r="C1355" s="463" t="s">
        <v>3417</v>
      </c>
      <c r="D1355" s="44" t="s">
        <v>3419</v>
      </c>
      <c r="E1355" s="103">
        <v>204</v>
      </c>
      <c r="F1355" s="45">
        <f t="shared" si="2"/>
        <v>204</v>
      </c>
      <c r="G1355" s="45">
        <f t="shared" si="1"/>
        <v>0</v>
      </c>
    </row>
    <row r="1356" spans="1:7" ht="12.75" customHeight="1">
      <c r="A1356" s="98">
        <v>1733</v>
      </c>
      <c r="B1356" s="462" t="s">
        <v>36</v>
      </c>
      <c r="C1356" s="463" t="s">
        <v>3442</v>
      </c>
      <c r="D1356" s="44" t="s">
        <v>3431</v>
      </c>
      <c r="E1356" s="103">
        <v>1673</v>
      </c>
      <c r="F1356" s="45">
        <f t="shared" si="2"/>
        <v>1673</v>
      </c>
      <c r="G1356" s="45">
        <f t="shared" si="1"/>
        <v>0</v>
      </c>
    </row>
    <row r="1357" spans="1:7" ht="12.75" customHeight="1">
      <c r="A1357" s="98">
        <v>1734</v>
      </c>
      <c r="B1357" s="462" t="s">
        <v>36</v>
      </c>
      <c r="C1357" s="463" t="s">
        <v>3446</v>
      </c>
      <c r="D1357" s="44" t="s">
        <v>3431</v>
      </c>
      <c r="E1357" s="103">
        <v>1781</v>
      </c>
      <c r="F1357" s="45">
        <f t="shared" si="2"/>
        <v>1781</v>
      </c>
      <c r="G1357" s="45">
        <f t="shared" si="1"/>
        <v>0</v>
      </c>
    </row>
    <row r="1358" spans="1:7" ht="12.75" customHeight="1">
      <c r="A1358" s="98">
        <v>1735</v>
      </c>
      <c r="B1358" s="462" t="s">
        <v>36</v>
      </c>
      <c r="C1358" s="463" t="s">
        <v>3448</v>
      </c>
      <c r="D1358" s="44" t="s">
        <v>3431</v>
      </c>
      <c r="E1358" s="103">
        <v>2080</v>
      </c>
      <c r="F1358" s="45">
        <f t="shared" si="2"/>
        <v>2080</v>
      </c>
      <c r="G1358" s="45">
        <f t="shared" si="1"/>
        <v>0</v>
      </c>
    </row>
    <row r="1359" spans="1:7" ht="12.75" customHeight="1">
      <c r="A1359" s="98">
        <v>1736</v>
      </c>
      <c r="B1359" s="462" t="s">
        <v>36</v>
      </c>
      <c r="C1359" s="463" t="s">
        <v>3450</v>
      </c>
      <c r="D1359" s="44" t="s">
        <v>3431</v>
      </c>
      <c r="E1359" s="103">
        <v>1783</v>
      </c>
      <c r="F1359" s="45">
        <f t="shared" si="2"/>
        <v>1783</v>
      </c>
      <c r="G1359" s="45">
        <f t="shared" si="1"/>
        <v>0</v>
      </c>
    </row>
    <row r="1360" spans="1:7" ht="12.75" customHeight="1">
      <c r="A1360" s="98">
        <v>1737</v>
      </c>
      <c r="B1360" s="462" t="s">
        <v>36</v>
      </c>
      <c r="C1360" s="463" t="s">
        <v>3452</v>
      </c>
      <c r="D1360" s="44" t="s">
        <v>3431</v>
      </c>
      <c r="E1360" s="103">
        <v>1845</v>
      </c>
      <c r="F1360" s="45">
        <f t="shared" si="2"/>
        <v>1845</v>
      </c>
      <c r="G1360" s="45">
        <f t="shared" si="1"/>
        <v>0</v>
      </c>
    </row>
    <row r="1361" spans="1:7" ht="12.75" customHeight="1">
      <c r="A1361" s="98">
        <v>1738</v>
      </c>
      <c r="B1361" s="462" t="s">
        <v>36</v>
      </c>
      <c r="C1361" s="463" t="s">
        <v>3454</v>
      </c>
      <c r="D1361" s="44" t="s">
        <v>3431</v>
      </c>
      <c r="E1361" s="103">
        <v>2093</v>
      </c>
      <c r="F1361" s="45">
        <f t="shared" si="2"/>
        <v>2093</v>
      </c>
      <c r="G1361" s="45">
        <f t="shared" si="1"/>
        <v>0</v>
      </c>
    </row>
    <row r="1362" spans="1:7" ht="12.75" customHeight="1">
      <c r="A1362" s="98">
        <v>1739</v>
      </c>
      <c r="B1362" s="462" t="s">
        <v>36</v>
      </c>
      <c r="C1362" s="463" t="s">
        <v>3456</v>
      </c>
      <c r="D1362" s="44" t="s">
        <v>3431</v>
      </c>
      <c r="E1362" s="103">
        <v>2093</v>
      </c>
      <c r="F1362" s="45">
        <f t="shared" si="2"/>
        <v>2093</v>
      </c>
      <c r="G1362" s="45">
        <f t="shared" si="1"/>
        <v>0</v>
      </c>
    </row>
    <row r="1363" spans="1:7" ht="12.75" customHeight="1">
      <c r="A1363" s="98">
        <v>1740</v>
      </c>
      <c r="B1363" s="462" t="s">
        <v>36</v>
      </c>
      <c r="C1363" s="463" t="s">
        <v>3457</v>
      </c>
      <c r="D1363" s="44" t="s">
        <v>3431</v>
      </c>
      <c r="E1363" s="103">
        <v>1908</v>
      </c>
      <c r="F1363" s="45">
        <f t="shared" si="2"/>
        <v>1908</v>
      </c>
      <c r="G1363" s="45">
        <f t="shared" si="1"/>
        <v>0</v>
      </c>
    </row>
    <row r="1364" spans="1:7" ht="12.75" customHeight="1">
      <c r="A1364" s="98">
        <v>1741</v>
      </c>
      <c r="B1364" s="462" t="s">
        <v>36</v>
      </c>
      <c r="C1364" s="463" t="s">
        <v>3459</v>
      </c>
      <c r="D1364" s="44" t="s">
        <v>3431</v>
      </c>
      <c r="E1364" s="103">
        <v>2171</v>
      </c>
      <c r="F1364" s="45">
        <f t="shared" si="2"/>
        <v>2171</v>
      </c>
      <c r="G1364" s="45">
        <f t="shared" si="1"/>
        <v>0</v>
      </c>
    </row>
    <row r="1365" spans="1:7" ht="12.75" customHeight="1">
      <c r="A1365" s="98">
        <v>1742</v>
      </c>
      <c r="B1365" s="462" t="s">
        <v>36</v>
      </c>
      <c r="C1365" s="463" t="s">
        <v>3462</v>
      </c>
      <c r="D1365" s="44" t="s">
        <v>3431</v>
      </c>
      <c r="E1365" s="103">
        <v>2748</v>
      </c>
      <c r="F1365" s="45">
        <f t="shared" si="2"/>
        <v>2748</v>
      </c>
      <c r="G1365" s="45">
        <f t="shared" si="1"/>
        <v>0</v>
      </c>
    </row>
    <row r="1366" spans="1:7" ht="12.75" customHeight="1">
      <c r="A1366" s="98">
        <v>1743</v>
      </c>
      <c r="B1366" s="462" t="s">
        <v>36</v>
      </c>
      <c r="C1366" s="463" t="s">
        <v>3465</v>
      </c>
      <c r="D1366" s="44" t="s">
        <v>3431</v>
      </c>
      <c r="E1366" s="103">
        <v>2748</v>
      </c>
      <c r="F1366" s="45">
        <f t="shared" si="2"/>
        <v>2748</v>
      </c>
      <c r="G1366" s="45">
        <f t="shared" si="1"/>
        <v>0</v>
      </c>
    </row>
    <row r="1367" spans="1:7" ht="12.75" customHeight="1">
      <c r="A1367" s="98">
        <v>1746</v>
      </c>
      <c r="B1367" s="462" t="s">
        <v>36</v>
      </c>
      <c r="C1367" s="463" t="s">
        <v>3468</v>
      </c>
      <c r="D1367" s="44" t="s">
        <v>3431</v>
      </c>
      <c r="E1367" s="103">
        <v>2322</v>
      </c>
      <c r="F1367" s="45">
        <f t="shared" si="2"/>
        <v>2322</v>
      </c>
      <c r="G1367" s="45">
        <f t="shared" si="1"/>
        <v>0</v>
      </c>
    </row>
    <row r="1368" spans="1:7" ht="12.75" customHeight="1">
      <c r="A1368" s="98">
        <v>1747</v>
      </c>
      <c r="B1368" s="462" t="s">
        <v>36</v>
      </c>
      <c r="C1368" s="463" t="s">
        <v>3470</v>
      </c>
      <c r="D1368" s="44" t="s">
        <v>3431</v>
      </c>
      <c r="E1368" s="103">
        <v>2752</v>
      </c>
      <c r="F1368" s="45">
        <f t="shared" si="2"/>
        <v>2752</v>
      </c>
      <c r="G1368" s="45">
        <f t="shared" si="1"/>
        <v>0</v>
      </c>
    </row>
    <row r="1369" spans="1:7" ht="12.75" customHeight="1">
      <c r="A1369" s="98">
        <v>1748</v>
      </c>
      <c r="B1369" s="462" t="s">
        <v>36</v>
      </c>
      <c r="C1369" s="463" t="s">
        <v>3472</v>
      </c>
      <c r="D1369" s="44" t="s">
        <v>3431</v>
      </c>
      <c r="E1369" s="103">
        <v>2424</v>
      </c>
      <c r="F1369" s="45">
        <f t="shared" si="2"/>
        <v>2424</v>
      </c>
      <c r="G1369" s="45">
        <f t="shared" si="1"/>
        <v>0</v>
      </c>
    </row>
    <row r="1370" spans="1:7" ht="12.75" customHeight="1">
      <c r="A1370" s="98">
        <v>1749</v>
      </c>
      <c r="B1370" s="462" t="s">
        <v>36</v>
      </c>
      <c r="C1370" s="463" t="s">
        <v>3473</v>
      </c>
      <c r="D1370" s="44" t="s">
        <v>3431</v>
      </c>
      <c r="E1370" s="103">
        <v>2946</v>
      </c>
      <c r="F1370" s="45">
        <f t="shared" si="2"/>
        <v>2946</v>
      </c>
      <c r="G1370" s="45">
        <f t="shared" si="1"/>
        <v>0</v>
      </c>
    </row>
    <row r="1371" spans="1:7" ht="12.75" customHeight="1">
      <c r="A1371" s="98">
        <v>1752</v>
      </c>
      <c r="B1371" s="462" t="s">
        <v>36</v>
      </c>
      <c r="C1371" s="463" t="s">
        <v>3476</v>
      </c>
      <c r="D1371" s="44" t="s">
        <v>3431</v>
      </c>
      <c r="E1371" s="103">
        <v>1943</v>
      </c>
      <c r="F1371" s="45">
        <f t="shared" si="2"/>
        <v>1943</v>
      </c>
      <c r="G1371" s="45">
        <f t="shared" si="1"/>
        <v>0</v>
      </c>
    </row>
    <row r="1372" spans="1:7" ht="12.75" customHeight="1">
      <c r="A1372" s="98">
        <v>1753</v>
      </c>
      <c r="B1372" s="462" t="s">
        <v>36</v>
      </c>
      <c r="C1372" s="463" t="s">
        <v>3478</v>
      </c>
      <c r="D1372" s="44" t="s">
        <v>3431</v>
      </c>
      <c r="E1372" s="103">
        <v>1959</v>
      </c>
      <c r="F1372" s="45">
        <f t="shared" si="2"/>
        <v>1959</v>
      </c>
      <c r="G1372" s="45">
        <f t="shared" si="1"/>
        <v>0</v>
      </c>
    </row>
    <row r="1373" spans="1:7" ht="12.75" customHeight="1">
      <c r="A1373" s="98">
        <v>1754</v>
      </c>
      <c r="B1373" s="462" t="s">
        <v>36</v>
      </c>
      <c r="C1373" s="463" t="s">
        <v>3479</v>
      </c>
      <c r="D1373" s="44" t="s">
        <v>3431</v>
      </c>
      <c r="E1373" s="103">
        <v>2215</v>
      </c>
      <c r="F1373" s="45">
        <f t="shared" si="2"/>
        <v>2215</v>
      </c>
      <c r="G1373" s="45">
        <f t="shared" si="1"/>
        <v>0</v>
      </c>
    </row>
    <row r="1374" spans="1:7" ht="12.75" customHeight="1">
      <c r="A1374" s="98">
        <v>1755</v>
      </c>
      <c r="B1374" s="462" t="s">
        <v>36</v>
      </c>
      <c r="C1374" s="463" t="s">
        <v>3481</v>
      </c>
      <c r="D1374" s="44" t="s">
        <v>3431</v>
      </c>
      <c r="E1374" s="103">
        <v>2265</v>
      </c>
      <c r="F1374" s="45">
        <f t="shared" si="2"/>
        <v>2265</v>
      </c>
      <c r="G1374" s="45">
        <f t="shared" si="1"/>
        <v>0</v>
      </c>
    </row>
    <row r="1375" spans="1:7" ht="12.75" customHeight="1">
      <c r="A1375" s="98">
        <v>1756</v>
      </c>
      <c r="B1375" s="462" t="s">
        <v>36</v>
      </c>
      <c r="C1375" s="463" t="s">
        <v>3482</v>
      </c>
      <c r="D1375" s="44" t="s">
        <v>3431</v>
      </c>
      <c r="E1375" s="103">
        <v>1942</v>
      </c>
      <c r="F1375" s="45">
        <f t="shared" si="2"/>
        <v>1942</v>
      </c>
      <c r="G1375" s="45">
        <f t="shared" si="1"/>
        <v>0</v>
      </c>
    </row>
    <row r="1376" spans="1:7" ht="12.75" customHeight="1">
      <c r="A1376" s="98">
        <v>1757</v>
      </c>
      <c r="B1376" s="462" t="s">
        <v>36</v>
      </c>
      <c r="C1376" s="463" t="s">
        <v>3484</v>
      </c>
      <c r="D1376" s="44" t="s">
        <v>3431</v>
      </c>
      <c r="E1376" s="103">
        <v>1950</v>
      </c>
      <c r="F1376" s="45">
        <f t="shared" si="2"/>
        <v>1950</v>
      </c>
      <c r="G1376" s="45">
        <f t="shared" si="1"/>
        <v>0</v>
      </c>
    </row>
    <row r="1377" spans="1:7" ht="12.75" customHeight="1">
      <c r="A1377" s="98">
        <v>1758</v>
      </c>
      <c r="B1377" s="462" t="s">
        <v>36</v>
      </c>
      <c r="C1377" s="463" t="s">
        <v>3485</v>
      </c>
      <c r="D1377" s="44" t="s">
        <v>3431</v>
      </c>
      <c r="E1377" s="103">
        <v>2271</v>
      </c>
      <c r="F1377" s="45">
        <f t="shared" si="2"/>
        <v>2271</v>
      </c>
      <c r="G1377" s="45">
        <f t="shared" si="1"/>
        <v>0</v>
      </c>
    </row>
    <row r="1378" spans="1:7" ht="12.75" customHeight="1">
      <c r="A1378" s="98">
        <v>1759</v>
      </c>
      <c r="B1378" s="462" t="s">
        <v>36</v>
      </c>
      <c r="C1378" s="463" t="s">
        <v>3487</v>
      </c>
      <c r="D1378" s="44" t="s">
        <v>3431</v>
      </c>
      <c r="E1378" s="103">
        <v>2272</v>
      </c>
      <c r="F1378" s="45">
        <f t="shared" si="2"/>
        <v>2272</v>
      </c>
      <c r="G1378" s="45">
        <f t="shared" si="1"/>
        <v>0</v>
      </c>
    </row>
    <row r="1379" spans="1:7" ht="12.75" customHeight="1">
      <c r="A1379" s="98">
        <v>1760</v>
      </c>
      <c r="B1379" s="462" t="s">
        <v>36</v>
      </c>
      <c r="C1379" s="463" t="s">
        <v>3488</v>
      </c>
      <c r="D1379" s="44" t="s">
        <v>3431</v>
      </c>
      <c r="E1379" s="103">
        <v>2298</v>
      </c>
      <c r="F1379" s="45">
        <f t="shared" si="2"/>
        <v>2298</v>
      </c>
      <c r="G1379" s="45">
        <f t="shared" si="1"/>
        <v>0</v>
      </c>
    </row>
    <row r="1380" spans="1:7" ht="12.75" customHeight="1">
      <c r="A1380" s="98">
        <v>1761</v>
      </c>
      <c r="B1380" s="462" t="s">
        <v>36</v>
      </c>
      <c r="C1380" s="463" t="s">
        <v>3491</v>
      </c>
      <c r="D1380" s="44" t="s">
        <v>3431</v>
      </c>
      <c r="E1380" s="103">
        <v>2298</v>
      </c>
      <c r="F1380" s="45">
        <f t="shared" si="2"/>
        <v>2298</v>
      </c>
      <c r="G1380" s="45">
        <f t="shared" si="1"/>
        <v>0</v>
      </c>
    </row>
    <row r="1381" spans="1:7" ht="12.75" customHeight="1">
      <c r="A1381" s="98">
        <v>1762</v>
      </c>
      <c r="B1381" s="462" t="s">
        <v>36</v>
      </c>
      <c r="C1381" s="463" t="s">
        <v>3492</v>
      </c>
      <c r="D1381" s="44" t="s">
        <v>3431</v>
      </c>
      <c r="E1381" s="103">
        <v>2600</v>
      </c>
      <c r="F1381" s="45">
        <f t="shared" si="2"/>
        <v>2600</v>
      </c>
      <c r="G1381" s="45">
        <f t="shared" si="1"/>
        <v>0</v>
      </c>
    </row>
    <row r="1382" spans="1:7" ht="12.75" customHeight="1">
      <c r="A1382" s="98">
        <v>1763</v>
      </c>
      <c r="B1382" s="462" t="s">
        <v>36</v>
      </c>
      <c r="C1382" s="463" t="s">
        <v>3494</v>
      </c>
      <c r="D1382" s="44" t="s">
        <v>3431</v>
      </c>
      <c r="E1382" s="103">
        <v>2600</v>
      </c>
      <c r="F1382" s="45">
        <f t="shared" si="2"/>
        <v>2600</v>
      </c>
      <c r="G1382" s="45">
        <f t="shared" si="1"/>
        <v>0</v>
      </c>
    </row>
    <row r="1383" spans="1:7" ht="12.75" customHeight="1">
      <c r="A1383" s="98">
        <v>1764</v>
      </c>
      <c r="B1383" s="462" t="s">
        <v>36</v>
      </c>
      <c r="C1383" s="463" t="s">
        <v>3495</v>
      </c>
      <c r="D1383" s="44" t="s">
        <v>3431</v>
      </c>
      <c r="E1383" s="103">
        <v>2298</v>
      </c>
      <c r="F1383" s="45">
        <f t="shared" si="2"/>
        <v>2298</v>
      </c>
      <c r="G1383" s="45">
        <f t="shared" si="1"/>
        <v>0</v>
      </c>
    </row>
    <row r="1384" spans="1:7" ht="12.75" customHeight="1">
      <c r="A1384" s="98">
        <v>1765</v>
      </c>
      <c r="B1384" s="462" t="s">
        <v>36</v>
      </c>
      <c r="C1384" s="463" t="s">
        <v>3496</v>
      </c>
      <c r="D1384" s="44" t="s">
        <v>3431</v>
      </c>
      <c r="E1384" s="103">
        <v>2277</v>
      </c>
      <c r="F1384" s="45">
        <f t="shared" si="2"/>
        <v>2277</v>
      </c>
      <c r="G1384" s="45">
        <f t="shared" si="1"/>
        <v>0</v>
      </c>
    </row>
    <row r="1385" spans="1:7" ht="12.75" customHeight="1">
      <c r="A1385" s="98">
        <v>1766</v>
      </c>
      <c r="B1385" s="462" t="s">
        <v>36</v>
      </c>
      <c r="C1385" s="463" t="s">
        <v>3497</v>
      </c>
      <c r="D1385" s="44" t="s">
        <v>3431</v>
      </c>
      <c r="E1385" s="103">
        <v>2600</v>
      </c>
      <c r="F1385" s="45">
        <f t="shared" si="2"/>
        <v>2600</v>
      </c>
      <c r="G1385" s="45">
        <f t="shared" si="1"/>
        <v>0</v>
      </c>
    </row>
    <row r="1386" spans="1:7" ht="12.75" customHeight="1">
      <c r="A1386" s="98">
        <v>1767</v>
      </c>
      <c r="B1386" s="462" t="s">
        <v>36</v>
      </c>
      <c r="C1386" s="463" t="s">
        <v>3498</v>
      </c>
      <c r="D1386" s="44" t="s">
        <v>3431</v>
      </c>
      <c r="E1386" s="103">
        <v>2600</v>
      </c>
      <c r="F1386" s="45">
        <f t="shared" si="2"/>
        <v>2600</v>
      </c>
      <c r="G1386" s="45">
        <f t="shared" si="1"/>
        <v>0</v>
      </c>
    </row>
    <row r="1387" spans="1:7" ht="12.75" customHeight="1">
      <c r="A1387" s="98">
        <v>1768</v>
      </c>
      <c r="B1387" s="462" t="s">
        <v>36</v>
      </c>
      <c r="C1387" s="463" t="s">
        <v>3499</v>
      </c>
      <c r="D1387" s="44" t="s">
        <v>3431</v>
      </c>
      <c r="E1387" s="103">
        <v>2358</v>
      </c>
      <c r="F1387" s="45">
        <f t="shared" si="2"/>
        <v>2358</v>
      </c>
      <c r="G1387" s="45">
        <f t="shared" si="1"/>
        <v>0</v>
      </c>
    </row>
    <row r="1388" spans="1:7" ht="12.75" customHeight="1">
      <c r="A1388" s="98">
        <v>1769</v>
      </c>
      <c r="B1388" s="462" t="s">
        <v>36</v>
      </c>
      <c r="C1388" s="463" t="s">
        <v>3501</v>
      </c>
      <c r="D1388" s="44" t="s">
        <v>3431</v>
      </c>
      <c r="E1388" s="103">
        <v>2386</v>
      </c>
      <c r="F1388" s="45">
        <f t="shared" si="2"/>
        <v>2386</v>
      </c>
      <c r="G1388" s="45">
        <f t="shared" si="1"/>
        <v>0</v>
      </c>
    </row>
    <row r="1389" spans="1:7" ht="12.75" customHeight="1">
      <c r="A1389" s="98">
        <v>1770</v>
      </c>
      <c r="B1389" s="462" t="s">
        <v>36</v>
      </c>
      <c r="C1389" s="463" t="s">
        <v>3502</v>
      </c>
      <c r="D1389" s="44" t="s">
        <v>3431</v>
      </c>
      <c r="E1389" s="103">
        <v>2591</v>
      </c>
      <c r="F1389" s="45">
        <f t="shared" si="2"/>
        <v>2591</v>
      </c>
      <c r="G1389" s="45">
        <f t="shared" si="1"/>
        <v>0</v>
      </c>
    </row>
    <row r="1390" spans="1:7" ht="12.75" customHeight="1">
      <c r="A1390" s="98">
        <v>1771</v>
      </c>
      <c r="B1390" s="462" t="s">
        <v>36</v>
      </c>
      <c r="C1390" s="463" t="s">
        <v>3504</v>
      </c>
      <c r="D1390" s="44" t="s">
        <v>3431</v>
      </c>
      <c r="E1390" s="103">
        <v>2816</v>
      </c>
      <c r="F1390" s="45">
        <f t="shared" si="2"/>
        <v>2816</v>
      </c>
      <c r="G1390" s="45">
        <f t="shared" si="1"/>
        <v>0</v>
      </c>
    </row>
    <row r="1391" spans="1:7" ht="12.75" customHeight="1">
      <c r="A1391" s="98">
        <v>1772</v>
      </c>
      <c r="B1391" s="462" t="s">
        <v>36</v>
      </c>
      <c r="C1391" s="463" t="s">
        <v>3506</v>
      </c>
      <c r="D1391" s="44" t="s">
        <v>3431</v>
      </c>
      <c r="E1391" s="103">
        <v>2371</v>
      </c>
      <c r="F1391" s="45">
        <f t="shared" si="2"/>
        <v>2371</v>
      </c>
      <c r="G1391" s="45">
        <f t="shared" si="1"/>
        <v>0</v>
      </c>
    </row>
    <row r="1392" spans="1:7" ht="12.75" customHeight="1">
      <c r="A1392" s="98">
        <v>1773</v>
      </c>
      <c r="B1392" s="462" t="s">
        <v>36</v>
      </c>
      <c r="C1392" s="463" t="s">
        <v>3508</v>
      </c>
      <c r="D1392" s="44" t="s">
        <v>3431</v>
      </c>
      <c r="E1392" s="103">
        <v>2371</v>
      </c>
      <c r="F1392" s="45">
        <f t="shared" si="2"/>
        <v>2371</v>
      </c>
      <c r="G1392" s="45">
        <f t="shared" si="1"/>
        <v>0</v>
      </c>
    </row>
    <row r="1393" spans="1:7" ht="12.75" customHeight="1">
      <c r="A1393" s="98">
        <v>1776</v>
      </c>
      <c r="B1393" s="462" t="s">
        <v>36</v>
      </c>
      <c r="C1393" s="463" t="s">
        <v>3510</v>
      </c>
      <c r="D1393" s="44" t="s">
        <v>3431</v>
      </c>
      <c r="E1393" s="103">
        <v>3227</v>
      </c>
      <c r="F1393" s="45">
        <f t="shared" si="2"/>
        <v>3227</v>
      </c>
      <c r="G1393" s="45">
        <f t="shared" si="1"/>
        <v>0</v>
      </c>
    </row>
    <row r="1394" spans="1:7" ht="12.75" customHeight="1">
      <c r="A1394" s="98">
        <v>1777</v>
      </c>
      <c r="B1394" s="462" t="s">
        <v>36</v>
      </c>
      <c r="C1394" s="463" t="s">
        <v>3512</v>
      </c>
      <c r="D1394" s="44" t="s">
        <v>3431</v>
      </c>
      <c r="E1394" s="103">
        <v>2502</v>
      </c>
      <c r="F1394" s="45">
        <f t="shared" si="2"/>
        <v>2502</v>
      </c>
      <c r="G1394" s="45">
        <f t="shared" si="1"/>
        <v>0</v>
      </c>
    </row>
    <row r="1395" spans="1:7" ht="12.75" customHeight="1">
      <c r="A1395" s="98">
        <v>1778</v>
      </c>
      <c r="B1395" s="462" t="s">
        <v>36</v>
      </c>
      <c r="C1395" s="463" t="s">
        <v>3513</v>
      </c>
      <c r="D1395" s="44" t="s">
        <v>3431</v>
      </c>
      <c r="E1395" s="103">
        <v>2992</v>
      </c>
      <c r="F1395" s="45">
        <f t="shared" si="2"/>
        <v>2992</v>
      </c>
      <c r="G1395" s="45">
        <f t="shared" si="1"/>
        <v>0</v>
      </c>
    </row>
    <row r="1396" spans="1:7" ht="12.75" customHeight="1">
      <c r="A1396" s="98">
        <v>1781</v>
      </c>
      <c r="B1396" s="462" t="s">
        <v>36</v>
      </c>
      <c r="C1396" s="463" t="s">
        <v>3515</v>
      </c>
      <c r="D1396" s="44" t="s">
        <v>3431</v>
      </c>
      <c r="E1396" s="103">
        <v>2793</v>
      </c>
      <c r="F1396" s="45">
        <f t="shared" si="2"/>
        <v>2793</v>
      </c>
      <c r="G1396" s="45">
        <f t="shared" si="1"/>
        <v>0</v>
      </c>
    </row>
    <row r="1397" spans="1:7" ht="12.75" customHeight="1">
      <c r="A1397" s="98">
        <v>1782</v>
      </c>
      <c r="B1397" s="462" t="s">
        <v>36</v>
      </c>
      <c r="C1397" s="463" t="s">
        <v>3516</v>
      </c>
      <c r="D1397" s="44" t="s">
        <v>3431</v>
      </c>
      <c r="E1397" s="103">
        <v>2985</v>
      </c>
      <c r="F1397" s="45">
        <f t="shared" si="2"/>
        <v>2985</v>
      </c>
      <c r="G1397" s="45">
        <f t="shared" si="1"/>
        <v>0</v>
      </c>
    </row>
    <row r="1398" spans="1:7" ht="12.75" customHeight="1">
      <c r="A1398" s="98">
        <v>1783</v>
      </c>
      <c r="B1398" s="462" t="s">
        <v>36</v>
      </c>
      <c r="C1398" s="463" t="s">
        <v>3518</v>
      </c>
      <c r="D1398" s="44" t="s">
        <v>3431</v>
      </c>
      <c r="E1398" s="103">
        <v>2841</v>
      </c>
      <c r="F1398" s="45">
        <f t="shared" si="2"/>
        <v>2841</v>
      </c>
      <c r="G1398" s="45">
        <f t="shared" si="1"/>
        <v>0</v>
      </c>
    </row>
    <row r="1399" spans="1:7" ht="12.75" customHeight="1">
      <c r="A1399" s="98">
        <v>1784</v>
      </c>
      <c r="B1399" s="462" t="s">
        <v>36</v>
      </c>
      <c r="C1399" s="463" t="s">
        <v>3520</v>
      </c>
      <c r="D1399" s="44" t="s">
        <v>3431</v>
      </c>
      <c r="E1399" s="103">
        <v>3060</v>
      </c>
      <c r="F1399" s="45">
        <f t="shared" si="2"/>
        <v>3060</v>
      </c>
      <c r="G1399" s="45">
        <f t="shared" si="1"/>
        <v>0</v>
      </c>
    </row>
    <row r="1400" spans="1:7" ht="12.75" customHeight="1">
      <c r="A1400" s="98">
        <v>1785</v>
      </c>
      <c r="B1400" s="462" t="s">
        <v>36</v>
      </c>
      <c r="C1400" s="463" t="s">
        <v>3522</v>
      </c>
      <c r="D1400" s="44" t="s">
        <v>3431</v>
      </c>
      <c r="E1400" s="103">
        <v>2947</v>
      </c>
      <c r="F1400" s="45">
        <f t="shared" si="2"/>
        <v>2947</v>
      </c>
      <c r="G1400" s="45">
        <f t="shared" si="1"/>
        <v>0</v>
      </c>
    </row>
    <row r="1401" spans="1:7" ht="12.75" customHeight="1">
      <c r="A1401" s="98">
        <v>1786</v>
      </c>
      <c r="B1401" s="462" t="s">
        <v>36</v>
      </c>
      <c r="C1401" s="463" t="s">
        <v>3523</v>
      </c>
      <c r="D1401" s="44" t="s">
        <v>3431</v>
      </c>
      <c r="E1401" s="103">
        <v>3167</v>
      </c>
      <c r="F1401" s="45">
        <f t="shared" si="2"/>
        <v>3167</v>
      </c>
      <c r="G1401" s="45">
        <f t="shared" si="1"/>
        <v>0</v>
      </c>
    </row>
    <row r="1402" spans="1:7" ht="12.75" customHeight="1">
      <c r="A1402" s="98">
        <v>1789</v>
      </c>
      <c r="B1402" s="462" t="s">
        <v>36</v>
      </c>
      <c r="C1402" s="463" t="s">
        <v>3526</v>
      </c>
      <c r="D1402" s="44" t="s">
        <v>3431</v>
      </c>
      <c r="E1402" s="103">
        <v>2375</v>
      </c>
      <c r="F1402" s="45">
        <f t="shared" si="2"/>
        <v>2375</v>
      </c>
      <c r="G1402" s="45">
        <f t="shared" si="1"/>
        <v>0</v>
      </c>
    </row>
    <row r="1403" spans="1:7" ht="12.75" customHeight="1">
      <c r="A1403" s="98">
        <v>1790</v>
      </c>
      <c r="B1403" s="462" t="s">
        <v>36</v>
      </c>
      <c r="C1403" s="463" t="s">
        <v>3531</v>
      </c>
      <c r="D1403" s="44" t="s">
        <v>3431</v>
      </c>
      <c r="E1403" s="103">
        <v>2375</v>
      </c>
      <c r="F1403" s="45">
        <f t="shared" si="2"/>
        <v>2375</v>
      </c>
      <c r="G1403" s="45">
        <f t="shared" si="1"/>
        <v>0</v>
      </c>
    </row>
    <row r="1404" spans="1:7" ht="12.75" customHeight="1">
      <c r="A1404" s="98">
        <v>1791</v>
      </c>
      <c r="B1404" s="462" t="s">
        <v>36</v>
      </c>
      <c r="C1404" s="463" t="s">
        <v>3532</v>
      </c>
      <c r="D1404" s="44" t="s">
        <v>3431</v>
      </c>
      <c r="E1404" s="103">
        <v>2702</v>
      </c>
      <c r="F1404" s="45">
        <f t="shared" si="2"/>
        <v>2702</v>
      </c>
      <c r="G1404" s="45">
        <f t="shared" si="1"/>
        <v>0</v>
      </c>
    </row>
    <row r="1405" spans="1:7" ht="12.75" customHeight="1">
      <c r="A1405" s="98">
        <v>1792</v>
      </c>
      <c r="B1405" s="462" t="s">
        <v>36</v>
      </c>
      <c r="C1405" s="463" t="s">
        <v>3533</v>
      </c>
      <c r="D1405" s="44" t="s">
        <v>3431</v>
      </c>
      <c r="E1405" s="103">
        <v>2544</v>
      </c>
      <c r="F1405" s="45">
        <f t="shared" si="2"/>
        <v>2544</v>
      </c>
      <c r="G1405" s="45">
        <f t="shared" si="1"/>
        <v>0</v>
      </c>
    </row>
    <row r="1406" spans="1:7" ht="12.75" customHeight="1">
      <c r="A1406" s="98">
        <v>1793</v>
      </c>
      <c r="B1406" s="462" t="s">
        <v>36</v>
      </c>
      <c r="C1406" s="463" t="s">
        <v>3535</v>
      </c>
      <c r="D1406" s="44" t="s">
        <v>3431</v>
      </c>
      <c r="E1406" s="103">
        <v>2544</v>
      </c>
      <c r="F1406" s="45">
        <f t="shared" si="2"/>
        <v>2544</v>
      </c>
      <c r="G1406" s="45">
        <f t="shared" si="1"/>
        <v>0</v>
      </c>
    </row>
    <row r="1407" spans="1:7" ht="12.75" customHeight="1">
      <c r="A1407" s="98">
        <v>1794</v>
      </c>
      <c r="B1407" s="462" t="s">
        <v>36</v>
      </c>
      <c r="C1407" s="463" t="s">
        <v>3536</v>
      </c>
      <c r="D1407" s="44" t="s">
        <v>3431</v>
      </c>
      <c r="E1407" s="103">
        <v>2872</v>
      </c>
      <c r="F1407" s="45">
        <f t="shared" si="2"/>
        <v>2872</v>
      </c>
      <c r="G1407" s="45">
        <f t="shared" si="1"/>
        <v>0</v>
      </c>
    </row>
    <row r="1408" spans="1:7" ht="12.75" customHeight="1">
      <c r="A1408" s="98">
        <v>1797</v>
      </c>
      <c r="B1408" s="462" t="s">
        <v>36</v>
      </c>
      <c r="C1408" s="463" t="s">
        <v>3538</v>
      </c>
      <c r="D1408" s="44" t="s">
        <v>3431</v>
      </c>
      <c r="E1408" s="103">
        <v>2498</v>
      </c>
      <c r="F1408" s="45">
        <f t="shared" si="2"/>
        <v>2498</v>
      </c>
      <c r="G1408" s="45">
        <f t="shared" si="1"/>
        <v>0</v>
      </c>
    </row>
    <row r="1409" spans="1:7" ht="12.75" customHeight="1">
      <c r="A1409" s="98">
        <v>1798</v>
      </c>
      <c r="B1409" s="462" t="s">
        <v>36</v>
      </c>
      <c r="C1409" s="463" t="s">
        <v>3539</v>
      </c>
      <c r="D1409" s="44" t="s">
        <v>3431</v>
      </c>
      <c r="E1409" s="103">
        <v>2498</v>
      </c>
      <c r="F1409" s="45">
        <f t="shared" si="2"/>
        <v>2498</v>
      </c>
      <c r="G1409" s="45">
        <f t="shared" si="1"/>
        <v>0</v>
      </c>
    </row>
    <row r="1410" spans="1:7" ht="12.75" customHeight="1">
      <c r="A1410" s="98">
        <v>1799</v>
      </c>
      <c r="B1410" s="462" t="s">
        <v>36</v>
      </c>
      <c r="C1410" s="463" t="s">
        <v>3540</v>
      </c>
      <c r="D1410" s="44" t="s">
        <v>3431</v>
      </c>
      <c r="E1410" s="103">
        <v>2819</v>
      </c>
      <c r="F1410" s="45">
        <f t="shared" si="2"/>
        <v>2819</v>
      </c>
      <c r="G1410" s="45">
        <f t="shared" si="1"/>
        <v>0</v>
      </c>
    </row>
    <row r="1411" spans="1:7" ht="12.75" customHeight="1">
      <c r="A1411" s="98">
        <v>1800</v>
      </c>
      <c r="B1411" s="462" t="s">
        <v>36</v>
      </c>
      <c r="C1411" s="463" t="s">
        <v>3541</v>
      </c>
      <c r="D1411" s="44" t="s">
        <v>3431</v>
      </c>
      <c r="E1411" s="103">
        <v>2668</v>
      </c>
      <c r="F1411" s="45">
        <f t="shared" si="2"/>
        <v>2668</v>
      </c>
      <c r="G1411" s="45">
        <f t="shared" si="1"/>
        <v>0</v>
      </c>
    </row>
    <row r="1412" spans="1:7" ht="12.75" customHeight="1">
      <c r="A1412" s="98">
        <v>1801</v>
      </c>
      <c r="B1412" s="462" t="s">
        <v>36</v>
      </c>
      <c r="C1412" s="463" t="s">
        <v>3543</v>
      </c>
      <c r="D1412" s="44" t="s">
        <v>3431</v>
      </c>
      <c r="E1412" s="103">
        <v>2668</v>
      </c>
      <c r="F1412" s="45">
        <f t="shared" si="2"/>
        <v>2668</v>
      </c>
      <c r="G1412" s="45">
        <f t="shared" si="1"/>
        <v>0</v>
      </c>
    </row>
    <row r="1413" spans="1:7" ht="12.75" customHeight="1">
      <c r="A1413" s="98">
        <v>1802</v>
      </c>
      <c r="B1413" s="462" t="s">
        <v>36</v>
      </c>
      <c r="C1413" s="463" t="s">
        <v>3544</v>
      </c>
      <c r="D1413" s="44" t="s">
        <v>3431</v>
      </c>
      <c r="E1413" s="103">
        <v>2972</v>
      </c>
      <c r="F1413" s="45">
        <f t="shared" si="2"/>
        <v>2972</v>
      </c>
      <c r="G1413" s="45">
        <f t="shared" si="1"/>
        <v>0</v>
      </c>
    </row>
    <row r="1414" spans="1:7" ht="12.75" customHeight="1">
      <c r="A1414" s="98">
        <v>1803</v>
      </c>
      <c r="B1414" s="462" t="s">
        <v>36</v>
      </c>
      <c r="C1414" s="463" t="s">
        <v>3545</v>
      </c>
      <c r="D1414" s="44" t="s">
        <v>3431</v>
      </c>
      <c r="E1414" s="103">
        <v>2770</v>
      </c>
      <c r="F1414" s="45">
        <f t="shared" si="2"/>
        <v>2770</v>
      </c>
      <c r="G1414" s="45">
        <f t="shared" si="1"/>
        <v>0</v>
      </c>
    </row>
    <row r="1415" spans="1:7" ht="12.75" customHeight="1">
      <c r="A1415" s="98">
        <v>1804</v>
      </c>
      <c r="B1415" s="462" t="s">
        <v>36</v>
      </c>
      <c r="C1415" s="463" t="s">
        <v>3546</v>
      </c>
      <c r="D1415" s="44" t="s">
        <v>3431</v>
      </c>
      <c r="E1415" s="103">
        <v>2685</v>
      </c>
      <c r="F1415" s="45">
        <f t="shared" si="2"/>
        <v>2685</v>
      </c>
      <c r="G1415" s="45">
        <f t="shared" si="1"/>
        <v>0</v>
      </c>
    </row>
    <row r="1416" spans="1:7" ht="12.75" customHeight="1">
      <c r="A1416" s="98">
        <v>1805</v>
      </c>
      <c r="B1416" s="462" t="s">
        <v>36</v>
      </c>
      <c r="C1416" s="463" t="s">
        <v>3547</v>
      </c>
      <c r="D1416" s="44" t="s">
        <v>3431</v>
      </c>
      <c r="E1416" s="103">
        <v>2706</v>
      </c>
      <c r="F1416" s="45">
        <f t="shared" si="2"/>
        <v>2706</v>
      </c>
      <c r="G1416" s="45">
        <f t="shared" si="1"/>
        <v>0</v>
      </c>
    </row>
    <row r="1417" spans="1:7" ht="12.75" customHeight="1">
      <c r="A1417" s="98">
        <v>1806</v>
      </c>
      <c r="B1417" s="462" t="s">
        <v>36</v>
      </c>
      <c r="C1417" s="463" t="s">
        <v>3548</v>
      </c>
      <c r="D1417" s="44" t="s">
        <v>3431</v>
      </c>
      <c r="E1417" s="103">
        <v>3009</v>
      </c>
      <c r="F1417" s="45">
        <f t="shared" si="2"/>
        <v>3009</v>
      </c>
      <c r="G1417" s="45">
        <f t="shared" si="1"/>
        <v>0</v>
      </c>
    </row>
    <row r="1418" spans="1:7" ht="12.75" customHeight="1">
      <c r="A1418" s="98">
        <v>1807</v>
      </c>
      <c r="B1418" s="462" t="s">
        <v>36</v>
      </c>
      <c r="C1418" s="463" t="s">
        <v>3549</v>
      </c>
      <c r="D1418" s="44" t="s">
        <v>3431</v>
      </c>
      <c r="E1418" s="103">
        <v>2706</v>
      </c>
      <c r="F1418" s="45">
        <f t="shared" si="2"/>
        <v>2706</v>
      </c>
      <c r="G1418" s="45">
        <f t="shared" si="1"/>
        <v>0</v>
      </c>
    </row>
    <row r="1419" spans="1:7" ht="12.75" customHeight="1">
      <c r="A1419" s="98">
        <v>1808</v>
      </c>
      <c r="B1419" s="462" t="s">
        <v>36</v>
      </c>
      <c r="C1419" s="463" t="s">
        <v>3550</v>
      </c>
      <c r="D1419" s="44" t="s">
        <v>3431</v>
      </c>
      <c r="E1419" s="103">
        <v>3008</v>
      </c>
      <c r="F1419" s="45">
        <f t="shared" si="2"/>
        <v>3008</v>
      </c>
      <c r="G1419" s="45">
        <f t="shared" si="1"/>
        <v>0</v>
      </c>
    </row>
    <row r="1420" spans="1:7" ht="12.75" customHeight="1">
      <c r="A1420" s="98">
        <v>1809</v>
      </c>
      <c r="B1420" s="462" t="s">
        <v>36</v>
      </c>
      <c r="C1420" s="463" t="s">
        <v>3551</v>
      </c>
      <c r="D1420" s="44" t="s">
        <v>3431</v>
      </c>
      <c r="E1420" s="103">
        <v>2681</v>
      </c>
      <c r="F1420" s="45">
        <f t="shared" si="2"/>
        <v>2681</v>
      </c>
      <c r="G1420" s="45">
        <f t="shared" si="1"/>
        <v>0</v>
      </c>
    </row>
    <row r="1421" spans="1:7" ht="12.75" customHeight="1">
      <c r="A1421" s="98">
        <v>1810</v>
      </c>
      <c r="B1421" s="462" t="s">
        <v>36</v>
      </c>
      <c r="C1421" s="463" t="s">
        <v>3553</v>
      </c>
      <c r="D1421" s="44" t="s">
        <v>3431</v>
      </c>
      <c r="E1421" s="103">
        <v>2719</v>
      </c>
      <c r="F1421" s="45">
        <f t="shared" si="2"/>
        <v>2719</v>
      </c>
      <c r="G1421" s="45">
        <f t="shared" si="1"/>
        <v>0</v>
      </c>
    </row>
    <row r="1422" spans="1:7" ht="12.75" customHeight="1">
      <c r="A1422" s="98">
        <v>1811</v>
      </c>
      <c r="B1422" s="462" t="s">
        <v>36</v>
      </c>
      <c r="C1422" s="463" t="s">
        <v>3554</v>
      </c>
      <c r="D1422" s="44" t="s">
        <v>3431</v>
      </c>
      <c r="E1422" s="103">
        <v>2992</v>
      </c>
      <c r="F1422" s="45">
        <f t="shared" si="2"/>
        <v>2992</v>
      </c>
      <c r="G1422" s="45">
        <f t="shared" si="1"/>
        <v>0</v>
      </c>
    </row>
    <row r="1423" spans="1:7" ht="12.75" customHeight="1">
      <c r="A1423" s="98">
        <v>1812</v>
      </c>
      <c r="B1423" s="462" t="s">
        <v>36</v>
      </c>
      <c r="C1423" s="463" t="s">
        <v>3555</v>
      </c>
      <c r="D1423" s="44" t="s">
        <v>3431</v>
      </c>
      <c r="E1423" s="103">
        <v>2966</v>
      </c>
      <c r="F1423" s="45">
        <f t="shared" si="2"/>
        <v>2966</v>
      </c>
      <c r="G1423" s="45">
        <f t="shared" si="1"/>
        <v>0</v>
      </c>
    </row>
    <row r="1424" spans="1:7" ht="12.75" customHeight="1">
      <c r="A1424" s="98">
        <v>1813</v>
      </c>
      <c r="B1424" s="462" t="s">
        <v>36</v>
      </c>
      <c r="C1424" s="463" t="s">
        <v>3557</v>
      </c>
      <c r="D1424" s="44" t="s">
        <v>3431</v>
      </c>
      <c r="E1424" s="103">
        <v>2966</v>
      </c>
      <c r="F1424" s="45">
        <f t="shared" si="2"/>
        <v>2966</v>
      </c>
      <c r="G1424" s="45">
        <f t="shared" si="1"/>
        <v>0</v>
      </c>
    </row>
    <row r="1425" spans="1:7" ht="12.75" customHeight="1">
      <c r="A1425" s="98">
        <v>1819</v>
      </c>
      <c r="B1425" s="462" t="s">
        <v>36</v>
      </c>
      <c r="C1425" s="463" t="s">
        <v>3561</v>
      </c>
      <c r="D1425" s="44" t="s">
        <v>3431</v>
      </c>
      <c r="E1425" s="103">
        <v>2359</v>
      </c>
      <c r="F1425" s="45">
        <f t="shared" si="2"/>
        <v>2359</v>
      </c>
      <c r="G1425" s="45">
        <f t="shared" si="1"/>
        <v>0</v>
      </c>
    </row>
    <row r="1426" spans="1:7" ht="12.75" customHeight="1">
      <c r="A1426" s="98">
        <v>1820</v>
      </c>
      <c r="B1426" s="462" t="s">
        <v>36</v>
      </c>
      <c r="C1426" s="463" t="s">
        <v>3563</v>
      </c>
      <c r="D1426" s="44" t="s">
        <v>3431</v>
      </c>
      <c r="E1426" s="103">
        <v>2431</v>
      </c>
      <c r="F1426" s="45">
        <f t="shared" si="2"/>
        <v>2431</v>
      </c>
      <c r="G1426" s="45">
        <f t="shared" si="1"/>
        <v>0</v>
      </c>
    </row>
    <row r="1427" spans="1:7" ht="12.75" customHeight="1">
      <c r="A1427" s="98">
        <v>1823</v>
      </c>
      <c r="B1427" s="462" t="s">
        <v>36</v>
      </c>
      <c r="C1427" s="463" t="s">
        <v>3566</v>
      </c>
      <c r="D1427" s="44" t="s">
        <v>3431</v>
      </c>
      <c r="E1427" s="103">
        <v>2615</v>
      </c>
      <c r="F1427" s="45">
        <f t="shared" si="2"/>
        <v>2615</v>
      </c>
      <c r="G1427" s="45">
        <f t="shared" si="1"/>
        <v>0</v>
      </c>
    </row>
    <row r="1428" spans="1:7" ht="12.75" customHeight="1">
      <c r="A1428" s="98">
        <v>1824</v>
      </c>
      <c r="B1428" s="462" t="s">
        <v>36</v>
      </c>
      <c r="C1428" s="463" t="s">
        <v>3568</v>
      </c>
      <c r="D1428" s="44" t="s">
        <v>3431</v>
      </c>
      <c r="E1428" s="103">
        <v>2615</v>
      </c>
      <c r="F1428" s="45">
        <f t="shared" si="2"/>
        <v>2615</v>
      </c>
      <c r="G1428" s="45">
        <f t="shared" si="1"/>
        <v>0</v>
      </c>
    </row>
    <row r="1429" spans="1:7" ht="12.75" customHeight="1">
      <c r="A1429" s="98">
        <v>1825</v>
      </c>
      <c r="B1429" s="462" t="s">
        <v>36</v>
      </c>
      <c r="C1429" s="463" t="s">
        <v>3569</v>
      </c>
      <c r="D1429" s="44" t="s">
        <v>3431</v>
      </c>
      <c r="E1429" s="103">
        <v>2919</v>
      </c>
      <c r="F1429" s="45">
        <f t="shared" si="2"/>
        <v>2919</v>
      </c>
      <c r="G1429" s="45">
        <f t="shared" si="1"/>
        <v>0</v>
      </c>
    </row>
    <row r="1430" spans="1:7" ht="12.75" customHeight="1">
      <c r="A1430" s="98">
        <v>1826</v>
      </c>
      <c r="B1430" s="462" t="s">
        <v>36</v>
      </c>
      <c r="C1430" s="463" t="s">
        <v>3570</v>
      </c>
      <c r="D1430" s="44" t="s">
        <v>3431</v>
      </c>
      <c r="E1430" s="103">
        <v>2510</v>
      </c>
      <c r="F1430" s="45">
        <f t="shared" si="2"/>
        <v>2510</v>
      </c>
      <c r="G1430" s="45">
        <f t="shared" si="1"/>
        <v>0</v>
      </c>
    </row>
    <row r="1431" spans="1:7" ht="12.75" customHeight="1">
      <c r="A1431" s="98">
        <v>1827</v>
      </c>
      <c r="B1431" s="462" t="s">
        <v>36</v>
      </c>
      <c r="C1431" s="463" t="s">
        <v>3571</v>
      </c>
      <c r="D1431" s="44" t="s">
        <v>3431</v>
      </c>
      <c r="E1431" s="103">
        <v>2458</v>
      </c>
      <c r="F1431" s="45">
        <f t="shared" si="2"/>
        <v>2458</v>
      </c>
      <c r="G1431" s="45">
        <f t="shared" si="1"/>
        <v>0</v>
      </c>
    </row>
    <row r="1432" spans="1:7" ht="12.75" customHeight="1">
      <c r="A1432" s="98">
        <v>1828</v>
      </c>
      <c r="B1432" s="462" t="s">
        <v>36</v>
      </c>
      <c r="C1432" s="463" t="s">
        <v>3572</v>
      </c>
      <c r="D1432" s="44" t="s">
        <v>3431</v>
      </c>
      <c r="E1432" s="103">
        <v>2848</v>
      </c>
      <c r="F1432" s="45">
        <f t="shared" si="2"/>
        <v>2848</v>
      </c>
      <c r="G1432" s="45">
        <f t="shared" si="1"/>
        <v>0</v>
      </c>
    </row>
    <row r="1433" spans="1:7" ht="12.75" customHeight="1">
      <c r="A1433" s="98">
        <v>1831</v>
      </c>
      <c r="B1433" s="462" t="s">
        <v>36</v>
      </c>
      <c r="C1433" s="463" t="s">
        <v>3574</v>
      </c>
      <c r="D1433" s="44" t="s">
        <v>3431</v>
      </c>
      <c r="E1433" s="103">
        <v>3671</v>
      </c>
      <c r="F1433" s="45">
        <f t="shared" si="2"/>
        <v>3671</v>
      </c>
      <c r="G1433" s="45">
        <f t="shared" si="1"/>
        <v>0</v>
      </c>
    </row>
    <row r="1434" spans="1:7" ht="12.75" customHeight="1">
      <c r="A1434" s="98">
        <v>1832</v>
      </c>
      <c r="B1434" s="462" t="s">
        <v>36</v>
      </c>
      <c r="C1434" s="463" t="s">
        <v>3576</v>
      </c>
      <c r="D1434" s="44" t="s">
        <v>3431</v>
      </c>
      <c r="E1434" s="103">
        <v>3667</v>
      </c>
      <c r="F1434" s="45">
        <f t="shared" si="2"/>
        <v>3667</v>
      </c>
      <c r="G1434" s="45">
        <f t="shared" si="1"/>
        <v>0</v>
      </c>
    </row>
    <row r="1435" spans="1:7" ht="12.75" customHeight="1">
      <c r="A1435" s="98">
        <v>1833</v>
      </c>
      <c r="B1435" s="462" t="s">
        <v>36</v>
      </c>
      <c r="C1435" s="463" t="s">
        <v>3577</v>
      </c>
      <c r="D1435" s="44" t="s">
        <v>3431</v>
      </c>
      <c r="E1435" s="103">
        <v>4020</v>
      </c>
      <c r="F1435" s="45">
        <f t="shared" si="2"/>
        <v>4020</v>
      </c>
      <c r="G1435" s="45">
        <f t="shared" si="1"/>
        <v>0</v>
      </c>
    </row>
    <row r="1436" spans="1:7" ht="12.75" customHeight="1">
      <c r="A1436" s="98">
        <v>1834</v>
      </c>
      <c r="B1436" s="462" t="s">
        <v>36</v>
      </c>
      <c r="C1436" s="463" t="s">
        <v>3578</v>
      </c>
      <c r="D1436" s="44" t="s">
        <v>3431</v>
      </c>
      <c r="E1436" s="103">
        <v>3491</v>
      </c>
      <c r="F1436" s="45">
        <f t="shared" si="2"/>
        <v>3491</v>
      </c>
      <c r="G1436" s="45">
        <f t="shared" si="1"/>
        <v>0</v>
      </c>
    </row>
    <row r="1437" spans="1:7" ht="12.75" customHeight="1">
      <c r="A1437" s="98">
        <v>1835</v>
      </c>
      <c r="B1437" s="462" t="s">
        <v>36</v>
      </c>
      <c r="C1437" s="463" t="s">
        <v>3580</v>
      </c>
      <c r="D1437" s="44" t="s">
        <v>3431</v>
      </c>
      <c r="E1437" s="103">
        <v>3492</v>
      </c>
      <c r="F1437" s="45">
        <f t="shared" si="2"/>
        <v>3492</v>
      </c>
      <c r="G1437" s="45">
        <f t="shared" si="1"/>
        <v>0</v>
      </c>
    </row>
    <row r="1438" spans="1:7" ht="12.75" customHeight="1">
      <c r="A1438" s="98">
        <v>1836</v>
      </c>
      <c r="B1438" s="462" t="s">
        <v>36</v>
      </c>
      <c r="C1438" s="463" t="s">
        <v>3581</v>
      </c>
      <c r="D1438" s="44" t="s">
        <v>3431</v>
      </c>
      <c r="E1438" s="103">
        <v>3838</v>
      </c>
      <c r="F1438" s="45">
        <f t="shared" si="2"/>
        <v>3838</v>
      </c>
      <c r="G1438" s="45">
        <f t="shared" si="1"/>
        <v>0</v>
      </c>
    </row>
    <row r="1439" spans="1:7" ht="12.75" customHeight="1">
      <c r="A1439" s="98">
        <v>1839</v>
      </c>
      <c r="B1439" s="462" t="s">
        <v>36</v>
      </c>
      <c r="C1439" s="463" t="s">
        <v>3583</v>
      </c>
      <c r="D1439" s="44" t="s">
        <v>3431</v>
      </c>
      <c r="E1439" s="103">
        <v>3061</v>
      </c>
      <c r="F1439" s="45">
        <f t="shared" si="2"/>
        <v>3061</v>
      </c>
      <c r="G1439" s="45">
        <f t="shared" si="1"/>
        <v>0</v>
      </c>
    </row>
    <row r="1440" spans="1:7" ht="12.75" customHeight="1">
      <c r="A1440" s="98">
        <v>1840</v>
      </c>
      <c r="B1440" s="462" t="s">
        <v>36</v>
      </c>
      <c r="C1440" s="463" t="s">
        <v>3584</v>
      </c>
      <c r="D1440" s="44" t="s">
        <v>3431</v>
      </c>
      <c r="E1440" s="103">
        <v>2753</v>
      </c>
      <c r="F1440" s="45">
        <f t="shared" si="2"/>
        <v>2753</v>
      </c>
      <c r="G1440" s="45">
        <f t="shared" si="1"/>
        <v>0</v>
      </c>
    </row>
    <row r="1441" spans="1:7" ht="12.75" customHeight="1">
      <c r="A1441" s="98">
        <v>1846</v>
      </c>
      <c r="B1441" s="462" t="s">
        <v>36</v>
      </c>
      <c r="C1441" s="463" t="s">
        <v>3586</v>
      </c>
      <c r="D1441" s="44" t="s">
        <v>3431</v>
      </c>
      <c r="E1441" s="103">
        <v>2260</v>
      </c>
      <c r="F1441" s="45">
        <f t="shared" si="2"/>
        <v>2260</v>
      </c>
      <c r="G1441" s="45">
        <f t="shared" si="1"/>
        <v>0</v>
      </c>
    </row>
    <row r="1442" spans="1:7" ht="12.75" customHeight="1">
      <c r="A1442" s="98">
        <v>1847</v>
      </c>
      <c r="B1442" s="462" t="s">
        <v>36</v>
      </c>
      <c r="C1442" s="463" t="s">
        <v>3588</v>
      </c>
      <c r="D1442" s="44" t="s">
        <v>3431</v>
      </c>
      <c r="E1442" s="103">
        <v>1945</v>
      </c>
      <c r="F1442" s="45">
        <f t="shared" si="2"/>
        <v>1945</v>
      </c>
      <c r="G1442" s="45">
        <f t="shared" si="1"/>
        <v>0</v>
      </c>
    </row>
    <row r="1443" spans="1:7" ht="12.75" customHeight="1">
      <c r="A1443" s="98">
        <v>1848</v>
      </c>
      <c r="B1443" s="462" t="s">
        <v>36</v>
      </c>
      <c r="C1443" s="463" t="s">
        <v>3591</v>
      </c>
      <c r="D1443" s="44" t="s">
        <v>3431</v>
      </c>
      <c r="E1443" s="103">
        <v>1922</v>
      </c>
      <c r="F1443" s="45">
        <f t="shared" si="2"/>
        <v>1922</v>
      </c>
      <c r="G1443" s="45">
        <f t="shared" si="1"/>
        <v>0</v>
      </c>
    </row>
    <row r="1444" spans="1:7" ht="12.75" customHeight="1">
      <c r="A1444" s="98">
        <v>1849</v>
      </c>
      <c r="B1444" s="462" t="s">
        <v>36</v>
      </c>
      <c r="C1444" s="463" t="s">
        <v>3593</v>
      </c>
      <c r="D1444" s="44" t="s">
        <v>3431</v>
      </c>
      <c r="E1444" s="103">
        <v>2161</v>
      </c>
      <c r="F1444" s="45">
        <f t="shared" si="2"/>
        <v>2161</v>
      </c>
      <c r="G1444" s="45">
        <f t="shared" si="1"/>
        <v>0</v>
      </c>
    </row>
    <row r="1445" spans="1:7" ht="12.75" customHeight="1">
      <c r="A1445" s="98">
        <v>1850</v>
      </c>
      <c r="B1445" s="462" t="s">
        <v>36</v>
      </c>
      <c r="C1445" s="463" t="s">
        <v>3595</v>
      </c>
      <c r="D1445" s="44" t="s">
        <v>3431</v>
      </c>
      <c r="E1445" s="103">
        <v>2274</v>
      </c>
      <c r="F1445" s="45">
        <f t="shared" si="2"/>
        <v>2274</v>
      </c>
      <c r="G1445" s="45">
        <f t="shared" si="1"/>
        <v>0</v>
      </c>
    </row>
    <row r="1446" spans="1:7" ht="12.75" customHeight="1">
      <c r="A1446" s="98">
        <v>1856</v>
      </c>
      <c r="B1446" s="462" t="s">
        <v>36</v>
      </c>
      <c r="C1446" s="463" t="s">
        <v>3599</v>
      </c>
      <c r="D1446" s="44" t="s">
        <v>3431</v>
      </c>
      <c r="E1446" s="103">
        <v>287</v>
      </c>
      <c r="F1446" s="45">
        <f t="shared" si="2"/>
        <v>287</v>
      </c>
      <c r="G1446" s="45">
        <f t="shared" si="1"/>
        <v>0</v>
      </c>
    </row>
    <row r="1447" spans="1:7" ht="12.75" customHeight="1">
      <c r="A1447" s="98">
        <v>1857</v>
      </c>
      <c r="B1447" s="462" t="s">
        <v>36</v>
      </c>
      <c r="C1447" s="463" t="s">
        <v>3601</v>
      </c>
      <c r="D1447" s="44" t="s">
        <v>3431</v>
      </c>
      <c r="E1447" s="103">
        <v>366</v>
      </c>
      <c r="F1447" s="45">
        <f t="shared" si="2"/>
        <v>366</v>
      </c>
      <c r="G1447" s="45">
        <f t="shared" si="1"/>
        <v>0</v>
      </c>
    </row>
    <row r="1448" spans="1:7" ht="12.75" customHeight="1">
      <c r="A1448" s="98">
        <v>1858</v>
      </c>
      <c r="B1448" s="462" t="s">
        <v>36</v>
      </c>
      <c r="C1448" s="463" t="s">
        <v>3603</v>
      </c>
      <c r="D1448" s="44" t="s">
        <v>3431</v>
      </c>
      <c r="E1448" s="103">
        <v>239</v>
      </c>
      <c r="F1448" s="45">
        <f t="shared" si="2"/>
        <v>239</v>
      </c>
      <c r="G1448" s="45">
        <f t="shared" si="1"/>
        <v>0</v>
      </c>
    </row>
    <row r="1449" spans="1:7" ht="12.75" customHeight="1">
      <c r="A1449" s="98">
        <v>1859</v>
      </c>
      <c r="B1449" s="462" t="s">
        <v>36</v>
      </c>
      <c r="C1449" s="463" t="s">
        <v>3605</v>
      </c>
      <c r="D1449" s="44" t="s">
        <v>3431</v>
      </c>
      <c r="E1449" s="103">
        <v>401</v>
      </c>
      <c r="F1449" s="45">
        <f t="shared" si="2"/>
        <v>401</v>
      </c>
      <c r="G1449" s="45">
        <f t="shared" si="1"/>
        <v>0</v>
      </c>
    </row>
    <row r="1450" spans="1:7" ht="12.75" customHeight="1">
      <c r="A1450" s="98">
        <v>1860</v>
      </c>
      <c r="B1450" s="462" t="s">
        <v>36</v>
      </c>
      <c r="C1450" s="463" t="s">
        <v>3607</v>
      </c>
      <c r="D1450" s="44" t="s">
        <v>3431</v>
      </c>
      <c r="E1450" s="103">
        <v>610</v>
      </c>
      <c r="F1450" s="45">
        <f t="shared" si="2"/>
        <v>610</v>
      </c>
      <c r="G1450" s="45">
        <f t="shared" si="1"/>
        <v>0</v>
      </c>
    </row>
    <row r="1451" spans="1:7" ht="12.75" customHeight="1">
      <c r="A1451" s="98">
        <v>1861</v>
      </c>
      <c r="B1451" s="462" t="s">
        <v>36</v>
      </c>
      <c r="C1451" s="463" t="s">
        <v>3609</v>
      </c>
      <c r="D1451" s="44" t="s">
        <v>3431</v>
      </c>
      <c r="E1451" s="103">
        <v>399</v>
      </c>
      <c r="F1451" s="45">
        <f t="shared" si="2"/>
        <v>399</v>
      </c>
      <c r="G1451" s="45">
        <f t="shared" si="1"/>
        <v>0</v>
      </c>
    </row>
    <row r="1452" spans="1:7" ht="12.75" customHeight="1">
      <c r="A1452" s="98">
        <v>1869</v>
      </c>
      <c r="B1452" s="462" t="s">
        <v>38</v>
      </c>
      <c r="C1452" s="463" t="s">
        <v>3637</v>
      </c>
      <c r="D1452" s="44" t="s">
        <v>3639</v>
      </c>
      <c r="E1452" s="103">
        <v>164</v>
      </c>
      <c r="F1452" s="45">
        <f t="shared" si="2"/>
        <v>164</v>
      </c>
      <c r="G1452" s="45">
        <f t="shared" si="1"/>
        <v>0</v>
      </c>
    </row>
    <row r="1453" spans="1:7" ht="12.75" customHeight="1">
      <c r="A1453" s="98">
        <v>1870</v>
      </c>
      <c r="B1453" s="462" t="s">
        <v>38</v>
      </c>
      <c r="C1453" s="463" t="s">
        <v>3640</v>
      </c>
      <c r="D1453" s="44" t="s">
        <v>3639</v>
      </c>
      <c r="E1453" s="103">
        <v>207</v>
      </c>
      <c r="F1453" s="45">
        <f t="shared" si="2"/>
        <v>207</v>
      </c>
      <c r="G1453" s="45">
        <f t="shared" si="1"/>
        <v>0</v>
      </c>
    </row>
    <row r="1454" spans="1:7" ht="12.75" customHeight="1">
      <c r="A1454" s="98">
        <v>1871</v>
      </c>
      <c r="B1454" s="462" t="s">
        <v>38</v>
      </c>
      <c r="C1454" s="463" t="s">
        <v>3642</v>
      </c>
      <c r="D1454" s="44" t="s">
        <v>3639</v>
      </c>
      <c r="E1454" s="103">
        <v>185</v>
      </c>
      <c r="F1454" s="45">
        <f t="shared" si="2"/>
        <v>185</v>
      </c>
      <c r="G1454" s="45">
        <f t="shared" si="1"/>
        <v>0</v>
      </c>
    </row>
    <row r="1455" spans="1:7" ht="12.75" customHeight="1">
      <c r="A1455" s="98">
        <v>1872</v>
      </c>
      <c r="B1455" s="462" t="s">
        <v>38</v>
      </c>
      <c r="C1455" s="463" t="s">
        <v>3644</v>
      </c>
      <c r="D1455" s="44" t="s">
        <v>3639</v>
      </c>
      <c r="E1455" s="103">
        <v>207</v>
      </c>
      <c r="F1455" s="45">
        <f t="shared" si="2"/>
        <v>207</v>
      </c>
      <c r="G1455" s="45">
        <f t="shared" si="1"/>
        <v>0</v>
      </c>
    </row>
    <row r="1456" spans="1:7" ht="12.75" customHeight="1">
      <c r="A1456" s="98">
        <v>1873</v>
      </c>
      <c r="B1456" s="462" t="s">
        <v>38</v>
      </c>
      <c r="C1456" s="463" t="s">
        <v>3646</v>
      </c>
      <c r="D1456" s="44" t="s">
        <v>3639</v>
      </c>
      <c r="E1456" s="103">
        <v>236</v>
      </c>
      <c r="F1456" s="45">
        <f t="shared" si="2"/>
        <v>236</v>
      </c>
      <c r="G1456" s="45">
        <f t="shared" si="1"/>
        <v>0</v>
      </c>
    </row>
    <row r="1457" spans="1:7" ht="12.75" customHeight="1">
      <c r="A1457" s="98">
        <v>1875</v>
      </c>
      <c r="B1457" s="462" t="s">
        <v>38</v>
      </c>
      <c r="C1457" s="463" t="s">
        <v>3650</v>
      </c>
      <c r="D1457" s="44" t="s">
        <v>3639</v>
      </c>
      <c r="E1457" s="103">
        <v>267</v>
      </c>
      <c r="F1457" s="45">
        <f t="shared" si="2"/>
        <v>267</v>
      </c>
      <c r="G1457" s="45">
        <f t="shared" si="1"/>
        <v>0</v>
      </c>
    </row>
    <row r="1458" spans="1:7" ht="12.75" customHeight="1">
      <c r="A1458" s="98">
        <v>1876</v>
      </c>
      <c r="B1458" s="462" t="s">
        <v>38</v>
      </c>
      <c r="C1458" s="463" t="s">
        <v>3652</v>
      </c>
      <c r="D1458" s="44" t="s">
        <v>3639</v>
      </c>
      <c r="E1458" s="103">
        <v>227</v>
      </c>
      <c r="F1458" s="45">
        <f t="shared" si="2"/>
        <v>227</v>
      </c>
      <c r="G1458" s="45">
        <f t="shared" si="1"/>
        <v>0</v>
      </c>
    </row>
    <row r="1459" spans="1:7" ht="12.75" customHeight="1">
      <c r="A1459" s="98">
        <v>1877</v>
      </c>
      <c r="B1459" s="462" t="s">
        <v>38</v>
      </c>
      <c r="C1459" s="463" t="s">
        <v>3654</v>
      </c>
      <c r="D1459" s="44" t="s">
        <v>3639</v>
      </c>
      <c r="E1459" s="103">
        <v>258</v>
      </c>
      <c r="F1459" s="45">
        <f t="shared" si="2"/>
        <v>258</v>
      </c>
      <c r="G1459" s="45">
        <f t="shared" si="1"/>
        <v>0</v>
      </c>
    </row>
    <row r="1460" spans="1:7" ht="12.75" customHeight="1">
      <c r="A1460" s="98">
        <v>1878</v>
      </c>
      <c r="B1460" s="462" t="s">
        <v>38</v>
      </c>
      <c r="C1460" s="463" t="s">
        <v>3656</v>
      </c>
      <c r="D1460" s="44" t="s">
        <v>3639</v>
      </c>
      <c r="E1460" s="103">
        <v>169</v>
      </c>
      <c r="F1460" s="45">
        <f t="shared" si="2"/>
        <v>169</v>
      </c>
      <c r="G1460" s="45">
        <f t="shared" si="1"/>
        <v>0</v>
      </c>
    </row>
    <row r="1461" spans="1:7" ht="12.75" customHeight="1">
      <c r="A1461" s="98">
        <v>1879</v>
      </c>
      <c r="B1461" s="462" t="s">
        <v>38</v>
      </c>
      <c r="C1461" s="463" t="s">
        <v>3658</v>
      </c>
      <c r="D1461" s="44" t="s">
        <v>3639</v>
      </c>
      <c r="E1461" s="103">
        <v>213</v>
      </c>
      <c r="F1461" s="45">
        <f t="shared" si="2"/>
        <v>213</v>
      </c>
      <c r="G1461" s="45">
        <f t="shared" si="1"/>
        <v>0</v>
      </c>
    </row>
    <row r="1462" spans="1:7" ht="12.75" customHeight="1">
      <c r="A1462" s="98">
        <v>1880</v>
      </c>
      <c r="B1462" s="462" t="s">
        <v>38</v>
      </c>
      <c r="C1462" s="463" t="s">
        <v>3660</v>
      </c>
      <c r="D1462" s="44" t="s">
        <v>3639</v>
      </c>
      <c r="E1462" s="103">
        <v>187</v>
      </c>
      <c r="F1462" s="45">
        <f t="shared" si="2"/>
        <v>187</v>
      </c>
      <c r="G1462" s="45">
        <f t="shared" si="1"/>
        <v>0</v>
      </c>
    </row>
    <row r="1463" spans="1:7" ht="12.75" customHeight="1">
      <c r="A1463" s="98">
        <v>1881</v>
      </c>
      <c r="B1463" s="462" t="s">
        <v>38</v>
      </c>
      <c r="C1463" s="463" t="s">
        <v>3662</v>
      </c>
      <c r="D1463" s="44" t="s">
        <v>3639</v>
      </c>
      <c r="E1463" s="103">
        <v>211</v>
      </c>
      <c r="F1463" s="45">
        <f t="shared" si="2"/>
        <v>211</v>
      </c>
      <c r="G1463" s="45">
        <f t="shared" si="1"/>
        <v>0</v>
      </c>
    </row>
    <row r="1464" spans="1:7" ht="12.75" customHeight="1">
      <c r="A1464" s="98">
        <v>1884</v>
      </c>
      <c r="B1464" s="462" t="s">
        <v>38</v>
      </c>
      <c r="C1464" s="463" t="s">
        <v>3668</v>
      </c>
      <c r="D1464" s="44" t="s">
        <v>3639</v>
      </c>
      <c r="E1464" s="103">
        <v>233</v>
      </c>
      <c r="F1464" s="45">
        <f t="shared" si="2"/>
        <v>233</v>
      </c>
      <c r="G1464" s="45">
        <f t="shared" si="1"/>
        <v>0</v>
      </c>
    </row>
    <row r="1465" spans="1:7" ht="12.75" customHeight="1">
      <c r="A1465" s="98">
        <v>1889</v>
      </c>
      <c r="B1465" s="462" t="s">
        <v>38</v>
      </c>
      <c r="C1465" s="463" t="s">
        <v>3674</v>
      </c>
      <c r="D1465" s="44" t="s">
        <v>3639</v>
      </c>
      <c r="E1465" s="103">
        <v>194</v>
      </c>
      <c r="F1465" s="45">
        <f t="shared" si="2"/>
        <v>194</v>
      </c>
      <c r="G1465" s="45">
        <f t="shared" si="1"/>
        <v>0</v>
      </c>
    </row>
    <row r="1466" spans="1:7" ht="12.75" customHeight="1">
      <c r="A1466" s="98">
        <v>1890</v>
      </c>
      <c r="B1466" s="462" t="s">
        <v>38</v>
      </c>
      <c r="C1466" s="463" t="s">
        <v>3675</v>
      </c>
      <c r="D1466" s="44" t="s">
        <v>3639</v>
      </c>
      <c r="E1466" s="103">
        <v>267</v>
      </c>
      <c r="F1466" s="45">
        <f t="shared" si="2"/>
        <v>267</v>
      </c>
      <c r="G1466" s="45">
        <f t="shared" si="1"/>
        <v>0</v>
      </c>
    </row>
    <row r="1467" spans="1:7" ht="12.75" customHeight="1">
      <c r="A1467" s="98">
        <v>1893</v>
      </c>
      <c r="B1467" s="462" t="s">
        <v>38</v>
      </c>
      <c r="C1467" s="463" t="s">
        <v>3680</v>
      </c>
      <c r="D1467" s="44" t="s">
        <v>3639</v>
      </c>
      <c r="E1467" s="103">
        <v>290</v>
      </c>
      <c r="F1467" s="45">
        <f t="shared" si="2"/>
        <v>290</v>
      </c>
      <c r="G1467" s="45">
        <f t="shared" si="1"/>
        <v>0</v>
      </c>
    </row>
    <row r="1468" spans="1:7" ht="12.75" customHeight="1">
      <c r="A1468" s="98">
        <v>1896</v>
      </c>
      <c r="B1468" s="462" t="s">
        <v>38</v>
      </c>
      <c r="C1468" s="463" t="s">
        <v>3683</v>
      </c>
      <c r="D1468" s="44" t="s">
        <v>3639</v>
      </c>
      <c r="E1468" s="103">
        <v>231</v>
      </c>
      <c r="F1468" s="45">
        <f t="shared" si="2"/>
        <v>231</v>
      </c>
      <c r="G1468" s="45">
        <f t="shared" si="1"/>
        <v>0</v>
      </c>
    </row>
    <row r="1469" spans="1:7" ht="12.75" customHeight="1">
      <c r="A1469" s="98">
        <v>1904</v>
      </c>
      <c r="B1469" s="462" t="s">
        <v>38</v>
      </c>
      <c r="C1469" s="463" t="s">
        <v>3689</v>
      </c>
      <c r="D1469" s="44" t="s">
        <v>3639</v>
      </c>
      <c r="E1469" s="103">
        <v>251</v>
      </c>
      <c r="F1469" s="45">
        <f t="shared" si="2"/>
        <v>251</v>
      </c>
      <c r="G1469" s="45">
        <f t="shared" si="1"/>
        <v>0</v>
      </c>
    </row>
    <row r="1470" spans="1:7" ht="12.75" customHeight="1">
      <c r="A1470" s="98">
        <v>1905</v>
      </c>
      <c r="B1470" s="462" t="s">
        <v>38</v>
      </c>
      <c r="C1470" s="463" t="s">
        <v>3690</v>
      </c>
      <c r="D1470" s="44" t="s">
        <v>3639</v>
      </c>
      <c r="E1470" s="103">
        <v>311</v>
      </c>
      <c r="F1470" s="45">
        <f t="shared" si="2"/>
        <v>311</v>
      </c>
      <c r="G1470" s="45">
        <f t="shared" si="1"/>
        <v>0</v>
      </c>
    </row>
    <row r="1471" spans="1:7" ht="12.75" customHeight="1">
      <c r="A1471" s="98">
        <v>1906</v>
      </c>
      <c r="B1471" s="462" t="s">
        <v>38</v>
      </c>
      <c r="C1471" s="463" t="s">
        <v>3691</v>
      </c>
      <c r="D1471" s="44" t="s">
        <v>3639</v>
      </c>
      <c r="E1471" s="103">
        <v>318</v>
      </c>
      <c r="F1471" s="45">
        <f t="shared" si="2"/>
        <v>318</v>
      </c>
      <c r="G1471" s="45">
        <f t="shared" si="1"/>
        <v>0</v>
      </c>
    </row>
    <row r="1472" spans="1:7" ht="12.75" customHeight="1">
      <c r="A1472" s="98">
        <v>1909</v>
      </c>
      <c r="B1472" s="462" t="s">
        <v>38</v>
      </c>
      <c r="C1472" s="463" t="s">
        <v>3694</v>
      </c>
      <c r="D1472" s="44" t="s">
        <v>3639</v>
      </c>
      <c r="E1472" s="103">
        <v>260</v>
      </c>
      <c r="F1472" s="45">
        <f t="shared" si="2"/>
        <v>260</v>
      </c>
      <c r="G1472" s="45">
        <f t="shared" si="1"/>
        <v>0</v>
      </c>
    </row>
    <row r="1473" spans="1:7" ht="12.75" customHeight="1">
      <c r="A1473" s="98">
        <v>1910</v>
      </c>
      <c r="B1473" s="462" t="s">
        <v>38</v>
      </c>
      <c r="C1473" s="463" t="s">
        <v>3695</v>
      </c>
      <c r="D1473" s="44" t="s">
        <v>3639</v>
      </c>
      <c r="E1473" s="103">
        <v>322</v>
      </c>
      <c r="F1473" s="45">
        <f t="shared" si="2"/>
        <v>322</v>
      </c>
      <c r="G1473" s="45">
        <f t="shared" si="1"/>
        <v>0</v>
      </c>
    </row>
    <row r="1474" spans="1:7" ht="12.75" customHeight="1">
      <c r="A1474" s="98">
        <v>1918</v>
      </c>
      <c r="B1474" s="462" t="s">
        <v>38</v>
      </c>
      <c r="C1474" s="463" t="s">
        <v>3701</v>
      </c>
      <c r="D1474" s="44" t="s">
        <v>3639</v>
      </c>
      <c r="E1474" s="103">
        <v>105</v>
      </c>
      <c r="F1474" s="45">
        <f t="shared" si="2"/>
        <v>105</v>
      </c>
      <c r="G1474" s="45">
        <f t="shared" si="1"/>
        <v>0</v>
      </c>
    </row>
    <row r="1475" spans="1:7" ht="12.75" customHeight="1">
      <c r="A1475" s="98">
        <v>1919</v>
      </c>
      <c r="B1475" s="462" t="s">
        <v>4025</v>
      </c>
      <c r="C1475" s="463" t="s">
        <v>3714</v>
      </c>
      <c r="D1475" s="44" t="s">
        <v>51</v>
      </c>
      <c r="E1475" s="103">
        <v>32</v>
      </c>
      <c r="F1475" s="45">
        <f t="shared" si="2"/>
        <v>32</v>
      </c>
      <c r="G1475" s="45">
        <f t="shared" si="1"/>
        <v>0</v>
      </c>
    </row>
    <row r="1476" spans="1:7" ht="12.75" customHeight="1">
      <c r="A1476" s="98">
        <v>1920</v>
      </c>
      <c r="B1476" s="462" t="s">
        <v>4025</v>
      </c>
      <c r="C1476" s="463" t="s">
        <v>3715</v>
      </c>
      <c r="D1476" s="44" t="s">
        <v>51</v>
      </c>
      <c r="E1476" s="103">
        <v>24</v>
      </c>
      <c r="F1476" s="45">
        <f t="shared" si="2"/>
        <v>24</v>
      </c>
      <c r="G1476" s="45">
        <f t="shared" si="1"/>
        <v>0</v>
      </c>
    </row>
    <row r="1477" spans="1:7" ht="12.75" customHeight="1">
      <c r="A1477" s="98">
        <v>1921</v>
      </c>
      <c r="B1477" s="462" t="s">
        <v>4025</v>
      </c>
      <c r="C1477" s="463" t="s">
        <v>3716</v>
      </c>
      <c r="D1477" s="44" t="s">
        <v>51</v>
      </c>
      <c r="E1477" s="103">
        <v>32</v>
      </c>
      <c r="F1477" s="45">
        <f t="shared" si="2"/>
        <v>32</v>
      </c>
      <c r="G1477" s="45">
        <f t="shared" si="1"/>
        <v>0</v>
      </c>
    </row>
    <row r="1478" spans="1:7" ht="12.75" customHeight="1">
      <c r="A1478" s="98">
        <v>1922</v>
      </c>
      <c r="B1478" s="462" t="s">
        <v>4025</v>
      </c>
      <c r="C1478" s="463" t="s">
        <v>3717</v>
      </c>
      <c r="D1478" s="44" t="s">
        <v>51</v>
      </c>
      <c r="E1478" s="103">
        <v>24</v>
      </c>
      <c r="F1478" s="45">
        <f t="shared" si="2"/>
        <v>24</v>
      </c>
      <c r="G1478" s="45">
        <f t="shared" si="1"/>
        <v>0</v>
      </c>
    </row>
    <row r="1479" spans="1:7" ht="12.75" customHeight="1">
      <c r="A1479" s="98">
        <v>1923</v>
      </c>
      <c r="B1479" s="462" t="s">
        <v>4025</v>
      </c>
      <c r="C1479" s="463" t="s">
        <v>3718</v>
      </c>
      <c r="D1479" s="44" t="s">
        <v>51</v>
      </c>
      <c r="E1479" s="103">
        <v>32</v>
      </c>
      <c r="F1479" s="45">
        <f t="shared" si="2"/>
        <v>32</v>
      </c>
      <c r="G1479" s="45">
        <f t="shared" si="1"/>
        <v>0</v>
      </c>
    </row>
    <row r="1480" spans="1:7" ht="12.75" customHeight="1">
      <c r="A1480" s="98">
        <v>1924</v>
      </c>
      <c r="B1480" s="462" t="s">
        <v>4025</v>
      </c>
      <c r="C1480" s="463" t="s">
        <v>3719</v>
      </c>
      <c r="D1480" s="44" t="s">
        <v>51</v>
      </c>
      <c r="E1480" s="103">
        <v>24</v>
      </c>
      <c r="F1480" s="45">
        <f t="shared" si="2"/>
        <v>24</v>
      </c>
      <c r="G1480" s="45">
        <f t="shared" si="1"/>
        <v>0</v>
      </c>
    </row>
    <row r="1481" spans="1:7" ht="12.75" customHeight="1">
      <c r="A1481" s="98">
        <v>1925</v>
      </c>
      <c r="B1481" s="462" t="s">
        <v>4025</v>
      </c>
      <c r="C1481" s="463" t="s">
        <v>3720</v>
      </c>
      <c r="D1481" s="44" t="s">
        <v>51</v>
      </c>
      <c r="E1481" s="103">
        <v>32</v>
      </c>
      <c r="F1481" s="45">
        <f t="shared" si="2"/>
        <v>32</v>
      </c>
      <c r="G1481" s="45">
        <f t="shared" si="1"/>
        <v>0</v>
      </c>
    </row>
    <row r="1482" spans="1:7" ht="12.75" customHeight="1">
      <c r="A1482" s="98">
        <v>1926</v>
      </c>
      <c r="B1482" s="462" t="s">
        <v>4025</v>
      </c>
      <c r="C1482" s="463" t="s">
        <v>3721</v>
      </c>
      <c r="D1482" s="44" t="s">
        <v>51</v>
      </c>
      <c r="E1482" s="103">
        <v>24</v>
      </c>
      <c r="F1482" s="45">
        <f t="shared" si="2"/>
        <v>24</v>
      </c>
      <c r="G1482" s="45">
        <f t="shared" si="1"/>
        <v>0</v>
      </c>
    </row>
    <row r="1483" spans="1:7" ht="12.75" customHeight="1">
      <c r="A1483" s="98">
        <v>1927</v>
      </c>
      <c r="B1483" s="462" t="s">
        <v>4025</v>
      </c>
      <c r="C1483" s="463" t="s">
        <v>3722</v>
      </c>
      <c r="D1483" s="44" t="s">
        <v>51</v>
      </c>
      <c r="E1483" s="103">
        <v>91</v>
      </c>
      <c r="F1483" s="45">
        <f t="shared" si="2"/>
        <v>91</v>
      </c>
      <c r="G1483" s="45">
        <f t="shared" si="1"/>
        <v>0</v>
      </c>
    </row>
    <row r="1484" spans="1:7" ht="12.75" customHeight="1">
      <c r="A1484" s="98">
        <v>1928</v>
      </c>
      <c r="B1484" s="462" t="s">
        <v>4025</v>
      </c>
      <c r="C1484" s="463" t="s">
        <v>3723</v>
      </c>
      <c r="D1484" s="44" t="s">
        <v>51</v>
      </c>
      <c r="E1484" s="103">
        <v>103</v>
      </c>
      <c r="F1484" s="45">
        <f t="shared" si="2"/>
        <v>103</v>
      </c>
      <c r="G1484" s="45">
        <f t="shared" si="1"/>
        <v>0</v>
      </c>
    </row>
    <row r="1485" spans="1:7" ht="12.75" customHeight="1">
      <c r="A1485" s="98">
        <v>1929</v>
      </c>
      <c r="B1485" s="462" t="s">
        <v>4025</v>
      </c>
      <c r="C1485" s="463" t="s">
        <v>3724</v>
      </c>
      <c r="D1485" s="44" t="s">
        <v>51</v>
      </c>
      <c r="E1485" s="103">
        <v>102</v>
      </c>
      <c r="F1485" s="45">
        <f t="shared" si="2"/>
        <v>102</v>
      </c>
      <c r="G1485" s="45">
        <f t="shared" si="1"/>
        <v>0</v>
      </c>
    </row>
    <row r="1486" spans="1:7" ht="12.75" customHeight="1">
      <c r="A1486" s="98">
        <v>1930</v>
      </c>
      <c r="B1486" s="462" t="s">
        <v>4025</v>
      </c>
      <c r="C1486" s="463" t="s">
        <v>3725</v>
      </c>
      <c r="D1486" s="44" t="s">
        <v>51</v>
      </c>
      <c r="E1486" s="103">
        <v>111</v>
      </c>
      <c r="F1486" s="45">
        <f t="shared" si="2"/>
        <v>111</v>
      </c>
      <c r="G1486" s="45">
        <f t="shared" si="1"/>
        <v>0</v>
      </c>
    </row>
    <row r="1487" spans="1:7" ht="12.75" customHeight="1">
      <c r="A1487" s="98">
        <v>1931</v>
      </c>
      <c r="B1487" s="462" t="s">
        <v>4025</v>
      </c>
      <c r="C1487" s="463" t="s">
        <v>3726</v>
      </c>
      <c r="D1487" s="44" t="s">
        <v>51</v>
      </c>
      <c r="E1487" s="103">
        <v>17</v>
      </c>
      <c r="F1487" s="45">
        <f t="shared" si="2"/>
        <v>17</v>
      </c>
      <c r="G1487" s="45">
        <f t="shared" si="1"/>
        <v>0</v>
      </c>
    </row>
    <row r="1488" spans="1:7" ht="12.75" customHeight="1">
      <c r="A1488" s="98">
        <v>1932</v>
      </c>
      <c r="B1488" s="462" t="s">
        <v>4025</v>
      </c>
      <c r="C1488" s="463" t="s">
        <v>3727</v>
      </c>
      <c r="D1488" s="44" t="s">
        <v>51</v>
      </c>
      <c r="E1488" s="103">
        <v>26</v>
      </c>
      <c r="F1488" s="45">
        <f t="shared" si="2"/>
        <v>26</v>
      </c>
      <c r="G1488" s="45">
        <f t="shared" si="1"/>
        <v>0</v>
      </c>
    </row>
    <row r="1489" spans="1:7" ht="12.75" customHeight="1">
      <c r="A1489" s="98">
        <v>1933</v>
      </c>
      <c r="B1489" s="462" t="s">
        <v>4025</v>
      </c>
      <c r="C1489" s="463" t="s">
        <v>3728</v>
      </c>
      <c r="D1489" s="44" t="s">
        <v>51</v>
      </c>
      <c r="E1489" s="103">
        <v>27</v>
      </c>
      <c r="F1489" s="45">
        <f t="shared" si="2"/>
        <v>27</v>
      </c>
      <c r="G1489" s="45">
        <f t="shared" si="1"/>
        <v>0</v>
      </c>
    </row>
    <row r="1490" spans="1:7" ht="12.75" customHeight="1">
      <c r="A1490" s="98">
        <v>1934</v>
      </c>
      <c r="B1490" s="462" t="s">
        <v>4025</v>
      </c>
      <c r="C1490" s="463" t="s">
        <v>3729</v>
      </c>
      <c r="D1490" s="44" t="s">
        <v>51</v>
      </c>
      <c r="E1490" s="103">
        <v>16</v>
      </c>
      <c r="F1490" s="45">
        <f t="shared" si="2"/>
        <v>16</v>
      </c>
      <c r="G1490" s="45">
        <f t="shared" si="1"/>
        <v>0</v>
      </c>
    </row>
    <row r="1491" spans="1:7" ht="12.75" customHeight="1">
      <c r="A1491" s="98">
        <v>1935</v>
      </c>
      <c r="B1491" s="462" t="s">
        <v>4025</v>
      </c>
      <c r="C1491" s="463" t="s">
        <v>3730</v>
      </c>
      <c r="D1491" s="44" t="s">
        <v>51</v>
      </c>
      <c r="E1491" s="103">
        <v>26</v>
      </c>
      <c r="F1491" s="45">
        <f t="shared" si="2"/>
        <v>26</v>
      </c>
      <c r="G1491" s="45">
        <f t="shared" si="1"/>
        <v>0</v>
      </c>
    </row>
    <row r="1492" spans="1:7" ht="12.75" customHeight="1">
      <c r="A1492" s="98">
        <v>1936</v>
      </c>
      <c r="B1492" s="462" t="s">
        <v>4025</v>
      </c>
      <c r="C1492" s="463" t="s">
        <v>3731</v>
      </c>
      <c r="D1492" s="44" t="s">
        <v>51</v>
      </c>
      <c r="E1492" s="103">
        <v>27</v>
      </c>
      <c r="F1492" s="45">
        <f t="shared" si="2"/>
        <v>27</v>
      </c>
      <c r="G1492" s="45">
        <f t="shared" si="1"/>
        <v>0</v>
      </c>
    </row>
    <row r="1493" spans="1:7" ht="12.75" customHeight="1">
      <c r="A1493" s="98">
        <v>1937</v>
      </c>
      <c r="B1493" s="462" t="s">
        <v>4025</v>
      </c>
      <c r="C1493" s="463" t="s">
        <v>3732</v>
      </c>
      <c r="D1493" s="44" t="s">
        <v>51</v>
      </c>
      <c r="E1493" s="103">
        <v>17</v>
      </c>
      <c r="F1493" s="45">
        <f t="shared" si="2"/>
        <v>17</v>
      </c>
      <c r="G1493" s="45">
        <f t="shared" si="1"/>
        <v>0</v>
      </c>
    </row>
    <row r="1494" spans="1:7" ht="12.75" customHeight="1">
      <c r="A1494" s="98">
        <v>1938</v>
      </c>
      <c r="B1494" s="462" t="s">
        <v>4025</v>
      </c>
      <c r="C1494" s="463" t="s">
        <v>3733</v>
      </c>
      <c r="D1494" s="44" t="s">
        <v>51</v>
      </c>
      <c r="E1494" s="103">
        <v>26</v>
      </c>
      <c r="F1494" s="45">
        <f t="shared" si="2"/>
        <v>26</v>
      </c>
      <c r="G1494" s="45">
        <f t="shared" si="1"/>
        <v>0</v>
      </c>
    </row>
    <row r="1495" spans="1:7" ht="12.75" customHeight="1">
      <c r="A1495" s="98">
        <v>1939</v>
      </c>
      <c r="B1495" s="462" t="s">
        <v>4025</v>
      </c>
      <c r="C1495" s="463" t="s">
        <v>3734</v>
      </c>
      <c r="D1495" s="44" t="s">
        <v>51</v>
      </c>
      <c r="E1495" s="103">
        <v>27</v>
      </c>
      <c r="F1495" s="45">
        <f t="shared" si="2"/>
        <v>27</v>
      </c>
      <c r="G1495" s="45">
        <f t="shared" si="1"/>
        <v>0</v>
      </c>
    </row>
    <row r="1496" spans="1:7" ht="12.75" customHeight="1">
      <c r="A1496" s="98">
        <v>1940</v>
      </c>
      <c r="B1496" s="462" t="s">
        <v>4025</v>
      </c>
      <c r="C1496" s="463" t="s">
        <v>3735</v>
      </c>
      <c r="D1496" s="44" t="s">
        <v>51</v>
      </c>
      <c r="E1496" s="103">
        <v>20</v>
      </c>
      <c r="F1496" s="45">
        <f t="shared" si="2"/>
        <v>20</v>
      </c>
      <c r="G1496" s="45">
        <f t="shared" si="1"/>
        <v>0</v>
      </c>
    </row>
    <row r="1497" spans="1:7" ht="12.75" customHeight="1">
      <c r="A1497" s="98">
        <v>1941</v>
      </c>
      <c r="B1497" s="462" t="s">
        <v>4025</v>
      </c>
      <c r="C1497" s="463" t="s">
        <v>3736</v>
      </c>
      <c r="D1497" s="44" t="s">
        <v>51</v>
      </c>
      <c r="E1497" s="103">
        <v>30</v>
      </c>
      <c r="F1497" s="45">
        <f t="shared" si="2"/>
        <v>30</v>
      </c>
      <c r="G1497" s="45">
        <f t="shared" si="1"/>
        <v>0</v>
      </c>
    </row>
    <row r="1498" spans="1:7" ht="12.75" customHeight="1">
      <c r="A1498" s="98">
        <v>1942</v>
      </c>
      <c r="B1498" s="462" t="s">
        <v>4025</v>
      </c>
      <c r="C1498" s="463" t="s">
        <v>3737</v>
      </c>
      <c r="D1498" s="44" t="s">
        <v>51</v>
      </c>
      <c r="E1498" s="103">
        <v>31</v>
      </c>
      <c r="F1498" s="45">
        <f t="shared" si="2"/>
        <v>31</v>
      </c>
      <c r="G1498" s="45">
        <f t="shared" si="1"/>
        <v>0</v>
      </c>
    </row>
    <row r="1499" spans="1:7" ht="12.75" customHeight="1">
      <c r="A1499" s="98">
        <v>1943</v>
      </c>
      <c r="B1499" s="462" t="s">
        <v>4025</v>
      </c>
      <c r="C1499" s="463" t="s">
        <v>3738</v>
      </c>
      <c r="D1499" s="44" t="s">
        <v>51</v>
      </c>
      <c r="E1499" s="103">
        <v>14</v>
      </c>
      <c r="F1499" s="45">
        <f t="shared" si="2"/>
        <v>14</v>
      </c>
      <c r="G1499" s="45">
        <f t="shared" si="1"/>
        <v>0</v>
      </c>
    </row>
    <row r="1500" spans="1:7" ht="12.75" customHeight="1">
      <c r="A1500" s="98">
        <v>1944</v>
      </c>
      <c r="B1500" s="462" t="s">
        <v>4025</v>
      </c>
      <c r="C1500" s="463" t="s">
        <v>3739</v>
      </c>
      <c r="D1500" s="44" t="s">
        <v>51</v>
      </c>
      <c r="E1500" s="103">
        <v>24</v>
      </c>
      <c r="F1500" s="45">
        <f t="shared" si="2"/>
        <v>24</v>
      </c>
      <c r="G1500" s="45">
        <f t="shared" si="1"/>
        <v>0</v>
      </c>
    </row>
    <row r="1501" spans="1:7" ht="12.75" customHeight="1">
      <c r="A1501" s="98">
        <v>1945</v>
      </c>
      <c r="B1501" s="462" t="s">
        <v>4025</v>
      </c>
      <c r="C1501" s="463" t="s">
        <v>3740</v>
      </c>
      <c r="D1501" s="44" t="s">
        <v>51</v>
      </c>
      <c r="E1501" s="103">
        <v>24</v>
      </c>
      <c r="F1501" s="45">
        <f t="shared" si="2"/>
        <v>24</v>
      </c>
      <c r="G1501" s="45">
        <f t="shared" si="1"/>
        <v>0</v>
      </c>
    </row>
    <row r="1502" spans="1:7" ht="12.75" customHeight="1">
      <c r="A1502" s="98">
        <v>1946</v>
      </c>
      <c r="B1502" s="462" t="s">
        <v>4025</v>
      </c>
      <c r="C1502" s="463" t="s">
        <v>3741</v>
      </c>
      <c r="D1502" s="44" t="s">
        <v>51</v>
      </c>
      <c r="E1502" s="103">
        <v>15</v>
      </c>
      <c r="F1502" s="45">
        <f t="shared" si="2"/>
        <v>15</v>
      </c>
      <c r="G1502" s="45">
        <f t="shared" si="1"/>
        <v>0</v>
      </c>
    </row>
    <row r="1503" spans="1:7" ht="12.75" customHeight="1">
      <c r="A1503" s="98">
        <v>1947</v>
      </c>
      <c r="B1503" s="462" t="s">
        <v>4025</v>
      </c>
      <c r="C1503" s="463" t="s">
        <v>3742</v>
      </c>
      <c r="D1503" s="44" t="s">
        <v>51</v>
      </c>
      <c r="E1503" s="103">
        <v>25</v>
      </c>
      <c r="F1503" s="45">
        <f t="shared" si="2"/>
        <v>25</v>
      </c>
      <c r="G1503" s="45">
        <f t="shared" si="1"/>
        <v>0</v>
      </c>
    </row>
    <row r="1504" spans="1:7" ht="12.75" customHeight="1">
      <c r="A1504" s="98">
        <v>1948</v>
      </c>
      <c r="B1504" s="462" t="s">
        <v>4025</v>
      </c>
      <c r="C1504" s="463" t="s">
        <v>3743</v>
      </c>
      <c r="D1504" s="44" t="s">
        <v>51</v>
      </c>
      <c r="E1504" s="103">
        <v>26</v>
      </c>
      <c r="F1504" s="45">
        <f t="shared" si="2"/>
        <v>26</v>
      </c>
      <c r="G1504" s="45">
        <f t="shared" si="1"/>
        <v>0</v>
      </c>
    </row>
    <row r="1505" spans="1:7" ht="12.75" customHeight="1">
      <c r="A1505" s="98">
        <v>1949</v>
      </c>
      <c r="B1505" s="462" t="s">
        <v>4025</v>
      </c>
      <c r="C1505" s="463" t="s">
        <v>3744</v>
      </c>
      <c r="D1505" s="44" t="s">
        <v>51</v>
      </c>
      <c r="E1505" s="103">
        <v>128</v>
      </c>
      <c r="F1505" s="45">
        <f t="shared" si="2"/>
        <v>128</v>
      </c>
      <c r="G1505" s="45">
        <f t="shared" si="1"/>
        <v>0</v>
      </c>
    </row>
    <row r="1506" spans="1:7" ht="12.75" customHeight="1">
      <c r="A1506" s="98">
        <v>1950</v>
      </c>
      <c r="B1506" s="462" t="s">
        <v>4025</v>
      </c>
      <c r="C1506" s="463" t="s">
        <v>3745</v>
      </c>
      <c r="D1506" s="44" t="s">
        <v>51</v>
      </c>
      <c r="E1506" s="103">
        <v>227</v>
      </c>
      <c r="F1506" s="45">
        <f t="shared" si="2"/>
        <v>227</v>
      </c>
      <c r="G1506" s="45">
        <f t="shared" si="1"/>
        <v>0</v>
      </c>
    </row>
    <row r="1507" spans="1:7" ht="12.75" customHeight="1">
      <c r="A1507" s="98">
        <v>1951</v>
      </c>
      <c r="B1507" s="462" t="s">
        <v>4025</v>
      </c>
      <c r="C1507" s="463" t="s">
        <v>3746</v>
      </c>
      <c r="D1507" s="44" t="s">
        <v>51</v>
      </c>
      <c r="E1507" s="103">
        <v>40</v>
      </c>
      <c r="F1507" s="45">
        <f t="shared" si="2"/>
        <v>40</v>
      </c>
      <c r="G1507" s="45">
        <f t="shared" si="1"/>
        <v>0</v>
      </c>
    </row>
    <row r="1508" spans="1:7" ht="12.75" customHeight="1">
      <c r="A1508" s="98">
        <v>1952</v>
      </c>
      <c r="B1508" s="462" t="s">
        <v>4025</v>
      </c>
      <c r="C1508" s="463" t="s">
        <v>3747</v>
      </c>
      <c r="D1508" s="44" t="s">
        <v>51</v>
      </c>
      <c r="E1508" s="103">
        <v>40</v>
      </c>
      <c r="F1508" s="45">
        <f t="shared" si="2"/>
        <v>40</v>
      </c>
      <c r="G1508" s="45">
        <f t="shared" si="1"/>
        <v>0</v>
      </c>
    </row>
    <row r="1509" spans="1:7" ht="12.75" customHeight="1">
      <c r="A1509" s="98">
        <v>1953</v>
      </c>
      <c r="B1509" s="462" t="s">
        <v>4025</v>
      </c>
      <c r="C1509" s="463" t="s">
        <v>3748</v>
      </c>
      <c r="D1509" s="44" t="s">
        <v>51</v>
      </c>
      <c r="E1509" s="103">
        <v>42</v>
      </c>
      <c r="F1509" s="45">
        <f t="shared" si="2"/>
        <v>42</v>
      </c>
      <c r="G1509" s="45">
        <f t="shared" si="1"/>
        <v>0</v>
      </c>
    </row>
    <row r="1510" spans="1:7" ht="12.75" customHeight="1">
      <c r="A1510" s="98">
        <v>1954</v>
      </c>
      <c r="B1510" s="462" t="s">
        <v>4025</v>
      </c>
      <c r="C1510" s="463" t="s">
        <v>3749</v>
      </c>
      <c r="D1510" s="44" t="s">
        <v>51</v>
      </c>
      <c r="E1510" s="103">
        <v>42</v>
      </c>
      <c r="F1510" s="45">
        <f t="shared" si="2"/>
        <v>42</v>
      </c>
      <c r="G1510" s="45">
        <f t="shared" si="1"/>
        <v>0</v>
      </c>
    </row>
    <row r="1511" spans="1:7" ht="12.75" customHeight="1">
      <c r="A1511" s="98">
        <v>1955</v>
      </c>
      <c r="B1511" s="462" t="s">
        <v>4025</v>
      </c>
      <c r="C1511" s="463" t="s">
        <v>3750</v>
      </c>
      <c r="D1511" s="44" t="s">
        <v>51</v>
      </c>
      <c r="E1511" s="103">
        <v>45</v>
      </c>
      <c r="F1511" s="45">
        <f t="shared" si="2"/>
        <v>45</v>
      </c>
      <c r="G1511" s="45">
        <f t="shared" si="1"/>
        <v>0</v>
      </c>
    </row>
    <row r="1512" spans="1:7" ht="12.75" customHeight="1">
      <c r="A1512" s="98">
        <v>1956</v>
      </c>
      <c r="B1512" s="462" t="s">
        <v>4025</v>
      </c>
      <c r="C1512" s="463" t="s">
        <v>3751</v>
      </c>
      <c r="D1512" s="44" t="s">
        <v>51</v>
      </c>
      <c r="E1512" s="103">
        <v>48</v>
      </c>
      <c r="F1512" s="45">
        <f t="shared" si="2"/>
        <v>48</v>
      </c>
      <c r="G1512" s="45">
        <f t="shared" si="1"/>
        <v>0</v>
      </c>
    </row>
    <row r="1513" spans="1:7" ht="12.75" customHeight="1">
      <c r="A1513" s="98">
        <v>1957</v>
      </c>
      <c r="B1513" s="462" t="s">
        <v>4025</v>
      </c>
      <c r="C1513" s="463" t="s">
        <v>3752</v>
      </c>
      <c r="D1513" s="44" t="s">
        <v>51</v>
      </c>
      <c r="E1513" s="103">
        <v>39</v>
      </c>
      <c r="F1513" s="45">
        <f t="shared" si="2"/>
        <v>39</v>
      </c>
      <c r="G1513" s="45">
        <f t="shared" si="1"/>
        <v>0</v>
      </c>
    </row>
    <row r="1514" spans="1:7" ht="12.75" customHeight="1">
      <c r="A1514" s="98">
        <v>1958</v>
      </c>
      <c r="B1514" s="462" t="s">
        <v>4025</v>
      </c>
      <c r="C1514" s="463" t="s">
        <v>3753</v>
      </c>
      <c r="D1514" s="44" t="s">
        <v>51</v>
      </c>
      <c r="E1514" s="103">
        <v>39</v>
      </c>
      <c r="F1514" s="45">
        <f t="shared" si="2"/>
        <v>39</v>
      </c>
      <c r="G1514" s="45">
        <f t="shared" si="1"/>
        <v>0</v>
      </c>
    </row>
    <row r="1515" spans="1:7" ht="12.75" customHeight="1">
      <c r="A1515" s="98">
        <v>1959</v>
      </c>
      <c r="B1515" s="462" t="s">
        <v>4025</v>
      </c>
      <c r="C1515" s="463" t="s">
        <v>3754</v>
      </c>
      <c r="D1515" s="44" t="s">
        <v>51</v>
      </c>
      <c r="E1515" s="103">
        <v>41</v>
      </c>
      <c r="F1515" s="45">
        <f t="shared" si="2"/>
        <v>41</v>
      </c>
      <c r="G1515" s="45">
        <f t="shared" si="1"/>
        <v>0</v>
      </c>
    </row>
    <row r="1516" spans="1:7" ht="12.75" customHeight="1">
      <c r="A1516" s="98">
        <v>1960</v>
      </c>
      <c r="B1516" s="462" t="s">
        <v>4025</v>
      </c>
      <c r="C1516" s="463" t="s">
        <v>3755</v>
      </c>
      <c r="D1516" s="44" t="s">
        <v>51</v>
      </c>
      <c r="E1516" s="103">
        <v>41</v>
      </c>
      <c r="F1516" s="45">
        <f t="shared" si="2"/>
        <v>41</v>
      </c>
      <c r="G1516" s="45">
        <f t="shared" si="1"/>
        <v>0</v>
      </c>
    </row>
    <row r="1517" spans="1:7" ht="12.75" customHeight="1">
      <c r="A1517" s="98">
        <v>1961</v>
      </c>
      <c r="B1517" s="462" t="s">
        <v>4025</v>
      </c>
      <c r="C1517" s="463" t="s">
        <v>3756</v>
      </c>
      <c r="D1517" s="44" t="s">
        <v>51</v>
      </c>
      <c r="E1517" s="103">
        <v>44</v>
      </c>
      <c r="F1517" s="45">
        <f t="shared" si="2"/>
        <v>44</v>
      </c>
      <c r="G1517" s="45">
        <f t="shared" si="1"/>
        <v>0</v>
      </c>
    </row>
    <row r="1518" spans="1:7" ht="12.75" customHeight="1">
      <c r="A1518" s="98">
        <v>1962</v>
      </c>
      <c r="B1518" s="462" t="s">
        <v>4025</v>
      </c>
      <c r="C1518" s="463" t="s">
        <v>3757</v>
      </c>
      <c r="D1518" s="44" t="s">
        <v>51</v>
      </c>
      <c r="E1518" s="103">
        <v>47</v>
      </c>
      <c r="F1518" s="45">
        <f t="shared" si="2"/>
        <v>47</v>
      </c>
      <c r="G1518" s="45">
        <f t="shared" si="1"/>
        <v>0</v>
      </c>
    </row>
    <row r="1519" spans="1:7" ht="12.75" customHeight="1">
      <c r="A1519" s="98">
        <v>1963</v>
      </c>
      <c r="B1519" s="462" t="s">
        <v>4025</v>
      </c>
      <c r="C1519" s="463" t="s">
        <v>3758</v>
      </c>
      <c r="D1519" s="44" t="s">
        <v>51</v>
      </c>
      <c r="E1519" s="103">
        <v>39</v>
      </c>
      <c r="F1519" s="45">
        <f t="shared" si="2"/>
        <v>39</v>
      </c>
      <c r="G1519" s="45">
        <f t="shared" si="1"/>
        <v>0</v>
      </c>
    </row>
    <row r="1520" spans="1:7" ht="12.75" customHeight="1">
      <c r="A1520" s="98">
        <v>1964</v>
      </c>
      <c r="B1520" s="462" t="s">
        <v>4025</v>
      </c>
      <c r="C1520" s="463" t="s">
        <v>3759</v>
      </c>
      <c r="D1520" s="44" t="s">
        <v>51</v>
      </c>
      <c r="E1520" s="103">
        <v>39</v>
      </c>
      <c r="F1520" s="45">
        <f t="shared" si="2"/>
        <v>39</v>
      </c>
      <c r="G1520" s="45">
        <f t="shared" si="1"/>
        <v>0</v>
      </c>
    </row>
    <row r="1521" spans="1:7" ht="12.75" customHeight="1">
      <c r="A1521" s="98">
        <v>1965</v>
      </c>
      <c r="B1521" s="462" t="s">
        <v>4025</v>
      </c>
      <c r="C1521" s="463" t="s">
        <v>3760</v>
      </c>
      <c r="D1521" s="44" t="s">
        <v>51</v>
      </c>
      <c r="E1521" s="103">
        <v>41</v>
      </c>
      <c r="F1521" s="45">
        <f t="shared" si="2"/>
        <v>41</v>
      </c>
      <c r="G1521" s="45">
        <f t="shared" si="1"/>
        <v>0</v>
      </c>
    </row>
    <row r="1522" spans="1:7" ht="12.75" customHeight="1">
      <c r="A1522" s="98">
        <v>1966</v>
      </c>
      <c r="B1522" s="462" t="s">
        <v>4025</v>
      </c>
      <c r="C1522" s="463" t="s">
        <v>3761</v>
      </c>
      <c r="D1522" s="44" t="s">
        <v>51</v>
      </c>
      <c r="E1522" s="103">
        <v>41</v>
      </c>
      <c r="F1522" s="45">
        <f t="shared" si="2"/>
        <v>41</v>
      </c>
      <c r="G1522" s="45">
        <f t="shared" si="1"/>
        <v>0</v>
      </c>
    </row>
    <row r="1523" spans="1:7" ht="12.75" customHeight="1">
      <c r="A1523" s="98">
        <v>1967</v>
      </c>
      <c r="B1523" s="462" t="s">
        <v>4025</v>
      </c>
      <c r="C1523" s="463" t="s">
        <v>3762</v>
      </c>
      <c r="D1523" s="44" t="s">
        <v>51</v>
      </c>
      <c r="E1523" s="103">
        <v>44</v>
      </c>
      <c r="F1523" s="45">
        <f t="shared" si="2"/>
        <v>44</v>
      </c>
      <c r="G1523" s="45">
        <f t="shared" si="1"/>
        <v>0</v>
      </c>
    </row>
    <row r="1524" spans="1:7" ht="12.75" customHeight="1">
      <c r="A1524" s="98">
        <v>1968</v>
      </c>
      <c r="B1524" s="462" t="s">
        <v>4025</v>
      </c>
      <c r="C1524" s="463" t="s">
        <v>3763</v>
      </c>
      <c r="D1524" s="44" t="s">
        <v>51</v>
      </c>
      <c r="E1524" s="103">
        <v>47</v>
      </c>
      <c r="F1524" s="45">
        <f t="shared" si="2"/>
        <v>47</v>
      </c>
      <c r="G1524" s="45">
        <f t="shared" si="1"/>
        <v>0</v>
      </c>
    </row>
    <row r="1525" spans="1:7" ht="12.75" customHeight="1">
      <c r="A1525" s="98">
        <v>1969</v>
      </c>
      <c r="B1525" s="462" t="s">
        <v>4025</v>
      </c>
      <c r="C1525" s="463" t="s">
        <v>3764</v>
      </c>
      <c r="D1525" s="44" t="s">
        <v>51</v>
      </c>
      <c r="E1525" s="103">
        <v>44</v>
      </c>
      <c r="F1525" s="45">
        <f t="shared" si="2"/>
        <v>44</v>
      </c>
      <c r="G1525" s="45">
        <f t="shared" si="1"/>
        <v>0</v>
      </c>
    </row>
    <row r="1526" spans="1:7" ht="12.75" customHeight="1">
      <c r="A1526" s="98">
        <v>1970</v>
      </c>
      <c r="B1526" s="462" t="s">
        <v>4025</v>
      </c>
      <c r="C1526" s="463" t="s">
        <v>3765</v>
      </c>
      <c r="D1526" s="44" t="s">
        <v>51</v>
      </c>
      <c r="E1526" s="103">
        <v>44</v>
      </c>
      <c r="F1526" s="45">
        <f t="shared" si="2"/>
        <v>44</v>
      </c>
      <c r="G1526" s="45">
        <f t="shared" si="1"/>
        <v>0</v>
      </c>
    </row>
    <row r="1527" spans="1:7" ht="12.75" customHeight="1">
      <c r="A1527" s="98">
        <v>1971</v>
      </c>
      <c r="B1527" s="462" t="s">
        <v>4025</v>
      </c>
      <c r="C1527" s="463" t="s">
        <v>3766</v>
      </c>
      <c r="D1527" s="44" t="s">
        <v>51</v>
      </c>
      <c r="E1527" s="103">
        <v>45</v>
      </c>
      <c r="F1527" s="45">
        <f t="shared" si="2"/>
        <v>45</v>
      </c>
      <c r="G1527" s="45">
        <f t="shared" si="1"/>
        <v>0</v>
      </c>
    </row>
    <row r="1528" spans="1:7" ht="12.75" customHeight="1">
      <c r="A1528" s="98">
        <v>1972</v>
      </c>
      <c r="B1528" s="462" t="s">
        <v>4025</v>
      </c>
      <c r="C1528" s="463" t="s">
        <v>3767</v>
      </c>
      <c r="D1528" s="44" t="s">
        <v>51</v>
      </c>
      <c r="E1528" s="103">
        <v>45</v>
      </c>
      <c r="F1528" s="45">
        <f t="shared" si="2"/>
        <v>45</v>
      </c>
      <c r="G1528" s="45">
        <f t="shared" si="1"/>
        <v>0</v>
      </c>
    </row>
    <row r="1529" spans="1:7" ht="12.75" customHeight="1">
      <c r="A1529" s="98">
        <v>1973</v>
      </c>
      <c r="B1529" s="462" t="s">
        <v>4025</v>
      </c>
      <c r="C1529" s="463" t="s">
        <v>3768</v>
      </c>
      <c r="D1529" s="44" t="s">
        <v>51</v>
      </c>
      <c r="E1529" s="103">
        <v>49</v>
      </c>
      <c r="F1529" s="45">
        <f t="shared" si="2"/>
        <v>49</v>
      </c>
      <c r="G1529" s="45">
        <f t="shared" si="1"/>
        <v>0</v>
      </c>
    </row>
    <row r="1530" spans="1:7" ht="12.75" customHeight="1">
      <c r="A1530" s="98">
        <v>1974</v>
      </c>
      <c r="B1530" s="462" t="s">
        <v>4025</v>
      </c>
      <c r="C1530" s="463" t="s">
        <v>3769</v>
      </c>
      <c r="D1530" s="44" t="s">
        <v>51</v>
      </c>
      <c r="E1530" s="103">
        <v>52</v>
      </c>
      <c r="F1530" s="45">
        <f t="shared" si="2"/>
        <v>52</v>
      </c>
      <c r="G1530" s="45">
        <f t="shared" si="1"/>
        <v>0</v>
      </c>
    </row>
    <row r="1531" spans="1:7" ht="12.75" customHeight="1">
      <c r="A1531" s="98">
        <v>1975</v>
      </c>
      <c r="B1531" s="462" t="s">
        <v>4025</v>
      </c>
      <c r="C1531" s="463" t="s">
        <v>593</v>
      </c>
      <c r="D1531" s="44" t="s">
        <v>51</v>
      </c>
      <c r="E1531" s="103">
        <v>39</v>
      </c>
      <c r="F1531" s="45">
        <f t="shared" si="2"/>
        <v>39</v>
      </c>
      <c r="G1531" s="45">
        <f t="shared" si="1"/>
        <v>0</v>
      </c>
    </row>
    <row r="1532" spans="1:7" ht="12.75" customHeight="1">
      <c r="A1532" s="98">
        <v>1976</v>
      </c>
      <c r="B1532" s="462" t="s">
        <v>4025</v>
      </c>
      <c r="C1532" s="463" t="s">
        <v>3770</v>
      </c>
      <c r="D1532" s="44" t="s">
        <v>51</v>
      </c>
      <c r="E1532" s="103">
        <v>37</v>
      </c>
      <c r="F1532" s="45">
        <f t="shared" si="2"/>
        <v>37</v>
      </c>
      <c r="G1532" s="45">
        <f t="shared" si="1"/>
        <v>0</v>
      </c>
    </row>
    <row r="1533" spans="1:7" ht="12.75" customHeight="1">
      <c r="A1533" s="98">
        <v>1977</v>
      </c>
      <c r="B1533" s="462" t="s">
        <v>4025</v>
      </c>
      <c r="C1533" s="463" t="s">
        <v>3771</v>
      </c>
      <c r="D1533" s="44" t="s">
        <v>51</v>
      </c>
      <c r="E1533" s="103">
        <v>37</v>
      </c>
      <c r="F1533" s="45">
        <f t="shared" si="2"/>
        <v>37</v>
      </c>
      <c r="G1533" s="45">
        <f t="shared" si="1"/>
        <v>0</v>
      </c>
    </row>
    <row r="1534" spans="1:7" ht="12.75" customHeight="1">
      <c r="A1534" s="98">
        <v>1978</v>
      </c>
      <c r="B1534" s="462" t="s">
        <v>4025</v>
      </c>
      <c r="C1534" s="463" t="s">
        <v>3772</v>
      </c>
      <c r="D1534" s="44" t="s">
        <v>51</v>
      </c>
      <c r="E1534" s="103">
        <v>39</v>
      </c>
      <c r="F1534" s="45">
        <f t="shared" si="2"/>
        <v>39</v>
      </c>
      <c r="G1534" s="45">
        <f t="shared" si="1"/>
        <v>0</v>
      </c>
    </row>
    <row r="1535" spans="1:7" ht="12.75" customHeight="1">
      <c r="A1535" s="98">
        <v>1979</v>
      </c>
      <c r="B1535" s="462" t="s">
        <v>4025</v>
      </c>
      <c r="C1535" s="463" t="s">
        <v>3773</v>
      </c>
      <c r="D1535" s="44" t="s">
        <v>51</v>
      </c>
      <c r="E1535" s="103">
        <v>39</v>
      </c>
      <c r="F1535" s="45">
        <f t="shared" si="2"/>
        <v>39</v>
      </c>
      <c r="G1535" s="45">
        <f t="shared" si="1"/>
        <v>0</v>
      </c>
    </row>
    <row r="1536" spans="1:7" ht="12.75" customHeight="1">
      <c r="A1536" s="98">
        <v>1980</v>
      </c>
      <c r="B1536" s="462" t="s">
        <v>4025</v>
      </c>
      <c r="C1536" s="463" t="s">
        <v>3774</v>
      </c>
      <c r="D1536" s="44" t="s">
        <v>51</v>
      </c>
      <c r="E1536" s="103">
        <v>41</v>
      </c>
      <c r="F1536" s="45">
        <f t="shared" si="2"/>
        <v>41</v>
      </c>
      <c r="G1536" s="45">
        <f t="shared" si="1"/>
        <v>0</v>
      </c>
    </row>
    <row r="1537" spans="1:7" ht="12.75" customHeight="1">
      <c r="A1537" s="98">
        <v>1981</v>
      </c>
      <c r="B1537" s="462" t="s">
        <v>4025</v>
      </c>
      <c r="C1537" s="463" t="s">
        <v>3775</v>
      </c>
      <c r="D1537" s="44" t="s">
        <v>51</v>
      </c>
      <c r="E1537" s="103">
        <v>44</v>
      </c>
      <c r="F1537" s="45">
        <f t="shared" si="2"/>
        <v>44</v>
      </c>
      <c r="G1537" s="45">
        <f t="shared" si="1"/>
        <v>0</v>
      </c>
    </row>
    <row r="1538" spans="1:7" ht="12.75" customHeight="1">
      <c r="A1538" s="98">
        <v>1982</v>
      </c>
      <c r="B1538" s="462" t="s">
        <v>4025</v>
      </c>
      <c r="C1538" s="463" t="s">
        <v>3776</v>
      </c>
      <c r="D1538" s="44" t="s">
        <v>51</v>
      </c>
      <c r="E1538" s="103">
        <v>40</v>
      </c>
      <c r="F1538" s="45">
        <f t="shared" si="2"/>
        <v>40</v>
      </c>
      <c r="G1538" s="45">
        <f t="shared" si="1"/>
        <v>0</v>
      </c>
    </row>
    <row r="1539" spans="1:7" ht="12.75" customHeight="1">
      <c r="A1539" s="98">
        <v>1983</v>
      </c>
      <c r="B1539" s="462" t="s">
        <v>4025</v>
      </c>
      <c r="C1539" s="463" t="s">
        <v>3777</v>
      </c>
      <c r="D1539" s="44" t="s">
        <v>51</v>
      </c>
      <c r="E1539" s="103">
        <v>40</v>
      </c>
      <c r="F1539" s="45">
        <f t="shared" si="2"/>
        <v>40</v>
      </c>
      <c r="G1539" s="45">
        <f t="shared" si="1"/>
        <v>0</v>
      </c>
    </row>
    <row r="1540" spans="1:7" ht="12.75" customHeight="1">
      <c r="A1540" s="98">
        <v>1984</v>
      </c>
      <c r="B1540" s="462" t="s">
        <v>4025</v>
      </c>
      <c r="C1540" s="463" t="s">
        <v>3778</v>
      </c>
      <c r="D1540" s="44" t="s">
        <v>51</v>
      </c>
      <c r="E1540" s="103">
        <v>42</v>
      </c>
      <c r="F1540" s="45">
        <f t="shared" si="2"/>
        <v>42</v>
      </c>
      <c r="G1540" s="45">
        <f t="shared" si="1"/>
        <v>0</v>
      </c>
    </row>
    <row r="1541" spans="1:7" ht="12.75" customHeight="1">
      <c r="A1541" s="98">
        <v>1985</v>
      </c>
      <c r="B1541" s="462" t="s">
        <v>4025</v>
      </c>
      <c r="C1541" s="463" t="s">
        <v>3779</v>
      </c>
      <c r="D1541" s="44" t="s">
        <v>51</v>
      </c>
      <c r="E1541" s="103">
        <v>42</v>
      </c>
      <c r="F1541" s="45">
        <f t="shared" si="2"/>
        <v>42</v>
      </c>
      <c r="G1541" s="45">
        <f t="shared" si="1"/>
        <v>0</v>
      </c>
    </row>
    <row r="1542" spans="1:7" ht="12.75" customHeight="1">
      <c r="A1542" s="98">
        <v>1986</v>
      </c>
      <c r="B1542" s="462" t="s">
        <v>4025</v>
      </c>
      <c r="C1542" s="463" t="s">
        <v>3780</v>
      </c>
      <c r="D1542" s="44" t="s">
        <v>51</v>
      </c>
      <c r="E1542" s="103">
        <v>45</v>
      </c>
      <c r="F1542" s="45">
        <f t="shared" si="2"/>
        <v>45</v>
      </c>
      <c r="G1542" s="45">
        <f t="shared" si="1"/>
        <v>0</v>
      </c>
    </row>
    <row r="1543" spans="1:7" ht="12.75" customHeight="1">
      <c r="A1543" s="98">
        <v>1987</v>
      </c>
      <c r="B1543" s="462" t="s">
        <v>4025</v>
      </c>
      <c r="C1543" s="463" t="s">
        <v>3781</v>
      </c>
      <c r="D1543" s="44" t="s">
        <v>51</v>
      </c>
      <c r="E1543" s="103">
        <v>47</v>
      </c>
      <c r="F1543" s="45">
        <f t="shared" si="2"/>
        <v>47</v>
      </c>
      <c r="G1543" s="45">
        <f t="shared" si="1"/>
        <v>0</v>
      </c>
    </row>
    <row r="1544" spans="1:7" ht="12.75" customHeight="1">
      <c r="A1544" s="98">
        <v>1988</v>
      </c>
      <c r="B1544" s="462" t="s">
        <v>4025</v>
      </c>
      <c r="C1544" s="463" t="s">
        <v>3782</v>
      </c>
      <c r="D1544" s="44" t="s">
        <v>51</v>
      </c>
      <c r="E1544" s="103">
        <v>79</v>
      </c>
      <c r="F1544" s="45">
        <f t="shared" si="2"/>
        <v>79</v>
      </c>
      <c r="G1544" s="45">
        <f t="shared" si="1"/>
        <v>0</v>
      </c>
    </row>
    <row r="1545" spans="1:7" ht="12.75" customHeight="1">
      <c r="A1545" s="98">
        <v>1989</v>
      </c>
      <c r="B1545" s="462" t="s">
        <v>4025</v>
      </c>
      <c r="C1545" s="463" t="s">
        <v>3783</v>
      </c>
      <c r="D1545" s="44" t="s">
        <v>51</v>
      </c>
      <c r="E1545" s="103">
        <v>32</v>
      </c>
      <c r="F1545" s="45">
        <f t="shared" si="2"/>
        <v>32</v>
      </c>
      <c r="G1545" s="45">
        <f t="shared" si="1"/>
        <v>0</v>
      </c>
    </row>
    <row r="1546" spans="1:7" ht="12.75" customHeight="1">
      <c r="A1546" s="98">
        <v>1990</v>
      </c>
      <c r="B1546" s="462" t="s">
        <v>4025</v>
      </c>
      <c r="C1546" s="463" t="s">
        <v>3784</v>
      </c>
      <c r="D1546" s="44" t="s">
        <v>51</v>
      </c>
      <c r="E1546" s="103">
        <v>32</v>
      </c>
      <c r="F1546" s="45">
        <f t="shared" si="2"/>
        <v>32</v>
      </c>
      <c r="G1546" s="45">
        <f t="shared" si="1"/>
        <v>0</v>
      </c>
    </row>
    <row r="1547" spans="1:7" ht="12.75" customHeight="1">
      <c r="A1547" s="98">
        <v>1991</v>
      </c>
      <c r="B1547" s="462" t="s">
        <v>4025</v>
      </c>
      <c r="C1547" s="463" t="s">
        <v>3785</v>
      </c>
      <c r="D1547" s="44" t="s">
        <v>51</v>
      </c>
      <c r="E1547" s="103">
        <v>32</v>
      </c>
      <c r="F1547" s="45">
        <f t="shared" si="2"/>
        <v>32</v>
      </c>
      <c r="G1547" s="45">
        <f t="shared" si="1"/>
        <v>0</v>
      </c>
    </row>
    <row r="1548" spans="1:7" ht="12.75" customHeight="1">
      <c r="A1548" s="98">
        <v>1992</v>
      </c>
      <c r="B1548" s="462" t="s">
        <v>4025</v>
      </c>
      <c r="C1548" s="463" t="s">
        <v>3786</v>
      </c>
      <c r="D1548" s="44" t="s">
        <v>51</v>
      </c>
      <c r="E1548" s="103">
        <v>36</v>
      </c>
      <c r="F1548" s="45">
        <f t="shared" si="2"/>
        <v>36</v>
      </c>
      <c r="G1548" s="45">
        <f t="shared" si="1"/>
        <v>0</v>
      </c>
    </row>
    <row r="1549" spans="1:7" ht="12.75" customHeight="1">
      <c r="A1549" s="98">
        <v>1993</v>
      </c>
      <c r="B1549" s="462" t="s">
        <v>4025</v>
      </c>
      <c r="C1549" s="463" t="s">
        <v>3787</v>
      </c>
      <c r="D1549" s="44" t="s">
        <v>51</v>
      </c>
      <c r="E1549" s="103">
        <v>30</v>
      </c>
      <c r="F1549" s="45">
        <f t="shared" si="2"/>
        <v>30</v>
      </c>
      <c r="G1549" s="45">
        <f t="shared" si="1"/>
        <v>0</v>
      </c>
    </row>
    <row r="1550" spans="1:7" ht="12.75" customHeight="1">
      <c r="A1550" s="98">
        <v>1994</v>
      </c>
      <c r="B1550" s="462" t="s">
        <v>4025</v>
      </c>
      <c r="C1550" s="463" t="s">
        <v>3788</v>
      </c>
      <c r="D1550" s="44" t="s">
        <v>51</v>
      </c>
      <c r="E1550" s="103">
        <v>30</v>
      </c>
      <c r="F1550" s="45">
        <f t="shared" si="2"/>
        <v>30</v>
      </c>
      <c r="G1550" s="45">
        <f t="shared" si="1"/>
        <v>0</v>
      </c>
    </row>
    <row r="1551" spans="1:7" ht="12.75" customHeight="1">
      <c r="A1551" s="98">
        <v>1995</v>
      </c>
      <c r="B1551" s="462" t="s">
        <v>4025</v>
      </c>
      <c r="C1551" s="463" t="s">
        <v>3789</v>
      </c>
      <c r="D1551" s="44" t="s">
        <v>51</v>
      </c>
      <c r="E1551" s="103">
        <v>183</v>
      </c>
      <c r="F1551" s="45">
        <f t="shared" si="2"/>
        <v>183</v>
      </c>
      <c r="G1551" s="45">
        <f t="shared" si="1"/>
        <v>0</v>
      </c>
    </row>
    <row r="1552" spans="1:7" ht="12.75" customHeight="1">
      <c r="A1552" s="98">
        <v>1996</v>
      </c>
      <c r="B1552" s="462" t="s">
        <v>4025</v>
      </c>
      <c r="C1552" s="463" t="s">
        <v>3790</v>
      </c>
      <c r="D1552" s="44" t="s">
        <v>51</v>
      </c>
      <c r="E1552" s="103">
        <v>196</v>
      </c>
      <c r="F1552" s="45">
        <f t="shared" si="2"/>
        <v>196</v>
      </c>
      <c r="G1552" s="45">
        <f t="shared" si="1"/>
        <v>0</v>
      </c>
    </row>
    <row r="1553" spans="1:7" ht="12.75" customHeight="1">
      <c r="A1553" s="98">
        <v>1997</v>
      </c>
      <c r="B1553" s="462" t="s">
        <v>4025</v>
      </c>
      <c r="C1553" s="463" t="s">
        <v>3791</v>
      </c>
      <c r="D1553" s="44" t="s">
        <v>51</v>
      </c>
      <c r="E1553" s="103">
        <v>68</v>
      </c>
      <c r="F1553" s="45">
        <f t="shared" si="2"/>
        <v>68</v>
      </c>
      <c r="G1553" s="45">
        <f t="shared" si="1"/>
        <v>0</v>
      </c>
    </row>
    <row r="1554" spans="1:7" ht="12.75" customHeight="1">
      <c r="A1554" s="98">
        <v>1998</v>
      </c>
      <c r="B1554" s="462" t="s">
        <v>4025</v>
      </c>
      <c r="C1554" s="463" t="s">
        <v>3792</v>
      </c>
      <c r="D1554" s="44" t="s">
        <v>51</v>
      </c>
      <c r="E1554" s="103">
        <v>69</v>
      </c>
      <c r="F1554" s="45">
        <f t="shared" si="2"/>
        <v>69</v>
      </c>
      <c r="G1554" s="45">
        <f t="shared" si="1"/>
        <v>0</v>
      </c>
    </row>
    <row r="1555" spans="1:7" ht="12.75" customHeight="1">
      <c r="A1555" s="98">
        <v>1999</v>
      </c>
      <c r="B1555" s="462" t="s">
        <v>4025</v>
      </c>
      <c r="C1555" s="463" t="s">
        <v>3793</v>
      </c>
      <c r="D1555" s="44" t="s">
        <v>51</v>
      </c>
      <c r="E1555" s="103">
        <v>72</v>
      </c>
      <c r="F1555" s="45">
        <f t="shared" si="2"/>
        <v>72</v>
      </c>
      <c r="G1555" s="45">
        <f t="shared" si="1"/>
        <v>0</v>
      </c>
    </row>
    <row r="1556" spans="1:7" ht="12.75" customHeight="1">
      <c r="A1556" s="98">
        <v>2000</v>
      </c>
      <c r="B1556" s="462" t="s">
        <v>4025</v>
      </c>
      <c r="C1556" s="463" t="s">
        <v>3794</v>
      </c>
      <c r="D1556" s="44" t="s">
        <v>51</v>
      </c>
      <c r="E1556" s="103">
        <v>72</v>
      </c>
      <c r="F1556" s="45">
        <f t="shared" si="2"/>
        <v>72</v>
      </c>
      <c r="G1556" s="45">
        <f t="shared" si="1"/>
        <v>0</v>
      </c>
    </row>
    <row r="1557" spans="1:7" ht="12.75" customHeight="1">
      <c r="A1557" s="98">
        <v>2001</v>
      </c>
      <c r="B1557" s="462" t="s">
        <v>4025</v>
      </c>
      <c r="C1557" s="463" t="s">
        <v>3795</v>
      </c>
      <c r="D1557" s="44" t="s">
        <v>51</v>
      </c>
      <c r="E1557" s="103">
        <v>72</v>
      </c>
      <c r="F1557" s="45">
        <f t="shared" si="2"/>
        <v>72</v>
      </c>
      <c r="G1557" s="45">
        <f t="shared" si="1"/>
        <v>0</v>
      </c>
    </row>
    <row r="1558" spans="1:7" ht="12.75" customHeight="1">
      <c r="A1558" s="98">
        <v>2002</v>
      </c>
      <c r="B1558" s="462" t="s">
        <v>4025</v>
      </c>
      <c r="C1558" s="463" t="s">
        <v>3796</v>
      </c>
      <c r="D1558" s="44" t="s">
        <v>51</v>
      </c>
      <c r="E1558" s="103">
        <v>76</v>
      </c>
      <c r="F1558" s="45">
        <f t="shared" si="2"/>
        <v>76</v>
      </c>
      <c r="G1558" s="45">
        <f t="shared" si="1"/>
        <v>0</v>
      </c>
    </row>
    <row r="1559" spans="1:7" ht="12.75" customHeight="1">
      <c r="A1559" s="98">
        <v>2003</v>
      </c>
      <c r="B1559" s="462" t="s">
        <v>4025</v>
      </c>
      <c r="C1559" s="463" t="s">
        <v>3797</v>
      </c>
      <c r="D1559" s="44" t="s">
        <v>51</v>
      </c>
      <c r="E1559" s="103">
        <v>65</v>
      </c>
      <c r="F1559" s="45">
        <f t="shared" si="2"/>
        <v>65</v>
      </c>
      <c r="G1559" s="45">
        <f t="shared" si="1"/>
        <v>0</v>
      </c>
    </row>
    <row r="1560" spans="1:7" ht="12.75" customHeight="1">
      <c r="A1560" s="98">
        <v>2004</v>
      </c>
      <c r="B1560" s="462" t="s">
        <v>4025</v>
      </c>
      <c r="C1560" s="463" t="s">
        <v>3798</v>
      </c>
      <c r="D1560" s="44" t="s">
        <v>51</v>
      </c>
      <c r="E1560" s="103">
        <v>65</v>
      </c>
      <c r="F1560" s="45">
        <f t="shared" si="2"/>
        <v>65</v>
      </c>
      <c r="G1560" s="45">
        <f t="shared" si="1"/>
        <v>0</v>
      </c>
    </row>
    <row r="1561" spans="1:7" ht="12.75" customHeight="1">
      <c r="A1561" s="98">
        <v>2005</v>
      </c>
      <c r="B1561" s="462" t="s">
        <v>4025</v>
      </c>
      <c r="C1561" s="463" t="s">
        <v>3799</v>
      </c>
      <c r="D1561" s="44" t="s">
        <v>51</v>
      </c>
      <c r="E1561" s="103">
        <v>69</v>
      </c>
      <c r="F1561" s="45">
        <f t="shared" si="2"/>
        <v>69</v>
      </c>
      <c r="G1561" s="45">
        <f t="shared" si="1"/>
        <v>0</v>
      </c>
    </row>
    <row r="1562" spans="1:7" ht="12.75" customHeight="1">
      <c r="A1562" s="98">
        <v>2006</v>
      </c>
      <c r="B1562" s="462" t="s">
        <v>4025</v>
      </c>
      <c r="C1562" s="463" t="s">
        <v>3800</v>
      </c>
      <c r="D1562" s="44" t="s">
        <v>51</v>
      </c>
      <c r="E1562" s="103">
        <v>23</v>
      </c>
      <c r="F1562" s="45">
        <f t="shared" si="2"/>
        <v>23</v>
      </c>
      <c r="G1562" s="45">
        <f t="shared" si="1"/>
        <v>0</v>
      </c>
    </row>
    <row r="1563" spans="1:7" ht="12.75" customHeight="1">
      <c r="A1563" s="98">
        <v>2007</v>
      </c>
      <c r="B1563" s="462" t="s">
        <v>4025</v>
      </c>
      <c r="C1563" s="463" t="s">
        <v>3801</v>
      </c>
      <c r="D1563" s="44" t="s">
        <v>51</v>
      </c>
      <c r="E1563" s="103">
        <v>23</v>
      </c>
      <c r="F1563" s="45">
        <f t="shared" si="2"/>
        <v>23</v>
      </c>
      <c r="G1563" s="45">
        <f t="shared" si="1"/>
        <v>0</v>
      </c>
    </row>
    <row r="1564" spans="1:7" ht="12.75" customHeight="1">
      <c r="A1564" s="98">
        <v>2008</v>
      </c>
      <c r="B1564" s="462" t="s">
        <v>4025</v>
      </c>
      <c r="C1564" s="463" t="s">
        <v>3802</v>
      </c>
      <c r="D1564" s="44" t="s">
        <v>51</v>
      </c>
      <c r="E1564" s="103">
        <v>26</v>
      </c>
      <c r="F1564" s="45">
        <f t="shared" si="2"/>
        <v>26</v>
      </c>
      <c r="G1564" s="45">
        <f t="shared" si="1"/>
        <v>0</v>
      </c>
    </row>
    <row r="1565" spans="1:7" ht="12.75" customHeight="1">
      <c r="A1565" s="98">
        <v>2009</v>
      </c>
      <c r="B1565" s="462" t="s">
        <v>4025</v>
      </c>
      <c r="C1565" s="463" t="s">
        <v>3803</v>
      </c>
      <c r="D1565" s="44" t="s">
        <v>51</v>
      </c>
      <c r="E1565" s="103">
        <v>20</v>
      </c>
      <c r="F1565" s="45">
        <f t="shared" si="2"/>
        <v>20</v>
      </c>
      <c r="G1565" s="45">
        <f t="shared" si="1"/>
        <v>0</v>
      </c>
    </row>
    <row r="1566" spans="1:7" ht="12.75" customHeight="1">
      <c r="A1566" s="98">
        <v>2010</v>
      </c>
      <c r="B1566" s="462" t="s">
        <v>4025</v>
      </c>
      <c r="C1566" s="463" t="s">
        <v>3804</v>
      </c>
      <c r="D1566" s="44" t="s">
        <v>51</v>
      </c>
      <c r="E1566" s="103">
        <v>19</v>
      </c>
      <c r="F1566" s="45">
        <f t="shared" si="2"/>
        <v>19</v>
      </c>
      <c r="G1566" s="45">
        <f t="shared" si="1"/>
        <v>0</v>
      </c>
    </row>
    <row r="1567" spans="1:7" ht="12.75" customHeight="1">
      <c r="A1567" s="98">
        <v>2011</v>
      </c>
      <c r="B1567" s="462" t="s">
        <v>4025</v>
      </c>
      <c r="C1567" s="463" t="s">
        <v>3805</v>
      </c>
      <c r="D1567" s="44" t="s">
        <v>51</v>
      </c>
      <c r="E1567" s="103">
        <v>19</v>
      </c>
      <c r="F1567" s="45">
        <f t="shared" si="2"/>
        <v>19</v>
      </c>
      <c r="G1567" s="45">
        <f t="shared" si="1"/>
        <v>0</v>
      </c>
    </row>
    <row r="1568" spans="1:7" ht="12.75" customHeight="1">
      <c r="A1568" s="98">
        <v>2012</v>
      </c>
      <c r="B1568" s="462" t="s">
        <v>4025</v>
      </c>
      <c r="C1568" s="463" t="s">
        <v>3806</v>
      </c>
      <c r="D1568" s="44" t="s">
        <v>51</v>
      </c>
      <c r="E1568" s="103">
        <v>20</v>
      </c>
      <c r="F1568" s="45">
        <f t="shared" si="2"/>
        <v>20</v>
      </c>
      <c r="G1568" s="45">
        <f t="shared" si="1"/>
        <v>0</v>
      </c>
    </row>
    <row r="1569" spans="1:7" ht="12.75" customHeight="1">
      <c r="A1569" s="98">
        <v>2013</v>
      </c>
      <c r="B1569" s="462" t="s">
        <v>4025</v>
      </c>
      <c r="C1569" s="463" t="s">
        <v>3807</v>
      </c>
      <c r="D1569" s="44" t="s">
        <v>51</v>
      </c>
      <c r="E1569" s="103">
        <v>19</v>
      </c>
      <c r="F1569" s="45">
        <f t="shared" si="2"/>
        <v>19</v>
      </c>
      <c r="G1569" s="45">
        <f t="shared" si="1"/>
        <v>0</v>
      </c>
    </row>
    <row r="1570" spans="1:7" ht="12.75" customHeight="1">
      <c r="A1570" s="98">
        <v>2014</v>
      </c>
      <c r="B1570" s="462" t="s">
        <v>4025</v>
      </c>
      <c r="C1570" s="463" t="s">
        <v>3808</v>
      </c>
      <c r="D1570" s="44" t="s">
        <v>51</v>
      </c>
      <c r="E1570" s="103">
        <v>19</v>
      </c>
      <c r="F1570" s="45">
        <f t="shared" si="2"/>
        <v>19</v>
      </c>
      <c r="G1570" s="45">
        <f t="shared" si="1"/>
        <v>0</v>
      </c>
    </row>
    <row r="1571" spans="1:7" ht="12.75" customHeight="1">
      <c r="A1571" s="98">
        <v>2015</v>
      </c>
      <c r="B1571" s="462" t="s">
        <v>4025</v>
      </c>
      <c r="C1571" s="463" t="s">
        <v>3809</v>
      </c>
      <c r="D1571" s="44" t="s">
        <v>51</v>
      </c>
      <c r="E1571" s="103">
        <v>19</v>
      </c>
      <c r="F1571" s="45">
        <f t="shared" si="2"/>
        <v>19</v>
      </c>
      <c r="G1571" s="45">
        <f t="shared" si="1"/>
        <v>0</v>
      </c>
    </row>
    <row r="1572" spans="1:7" ht="12.75" customHeight="1">
      <c r="A1572" s="98">
        <v>2016</v>
      </c>
      <c r="B1572" s="462" t="s">
        <v>4025</v>
      </c>
      <c r="C1572" s="463" t="s">
        <v>3810</v>
      </c>
      <c r="D1572" s="44" t="s">
        <v>51</v>
      </c>
      <c r="E1572" s="103">
        <v>23</v>
      </c>
      <c r="F1572" s="45">
        <f t="shared" si="2"/>
        <v>23</v>
      </c>
      <c r="G1572" s="45">
        <f t="shared" si="1"/>
        <v>0</v>
      </c>
    </row>
    <row r="1573" spans="1:7" ht="12.75" customHeight="1">
      <c r="A1573" s="98">
        <v>2017</v>
      </c>
      <c r="B1573" s="462" t="s">
        <v>4025</v>
      </c>
      <c r="C1573" s="463" t="s">
        <v>3811</v>
      </c>
      <c r="D1573" s="44" t="s">
        <v>51</v>
      </c>
      <c r="E1573" s="103">
        <v>17</v>
      </c>
      <c r="F1573" s="45">
        <f t="shared" si="2"/>
        <v>17</v>
      </c>
      <c r="G1573" s="45">
        <f t="shared" si="1"/>
        <v>0</v>
      </c>
    </row>
    <row r="1574" spans="1:7" ht="12.75" customHeight="1">
      <c r="A1574" s="98">
        <v>2018</v>
      </c>
      <c r="B1574" s="462" t="s">
        <v>4025</v>
      </c>
      <c r="C1574" s="463" t="s">
        <v>3812</v>
      </c>
      <c r="D1574" s="44" t="s">
        <v>51</v>
      </c>
      <c r="E1574" s="103">
        <v>19</v>
      </c>
      <c r="F1574" s="45">
        <f t="shared" si="2"/>
        <v>19</v>
      </c>
      <c r="G1574" s="45">
        <f t="shared" si="1"/>
        <v>0</v>
      </c>
    </row>
    <row r="1575" spans="1:7" ht="12.75" customHeight="1">
      <c r="A1575" s="98">
        <v>2019</v>
      </c>
      <c r="B1575" s="462" t="s">
        <v>4025</v>
      </c>
      <c r="C1575" s="463" t="s">
        <v>3813</v>
      </c>
      <c r="D1575" s="44" t="s">
        <v>51</v>
      </c>
      <c r="E1575" s="103">
        <v>27</v>
      </c>
      <c r="F1575" s="45">
        <f t="shared" si="2"/>
        <v>27</v>
      </c>
      <c r="G1575" s="45">
        <f t="shared" si="1"/>
        <v>0</v>
      </c>
    </row>
    <row r="1576" spans="1:7" ht="12.75" customHeight="1">
      <c r="A1576" s="98">
        <v>2020</v>
      </c>
      <c r="B1576" s="462" t="s">
        <v>4025</v>
      </c>
      <c r="C1576" s="463" t="s">
        <v>3814</v>
      </c>
      <c r="D1576" s="44" t="s">
        <v>51</v>
      </c>
      <c r="E1576" s="103">
        <v>45</v>
      </c>
      <c r="F1576" s="45">
        <f t="shared" si="2"/>
        <v>45</v>
      </c>
      <c r="G1576" s="45">
        <f t="shared" si="1"/>
        <v>0</v>
      </c>
    </row>
    <row r="1577" spans="1:7" ht="12.75" customHeight="1">
      <c r="A1577" s="98">
        <v>2021</v>
      </c>
      <c r="B1577" s="462" t="s">
        <v>4025</v>
      </c>
      <c r="C1577" s="463" t="s">
        <v>3815</v>
      </c>
      <c r="D1577" s="44" t="s">
        <v>51</v>
      </c>
      <c r="E1577" s="103">
        <v>27</v>
      </c>
      <c r="F1577" s="45">
        <f t="shared" si="2"/>
        <v>27</v>
      </c>
      <c r="G1577" s="45">
        <f t="shared" si="1"/>
        <v>0</v>
      </c>
    </row>
    <row r="1578" spans="1:7" ht="12.75" customHeight="1">
      <c r="A1578" s="98">
        <v>2022</v>
      </c>
      <c r="B1578" s="462" t="s">
        <v>4025</v>
      </c>
      <c r="C1578" s="463" t="s">
        <v>3816</v>
      </c>
      <c r="D1578" s="44" t="s">
        <v>51</v>
      </c>
      <c r="E1578" s="103">
        <v>45</v>
      </c>
      <c r="F1578" s="45">
        <f t="shared" si="2"/>
        <v>45</v>
      </c>
      <c r="G1578" s="45">
        <f t="shared" si="1"/>
        <v>0</v>
      </c>
    </row>
    <row r="1579" spans="1:7" ht="12.75" customHeight="1">
      <c r="A1579" s="98">
        <v>2023</v>
      </c>
      <c r="B1579" s="462" t="s">
        <v>4025</v>
      </c>
      <c r="C1579" s="463" t="s">
        <v>3817</v>
      </c>
      <c r="D1579" s="44" t="s">
        <v>51</v>
      </c>
      <c r="E1579" s="103">
        <v>27</v>
      </c>
      <c r="F1579" s="45">
        <f t="shared" si="2"/>
        <v>27</v>
      </c>
      <c r="G1579" s="45">
        <f t="shared" si="1"/>
        <v>0</v>
      </c>
    </row>
    <row r="1580" spans="1:7" ht="12.75" customHeight="1">
      <c r="A1580" s="98">
        <v>2024</v>
      </c>
      <c r="B1580" s="462" t="s">
        <v>4025</v>
      </c>
      <c r="C1580" s="463" t="s">
        <v>3818</v>
      </c>
      <c r="D1580" s="44" t="s">
        <v>51</v>
      </c>
      <c r="E1580" s="103">
        <v>31</v>
      </c>
      <c r="F1580" s="45">
        <f t="shared" si="2"/>
        <v>31</v>
      </c>
      <c r="G1580" s="45">
        <f t="shared" si="1"/>
        <v>0</v>
      </c>
    </row>
    <row r="1581" spans="1:7" ht="12.75" customHeight="1">
      <c r="A1581" s="98">
        <v>2025</v>
      </c>
      <c r="B1581" s="462" t="s">
        <v>4025</v>
      </c>
      <c r="C1581" s="463" t="s">
        <v>3819</v>
      </c>
      <c r="D1581" s="44" t="s">
        <v>51</v>
      </c>
      <c r="E1581" s="103">
        <v>24</v>
      </c>
      <c r="F1581" s="45">
        <f t="shared" si="2"/>
        <v>24</v>
      </c>
      <c r="G1581" s="45">
        <f t="shared" si="1"/>
        <v>0</v>
      </c>
    </row>
    <row r="1582" spans="1:7" ht="12.75" customHeight="1">
      <c r="A1582" s="98">
        <v>2026</v>
      </c>
      <c r="B1582" s="462" t="s">
        <v>4025</v>
      </c>
      <c r="C1582" s="463" t="s">
        <v>3820</v>
      </c>
      <c r="D1582" s="44" t="s">
        <v>51</v>
      </c>
      <c r="E1582" s="103">
        <v>25</v>
      </c>
      <c r="F1582" s="45">
        <f t="shared" si="2"/>
        <v>25</v>
      </c>
      <c r="G1582" s="45">
        <f t="shared" si="1"/>
        <v>0</v>
      </c>
    </row>
    <row r="1583" spans="1:7" ht="12.75" customHeight="1">
      <c r="A1583" s="98">
        <v>2027</v>
      </c>
      <c r="B1583" s="462" t="s">
        <v>4025</v>
      </c>
      <c r="C1583" s="463" t="s">
        <v>3821</v>
      </c>
      <c r="D1583" s="44" t="s">
        <v>51</v>
      </c>
      <c r="E1583" s="103">
        <v>308</v>
      </c>
      <c r="F1583" s="45">
        <f t="shared" si="2"/>
        <v>308</v>
      </c>
      <c r="G1583" s="45">
        <f t="shared" si="1"/>
        <v>0</v>
      </c>
    </row>
    <row r="1584" spans="1:7" ht="12.75" customHeight="1">
      <c r="A1584" s="98">
        <v>2028</v>
      </c>
      <c r="B1584" s="462" t="s">
        <v>4025</v>
      </c>
      <c r="C1584" s="463" t="s">
        <v>3822</v>
      </c>
      <c r="D1584" s="44" t="s">
        <v>51</v>
      </c>
      <c r="E1584" s="103">
        <v>315</v>
      </c>
      <c r="F1584" s="45">
        <f t="shared" si="2"/>
        <v>315</v>
      </c>
      <c r="G1584" s="45">
        <f t="shared" si="1"/>
        <v>0</v>
      </c>
    </row>
    <row r="1585" spans="1:7" ht="12.75" customHeight="1">
      <c r="A1585" s="98">
        <v>2029</v>
      </c>
      <c r="B1585" s="462" t="s">
        <v>4025</v>
      </c>
      <c r="C1585" s="463" t="s">
        <v>3823</v>
      </c>
      <c r="D1585" s="44" t="s">
        <v>51</v>
      </c>
      <c r="E1585" s="103">
        <v>246</v>
      </c>
      <c r="F1585" s="45">
        <f t="shared" si="2"/>
        <v>246</v>
      </c>
      <c r="G1585" s="45">
        <f t="shared" si="1"/>
        <v>0</v>
      </c>
    </row>
    <row r="1586" spans="1:7" ht="12.75" customHeight="1">
      <c r="A1586" s="98">
        <v>2030</v>
      </c>
      <c r="B1586" s="462" t="s">
        <v>4025</v>
      </c>
      <c r="C1586" s="463" t="s">
        <v>3824</v>
      </c>
      <c r="D1586" s="44" t="s">
        <v>51</v>
      </c>
      <c r="E1586" s="103">
        <v>332</v>
      </c>
      <c r="F1586" s="45">
        <f t="shared" si="2"/>
        <v>332</v>
      </c>
      <c r="G1586" s="45">
        <f t="shared" si="1"/>
        <v>0</v>
      </c>
    </row>
    <row r="1587" spans="1:7" ht="12.75" customHeight="1">
      <c r="A1587" s="98">
        <v>2031</v>
      </c>
      <c r="B1587" s="462" t="s">
        <v>4025</v>
      </c>
      <c r="C1587" s="463" t="s">
        <v>3825</v>
      </c>
      <c r="D1587" s="44" t="s">
        <v>51</v>
      </c>
      <c r="E1587" s="103">
        <v>190</v>
      </c>
      <c r="F1587" s="45">
        <f t="shared" si="2"/>
        <v>190</v>
      </c>
      <c r="G1587" s="45">
        <f t="shared" si="1"/>
        <v>0</v>
      </c>
    </row>
    <row r="1588" spans="1:7" ht="12.75" customHeight="1">
      <c r="A1588" s="98">
        <v>2032</v>
      </c>
      <c r="B1588" s="462" t="s">
        <v>4025</v>
      </c>
      <c r="C1588" s="463" t="s">
        <v>3826</v>
      </c>
      <c r="D1588" s="44" t="s">
        <v>51</v>
      </c>
      <c r="E1588" s="103">
        <v>250</v>
      </c>
      <c r="F1588" s="45">
        <f t="shared" si="2"/>
        <v>250</v>
      </c>
      <c r="G1588" s="45">
        <f t="shared" si="1"/>
        <v>0</v>
      </c>
    </row>
    <row r="1589" spans="1:7" ht="12.75" customHeight="1">
      <c r="A1589" s="98">
        <v>2033</v>
      </c>
      <c r="B1589" s="462" t="s">
        <v>4025</v>
      </c>
      <c r="C1589" s="463" t="s">
        <v>3827</v>
      </c>
      <c r="D1589" s="44" t="s">
        <v>51</v>
      </c>
      <c r="E1589" s="103">
        <v>372</v>
      </c>
      <c r="F1589" s="45">
        <f t="shared" si="2"/>
        <v>372</v>
      </c>
      <c r="G1589" s="45">
        <f t="shared" si="1"/>
        <v>0</v>
      </c>
    </row>
    <row r="1590" spans="1:7" ht="12.75" customHeight="1">
      <c r="A1590" s="98">
        <v>2034</v>
      </c>
      <c r="B1590" s="462" t="s">
        <v>4025</v>
      </c>
      <c r="C1590" s="463" t="s">
        <v>3828</v>
      </c>
      <c r="D1590" s="44" t="s">
        <v>51</v>
      </c>
      <c r="E1590" s="103">
        <v>190</v>
      </c>
      <c r="F1590" s="45">
        <f t="shared" si="2"/>
        <v>190</v>
      </c>
      <c r="G1590" s="45">
        <f t="shared" si="1"/>
        <v>0</v>
      </c>
    </row>
    <row r="1591" spans="1:7" ht="12.75" customHeight="1">
      <c r="A1591" s="98">
        <v>2035</v>
      </c>
      <c r="B1591" s="462" t="s">
        <v>4025</v>
      </c>
      <c r="C1591" s="463" t="s">
        <v>3829</v>
      </c>
      <c r="D1591" s="44" t="s">
        <v>51</v>
      </c>
      <c r="E1591" s="103">
        <v>250</v>
      </c>
      <c r="F1591" s="45">
        <f t="shared" si="2"/>
        <v>250</v>
      </c>
      <c r="G1591" s="45">
        <f t="shared" si="1"/>
        <v>0</v>
      </c>
    </row>
    <row r="1592" spans="1:7" ht="12.75" customHeight="1">
      <c r="A1592" s="98">
        <v>2036</v>
      </c>
      <c r="B1592" s="462" t="s">
        <v>4025</v>
      </c>
      <c r="C1592" s="463" t="s">
        <v>3830</v>
      </c>
      <c r="D1592" s="44" t="s">
        <v>51</v>
      </c>
      <c r="E1592" s="103">
        <v>190</v>
      </c>
      <c r="F1592" s="45">
        <f t="shared" si="2"/>
        <v>190</v>
      </c>
      <c r="G1592" s="45">
        <f t="shared" si="1"/>
        <v>0</v>
      </c>
    </row>
    <row r="1593" spans="1:7" ht="12.75" customHeight="1">
      <c r="A1593" s="98">
        <v>2037</v>
      </c>
      <c r="B1593" s="462" t="s">
        <v>4025</v>
      </c>
      <c r="C1593" s="463" t="s">
        <v>3831</v>
      </c>
      <c r="D1593" s="44" t="s">
        <v>51</v>
      </c>
      <c r="E1593" s="103">
        <v>258</v>
      </c>
      <c r="F1593" s="45">
        <f t="shared" si="2"/>
        <v>258</v>
      </c>
      <c r="G1593" s="45">
        <f t="shared" si="1"/>
        <v>0</v>
      </c>
    </row>
    <row r="1594" spans="1:7" ht="12.75" customHeight="1">
      <c r="A1594" s="98">
        <v>2038</v>
      </c>
      <c r="B1594" s="462" t="s">
        <v>4025</v>
      </c>
      <c r="C1594" s="463" t="s">
        <v>3832</v>
      </c>
      <c r="D1594" s="44" t="s">
        <v>51</v>
      </c>
      <c r="E1594" s="103">
        <v>318</v>
      </c>
      <c r="F1594" s="45">
        <f t="shared" si="2"/>
        <v>318</v>
      </c>
      <c r="G1594" s="45">
        <f t="shared" si="1"/>
        <v>0</v>
      </c>
    </row>
    <row r="1595" spans="1:7" ht="12.75" customHeight="1">
      <c r="A1595" s="98">
        <v>2039</v>
      </c>
      <c r="B1595" s="462" t="s">
        <v>4025</v>
      </c>
      <c r="C1595" s="463" t="s">
        <v>3833</v>
      </c>
      <c r="D1595" s="44" t="s">
        <v>51</v>
      </c>
      <c r="E1595" s="103">
        <v>250</v>
      </c>
      <c r="F1595" s="45">
        <f t="shared" si="2"/>
        <v>250</v>
      </c>
      <c r="G1595" s="45">
        <f t="shared" si="1"/>
        <v>0</v>
      </c>
    </row>
    <row r="1596" spans="1:7" ht="12.75" customHeight="1">
      <c r="A1596" s="98">
        <v>2040</v>
      </c>
      <c r="B1596" s="462" t="s">
        <v>4025</v>
      </c>
      <c r="C1596" s="463" t="s">
        <v>3834</v>
      </c>
      <c r="D1596" s="44" t="s">
        <v>51</v>
      </c>
      <c r="E1596" s="103">
        <v>166</v>
      </c>
      <c r="F1596" s="45">
        <f t="shared" si="2"/>
        <v>166</v>
      </c>
      <c r="G1596" s="45">
        <f t="shared" si="1"/>
        <v>0</v>
      </c>
    </row>
    <row r="1597" spans="1:7" ht="12.75" customHeight="1">
      <c r="A1597" s="98">
        <v>2041</v>
      </c>
      <c r="B1597" s="462" t="s">
        <v>4025</v>
      </c>
      <c r="C1597" s="463" t="s">
        <v>3835</v>
      </c>
      <c r="D1597" s="44" t="s">
        <v>51</v>
      </c>
      <c r="E1597" s="103">
        <v>225</v>
      </c>
      <c r="F1597" s="45">
        <f t="shared" si="2"/>
        <v>225</v>
      </c>
      <c r="G1597" s="45">
        <f t="shared" si="1"/>
        <v>0</v>
      </c>
    </row>
    <row r="1598" spans="1:7" ht="12.75" customHeight="1">
      <c r="A1598" s="98">
        <v>2042</v>
      </c>
      <c r="B1598" s="462" t="s">
        <v>4025</v>
      </c>
      <c r="C1598" s="463" t="s">
        <v>3836</v>
      </c>
      <c r="D1598" s="44" t="s">
        <v>51</v>
      </c>
      <c r="E1598" s="103">
        <v>279</v>
      </c>
      <c r="F1598" s="45">
        <f t="shared" si="2"/>
        <v>279</v>
      </c>
      <c r="G1598" s="45">
        <f t="shared" si="1"/>
        <v>0</v>
      </c>
    </row>
    <row r="1599" spans="1:7" ht="12.75" customHeight="1">
      <c r="A1599" s="98">
        <v>2043</v>
      </c>
      <c r="B1599" s="462" t="s">
        <v>4025</v>
      </c>
      <c r="C1599" s="463" t="s">
        <v>3837</v>
      </c>
      <c r="D1599" s="44" t="s">
        <v>51</v>
      </c>
      <c r="E1599" s="103">
        <v>226</v>
      </c>
      <c r="F1599" s="45">
        <f t="shared" si="2"/>
        <v>226</v>
      </c>
      <c r="G1599" s="45">
        <f t="shared" si="1"/>
        <v>0</v>
      </c>
    </row>
    <row r="1600" spans="1:7" ht="12.75" customHeight="1">
      <c r="A1600" s="98">
        <v>2044</v>
      </c>
      <c r="B1600" s="462" t="s">
        <v>4025</v>
      </c>
      <c r="C1600" s="463" t="s">
        <v>3838</v>
      </c>
      <c r="D1600" s="44" t="s">
        <v>51</v>
      </c>
      <c r="E1600" s="103">
        <v>166</v>
      </c>
      <c r="F1600" s="45">
        <f t="shared" si="2"/>
        <v>166</v>
      </c>
      <c r="G1600" s="45">
        <f t="shared" si="1"/>
        <v>0</v>
      </c>
    </row>
    <row r="1601" spans="1:7" ht="12.75" customHeight="1">
      <c r="A1601" s="98">
        <v>2045</v>
      </c>
      <c r="B1601" s="462" t="s">
        <v>4025</v>
      </c>
      <c r="C1601" s="463" t="s">
        <v>3839</v>
      </c>
      <c r="D1601" s="44" t="s">
        <v>51</v>
      </c>
      <c r="E1601" s="103">
        <v>225</v>
      </c>
      <c r="F1601" s="45">
        <f t="shared" si="2"/>
        <v>225</v>
      </c>
      <c r="G1601" s="45">
        <f t="shared" si="1"/>
        <v>0</v>
      </c>
    </row>
    <row r="1602" spans="1:7" ht="12.75" customHeight="1">
      <c r="A1602" s="98">
        <v>2046</v>
      </c>
      <c r="B1602" s="462" t="s">
        <v>4025</v>
      </c>
      <c r="C1602" s="463" t="s">
        <v>3840</v>
      </c>
      <c r="D1602" s="44" t="s">
        <v>51</v>
      </c>
      <c r="E1602" s="103">
        <v>279</v>
      </c>
      <c r="F1602" s="45">
        <f t="shared" si="2"/>
        <v>279</v>
      </c>
      <c r="G1602" s="45">
        <f t="shared" si="1"/>
        <v>0</v>
      </c>
    </row>
    <row r="1603" spans="1:7" ht="12.75" customHeight="1">
      <c r="A1603" s="98">
        <v>2047</v>
      </c>
      <c r="B1603" s="462" t="s">
        <v>4025</v>
      </c>
      <c r="C1603" s="463" t="s">
        <v>3841</v>
      </c>
      <c r="D1603" s="44" t="s">
        <v>51</v>
      </c>
      <c r="E1603" s="103">
        <v>226</v>
      </c>
      <c r="F1603" s="45">
        <f t="shared" si="2"/>
        <v>226</v>
      </c>
      <c r="G1603" s="45">
        <f t="shared" si="1"/>
        <v>0</v>
      </c>
    </row>
    <row r="1604" spans="1:7" ht="12.75" customHeight="1">
      <c r="A1604" s="98">
        <v>2048</v>
      </c>
      <c r="B1604" s="462" t="s">
        <v>4025</v>
      </c>
      <c r="C1604" s="463" t="s">
        <v>3842</v>
      </c>
      <c r="D1604" s="44" t="s">
        <v>51</v>
      </c>
      <c r="E1604" s="103">
        <v>166</v>
      </c>
      <c r="F1604" s="45">
        <f t="shared" si="2"/>
        <v>166</v>
      </c>
      <c r="G1604" s="45">
        <f t="shared" si="1"/>
        <v>0</v>
      </c>
    </row>
    <row r="1605" spans="1:7" ht="12.75" customHeight="1">
      <c r="A1605" s="98">
        <v>2049</v>
      </c>
      <c r="B1605" s="462" t="s">
        <v>4025</v>
      </c>
      <c r="C1605" s="463" t="s">
        <v>3843</v>
      </c>
      <c r="D1605" s="44" t="s">
        <v>51</v>
      </c>
      <c r="E1605" s="103">
        <v>225</v>
      </c>
      <c r="F1605" s="45">
        <f t="shared" si="2"/>
        <v>225</v>
      </c>
      <c r="G1605" s="45">
        <f t="shared" si="1"/>
        <v>0</v>
      </c>
    </row>
    <row r="1606" spans="1:7" ht="12.75" customHeight="1">
      <c r="A1606" s="98">
        <v>2050</v>
      </c>
      <c r="B1606" s="462" t="s">
        <v>4025</v>
      </c>
      <c r="C1606" s="463" t="s">
        <v>3844</v>
      </c>
      <c r="D1606" s="44" t="s">
        <v>51</v>
      </c>
      <c r="E1606" s="103">
        <v>279</v>
      </c>
      <c r="F1606" s="45">
        <f t="shared" si="2"/>
        <v>279</v>
      </c>
      <c r="G1606" s="45">
        <f t="shared" si="1"/>
        <v>0</v>
      </c>
    </row>
    <row r="1607" spans="1:7" ht="12.75" customHeight="1">
      <c r="A1607" s="98">
        <v>2051</v>
      </c>
      <c r="B1607" s="462" t="s">
        <v>4025</v>
      </c>
      <c r="C1607" s="463" t="s">
        <v>3845</v>
      </c>
      <c r="D1607" s="44" t="s">
        <v>51</v>
      </c>
      <c r="E1607" s="103">
        <v>226</v>
      </c>
      <c r="F1607" s="45">
        <f t="shared" si="2"/>
        <v>226</v>
      </c>
      <c r="G1607" s="45">
        <f t="shared" si="1"/>
        <v>0</v>
      </c>
    </row>
    <row r="1608" spans="1:7" ht="12.75" customHeight="1">
      <c r="A1608" s="98">
        <v>2052</v>
      </c>
      <c r="B1608" s="462" t="s">
        <v>4025</v>
      </c>
      <c r="C1608" s="463" t="s">
        <v>3846</v>
      </c>
      <c r="D1608" s="44" t="s">
        <v>51</v>
      </c>
      <c r="E1608" s="103">
        <v>88</v>
      </c>
      <c r="F1608" s="45">
        <f t="shared" si="2"/>
        <v>88</v>
      </c>
      <c r="G1608" s="45">
        <f t="shared" si="1"/>
        <v>0</v>
      </c>
    </row>
    <row r="1609" spans="1:7" ht="12.75" customHeight="1">
      <c r="A1609" s="98">
        <v>2053</v>
      </c>
      <c r="B1609" s="462" t="s">
        <v>4025</v>
      </c>
      <c r="C1609" s="463" t="s">
        <v>3847</v>
      </c>
      <c r="D1609" s="44" t="s">
        <v>51</v>
      </c>
      <c r="E1609" s="103">
        <v>88</v>
      </c>
      <c r="F1609" s="45">
        <f t="shared" si="2"/>
        <v>88</v>
      </c>
      <c r="G1609" s="45">
        <f t="shared" si="1"/>
        <v>0</v>
      </c>
    </row>
    <row r="1610" spans="1:7" ht="12.75" customHeight="1">
      <c r="A1610" s="98">
        <v>2054</v>
      </c>
      <c r="B1610" s="462" t="s">
        <v>4025</v>
      </c>
      <c r="C1610" s="463" t="s">
        <v>3848</v>
      </c>
      <c r="D1610" s="44" t="s">
        <v>51</v>
      </c>
      <c r="E1610" s="103">
        <v>296</v>
      </c>
      <c r="F1610" s="45">
        <f t="shared" si="2"/>
        <v>296</v>
      </c>
      <c r="G1610" s="45">
        <f t="shared" si="1"/>
        <v>0</v>
      </c>
    </row>
    <row r="1611" spans="1:7" ht="12.75" customHeight="1">
      <c r="A1611" s="98">
        <v>2055</v>
      </c>
      <c r="B1611" s="462" t="s">
        <v>4025</v>
      </c>
      <c r="C1611" s="463" t="s">
        <v>3849</v>
      </c>
      <c r="D1611" s="44" t="s">
        <v>51</v>
      </c>
      <c r="E1611" s="103">
        <v>307</v>
      </c>
      <c r="F1611" s="45">
        <f t="shared" si="2"/>
        <v>307</v>
      </c>
      <c r="G1611" s="45">
        <f t="shared" si="1"/>
        <v>0</v>
      </c>
    </row>
    <row r="1612" spans="1:7" ht="12.75" customHeight="1">
      <c r="A1612" s="98">
        <v>2056</v>
      </c>
      <c r="B1612" s="462" t="s">
        <v>4025</v>
      </c>
      <c r="C1612" s="463" t="s">
        <v>3850</v>
      </c>
      <c r="D1612" s="44" t="s">
        <v>51</v>
      </c>
      <c r="E1612" s="103">
        <v>579</v>
      </c>
      <c r="F1612" s="45">
        <f t="shared" si="2"/>
        <v>579</v>
      </c>
      <c r="G1612" s="45">
        <f t="shared" si="1"/>
        <v>0</v>
      </c>
    </row>
    <row r="1613" spans="1:7" ht="12.75" customHeight="1">
      <c r="A1613" s="98">
        <v>2057</v>
      </c>
      <c r="B1613" s="462" t="s">
        <v>4025</v>
      </c>
      <c r="C1613" s="463" t="s">
        <v>3851</v>
      </c>
      <c r="D1613" s="44" t="s">
        <v>51</v>
      </c>
      <c r="E1613" s="103">
        <v>511</v>
      </c>
      <c r="F1613" s="45">
        <f t="shared" si="2"/>
        <v>511</v>
      </c>
      <c r="G1613" s="45">
        <f t="shared" si="1"/>
        <v>0</v>
      </c>
    </row>
    <row r="1614" spans="1:7" ht="12.75" customHeight="1">
      <c r="A1614" s="98">
        <v>2058</v>
      </c>
      <c r="B1614" s="462" t="s">
        <v>4025</v>
      </c>
      <c r="C1614" s="463" t="s">
        <v>3852</v>
      </c>
      <c r="D1614" s="44" t="s">
        <v>51</v>
      </c>
      <c r="E1614" s="103">
        <v>483</v>
      </c>
      <c r="F1614" s="45">
        <f t="shared" si="2"/>
        <v>483</v>
      </c>
      <c r="G1614" s="45">
        <f t="shared" si="1"/>
        <v>0</v>
      </c>
    </row>
    <row r="1615" spans="1:7" ht="12.75" customHeight="1">
      <c r="A1615" s="98">
        <v>2059</v>
      </c>
      <c r="B1615" s="462" t="s">
        <v>4025</v>
      </c>
      <c r="C1615" s="463" t="s">
        <v>3853</v>
      </c>
      <c r="D1615" s="44" t="s">
        <v>51</v>
      </c>
      <c r="E1615" s="103">
        <v>88</v>
      </c>
      <c r="F1615" s="45">
        <f t="shared" si="2"/>
        <v>88</v>
      </c>
      <c r="G1615" s="45">
        <f t="shared" si="1"/>
        <v>0</v>
      </c>
    </row>
    <row r="1616" spans="1:7" ht="12.75" customHeight="1">
      <c r="A1616" s="98">
        <v>2060</v>
      </c>
      <c r="B1616" s="462" t="s">
        <v>4025</v>
      </c>
      <c r="C1616" s="463" t="s">
        <v>3854</v>
      </c>
      <c r="D1616" s="44" t="s">
        <v>51</v>
      </c>
      <c r="E1616" s="103">
        <v>88</v>
      </c>
      <c r="F1616" s="45">
        <f t="shared" si="2"/>
        <v>88</v>
      </c>
      <c r="G1616" s="45">
        <f t="shared" si="1"/>
        <v>0</v>
      </c>
    </row>
    <row r="1617" spans="1:7" ht="12.75" customHeight="1">
      <c r="A1617" s="98">
        <v>2061</v>
      </c>
      <c r="B1617" s="462" t="s">
        <v>4025</v>
      </c>
      <c r="C1617" s="463" t="s">
        <v>3855</v>
      </c>
      <c r="D1617" s="44" t="s">
        <v>51</v>
      </c>
      <c r="E1617" s="103">
        <v>91</v>
      </c>
      <c r="F1617" s="45">
        <f t="shared" si="2"/>
        <v>91</v>
      </c>
      <c r="G1617" s="45">
        <f t="shared" si="1"/>
        <v>0</v>
      </c>
    </row>
    <row r="1618" spans="1:7" ht="12.75" customHeight="1">
      <c r="A1618" s="98">
        <v>2062</v>
      </c>
      <c r="B1618" s="462" t="s">
        <v>4025</v>
      </c>
      <c r="C1618" s="463" t="s">
        <v>3856</v>
      </c>
      <c r="D1618" s="44" t="s">
        <v>51</v>
      </c>
      <c r="E1618" s="103">
        <v>91</v>
      </c>
      <c r="F1618" s="45">
        <f t="shared" si="2"/>
        <v>91</v>
      </c>
      <c r="G1618" s="45">
        <f t="shared" si="1"/>
        <v>0</v>
      </c>
    </row>
    <row r="1619" spans="1:7" ht="12.75" customHeight="1">
      <c r="A1619" s="98">
        <v>2063</v>
      </c>
      <c r="B1619" s="462" t="s">
        <v>4025</v>
      </c>
      <c r="C1619" s="463" t="s">
        <v>3857</v>
      </c>
      <c r="D1619" s="44" t="s">
        <v>51</v>
      </c>
      <c r="E1619" s="103">
        <v>94</v>
      </c>
      <c r="F1619" s="45">
        <f t="shared" si="2"/>
        <v>94</v>
      </c>
      <c r="G1619" s="45">
        <f t="shared" si="1"/>
        <v>0</v>
      </c>
    </row>
    <row r="1620" spans="1:7" ht="12.75" customHeight="1">
      <c r="A1620" s="98">
        <v>2064</v>
      </c>
      <c r="B1620" s="462" t="s">
        <v>4025</v>
      </c>
      <c r="C1620" s="463" t="s">
        <v>3858</v>
      </c>
      <c r="D1620" s="44" t="s">
        <v>51</v>
      </c>
      <c r="E1620" s="103">
        <v>97</v>
      </c>
      <c r="F1620" s="45">
        <f t="shared" si="2"/>
        <v>97</v>
      </c>
      <c r="G1620" s="45">
        <f t="shared" si="1"/>
        <v>0</v>
      </c>
    </row>
    <row r="1621" spans="1:7" ht="12.75" customHeight="1">
      <c r="A1621" s="98">
        <v>2065</v>
      </c>
      <c r="B1621" s="462" t="s">
        <v>4025</v>
      </c>
      <c r="C1621" s="463" t="s">
        <v>3859</v>
      </c>
      <c r="D1621" s="44" t="s">
        <v>51</v>
      </c>
      <c r="E1621" s="103">
        <v>88</v>
      </c>
      <c r="F1621" s="45">
        <f t="shared" si="2"/>
        <v>88</v>
      </c>
      <c r="G1621" s="45">
        <f t="shared" si="1"/>
        <v>0</v>
      </c>
    </row>
    <row r="1622" spans="1:7" ht="12.75" customHeight="1">
      <c r="A1622" s="98">
        <v>2066</v>
      </c>
      <c r="B1622" s="462" t="s">
        <v>4025</v>
      </c>
      <c r="C1622" s="463" t="s">
        <v>3860</v>
      </c>
      <c r="D1622" s="44" t="s">
        <v>51</v>
      </c>
      <c r="E1622" s="103">
        <v>88</v>
      </c>
      <c r="F1622" s="45">
        <f t="shared" si="2"/>
        <v>88</v>
      </c>
      <c r="G1622" s="45">
        <f t="shared" si="1"/>
        <v>0</v>
      </c>
    </row>
    <row r="1623" spans="1:7" ht="12.75" customHeight="1">
      <c r="A1623" s="98">
        <v>2067</v>
      </c>
      <c r="B1623" s="462" t="s">
        <v>4025</v>
      </c>
      <c r="C1623" s="463" t="s">
        <v>3861</v>
      </c>
      <c r="D1623" s="44" t="s">
        <v>51</v>
      </c>
      <c r="E1623" s="103">
        <v>91</v>
      </c>
      <c r="F1623" s="45">
        <f t="shared" si="2"/>
        <v>91</v>
      </c>
      <c r="G1623" s="45">
        <f t="shared" si="1"/>
        <v>0</v>
      </c>
    </row>
    <row r="1624" spans="1:7" ht="12.75" customHeight="1">
      <c r="A1624" s="98">
        <v>2068</v>
      </c>
      <c r="B1624" s="462" t="s">
        <v>4025</v>
      </c>
      <c r="C1624" s="463" t="s">
        <v>3862</v>
      </c>
      <c r="D1624" s="44" t="s">
        <v>51</v>
      </c>
      <c r="E1624" s="103">
        <v>91</v>
      </c>
      <c r="F1624" s="45">
        <f t="shared" si="2"/>
        <v>91</v>
      </c>
      <c r="G1624" s="45">
        <f t="shared" si="1"/>
        <v>0</v>
      </c>
    </row>
    <row r="1625" spans="1:7" ht="12.75" customHeight="1">
      <c r="A1625" s="98">
        <v>2069</v>
      </c>
      <c r="B1625" s="462" t="s">
        <v>4025</v>
      </c>
      <c r="C1625" s="463" t="s">
        <v>3863</v>
      </c>
      <c r="D1625" s="44" t="s">
        <v>51</v>
      </c>
      <c r="E1625" s="103">
        <v>94</v>
      </c>
      <c r="F1625" s="45">
        <f t="shared" si="2"/>
        <v>94</v>
      </c>
      <c r="G1625" s="45">
        <f t="shared" si="1"/>
        <v>0</v>
      </c>
    </row>
    <row r="1626" spans="1:7" ht="12.75" customHeight="1">
      <c r="A1626" s="98">
        <v>2070</v>
      </c>
      <c r="B1626" s="462" t="s">
        <v>4025</v>
      </c>
      <c r="C1626" s="463" t="s">
        <v>3864</v>
      </c>
      <c r="D1626" s="44" t="s">
        <v>51</v>
      </c>
      <c r="E1626" s="103">
        <v>97</v>
      </c>
      <c r="F1626" s="45">
        <f t="shared" si="2"/>
        <v>97</v>
      </c>
      <c r="G1626" s="45">
        <f t="shared" si="1"/>
        <v>0</v>
      </c>
    </row>
    <row r="1627" spans="1:7" ht="12.75" customHeight="1">
      <c r="A1627" s="98">
        <v>2071</v>
      </c>
      <c r="B1627" s="462" t="s">
        <v>4025</v>
      </c>
      <c r="C1627" s="463" t="s">
        <v>3865</v>
      </c>
      <c r="D1627" s="44" t="s">
        <v>51</v>
      </c>
      <c r="E1627" s="103">
        <v>372</v>
      </c>
      <c r="F1627" s="45">
        <f t="shared" si="2"/>
        <v>372</v>
      </c>
      <c r="G1627" s="45">
        <f t="shared" si="1"/>
        <v>0</v>
      </c>
    </row>
    <row r="1628" spans="1:7" ht="12.75" customHeight="1">
      <c r="A1628" s="98">
        <v>2072</v>
      </c>
      <c r="B1628" s="462" t="s">
        <v>4025</v>
      </c>
      <c r="C1628" s="463" t="s">
        <v>3866</v>
      </c>
      <c r="D1628" s="44" t="s">
        <v>51</v>
      </c>
      <c r="E1628" s="103">
        <v>406</v>
      </c>
      <c r="F1628" s="45">
        <f t="shared" si="2"/>
        <v>406</v>
      </c>
      <c r="G1628" s="45">
        <f t="shared" si="1"/>
        <v>0</v>
      </c>
    </row>
    <row r="1629" spans="1:7" ht="12.75" customHeight="1">
      <c r="A1629" s="98">
        <v>2073</v>
      </c>
      <c r="B1629" s="462" t="s">
        <v>4025</v>
      </c>
      <c r="C1629" s="463" t="s">
        <v>3867</v>
      </c>
      <c r="D1629" s="44" t="s">
        <v>51</v>
      </c>
      <c r="E1629" s="103">
        <v>380</v>
      </c>
      <c r="F1629" s="45">
        <f t="shared" si="2"/>
        <v>380</v>
      </c>
      <c r="G1629" s="45">
        <f t="shared" si="1"/>
        <v>0</v>
      </c>
    </row>
    <row r="1630" spans="1:7" ht="12.75" customHeight="1">
      <c r="A1630" s="98">
        <v>2074</v>
      </c>
      <c r="B1630" s="462" t="s">
        <v>4025</v>
      </c>
      <c r="C1630" s="463" t="s">
        <v>3868</v>
      </c>
      <c r="D1630" s="44" t="s">
        <v>51</v>
      </c>
      <c r="E1630" s="103">
        <v>206</v>
      </c>
      <c r="F1630" s="45">
        <f t="shared" si="2"/>
        <v>206</v>
      </c>
      <c r="G1630" s="45">
        <f t="shared" si="1"/>
        <v>0</v>
      </c>
    </row>
    <row r="1631" spans="1:7" ht="12.75" customHeight="1">
      <c r="A1631" s="98">
        <v>2075</v>
      </c>
      <c r="B1631" s="462" t="s">
        <v>4025</v>
      </c>
      <c r="C1631" s="463" t="s">
        <v>3868</v>
      </c>
      <c r="D1631" s="44" t="s">
        <v>51</v>
      </c>
      <c r="E1631" s="103">
        <v>206</v>
      </c>
      <c r="F1631" s="45">
        <f t="shared" si="2"/>
        <v>206</v>
      </c>
      <c r="G1631" s="45">
        <f t="shared" si="1"/>
        <v>0</v>
      </c>
    </row>
    <row r="1632" spans="1:7" ht="12.75" customHeight="1">
      <c r="A1632" s="98">
        <v>2076</v>
      </c>
      <c r="B1632" s="462" t="s">
        <v>4025</v>
      </c>
      <c r="C1632" s="463" t="s">
        <v>3869</v>
      </c>
      <c r="D1632" s="44" t="s">
        <v>51</v>
      </c>
      <c r="E1632" s="103">
        <v>221</v>
      </c>
      <c r="F1632" s="45">
        <f t="shared" si="2"/>
        <v>221</v>
      </c>
      <c r="G1632" s="45">
        <f t="shared" si="1"/>
        <v>0</v>
      </c>
    </row>
    <row r="1633" spans="1:7" ht="12.75" customHeight="1">
      <c r="A1633" s="98">
        <v>2077</v>
      </c>
      <c r="B1633" s="462" t="s">
        <v>4025</v>
      </c>
      <c r="C1633" s="463" t="s">
        <v>3870</v>
      </c>
      <c r="D1633" s="44" t="s">
        <v>51</v>
      </c>
      <c r="E1633" s="103">
        <v>206</v>
      </c>
      <c r="F1633" s="45">
        <f t="shared" si="2"/>
        <v>206</v>
      </c>
      <c r="G1633" s="45">
        <f t="shared" si="1"/>
        <v>0</v>
      </c>
    </row>
    <row r="1634" spans="1:7" ht="12.75" customHeight="1">
      <c r="A1634" s="98">
        <v>2078</v>
      </c>
      <c r="B1634" s="462" t="s">
        <v>4025</v>
      </c>
      <c r="C1634" s="463" t="s">
        <v>3870</v>
      </c>
      <c r="D1634" s="44" t="s">
        <v>51</v>
      </c>
      <c r="E1634" s="103">
        <v>206</v>
      </c>
      <c r="F1634" s="45">
        <f t="shared" si="2"/>
        <v>206</v>
      </c>
      <c r="G1634" s="45">
        <f t="shared" si="1"/>
        <v>0</v>
      </c>
    </row>
    <row r="1635" spans="1:7" ht="12.75" customHeight="1">
      <c r="A1635" s="98">
        <v>2079</v>
      </c>
      <c r="B1635" s="462" t="s">
        <v>4025</v>
      </c>
      <c r="C1635" s="463" t="s">
        <v>3871</v>
      </c>
      <c r="D1635" s="44" t="s">
        <v>51</v>
      </c>
      <c r="E1635" s="103">
        <v>221</v>
      </c>
      <c r="F1635" s="45">
        <f t="shared" si="2"/>
        <v>221</v>
      </c>
      <c r="G1635" s="45">
        <f t="shared" si="1"/>
        <v>0</v>
      </c>
    </row>
    <row r="1636" spans="1:7" ht="12.75" customHeight="1">
      <c r="A1636" s="98">
        <v>2080</v>
      </c>
      <c r="B1636" s="462" t="s">
        <v>4025</v>
      </c>
      <c r="C1636" s="463" t="s">
        <v>3872</v>
      </c>
      <c r="D1636" s="44" t="s">
        <v>51</v>
      </c>
      <c r="E1636" s="103">
        <v>260</v>
      </c>
      <c r="F1636" s="45">
        <f t="shared" si="2"/>
        <v>260</v>
      </c>
      <c r="G1636" s="45">
        <f t="shared" si="1"/>
        <v>0</v>
      </c>
    </row>
    <row r="1637" spans="1:7" ht="12.75" customHeight="1">
      <c r="A1637" s="98">
        <v>2081</v>
      </c>
      <c r="B1637" s="462" t="s">
        <v>4025</v>
      </c>
      <c r="C1637" s="463" t="s">
        <v>3872</v>
      </c>
      <c r="D1637" s="44" t="s">
        <v>51</v>
      </c>
      <c r="E1637" s="103">
        <v>260</v>
      </c>
      <c r="F1637" s="45">
        <f t="shared" si="2"/>
        <v>260</v>
      </c>
      <c r="G1637" s="45">
        <f t="shared" si="1"/>
        <v>0</v>
      </c>
    </row>
    <row r="1638" spans="1:7" ht="12.75" customHeight="1">
      <c r="A1638" s="98">
        <v>2082</v>
      </c>
      <c r="B1638" s="462" t="s">
        <v>4025</v>
      </c>
      <c r="C1638" s="463" t="s">
        <v>3873</v>
      </c>
      <c r="D1638" s="44" t="s">
        <v>51</v>
      </c>
      <c r="E1638" s="103">
        <v>271</v>
      </c>
      <c r="F1638" s="45">
        <f t="shared" si="2"/>
        <v>271</v>
      </c>
      <c r="G1638" s="45">
        <f t="shared" si="1"/>
        <v>0</v>
      </c>
    </row>
    <row r="1639" spans="1:7" ht="12.75" customHeight="1">
      <c r="A1639" s="98">
        <v>2083</v>
      </c>
      <c r="B1639" s="462" t="s">
        <v>4025</v>
      </c>
      <c r="C1639" s="463" t="s">
        <v>3874</v>
      </c>
      <c r="D1639" s="44" t="s">
        <v>51</v>
      </c>
      <c r="E1639" s="103">
        <v>260</v>
      </c>
      <c r="F1639" s="45">
        <f t="shared" si="2"/>
        <v>260</v>
      </c>
      <c r="G1639" s="45">
        <f t="shared" si="1"/>
        <v>0</v>
      </c>
    </row>
    <row r="1640" spans="1:7" ht="12.75" customHeight="1">
      <c r="A1640" s="98">
        <v>2084</v>
      </c>
      <c r="B1640" s="462" t="s">
        <v>4025</v>
      </c>
      <c r="C1640" s="463" t="s">
        <v>3874</v>
      </c>
      <c r="D1640" s="44" t="s">
        <v>51</v>
      </c>
      <c r="E1640" s="103">
        <v>260</v>
      </c>
      <c r="F1640" s="45">
        <f t="shared" si="2"/>
        <v>260</v>
      </c>
      <c r="G1640" s="45">
        <f t="shared" si="1"/>
        <v>0</v>
      </c>
    </row>
    <row r="1641" spans="1:7" ht="12.75" customHeight="1">
      <c r="A1641" s="98">
        <v>2085</v>
      </c>
      <c r="B1641" s="462" t="s">
        <v>4025</v>
      </c>
      <c r="C1641" s="463" t="s">
        <v>3875</v>
      </c>
      <c r="D1641" s="44" t="s">
        <v>51</v>
      </c>
      <c r="E1641" s="103">
        <v>467</v>
      </c>
      <c r="F1641" s="45">
        <f t="shared" si="2"/>
        <v>467</v>
      </c>
      <c r="G1641" s="45">
        <f t="shared" si="1"/>
        <v>0</v>
      </c>
    </row>
    <row r="1642" spans="1:7" ht="12.75" customHeight="1">
      <c r="A1642" s="98">
        <v>2086</v>
      </c>
      <c r="B1642" s="462" t="s">
        <v>4025</v>
      </c>
      <c r="C1642" s="463" t="s">
        <v>3876</v>
      </c>
      <c r="D1642" s="44" t="s">
        <v>51</v>
      </c>
      <c r="E1642" s="103">
        <v>534</v>
      </c>
      <c r="F1642" s="45">
        <f t="shared" si="2"/>
        <v>534</v>
      </c>
      <c r="G1642" s="45">
        <f t="shared" si="1"/>
        <v>0</v>
      </c>
    </row>
    <row r="1643" spans="1:7" ht="12.75" customHeight="1">
      <c r="A1643" s="98">
        <v>2087</v>
      </c>
      <c r="B1643" s="462" t="s">
        <v>4025</v>
      </c>
      <c r="C1643" s="463" t="s">
        <v>3877</v>
      </c>
      <c r="D1643" s="44" t="s">
        <v>51</v>
      </c>
      <c r="E1643" s="103">
        <v>486</v>
      </c>
      <c r="F1643" s="45">
        <f t="shared" si="2"/>
        <v>486</v>
      </c>
      <c r="G1643" s="45">
        <f t="shared" si="1"/>
        <v>0</v>
      </c>
    </row>
    <row r="1644" spans="1:7" ht="12.75" customHeight="1">
      <c r="A1644" s="98">
        <v>2088</v>
      </c>
      <c r="B1644" s="462" t="s">
        <v>4025</v>
      </c>
      <c r="C1644" s="463" t="s">
        <v>3878</v>
      </c>
      <c r="D1644" s="44" t="s">
        <v>51</v>
      </c>
      <c r="E1644" s="103">
        <v>486</v>
      </c>
      <c r="F1644" s="45">
        <f t="shared" si="2"/>
        <v>486</v>
      </c>
      <c r="G1644" s="45">
        <f t="shared" si="1"/>
        <v>0</v>
      </c>
    </row>
    <row r="1645" spans="1:7" ht="12.75" customHeight="1">
      <c r="A1645" s="98">
        <v>2089</v>
      </c>
      <c r="B1645" s="462" t="s">
        <v>4025</v>
      </c>
      <c r="C1645" s="463" t="s">
        <v>3879</v>
      </c>
      <c r="D1645" s="44" t="s">
        <v>51</v>
      </c>
      <c r="E1645" s="103">
        <v>128</v>
      </c>
      <c r="F1645" s="45">
        <f t="shared" si="2"/>
        <v>128</v>
      </c>
      <c r="G1645" s="45">
        <f t="shared" si="1"/>
        <v>0</v>
      </c>
    </row>
    <row r="1646" spans="1:7" ht="12.75" customHeight="1">
      <c r="A1646" s="98">
        <v>2090</v>
      </c>
      <c r="B1646" s="462" t="s">
        <v>4025</v>
      </c>
      <c r="C1646" s="463" t="s">
        <v>3880</v>
      </c>
      <c r="D1646" s="44" t="s">
        <v>51</v>
      </c>
      <c r="E1646" s="103">
        <v>166</v>
      </c>
      <c r="F1646" s="45">
        <f t="shared" si="2"/>
        <v>166</v>
      </c>
      <c r="G1646" s="45">
        <f t="shared" si="1"/>
        <v>0</v>
      </c>
    </row>
    <row r="1647" spans="1:7" ht="12.75" customHeight="1">
      <c r="A1647" s="98">
        <v>2091</v>
      </c>
      <c r="B1647" s="462" t="s">
        <v>4025</v>
      </c>
      <c r="C1647" s="463" t="s">
        <v>3881</v>
      </c>
      <c r="D1647" s="44" t="s">
        <v>51</v>
      </c>
      <c r="E1647" s="103">
        <v>175</v>
      </c>
      <c r="F1647" s="45">
        <f t="shared" si="2"/>
        <v>175</v>
      </c>
      <c r="G1647" s="45">
        <f t="shared" si="1"/>
        <v>0</v>
      </c>
    </row>
    <row r="1648" spans="1:7" ht="12.75" customHeight="1">
      <c r="A1648" s="98">
        <v>2092</v>
      </c>
      <c r="B1648" s="462" t="s">
        <v>4025</v>
      </c>
      <c r="C1648" s="463" t="s">
        <v>3882</v>
      </c>
      <c r="D1648" s="44" t="s">
        <v>51</v>
      </c>
      <c r="E1648" s="103">
        <v>147</v>
      </c>
      <c r="F1648" s="45">
        <f t="shared" si="2"/>
        <v>147</v>
      </c>
      <c r="G1648" s="45">
        <f t="shared" si="1"/>
        <v>0</v>
      </c>
    </row>
    <row r="1649" spans="1:7" ht="12.75" customHeight="1">
      <c r="A1649" s="98">
        <v>2093</v>
      </c>
      <c r="B1649" s="462" t="s">
        <v>4025</v>
      </c>
      <c r="C1649" s="463" t="s">
        <v>3883</v>
      </c>
      <c r="D1649" s="44" t="s">
        <v>51</v>
      </c>
      <c r="E1649" s="103">
        <v>92</v>
      </c>
      <c r="F1649" s="45">
        <f t="shared" si="2"/>
        <v>92</v>
      </c>
      <c r="G1649" s="45">
        <f t="shared" si="1"/>
        <v>0</v>
      </c>
    </row>
    <row r="1650" spans="1:7" ht="12.75" customHeight="1">
      <c r="A1650" s="98">
        <v>2094</v>
      </c>
      <c r="B1650" s="462" t="s">
        <v>4025</v>
      </c>
      <c r="C1650" s="463" t="s">
        <v>3884</v>
      </c>
      <c r="D1650" s="44" t="s">
        <v>51</v>
      </c>
      <c r="E1650" s="103">
        <v>92</v>
      </c>
      <c r="F1650" s="45">
        <f t="shared" si="2"/>
        <v>92</v>
      </c>
      <c r="G1650" s="45">
        <f t="shared" si="1"/>
        <v>0</v>
      </c>
    </row>
    <row r="1651" spans="1:7" ht="12.75" customHeight="1">
      <c r="A1651" s="98">
        <v>2095</v>
      </c>
      <c r="B1651" s="462" t="s">
        <v>4025</v>
      </c>
      <c r="C1651" s="463" t="s">
        <v>3885</v>
      </c>
      <c r="D1651" s="44" t="s">
        <v>51</v>
      </c>
      <c r="E1651" s="103">
        <v>223</v>
      </c>
      <c r="F1651" s="45">
        <f t="shared" si="2"/>
        <v>223</v>
      </c>
      <c r="G1651" s="45">
        <f t="shared" si="1"/>
        <v>0</v>
      </c>
    </row>
    <row r="1652" spans="1:7" ht="12.75" customHeight="1">
      <c r="A1652" s="98">
        <v>2096</v>
      </c>
      <c r="B1652" s="462" t="s">
        <v>4025</v>
      </c>
      <c r="C1652" s="463" t="s">
        <v>3886</v>
      </c>
      <c r="D1652" s="44" t="s">
        <v>51</v>
      </c>
      <c r="E1652" s="103">
        <v>223</v>
      </c>
      <c r="F1652" s="45">
        <f t="shared" si="2"/>
        <v>223</v>
      </c>
      <c r="G1652" s="45">
        <f t="shared" si="1"/>
        <v>0</v>
      </c>
    </row>
    <row r="1653" spans="1:7" ht="12.75" customHeight="1">
      <c r="A1653" s="98">
        <v>2097</v>
      </c>
      <c r="B1653" s="462" t="s">
        <v>4025</v>
      </c>
      <c r="C1653" s="463" t="s">
        <v>3887</v>
      </c>
      <c r="D1653" s="44" t="s">
        <v>51</v>
      </c>
      <c r="E1653" s="103">
        <v>70</v>
      </c>
      <c r="F1653" s="45">
        <f t="shared" si="2"/>
        <v>70</v>
      </c>
      <c r="G1653" s="45">
        <f t="shared" si="1"/>
        <v>0</v>
      </c>
    </row>
    <row r="1654" spans="1:7" ht="12.75" customHeight="1">
      <c r="A1654" s="98">
        <v>2098</v>
      </c>
      <c r="B1654" s="462" t="s">
        <v>4025</v>
      </c>
      <c r="C1654" s="463" t="s">
        <v>3888</v>
      </c>
      <c r="D1654" s="44" t="s">
        <v>51</v>
      </c>
      <c r="E1654" s="103">
        <v>112</v>
      </c>
      <c r="F1654" s="45">
        <f t="shared" si="2"/>
        <v>112</v>
      </c>
      <c r="G1654" s="45">
        <f t="shared" si="1"/>
        <v>0</v>
      </c>
    </row>
    <row r="1655" spans="1:7" ht="12.75" customHeight="1">
      <c r="A1655" s="98">
        <v>2099</v>
      </c>
      <c r="B1655" s="462" t="s">
        <v>4025</v>
      </c>
      <c r="C1655" s="463" t="s">
        <v>3889</v>
      </c>
      <c r="D1655" s="44" t="s">
        <v>51</v>
      </c>
      <c r="E1655" s="103">
        <v>231</v>
      </c>
      <c r="F1655" s="45">
        <f t="shared" si="2"/>
        <v>231</v>
      </c>
      <c r="G1655" s="45">
        <f t="shared" si="1"/>
        <v>0</v>
      </c>
    </row>
    <row r="1656" spans="1:7" ht="12.75" customHeight="1">
      <c r="A1656" s="98">
        <v>2100</v>
      </c>
      <c r="B1656" s="462" t="s">
        <v>4025</v>
      </c>
      <c r="C1656" s="463" t="s">
        <v>3890</v>
      </c>
      <c r="D1656" s="44" t="s">
        <v>51</v>
      </c>
      <c r="E1656" s="103">
        <v>100</v>
      </c>
      <c r="F1656" s="45">
        <f t="shared" si="2"/>
        <v>100</v>
      </c>
      <c r="G1656" s="45">
        <f t="shared" si="1"/>
        <v>0</v>
      </c>
    </row>
    <row r="1657" spans="1:7" ht="12.75" customHeight="1">
      <c r="A1657" s="98">
        <v>2101</v>
      </c>
      <c r="B1657" s="462" t="s">
        <v>4025</v>
      </c>
      <c r="C1657" s="463" t="s">
        <v>3891</v>
      </c>
      <c r="D1657" s="44" t="s">
        <v>51</v>
      </c>
      <c r="E1657" s="103">
        <v>100</v>
      </c>
      <c r="F1657" s="45">
        <f t="shared" si="2"/>
        <v>100</v>
      </c>
      <c r="G1657" s="45">
        <f t="shared" si="1"/>
        <v>0</v>
      </c>
    </row>
    <row r="1658" spans="1:7" ht="12.75" customHeight="1">
      <c r="A1658" s="98">
        <v>2102</v>
      </c>
      <c r="B1658" s="462" t="s">
        <v>4025</v>
      </c>
      <c r="C1658" s="463" t="s">
        <v>3892</v>
      </c>
      <c r="D1658" s="44" t="s">
        <v>51</v>
      </c>
      <c r="E1658" s="103">
        <v>256</v>
      </c>
      <c r="F1658" s="45">
        <f t="shared" si="2"/>
        <v>256</v>
      </c>
      <c r="G1658" s="45">
        <f t="shared" si="1"/>
        <v>0</v>
      </c>
    </row>
    <row r="1659" spans="1:7" ht="12.75" customHeight="1">
      <c r="A1659" s="98">
        <v>2103</v>
      </c>
      <c r="B1659" s="462" t="s">
        <v>4025</v>
      </c>
      <c r="C1659" s="463" t="s">
        <v>3893</v>
      </c>
      <c r="D1659" s="44" t="s">
        <v>51</v>
      </c>
      <c r="E1659" s="103">
        <v>349</v>
      </c>
      <c r="F1659" s="45">
        <f t="shared" si="2"/>
        <v>349</v>
      </c>
      <c r="G1659" s="45">
        <f t="shared" si="1"/>
        <v>0</v>
      </c>
    </row>
    <row r="1660" spans="1:7" ht="12.75" customHeight="1">
      <c r="A1660" s="98">
        <v>2104</v>
      </c>
      <c r="B1660" s="462" t="s">
        <v>4025</v>
      </c>
      <c r="C1660" s="463" t="s">
        <v>3894</v>
      </c>
      <c r="D1660" s="44" t="s">
        <v>51</v>
      </c>
      <c r="E1660" s="103">
        <v>256</v>
      </c>
      <c r="F1660" s="45">
        <f t="shared" si="2"/>
        <v>256</v>
      </c>
      <c r="G1660" s="45">
        <f t="shared" si="1"/>
        <v>0</v>
      </c>
    </row>
    <row r="1661" spans="1:7" ht="12.75" customHeight="1">
      <c r="A1661" s="98">
        <v>2105</v>
      </c>
      <c r="B1661" s="462" t="s">
        <v>4025</v>
      </c>
      <c r="C1661" s="463" t="s">
        <v>3895</v>
      </c>
      <c r="D1661" s="44" t="s">
        <v>51</v>
      </c>
      <c r="E1661" s="103">
        <v>349</v>
      </c>
      <c r="F1661" s="45">
        <f t="shared" si="2"/>
        <v>349</v>
      </c>
      <c r="G1661" s="45">
        <f t="shared" si="1"/>
        <v>0</v>
      </c>
    </row>
    <row r="1662" spans="1:7" ht="12.75" customHeight="1">
      <c r="A1662" s="98">
        <v>2106</v>
      </c>
      <c r="B1662" s="462" t="s">
        <v>4025</v>
      </c>
      <c r="C1662" s="463" t="s">
        <v>3896</v>
      </c>
      <c r="D1662" s="44" t="s">
        <v>51</v>
      </c>
      <c r="E1662" s="103">
        <v>389</v>
      </c>
      <c r="F1662" s="45">
        <f t="shared" si="2"/>
        <v>389</v>
      </c>
      <c r="G1662" s="45">
        <f t="shared" si="1"/>
        <v>0</v>
      </c>
    </row>
    <row r="1663" spans="1:7" ht="12.75" customHeight="1">
      <c r="A1663" s="98">
        <v>2107</v>
      </c>
      <c r="B1663" s="462" t="s">
        <v>4025</v>
      </c>
      <c r="C1663" s="463" t="s">
        <v>3897</v>
      </c>
      <c r="D1663" s="44" t="s">
        <v>51</v>
      </c>
      <c r="E1663" s="103">
        <v>392</v>
      </c>
      <c r="F1663" s="45">
        <f t="shared" si="2"/>
        <v>392</v>
      </c>
      <c r="G1663" s="45">
        <f t="shared" si="1"/>
        <v>0</v>
      </c>
    </row>
    <row r="1664" spans="1:7" ht="12.75" customHeight="1">
      <c r="A1664" s="98">
        <v>2108</v>
      </c>
      <c r="B1664" s="462" t="s">
        <v>4025</v>
      </c>
      <c r="C1664" s="463" t="s">
        <v>3898</v>
      </c>
      <c r="D1664" s="44" t="s">
        <v>51</v>
      </c>
      <c r="E1664" s="103">
        <v>465</v>
      </c>
      <c r="F1664" s="45">
        <f t="shared" si="2"/>
        <v>465</v>
      </c>
      <c r="G1664" s="45">
        <f t="shared" si="1"/>
        <v>0</v>
      </c>
    </row>
    <row r="1665" spans="1:7" ht="12.75" customHeight="1">
      <c r="A1665" s="98">
        <v>2109</v>
      </c>
      <c r="B1665" s="462" t="s">
        <v>4025</v>
      </c>
      <c r="C1665" s="463" t="s">
        <v>3899</v>
      </c>
      <c r="D1665" s="44" t="s">
        <v>51</v>
      </c>
      <c r="E1665" s="103">
        <v>465</v>
      </c>
      <c r="F1665" s="45">
        <f t="shared" si="2"/>
        <v>465</v>
      </c>
      <c r="G1665" s="45">
        <f t="shared" si="1"/>
        <v>0</v>
      </c>
    </row>
    <row r="1666" spans="1:7" ht="12.75" customHeight="1">
      <c r="A1666" s="98">
        <v>2110</v>
      </c>
      <c r="B1666" s="462" t="s">
        <v>4025</v>
      </c>
      <c r="C1666" s="463" t="s">
        <v>3900</v>
      </c>
      <c r="D1666" s="44" t="s">
        <v>51</v>
      </c>
      <c r="E1666" s="103">
        <v>465</v>
      </c>
      <c r="F1666" s="45">
        <f t="shared" si="2"/>
        <v>465</v>
      </c>
      <c r="G1666" s="45">
        <f t="shared" si="1"/>
        <v>0</v>
      </c>
    </row>
    <row r="1667" spans="1:7" ht="12.75" customHeight="1">
      <c r="A1667" s="98">
        <v>2111</v>
      </c>
      <c r="B1667" s="462" t="s">
        <v>4025</v>
      </c>
      <c r="C1667" s="463" t="s">
        <v>3901</v>
      </c>
      <c r="D1667" s="44" t="s">
        <v>51</v>
      </c>
      <c r="E1667" s="103">
        <v>465</v>
      </c>
      <c r="F1667" s="45">
        <f t="shared" si="2"/>
        <v>465</v>
      </c>
      <c r="G1667" s="45">
        <f t="shared" si="1"/>
        <v>0</v>
      </c>
    </row>
    <row r="1668" spans="1:7" ht="12.75" customHeight="1">
      <c r="A1668" s="98">
        <v>2112</v>
      </c>
      <c r="B1668" s="462" t="s">
        <v>4025</v>
      </c>
      <c r="C1668" s="463" t="s">
        <v>3902</v>
      </c>
      <c r="D1668" s="44" t="s">
        <v>51</v>
      </c>
      <c r="E1668" s="103">
        <v>465</v>
      </c>
      <c r="F1668" s="45">
        <f t="shared" si="2"/>
        <v>465</v>
      </c>
      <c r="G1668" s="45">
        <f t="shared" si="1"/>
        <v>0</v>
      </c>
    </row>
    <row r="1669" spans="1:7" ht="12.75" customHeight="1">
      <c r="A1669" s="98">
        <v>2113</v>
      </c>
      <c r="B1669" s="462" t="s">
        <v>4025</v>
      </c>
      <c r="C1669" s="463" t="s">
        <v>3903</v>
      </c>
      <c r="D1669" s="44" t="s">
        <v>51</v>
      </c>
      <c r="E1669" s="103">
        <v>465</v>
      </c>
      <c r="F1669" s="45">
        <f t="shared" si="2"/>
        <v>465</v>
      </c>
      <c r="G1669" s="45">
        <f t="shared" si="1"/>
        <v>0</v>
      </c>
    </row>
    <row r="1670" spans="1:7" ht="12.75" customHeight="1">
      <c r="A1670" s="98">
        <v>2114</v>
      </c>
      <c r="B1670" s="462" t="s">
        <v>4025</v>
      </c>
      <c r="C1670" s="463" t="s">
        <v>3904</v>
      </c>
      <c r="D1670" s="44" t="s">
        <v>51</v>
      </c>
      <c r="E1670" s="103">
        <v>465</v>
      </c>
      <c r="F1670" s="45">
        <f t="shared" si="2"/>
        <v>465</v>
      </c>
      <c r="G1670" s="45">
        <f t="shared" si="1"/>
        <v>0</v>
      </c>
    </row>
    <row r="1671" spans="1:7" ht="12.75" customHeight="1">
      <c r="A1671" s="98">
        <v>2115</v>
      </c>
      <c r="B1671" s="462" t="s">
        <v>4025</v>
      </c>
      <c r="C1671" s="463" t="s">
        <v>3905</v>
      </c>
      <c r="D1671" s="44" t="s">
        <v>51</v>
      </c>
      <c r="E1671" s="103">
        <v>731</v>
      </c>
      <c r="F1671" s="45">
        <f t="shared" si="2"/>
        <v>731</v>
      </c>
      <c r="G1671" s="45">
        <f t="shared" si="1"/>
        <v>0</v>
      </c>
    </row>
    <row r="1672" spans="1:7" ht="12.75" customHeight="1">
      <c r="A1672" s="98">
        <v>2116</v>
      </c>
      <c r="B1672" s="462" t="s">
        <v>4025</v>
      </c>
      <c r="C1672" s="463" t="s">
        <v>3906</v>
      </c>
      <c r="D1672" s="44" t="s">
        <v>51</v>
      </c>
      <c r="E1672" s="103">
        <v>731</v>
      </c>
      <c r="F1672" s="45">
        <f t="shared" si="2"/>
        <v>731</v>
      </c>
      <c r="G1672" s="45">
        <f t="shared" si="1"/>
        <v>0</v>
      </c>
    </row>
    <row r="1673" spans="1:7" ht="12.75" customHeight="1">
      <c r="A1673" s="98">
        <v>2117</v>
      </c>
      <c r="B1673" s="462" t="s">
        <v>4025</v>
      </c>
      <c r="C1673" s="463" t="s">
        <v>3907</v>
      </c>
      <c r="D1673" s="44" t="s">
        <v>51</v>
      </c>
      <c r="E1673" s="103">
        <v>731</v>
      </c>
      <c r="F1673" s="45">
        <f t="shared" si="2"/>
        <v>731</v>
      </c>
      <c r="G1673" s="45">
        <f t="shared" si="1"/>
        <v>0</v>
      </c>
    </row>
    <row r="1674" spans="1:7" ht="12.75" customHeight="1">
      <c r="A1674" s="98">
        <v>2118</v>
      </c>
      <c r="B1674" s="462" t="s">
        <v>4025</v>
      </c>
      <c r="C1674" s="463" t="s">
        <v>3908</v>
      </c>
      <c r="D1674" s="44" t="s">
        <v>51</v>
      </c>
      <c r="E1674" s="103">
        <v>465</v>
      </c>
      <c r="F1674" s="45">
        <f t="shared" si="2"/>
        <v>465</v>
      </c>
      <c r="G1674" s="45">
        <f t="shared" si="1"/>
        <v>0</v>
      </c>
    </row>
    <row r="1675" spans="1:7" ht="12.75" customHeight="1">
      <c r="A1675" s="98">
        <v>2119</v>
      </c>
      <c r="B1675" s="462" t="s">
        <v>4025</v>
      </c>
      <c r="C1675" s="463" t="s">
        <v>3909</v>
      </c>
      <c r="D1675" s="44" t="s">
        <v>51</v>
      </c>
      <c r="E1675" s="103">
        <v>154</v>
      </c>
      <c r="F1675" s="45">
        <f t="shared" si="2"/>
        <v>154</v>
      </c>
      <c r="G1675" s="45">
        <f t="shared" si="1"/>
        <v>0</v>
      </c>
    </row>
    <row r="1676" spans="1:7" ht="12.75" customHeight="1">
      <c r="A1676" s="98">
        <v>2120</v>
      </c>
      <c r="B1676" s="462" t="s">
        <v>4025</v>
      </c>
      <c r="C1676" s="463" t="s">
        <v>3910</v>
      </c>
      <c r="D1676" s="44" t="s">
        <v>51</v>
      </c>
      <c r="E1676" s="103">
        <v>154</v>
      </c>
      <c r="F1676" s="45">
        <f t="shared" si="2"/>
        <v>154</v>
      </c>
      <c r="G1676" s="45">
        <f t="shared" si="1"/>
        <v>0</v>
      </c>
    </row>
    <row r="1677" spans="1:7" ht="12.75" customHeight="1">
      <c r="A1677" s="98">
        <v>2121</v>
      </c>
      <c r="B1677" s="462" t="s">
        <v>4025</v>
      </c>
      <c r="C1677" s="463" t="s">
        <v>3911</v>
      </c>
      <c r="D1677" s="44" t="s">
        <v>51</v>
      </c>
      <c r="E1677" s="103">
        <v>154</v>
      </c>
      <c r="F1677" s="45">
        <f t="shared" si="2"/>
        <v>154</v>
      </c>
      <c r="G1677" s="45">
        <f t="shared" si="1"/>
        <v>0</v>
      </c>
    </row>
    <row r="1678" spans="1:7" ht="12.75" customHeight="1">
      <c r="A1678" s="98">
        <v>2122</v>
      </c>
      <c r="B1678" s="462" t="s">
        <v>4025</v>
      </c>
      <c r="C1678" s="463" t="s">
        <v>3912</v>
      </c>
      <c r="D1678" s="44" t="s">
        <v>51</v>
      </c>
      <c r="E1678" s="103">
        <v>154</v>
      </c>
      <c r="F1678" s="45">
        <f t="shared" si="2"/>
        <v>154</v>
      </c>
      <c r="G1678" s="45">
        <f t="shared" si="1"/>
        <v>0</v>
      </c>
    </row>
    <row r="1679" spans="1:7" ht="12.75" customHeight="1">
      <c r="A1679" s="98">
        <v>2123</v>
      </c>
      <c r="B1679" s="462" t="s">
        <v>4025</v>
      </c>
      <c r="C1679" s="463" t="s">
        <v>3913</v>
      </c>
      <c r="D1679" s="44" t="s">
        <v>51</v>
      </c>
      <c r="E1679" s="103">
        <v>168</v>
      </c>
      <c r="F1679" s="45">
        <f t="shared" si="2"/>
        <v>168</v>
      </c>
      <c r="G1679" s="45">
        <f t="shared" si="1"/>
        <v>0</v>
      </c>
    </row>
    <row r="1680" spans="1:7" ht="12.75" customHeight="1">
      <c r="A1680" s="98">
        <v>2124</v>
      </c>
      <c r="B1680" s="462" t="s">
        <v>4025</v>
      </c>
      <c r="C1680" s="463" t="s">
        <v>3914</v>
      </c>
      <c r="D1680" s="44" t="s">
        <v>51</v>
      </c>
      <c r="E1680" s="103">
        <v>147</v>
      </c>
      <c r="F1680" s="45">
        <f t="shared" si="2"/>
        <v>147</v>
      </c>
      <c r="G1680" s="45">
        <f t="shared" si="1"/>
        <v>0</v>
      </c>
    </row>
    <row r="1681" spans="1:7" ht="12.75" customHeight="1">
      <c r="A1681" s="98">
        <v>2125</v>
      </c>
      <c r="B1681" s="462" t="s">
        <v>4025</v>
      </c>
      <c r="C1681" s="463" t="s">
        <v>3915</v>
      </c>
      <c r="D1681" s="44" t="s">
        <v>51</v>
      </c>
      <c r="E1681" s="103">
        <v>147</v>
      </c>
      <c r="F1681" s="45">
        <f t="shared" si="2"/>
        <v>147</v>
      </c>
      <c r="G1681" s="45">
        <f t="shared" si="1"/>
        <v>0</v>
      </c>
    </row>
    <row r="1682" spans="1:7" ht="12.75" customHeight="1">
      <c r="A1682" s="98">
        <v>2126</v>
      </c>
      <c r="B1682" s="462" t="s">
        <v>4025</v>
      </c>
      <c r="C1682" s="463" t="s">
        <v>3916</v>
      </c>
      <c r="D1682" s="44" t="s">
        <v>51</v>
      </c>
      <c r="E1682" s="103">
        <v>147</v>
      </c>
      <c r="F1682" s="45">
        <f t="shared" si="2"/>
        <v>147</v>
      </c>
      <c r="G1682" s="45">
        <f t="shared" si="1"/>
        <v>0</v>
      </c>
    </row>
    <row r="1683" spans="1:7" ht="12.75" customHeight="1">
      <c r="A1683" s="98">
        <v>2127</v>
      </c>
      <c r="B1683" s="462" t="s">
        <v>4025</v>
      </c>
      <c r="C1683" s="463" t="s">
        <v>3917</v>
      </c>
      <c r="D1683" s="44" t="s">
        <v>51</v>
      </c>
      <c r="E1683" s="103">
        <v>147</v>
      </c>
      <c r="F1683" s="45">
        <f t="shared" si="2"/>
        <v>147</v>
      </c>
      <c r="G1683" s="45">
        <f t="shared" si="1"/>
        <v>0</v>
      </c>
    </row>
    <row r="1684" spans="1:7" ht="12.75" customHeight="1">
      <c r="A1684" s="98">
        <v>2128</v>
      </c>
      <c r="B1684" s="462" t="s">
        <v>4025</v>
      </c>
      <c r="C1684" s="463" t="s">
        <v>3918</v>
      </c>
      <c r="D1684" s="44" t="s">
        <v>51</v>
      </c>
      <c r="E1684" s="103">
        <v>160</v>
      </c>
      <c r="F1684" s="45">
        <f t="shared" si="2"/>
        <v>160</v>
      </c>
      <c r="G1684" s="45">
        <f t="shared" si="1"/>
        <v>0</v>
      </c>
    </row>
    <row r="1685" spans="1:7" ht="12.75" customHeight="1">
      <c r="A1685" s="98">
        <v>2129</v>
      </c>
      <c r="B1685" s="462" t="s">
        <v>4025</v>
      </c>
      <c r="C1685" s="463" t="s">
        <v>3919</v>
      </c>
      <c r="D1685" s="44" t="s">
        <v>51</v>
      </c>
      <c r="E1685" s="103">
        <v>8</v>
      </c>
      <c r="F1685" s="45">
        <f t="shared" si="2"/>
        <v>8</v>
      </c>
      <c r="G1685" s="45">
        <f t="shared" si="1"/>
        <v>0</v>
      </c>
    </row>
    <row r="1686" spans="1:7" ht="12.75" customHeight="1">
      <c r="A1686" s="98">
        <v>2130</v>
      </c>
      <c r="B1686" s="462" t="s">
        <v>4025</v>
      </c>
      <c r="C1686" s="463" t="s">
        <v>3920</v>
      </c>
      <c r="D1686" s="44" t="s">
        <v>51</v>
      </c>
      <c r="E1686" s="103">
        <v>10</v>
      </c>
      <c r="F1686" s="45">
        <f t="shared" si="2"/>
        <v>10</v>
      </c>
      <c r="G1686" s="45">
        <f t="shared" si="1"/>
        <v>0</v>
      </c>
    </row>
    <row r="1687" spans="1:7" ht="12.75" customHeight="1">
      <c r="A1687" s="98">
        <v>2131</v>
      </c>
      <c r="B1687" s="462" t="s">
        <v>4025</v>
      </c>
      <c r="C1687" s="463" t="s">
        <v>3921</v>
      </c>
      <c r="D1687" s="44" t="s">
        <v>51</v>
      </c>
      <c r="E1687" s="103">
        <v>4</v>
      </c>
      <c r="F1687" s="46">
        <f t="shared" si="2"/>
        <v>4</v>
      </c>
      <c r="G1687" s="45">
        <f t="shared" si="1"/>
        <v>0</v>
      </c>
    </row>
    <row r="1688" spans="1:7" ht="12.75" customHeight="1">
      <c r="A1688" s="98">
        <v>2132</v>
      </c>
      <c r="B1688" s="462" t="s">
        <v>4025</v>
      </c>
      <c r="C1688" s="463" t="s">
        <v>3922</v>
      </c>
      <c r="D1688" s="44" t="s">
        <v>51</v>
      </c>
      <c r="E1688" s="103">
        <v>6</v>
      </c>
      <c r="F1688" s="45">
        <f t="shared" si="2"/>
        <v>6</v>
      </c>
      <c r="G1688" s="45">
        <f t="shared" si="1"/>
        <v>0</v>
      </c>
    </row>
    <row r="1689" spans="1:7" ht="12.75" customHeight="1">
      <c r="A1689" s="98">
        <v>2133</v>
      </c>
      <c r="B1689" s="462" t="s">
        <v>4025</v>
      </c>
      <c r="C1689" s="463" t="s">
        <v>3923</v>
      </c>
      <c r="D1689" s="44" t="s">
        <v>51</v>
      </c>
      <c r="E1689" s="103">
        <v>6</v>
      </c>
      <c r="F1689" s="45">
        <f t="shared" si="2"/>
        <v>6</v>
      </c>
      <c r="G1689" s="45">
        <f t="shared" si="1"/>
        <v>0</v>
      </c>
    </row>
    <row r="1690" spans="1:7" ht="12.75" customHeight="1">
      <c r="A1690" s="98">
        <v>2134</v>
      </c>
      <c r="B1690" s="462" t="s">
        <v>4025</v>
      </c>
      <c r="C1690" s="463" t="s">
        <v>3924</v>
      </c>
      <c r="D1690" s="44" t="s">
        <v>51</v>
      </c>
      <c r="E1690" s="103">
        <v>6</v>
      </c>
      <c r="F1690" s="45">
        <f t="shared" si="2"/>
        <v>6</v>
      </c>
      <c r="G1690" s="45">
        <f t="shared" si="1"/>
        <v>0</v>
      </c>
    </row>
    <row r="1691" spans="1:7" ht="12.75" customHeight="1">
      <c r="A1691" s="98">
        <v>2135</v>
      </c>
      <c r="B1691" s="462" t="s">
        <v>4025</v>
      </c>
      <c r="C1691" s="463" t="s">
        <v>3925</v>
      </c>
      <c r="D1691" s="44" t="s">
        <v>51</v>
      </c>
      <c r="E1691" s="103">
        <v>1</v>
      </c>
      <c r="F1691" s="464">
        <f t="shared" si="2"/>
        <v>1</v>
      </c>
      <c r="G1691" s="45">
        <f t="shared" si="1"/>
        <v>0</v>
      </c>
    </row>
    <row r="1692" spans="1:7" ht="12.75" customHeight="1">
      <c r="A1692" s="98">
        <v>2136</v>
      </c>
      <c r="B1692" s="462" t="s">
        <v>4025</v>
      </c>
      <c r="C1692" s="463" t="s">
        <v>3926</v>
      </c>
      <c r="D1692" s="44" t="s">
        <v>51</v>
      </c>
      <c r="E1692" s="103">
        <v>9</v>
      </c>
      <c r="F1692" s="45">
        <f t="shared" si="2"/>
        <v>9</v>
      </c>
      <c r="G1692" s="45">
        <f t="shared" si="1"/>
        <v>0</v>
      </c>
    </row>
    <row r="1693" spans="1:7" ht="12.75" customHeight="1">
      <c r="A1693" s="98">
        <v>2137</v>
      </c>
      <c r="B1693" s="462" t="s">
        <v>4025</v>
      </c>
      <c r="C1693" s="463" t="s">
        <v>3927</v>
      </c>
      <c r="D1693" s="44" t="s">
        <v>51</v>
      </c>
      <c r="E1693" s="103">
        <v>18</v>
      </c>
      <c r="F1693" s="45">
        <f t="shared" si="2"/>
        <v>18</v>
      </c>
      <c r="G1693" s="45">
        <f t="shared" si="1"/>
        <v>0</v>
      </c>
    </row>
    <row r="1694" spans="1:7" ht="12.75" customHeight="1">
      <c r="A1694" s="98">
        <v>2138</v>
      </c>
      <c r="B1694" s="462" t="s">
        <v>4025</v>
      </c>
      <c r="C1694" s="463" t="s">
        <v>3928</v>
      </c>
      <c r="D1694" s="44" t="s">
        <v>51</v>
      </c>
      <c r="E1694" s="103">
        <v>8</v>
      </c>
      <c r="F1694" s="45">
        <f t="shared" si="2"/>
        <v>8</v>
      </c>
      <c r="G1694" s="45">
        <f t="shared" si="1"/>
        <v>0</v>
      </c>
    </row>
    <row r="1695" spans="1:7" ht="12.75" customHeight="1">
      <c r="A1695" s="98">
        <v>2139</v>
      </c>
      <c r="B1695" s="462" t="s">
        <v>4025</v>
      </c>
      <c r="C1695" s="463" t="s">
        <v>3929</v>
      </c>
      <c r="D1695" s="44" t="s">
        <v>51</v>
      </c>
      <c r="E1695" s="103">
        <v>12</v>
      </c>
      <c r="F1695" s="45">
        <f t="shared" si="2"/>
        <v>12</v>
      </c>
      <c r="G1695" s="45">
        <f t="shared" si="1"/>
        <v>0</v>
      </c>
    </row>
    <row r="1696" spans="1:7" ht="12.75" customHeight="1">
      <c r="A1696" s="98">
        <v>2140</v>
      </c>
      <c r="B1696" s="462" t="s">
        <v>4025</v>
      </c>
      <c r="C1696" s="463" t="s">
        <v>3930</v>
      </c>
      <c r="D1696" s="44" t="s">
        <v>51</v>
      </c>
      <c r="E1696" s="103">
        <v>6</v>
      </c>
      <c r="F1696" s="45">
        <f t="shared" si="2"/>
        <v>6</v>
      </c>
      <c r="G1696" s="45">
        <f t="shared" si="1"/>
        <v>0</v>
      </c>
    </row>
    <row r="1697" spans="1:7" ht="12.75" customHeight="1">
      <c r="A1697" s="98">
        <v>2141</v>
      </c>
      <c r="B1697" s="462" t="s">
        <v>4025</v>
      </c>
      <c r="C1697" s="463" t="s">
        <v>3931</v>
      </c>
      <c r="D1697" s="44" t="s">
        <v>51</v>
      </c>
      <c r="E1697" s="103">
        <v>8</v>
      </c>
      <c r="F1697" s="45">
        <f t="shared" si="2"/>
        <v>8</v>
      </c>
      <c r="G1697" s="45">
        <f t="shared" si="1"/>
        <v>0</v>
      </c>
    </row>
    <row r="1698" spans="1:7" ht="12.75" customHeight="1">
      <c r="A1698" s="98">
        <v>2142</v>
      </c>
      <c r="B1698" s="462" t="s">
        <v>4025</v>
      </c>
      <c r="C1698" s="463" t="s">
        <v>3932</v>
      </c>
      <c r="D1698" s="44" t="s">
        <v>51</v>
      </c>
      <c r="E1698" s="103">
        <v>2</v>
      </c>
      <c r="F1698" s="46">
        <f t="shared" si="2"/>
        <v>2</v>
      </c>
      <c r="G1698" s="45">
        <f t="shared" si="1"/>
        <v>0</v>
      </c>
    </row>
    <row r="1699" spans="1:7" ht="12.75" customHeight="1">
      <c r="A1699" s="98">
        <v>2143</v>
      </c>
      <c r="B1699" s="462" t="s">
        <v>4025</v>
      </c>
      <c r="C1699" s="463" t="s">
        <v>3933</v>
      </c>
      <c r="D1699" s="44" t="s">
        <v>51</v>
      </c>
      <c r="E1699" s="103">
        <v>14</v>
      </c>
      <c r="F1699" s="45">
        <f t="shared" si="2"/>
        <v>14</v>
      </c>
      <c r="G1699" s="45">
        <f t="shared" si="1"/>
        <v>0</v>
      </c>
    </row>
    <row r="1700" spans="1:7" ht="12.75" customHeight="1">
      <c r="A1700" s="98">
        <v>2144</v>
      </c>
      <c r="B1700" s="462" t="s">
        <v>4025</v>
      </c>
      <c r="C1700" s="463" t="s">
        <v>3934</v>
      </c>
      <c r="D1700" s="44" t="s">
        <v>51</v>
      </c>
      <c r="E1700" s="103">
        <v>27</v>
      </c>
      <c r="F1700" s="45">
        <f t="shared" si="2"/>
        <v>27</v>
      </c>
      <c r="G1700" s="45">
        <f t="shared" si="1"/>
        <v>0</v>
      </c>
    </row>
    <row r="1701" spans="1:7" ht="12.75" customHeight="1">
      <c r="A1701" s="98">
        <v>2145</v>
      </c>
      <c r="B1701" s="462" t="s">
        <v>4025</v>
      </c>
      <c r="C1701" s="463" t="s">
        <v>3935</v>
      </c>
      <c r="D1701" s="44" t="s">
        <v>51</v>
      </c>
      <c r="E1701" s="103">
        <v>29</v>
      </c>
      <c r="F1701" s="45">
        <f t="shared" si="2"/>
        <v>29</v>
      </c>
      <c r="G1701" s="45">
        <f t="shared" si="1"/>
        <v>0</v>
      </c>
    </row>
    <row r="1702" spans="1:7" ht="12.75" customHeight="1">
      <c r="A1702" s="98">
        <v>2146</v>
      </c>
      <c r="B1702" s="462" t="s">
        <v>4025</v>
      </c>
      <c r="C1702" s="463" t="s">
        <v>3936</v>
      </c>
      <c r="D1702" s="44" t="s">
        <v>51</v>
      </c>
      <c r="E1702" s="103">
        <v>32</v>
      </c>
      <c r="F1702" s="45">
        <f t="shared" si="2"/>
        <v>32</v>
      </c>
      <c r="G1702" s="45">
        <f t="shared" si="1"/>
        <v>0</v>
      </c>
    </row>
    <row r="1703" spans="1:7" ht="12.75" customHeight="1">
      <c r="A1703" s="98">
        <v>2147</v>
      </c>
      <c r="B1703" s="462" t="s">
        <v>4025</v>
      </c>
      <c r="C1703" s="463" t="s">
        <v>3937</v>
      </c>
      <c r="D1703" s="44" t="s">
        <v>51</v>
      </c>
      <c r="E1703" s="103">
        <v>34</v>
      </c>
      <c r="F1703" s="45">
        <f t="shared" si="2"/>
        <v>34</v>
      </c>
      <c r="G1703" s="45">
        <f t="shared" si="1"/>
        <v>0</v>
      </c>
    </row>
    <row r="1704" spans="1:7" ht="12.75" customHeight="1">
      <c r="A1704" s="98">
        <v>2148</v>
      </c>
      <c r="B1704" s="462" t="s">
        <v>4025</v>
      </c>
      <c r="C1704" s="463" t="s">
        <v>3938</v>
      </c>
      <c r="D1704" s="44" t="s">
        <v>51</v>
      </c>
      <c r="E1704" s="103">
        <v>37</v>
      </c>
      <c r="F1704" s="45">
        <f t="shared" si="2"/>
        <v>37</v>
      </c>
      <c r="G1704" s="45">
        <f t="shared" si="1"/>
        <v>0</v>
      </c>
    </row>
    <row r="1705" spans="1:7" ht="12.75" customHeight="1">
      <c r="A1705" s="98">
        <v>2149</v>
      </c>
      <c r="B1705" s="462" t="s">
        <v>4025</v>
      </c>
      <c r="C1705" s="463" t="s">
        <v>3939</v>
      </c>
      <c r="D1705" s="44" t="s">
        <v>51</v>
      </c>
      <c r="E1705" s="103">
        <v>40</v>
      </c>
      <c r="F1705" s="45">
        <f t="shared" si="2"/>
        <v>40</v>
      </c>
      <c r="G1705" s="45">
        <f t="shared" si="1"/>
        <v>0</v>
      </c>
    </row>
    <row r="1706" spans="1:7" ht="12.75" customHeight="1">
      <c r="A1706" s="98">
        <v>2150</v>
      </c>
      <c r="B1706" s="462" t="s">
        <v>4025</v>
      </c>
      <c r="C1706" s="463" t="s">
        <v>3940</v>
      </c>
      <c r="D1706" s="44" t="s">
        <v>51</v>
      </c>
      <c r="E1706" s="103">
        <v>14</v>
      </c>
      <c r="F1706" s="45">
        <f t="shared" si="2"/>
        <v>14</v>
      </c>
      <c r="G1706" s="45">
        <f t="shared" si="1"/>
        <v>0</v>
      </c>
    </row>
    <row r="1707" spans="1:7" ht="12.75" customHeight="1">
      <c r="A1707" s="98">
        <v>2151</v>
      </c>
      <c r="B1707" s="462" t="s">
        <v>4025</v>
      </c>
      <c r="C1707" s="463" t="s">
        <v>3941</v>
      </c>
      <c r="D1707" s="44" t="s">
        <v>51</v>
      </c>
      <c r="E1707" s="103">
        <v>14</v>
      </c>
      <c r="F1707" s="45">
        <f t="shared" si="2"/>
        <v>14</v>
      </c>
      <c r="G1707" s="45">
        <f t="shared" si="1"/>
        <v>0</v>
      </c>
    </row>
    <row r="1708" spans="1:7" ht="12.75" customHeight="1">
      <c r="A1708" s="98">
        <v>2152</v>
      </c>
      <c r="B1708" s="462" t="s">
        <v>4025</v>
      </c>
      <c r="C1708" s="463" t="s">
        <v>3942</v>
      </c>
      <c r="D1708" s="44" t="s">
        <v>51</v>
      </c>
      <c r="E1708" s="103">
        <v>16</v>
      </c>
      <c r="F1708" s="45">
        <f t="shared" si="2"/>
        <v>16</v>
      </c>
      <c r="G1708" s="45">
        <f t="shared" si="1"/>
        <v>0</v>
      </c>
    </row>
    <row r="1709" spans="1:7" ht="12.75" customHeight="1">
      <c r="A1709" s="98">
        <v>2153</v>
      </c>
      <c r="B1709" s="462" t="s">
        <v>4025</v>
      </c>
      <c r="C1709" s="463" t="s">
        <v>3943</v>
      </c>
      <c r="D1709" s="44" t="s">
        <v>51</v>
      </c>
      <c r="E1709" s="103">
        <v>17</v>
      </c>
      <c r="F1709" s="45">
        <f t="shared" si="2"/>
        <v>17</v>
      </c>
      <c r="G1709" s="45">
        <f t="shared" si="1"/>
        <v>0</v>
      </c>
    </row>
    <row r="1710" spans="1:7" ht="12.75" customHeight="1">
      <c r="A1710" s="98">
        <v>2154</v>
      </c>
      <c r="B1710" s="462" t="s">
        <v>4025</v>
      </c>
      <c r="C1710" s="463" t="s">
        <v>3944</v>
      </c>
      <c r="D1710" s="44" t="s">
        <v>51</v>
      </c>
      <c r="E1710" s="103">
        <v>19</v>
      </c>
      <c r="F1710" s="45">
        <f t="shared" si="2"/>
        <v>19</v>
      </c>
      <c r="G1710" s="45">
        <f t="shared" si="1"/>
        <v>0</v>
      </c>
    </row>
    <row r="1711" spans="1:7" ht="12.75" customHeight="1">
      <c r="A1711" s="98">
        <v>2155</v>
      </c>
      <c r="B1711" s="462" t="s">
        <v>4025</v>
      </c>
      <c r="C1711" s="463" t="s">
        <v>3945</v>
      </c>
      <c r="D1711" s="44" t="s">
        <v>51</v>
      </c>
      <c r="E1711" s="103">
        <v>22</v>
      </c>
      <c r="F1711" s="45">
        <f t="shared" si="2"/>
        <v>22</v>
      </c>
      <c r="G1711" s="45">
        <f t="shared" si="1"/>
        <v>0</v>
      </c>
    </row>
    <row r="1712" spans="1:7" ht="12.75" customHeight="1">
      <c r="A1712" s="98">
        <v>2156</v>
      </c>
      <c r="B1712" s="462" t="s">
        <v>4025</v>
      </c>
      <c r="C1712" s="463" t="s">
        <v>3946</v>
      </c>
      <c r="D1712" s="44" t="s">
        <v>51</v>
      </c>
      <c r="E1712" s="103">
        <v>3</v>
      </c>
      <c r="F1712" s="46">
        <f t="shared" si="2"/>
        <v>3</v>
      </c>
      <c r="G1712" s="45">
        <f t="shared" si="1"/>
        <v>0</v>
      </c>
    </row>
    <row r="1713" spans="1:7" ht="12.75" customHeight="1">
      <c r="A1713" s="98">
        <v>2157</v>
      </c>
      <c r="B1713" s="462" t="s">
        <v>4025</v>
      </c>
      <c r="C1713" s="463" t="s">
        <v>3947</v>
      </c>
      <c r="D1713" s="44" t="s">
        <v>51</v>
      </c>
      <c r="E1713" s="103">
        <v>24</v>
      </c>
      <c r="F1713" s="45">
        <f t="shared" si="2"/>
        <v>24</v>
      </c>
      <c r="G1713" s="45">
        <f t="shared" si="1"/>
        <v>0</v>
      </c>
    </row>
    <row r="1714" spans="1:7" ht="12.75" customHeight="1">
      <c r="A1714" s="98">
        <v>2158</v>
      </c>
      <c r="B1714" s="462" t="s">
        <v>4025</v>
      </c>
      <c r="C1714" s="463" t="s">
        <v>3948</v>
      </c>
      <c r="D1714" s="44" t="s">
        <v>51</v>
      </c>
      <c r="E1714" s="103">
        <v>3</v>
      </c>
      <c r="F1714" s="46">
        <f t="shared" si="2"/>
        <v>3</v>
      </c>
      <c r="G1714" s="45">
        <f t="shared" si="1"/>
        <v>0</v>
      </c>
    </row>
    <row r="1715" spans="1:7" ht="12.75" customHeight="1">
      <c r="A1715" s="98">
        <v>2159</v>
      </c>
      <c r="B1715" s="462" t="s">
        <v>4025</v>
      </c>
      <c r="C1715" s="463" t="s">
        <v>3949</v>
      </c>
      <c r="D1715" s="44" t="s">
        <v>51</v>
      </c>
      <c r="E1715" s="103">
        <v>6</v>
      </c>
      <c r="F1715" s="45">
        <f t="shared" si="2"/>
        <v>6</v>
      </c>
      <c r="G1715" s="45">
        <f t="shared" si="1"/>
        <v>0</v>
      </c>
    </row>
    <row r="1716" spans="1:7" ht="12.75" customHeight="1">
      <c r="A1716" s="98">
        <v>2160</v>
      </c>
      <c r="B1716" s="462" t="s">
        <v>4025</v>
      </c>
      <c r="C1716" s="463" t="s">
        <v>3950</v>
      </c>
      <c r="D1716" s="44" t="s">
        <v>51</v>
      </c>
      <c r="E1716" s="103">
        <v>19</v>
      </c>
      <c r="F1716" s="45">
        <f t="shared" si="2"/>
        <v>19</v>
      </c>
      <c r="G1716" s="45">
        <f t="shared" si="1"/>
        <v>0</v>
      </c>
    </row>
    <row r="1717" spans="1:7" ht="12.75" customHeight="1">
      <c r="A1717" s="98">
        <v>2161</v>
      </c>
      <c r="B1717" s="462" t="s">
        <v>4025</v>
      </c>
      <c r="C1717" s="463" t="s">
        <v>3951</v>
      </c>
      <c r="D1717" s="44" t="s">
        <v>51</v>
      </c>
      <c r="E1717" s="103">
        <v>21</v>
      </c>
      <c r="F1717" s="45">
        <f t="shared" si="2"/>
        <v>21</v>
      </c>
      <c r="G1717" s="45">
        <f t="shared" si="1"/>
        <v>0</v>
      </c>
    </row>
    <row r="1718" spans="1:7" ht="12.75" customHeight="1">
      <c r="A1718" s="98">
        <v>2162</v>
      </c>
      <c r="B1718" s="462" t="s">
        <v>4025</v>
      </c>
      <c r="C1718" s="463" t="s">
        <v>3952</v>
      </c>
      <c r="D1718" s="44" t="s">
        <v>51</v>
      </c>
      <c r="E1718" s="103">
        <v>24</v>
      </c>
      <c r="F1718" s="45">
        <f t="shared" si="2"/>
        <v>24</v>
      </c>
      <c r="G1718" s="45">
        <f t="shared" si="1"/>
        <v>0</v>
      </c>
    </row>
    <row r="1719" spans="1:7" ht="12.75" customHeight="1">
      <c r="A1719" s="98">
        <v>2163</v>
      </c>
      <c r="B1719" s="462" t="s">
        <v>4025</v>
      </c>
      <c r="C1719" s="463" t="s">
        <v>3953</v>
      </c>
      <c r="D1719" s="44" t="s">
        <v>51</v>
      </c>
      <c r="E1719" s="103">
        <v>30</v>
      </c>
      <c r="F1719" s="45">
        <f t="shared" si="2"/>
        <v>30</v>
      </c>
      <c r="G1719" s="45">
        <f t="shared" si="1"/>
        <v>0</v>
      </c>
    </row>
    <row r="1720" spans="1:7" ht="12.75" customHeight="1">
      <c r="A1720" s="98">
        <v>2164</v>
      </c>
      <c r="B1720" s="462" t="s">
        <v>4025</v>
      </c>
      <c r="C1720" s="463" t="s">
        <v>3954</v>
      </c>
      <c r="D1720" s="44" t="s">
        <v>51</v>
      </c>
      <c r="E1720" s="103">
        <v>33</v>
      </c>
      <c r="F1720" s="45">
        <f t="shared" si="2"/>
        <v>33</v>
      </c>
      <c r="G1720" s="45">
        <f t="shared" si="1"/>
        <v>0</v>
      </c>
    </row>
    <row r="1721" spans="1:7" ht="12.75" customHeight="1">
      <c r="A1721" s="98">
        <v>2165</v>
      </c>
      <c r="B1721" s="462" t="s">
        <v>4025</v>
      </c>
      <c r="C1721" s="463" t="s">
        <v>3955</v>
      </c>
      <c r="D1721" s="44" t="s">
        <v>51</v>
      </c>
      <c r="E1721" s="103">
        <v>45</v>
      </c>
      <c r="F1721" s="45">
        <f t="shared" si="2"/>
        <v>45</v>
      </c>
      <c r="G1721" s="45">
        <f t="shared" si="1"/>
        <v>0</v>
      </c>
    </row>
    <row r="1722" spans="1:7" ht="12.75" customHeight="1">
      <c r="A1722" s="98">
        <v>2166</v>
      </c>
      <c r="B1722" s="462" t="s">
        <v>4025</v>
      </c>
      <c r="C1722" s="463" t="s">
        <v>3956</v>
      </c>
      <c r="D1722" s="44" t="s">
        <v>51</v>
      </c>
      <c r="E1722" s="103">
        <v>15</v>
      </c>
      <c r="F1722" s="45">
        <f t="shared" si="2"/>
        <v>15</v>
      </c>
      <c r="G1722" s="45">
        <f t="shared" si="1"/>
        <v>0</v>
      </c>
    </row>
    <row r="1723" spans="1:7" ht="12.75" customHeight="1">
      <c r="A1723" s="98">
        <v>2167</v>
      </c>
      <c r="B1723" s="462" t="s">
        <v>4025</v>
      </c>
      <c r="C1723" s="463" t="s">
        <v>3957</v>
      </c>
      <c r="D1723" s="44" t="s">
        <v>51</v>
      </c>
      <c r="E1723" s="103">
        <v>43</v>
      </c>
      <c r="F1723" s="45">
        <f t="shared" si="2"/>
        <v>43</v>
      </c>
      <c r="G1723" s="45">
        <f t="shared" si="1"/>
        <v>0</v>
      </c>
    </row>
    <row r="1724" spans="1:7" ht="12.75" customHeight="1">
      <c r="A1724" s="98">
        <v>2168</v>
      </c>
      <c r="B1724" s="462" t="s">
        <v>4025</v>
      </c>
      <c r="C1724" s="463" t="s">
        <v>3958</v>
      </c>
      <c r="D1724" s="44" t="s">
        <v>51</v>
      </c>
      <c r="E1724" s="103">
        <v>88</v>
      </c>
      <c r="F1724" s="45">
        <f t="shared" si="2"/>
        <v>88</v>
      </c>
      <c r="G1724" s="45">
        <f t="shared" si="1"/>
        <v>0</v>
      </c>
    </row>
    <row r="1725" spans="1:7" ht="12.75" customHeight="1">
      <c r="A1725" s="98">
        <v>2169</v>
      </c>
      <c r="B1725" s="462" t="s">
        <v>4025</v>
      </c>
      <c r="C1725" s="463" t="s">
        <v>3959</v>
      </c>
      <c r="D1725" s="44" t="s">
        <v>51</v>
      </c>
      <c r="E1725" s="103">
        <v>43</v>
      </c>
      <c r="F1725" s="45">
        <f t="shared" si="2"/>
        <v>43</v>
      </c>
      <c r="G1725" s="45">
        <f t="shared" si="1"/>
        <v>0</v>
      </c>
    </row>
    <row r="1726" spans="1:7" ht="12.75" customHeight="1">
      <c r="A1726" s="98">
        <v>2170</v>
      </c>
      <c r="B1726" s="462" t="s">
        <v>4025</v>
      </c>
      <c r="C1726" s="463" t="s">
        <v>3960</v>
      </c>
      <c r="D1726" s="44" t="s">
        <v>51</v>
      </c>
      <c r="E1726" s="103">
        <v>104</v>
      </c>
      <c r="F1726" s="45">
        <f t="shared" si="2"/>
        <v>104</v>
      </c>
      <c r="G1726" s="45">
        <f t="shared" si="1"/>
        <v>0</v>
      </c>
    </row>
    <row r="1727" spans="1:7" ht="12.75" customHeight="1">
      <c r="A1727" s="98">
        <v>2171</v>
      </c>
      <c r="B1727" s="462" t="s">
        <v>4025</v>
      </c>
      <c r="C1727" s="463" t="s">
        <v>3961</v>
      </c>
      <c r="D1727" s="44" t="s">
        <v>51</v>
      </c>
      <c r="E1727" s="103">
        <v>85</v>
      </c>
      <c r="F1727" s="45">
        <f t="shared" si="2"/>
        <v>85</v>
      </c>
      <c r="G1727" s="45">
        <f t="shared" si="1"/>
        <v>0</v>
      </c>
    </row>
    <row r="1728" spans="1:7" ht="12.75" customHeight="1">
      <c r="A1728" s="98">
        <v>2172</v>
      </c>
      <c r="B1728" s="462" t="s">
        <v>4025</v>
      </c>
      <c r="C1728" s="463" t="s">
        <v>3962</v>
      </c>
      <c r="D1728" s="44" t="s">
        <v>51</v>
      </c>
      <c r="E1728" s="103">
        <v>85</v>
      </c>
      <c r="F1728" s="45">
        <f t="shared" si="2"/>
        <v>85</v>
      </c>
      <c r="G1728" s="45">
        <f t="shared" si="1"/>
        <v>0</v>
      </c>
    </row>
    <row r="1729" spans="1:7" ht="12.75" customHeight="1">
      <c r="A1729" s="98">
        <v>2173</v>
      </c>
      <c r="B1729" s="462" t="s">
        <v>4025</v>
      </c>
      <c r="C1729" s="463" t="s">
        <v>3963</v>
      </c>
      <c r="D1729" s="44" t="s">
        <v>51</v>
      </c>
      <c r="E1729" s="103">
        <v>370</v>
      </c>
      <c r="F1729" s="45">
        <f t="shared" si="2"/>
        <v>370</v>
      </c>
      <c r="G1729" s="45">
        <f t="shared" si="1"/>
        <v>0</v>
      </c>
    </row>
    <row r="1730" spans="1:7" ht="12.75" customHeight="1">
      <c r="A1730" s="98">
        <v>2174</v>
      </c>
      <c r="B1730" s="462" t="s">
        <v>4025</v>
      </c>
      <c r="C1730" s="463" t="s">
        <v>3964</v>
      </c>
      <c r="D1730" s="44" t="s">
        <v>51</v>
      </c>
      <c r="E1730" s="103">
        <v>384</v>
      </c>
      <c r="F1730" s="45">
        <f t="shared" si="2"/>
        <v>384</v>
      </c>
      <c r="G1730" s="45">
        <f t="shared" si="1"/>
        <v>0</v>
      </c>
    </row>
    <row r="1731" spans="1:7" ht="12.75" customHeight="1">
      <c r="A1731" s="98">
        <v>2175</v>
      </c>
      <c r="B1731" s="462" t="s">
        <v>4025</v>
      </c>
      <c r="C1731" s="463" t="s">
        <v>3965</v>
      </c>
      <c r="D1731" s="44" t="s">
        <v>51</v>
      </c>
      <c r="E1731" s="103">
        <v>400</v>
      </c>
      <c r="F1731" s="45">
        <f t="shared" si="2"/>
        <v>400</v>
      </c>
      <c r="G1731" s="45">
        <f t="shared" si="1"/>
        <v>0</v>
      </c>
    </row>
    <row r="1732" spans="1:7" ht="12.75" customHeight="1">
      <c r="A1732" s="98">
        <v>2176</v>
      </c>
      <c r="B1732" s="462" t="s">
        <v>4025</v>
      </c>
      <c r="C1732" s="463" t="s">
        <v>3966</v>
      </c>
      <c r="D1732" s="44" t="s">
        <v>51</v>
      </c>
      <c r="E1732" s="103">
        <v>422</v>
      </c>
      <c r="F1732" s="45">
        <f t="shared" si="2"/>
        <v>422</v>
      </c>
      <c r="G1732" s="45">
        <f t="shared" si="1"/>
        <v>0</v>
      </c>
    </row>
    <row r="1733" spans="1:7" ht="12.75" customHeight="1">
      <c r="A1733" s="98">
        <v>2177</v>
      </c>
      <c r="B1733" s="462" t="s">
        <v>4025</v>
      </c>
      <c r="C1733" s="463" t="s">
        <v>3967</v>
      </c>
      <c r="D1733" s="44" t="s">
        <v>51</v>
      </c>
      <c r="E1733" s="103">
        <v>451</v>
      </c>
      <c r="F1733" s="45">
        <f t="shared" si="2"/>
        <v>451</v>
      </c>
      <c r="G1733" s="45">
        <f t="shared" si="1"/>
        <v>0</v>
      </c>
    </row>
    <row r="1734" spans="1:7" ht="12.75" customHeight="1">
      <c r="A1734" s="98">
        <v>2178</v>
      </c>
      <c r="B1734" s="462" t="s">
        <v>4025</v>
      </c>
      <c r="C1734" s="463" t="s">
        <v>3968</v>
      </c>
      <c r="D1734" s="44" t="s">
        <v>51</v>
      </c>
      <c r="E1734" s="103">
        <v>479</v>
      </c>
      <c r="F1734" s="45">
        <f t="shared" si="2"/>
        <v>479</v>
      </c>
      <c r="G1734" s="45">
        <f t="shared" si="1"/>
        <v>0</v>
      </c>
    </row>
    <row r="1735" spans="1:7" ht="12.75" customHeight="1">
      <c r="A1735" s="98">
        <v>2179</v>
      </c>
      <c r="B1735" s="462" t="s">
        <v>4025</v>
      </c>
      <c r="C1735" s="463" t="s">
        <v>3969</v>
      </c>
      <c r="D1735" s="44" t="s">
        <v>51</v>
      </c>
      <c r="E1735" s="103">
        <v>793</v>
      </c>
      <c r="F1735" s="45">
        <f t="shared" si="2"/>
        <v>793</v>
      </c>
      <c r="G1735" s="45">
        <f t="shared" si="1"/>
        <v>0</v>
      </c>
    </row>
    <row r="1736" spans="1:7" ht="12.75" customHeight="1">
      <c r="A1736" s="98">
        <v>2180</v>
      </c>
      <c r="B1736" s="462" t="s">
        <v>4025</v>
      </c>
      <c r="C1736" s="463" t="s">
        <v>3970</v>
      </c>
      <c r="D1736" s="44" t="s">
        <v>51</v>
      </c>
      <c r="E1736" s="103">
        <v>871</v>
      </c>
      <c r="F1736" s="45">
        <f t="shared" si="2"/>
        <v>871</v>
      </c>
      <c r="G1736" s="45">
        <f t="shared" si="1"/>
        <v>0</v>
      </c>
    </row>
    <row r="1737" spans="1:7" ht="12.75" customHeight="1">
      <c r="A1737" s="98">
        <v>2181</v>
      </c>
      <c r="B1737" s="462" t="s">
        <v>4025</v>
      </c>
      <c r="C1737" s="463" t="s">
        <v>3971</v>
      </c>
      <c r="D1737" s="44" t="s">
        <v>51</v>
      </c>
      <c r="E1737" s="103">
        <v>949</v>
      </c>
      <c r="F1737" s="45">
        <f t="shared" si="2"/>
        <v>949</v>
      </c>
      <c r="G1737" s="45">
        <f t="shared" si="1"/>
        <v>0</v>
      </c>
    </row>
    <row r="1738" spans="1:7" ht="12.75" customHeight="1">
      <c r="A1738" s="98">
        <v>2182</v>
      </c>
      <c r="B1738" s="462" t="s">
        <v>4025</v>
      </c>
      <c r="C1738" s="463" t="s">
        <v>3972</v>
      </c>
      <c r="D1738" s="44" t="s">
        <v>51</v>
      </c>
      <c r="E1738" s="103">
        <v>1026</v>
      </c>
      <c r="F1738" s="45">
        <f t="shared" si="2"/>
        <v>1026</v>
      </c>
      <c r="G1738" s="45">
        <f t="shared" si="1"/>
        <v>0</v>
      </c>
    </row>
    <row r="1739" spans="1:7" ht="12.75" customHeight="1">
      <c r="A1739" s="98">
        <v>2183</v>
      </c>
      <c r="B1739" s="462" t="s">
        <v>4025</v>
      </c>
      <c r="C1739" s="463" t="s">
        <v>3973</v>
      </c>
      <c r="D1739" s="44" t="s">
        <v>51</v>
      </c>
      <c r="E1739" s="103">
        <v>1104</v>
      </c>
      <c r="F1739" s="45">
        <f t="shared" si="2"/>
        <v>1104</v>
      </c>
      <c r="G1739" s="45">
        <f t="shared" si="1"/>
        <v>0</v>
      </c>
    </row>
    <row r="1740" spans="1:7" ht="12.75" customHeight="1">
      <c r="A1740" s="98">
        <v>2184</v>
      </c>
      <c r="B1740" s="462" t="s">
        <v>4025</v>
      </c>
      <c r="C1740" s="463" t="s">
        <v>3974</v>
      </c>
      <c r="D1740" s="44" t="s">
        <v>51</v>
      </c>
      <c r="E1740" s="103">
        <v>217</v>
      </c>
      <c r="F1740" s="45">
        <f t="shared" si="2"/>
        <v>217</v>
      </c>
      <c r="G1740" s="45">
        <f t="shared" si="1"/>
        <v>0</v>
      </c>
    </row>
    <row r="1741" spans="1:7" ht="12.75" customHeight="1">
      <c r="A1741" s="98">
        <v>2185</v>
      </c>
      <c r="B1741" s="462" t="s">
        <v>4025</v>
      </c>
      <c r="C1741" s="463" t="s">
        <v>3975</v>
      </c>
      <c r="D1741" s="44" t="s">
        <v>51</v>
      </c>
      <c r="E1741" s="103">
        <v>264</v>
      </c>
      <c r="F1741" s="45">
        <f t="shared" si="2"/>
        <v>264</v>
      </c>
      <c r="G1741" s="45">
        <f t="shared" si="1"/>
        <v>0</v>
      </c>
    </row>
    <row r="1742" spans="1:7" ht="12.75" customHeight="1">
      <c r="A1742" s="98">
        <v>2186</v>
      </c>
      <c r="B1742" s="462" t="s">
        <v>4025</v>
      </c>
      <c r="C1742" s="463" t="s">
        <v>3976</v>
      </c>
      <c r="D1742" s="44" t="s">
        <v>51</v>
      </c>
      <c r="E1742" s="103">
        <v>135</v>
      </c>
      <c r="F1742" s="45">
        <f t="shared" si="2"/>
        <v>135</v>
      </c>
      <c r="G1742" s="45">
        <f t="shared" si="1"/>
        <v>0</v>
      </c>
    </row>
    <row r="1743" spans="1:7" ht="12.75" customHeight="1">
      <c r="A1743" s="98">
        <v>2187</v>
      </c>
      <c r="B1743" s="462" t="s">
        <v>4025</v>
      </c>
      <c r="C1743" s="463" t="s">
        <v>3977</v>
      </c>
      <c r="D1743" s="44" t="s">
        <v>51</v>
      </c>
      <c r="E1743" s="103">
        <v>157</v>
      </c>
      <c r="F1743" s="45">
        <f t="shared" si="2"/>
        <v>157</v>
      </c>
      <c r="G1743" s="45">
        <f t="shared" si="1"/>
        <v>0</v>
      </c>
    </row>
    <row r="1744" spans="1:7" ht="12.75" customHeight="1">
      <c r="A1744" s="98">
        <v>2188</v>
      </c>
      <c r="B1744" s="462" t="s">
        <v>4025</v>
      </c>
      <c r="C1744" s="463" t="s">
        <v>3978</v>
      </c>
      <c r="D1744" s="44" t="s">
        <v>51</v>
      </c>
      <c r="E1744" s="103">
        <v>135</v>
      </c>
      <c r="F1744" s="45">
        <f t="shared" si="2"/>
        <v>135</v>
      </c>
      <c r="G1744" s="45">
        <f t="shared" si="1"/>
        <v>0</v>
      </c>
    </row>
    <row r="1745" spans="1:7" ht="12.75" customHeight="1">
      <c r="A1745" s="98">
        <v>2189</v>
      </c>
      <c r="B1745" s="462" t="s">
        <v>4025</v>
      </c>
      <c r="C1745" s="463" t="s">
        <v>3979</v>
      </c>
      <c r="D1745" s="44" t="s">
        <v>51</v>
      </c>
      <c r="E1745" s="103">
        <v>32</v>
      </c>
      <c r="F1745" s="45">
        <f t="shared" si="2"/>
        <v>32</v>
      </c>
      <c r="G1745" s="45">
        <f t="shared" si="1"/>
        <v>0</v>
      </c>
    </row>
    <row r="1746" spans="1:7" ht="12.75" customHeight="1">
      <c r="A1746" s="98">
        <v>2190</v>
      </c>
      <c r="B1746" s="462" t="s">
        <v>4025</v>
      </c>
      <c r="C1746" s="463" t="s">
        <v>3980</v>
      </c>
      <c r="D1746" s="44" t="s">
        <v>51</v>
      </c>
      <c r="E1746" s="103">
        <v>31</v>
      </c>
      <c r="F1746" s="45">
        <f t="shared" si="2"/>
        <v>31</v>
      </c>
      <c r="G1746" s="45">
        <f t="shared" si="1"/>
        <v>0</v>
      </c>
    </row>
    <row r="1747" spans="1:7" ht="12.75" customHeight="1">
      <c r="A1747" s="98">
        <v>2191</v>
      </c>
      <c r="B1747" s="462" t="s">
        <v>4025</v>
      </c>
      <c r="C1747" s="463" t="s">
        <v>3981</v>
      </c>
      <c r="D1747" s="44" t="s">
        <v>51</v>
      </c>
      <c r="E1747" s="103">
        <v>30</v>
      </c>
      <c r="F1747" s="45">
        <f t="shared" si="2"/>
        <v>30</v>
      </c>
      <c r="G1747" s="45">
        <f t="shared" si="1"/>
        <v>0</v>
      </c>
    </row>
    <row r="1748" spans="1:7" ht="12.75" customHeight="1">
      <c r="A1748" s="98">
        <v>2192</v>
      </c>
      <c r="B1748" s="462" t="s">
        <v>4025</v>
      </c>
      <c r="C1748" s="463" t="s">
        <v>3982</v>
      </c>
      <c r="D1748" s="44" t="s">
        <v>51</v>
      </c>
      <c r="E1748" s="103">
        <v>30</v>
      </c>
      <c r="F1748" s="45">
        <f t="shared" si="2"/>
        <v>30</v>
      </c>
      <c r="G1748" s="45">
        <f t="shared" si="1"/>
        <v>0</v>
      </c>
    </row>
    <row r="1749" spans="1:7" ht="12.75" customHeight="1">
      <c r="A1749" s="98">
        <v>165</v>
      </c>
      <c r="B1749" s="462" t="s">
        <v>8</v>
      </c>
      <c r="C1749" s="463" t="s">
        <v>441</v>
      </c>
      <c r="D1749" s="44" t="s">
        <v>443</v>
      </c>
      <c r="E1749" s="103" t="s">
        <v>1354</v>
      </c>
      <c r="F1749" s="465" t="s">
        <v>1354</v>
      </c>
      <c r="G1749" s="465" t="s">
        <v>1354</v>
      </c>
    </row>
    <row r="1750" spans="1:7" ht="12.75" customHeight="1">
      <c r="A1750" s="98">
        <v>169</v>
      </c>
      <c r="B1750" s="462" t="s">
        <v>8</v>
      </c>
      <c r="C1750" s="463" t="s">
        <v>453</v>
      </c>
      <c r="D1750" s="44" t="s">
        <v>455</v>
      </c>
      <c r="E1750" s="103" t="s">
        <v>1354</v>
      </c>
      <c r="F1750" s="465" t="s">
        <v>1354</v>
      </c>
      <c r="G1750" s="465" t="s">
        <v>1354</v>
      </c>
    </row>
    <row r="1751" spans="1:7" ht="12.75" customHeight="1">
      <c r="A1751" s="98">
        <v>171</v>
      </c>
      <c r="B1751" s="462" t="s">
        <v>8</v>
      </c>
      <c r="C1751" s="463" t="s">
        <v>458</v>
      </c>
      <c r="D1751" s="44" t="s">
        <v>460</v>
      </c>
      <c r="E1751" s="103" t="s">
        <v>1354</v>
      </c>
      <c r="F1751" s="465" t="s">
        <v>1354</v>
      </c>
      <c r="G1751" s="465" t="s">
        <v>1354</v>
      </c>
    </row>
    <row r="1752" spans="1:7" ht="12.75" customHeight="1">
      <c r="A1752" s="98">
        <v>304</v>
      </c>
      <c r="B1752" s="462" t="s">
        <v>10</v>
      </c>
      <c r="C1752" s="463" t="s">
        <v>764</v>
      </c>
      <c r="D1752" s="44" t="s">
        <v>757</v>
      </c>
      <c r="E1752" s="103" t="s">
        <v>1354</v>
      </c>
      <c r="F1752" s="465" t="s">
        <v>1354</v>
      </c>
      <c r="G1752" s="465" t="s">
        <v>1354</v>
      </c>
    </row>
    <row r="1753" spans="1:7" ht="12.75" customHeight="1">
      <c r="A1753" s="98">
        <v>589</v>
      </c>
      <c r="B1753" s="462" t="s">
        <v>14</v>
      </c>
      <c r="C1753" s="463" t="s">
        <v>1323</v>
      </c>
      <c r="D1753" s="44" t="s">
        <v>1324</v>
      </c>
      <c r="E1753" s="103" t="s">
        <v>1354</v>
      </c>
      <c r="F1753" s="465" t="s">
        <v>1354</v>
      </c>
      <c r="G1753" s="465" t="s">
        <v>1354</v>
      </c>
    </row>
    <row r="1754" spans="1:7" ht="12.75" customHeight="1">
      <c r="A1754" s="98">
        <v>1427</v>
      </c>
      <c r="B1754" s="462" t="s">
        <v>4026</v>
      </c>
      <c r="C1754" s="463" t="s">
        <v>2886</v>
      </c>
      <c r="D1754" s="44" t="s">
        <v>4027</v>
      </c>
      <c r="E1754" s="103" t="s">
        <v>1354</v>
      </c>
      <c r="F1754" s="465" t="s">
        <v>1354</v>
      </c>
      <c r="G1754" s="465" t="s">
        <v>1354</v>
      </c>
    </row>
    <row r="1755" spans="1:7" ht="12.75" customHeight="1">
      <c r="A1755" s="98">
        <v>1429</v>
      </c>
      <c r="B1755" s="462" t="s">
        <v>4026</v>
      </c>
      <c r="C1755" s="463" t="s">
        <v>2889</v>
      </c>
      <c r="D1755" s="44" t="s">
        <v>4027</v>
      </c>
      <c r="E1755" s="103" t="s">
        <v>1354</v>
      </c>
      <c r="F1755" s="465" t="s">
        <v>1354</v>
      </c>
      <c r="G1755" s="465" t="s">
        <v>1354</v>
      </c>
    </row>
    <row r="1756" spans="1:7" ht="12.75" customHeight="1">
      <c r="A1756" s="98">
        <v>1431</v>
      </c>
      <c r="B1756" s="462" t="s">
        <v>4026</v>
      </c>
      <c r="C1756" s="463" t="s">
        <v>2892</v>
      </c>
      <c r="D1756" s="44" t="s">
        <v>4027</v>
      </c>
      <c r="E1756" s="103" t="s">
        <v>1354</v>
      </c>
      <c r="F1756" s="465" t="s">
        <v>1354</v>
      </c>
      <c r="G1756" s="465" t="s">
        <v>1354</v>
      </c>
    </row>
    <row r="1757" spans="1:7" ht="12.75" customHeight="1">
      <c r="A1757" s="98">
        <v>1432</v>
      </c>
      <c r="B1757" s="462" t="s">
        <v>4026</v>
      </c>
      <c r="C1757" s="463" t="s">
        <v>2894</v>
      </c>
      <c r="D1757" s="44" t="s">
        <v>4027</v>
      </c>
      <c r="E1757" s="103" t="s">
        <v>1354</v>
      </c>
      <c r="F1757" s="465" t="s">
        <v>1354</v>
      </c>
      <c r="G1757" s="465" t="s">
        <v>1354</v>
      </c>
    </row>
    <row r="1758" spans="1:7" ht="12.75" customHeight="1">
      <c r="A1758" s="98">
        <v>1433</v>
      </c>
      <c r="B1758" s="462" t="s">
        <v>4026</v>
      </c>
      <c r="C1758" s="463" t="s">
        <v>2896</v>
      </c>
      <c r="D1758" s="44" t="s">
        <v>4027</v>
      </c>
      <c r="E1758" s="103" t="s">
        <v>1354</v>
      </c>
      <c r="F1758" s="465" t="s">
        <v>1354</v>
      </c>
      <c r="G1758" s="465" t="s">
        <v>1354</v>
      </c>
    </row>
    <row r="1759" spans="1:7" ht="12.75" customHeight="1">
      <c r="A1759" s="98">
        <v>1434</v>
      </c>
      <c r="B1759" s="462" t="s">
        <v>4026</v>
      </c>
      <c r="C1759" s="463" t="s">
        <v>2898</v>
      </c>
      <c r="D1759" s="44" t="s">
        <v>4027</v>
      </c>
      <c r="E1759" s="103" t="s">
        <v>1354</v>
      </c>
      <c r="F1759" s="465" t="s">
        <v>1354</v>
      </c>
      <c r="G1759" s="465" t="s">
        <v>1354</v>
      </c>
    </row>
    <row r="1760" spans="1:7" ht="12.75" customHeight="1">
      <c r="A1760" s="98">
        <v>1435</v>
      </c>
      <c r="B1760" s="462" t="s">
        <v>4026</v>
      </c>
      <c r="C1760" s="463" t="s">
        <v>2887</v>
      </c>
      <c r="D1760" s="44" t="s">
        <v>4027</v>
      </c>
      <c r="E1760" s="103" t="s">
        <v>1354</v>
      </c>
      <c r="F1760" s="465" t="s">
        <v>1354</v>
      </c>
      <c r="G1760" s="465" t="s">
        <v>1354</v>
      </c>
    </row>
    <row r="1761" spans="1:7" ht="12.75" customHeight="1">
      <c r="A1761" s="98">
        <v>1436</v>
      </c>
      <c r="B1761" s="462" t="s">
        <v>4026</v>
      </c>
      <c r="C1761" s="463" t="s">
        <v>2888</v>
      </c>
      <c r="D1761" s="44" t="s">
        <v>4027</v>
      </c>
      <c r="E1761" s="103" t="s">
        <v>1354</v>
      </c>
      <c r="F1761" s="465" t="s">
        <v>1354</v>
      </c>
      <c r="G1761" s="465" t="s">
        <v>1354</v>
      </c>
    </row>
    <row r="1762" spans="1:7" ht="12.75" customHeight="1">
      <c r="A1762" s="98">
        <v>1437</v>
      </c>
      <c r="B1762" s="462" t="s">
        <v>4026</v>
      </c>
      <c r="C1762" s="463" t="s">
        <v>2890</v>
      </c>
      <c r="D1762" s="44" t="s">
        <v>4027</v>
      </c>
      <c r="E1762" s="103" t="s">
        <v>1354</v>
      </c>
      <c r="F1762" s="465" t="s">
        <v>1354</v>
      </c>
      <c r="G1762" s="465" t="s">
        <v>1354</v>
      </c>
    </row>
    <row r="1763" spans="1:7" ht="12.75" customHeight="1">
      <c r="A1763" s="98">
        <v>1438</v>
      </c>
      <c r="B1763" s="462" t="s">
        <v>4026</v>
      </c>
      <c r="C1763" s="463" t="s">
        <v>2891</v>
      </c>
      <c r="D1763" s="44" t="s">
        <v>4027</v>
      </c>
      <c r="E1763" s="103" t="s">
        <v>1354</v>
      </c>
      <c r="F1763" s="465" t="s">
        <v>1354</v>
      </c>
      <c r="G1763" s="465" t="s">
        <v>1354</v>
      </c>
    </row>
    <row r="1764" spans="1:7" ht="12.75" customHeight="1">
      <c r="A1764" s="98">
        <v>1439</v>
      </c>
      <c r="B1764" s="462" t="s">
        <v>4026</v>
      </c>
      <c r="C1764" s="463" t="s">
        <v>2893</v>
      </c>
      <c r="D1764" s="44" t="s">
        <v>4027</v>
      </c>
      <c r="E1764" s="103" t="s">
        <v>1354</v>
      </c>
      <c r="F1764" s="465" t="s">
        <v>1354</v>
      </c>
      <c r="G1764" s="465" t="s">
        <v>1354</v>
      </c>
    </row>
    <row r="1765" spans="1:7" ht="12.75" customHeight="1">
      <c r="A1765" s="98">
        <v>1440</v>
      </c>
      <c r="B1765" s="462" t="s">
        <v>4026</v>
      </c>
      <c r="C1765" s="463" t="s">
        <v>2895</v>
      </c>
      <c r="D1765" s="44" t="s">
        <v>4027</v>
      </c>
      <c r="E1765" s="103" t="s">
        <v>1354</v>
      </c>
      <c r="F1765" s="465" t="s">
        <v>1354</v>
      </c>
      <c r="G1765" s="465" t="s">
        <v>1354</v>
      </c>
    </row>
    <row r="1766" spans="1:7" ht="12.75" customHeight="1">
      <c r="A1766" s="98">
        <v>1441</v>
      </c>
      <c r="B1766" s="462" t="s">
        <v>4026</v>
      </c>
      <c r="C1766" s="463" t="s">
        <v>2897</v>
      </c>
      <c r="D1766" s="44" t="s">
        <v>4027</v>
      </c>
      <c r="E1766" s="103" t="s">
        <v>1354</v>
      </c>
      <c r="F1766" s="465" t="s">
        <v>1354</v>
      </c>
      <c r="G1766" s="465" t="s">
        <v>1354</v>
      </c>
    </row>
    <row r="1767" spans="1:7" ht="12.75" customHeight="1">
      <c r="A1767" s="98">
        <v>1442</v>
      </c>
      <c r="B1767" s="462" t="s">
        <v>4026</v>
      </c>
      <c r="C1767" s="463" t="s">
        <v>2899</v>
      </c>
      <c r="D1767" s="44" t="s">
        <v>4027</v>
      </c>
      <c r="E1767" s="103" t="s">
        <v>1354</v>
      </c>
      <c r="F1767" s="465" t="s">
        <v>1354</v>
      </c>
      <c r="G1767" s="465" t="s">
        <v>1354</v>
      </c>
    </row>
    <row r="1768" spans="1:7" ht="12.75" customHeight="1">
      <c r="A1768" s="98">
        <v>1443</v>
      </c>
      <c r="B1768" s="462" t="s">
        <v>4026</v>
      </c>
      <c r="C1768" s="463" t="s">
        <v>2903</v>
      </c>
      <c r="D1768" s="44" t="s">
        <v>4027</v>
      </c>
      <c r="E1768" s="103" t="s">
        <v>1354</v>
      </c>
      <c r="F1768" s="465" t="s">
        <v>1354</v>
      </c>
      <c r="G1768" s="465" t="s">
        <v>1354</v>
      </c>
    </row>
    <row r="1769" spans="1:7" ht="12.75" customHeight="1">
      <c r="A1769" s="98">
        <v>1444</v>
      </c>
      <c r="B1769" s="462" t="s">
        <v>4026</v>
      </c>
      <c r="C1769" s="463" t="s">
        <v>2905</v>
      </c>
      <c r="D1769" s="44" t="s">
        <v>4027</v>
      </c>
      <c r="E1769" s="103" t="s">
        <v>1354</v>
      </c>
      <c r="F1769" s="465" t="s">
        <v>1354</v>
      </c>
      <c r="G1769" s="465" t="s">
        <v>1354</v>
      </c>
    </row>
    <row r="1770" spans="1:7" ht="12.75" customHeight="1">
      <c r="A1770" s="98">
        <v>1445</v>
      </c>
      <c r="B1770" s="462" t="s">
        <v>4026</v>
      </c>
      <c r="C1770" s="463" t="s">
        <v>2651</v>
      </c>
      <c r="D1770" s="44" t="s">
        <v>4027</v>
      </c>
      <c r="E1770" s="103" t="s">
        <v>1354</v>
      </c>
      <c r="F1770" s="465" t="s">
        <v>1354</v>
      </c>
      <c r="G1770" s="465" t="s">
        <v>1354</v>
      </c>
    </row>
    <row r="1771" spans="1:7" ht="12.75" customHeight="1">
      <c r="A1771" s="98">
        <v>1446</v>
      </c>
      <c r="B1771" s="462" t="s">
        <v>4026</v>
      </c>
      <c r="C1771" s="463" t="s">
        <v>2625</v>
      </c>
      <c r="D1771" s="44" t="s">
        <v>4027</v>
      </c>
      <c r="E1771" s="103" t="s">
        <v>1354</v>
      </c>
      <c r="F1771" s="465" t="s">
        <v>1354</v>
      </c>
      <c r="G1771" s="465" t="s">
        <v>1354</v>
      </c>
    </row>
    <row r="1772" spans="1:7" ht="12.75" customHeight="1">
      <c r="A1772" s="98">
        <v>1447</v>
      </c>
      <c r="B1772" s="462" t="s">
        <v>4026</v>
      </c>
      <c r="C1772" s="463" t="s">
        <v>2627</v>
      </c>
      <c r="D1772" s="44" t="s">
        <v>4027</v>
      </c>
      <c r="E1772" s="103" t="s">
        <v>1354</v>
      </c>
      <c r="F1772" s="465" t="s">
        <v>1354</v>
      </c>
      <c r="G1772" s="465" t="s">
        <v>1354</v>
      </c>
    </row>
    <row r="1773" spans="1:7" ht="12.75" customHeight="1">
      <c r="A1773" s="98">
        <v>1448</v>
      </c>
      <c r="B1773" s="462" t="s">
        <v>4026</v>
      </c>
      <c r="C1773" s="463" t="s">
        <v>2871</v>
      </c>
      <c r="D1773" s="44" t="s">
        <v>4027</v>
      </c>
      <c r="E1773" s="103" t="s">
        <v>1354</v>
      </c>
      <c r="F1773" s="465" t="s">
        <v>1354</v>
      </c>
      <c r="G1773" s="465" t="s">
        <v>1354</v>
      </c>
    </row>
    <row r="1774" spans="1:7" ht="12.75" customHeight="1">
      <c r="A1774" s="98">
        <v>1449</v>
      </c>
      <c r="B1774" s="462" t="s">
        <v>4026</v>
      </c>
      <c r="C1774" s="463" t="s">
        <v>2872</v>
      </c>
      <c r="D1774" s="44" t="s">
        <v>4027</v>
      </c>
      <c r="E1774" s="103" t="s">
        <v>1354</v>
      </c>
      <c r="F1774" s="465" t="s">
        <v>1354</v>
      </c>
      <c r="G1774" s="465" t="s">
        <v>1354</v>
      </c>
    </row>
    <row r="1775" spans="1:7" ht="12.75" customHeight="1">
      <c r="A1775" s="98">
        <v>1450</v>
      </c>
      <c r="B1775" s="462" t="s">
        <v>4026</v>
      </c>
      <c r="C1775" s="463" t="s">
        <v>2873</v>
      </c>
      <c r="D1775" s="44" t="s">
        <v>4027</v>
      </c>
      <c r="E1775" s="103" t="s">
        <v>1354</v>
      </c>
      <c r="F1775" s="465" t="s">
        <v>1354</v>
      </c>
      <c r="G1775" s="465" t="s">
        <v>1354</v>
      </c>
    </row>
    <row r="1776" spans="1:7" ht="12.75" customHeight="1">
      <c r="A1776" s="98">
        <v>1451</v>
      </c>
      <c r="B1776" s="462" t="s">
        <v>4026</v>
      </c>
      <c r="C1776" s="463" t="s">
        <v>2874</v>
      </c>
      <c r="D1776" s="44" t="s">
        <v>4027</v>
      </c>
      <c r="E1776" s="103" t="s">
        <v>1354</v>
      </c>
      <c r="F1776" s="465" t="s">
        <v>1354</v>
      </c>
      <c r="G1776" s="465" t="s">
        <v>1354</v>
      </c>
    </row>
    <row r="1777" spans="1:7" ht="12.75" customHeight="1">
      <c r="A1777" s="98">
        <v>1452</v>
      </c>
      <c r="B1777" s="462" t="s">
        <v>4026</v>
      </c>
      <c r="C1777" s="463" t="s">
        <v>2875</v>
      </c>
      <c r="D1777" s="44" t="s">
        <v>4027</v>
      </c>
      <c r="E1777" s="103" t="s">
        <v>1354</v>
      </c>
      <c r="F1777" s="465" t="s">
        <v>1354</v>
      </c>
      <c r="G1777" s="465" t="s">
        <v>1354</v>
      </c>
    </row>
    <row r="1778" spans="1:7" ht="12.75" customHeight="1">
      <c r="A1778" s="98">
        <v>1453</v>
      </c>
      <c r="B1778" s="462" t="s">
        <v>4026</v>
      </c>
      <c r="C1778" s="463" t="s">
        <v>2903</v>
      </c>
      <c r="D1778" s="44" t="s">
        <v>4027</v>
      </c>
      <c r="E1778" s="103" t="s">
        <v>1354</v>
      </c>
      <c r="F1778" s="465" t="s">
        <v>1354</v>
      </c>
      <c r="G1778" s="465" t="s">
        <v>1354</v>
      </c>
    </row>
    <row r="1779" spans="1:7" ht="12.75" customHeight="1">
      <c r="A1779" s="98">
        <v>1454</v>
      </c>
      <c r="B1779" s="462" t="s">
        <v>4026</v>
      </c>
      <c r="C1779" s="463" t="s">
        <v>2905</v>
      </c>
      <c r="D1779" s="44" t="s">
        <v>4027</v>
      </c>
      <c r="E1779" s="103" t="s">
        <v>1354</v>
      </c>
      <c r="F1779" s="465" t="s">
        <v>1354</v>
      </c>
      <c r="G1779" s="465" t="s">
        <v>1354</v>
      </c>
    </row>
    <row r="1780" spans="1:7" ht="12.75" customHeight="1">
      <c r="A1780" s="98">
        <v>1455</v>
      </c>
      <c r="B1780" s="462" t="s">
        <v>4026</v>
      </c>
      <c r="C1780" s="463" t="s">
        <v>2651</v>
      </c>
      <c r="D1780" s="44" t="s">
        <v>4027</v>
      </c>
      <c r="E1780" s="103" t="s">
        <v>1354</v>
      </c>
      <c r="F1780" s="465" t="s">
        <v>1354</v>
      </c>
      <c r="G1780" s="465" t="s">
        <v>1354</v>
      </c>
    </row>
    <row r="1781" spans="1:7" ht="12.75" customHeight="1">
      <c r="A1781" s="98">
        <v>1456</v>
      </c>
      <c r="B1781" s="462" t="s">
        <v>4026</v>
      </c>
      <c r="C1781" s="463" t="s">
        <v>2625</v>
      </c>
      <c r="D1781" s="44" t="s">
        <v>4027</v>
      </c>
      <c r="E1781" s="103" t="s">
        <v>1354</v>
      </c>
      <c r="F1781" s="465" t="s">
        <v>1354</v>
      </c>
      <c r="G1781" s="465" t="s">
        <v>1354</v>
      </c>
    </row>
    <row r="1782" spans="1:7" ht="12.75" customHeight="1">
      <c r="A1782" s="98">
        <v>1457</v>
      </c>
      <c r="B1782" s="462" t="s">
        <v>4026</v>
      </c>
      <c r="C1782" s="463" t="s">
        <v>2627</v>
      </c>
      <c r="D1782" s="44" t="s">
        <v>4027</v>
      </c>
      <c r="E1782" s="103" t="s">
        <v>1354</v>
      </c>
      <c r="F1782" s="465" t="s">
        <v>1354</v>
      </c>
      <c r="G1782" s="465" t="s">
        <v>1354</v>
      </c>
    </row>
    <row r="1783" spans="1:7" ht="12.75" customHeight="1">
      <c r="A1783" s="98">
        <v>1506</v>
      </c>
      <c r="B1783" s="462" t="s">
        <v>4023</v>
      </c>
      <c r="C1783" s="463" t="s">
        <v>3006</v>
      </c>
      <c r="D1783" s="44" t="s">
        <v>3007</v>
      </c>
      <c r="E1783" s="103" t="s">
        <v>1354</v>
      </c>
      <c r="F1783" s="465" t="s">
        <v>1354</v>
      </c>
      <c r="G1783" s="465" t="s">
        <v>1354</v>
      </c>
    </row>
    <row r="1784" spans="1:7" ht="12.75" customHeight="1">
      <c r="A1784" s="98">
        <v>1862</v>
      </c>
      <c r="B1784" s="462" t="s">
        <v>38</v>
      </c>
      <c r="C1784" s="463" t="s">
        <v>3627</v>
      </c>
      <c r="D1784" s="44" t="s">
        <v>51</v>
      </c>
      <c r="E1784" s="103" t="s">
        <v>1354</v>
      </c>
      <c r="F1784" s="465" t="s">
        <v>1354</v>
      </c>
      <c r="G1784" s="465" t="s">
        <v>1354</v>
      </c>
    </row>
    <row r="1785" spans="1:7" ht="12.75" customHeight="1">
      <c r="A1785" s="98">
        <v>1863</v>
      </c>
      <c r="B1785" s="462" t="s">
        <v>38</v>
      </c>
      <c r="C1785" s="463" t="s">
        <v>3630</v>
      </c>
      <c r="D1785" s="44" t="s">
        <v>51</v>
      </c>
      <c r="E1785" s="103" t="s">
        <v>1354</v>
      </c>
      <c r="F1785" s="465" t="s">
        <v>1354</v>
      </c>
      <c r="G1785" s="465" t="s">
        <v>1354</v>
      </c>
    </row>
    <row r="1786" spans="1:7" ht="12.75" customHeight="1">
      <c r="A1786" s="98">
        <v>1864</v>
      </c>
      <c r="B1786" s="462" t="s">
        <v>38</v>
      </c>
      <c r="C1786" s="463" t="s">
        <v>3632</v>
      </c>
      <c r="D1786" s="44" t="s">
        <v>51</v>
      </c>
      <c r="E1786" s="103" t="s">
        <v>1354</v>
      </c>
      <c r="F1786" s="465" t="s">
        <v>1354</v>
      </c>
      <c r="G1786" s="465" t="s">
        <v>1354</v>
      </c>
    </row>
    <row r="1787" spans="1:7" ht="12.75" customHeight="1">
      <c r="A1787" s="98">
        <v>1865</v>
      </c>
      <c r="B1787" s="462" t="s">
        <v>38</v>
      </c>
      <c r="C1787" s="463" t="s">
        <v>3634</v>
      </c>
      <c r="D1787" s="44" t="s">
        <v>51</v>
      </c>
      <c r="E1787" s="103" t="s">
        <v>1354</v>
      </c>
      <c r="F1787" s="465" t="s">
        <v>1354</v>
      </c>
      <c r="G1787" s="465" t="s">
        <v>1354</v>
      </c>
    </row>
    <row r="1788" spans="1:7" ht="12.75" customHeight="1">
      <c r="A1788" s="98">
        <v>1874</v>
      </c>
      <c r="B1788" s="462" t="s">
        <v>38</v>
      </c>
      <c r="C1788" s="463" t="s">
        <v>3648</v>
      </c>
      <c r="D1788" s="44" t="s">
        <v>3639</v>
      </c>
      <c r="E1788" s="103" t="s">
        <v>1354</v>
      </c>
      <c r="F1788" s="465" t="s">
        <v>1354</v>
      </c>
      <c r="G1788" s="465" t="s">
        <v>1354</v>
      </c>
    </row>
    <row r="1789" spans="1:7" ht="12.75" customHeight="1">
      <c r="A1789" s="98">
        <v>1882</v>
      </c>
      <c r="B1789" s="462" t="s">
        <v>38</v>
      </c>
      <c r="C1789" s="463" t="s">
        <v>3664</v>
      </c>
      <c r="D1789" s="44" t="s">
        <v>3639</v>
      </c>
      <c r="E1789" s="103" t="s">
        <v>1354</v>
      </c>
      <c r="F1789" s="465" t="s">
        <v>1354</v>
      </c>
      <c r="G1789" s="465" t="s">
        <v>1354</v>
      </c>
    </row>
    <row r="1790" spans="1:7" ht="12.75" customHeight="1">
      <c r="A1790" s="98">
        <v>1883</v>
      </c>
      <c r="B1790" s="462" t="s">
        <v>38</v>
      </c>
      <c r="C1790" s="463" t="s">
        <v>3666</v>
      </c>
      <c r="D1790" s="44" t="s">
        <v>3639</v>
      </c>
      <c r="E1790" s="103" t="s">
        <v>1354</v>
      </c>
      <c r="F1790" s="465" t="s">
        <v>1354</v>
      </c>
      <c r="G1790" s="465" t="s">
        <v>1354</v>
      </c>
    </row>
    <row r="1791" spans="1:7" ht="12.75" customHeight="1">
      <c r="A1791" s="98">
        <v>1885</v>
      </c>
      <c r="B1791" s="462" t="s">
        <v>38</v>
      </c>
      <c r="C1791" s="463" t="s">
        <v>3670</v>
      </c>
      <c r="D1791" s="44" t="s">
        <v>3639</v>
      </c>
      <c r="E1791" s="103" t="s">
        <v>1354</v>
      </c>
      <c r="F1791" s="465" t="s">
        <v>1354</v>
      </c>
      <c r="G1791" s="465" t="s">
        <v>1354</v>
      </c>
    </row>
    <row r="1792" spans="1:7" ht="12.75" customHeight="1">
      <c r="A1792" s="98">
        <v>1891</v>
      </c>
      <c r="B1792" s="462" t="s">
        <v>38</v>
      </c>
      <c r="C1792" s="463" t="s">
        <v>3676</v>
      </c>
      <c r="D1792" s="44" t="s">
        <v>3639</v>
      </c>
      <c r="E1792" s="103" t="s">
        <v>1354</v>
      </c>
      <c r="F1792" s="465" t="s">
        <v>1354</v>
      </c>
      <c r="G1792" s="465" t="s">
        <v>1354</v>
      </c>
    </row>
    <row r="1793" spans="1:7" ht="12.75" customHeight="1">
      <c r="A1793" s="98">
        <v>1892</v>
      </c>
      <c r="B1793" s="462" t="s">
        <v>38</v>
      </c>
      <c r="C1793" s="463" t="s">
        <v>3678</v>
      </c>
      <c r="D1793" s="44" t="s">
        <v>3639</v>
      </c>
      <c r="E1793" s="103" t="s">
        <v>1354</v>
      </c>
      <c r="F1793" s="465" t="s">
        <v>1354</v>
      </c>
      <c r="G1793" s="465" t="s">
        <v>1354</v>
      </c>
    </row>
    <row r="1794" spans="1:7" ht="12.75" customHeight="1">
      <c r="A1794" s="98">
        <v>1894</v>
      </c>
      <c r="B1794" s="462" t="s">
        <v>38</v>
      </c>
      <c r="C1794" s="463" t="s">
        <v>3681</v>
      </c>
      <c r="D1794" s="44" t="s">
        <v>3639</v>
      </c>
      <c r="E1794" s="103" t="s">
        <v>1354</v>
      </c>
      <c r="F1794" s="465" t="s">
        <v>1354</v>
      </c>
      <c r="G1794" s="465" t="s">
        <v>1354</v>
      </c>
    </row>
    <row r="1795" spans="1:7" ht="12.75" customHeight="1">
      <c r="A1795" s="98">
        <v>1895</v>
      </c>
      <c r="B1795" s="462" t="s">
        <v>38</v>
      </c>
      <c r="C1795" s="463" t="s">
        <v>3682</v>
      </c>
      <c r="D1795" s="44" t="s">
        <v>3639</v>
      </c>
      <c r="E1795" s="103" t="s">
        <v>1354</v>
      </c>
      <c r="F1795" s="465" t="s">
        <v>1354</v>
      </c>
      <c r="G1795" s="465" t="s">
        <v>1354</v>
      </c>
    </row>
    <row r="1796" spans="1:7" ht="12.75" customHeight="1">
      <c r="A1796" s="98">
        <v>1897</v>
      </c>
      <c r="B1796" s="462" t="s">
        <v>38</v>
      </c>
      <c r="C1796" s="463" t="s">
        <v>3685</v>
      </c>
      <c r="D1796" s="44" t="s">
        <v>3639</v>
      </c>
      <c r="E1796" s="103" t="s">
        <v>1354</v>
      </c>
      <c r="F1796" s="465" t="s">
        <v>1354</v>
      </c>
      <c r="G1796" s="465" t="s">
        <v>1354</v>
      </c>
    </row>
    <row r="1797" spans="1:7" ht="12.75" customHeight="1">
      <c r="A1797" s="98">
        <v>1907</v>
      </c>
      <c r="B1797" s="462" t="s">
        <v>38</v>
      </c>
      <c r="C1797" s="463" t="s">
        <v>3692</v>
      </c>
      <c r="D1797" s="44" t="s">
        <v>3639</v>
      </c>
      <c r="E1797" s="103" t="s">
        <v>1354</v>
      </c>
      <c r="F1797" s="465" t="s">
        <v>1354</v>
      </c>
      <c r="G1797" s="465" t="s">
        <v>1354</v>
      </c>
    </row>
    <row r="1798" spans="1:7" ht="12.75" customHeight="1">
      <c r="A1798" s="98">
        <v>1908</v>
      </c>
      <c r="B1798" s="462" t="s">
        <v>38</v>
      </c>
      <c r="C1798" s="463" t="s">
        <v>3693</v>
      </c>
      <c r="D1798" s="44" t="s">
        <v>3639</v>
      </c>
      <c r="E1798" s="103" t="s">
        <v>1354</v>
      </c>
      <c r="F1798" s="465" t="s">
        <v>1354</v>
      </c>
      <c r="G1798" s="465" t="s">
        <v>1354</v>
      </c>
    </row>
    <row r="1799" spans="1:7" ht="12.75" customHeight="1">
      <c r="A1799" s="98">
        <v>1911</v>
      </c>
      <c r="B1799" s="462" t="s">
        <v>38</v>
      </c>
      <c r="C1799" s="463" t="s">
        <v>3696</v>
      </c>
      <c r="D1799" s="44" t="s">
        <v>3639</v>
      </c>
      <c r="E1799" s="103" t="s">
        <v>1354</v>
      </c>
      <c r="F1799" s="465" t="s">
        <v>1354</v>
      </c>
      <c r="G1799" s="465" t="s">
        <v>1354</v>
      </c>
    </row>
    <row r="1800" spans="1:7" ht="14.25" customHeight="1">
      <c r="A1800" s="456"/>
      <c r="B1800" s="456"/>
      <c r="C1800" s="457"/>
      <c r="D1800" s="457"/>
      <c r="E1800" s="458"/>
      <c r="F1800" s="153"/>
      <c r="G1800" s="153"/>
    </row>
    <row r="1801" spans="1:7" ht="12.75" customHeight="1">
      <c r="A1801" s="473" t="s">
        <v>85</v>
      </c>
      <c r="B1801" s="474"/>
      <c r="C1801" s="474"/>
      <c r="D1801" s="474"/>
      <c r="E1801" s="474"/>
      <c r="F1801" s="474"/>
      <c r="G1801" s="474"/>
    </row>
    <row r="1802" spans="1:7" ht="12.75" customHeight="1">
      <c r="A1802" s="473" t="s">
        <v>86</v>
      </c>
      <c r="B1802" s="474"/>
      <c r="C1802" s="474"/>
      <c r="D1802" s="474"/>
      <c r="E1802" s="474"/>
      <c r="F1802" s="474"/>
      <c r="G1802" s="474"/>
    </row>
  </sheetData>
  <autoFilter ref="A6:G6" xr:uid="{00000000-0009-0000-0000-000014000000}"/>
  <mergeCells count="2">
    <mergeCell ref="A1801:G1801"/>
    <mergeCell ref="A1802:G1802"/>
  </mergeCells>
  <hyperlinks>
    <hyperlink ref="D7" r:id="rId1" xr:uid="{00000000-0004-0000-1400-000000000000}"/>
    <hyperlink ref="D8" r:id="rId2" xr:uid="{00000000-0004-0000-1400-000001000000}"/>
    <hyperlink ref="D9" r:id="rId3" xr:uid="{00000000-0004-0000-1400-000002000000}"/>
    <hyperlink ref="D10" r:id="rId4" xr:uid="{00000000-0004-0000-1400-000003000000}"/>
    <hyperlink ref="D11" r:id="rId5" xr:uid="{00000000-0004-0000-1400-000004000000}"/>
    <hyperlink ref="D12" r:id="rId6" xr:uid="{00000000-0004-0000-1400-000005000000}"/>
    <hyperlink ref="D13" r:id="rId7" xr:uid="{00000000-0004-0000-1400-000006000000}"/>
    <hyperlink ref="D14" r:id="rId8" xr:uid="{00000000-0004-0000-1400-000007000000}"/>
    <hyperlink ref="D15" r:id="rId9" xr:uid="{00000000-0004-0000-1400-000008000000}"/>
    <hyperlink ref="D16" r:id="rId10" xr:uid="{00000000-0004-0000-1400-000009000000}"/>
    <hyperlink ref="D17" r:id="rId11" xr:uid="{00000000-0004-0000-1400-00000A000000}"/>
    <hyperlink ref="D18" r:id="rId12" xr:uid="{00000000-0004-0000-1400-00000B000000}"/>
    <hyperlink ref="D19" r:id="rId13" xr:uid="{00000000-0004-0000-1400-00000C000000}"/>
    <hyperlink ref="D20" r:id="rId14" xr:uid="{00000000-0004-0000-1400-00000D000000}"/>
    <hyperlink ref="D21" r:id="rId15" xr:uid="{00000000-0004-0000-1400-00000E000000}"/>
    <hyperlink ref="D22" r:id="rId16" xr:uid="{00000000-0004-0000-1400-00000F000000}"/>
    <hyperlink ref="D23" r:id="rId17" xr:uid="{00000000-0004-0000-1400-000010000000}"/>
    <hyperlink ref="D24" r:id="rId18" xr:uid="{00000000-0004-0000-1400-000011000000}"/>
    <hyperlink ref="D25" r:id="rId19" xr:uid="{00000000-0004-0000-1400-000012000000}"/>
    <hyperlink ref="D26" r:id="rId20" xr:uid="{00000000-0004-0000-1400-000013000000}"/>
    <hyperlink ref="D27" r:id="rId21" xr:uid="{00000000-0004-0000-1400-000014000000}"/>
    <hyperlink ref="D28" r:id="rId22" xr:uid="{00000000-0004-0000-1400-000015000000}"/>
    <hyperlink ref="D29" r:id="rId23" xr:uid="{00000000-0004-0000-1400-000016000000}"/>
    <hyperlink ref="D30" r:id="rId24" xr:uid="{00000000-0004-0000-1400-000017000000}"/>
    <hyperlink ref="D31" r:id="rId25" xr:uid="{00000000-0004-0000-1400-000018000000}"/>
    <hyperlink ref="D32" r:id="rId26" xr:uid="{00000000-0004-0000-1400-000019000000}"/>
    <hyperlink ref="D33" r:id="rId27" xr:uid="{00000000-0004-0000-1400-00001A000000}"/>
    <hyperlink ref="D34" r:id="rId28" xr:uid="{00000000-0004-0000-1400-00001B000000}"/>
    <hyperlink ref="D35" r:id="rId29" xr:uid="{00000000-0004-0000-1400-00001C000000}"/>
    <hyperlink ref="D36" r:id="rId30" xr:uid="{00000000-0004-0000-1400-00001D000000}"/>
    <hyperlink ref="D37" r:id="rId31" xr:uid="{00000000-0004-0000-1400-00001E000000}"/>
    <hyperlink ref="D38" r:id="rId32" xr:uid="{00000000-0004-0000-1400-00001F000000}"/>
    <hyperlink ref="D39" r:id="rId33" xr:uid="{00000000-0004-0000-1400-000020000000}"/>
    <hyperlink ref="D40" r:id="rId34" xr:uid="{00000000-0004-0000-1400-000021000000}"/>
    <hyperlink ref="D41" r:id="rId35" xr:uid="{00000000-0004-0000-1400-000022000000}"/>
    <hyperlink ref="D42" r:id="rId36" xr:uid="{00000000-0004-0000-1400-000023000000}"/>
    <hyperlink ref="D43" r:id="rId37" xr:uid="{00000000-0004-0000-1400-000024000000}"/>
    <hyperlink ref="D44" r:id="rId38" xr:uid="{00000000-0004-0000-1400-000025000000}"/>
    <hyperlink ref="D45" r:id="rId39" xr:uid="{00000000-0004-0000-1400-000026000000}"/>
    <hyperlink ref="D47" r:id="rId40" xr:uid="{00000000-0004-0000-1400-000027000000}"/>
    <hyperlink ref="D48" r:id="rId41" xr:uid="{00000000-0004-0000-1400-000028000000}"/>
    <hyperlink ref="D49" r:id="rId42" xr:uid="{00000000-0004-0000-1400-000029000000}"/>
    <hyperlink ref="D50" r:id="rId43" xr:uid="{00000000-0004-0000-1400-00002A000000}"/>
    <hyperlink ref="D51" r:id="rId44" xr:uid="{00000000-0004-0000-1400-00002B000000}"/>
    <hyperlink ref="D52" r:id="rId45" xr:uid="{00000000-0004-0000-1400-00002C000000}"/>
    <hyperlink ref="D53" r:id="rId46" xr:uid="{00000000-0004-0000-1400-00002D000000}"/>
    <hyperlink ref="D54" r:id="rId47" xr:uid="{00000000-0004-0000-1400-00002E000000}"/>
    <hyperlink ref="D55" r:id="rId48" xr:uid="{00000000-0004-0000-1400-00002F000000}"/>
    <hyperlink ref="D56" r:id="rId49" xr:uid="{00000000-0004-0000-1400-000030000000}"/>
    <hyperlink ref="D57" r:id="rId50" xr:uid="{00000000-0004-0000-1400-000031000000}"/>
    <hyperlink ref="D58" r:id="rId51" xr:uid="{00000000-0004-0000-1400-000032000000}"/>
    <hyperlink ref="D59" r:id="rId52" xr:uid="{00000000-0004-0000-1400-000033000000}"/>
    <hyperlink ref="D60" r:id="rId53" xr:uid="{00000000-0004-0000-1400-000034000000}"/>
    <hyperlink ref="D61" r:id="rId54" xr:uid="{00000000-0004-0000-1400-000035000000}"/>
    <hyperlink ref="D62" r:id="rId55" xr:uid="{00000000-0004-0000-1400-000036000000}"/>
    <hyperlink ref="D63" r:id="rId56" xr:uid="{00000000-0004-0000-1400-000037000000}"/>
    <hyperlink ref="D64" r:id="rId57" xr:uid="{00000000-0004-0000-1400-000038000000}"/>
    <hyperlink ref="D65" r:id="rId58" xr:uid="{00000000-0004-0000-1400-000039000000}"/>
    <hyperlink ref="D66" r:id="rId59" xr:uid="{00000000-0004-0000-1400-00003A000000}"/>
    <hyperlink ref="D67" r:id="rId60" xr:uid="{00000000-0004-0000-1400-00003B000000}"/>
    <hyperlink ref="D68" r:id="rId61" xr:uid="{00000000-0004-0000-1400-00003C000000}"/>
    <hyperlink ref="D69" r:id="rId62" xr:uid="{00000000-0004-0000-1400-00003D000000}"/>
    <hyperlink ref="D70" r:id="rId63" xr:uid="{00000000-0004-0000-1400-00003E000000}"/>
    <hyperlink ref="D71" r:id="rId64" xr:uid="{00000000-0004-0000-1400-00003F000000}"/>
    <hyperlink ref="D72" r:id="rId65" xr:uid="{00000000-0004-0000-1400-000040000000}"/>
    <hyperlink ref="D73" r:id="rId66" xr:uid="{00000000-0004-0000-1400-000041000000}"/>
    <hyperlink ref="D74" r:id="rId67" xr:uid="{00000000-0004-0000-1400-000042000000}"/>
    <hyperlink ref="D75" r:id="rId68" xr:uid="{00000000-0004-0000-1400-000043000000}"/>
    <hyperlink ref="D76" r:id="rId69" xr:uid="{00000000-0004-0000-1400-000044000000}"/>
    <hyperlink ref="D77" r:id="rId70" xr:uid="{00000000-0004-0000-1400-000045000000}"/>
    <hyperlink ref="D78" r:id="rId71" xr:uid="{00000000-0004-0000-1400-000046000000}"/>
    <hyperlink ref="D79" r:id="rId72" xr:uid="{00000000-0004-0000-1400-000047000000}"/>
    <hyperlink ref="D80" r:id="rId73" xr:uid="{00000000-0004-0000-1400-000048000000}"/>
    <hyperlink ref="D81" r:id="rId74" xr:uid="{00000000-0004-0000-1400-000049000000}"/>
    <hyperlink ref="D82" r:id="rId75" xr:uid="{00000000-0004-0000-1400-00004A000000}"/>
    <hyperlink ref="D83" r:id="rId76" xr:uid="{00000000-0004-0000-1400-00004B000000}"/>
    <hyperlink ref="D84" r:id="rId77" xr:uid="{00000000-0004-0000-1400-00004C000000}"/>
    <hyperlink ref="D85" r:id="rId78" xr:uid="{00000000-0004-0000-1400-00004D000000}"/>
    <hyperlink ref="D86" r:id="rId79" xr:uid="{00000000-0004-0000-1400-00004E000000}"/>
    <hyperlink ref="D87" r:id="rId80" xr:uid="{00000000-0004-0000-1400-00004F000000}"/>
    <hyperlink ref="D88" r:id="rId81" xr:uid="{00000000-0004-0000-1400-000050000000}"/>
    <hyperlink ref="D89" r:id="rId82" xr:uid="{00000000-0004-0000-1400-000051000000}"/>
    <hyperlink ref="D90" r:id="rId83" xr:uid="{00000000-0004-0000-1400-000052000000}"/>
    <hyperlink ref="D91" r:id="rId84" xr:uid="{00000000-0004-0000-1400-000053000000}"/>
    <hyperlink ref="D92" r:id="rId85" xr:uid="{00000000-0004-0000-1400-000054000000}"/>
    <hyperlink ref="D93" r:id="rId86" xr:uid="{00000000-0004-0000-1400-000055000000}"/>
    <hyperlink ref="D94" r:id="rId87" xr:uid="{00000000-0004-0000-1400-000056000000}"/>
    <hyperlink ref="D95" r:id="rId88" xr:uid="{00000000-0004-0000-1400-000057000000}"/>
    <hyperlink ref="D96" r:id="rId89" xr:uid="{00000000-0004-0000-1400-000058000000}"/>
    <hyperlink ref="D97" r:id="rId90" xr:uid="{00000000-0004-0000-1400-000059000000}"/>
    <hyperlink ref="D98" r:id="rId91" xr:uid="{00000000-0004-0000-1400-00005A000000}"/>
    <hyperlink ref="D99" r:id="rId92" xr:uid="{00000000-0004-0000-1400-00005B000000}"/>
    <hyperlink ref="D100" r:id="rId93" xr:uid="{00000000-0004-0000-1400-00005C000000}"/>
    <hyperlink ref="D101" r:id="rId94" xr:uid="{00000000-0004-0000-1400-00005D000000}"/>
    <hyperlink ref="D102" r:id="rId95" xr:uid="{00000000-0004-0000-1400-00005E000000}"/>
    <hyperlink ref="D103" r:id="rId96" xr:uid="{00000000-0004-0000-1400-00005F000000}"/>
    <hyperlink ref="D104" r:id="rId97" xr:uid="{00000000-0004-0000-1400-000060000000}"/>
    <hyperlink ref="D105" r:id="rId98" xr:uid="{00000000-0004-0000-1400-000061000000}"/>
    <hyperlink ref="D106" r:id="rId99" xr:uid="{00000000-0004-0000-1400-000062000000}"/>
    <hyperlink ref="D107" r:id="rId100" xr:uid="{00000000-0004-0000-1400-000063000000}"/>
    <hyperlink ref="D108" r:id="rId101" xr:uid="{00000000-0004-0000-1400-000064000000}"/>
    <hyperlink ref="D109" r:id="rId102" xr:uid="{00000000-0004-0000-1400-000065000000}"/>
    <hyperlink ref="D110" r:id="rId103" xr:uid="{00000000-0004-0000-1400-000066000000}"/>
    <hyperlink ref="D111" r:id="rId104" xr:uid="{00000000-0004-0000-1400-000067000000}"/>
    <hyperlink ref="D112" r:id="rId105" xr:uid="{00000000-0004-0000-1400-000068000000}"/>
    <hyperlink ref="D113" r:id="rId106" xr:uid="{00000000-0004-0000-1400-000069000000}"/>
    <hyperlink ref="D114" r:id="rId107" xr:uid="{00000000-0004-0000-1400-00006A000000}"/>
    <hyperlink ref="D115" r:id="rId108" xr:uid="{00000000-0004-0000-1400-00006B000000}"/>
    <hyperlink ref="D116" r:id="rId109" xr:uid="{00000000-0004-0000-1400-00006C000000}"/>
    <hyperlink ref="D117" r:id="rId110" xr:uid="{00000000-0004-0000-1400-00006D000000}"/>
    <hyperlink ref="D118" r:id="rId111" xr:uid="{00000000-0004-0000-1400-00006E000000}"/>
    <hyperlink ref="D119" r:id="rId112" xr:uid="{00000000-0004-0000-1400-00006F000000}"/>
    <hyperlink ref="D120" r:id="rId113" xr:uid="{00000000-0004-0000-1400-000070000000}"/>
    <hyperlink ref="D121" r:id="rId114" xr:uid="{00000000-0004-0000-1400-000071000000}"/>
    <hyperlink ref="D122" r:id="rId115" xr:uid="{00000000-0004-0000-1400-000072000000}"/>
    <hyperlink ref="D123" r:id="rId116" xr:uid="{00000000-0004-0000-1400-000073000000}"/>
    <hyperlink ref="D124" r:id="rId117" xr:uid="{00000000-0004-0000-1400-000074000000}"/>
    <hyperlink ref="D126" r:id="rId118" xr:uid="{00000000-0004-0000-1400-000075000000}"/>
    <hyperlink ref="D128" r:id="rId119" xr:uid="{00000000-0004-0000-1400-000076000000}"/>
    <hyperlink ref="D129" r:id="rId120" xr:uid="{00000000-0004-0000-1400-000077000000}"/>
    <hyperlink ref="D130" r:id="rId121" xr:uid="{00000000-0004-0000-1400-000078000000}"/>
    <hyperlink ref="D131" r:id="rId122" xr:uid="{00000000-0004-0000-1400-000079000000}"/>
    <hyperlink ref="D132" r:id="rId123" xr:uid="{00000000-0004-0000-1400-00007A000000}"/>
    <hyperlink ref="D133" r:id="rId124" xr:uid="{00000000-0004-0000-1400-00007B000000}"/>
    <hyperlink ref="D134" r:id="rId125" xr:uid="{00000000-0004-0000-1400-00007C000000}"/>
    <hyperlink ref="D135" r:id="rId126" xr:uid="{00000000-0004-0000-1400-00007D000000}"/>
    <hyperlink ref="D136" r:id="rId127" xr:uid="{00000000-0004-0000-1400-00007E000000}"/>
    <hyperlink ref="D137" r:id="rId128" xr:uid="{00000000-0004-0000-1400-00007F000000}"/>
    <hyperlink ref="D138" r:id="rId129" xr:uid="{00000000-0004-0000-1400-000080000000}"/>
    <hyperlink ref="D139" r:id="rId130" xr:uid="{00000000-0004-0000-1400-000081000000}"/>
    <hyperlink ref="D140" r:id="rId131" xr:uid="{00000000-0004-0000-1400-000082000000}"/>
    <hyperlink ref="D141" r:id="rId132" xr:uid="{00000000-0004-0000-1400-000083000000}"/>
    <hyperlink ref="D142" r:id="rId133" xr:uid="{00000000-0004-0000-1400-000084000000}"/>
    <hyperlink ref="D143" r:id="rId134" xr:uid="{00000000-0004-0000-1400-000085000000}"/>
    <hyperlink ref="D144" r:id="rId135" xr:uid="{00000000-0004-0000-1400-000086000000}"/>
    <hyperlink ref="D145" r:id="rId136" xr:uid="{00000000-0004-0000-1400-000087000000}"/>
    <hyperlink ref="D146" r:id="rId137" xr:uid="{00000000-0004-0000-1400-000088000000}"/>
    <hyperlink ref="D147" r:id="rId138" xr:uid="{00000000-0004-0000-1400-000089000000}"/>
    <hyperlink ref="D148" r:id="rId139" xr:uid="{00000000-0004-0000-1400-00008A000000}"/>
    <hyperlink ref="D149" r:id="rId140" xr:uid="{00000000-0004-0000-1400-00008B000000}"/>
    <hyperlink ref="D150" r:id="rId141" xr:uid="{00000000-0004-0000-1400-00008C000000}"/>
    <hyperlink ref="D151" r:id="rId142" xr:uid="{00000000-0004-0000-1400-00008D000000}"/>
    <hyperlink ref="D152" r:id="rId143" xr:uid="{00000000-0004-0000-1400-00008E000000}"/>
    <hyperlink ref="D153" r:id="rId144" xr:uid="{00000000-0004-0000-1400-00008F000000}"/>
    <hyperlink ref="D154" r:id="rId145" xr:uid="{00000000-0004-0000-1400-000090000000}"/>
    <hyperlink ref="D155" r:id="rId146" xr:uid="{00000000-0004-0000-1400-000091000000}"/>
    <hyperlink ref="D156" r:id="rId147" xr:uid="{00000000-0004-0000-1400-000092000000}"/>
    <hyperlink ref="D157" r:id="rId148" xr:uid="{00000000-0004-0000-1400-000093000000}"/>
    <hyperlink ref="D158" r:id="rId149" xr:uid="{00000000-0004-0000-1400-000094000000}"/>
    <hyperlink ref="D159" r:id="rId150" xr:uid="{00000000-0004-0000-1400-000095000000}"/>
    <hyperlink ref="D160" r:id="rId151" xr:uid="{00000000-0004-0000-1400-000096000000}"/>
    <hyperlink ref="D161" r:id="rId152" xr:uid="{00000000-0004-0000-1400-000097000000}"/>
    <hyperlink ref="D162" r:id="rId153" xr:uid="{00000000-0004-0000-1400-000098000000}"/>
    <hyperlink ref="D163" r:id="rId154" xr:uid="{00000000-0004-0000-1400-000099000000}"/>
    <hyperlink ref="D164" r:id="rId155" xr:uid="{00000000-0004-0000-1400-00009A000000}"/>
    <hyperlink ref="D165" r:id="rId156" xr:uid="{00000000-0004-0000-1400-00009B000000}"/>
    <hyperlink ref="D166" r:id="rId157" xr:uid="{00000000-0004-0000-1400-00009C000000}"/>
    <hyperlink ref="D167" r:id="rId158" xr:uid="{00000000-0004-0000-1400-00009D000000}"/>
    <hyperlink ref="D168" r:id="rId159" xr:uid="{00000000-0004-0000-1400-00009E000000}"/>
    <hyperlink ref="D169" r:id="rId160" xr:uid="{00000000-0004-0000-1400-00009F000000}"/>
    <hyperlink ref="D170" r:id="rId161" xr:uid="{00000000-0004-0000-1400-0000A0000000}"/>
    <hyperlink ref="D171" r:id="rId162" xr:uid="{00000000-0004-0000-1400-0000A1000000}"/>
    <hyperlink ref="D172" r:id="rId163" xr:uid="{00000000-0004-0000-1400-0000A2000000}"/>
    <hyperlink ref="D173" r:id="rId164" xr:uid="{00000000-0004-0000-1400-0000A3000000}"/>
    <hyperlink ref="D174" r:id="rId165" xr:uid="{00000000-0004-0000-1400-0000A4000000}"/>
    <hyperlink ref="D175" r:id="rId166" xr:uid="{00000000-0004-0000-1400-0000A5000000}"/>
    <hyperlink ref="D176" r:id="rId167" xr:uid="{00000000-0004-0000-1400-0000A6000000}"/>
    <hyperlink ref="D178" r:id="rId168" xr:uid="{00000000-0004-0000-1400-0000A7000000}"/>
    <hyperlink ref="D179" r:id="rId169" xr:uid="{00000000-0004-0000-1400-0000A8000000}"/>
    <hyperlink ref="D180" r:id="rId170" xr:uid="{00000000-0004-0000-1400-0000A9000000}"/>
    <hyperlink ref="D181" r:id="rId171" xr:uid="{00000000-0004-0000-1400-0000AA000000}"/>
    <hyperlink ref="D182" r:id="rId172" xr:uid="{00000000-0004-0000-1400-0000AB000000}"/>
    <hyperlink ref="D183" r:id="rId173" xr:uid="{00000000-0004-0000-1400-0000AC000000}"/>
    <hyperlink ref="D184" r:id="rId174" xr:uid="{00000000-0004-0000-1400-0000AD000000}"/>
    <hyperlink ref="D185" r:id="rId175" xr:uid="{00000000-0004-0000-1400-0000AE000000}"/>
    <hyperlink ref="D186" r:id="rId176" xr:uid="{00000000-0004-0000-1400-0000AF000000}"/>
    <hyperlink ref="D187" r:id="rId177" xr:uid="{00000000-0004-0000-1400-0000B0000000}"/>
    <hyperlink ref="D188" r:id="rId178" xr:uid="{00000000-0004-0000-1400-0000B1000000}"/>
    <hyperlink ref="D189" r:id="rId179" xr:uid="{00000000-0004-0000-1400-0000B2000000}"/>
    <hyperlink ref="D190" r:id="rId180" xr:uid="{00000000-0004-0000-1400-0000B3000000}"/>
    <hyperlink ref="D191" r:id="rId181" xr:uid="{00000000-0004-0000-1400-0000B4000000}"/>
    <hyperlink ref="D192" r:id="rId182" xr:uid="{00000000-0004-0000-1400-0000B5000000}"/>
    <hyperlink ref="D193" r:id="rId183" xr:uid="{00000000-0004-0000-1400-0000B6000000}"/>
    <hyperlink ref="D194" r:id="rId184" xr:uid="{00000000-0004-0000-1400-0000B7000000}"/>
    <hyperlink ref="D195" r:id="rId185" xr:uid="{00000000-0004-0000-1400-0000B8000000}"/>
    <hyperlink ref="D196" r:id="rId186" xr:uid="{00000000-0004-0000-1400-0000B9000000}"/>
    <hyperlink ref="D197" r:id="rId187" xr:uid="{00000000-0004-0000-1400-0000BA000000}"/>
    <hyperlink ref="D198" r:id="rId188" xr:uid="{00000000-0004-0000-1400-0000BB000000}"/>
    <hyperlink ref="D199" r:id="rId189" xr:uid="{00000000-0004-0000-1400-0000BC000000}"/>
    <hyperlink ref="D200" r:id="rId190" xr:uid="{00000000-0004-0000-1400-0000BD000000}"/>
    <hyperlink ref="D201" r:id="rId191" xr:uid="{00000000-0004-0000-1400-0000BE000000}"/>
    <hyperlink ref="D202" r:id="rId192" xr:uid="{00000000-0004-0000-1400-0000BF000000}"/>
    <hyperlink ref="D203" r:id="rId193" xr:uid="{00000000-0004-0000-1400-0000C0000000}"/>
    <hyperlink ref="D204" r:id="rId194" xr:uid="{00000000-0004-0000-1400-0000C1000000}"/>
    <hyperlink ref="D205" r:id="rId195" xr:uid="{00000000-0004-0000-1400-0000C2000000}"/>
    <hyperlink ref="D206" r:id="rId196" xr:uid="{00000000-0004-0000-1400-0000C3000000}"/>
    <hyperlink ref="D207" r:id="rId197" xr:uid="{00000000-0004-0000-1400-0000C4000000}"/>
    <hyperlink ref="D208" r:id="rId198" xr:uid="{00000000-0004-0000-1400-0000C5000000}"/>
    <hyperlink ref="D209" r:id="rId199" xr:uid="{00000000-0004-0000-1400-0000C6000000}"/>
    <hyperlink ref="D210" r:id="rId200" xr:uid="{00000000-0004-0000-1400-0000C7000000}"/>
    <hyperlink ref="D211" r:id="rId201" xr:uid="{00000000-0004-0000-1400-0000C8000000}"/>
    <hyperlink ref="D212" r:id="rId202" xr:uid="{00000000-0004-0000-1400-0000C9000000}"/>
    <hyperlink ref="D213" r:id="rId203" xr:uid="{00000000-0004-0000-1400-0000CA000000}"/>
    <hyperlink ref="D214" r:id="rId204" xr:uid="{00000000-0004-0000-1400-0000CB000000}"/>
    <hyperlink ref="D215" r:id="rId205" xr:uid="{00000000-0004-0000-1400-0000CC000000}"/>
    <hyperlink ref="D216" r:id="rId206" xr:uid="{00000000-0004-0000-1400-0000CD000000}"/>
    <hyperlink ref="D217" r:id="rId207" xr:uid="{00000000-0004-0000-1400-0000CE000000}"/>
    <hyperlink ref="D218" r:id="rId208" xr:uid="{00000000-0004-0000-1400-0000CF000000}"/>
    <hyperlink ref="D219" r:id="rId209" xr:uid="{00000000-0004-0000-1400-0000D0000000}"/>
    <hyperlink ref="D220" r:id="rId210" xr:uid="{00000000-0004-0000-1400-0000D1000000}"/>
    <hyperlink ref="D221" r:id="rId211" xr:uid="{00000000-0004-0000-1400-0000D2000000}"/>
    <hyperlink ref="D222" r:id="rId212" xr:uid="{00000000-0004-0000-1400-0000D3000000}"/>
    <hyperlink ref="D223" r:id="rId213" xr:uid="{00000000-0004-0000-1400-0000D4000000}"/>
    <hyperlink ref="D224" r:id="rId214" xr:uid="{00000000-0004-0000-1400-0000D5000000}"/>
    <hyperlink ref="D225" r:id="rId215" xr:uid="{00000000-0004-0000-1400-0000D6000000}"/>
    <hyperlink ref="D226" r:id="rId216" xr:uid="{00000000-0004-0000-1400-0000D7000000}"/>
    <hyperlink ref="D227" r:id="rId217" xr:uid="{00000000-0004-0000-1400-0000D8000000}"/>
    <hyperlink ref="D228" r:id="rId218" xr:uid="{00000000-0004-0000-1400-0000D9000000}"/>
    <hyperlink ref="D229" r:id="rId219" xr:uid="{00000000-0004-0000-1400-0000DA000000}"/>
    <hyperlink ref="D230" r:id="rId220" xr:uid="{00000000-0004-0000-1400-0000DB000000}"/>
    <hyperlink ref="D231" r:id="rId221" xr:uid="{00000000-0004-0000-1400-0000DC000000}"/>
    <hyperlink ref="D232" r:id="rId222" xr:uid="{00000000-0004-0000-1400-0000DD000000}"/>
    <hyperlink ref="D233" r:id="rId223" xr:uid="{00000000-0004-0000-1400-0000DE000000}"/>
    <hyperlink ref="D234" r:id="rId224" xr:uid="{00000000-0004-0000-1400-0000DF000000}"/>
    <hyperlink ref="D235" r:id="rId225" xr:uid="{00000000-0004-0000-1400-0000E0000000}"/>
    <hyperlink ref="D236" r:id="rId226" xr:uid="{00000000-0004-0000-1400-0000E1000000}"/>
    <hyperlink ref="D237" r:id="rId227" xr:uid="{00000000-0004-0000-1400-0000E2000000}"/>
    <hyperlink ref="D238" r:id="rId228" xr:uid="{00000000-0004-0000-1400-0000E3000000}"/>
    <hyperlink ref="D239" r:id="rId229" xr:uid="{00000000-0004-0000-1400-0000E4000000}"/>
    <hyperlink ref="D240" r:id="rId230" xr:uid="{00000000-0004-0000-1400-0000E5000000}"/>
    <hyperlink ref="D241" r:id="rId231" xr:uid="{00000000-0004-0000-1400-0000E6000000}"/>
    <hyperlink ref="D242" r:id="rId232" xr:uid="{00000000-0004-0000-1400-0000E7000000}"/>
    <hyperlink ref="D243" r:id="rId233" xr:uid="{00000000-0004-0000-1400-0000E8000000}"/>
    <hyperlink ref="D244" r:id="rId234" xr:uid="{00000000-0004-0000-1400-0000E9000000}"/>
    <hyperlink ref="D257" r:id="rId235" xr:uid="{00000000-0004-0000-1400-0000EA000000}"/>
    <hyperlink ref="D258" r:id="rId236" xr:uid="{00000000-0004-0000-1400-0000EB000000}"/>
    <hyperlink ref="D259" r:id="rId237" xr:uid="{00000000-0004-0000-1400-0000EC000000}"/>
    <hyperlink ref="D260" r:id="rId238" xr:uid="{00000000-0004-0000-1400-0000ED000000}"/>
    <hyperlink ref="D261" r:id="rId239" xr:uid="{00000000-0004-0000-1400-0000EE000000}"/>
    <hyperlink ref="D262" r:id="rId240" xr:uid="{00000000-0004-0000-1400-0000EF000000}"/>
    <hyperlink ref="D263" r:id="rId241" xr:uid="{00000000-0004-0000-1400-0000F0000000}"/>
    <hyperlink ref="D264" r:id="rId242" xr:uid="{00000000-0004-0000-1400-0000F1000000}"/>
    <hyperlink ref="D265" r:id="rId243" xr:uid="{00000000-0004-0000-1400-0000F2000000}"/>
    <hyperlink ref="D266" r:id="rId244" xr:uid="{00000000-0004-0000-1400-0000F3000000}"/>
    <hyperlink ref="D267" r:id="rId245" xr:uid="{00000000-0004-0000-1400-0000F4000000}"/>
    <hyperlink ref="D268" r:id="rId246" xr:uid="{00000000-0004-0000-1400-0000F5000000}"/>
    <hyperlink ref="D269" r:id="rId247" xr:uid="{00000000-0004-0000-1400-0000F6000000}"/>
    <hyperlink ref="D270" r:id="rId248" xr:uid="{00000000-0004-0000-1400-0000F7000000}"/>
    <hyperlink ref="D271" r:id="rId249" xr:uid="{00000000-0004-0000-1400-0000F8000000}"/>
    <hyperlink ref="D272" r:id="rId250" xr:uid="{00000000-0004-0000-1400-0000F9000000}"/>
    <hyperlink ref="D273" r:id="rId251" xr:uid="{00000000-0004-0000-1400-0000FA000000}"/>
    <hyperlink ref="D274" r:id="rId252" xr:uid="{00000000-0004-0000-1400-0000FB000000}"/>
    <hyperlink ref="D275" r:id="rId253" xr:uid="{00000000-0004-0000-1400-0000FC000000}"/>
    <hyperlink ref="D276" r:id="rId254" xr:uid="{00000000-0004-0000-1400-0000FD000000}"/>
    <hyperlink ref="D277" r:id="rId255" xr:uid="{00000000-0004-0000-1400-0000FE000000}"/>
    <hyperlink ref="D278" r:id="rId256" xr:uid="{00000000-0004-0000-1400-0000FF000000}"/>
    <hyperlink ref="D279" r:id="rId257" xr:uid="{00000000-0004-0000-1400-000000010000}"/>
    <hyperlink ref="D280" r:id="rId258" xr:uid="{00000000-0004-0000-1400-000001010000}"/>
    <hyperlink ref="D281" r:id="rId259" xr:uid="{00000000-0004-0000-1400-000002010000}"/>
    <hyperlink ref="D282" r:id="rId260" xr:uid="{00000000-0004-0000-1400-000003010000}"/>
    <hyperlink ref="D283" r:id="rId261" xr:uid="{00000000-0004-0000-1400-000004010000}"/>
    <hyperlink ref="D284" r:id="rId262" xr:uid="{00000000-0004-0000-1400-000005010000}"/>
    <hyperlink ref="D285" r:id="rId263" xr:uid="{00000000-0004-0000-1400-000006010000}"/>
    <hyperlink ref="D286" r:id="rId264" xr:uid="{00000000-0004-0000-1400-000007010000}"/>
    <hyperlink ref="D287" r:id="rId265" xr:uid="{00000000-0004-0000-1400-000008010000}"/>
    <hyperlink ref="D288" r:id="rId266" xr:uid="{00000000-0004-0000-1400-000009010000}"/>
    <hyperlink ref="D289" r:id="rId267" xr:uid="{00000000-0004-0000-1400-00000A010000}"/>
    <hyperlink ref="D290" r:id="rId268" xr:uid="{00000000-0004-0000-1400-00000B010000}"/>
    <hyperlink ref="D291" r:id="rId269" xr:uid="{00000000-0004-0000-1400-00000C010000}"/>
    <hyperlink ref="D292" r:id="rId270" xr:uid="{00000000-0004-0000-1400-00000D010000}"/>
    <hyperlink ref="D293" r:id="rId271" xr:uid="{00000000-0004-0000-1400-00000E010000}"/>
    <hyperlink ref="D300" r:id="rId272" xr:uid="{00000000-0004-0000-1400-00000F010000}"/>
    <hyperlink ref="D301" r:id="rId273" xr:uid="{00000000-0004-0000-1400-000010010000}"/>
    <hyperlink ref="D302" r:id="rId274" xr:uid="{00000000-0004-0000-1400-000011010000}"/>
    <hyperlink ref="D303" r:id="rId275" xr:uid="{00000000-0004-0000-1400-000012010000}"/>
    <hyperlink ref="D304" r:id="rId276" xr:uid="{00000000-0004-0000-1400-000013010000}"/>
    <hyperlink ref="D305" r:id="rId277" xr:uid="{00000000-0004-0000-1400-000014010000}"/>
    <hyperlink ref="D306" r:id="rId278" xr:uid="{00000000-0004-0000-1400-000015010000}"/>
    <hyperlink ref="D307" r:id="rId279" xr:uid="{00000000-0004-0000-1400-000016010000}"/>
    <hyperlink ref="D308" r:id="rId280" xr:uid="{00000000-0004-0000-1400-000017010000}"/>
    <hyperlink ref="D309" r:id="rId281" xr:uid="{00000000-0004-0000-1400-000018010000}"/>
    <hyperlink ref="D310" r:id="rId282" xr:uid="{00000000-0004-0000-1400-000019010000}"/>
    <hyperlink ref="D311" r:id="rId283" xr:uid="{00000000-0004-0000-1400-00001A010000}"/>
    <hyperlink ref="D312" r:id="rId284" xr:uid="{00000000-0004-0000-1400-00001B010000}"/>
    <hyperlink ref="D313" r:id="rId285" xr:uid="{00000000-0004-0000-1400-00001C010000}"/>
    <hyperlink ref="D314" r:id="rId286" xr:uid="{00000000-0004-0000-1400-00001D010000}"/>
    <hyperlink ref="D315" r:id="rId287" xr:uid="{00000000-0004-0000-1400-00001E010000}"/>
    <hyperlink ref="D316" r:id="rId288" xr:uid="{00000000-0004-0000-1400-00001F010000}"/>
    <hyperlink ref="D323" r:id="rId289" xr:uid="{00000000-0004-0000-1400-000020010000}"/>
    <hyperlink ref="D324" r:id="rId290" xr:uid="{00000000-0004-0000-1400-000021010000}"/>
    <hyperlink ref="D325" r:id="rId291" xr:uid="{00000000-0004-0000-1400-000022010000}"/>
    <hyperlink ref="D326" r:id="rId292" xr:uid="{00000000-0004-0000-1400-000023010000}"/>
    <hyperlink ref="D327" r:id="rId293" xr:uid="{00000000-0004-0000-1400-000024010000}"/>
    <hyperlink ref="D328" r:id="rId294" xr:uid="{00000000-0004-0000-1400-000025010000}"/>
    <hyperlink ref="D329" r:id="rId295" xr:uid="{00000000-0004-0000-1400-000026010000}"/>
    <hyperlink ref="D330" r:id="rId296" xr:uid="{00000000-0004-0000-1400-000027010000}"/>
    <hyperlink ref="D331" r:id="rId297" xr:uid="{00000000-0004-0000-1400-000028010000}"/>
    <hyperlink ref="D332" r:id="rId298" xr:uid="{00000000-0004-0000-1400-000029010000}"/>
    <hyperlink ref="D333" r:id="rId299" xr:uid="{00000000-0004-0000-1400-00002A010000}"/>
    <hyperlink ref="D334" r:id="rId300" xr:uid="{00000000-0004-0000-1400-00002B010000}"/>
    <hyperlink ref="D335" r:id="rId301" xr:uid="{00000000-0004-0000-1400-00002C010000}"/>
    <hyperlink ref="D336" r:id="rId302" xr:uid="{00000000-0004-0000-1400-00002D010000}"/>
    <hyperlink ref="D337" r:id="rId303" xr:uid="{00000000-0004-0000-1400-00002E010000}"/>
    <hyperlink ref="D338" r:id="rId304" xr:uid="{00000000-0004-0000-1400-00002F010000}"/>
    <hyperlink ref="D339" r:id="rId305" xr:uid="{00000000-0004-0000-1400-000030010000}"/>
    <hyperlink ref="D340" r:id="rId306" xr:uid="{00000000-0004-0000-1400-000031010000}"/>
    <hyperlink ref="D341" r:id="rId307" xr:uid="{00000000-0004-0000-1400-000032010000}"/>
    <hyperlink ref="D342" r:id="rId308" xr:uid="{00000000-0004-0000-1400-000033010000}"/>
    <hyperlink ref="D343" r:id="rId309" xr:uid="{00000000-0004-0000-1400-000034010000}"/>
    <hyperlink ref="D344" r:id="rId310" xr:uid="{00000000-0004-0000-1400-000035010000}"/>
    <hyperlink ref="D345" r:id="rId311" xr:uid="{00000000-0004-0000-1400-000036010000}"/>
    <hyperlink ref="D346" r:id="rId312" xr:uid="{00000000-0004-0000-1400-000037010000}"/>
    <hyperlink ref="D347" r:id="rId313" xr:uid="{00000000-0004-0000-1400-000038010000}"/>
    <hyperlink ref="D348" r:id="rId314" xr:uid="{00000000-0004-0000-1400-000039010000}"/>
    <hyperlink ref="D349" r:id="rId315" xr:uid="{00000000-0004-0000-1400-00003A010000}"/>
    <hyperlink ref="D350" r:id="rId316" xr:uid="{00000000-0004-0000-1400-00003B010000}"/>
    <hyperlink ref="D351" r:id="rId317" xr:uid="{00000000-0004-0000-1400-00003C010000}"/>
    <hyperlink ref="D352" r:id="rId318" xr:uid="{00000000-0004-0000-1400-00003D010000}"/>
    <hyperlink ref="D353" r:id="rId319" xr:uid="{00000000-0004-0000-1400-00003E010000}"/>
    <hyperlink ref="D354" r:id="rId320" xr:uid="{00000000-0004-0000-1400-00003F010000}"/>
    <hyperlink ref="D355" r:id="rId321" xr:uid="{00000000-0004-0000-1400-000040010000}"/>
    <hyperlink ref="D356" r:id="rId322" xr:uid="{00000000-0004-0000-1400-000041010000}"/>
    <hyperlink ref="D357" r:id="rId323" xr:uid="{00000000-0004-0000-1400-000042010000}"/>
    <hyperlink ref="D358" r:id="rId324" xr:uid="{00000000-0004-0000-1400-000043010000}"/>
    <hyperlink ref="D359" r:id="rId325" xr:uid="{00000000-0004-0000-1400-000044010000}"/>
    <hyperlink ref="D360" r:id="rId326" xr:uid="{00000000-0004-0000-1400-000045010000}"/>
    <hyperlink ref="D361" r:id="rId327" xr:uid="{00000000-0004-0000-1400-000046010000}"/>
    <hyperlink ref="D362" r:id="rId328" xr:uid="{00000000-0004-0000-1400-000047010000}"/>
    <hyperlink ref="D363" r:id="rId329" xr:uid="{00000000-0004-0000-1400-000048010000}"/>
    <hyperlink ref="D364" r:id="rId330" xr:uid="{00000000-0004-0000-1400-000049010000}"/>
    <hyperlink ref="D365" r:id="rId331" xr:uid="{00000000-0004-0000-1400-00004A010000}"/>
    <hyperlink ref="D366" r:id="rId332" xr:uid="{00000000-0004-0000-1400-00004B010000}"/>
    <hyperlink ref="D367" r:id="rId333" xr:uid="{00000000-0004-0000-1400-00004C010000}"/>
    <hyperlink ref="D368" r:id="rId334" xr:uid="{00000000-0004-0000-1400-00004D010000}"/>
    <hyperlink ref="D369" r:id="rId335" xr:uid="{00000000-0004-0000-1400-00004E010000}"/>
    <hyperlink ref="D370" r:id="rId336" xr:uid="{00000000-0004-0000-1400-00004F010000}"/>
    <hyperlink ref="D371" r:id="rId337" xr:uid="{00000000-0004-0000-1400-000050010000}"/>
    <hyperlink ref="D372" r:id="rId338" xr:uid="{00000000-0004-0000-1400-000051010000}"/>
    <hyperlink ref="D373" r:id="rId339" xr:uid="{00000000-0004-0000-1400-000052010000}"/>
    <hyperlink ref="D374" r:id="rId340" xr:uid="{00000000-0004-0000-1400-000053010000}"/>
    <hyperlink ref="D375" r:id="rId341" xr:uid="{00000000-0004-0000-1400-000054010000}"/>
    <hyperlink ref="D376" r:id="rId342" xr:uid="{00000000-0004-0000-1400-000055010000}"/>
    <hyperlink ref="D377" r:id="rId343" xr:uid="{00000000-0004-0000-1400-000056010000}"/>
    <hyperlink ref="D378" r:id="rId344" xr:uid="{00000000-0004-0000-1400-000057010000}"/>
    <hyperlink ref="D379" r:id="rId345" xr:uid="{00000000-0004-0000-1400-000058010000}"/>
    <hyperlink ref="D380" r:id="rId346" xr:uid="{00000000-0004-0000-1400-000059010000}"/>
    <hyperlink ref="D381" r:id="rId347" xr:uid="{00000000-0004-0000-1400-00005A010000}"/>
    <hyperlink ref="D382" r:id="rId348" xr:uid="{00000000-0004-0000-1400-00005B010000}"/>
    <hyperlink ref="D383" r:id="rId349" xr:uid="{00000000-0004-0000-1400-00005C010000}"/>
    <hyperlink ref="D384" r:id="rId350" xr:uid="{00000000-0004-0000-1400-00005D010000}"/>
    <hyperlink ref="D385" r:id="rId351" xr:uid="{00000000-0004-0000-1400-00005E010000}"/>
    <hyperlink ref="D386" r:id="rId352" xr:uid="{00000000-0004-0000-1400-00005F010000}"/>
    <hyperlink ref="D387" r:id="rId353" xr:uid="{00000000-0004-0000-1400-000060010000}"/>
    <hyperlink ref="D388" r:id="rId354" xr:uid="{00000000-0004-0000-1400-000061010000}"/>
    <hyperlink ref="D389" r:id="rId355" xr:uid="{00000000-0004-0000-1400-000062010000}"/>
    <hyperlink ref="D390" r:id="rId356" xr:uid="{00000000-0004-0000-1400-000063010000}"/>
    <hyperlink ref="D391" r:id="rId357" xr:uid="{00000000-0004-0000-1400-000064010000}"/>
    <hyperlink ref="D392" r:id="rId358" xr:uid="{00000000-0004-0000-1400-000065010000}"/>
    <hyperlink ref="D393" r:id="rId359" xr:uid="{00000000-0004-0000-1400-000066010000}"/>
    <hyperlink ref="D394" r:id="rId360" xr:uid="{00000000-0004-0000-1400-000067010000}"/>
    <hyperlink ref="D395" r:id="rId361" xr:uid="{00000000-0004-0000-1400-000068010000}"/>
    <hyperlink ref="D396" r:id="rId362" xr:uid="{00000000-0004-0000-1400-000069010000}"/>
    <hyperlink ref="D397" r:id="rId363" xr:uid="{00000000-0004-0000-1400-00006A010000}"/>
    <hyperlink ref="D398" r:id="rId364" xr:uid="{00000000-0004-0000-1400-00006B010000}"/>
    <hyperlink ref="D399" r:id="rId365" xr:uid="{00000000-0004-0000-1400-00006C010000}"/>
    <hyperlink ref="D400" r:id="rId366" xr:uid="{00000000-0004-0000-1400-00006D010000}"/>
    <hyperlink ref="D401" r:id="rId367" xr:uid="{00000000-0004-0000-1400-00006E010000}"/>
    <hyperlink ref="D402" r:id="rId368" xr:uid="{00000000-0004-0000-1400-00006F010000}"/>
    <hyperlink ref="D403" r:id="rId369" xr:uid="{00000000-0004-0000-1400-000070010000}"/>
    <hyperlink ref="D404" r:id="rId370" xr:uid="{00000000-0004-0000-1400-000071010000}"/>
    <hyperlink ref="D405" r:id="rId371" xr:uid="{00000000-0004-0000-1400-000072010000}"/>
    <hyperlink ref="D406" r:id="rId372" xr:uid="{00000000-0004-0000-1400-000073010000}"/>
    <hyperlink ref="D407" r:id="rId373" xr:uid="{00000000-0004-0000-1400-000074010000}"/>
    <hyperlink ref="D408" r:id="rId374" xr:uid="{00000000-0004-0000-1400-000075010000}"/>
    <hyperlink ref="D409" r:id="rId375" xr:uid="{00000000-0004-0000-1400-000076010000}"/>
    <hyperlink ref="D410" r:id="rId376" xr:uid="{00000000-0004-0000-1400-000077010000}"/>
    <hyperlink ref="D411" r:id="rId377" xr:uid="{00000000-0004-0000-1400-000078010000}"/>
    <hyperlink ref="D412" r:id="rId378" xr:uid="{00000000-0004-0000-1400-000079010000}"/>
    <hyperlink ref="D414" r:id="rId379" xr:uid="{00000000-0004-0000-1400-00007A010000}"/>
    <hyperlink ref="D415" r:id="rId380" xr:uid="{00000000-0004-0000-1400-00007B010000}"/>
    <hyperlink ref="D416" r:id="rId381" xr:uid="{00000000-0004-0000-1400-00007C010000}"/>
    <hyperlink ref="D417" r:id="rId382" xr:uid="{00000000-0004-0000-1400-00007D010000}"/>
    <hyperlink ref="D418" r:id="rId383" xr:uid="{00000000-0004-0000-1400-00007E010000}"/>
    <hyperlink ref="D419" r:id="rId384" xr:uid="{00000000-0004-0000-1400-00007F010000}"/>
    <hyperlink ref="D420" r:id="rId385" xr:uid="{00000000-0004-0000-1400-000080010000}"/>
    <hyperlink ref="D421" r:id="rId386" xr:uid="{00000000-0004-0000-1400-000081010000}"/>
    <hyperlink ref="D422" r:id="rId387" xr:uid="{00000000-0004-0000-1400-000082010000}"/>
    <hyperlink ref="D423" r:id="rId388" xr:uid="{00000000-0004-0000-1400-000083010000}"/>
    <hyperlink ref="D424" r:id="rId389" xr:uid="{00000000-0004-0000-1400-000084010000}"/>
    <hyperlink ref="D425" r:id="rId390" xr:uid="{00000000-0004-0000-1400-000085010000}"/>
    <hyperlink ref="D426" r:id="rId391" xr:uid="{00000000-0004-0000-1400-000086010000}"/>
    <hyperlink ref="D427" r:id="rId392" xr:uid="{00000000-0004-0000-1400-000087010000}"/>
    <hyperlink ref="D428" r:id="rId393" xr:uid="{00000000-0004-0000-1400-000088010000}"/>
    <hyperlink ref="D429" r:id="rId394" xr:uid="{00000000-0004-0000-1400-000089010000}"/>
    <hyperlink ref="D430" r:id="rId395" xr:uid="{00000000-0004-0000-1400-00008A010000}"/>
    <hyperlink ref="D431" r:id="rId396" xr:uid="{00000000-0004-0000-1400-00008B010000}"/>
    <hyperlink ref="D432" r:id="rId397" xr:uid="{00000000-0004-0000-1400-00008C010000}"/>
    <hyperlink ref="D434" r:id="rId398" xr:uid="{00000000-0004-0000-1400-00008D010000}"/>
    <hyperlink ref="D435" r:id="rId399" xr:uid="{00000000-0004-0000-1400-00008E010000}"/>
    <hyperlink ref="D436" r:id="rId400" xr:uid="{00000000-0004-0000-1400-00008F010000}"/>
    <hyperlink ref="D437" r:id="rId401" xr:uid="{00000000-0004-0000-1400-000090010000}"/>
    <hyperlink ref="D438" r:id="rId402" xr:uid="{00000000-0004-0000-1400-000091010000}"/>
    <hyperlink ref="D453" r:id="rId403" xr:uid="{00000000-0004-0000-1400-000092010000}"/>
    <hyperlink ref="D454" r:id="rId404" xr:uid="{00000000-0004-0000-1400-000093010000}"/>
    <hyperlink ref="D455" r:id="rId405" xr:uid="{00000000-0004-0000-1400-000094010000}"/>
    <hyperlink ref="D456" r:id="rId406" xr:uid="{00000000-0004-0000-1400-000095010000}"/>
    <hyperlink ref="D457" r:id="rId407" xr:uid="{00000000-0004-0000-1400-000096010000}"/>
    <hyperlink ref="D458" r:id="rId408" xr:uid="{00000000-0004-0000-1400-000097010000}"/>
    <hyperlink ref="D459" r:id="rId409" xr:uid="{00000000-0004-0000-1400-000098010000}"/>
    <hyperlink ref="D460" r:id="rId410" xr:uid="{00000000-0004-0000-1400-000099010000}"/>
    <hyperlink ref="D461" r:id="rId411" xr:uid="{00000000-0004-0000-1400-00009A010000}"/>
    <hyperlink ref="D462" r:id="rId412" xr:uid="{00000000-0004-0000-1400-00009B010000}"/>
    <hyperlink ref="D463" r:id="rId413" xr:uid="{00000000-0004-0000-1400-00009C010000}"/>
    <hyperlink ref="D464" r:id="rId414" xr:uid="{00000000-0004-0000-1400-00009D010000}"/>
    <hyperlink ref="D465" r:id="rId415" xr:uid="{00000000-0004-0000-1400-00009E010000}"/>
    <hyperlink ref="D472" r:id="rId416" xr:uid="{00000000-0004-0000-1400-00009F010000}"/>
    <hyperlink ref="D473" r:id="rId417" xr:uid="{00000000-0004-0000-1400-0000A0010000}"/>
    <hyperlink ref="D474" r:id="rId418" xr:uid="{00000000-0004-0000-1400-0000A1010000}"/>
    <hyperlink ref="D475" r:id="rId419" xr:uid="{00000000-0004-0000-1400-0000A2010000}"/>
    <hyperlink ref="D476" r:id="rId420" xr:uid="{00000000-0004-0000-1400-0000A3010000}"/>
    <hyperlink ref="D477" r:id="rId421" xr:uid="{00000000-0004-0000-1400-0000A4010000}"/>
    <hyperlink ref="D484" r:id="rId422" xr:uid="{00000000-0004-0000-1400-0000A5010000}"/>
    <hyperlink ref="D485" r:id="rId423" xr:uid="{00000000-0004-0000-1400-0000A6010000}"/>
    <hyperlink ref="D486" r:id="rId424" xr:uid="{00000000-0004-0000-1400-0000A7010000}"/>
    <hyperlink ref="D487" r:id="rId425" xr:uid="{00000000-0004-0000-1400-0000A8010000}"/>
    <hyperlink ref="D488" r:id="rId426" xr:uid="{00000000-0004-0000-1400-0000A9010000}"/>
    <hyperlink ref="D489" r:id="rId427" xr:uid="{00000000-0004-0000-1400-0000AA010000}"/>
    <hyperlink ref="D490" r:id="rId428" xr:uid="{00000000-0004-0000-1400-0000AB010000}"/>
    <hyperlink ref="D491" r:id="rId429" xr:uid="{00000000-0004-0000-1400-0000AC010000}"/>
    <hyperlink ref="D492" r:id="rId430" xr:uid="{00000000-0004-0000-1400-0000AD010000}"/>
    <hyperlink ref="D493" r:id="rId431" xr:uid="{00000000-0004-0000-1400-0000AE010000}"/>
    <hyperlink ref="D494" r:id="rId432" xr:uid="{00000000-0004-0000-1400-0000AF010000}"/>
    <hyperlink ref="D495" r:id="rId433" xr:uid="{00000000-0004-0000-1400-0000B0010000}"/>
    <hyperlink ref="D496" r:id="rId434" xr:uid="{00000000-0004-0000-1400-0000B1010000}"/>
    <hyperlink ref="D497" r:id="rId435" xr:uid="{00000000-0004-0000-1400-0000B2010000}"/>
    <hyperlink ref="D498" r:id="rId436" xr:uid="{00000000-0004-0000-1400-0000B3010000}"/>
    <hyperlink ref="D499" r:id="rId437" xr:uid="{00000000-0004-0000-1400-0000B4010000}"/>
    <hyperlink ref="D500" r:id="rId438" xr:uid="{00000000-0004-0000-1400-0000B5010000}"/>
    <hyperlink ref="D501" r:id="rId439" xr:uid="{00000000-0004-0000-1400-0000B6010000}"/>
    <hyperlink ref="D502" r:id="rId440" xr:uid="{00000000-0004-0000-1400-0000B7010000}"/>
    <hyperlink ref="D503" r:id="rId441" xr:uid="{00000000-0004-0000-1400-0000B8010000}"/>
    <hyperlink ref="D504" r:id="rId442" xr:uid="{00000000-0004-0000-1400-0000B9010000}"/>
    <hyperlink ref="D505" r:id="rId443" xr:uid="{00000000-0004-0000-1400-0000BA010000}"/>
    <hyperlink ref="D506" r:id="rId444" xr:uid="{00000000-0004-0000-1400-0000BB010000}"/>
    <hyperlink ref="D507" r:id="rId445" xr:uid="{00000000-0004-0000-1400-0000BC010000}"/>
    <hyperlink ref="D508" r:id="rId446" xr:uid="{00000000-0004-0000-1400-0000BD010000}"/>
    <hyperlink ref="D509" r:id="rId447" xr:uid="{00000000-0004-0000-1400-0000BE010000}"/>
    <hyperlink ref="D510" r:id="rId448" xr:uid="{00000000-0004-0000-1400-0000BF010000}"/>
    <hyperlink ref="D511" r:id="rId449" xr:uid="{00000000-0004-0000-1400-0000C0010000}"/>
    <hyperlink ref="D512" r:id="rId450" xr:uid="{00000000-0004-0000-1400-0000C1010000}"/>
    <hyperlink ref="D513" r:id="rId451" xr:uid="{00000000-0004-0000-1400-0000C2010000}"/>
    <hyperlink ref="D514" r:id="rId452" xr:uid="{00000000-0004-0000-1400-0000C3010000}"/>
    <hyperlink ref="D515" r:id="rId453" xr:uid="{00000000-0004-0000-1400-0000C4010000}"/>
    <hyperlink ref="D516" r:id="rId454" xr:uid="{00000000-0004-0000-1400-0000C5010000}"/>
    <hyperlink ref="D517" r:id="rId455" xr:uid="{00000000-0004-0000-1400-0000C6010000}"/>
    <hyperlink ref="D518" r:id="rId456" xr:uid="{00000000-0004-0000-1400-0000C7010000}"/>
    <hyperlink ref="D519" r:id="rId457" xr:uid="{00000000-0004-0000-1400-0000C8010000}"/>
    <hyperlink ref="D520" r:id="rId458" xr:uid="{00000000-0004-0000-1400-0000C9010000}"/>
    <hyperlink ref="D521" r:id="rId459" xr:uid="{00000000-0004-0000-1400-0000CA010000}"/>
    <hyperlink ref="D522" r:id="rId460" xr:uid="{00000000-0004-0000-1400-0000CB010000}"/>
    <hyperlink ref="D523" r:id="rId461" xr:uid="{00000000-0004-0000-1400-0000CC010000}"/>
    <hyperlink ref="D524" r:id="rId462" xr:uid="{00000000-0004-0000-1400-0000CD010000}"/>
    <hyperlink ref="D525" r:id="rId463" xr:uid="{00000000-0004-0000-1400-0000CE010000}"/>
    <hyperlink ref="D526" r:id="rId464" xr:uid="{00000000-0004-0000-1400-0000CF010000}"/>
    <hyperlink ref="D527" r:id="rId465" xr:uid="{00000000-0004-0000-1400-0000D0010000}"/>
    <hyperlink ref="D528" r:id="rId466" xr:uid="{00000000-0004-0000-1400-0000D1010000}"/>
    <hyperlink ref="D529" r:id="rId467" xr:uid="{00000000-0004-0000-1400-0000D2010000}"/>
    <hyperlink ref="D530" r:id="rId468" xr:uid="{00000000-0004-0000-1400-0000D3010000}"/>
    <hyperlink ref="D531" r:id="rId469" xr:uid="{00000000-0004-0000-1400-0000D4010000}"/>
    <hyperlink ref="D532" r:id="rId470" xr:uid="{00000000-0004-0000-1400-0000D5010000}"/>
    <hyperlink ref="D533" r:id="rId471" xr:uid="{00000000-0004-0000-1400-0000D6010000}"/>
    <hyperlink ref="D534" r:id="rId472" xr:uid="{00000000-0004-0000-1400-0000D7010000}"/>
    <hyperlink ref="D535" r:id="rId473" xr:uid="{00000000-0004-0000-1400-0000D8010000}"/>
    <hyperlink ref="D536" r:id="rId474" xr:uid="{00000000-0004-0000-1400-0000D9010000}"/>
    <hyperlink ref="D537" r:id="rId475" xr:uid="{00000000-0004-0000-1400-0000DA010000}"/>
    <hyperlink ref="D538" r:id="rId476" xr:uid="{00000000-0004-0000-1400-0000DB010000}"/>
    <hyperlink ref="D539" r:id="rId477" xr:uid="{00000000-0004-0000-1400-0000DC010000}"/>
    <hyperlink ref="D540" r:id="rId478" xr:uid="{00000000-0004-0000-1400-0000DD010000}"/>
    <hyperlink ref="D543" r:id="rId479" xr:uid="{00000000-0004-0000-1400-0000DE010000}"/>
    <hyperlink ref="D544" r:id="rId480" xr:uid="{00000000-0004-0000-1400-0000DF010000}"/>
    <hyperlink ref="D545" r:id="rId481" xr:uid="{00000000-0004-0000-1400-0000E0010000}"/>
    <hyperlink ref="D546" r:id="rId482" xr:uid="{00000000-0004-0000-1400-0000E1010000}"/>
    <hyperlink ref="D547" r:id="rId483" xr:uid="{00000000-0004-0000-1400-0000E2010000}"/>
    <hyperlink ref="D548" r:id="rId484" xr:uid="{00000000-0004-0000-1400-0000E3010000}"/>
    <hyperlink ref="D551" r:id="rId485" xr:uid="{00000000-0004-0000-1400-0000E4010000}"/>
    <hyperlink ref="D552" r:id="rId486" xr:uid="{00000000-0004-0000-1400-0000E5010000}"/>
    <hyperlink ref="D553" r:id="rId487" xr:uid="{00000000-0004-0000-1400-0000E6010000}"/>
    <hyperlink ref="D554" r:id="rId488" xr:uid="{00000000-0004-0000-1400-0000E7010000}"/>
    <hyperlink ref="D555" r:id="rId489" xr:uid="{00000000-0004-0000-1400-0000E8010000}"/>
    <hyperlink ref="D556" r:id="rId490" xr:uid="{00000000-0004-0000-1400-0000E9010000}"/>
    <hyperlink ref="D557" r:id="rId491" xr:uid="{00000000-0004-0000-1400-0000EA010000}"/>
    <hyperlink ref="D558" r:id="rId492" xr:uid="{00000000-0004-0000-1400-0000EB010000}"/>
    <hyperlink ref="D559" r:id="rId493" xr:uid="{00000000-0004-0000-1400-0000EC010000}"/>
    <hyperlink ref="D560" r:id="rId494" xr:uid="{00000000-0004-0000-1400-0000ED010000}"/>
    <hyperlink ref="D561" r:id="rId495" xr:uid="{00000000-0004-0000-1400-0000EE010000}"/>
    <hyperlink ref="D562" r:id="rId496" xr:uid="{00000000-0004-0000-1400-0000EF010000}"/>
    <hyperlink ref="D563" r:id="rId497" xr:uid="{00000000-0004-0000-1400-0000F0010000}"/>
    <hyperlink ref="D564" r:id="rId498" xr:uid="{00000000-0004-0000-1400-0000F1010000}"/>
    <hyperlink ref="D565" r:id="rId499" xr:uid="{00000000-0004-0000-1400-0000F2010000}"/>
    <hyperlink ref="D566" r:id="rId500" xr:uid="{00000000-0004-0000-1400-0000F3010000}"/>
    <hyperlink ref="D567" r:id="rId501" xr:uid="{00000000-0004-0000-1400-0000F4010000}"/>
    <hyperlink ref="D568" r:id="rId502" xr:uid="{00000000-0004-0000-1400-0000F5010000}"/>
    <hyperlink ref="D569" r:id="rId503" xr:uid="{00000000-0004-0000-1400-0000F6010000}"/>
    <hyperlink ref="D570" r:id="rId504" xr:uid="{00000000-0004-0000-1400-0000F7010000}"/>
    <hyperlink ref="D571" r:id="rId505" xr:uid="{00000000-0004-0000-1400-0000F8010000}"/>
    <hyperlink ref="D572" r:id="rId506" xr:uid="{00000000-0004-0000-1400-0000F9010000}"/>
    <hyperlink ref="D573" r:id="rId507" xr:uid="{00000000-0004-0000-1400-0000FA010000}"/>
    <hyperlink ref="D574" r:id="rId508" xr:uid="{00000000-0004-0000-1400-0000FB010000}"/>
    <hyperlink ref="D575" r:id="rId509" xr:uid="{00000000-0004-0000-1400-0000FC010000}"/>
    <hyperlink ref="D580" r:id="rId510" xr:uid="{00000000-0004-0000-1400-0000FD010000}"/>
    <hyperlink ref="D581" r:id="rId511" xr:uid="{00000000-0004-0000-1400-0000FE010000}"/>
    <hyperlink ref="D582" r:id="rId512" xr:uid="{00000000-0004-0000-1400-0000FF010000}"/>
    <hyperlink ref="D583" r:id="rId513" xr:uid="{00000000-0004-0000-1400-000000020000}"/>
    <hyperlink ref="D584" r:id="rId514" xr:uid="{00000000-0004-0000-1400-000001020000}"/>
    <hyperlink ref="D585" r:id="rId515" xr:uid="{00000000-0004-0000-1400-000002020000}"/>
    <hyperlink ref="D586" r:id="rId516" xr:uid="{00000000-0004-0000-1400-000003020000}"/>
    <hyperlink ref="D587" r:id="rId517" xr:uid="{00000000-0004-0000-1400-000004020000}"/>
    <hyperlink ref="D588" r:id="rId518" xr:uid="{00000000-0004-0000-1400-000005020000}"/>
    <hyperlink ref="D589" r:id="rId519" xr:uid="{00000000-0004-0000-1400-000006020000}"/>
    <hyperlink ref="D590" r:id="rId520" xr:uid="{00000000-0004-0000-1400-000007020000}"/>
    <hyperlink ref="D591" r:id="rId521" xr:uid="{00000000-0004-0000-1400-000008020000}"/>
    <hyperlink ref="D592" r:id="rId522" xr:uid="{00000000-0004-0000-1400-000009020000}"/>
    <hyperlink ref="D593" r:id="rId523" xr:uid="{00000000-0004-0000-1400-00000A020000}"/>
    <hyperlink ref="D594" r:id="rId524" xr:uid="{00000000-0004-0000-1400-00000B020000}"/>
    <hyperlink ref="D595" r:id="rId525" xr:uid="{00000000-0004-0000-1400-00000C020000}"/>
    <hyperlink ref="D596" r:id="rId526" xr:uid="{00000000-0004-0000-1400-00000D020000}"/>
    <hyperlink ref="D597" r:id="rId527" xr:uid="{00000000-0004-0000-1400-00000E020000}"/>
    <hyperlink ref="D598" r:id="rId528" xr:uid="{00000000-0004-0000-1400-00000F020000}"/>
    <hyperlink ref="D599" r:id="rId529" xr:uid="{00000000-0004-0000-1400-000010020000}"/>
    <hyperlink ref="D600" r:id="rId530" xr:uid="{00000000-0004-0000-1400-000011020000}"/>
    <hyperlink ref="D601" r:id="rId531" xr:uid="{00000000-0004-0000-1400-000012020000}"/>
    <hyperlink ref="D602" r:id="rId532" xr:uid="{00000000-0004-0000-1400-000013020000}"/>
    <hyperlink ref="D603" r:id="rId533" xr:uid="{00000000-0004-0000-1400-000014020000}"/>
    <hyperlink ref="D604" r:id="rId534" xr:uid="{00000000-0004-0000-1400-000015020000}"/>
    <hyperlink ref="D605" r:id="rId535" xr:uid="{00000000-0004-0000-1400-000016020000}"/>
    <hyperlink ref="D606" r:id="rId536" xr:uid="{00000000-0004-0000-1400-000017020000}"/>
    <hyperlink ref="D607" r:id="rId537" xr:uid="{00000000-0004-0000-1400-000018020000}"/>
    <hyperlink ref="D608" r:id="rId538" xr:uid="{00000000-0004-0000-1400-000019020000}"/>
    <hyperlink ref="D609" r:id="rId539" xr:uid="{00000000-0004-0000-1400-00001A020000}"/>
    <hyperlink ref="D610" r:id="rId540" xr:uid="{00000000-0004-0000-1400-00001B020000}"/>
    <hyperlink ref="D611" r:id="rId541" xr:uid="{00000000-0004-0000-1400-00001C020000}"/>
    <hyperlink ref="D612" r:id="rId542" xr:uid="{00000000-0004-0000-1400-00001D020000}"/>
    <hyperlink ref="D619" r:id="rId543" xr:uid="{00000000-0004-0000-1400-00001E020000}"/>
    <hyperlink ref="D626" r:id="rId544" xr:uid="{00000000-0004-0000-1400-00001F020000}"/>
    <hyperlink ref="D627" r:id="rId545" xr:uid="{00000000-0004-0000-1400-000020020000}"/>
    <hyperlink ref="D628" r:id="rId546" xr:uid="{00000000-0004-0000-1400-000021020000}"/>
    <hyperlink ref="D629" r:id="rId547" xr:uid="{00000000-0004-0000-1400-000022020000}"/>
    <hyperlink ref="D630" r:id="rId548" xr:uid="{00000000-0004-0000-1400-000023020000}"/>
    <hyperlink ref="D631" r:id="rId549" xr:uid="{00000000-0004-0000-1400-000024020000}"/>
    <hyperlink ref="D632" r:id="rId550" xr:uid="{00000000-0004-0000-1400-000025020000}"/>
    <hyperlink ref="D633" r:id="rId551" xr:uid="{00000000-0004-0000-1400-000026020000}"/>
    <hyperlink ref="D634" r:id="rId552" xr:uid="{00000000-0004-0000-1400-000027020000}"/>
    <hyperlink ref="D635" r:id="rId553" xr:uid="{00000000-0004-0000-1400-000028020000}"/>
    <hyperlink ref="D636" r:id="rId554" xr:uid="{00000000-0004-0000-1400-000029020000}"/>
    <hyperlink ref="D637" r:id="rId555" xr:uid="{00000000-0004-0000-1400-00002A020000}"/>
    <hyperlink ref="D638" r:id="rId556" xr:uid="{00000000-0004-0000-1400-00002B020000}"/>
    <hyperlink ref="D639" r:id="rId557" xr:uid="{00000000-0004-0000-1400-00002C020000}"/>
    <hyperlink ref="D640" r:id="rId558" xr:uid="{00000000-0004-0000-1400-00002D020000}"/>
    <hyperlink ref="D641" r:id="rId559" xr:uid="{00000000-0004-0000-1400-00002E020000}"/>
    <hyperlink ref="D642" r:id="rId560" xr:uid="{00000000-0004-0000-1400-00002F020000}"/>
    <hyperlink ref="D643" r:id="rId561" xr:uid="{00000000-0004-0000-1400-000030020000}"/>
    <hyperlink ref="D644" r:id="rId562" xr:uid="{00000000-0004-0000-1400-000031020000}"/>
    <hyperlink ref="D645" r:id="rId563" xr:uid="{00000000-0004-0000-1400-000032020000}"/>
    <hyperlink ref="D646" r:id="rId564" xr:uid="{00000000-0004-0000-1400-000033020000}"/>
    <hyperlink ref="D647" r:id="rId565" xr:uid="{00000000-0004-0000-1400-000034020000}"/>
    <hyperlink ref="D648" r:id="rId566" xr:uid="{00000000-0004-0000-1400-000035020000}"/>
    <hyperlink ref="D649" r:id="rId567" xr:uid="{00000000-0004-0000-1400-000036020000}"/>
    <hyperlink ref="D650" r:id="rId568" xr:uid="{00000000-0004-0000-1400-000037020000}"/>
    <hyperlink ref="D651" r:id="rId569" xr:uid="{00000000-0004-0000-1400-000038020000}"/>
    <hyperlink ref="D652" r:id="rId570" xr:uid="{00000000-0004-0000-1400-000039020000}"/>
    <hyperlink ref="D653" r:id="rId571" xr:uid="{00000000-0004-0000-1400-00003A020000}"/>
    <hyperlink ref="D654" r:id="rId572" xr:uid="{00000000-0004-0000-1400-00003B020000}"/>
    <hyperlink ref="D655" r:id="rId573" xr:uid="{00000000-0004-0000-1400-00003C020000}"/>
    <hyperlink ref="D656" r:id="rId574" xr:uid="{00000000-0004-0000-1400-00003D020000}"/>
    <hyperlink ref="D657" r:id="rId575" xr:uid="{00000000-0004-0000-1400-00003E020000}"/>
    <hyperlink ref="D658" r:id="rId576" xr:uid="{00000000-0004-0000-1400-00003F020000}"/>
    <hyperlink ref="D659" r:id="rId577" xr:uid="{00000000-0004-0000-1400-000040020000}"/>
    <hyperlink ref="D660" r:id="rId578" xr:uid="{00000000-0004-0000-1400-000041020000}"/>
    <hyperlink ref="D661" r:id="rId579" xr:uid="{00000000-0004-0000-1400-000042020000}"/>
    <hyperlink ref="D662" r:id="rId580" xr:uid="{00000000-0004-0000-1400-000043020000}"/>
    <hyperlink ref="D663" r:id="rId581" xr:uid="{00000000-0004-0000-1400-000044020000}"/>
    <hyperlink ref="D664" r:id="rId582" xr:uid="{00000000-0004-0000-1400-000045020000}"/>
    <hyperlink ref="D665" r:id="rId583" xr:uid="{00000000-0004-0000-1400-000046020000}"/>
    <hyperlink ref="D666" r:id="rId584" xr:uid="{00000000-0004-0000-1400-000047020000}"/>
    <hyperlink ref="D667" r:id="rId585" xr:uid="{00000000-0004-0000-1400-000048020000}"/>
    <hyperlink ref="D668" r:id="rId586" xr:uid="{00000000-0004-0000-1400-000049020000}"/>
    <hyperlink ref="D669" r:id="rId587" xr:uid="{00000000-0004-0000-1400-00004A020000}"/>
    <hyperlink ref="D670" r:id="rId588" xr:uid="{00000000-0004-0000-1400-00004B020000}"/>
    <hyperlink ref="D671" r:id="rId589" xr:uid="{00000000-0004-0000-1400-00004C020000}"/>
    <hyperlink ref="D672" r:id="rId590" xr:uid="{00000000-0004-0000-1400-00004D020000}"/>
    <hyperlink ref="D673" r:id="rId591" xr:uid="{00000000-0004-0000-1400-00004E020000}"/>
    <hyperlink ref="D674" r:id="rId592" xr:uid="{00000000-0004-0000-1400-00004F020000}"/>
    <hyperlink ref="D675" r:id="rId593" xr:uid="{00000000-0004-0000-1400-000050020000}"/>
    <hyperlink ref="D676" r:id="rId594" xr:uid="{00000000-0004-0000-1400-000051020000}"/>
    <hyperlink ref="D677" r:id="rId595" xr:uid="{00000000-0004-0000-1400-000052020000}"/>
    <hyperlink ref="D678" r:id="rId596" xr:uid="{00000000-0004-0000-1400-000053020000}"/>
    <hyperlink ref="D679" r:id="rId597" xr:uid="{00000000-0004-0000-1400-000054020000}"/>
    <hyperlink ref="D680" r:id="rId598" xr:uid="{00000000-0004-0000-1400-000055020000}"/>
    <hyperlink ref="D681" r:id="rId599" xr:uid="{00000000-0004-0000-1400-000056020000}"/>
    <hyperlink ref="D682" r:id="rId600" xr:uid="{00000000-0004-0000-1400-000057020000}"/>
    <hyperlink ref="D683" r:id="rId601" xr:uid="{00000000-0004-0000-1400-000058020000}"/>
    <hyperlink ref="D684" r:id="rId602" xr:uid="{00000000-0004-0000-1400-000059020000}"/>
    <hyperlink ref="D685" r:id="rId603" xr:uid="{00000000-0004-0000-1400-00005A020000}"/>
    <hyperlink ref="D686" r:id="rId604" xr:uid="{00000000-0004-0000-1400-00005B020000}"/>
    <hyperlink ref="D687" r:id="rId605" xr:uid="{00000000-0004-0000-1400-00005C020000}"/>
    <hyperlink ref="D688" r:id="rId606" xr:uid="{00000000-0004-0000-1400-00005D020000}"/>
    <hyperlink ref="D689" r:id="rId607" xr:uid="{00000000-0004-0000-1400-00005E020000}"/>
    <hyperlink ref="D690" r:id="rId608" xr:uid="{00000000-0004-0000-1400-00005F020000}"/>
    <hyperlink ref="D691" r:id="rId609" xr:uid="{00000000-0004-0000-1400-000060020000}"/>
    <hyperlink ref="D692" r:id="rId610" xr:uid="{00000000-0004-0000-1400-000061020000}"/>
    <hyperlink ref="D693" r:id="rId611" xr:uid="{00000000-0004-0000-1400-000062020000}"/>
    <hyperlink ref="D694" r:id="rId612" xr:uid="{00000000-0004-0000-1400-000063020000}"/>
    <hyperlink ref="D695" r:id="rId613" xr:uid="{00000000-0004-0000-1400-000064020000}"/>
    <hyperlink ref="D696" r:id="rId614" xr:uid="{00000000-0004-0000-1400-000065020000}"/>
    <hyperlink ref="D697" r:id="rId615" xr:uid="{00000000-0004-0000-1400-000066020000}"/>
    <hyperlink ref="D698" r:id="rId616" xr:uid="{00000000-0004-0000-1400-000067020000}"/>
    <hyperlink ref="D699" r:id="rId617" xr:uid="{00000000-0004-0000-1400-000068020000}"/>
    <hyperlink ref="D700" r:id="rId618" xr:uid="{00000000-0004-0000-1400-000069020000}"/>
    <hyperlink ref="D701" r:id="rId619" xr:uid="{00000000-0004-0000-1400-00006A020000}"/>
    <hyperlink ref="D702" r:id="rId620" xr:uid="{00000000-0004-0000-1400-00006B020000}"/>
    <hyperlink ref="D703" r:id="rId621" xr:uid="{00000000-0004-0000-1400-00006C020000}"/>
    <hyperlink ref="D704" r:id="rId622" xr:uid="{00000000-0004-0000-1400-00006D020000}"/>
    <hyperlink ref="D705" r:id="rId623" xr:uid="{00000000-0004-0000-1400-00006E020000}"/>
    <hyperlink ref="D706" r:id="rId624" xr:uid="{00000000-0004-0000-1400-00006F020000}"/>
    <hyperlink ref="D707" r:id="rId625" xr:uid="{00000000-0004-0000-1400-000070020000}"/>
    <hyperlink ref="D708" r:id="rId626" xr:uid="{00000000-0004-0000-1400-000071020000}"/>
    <hyperlink ref="D709" r:id="rId627" xr:uid="{00000000-0004-0000-1400-000072020000}"/>
    <hyperlink ref="D710" r:id="rId628" xr:uid="{00000000-0004-0000-1400-000073020000}"/>
    <hyperlink ref="D711" r:id="rId629" xr:uid="{00000000-0004-0000-1400-000074020000}"/>
    <hyperlink ref="D712" r:id="rId630" xr:uid="{00000000-0004-0000-1400-000075020000}"/>
    <hyperlink ref="D713" r:id="rId631" xr:uid="{00000000-0004-0000-1400-000076020000}"/>
    <hyperlink ref="D714" r:id="rId632" xr:uid="{00000000-0004-0000-1400-000077020000}"/>
    <hyperlink ref="D715" r:id="rId633" xr:uid="{00000000-0004-0000-1400-000078020000}"/>
    <hyperlink ref="D716" r:id="rId634" xr:uid="{00000000-0004-0000-1400-000079020000}"/>
    <hyperlink ref="D717" r:id="rId635" xr:uid="{00000000-0004-0000-1400-00007A020000}"/>
    <hyperlink ref="D718" r:id="rId636" xr:uid="{00000000-0004-0000-1400-00007B020000}"/>
    <hyperlink ref="D719" r:id="rId637" xr:uid="{00000000-0004-0000-1400-00007C020000}"/>
    <hyperlink ref="D720" r:id="rId638" xr:uid="{00000000-0004-0000-1400-00007D020000}"/>
    <hyperlink ref="D721" r:id="rId639" xr:uid="{00000000-0004-0000-1400-00007E020000}"/>
    <hyperlink ref="D722" r:id="rId640" xr:uid="{00000000-0004-0000-1400-00007F020000}"/>
    <hyperlink ref="D723" r:id="rId641" xr:uid="{00000000-0004-0000-1400-000080020000}"/>
    <hyperlink ref="D724" r:id="rId642" xr:uid="{00000000-0004-0000-1400-000081020000}"/>
    <hyperlink ref="D725" r:id="rId643" xr:uid="{00000000-0004-0000-1400-000082020000}"/>
    <hyperlink ref="D726" r:id="rId644" xr:uid="{00000000-0004-0000-1400-000083020000}"/>
    <hyperlink ref="D727" r:id="rId645" xr:uid="{00000000-0004-0000-1400-000084020000}"/>
    <hyperlink ref="D728" r:id="rId646" xr:uid="{00000000-0004-0000-1400-000085020000}"/>
    <hyperlink ref="D729" r:id="rId647" xr:uid="{00000000-0004-0000-1400-000086020000}"/>
    <hyperlink ref="D730" r:id="rId648" xr:uid="{00000000-0004-0000-1400-000087020000}"/>
    <hyperlink ref="D731" r:id="rId649" xr:uid="{00000000-0004-0000-1400-000088020000}"/>
    <hyperlink ref="D732" r:id="rId650" xr:uid="{00000000-0004-0000-1400-000089020000}"/>
    <hyperlink ref="D733" r:id="rId651" xr:uid="{00000000-0004-0000-1400-00008A020000}"/>
    <hyperlink ref="D734" r:id="rId652" xr:uid="{00000000-0004-0000-1400-00008B020000}"/>
    <hyperlink ref="D735" r:id="rId653" xr:uid="{00000000-0004-0000-1400-00008C020000}"/>
    <hyperlink ref="D736" r:id="rId654" xr:uid="{00000000-0004-0000-1400-00008D020000}"/>
    <hyperlink ref="D737" r:id="rId655" xr:uid="{00000000-0004-0000-1400-00008E020000}"/>
    <hyperlink ref="D738" r:id="rId656" xr:uid="{00000000-0004-0000-1400-00008F020000}"/>
    <hyperlink ref="D739" r:id="rId657" xr:uid="{00000000-0004-0000-1400-000090020000}"/>
    <hyperlink ref="D740" r:id="rId658" xr:uid="{00000000-0004-0000-1400-000091020000}"/>
    <hyperlink ref="D741" r:id="rId659" xr:uid="{00000000-0004-0000-1400-000092020000}"/>
    <hyperlink ref="D742" r:id="rId660" xr:uid="{00000000-0004-0000-1400-000093020000}"/>
    <hyperlink ref="D743" r:id="rId661" xr:uid="{00000000-0004-0000-1400-000094020000}"/>
    <hyperlink ref="D744" r:id="rId662" xr:uid="{00000000-0004-0000-1400-000095020000}"/>
    <hyperlink ref="D745" r:id="rId663" xr:uid="{00000000-0004-0000-1400-000096020000}"/>
    <hyperlink ref="D746" r:id="rId664" xr:uid="{00000000-0004-0000-1400-000097020000}"/>
    <hyperlink ref="D747" r:id="rId665" xr:uid="{00000000-0004-0000-1400-000098020000}"/>
    <hyperlink ref="D749" r:id="rId666" xr:uid="{00000000-0004-0000-1400-000099020000}"/>
    <hyperlink ref="D751" r:id="rId667" xr:uid="{00000000-0004-0000-1400-00009A020000}"/>
    <hyperlink ref="D752" r:id="rId668" xr:uid="{00000000-0004-0000-1400-00009B020000}"/>
    <hyperlink ref="D753" r:id="rId669" xr:uid="{00000000-0004-0000-1400-00009C020000}"/>
    <hyperlink ref="D754" r:id="rId670" xr:uid="{00000000-0004-0000-1400-00009D020000}"/>
    <hyperlink ref="D755" r:id="rId671" xr:uid="{00000000-0004-0000-1400-00009E020000}"/>
    <hyperlink ref="D756" r:id="rId672" xr:uid="{00000000-0004-0000-1400-00009F020000}"/>
    <hyperlink ref="D757" r:id="rId673" xr:uid="{00000000-0004-0000-1400-0000A0020000}"/>
    <hyperlink ref="D758" r:id="rId674" xr:uid="{00000000-0004-0000-1400-0000A1020000}"/>
    <hyperlink ref="D759" r:id="rId675" xr:uid="{00000000-0004-0000-1400-0000A2020000}"/>
    <hyperlink ref="D760" r:id="rId676" xr:uid="{00000000-0004-0000-1400-0000A3020000}"/>
    <hyperlink ref="D761" r:id="rId677" xr:uid="{00000000-0004-0000-1400-0000A4020000}"/>
    <hyperlink ref="D762" r:id="rId678" xr:uid="{00000000-0004-0000-1400-0000A5020000}"/>
    <hyperlink ref="D763" r:id="rId679" xr:uid="{00000000-0004-0000-1400-0000A6020000}"/>
    <hyperlink ref="D764" r:id="rId680" xr:uid="{00000000-0004-0000-1400-0000A7020000}"/>
    <hyperlink ref="D765" r:id="rId681" xr:uid="{00000000-0004-0000-1400-0000A8020000}"/>
    <hyperlink ref="D766" r:id="rId682" xr:uid="{00000000-0004-0000-1400-0000A9020000}"/>
    <hyperlink ref="D767" r:id="rId683" xr:uid="{00000000-0004-0000-1400-0000AA020000}"/>
    <hyperlink ref="D768" r:id="rId684" xr:uid="{00000000-0004-0000-1400-0000AB020000}"/>
    <hyperlink ref="D770" r:id="rId685" xr:uid="{00000000-0004-0000-1400-0000AC020000}"/>
    <hyperlink ref="D771" r:id="rId686" xr:uid="{00000000-0004-0000-1400-0000AD020000}"/>
    <hyperlink ref="D773" r:id="rId687" xr:uid="{00000000-0004-0000-1400-0000AE020000}"/>
    <hyperlink ref="D774" r:id="rId688" xr:uid="{00000000-0004-0000-1400-0000AF020000}"/>
    <hyperlink ref="D775" r:id="rId689" xr:uid="{00000000-0004-0000-1400-0000B0020000}"/>
    <hyperlink ref="D777" r:id="rId690" xr:uid="{00000000-0004-0000-1400-0000B1020000}"/>
    <hyperlink ref="D778" r:id="rId691" xr:uid="{00000000-0004-0000-1400-0000B2020000}"/>
    <hyperlink ref="D779" r:id="rId692" xr:uid="{00000000-0004-0000-1400-0000B3020000}"/>
    <hyperlink ref="D780" r:id="rId693" xr:uid="{00000000-0004-0000-1400-0000B4020000}"/>
    <hyperlink ref="D788" r:id="rId694" xr:uid="{00000000-0004-0000-1400-0000B5020000}"/>
    <hyperlink ref="D789" r:id="rId695" xr:uid="{00000000-0004-0000-1400-0000B6020000}"/>
    <hyperlink ref="D790" r:id="rId696" xr:uid="{00000000-0004-0000-1400-0000B7020000}"/>
    <hyperlink ref="D791" r:id="rId697" xr:uid="{00000000-0004-0000-1400-0000B8020000}"/>
    <hyperlink ref="D792" r:id="rId698" xr:uid="{00000000-0004-0000-1400-0000B9020000}"/>
    <hyperlink ref="D793" r:id="rId699" xr:uid="{00000000-0004-0000-1400-0000BA020000}"/>
    <hyperlink ref="D794" r:id="rId700" xr:uid="{00000000-0004-0000-1400-0000BB020000}"/>
    <hyperlink ref="D795" r:id="rId701" xr:uid="{00000000-0004-0000-1400-0000BC020000}"/>
    <hyperlink ref="D796" r:id="rId702" xr:uid="{00000000-0004-0000-1400-0000BD020000}"/>
    <hyperlink ref="D797" r:id="rId703" xr:uid="{00000000-0004-0000-1400-0000BE020000}"/>
    <hyperlink ref="D798" r:id="rId704" xr:uid="{00000000-0004-0000-1400-0000BF020000}"/>
    <hyperlink ref="D799" r:id="rId705" xr:uid="{00000000-0004-0000-1400-0000C0020000}"/>
    <hyperlink ref="D800" r:id="rId706" xr:uid="{00000000-0004-0000-1400-0000C1020000}"/>
    <hyperlink ref="D801" r:id="rId707" xr:uid="{00000000-0004-0000-1400-0000C2020000}"/>
    <hyperlink ref="D802" r:id="rId708" xr:uid="{00000000-0004-0000-1400-0000C3020000}"/>
    <hyperlink ref="D803" r:id="rId709" xr:uid="{00000000-0004-0000-1400-0000C4020000}"/>
    <hyperlink ref="D804" r:id="rId710" xr:uid="{00000000-0004-0000-1400-0000C5020000}"/>
    <hyperlink ref="D805" r:id="rId711" xr:uid="{00000000-0004-0000-1400-0000C6020000}"/>
    <hyperlink ref="D806" r:id="rId712" xr:uid="{00000000-0004-0000-1400-0000C7020000}"/>
    <hyperlink ref="D807" r:id="rId713" xr:uid="{00000000-0004-0000-1400-0000C8020000}"/>
    <hyperlink ref="D808" r:id="rId714" xr:uid="{00000000-0004-0000-1400-0000C9020000}"/>
    <hyperlink ref="D809" r:id="rId715" xr:uid="{00000000-0004-0000-1400-0000CA020000}"/>
    <hyperlink ref="D810" r:id="rId716" xr:uid="{00000000-0004-0000-1400-0000CB020000}"/>
    <hyperlink ref="D811" r:id="rId717" xr:uid="{00000000-0004-0000-1400-0000CC020000}"/>
    <hyperlink ref="D812" r:id="rId718" xr:uid="{00000000-0004-0000-1400-0000CD020000}"/>
    <hyperlink ref="D813" r:id="rId719" xr:uid="{00000000-0004-0000-1400-0000CE020000}"/>
    <hyperlink ref="D814" r:id="rId720" xr:uid="{00000000-0004-0000-1400-0000CF020000}"/>
    <hyperlink ref="D815" r:id="rId721" xr:uid="{00000000-0004-0000-1400-0000D0020000}"/>
    <hyperlink ref="D816" r:id="rId722" xr:uid="{00000000-0004-0000-1400-0000D1020000}"/>
    <hyperlink ref="D817" r:id="rId723" xr:uid="{00000000-0004-0000-1400-0000D2020000}"/>
    <hyperlink ref="D818" r:id="rId724" xr:uid="{00000000-0004-0000-1400-0000D3020000}"/>
    <hyperlink ref="D819" r:id="rId725" xr:uid="{00000000-0004-0000-1400-0000D4020000}"/>
    <hyperlink ref="D820" r:id="rId726" xr:uid="{00000000-0004-0000-1400-0000D5020000}"/>
    <hyperlink ref="D821" r:id="rId727" xr:uid="{00000000-0004-0000-1400-0000D6020000}"/>
    <hyperlink ref="D822" r:id="rId728" xr:uid="{00000000-0004-0000-1400-0000D7020000}"/>
    <hyperlink ref="D823" r:id="rId729" xr:uid="{00000000-0004-0000-1400-0000D8020000}"/>
    <hyperlink ref="D824" r:id="rId730" xr:uid="{00000000-0004-0000-1400-0000D9020000}"/>
    <hyperlink ref="D825" r:id="rId731" xr:uid="{00000000-0004-0000-1400-0000DA020000}"/>
    <hyperlink ref="D826" r:id="rId732" xr:uid="{00000000-0004-0000-1400-0000DB020000}"/>
    <hyperlink ref="D827" r:id="rId733" xr:uid="{00000000-0004-0000-1400-0000DC020000}"/>
    <hyperlink ref="D828" r:id="rId734" xr:uid="{00000000-0004-0000-1400-0000DD020000}"/>
    <hyperlink ref="D829" r:id="rId735" xr:uid="{00000000-0004-0000-1400-0000DE020000}"/>
    <hyperlink ref="D830" r:id="rId736" xr:uid="{00000000-0004-0000-1400-0000DF020000}"/>
    <hyperlink ref="D831" r:id="rId737" xr:uid="{00000000-0004-0000-1400-0000E0020000}"/>
    <hyperlink ref="D832" r:id="rId738" xr:uid="{00000000-0004-0000-1400-0000E1020000}"/>
    <hyperlink ref="D833" r:id="rId739" xr:uid="{00000000-0004-0000-1400-0000E2020000}"/>
    <hyperlink ref="D834" r:id="rId740" xr:uid="{00000000-0004-0000-1400-0000E3020000}"/>
    <hyperlink ref="D835" r:id="rId741" xr:uid="{00000000-0004-0000-1400-0000E4020000}"/>
    <hyperlink ref="D836" r:id="rId742" xr:uid="{00000000-0004-0000-1400-0000E5020000}"/>
    <hyperlink ref="D837" r:id="rId743" xr:uid="{00000000-0004-0000-1400-0000E6020000}"/>
    <hyperlink ref="D838" r:id="rId744" xr:uid="{00000000-0004-0000-1400-0000E7020000}"/>
    <hyperlink ref="D839" r:id="rId745" xr:uid="{00000000-0004-0000-1400-0000E8020000}"/>
    <hyperlink ref="D840" r:id="rId746" xr:uid="{00000000-0004-0000-1400-0000E9020000}"/>
    <hyperlink ref="D841" r:id="rId747" xr:uid="{00000000-0004-0000-1400-0000EA020000}"/>
    <hyperlink ref="D842" r:id="rId748" xr:uid="{00000000-0004-0000-1400-0000EB020000}"/>
    <hyperlink ref="D843" r:id="rId749" xr:uid="{00000000-0004-0000-1400-0000EC020000}"/>
    <hyperlink ref="D844" r:id="rId750" xr:uid="{00000000-0004-0000-1400-0000ED020000}"/>
    <hyperlink ref="D845" r:id="rId751" xr:uid="{00000000-0004-0000-1400-0000EE020000}"/>
    <hyperlink ref="D846" r:id="rId752" xr:uid="{00000000-0004-0000-1400-0000EF020000}"/>
    <hyperlink ref="D847" r:id="rId753" xr:uid="{00000000-0004-0000-1400-0000F0020000}"/>
    <hyperlink ref="D848" r:id="rId754" xr:uid="{00000000-0004-0000-1400-0000F1020000}"/>
    <hyperlink ref="D849" r:id="rId755" xr:uid="{00000000-0004-0000-1400-0000F2020000}"/>
    <hyperlink ref="D850" r:id="rId756" xr:uid="{00000000-0004-0000-1400-0000F3020000}"/>
    <hyperlink ref="D851" r:id="rId757" xr:uid="{00000000-0004-0000-1400-0000F4020000}"/>
    <hyperlink ref="D852" r:id="rId758" xr:uid="{00000000-0004-0000-1400-0000F5020000}"/>
    <hyperlink ref="D853" r:id="rId759" xr:uid="{00000000-0004-0000-1400-0000F6020000}"/>
    <hyperlink ref="D854" r:id="rId760" xr:uid="{00000000-0004-0000-1400-0000F7020000}"/>
    <hyperlink ref="D855" r:id="rId761" xr:uid="{00000000-0004-0000-1400-0000F8020000}"/>
    <hyperlink ref="D856" r:id="rId762" xr:uid="{00000000-0004-0000-1400-0000F9020000}"/>
    <hyperlink ref="D857" r:id="rId763" xr:uid="{00000000-0004-0000-1400-0000FA020000}"/>
    <hyperlink ref="D858" r:id="rId764" xr:uid="{00000000-0004-0000-1400-0000FB020000}"/>
    <hyperlink ref="D859" r:id="rId765" xr:uid="{00000000-0004-0000-1400-0000FC020000}"/>
    <hyperlink ref="D860" r:id="rId766" xr:uid="{00000000-0004-0000-1400-0000FD020000}"/>
    <hyperlink ref="D861" r:id="rId767" xr:uid="{00000000-0004-0000-1400-0000FE020000}"/>
    <hyperlink ref="D862" r:id="rId768" xr:uid="{00000000-0004-0000-1400-0000FF020000}"/>
    <hyperlink ref="D863" r:id="rId769" xr:uid="{00000000-0004-0000-1400-000000030000}"/>
    <hyperlink ref="D864" r:id="rId770" xr:uid="{00000000-0004-0000-1400-000001030000}"/>
    <hyperlink ref="D865" r:id="rId771" xr:uid="{00000000-0004-0000-1400-000002030000}"/>
    <hyperlink ref="D866" r:id="rId772" xr:uid="{00000000-0004-0000-1400-000003030000}"/>
    <hyperlink ref="D867" r:id="rId773" xr:uid="{00000000-0004-0000-1400-000004030000}"/>
    <hyperlink ref="D868" r:id="rId774" xr:uid="{00000000-0004-0000-1400-000005030000}"/>
    <hyperlink ref="D869" r:id="rId775" xr:uid="{00000000-0004-0000-1400-000006030000}"/>
    <hyperlink ref="D870" r:id="rId776" xr:uid="{00000000-0004-0000-1400-000007030000}"/>
    <hyperlink ref="D871" r:id="rId777" xr:uid="{00000000-0004-0000-1400-000008030000}"/>
    <hyperlink ref="D872" r:id="rId778" xr:uid="{00000000-0004-0000-1400-000009030000}"/>
    <hyperlink ref="D873" r:id="rId779" xr:uid="{00000000-0004-0000-1400-00000A030000}"/>
    <hyperlink ref="D874" r:id="rId780" xr:uid="{00000000-0004-0000-1400-00000B030000}"/>
    <hyperlink ref="D875" r:id="rId781" xr:uid="{00000000-0004-0000-1400-00000C030000}"/>
    <hyperlink ref="D876" r:id="rId782" xr:uid="{00000000-0004-0000-1400-00000D030000}"/>
    <hyperlink ref="D877" r:id="rId783" xr:uid="{00000000-0004-0000-1400-00000E030000}"/>
    <hyperlink ref="D878" r:id="rId784" xr:uid="{00000000-0004-0000-1400-00000F030000}"/>
    <hyperlink ref="D879" r:id="rId785" xr:uid="{00000000-0004-0000-1400-000010030000}"/>
    <hyperlink ref="D880" r:id="rId786" xr:uid="{00000000-0004-0000-1400-000011030000}"/>
    <hyperlink ref="D881" r:id="rId787" xr:uid="{00000000-0004-0000-1400-000012030000}"/>
    <hyperlink ref="D882" r:id="rId788" xr:uid="{00000000-0004-0000-1400-000013030000}"/>
    <hyperlink ref="D883" r:id="rId789" xr:uid="{00000000-0004-0000-1400-000014030000}"/>
    <hyperlink ref="D884" r:id="rId790" xr:uid="{00000000-0004-0000-1400-000015030000}"/>
    <hyperlink ref="D885" r:id="rId791" xr:uid="{00000000-0004-0000-1400-000016030000}"/>
    <hyperlink ref="D886" r:id="rId792" xr:uid="{00000000-0004-0000-1400-000017030000}"/>
    <hyperlink ref="D887" r:id="rId793" xr:uid="{00000000-0004-0000-1400-000018030000}"/>
    <hyperlink ref="D888" r:id="rId794" xr:uid="{00000000-0004-0000-1400-000019030000}"/>
    <hyperlink ref="D889" r:id="rId795" xr:uid="{00000000-0004-0000-1400-00001A030000}"/>
    <hyperlink ref="D890" r:id="rId796" xr:uid="{00000000-0004-0000-1400-00001B030000}"/>
    <hyperlink ref="D891" r:id="rId797" xr:uid="{00000000-0004-0000-1400-00001C030000}"/>
    <hyperlink ref="D892" r:id="rId798" xr:uid="{00000000-0004-0000-1400-00001D030000}"/>
    <hyperlink ref="D893" r:id="rId799" xr:uid="{00000000-0004-0000-1400-00001E030000}"/>
    <hyperlink ref="D894" r:id="rId800" xr:uid="{00000000-0004-0000-1400-00001F030000}"/>
    <hyperlink ref="D895" r:id="rId801" xr:uid="{00000000-0004-0000-1400-000020030000}"/>
    <hyperlink ref="D896" r:id="rId802" xr:uid="{00000000-0004-0000-1400-000021030000}"/>
    <hyperlink ref="D897" r:id="rId803" xr:uid="{00000000-0004-0000-1400-000022030000}"/>
    <hyperlink ref="D898" r:id="rId804" xr:uid="{00000000-0004-0000-1400-000023030000}"/>
    <hyperlink ref="D899" r:id="rId805" xr:uid="{00000000-0004-0000-1400-000024030000}"/>
    <hyperlink ref="D900" r:id="rId806" xr:uid="{00000000-0004-0000-1400-000025030000}"/>
    <hyperlink ref="D901" r:id="rId807" xr:uid="{00000000-0004-0000-1400-000026030000}"/>
    <hyperlink ref="D902" r:id="rId808" xr:uid="{00000000-0004-0000-1400-000027030000}"/>
    <hyperlink ref="D903" r:id="rId809" xr:uid="{00000000-0004-0000-1400-000028030000}"/>
    <hyperlink ref="D904" r:id="rId810" xr:uid="{00000000-0004-0000-1400-000029030000}"/>
    <hyperlink ref="D905" r:id="rId811" xr:uid="{00000000-0004-0000-1400-00002A030000}"/>
    <hyperlink ref="D906" r:id="rId812" xr:uid="{00000000-0004-0000-1400-00002B030000}"/>
    <hyperlink ref="D907" r:id="rId813" xr:uid="{00000000-0004-0000-1400-00002C030000}"/>
    <hyperlink ref="D908" r:id="rId814" xr:uid="{00000000-0004-0000-1400-00002D030000}"/>
    <hyperlink ref="D909" r:id="rId815" xr:uid="{00000000-0004-0000-1400-00002E030000}"/>
    <hyperlink ref="D910" r:id="rId816" xr:uid="{00000000-0004-0000-1400-00002F030000}"/>
    <hyperlink ref="D911" r:id="rId817" xr:uid="{00000000-0004-0000-1400-000030030000}"/>
    <hyperlink ref="D912" r:id="rId818" xr:uid="{00000000-0004-0000-1400-000031030000}"/>
    <hyperlink ref="D913" r:id="rId819" xr:uid="{00000000-0004-0000-1400-000032030000}"/>
    <hyperlink ref="D914" r:id="rId820" xr:uid="{00000000-0004-0000-1400-000033030000}"/>
    <hyperlink ref="D915" r:id="rId821" xr:uid="{00000000-0004-0000-1400-000034030000}"/>
    <hyperlink ref="D916" r:id="rId822" xr:uid="{00000000-0004-0000-1400-000035030000}"/>
    <hyperlink ref="D917" r:id="rId823" xr:uid="{00000000-0004-0000-1400-000036030000}"/>
    <hyperlink ref="D918" r:id="rId824" xr:uid="{00000000-0004-0000-1400-000037030000}"/>
    <hyperlink ref="D919" r:id="rId825" xr:uid="{00000000-0004-0000-1400-000038030000}"/>
    <hyperlink ref="D920" r:id="rId826" xr:uid="{00000000-0004-0000-1400-000039030000}"/>
    <hyperlink ref="D921" r:id="rId827" xr:uid="{00000000-0004-0000-1400-00003A030000}"/>
    <hyperlink ref="D922" r:id="rId828" xr:uid="{00000000-0004-0000-1400-00003B030000}"/>
    <hyperlink ref="D923" r:id="rId829" xr:uid="{00000000-0004-0000-1400-00003C030000}"/>
    <hyperlink ref="D924" r:id="rId830" xr:uid="{00000000-0004-0000-1400-00003D030000}"/>
    <hyperlink ref="D925" r:id="rId831" xr:uid="{00000000-0004-0000-1400-00003E030000}"/>
    <hyperlink ref="D926" r:id="rId832" xr:uid="{00000000-0004-0000-1400-00003F030000}"/>
    <hyperlink ref="D927" r:id="rId833" xr:uid="{00000000-0004-0000-1400-000040030000}"/>
    <hyperlink ref="D928" r:id="rId834" xr:uid="{00000000-0004-0000-1400-000041030000}"/>
    <hyperlink ref="D929" r:id="rId835" xr:uid="{00000000-0004-0000-1400-000042030000}"/>
    <hyperlink ref="D930" r:id="rId836" xr:uid="{00000000-0004-0000-1400-000043030000}"/>
    <hyperlink ref="D931" r:id="rId837" xr:uid="{00000000-0004-0000-1400-000044030000}"/>
    <hyperlink ref="D932" r:id="rId838" xr:uid="{00000000-0004-0000-1400-000045030000}"/>
    <hyperlink ref="D933" r:id="rId839" xr:uid="{00000000-0004-0000-1400-000046030000}"/>
    <hyperlink ref="D934" r:id="rId840" xr:uid="{00000000-0004-0000-1400-000047030000}"/>
    <hyperlink ref="D935" r:id="rId841" xr:uid="{00000000-0004-0000-1400-000048030000}"/>
    <hyperlink ref="D937" r:id="rId842" xr:uid="{00000000-0004-0000-1400-000049030000}"/>
    <hyperlink ref="D938" r:id="rId843" xr:uid="{00000000-0004-0000-1400-00004A030000}"/>
    <hyperlink ref="D939" r:id="rId844" xr:uid="{00000000-0004-0000-1400-00004B030000}"/>
    <hyperlink ref="D940" r:id="rId845" xr:uid="{00000000-0004-0000-1400-00004C030000}"/>
    <hyperlink ref="D941" r:id="rId846" xr:uid="{00000000-0004-0000-1400-00004D030000}"/>
    <hyperlink ref="D942" r:id="rId847" xr:uid="{00000000-0004-0000-1400-00004E030000}"/>
    <hyperlink ref="D943" r:id="rId848" xr:uid="{00000000-0004-0000-1400-00004F030000}"/>
    <hyperlink ref="D944" r:id="rId849" xr:uid="{00000000-0004-0000-1400-000050030000}"/>
    <hyperlink ref="D945" r:id="rId850" xr:uid="{00000000-0004-0000-1400-000051030000}"/>
    <hyperlink ref="D946" r:id="rId851" xr:uid="{00000000-0004-0000-1400-000052030000}"/>
    <hyperlink ref="D948" r:id="rId852" xr:uid="{00000000-0004-0000-1400-000053030000}"/>
    <hyperlink ref="D949" r:id="rId853" xr:uid="{00000000-0004-0000-1400-000054030000}"/>
    <hyperlink ref="D950" r:id="rId854" xr:uid="{00000000-0004-0000-1400-000055030000}"/>
    <hyperlink ref="D951" r:id="rId855" xr:uid="{00000000-0004-0000-1400-000056030000}"/>
    <hyperlink ref="D962" r:id="rId856" xr:uid="{00000000-0004-0000-1400-000057030000}"/>
    <hyperlink ref="D964" r:id="rId857" xr:uid="{00000000-0004-0000-1400-000058030000}"/>
    <hyperlink ref="D965" r:id="rId858" xr:uid="{00000000-0004-0000-1400-000059030000}"/>
    <hyperlink ref="D966" r:id="rId859" xr:uid="{00000000-0004-0000-1400-00005A030000}"/>
    <hyperlink ref="D967" r:id="rId860" xr:uid="{00000000-0004-0000-1400-00005B030000}"/>
    <hyperlink ref="D968" r:id="rId861" xr:uid="{00000000-0004-0000-1400-00005C030000}"/>
    <hyperlink ref="D970" r:id="rId862" xr:uid="{00000000-0004-0000-1400-00005D030000}"/>
    <hyperlink ref="D971" r:id="rId863" xr:uid="{00000000-0004-0000-1400-00005E030000}"/>
    <hyperlink ref="D972" r:id="rId864" xr:uid="{00000000-0004-0000-1400-00005F030000}"/>
    <hyperlink ref="D973" r:id="rId865" xr:uid="{00000000-0004-0000-1400-000060030000}"/>
    <hyperlink ref="D974" r:id="rId866" xr:uid="{00000000-0004-0000-1400-000061030000}"/>
    <hyperlink ref="D975" r:id="rId867" xr:uid="{00000000-0004-0000-1400-000062030000}"/>
    <hyperlink ref="D976" r:id="rId868" xr:uid="{00000000-0004-0000-1400-000063030000}"/>
    <hyperlink ref="D977" r:id="rId869" xr:uid="{00000000-0004-0000-1400-000064030000}"/>
    <hyperlink ref="D978" r:id="rId870" xr:uid="{00000000-0004-0000-1400-000065030000}"/>
    <hyperlink ref="D979" r:id="rId871" xr:uid="{00000000-0004-0000-1400-000066030000}"/>
    <hyperlink ref="D980" r:id="rId872" xr:uid="{00000000-0004-0000-1400-000067030000}"/>
    <hyperlink ref="D981" r:id="rId873" xr:uid="{00000000-0004-0000-1400-000068030000}"/>
    <hyperlink ref="D982" r:id="rId874" xr:uid="{00000000-0004-0000-1400-000069030000}"/>
    <hyperlink ref="D988" r:id="rId875" xr:uid="{00000000-0004-0000-1400-00006A030000}"/>
    <hyperlink ref="D994" r:id="rId876" xr:uid="{00000000-0004-0000-1400-00006B030000}"/>
    <hyperlink ref="D1000" r:id="rId877" xr:uid="{00000000-0004-0000-1400-00006C030000}"/>
    <hyperlink ref="D1001" r:id="rId878" xr:uid="{00000000-0004-0000-1400-00006D030000}"/>
    <hyperlink ref="D1002" r:id="rId879" xr:uid="{00000000-0004-0000-1400-00006E030000}"/>
    <hyperlink ref="D1003" r:id="rId880" xr:uid="{00000000-0004-0000-1400-00006F030000}"/>
    <hyperlink ref="D1004" r:id="rId881" xr:uid="{00000000-0004-0000-1400-000070030000}"/>
    <hyperlink ref="D1005" r:id="rId882" xr:uid="{00000000-0004-0000-1400-000071030000}"/>
    <hyperlink ref="D1006" r:id="rId883" xr:uid="{00000000-0004-0000-1400-000072030000}"/>
    <hyperlink ref="D1007" r:id="rId884" xr:uid="{00000000-0004-0000-1400-000073030000}"/>
    <hyperlink ref="D1008" r:id="rId885" xr:uid="{00000000-0004-0000-1400-000074030000}"/>
    <hyperlink ref="D1009" r:id="rId886" xr:uid="{00000000-0004-0000-1400-000075030000}"/>
    <hyperlink ref="D1010" r:id="rId887" xr:uid="{00000000-0004-0000-1400-000076030000}"/>
    <hyperlink ref="D1011" r:id="rId888" xr:uid="{00000000-0004-0000-1400-000077030000}"/>
    <hyperlink ref="D1012" r:id="rId889" xr:uid="{00000000-0004-0000-1400-000078030000}"/>
    <hyperlink ref="D1013" r:id="rId890" xr:uid="{00000000-0004-0000-1400-000079030000}"/>
    <hyperlink ref="D1014" r:id="rId891" xr:uid="{00000000-0004-0000-1400-00007A030000}"/>
    <hyperlink ref="D1015" r:id="rId892" xr:uid="{00000000-0004-0000-1400-00007B030000}"/>
    <hyperlink ref="D1016" r:id="rId893" xr:uid="{00000000-0004-0000-1400-00007C030000}"/>
    <hyperlink ref="D1022" r:id="rId894" xr:uid="{00000000-0004-0000-1400-00007D030000}"/>
    <hyperlink ref="D1027" r:id="rId895" xr:uid="{00000000-0004-0000-1400-00007E030000}"/>
    <hyperlink ref="D1028" r:id="rId896" xr:uid="{00000000-0004-0000-1400-00007F030000}"/>
    <hyperlink ref="D1029" r:id="rId897" xr:uid="{00000000-0004-0000-1400-000080030000}"/>
    <hyperlink ref="D1030" r:id="rId898" xr:uid="{00000000-0004-0000-1400-000081030000}"/>
    <hyperlink ref="D1031" r:id="rId899" xr:uid="{00000000-0004-0000-1400-000082030000}"/>
    <hyperlink ref="D1032" r:id="rId900" xr:uid="{00000000-0004-0000-1400-000083030000}"/>
    <hyperlink ref="D1033" r:id="rId901" xr:uid="{00000000-0004-0000-1400-000084030000}"/>
    <hyperlink ref="D1034" r:id="rId902" xr:uid="{00000000-0004-0000-1400-000085030000}"/>
    <hyperlink ref="D1035" r:id="rId903" xr:uid="{00000000-0004-0000-1400-000086030000}"/>
    <hyperlink ref="D1036" r:id="rId904" xr:uid="{00000000-0004-0000-1400-000087030000}"/>
    <hyperlink ref="D1037" r:id="rId905" xr:uid="{00000000-0004-0000-1400-000088030000}"/>
    <hyperlink ref="D1038" r:id="rId906" xr:uid="{00000000-0004-0000-1400-000089030000}"/>
    <hyperlink ref="D1044" r:id="rId907" xr:uid="{00000000-0004-0000-1400-00008A030000}"/>
    <hyperlink ref="D1045" r:id="rId908" xr:uid="{00000000-0004-0000-1400-00008B030000}"/>
    <hyperlink ref="D1046" r:id="rId909" xr:uid="{00000000-0004-0000-1400-00008C030000}"/>
    <hyperlink ref="D1047" r:id="rId910" xr:uid="{00000000-0004-0000-1400-00008D030000}"/>
    <hyperlink ref="D1048" r:id="rId911" xr:uid="{00000000-0004-0000-1400-00008E030000}"/>
    <hyperlink ref="D1049" r:id="rId912" xr:uid="{00000000-0004-0000-1400-00008F030000}"/>
    <hyperlink ref="D1050" r:id="rId913" xr:uid="{00000000-0004-0000-1400-000090030000}"/>
    <hyperlink ref="D1051" r:id="rId914" xr:uid="{00000000-0004-0000-1400-000091030000}"/>
    <hyperlink ref="D1052" r:id="rId915" xr:uid="{00000000-0004-0000-1400-000092030000}"/>
    <hyperlink ref="D1053" r:id="rId916" xr:uid="{00000000-0004-0000-1400-000093030000}"/>
    <hyperlink ref="D1054" r:id="rId917" xr:uid="{00000000-0004-0000-1400-000094030000}"/>
    <hyperlink ref="D1055" r:id="rId918" xr:uid="{00000000-0004-0000-1400-000095030000}"/>
    <hyperlink ref="D1056" r:id="rId919" xr:uid="{00000000-0004-0000-1400-000096030000}"/>
    <hyperlink ref="D1057" r:id="rId920" xr:uid="{00000000-0004-0000-1400-000097030000}"/>
    <hyperlink ref="D1058" r:id="rId921" xr:uid="{00000000-0004-0000-1400-000098030000}"/>
    <hyperlink ref="D1059" r:id="rId922" xr:uid="{00000000-0004-0000-1400-000099030000}"/>
    <hyperlink ref="D1060" r:id="rId923" xr:uid="{00000000-0004-0000-1400-00009A030000}"/>
    <hyperlink ref="D1061" r:id="rId924" xr:uid="{00000000-0004-0000-1400-00009B030000}"/>
    <hyperlink ref="D1062" r:id="rId925" xr:uid="{00000000-0004-0000-1400-00009C030000}"/>
    <hyperlink ref="D1063" r:id="rId926" xr:uid="{00000000-0004-0000-1400-00009D030000}"/>
    <hyperlink ref="D1064" r:id="rId927" xr:uid="{00000000-0004-0000-1400-00009E030000}"/>
    <hyperlink ref="D1065" r:id="rId928" xr:uid="{00000000-0004-0000-1400-00009F030000}"/>
    <hyperlink ref="D1066" r:id="rId929" xr:uid="{00000000-0004-0000-1400-0000A0030000}"/>
    <hyperlink ref="D1067" r:id="rId930" xr:uid="{00000000-0004-0000-1400-0000A1030000}"/>
    <hyperlink ref="D1068" r:id="rId931" xr:uid="{00000000-0004-0000-1400-0000A2030000}"/>
    <hyperlink ref="D1069" r:id="rId932" xr:uid="{00000000-0004-0000-1400-0000A3030000}"/>
    <hyperlink ref="D1070" r:id="rId933" xr:uid="{00000000-0004-0000-1400-0000A4030000}"/>
    <hyperlink ref="D1071" r:id="rId934" xr:uid="{00000000-0004-0000-1400-0000A5030000}"/>
    <hyperlink ref="D1072" r:id="rId935" xr:uid="{00000000-0004-0000-1400-0000A6030000}"/>
    <hyperlink ref="D1073" r:id="rId936" xr:uid="{00000000-0004-0000-1400-0000A7030000}"/>
    <hyperlink ref="D1074" r:id="rId937" xr:uid="{00000000-0004-0000-1400-0000A8030000}"/>
    <hyperlink ref="D1075" r:id="rId938" xr:uid="{00000000-0004-0000-1400-0000A9030000}"/>
    <hyperlink ref="D1076" r:id="rId939" xr:uid="{00000000-0004-0000-1400-0000AA030000}"/>
    <hyperlink ref="D1077" r:id="rId940" xr:uid="{00000000-0004-0000-1400-0000AB030000}"/>
    <hyperlink ref="D1078" r:id="rId941" xr:uid="{00000000-0004-0000-1400-0000AC030000}"/>
    <hyperlink ref="D1079" r:id="rId942" xr:uid="{00000000-0004-0000-1400-0000AD030000}"/>
    <hyperlink ref="D1080" r:id="rId943" xr:uid="{00000000-0004-0000-1400-0000AE030000}"/>
    <hyperlink ref="D1101" r:id="rId944" xr:uid="{00000000-0004-0000-1400-0000AF030000}"/>
    <hyperlink ref="D1117" r:id="rId945" xr:uid="{00000000-0004-0000-1400-0000B0030000}"/>
    <hyperlink ref="D1118" r:id="rId946" xr:uid="{00000000-0004-0000-1400-0000B1030000}"/>
    <hyperlink ref="D1119" r:id="rId947" xr:uid="{00000000-0004-0000-1400-0000B2030000}"/>
    <hyperlink ref="D1120" r:id="rId948" xr:uid="{00000000-0004-0000-1400-0000B3030000}"/>
    <hyperlink ref="D1121" r:id="rId949" xr:uid="{00000000-0004-0000-1400-0000B4030000}"/>
    <hyperlink ref="D1123" r:id="rId950" xr:uid="{00000000-0004-0000-1400-0000B5030000}"/>
    <hyperlink ref="D1124" r:id="rId951" xr:uid="{00000000-0004-0000-1400-0000B6030000}"/>
    <hyperlink ref="D1125" r:id="rId952" xr:uid="{00000000-0004-0000-1400-0000B7030000}"/>
    <hyperlink ref="D1126" r:id="rId953" xr:uid="{00000000-0004-0000-1400-0000B8030000}"/>
    <hyperlink ref="D1127" r:id="rId954" xr:uid="{00000000-0004-0000-1400-0000B9030000}"/>
    <hyperlink ref="D1128" r:id="rId955" xr:uid="{00000000-0004-0000-1400-0000BA030000}"/>
    <hyperlink ref="D1129" r:id="rId956" xr:uid="{00000000-0004-0000-1400-0000BB030000}"/>
    <hyperlink ref="D1130" r:id="rId957" xr:uid="{00000000-0004-0000-1400-0000BC030000}"/>
    <hyperlink ref="D1131" r:id="rId958" xr:uid="{00000000-0004-0000-1400-0000BD030000}"/>
    <hyperlink ref="D1132" r:id="rId959" xr:uid="{00000000-0004-0000-1400-0000BE030000}"/>
    <hyperlink ref="D1133" r:id="rId960" xr:uid="{00000000-0004-0000-1400-0000BF030000}"/>
    <hyperlink ref="D1134" r:id="rId961" xr:uid="{00000000-0004-0000-1400-0000C0030000}"/>
    <hyperlink ref="D1135" r:id="rId962" xr:uid="{00000000-0004-0000-1400-0000C1030000}"/>
    <hyperlink ref="D1136" r:id="rId963" xr:uid="{00000000-0004-0000-1400-0000C2030000}"/>
    <hyperlink ref="D1137" r:id="rId964" xr:uid="{00000000-0004-0000-1400-0000C3030000}"/>
    <hyperlink ref="D1138" r:id="rId965" xr:uid="{00000000-0004-0000-1400-0000C4030000}"/>
    <hyperlink ref="D1139" r:id="rId966" xr:uid="{00000000-0004-0000-1400-0000C5030000}"/>
    <hyperlink ref="D1140" r:id="rId967" xr:uid="{00000000-0004-0000-1400-0000C6030000}"/>
    <hyperlink ref="D1141" r:id="rId968" xr:uid="{00000000-0004-0000-1400-0000C7030000}"/>
    <hyperlink ref="D1142" r:id="rId969" xr:uid="{00000000-0004-0000-1400-0000C8030000}"/>
    <hyperlink ref="D1143" r:id="rId970" xr:uid="{00000000-0004-0000-1400-0000C9030000}"/>
    <hyperlink ref="D1144" r:id="rId971" xr:uid="{00000000-0004-0000-1400-0000CA030000}"/>
    <hyperlink ref="D1146" r:id="rId972" xr:uid="{00000000-0004-0000-1400-0000CB030000}"/>
    <hyperlink ref="D1147" r:id="rId973" xr:uid="{00000000-0004-0000-1400-0000CC030000}"/>
    <hyperlink ref="D1148" r:id="rId974" xr:uid="{00000000-0004-0000-1400-0000CD030000}"/>
    <hyperlink ref="D1149" r:id="rId975" xr:uid="{00000000-0004-0000-1400-0000CE030000}"/>
    <hyperlink ref="D1150" r:id="rId976" xr:uid="{00000000-0004-0000-1400-0000CF030000}"/>
    <hyperlink ref="D1151" r:id="rId977" xr:uid="{00000000-0004-0000-1400-0000D0030000}"/>
    <hyperlink ref="D1152" r:id="rId978" xr:uid="{00000000-0004-0000-1400-0000D1030000}"/>
    <hyperlink ref="D1153" r:id="rId979" xr:uid="{00000000-0004-0000-1400-0000D2030000}"/>
    <hyperlink ref="D1154" r:id="rId980" xr:uid="{00000000-0004-0000-1400-0000D3030000}"/>
    <hyperlink ref="D1155" r:id="rId981" xr:uid="{00000000-0004-0000-1400-0000D4030000}"/>
    <hyperlink ref="D1156" r:id="rId982" xr:uid="{00000000-0004-0000-1400-0000D5030000}"/>
    <hyperlink ref="D1157" r:id="rId983" xr:uid="{00000000-0004-0000-1400-0000D6030000}"/>
    <hyperlink ref="D1158" r:id="rId984" xr:uid="{00000000-0004-0000-1400-0000D7030000}"/>
    <hyperlink ref="D1159" r:id="rId985" xr:uid="{00000000-0004-0000-1400-0000D8030000}"/>
    <hyperlink ref="D1160" r:id="rId986" xr:uid="{00000000-0004-0000-1400-0000D9030000}"/>
    <hyperlink ref="D1161" r:id="rId987" xr:uid="{00000000-0004-0000-1400-0000DA030000}"/>
    <hyperlink ref="D1162" r:id="rId988" xr:uid="{00000000-0004-0000-1400-0000DB030000}"/>
    <hyperlink ref="D1163" r:id="rId989" xr:uid="{00000000-0004-0000-1400-0000DC030000}"/>
    <hyperlink ref="D1164" r:id="rId990" xr:uid="{00000000-0004-0000-1400-0000DD030000}"/>
    <hyperlink ref="D1165" r:id="rId991" xr:uid="{00000000-0004-0000-1400-0000DE030000}"/>
    <hyperlink ref="D1166" r:id="rId992" xr:uid="{00000000-0004-0000-1400-0000DF030000}"/>
    <hyperlink ref="D1167" r:id="rId993" xr:uid="{00000000-0004-0000-1400-0000E0030000}"/>
    <hyperlink ref="D1168" r:id="rId994" xr:uid="{00000000-0004-0000-1400-0000E1030000}"/>
    <hyperlink ref="D1170" r:id="rId995" xr:uid="{00000000-0004-0000-1400-0000E2030000}"/>
    <hyperlink ref="D1171" r:id="rId996" xr:uid="{00000000-0004-0000-1400-0000E3030000}"/>
    <hyperlink ref="D1172" r:id="rId997" xr:uid="{00000000-0004-0000-1400-0000E4030000}"/>
    <hyperlink ref="D1173" r:id="rId998" xr:uid="{00000000-0004-0000-1400-0000E5030000}"/>
    <hyperlink ref="D1174" r:id="rId999" xr:uid="{00000000-0004-0000-1400-0000E6030000}"/>
    <hyperlink ref="D1175" r:id="rId1000" xr:uid="{00000000-0004-0000-1400-0000E7030000}"/>
    <hyperlink ref="D1176" r:id="rId1001" xr:uid="{00000000-0004-0000-1400-0000E8030000}"/>
    <hyperlink ref="D1177" r:id="rId1002" xr:uid="{00000000-0004-0000-1400-0000E9030000}"/>
    <hyperlink ref="D1178" r:id="rId1003" xr:uid="{00000000-0004-0000-1400-0000EA030000}"/>
    <hyperlink ref="D1179" r:id="rId1004" xr:uid="{00000000-0004-0000-1400-0000EB030000}"/>
    <hyperlink ref="D1180" r:id="rId1005" xr:uid="{00000000-0004-0000-1400-0000EC030000}"/>
    <hyperlink ref="D1181" r:id="rId1006" xr:uid="{00000000-0004-0000-1400-0000ED030000}"/>
    <hyperlink ref="D1182" r:id="rId1007" xr:uid="{00000000-0004-0000-1400-0000EE030000}"/>
    <hyperlink ref="D1184" r:id="rId1008" xr:uid="{00000000-0004-0000-1400-0000EF030000}"/>
    <hyperlink ref="D1185" r:id="rId1009" xr:uid="{00000000-0004-0000-1400-0000F0030000}"/>
    <hyperlink ref="D1188" r:id="rId1010" xr:uid="{00000000-0004-0000-1400-0000F1030000}"/>
    <hyperlink ref="D1189" r:id="rId1011" xr:uid="{00000000-0004-0000-1400-0000F2030000}"/>
    <hyperlink ref="D1190" r:id="rId1012" xr:uid="{00000000-0004-0000-1400-0000F3030000}"/>
    <hyperlink ref="D1191" r:id="rId1013" xr:uid="{00000000-0004-0000-1400-0000F4030000}"/>
    <hyperlink ref="D1193" r:id="rId1014" xr:uid="{00000000-0004-0000-1400-0000F5030000}"/>
    <hyperlink ref="D1194" r:id="rId1015" xr:uid="{00000000-0004-0000-1400-0000F6030000}"/>
    <hyperlink ref="D1195" r:id="rId1016" xr:uid="{00000000-0004-0000-1400-0000F7030000}"/>
    <hyperlink ref="D1196" r:id="rId1017" xr:uid="{00000000-0004-0000-1400-0000F8030000}"/>
    <hyperlink ref="D1197" r:id="rId1018" xr:uid="{00000000-0004-0000-1400-0000F9030000}"/>
    <hyperlink ref="D1198" r:id="rId1019" xr:uid="{00000000-0004-0000-1400-0000FA030000}"/>
    <hyperlink ref="D1199" r:id="rId1020" xr:uid="{00000000-0004-0000-1400-0000FB030000}"/>
    <hyperlink ref="D1200" r:id="rId1021" xr:uid="{00000000-0004-0000-1400-0000FC030000}"/>
    <hyperlink ref="D1201" r:id="rId1022" xr:uid="{00000000-0004-0000-1400-0000FD030000}"/>
    <hyperlink ref="D1202" r:id="rId1023" xr:uid="{00000000-0004-0000-1400-0000FE030000}"/>
    <hyperlink ref="D1203" r:id="rId1024" xr:uid="{00000000-0004-0000-1400-0000FF030000}"/>
    <hyperlink ref="D1204" r:id="rId1025" xr:uid="{00000000-0004-0000-1400-000000040000}"/>
    <hyperlink ref="D1205" r:id="rId1026" xr:uid="{00000000-0004-0000-1400-000001040000}"/>
    <hyperlink ref="D1206" r:id="rId1027" xr:uid="{00000000-0004-0000-1400-000002040000}"/>
    <hyperlink ref="D1207" r:id="rId1028" xr:uid="{00000000-0004-0000-1400-000003040000}"/>
    <hyperlink ref="D1208" r:id="rId1029" xr:uid="{00000000-0004-0000-1400-000004040000}"/>
    <hyperlink ref="D1209" r:id="rId1030" xr:uid="{00000000-0004-0000-1400-000005040000}"/>
    <hyperlink ref="D1211" r:id="rId1031" xr:uid="{00000000-0004-0000-1400-000006040000}"/>
    <hyperlink ref="D1212" r:id="rId1032" xr:uid="{00000000-0004-0000-1400-000007040000}"/>
    <hyperlink ref="D1213" r:id="rId1033" xr:uid="{00000000-0004-0000-1400-000008040000}"/>
    <hyperlink ref="D1214" r:id="rId1034" xr:uid="{00000000-0004-0000-1400-000009040000}"/>
    <hyperlink ref="D1215" r:id="rId1035" xr:uid="{00000000-0004-0000-1400-00000A040000}"/>
    <hyperlink ref="D1216" r:id="rId1036" xr:uid="{00000000-0004-0000-1400-00000B040000}"/>
    <hyperlink ref="D1217" r:id="rId1037" xr:uid="{00000000-0004-0000-1400-00000C040000}"/>
    <hyperlink ref="D1218" r:id="rId1038" xr:uid="{00000000-0004-0000-1400-00000D040000}"/>
    <hyperlink ref="D1219" r:id="rId1039" xr:uid="{00000000-0004-0000-1400-00000E040000}"/>
    <hyperlink ref="D1220" r:id="rId1040" xr:uid="{00000000-0004-0000-1400-00000F040000}"/>
    <hyperlink ref="D1222" r:id="rId1041" xr:uid="{00000000-0004-0000-1400-000010040000}"/>
    <hyperlink ref="D1223" r:id="rId1042" xr:uid="{00000000-0004-0000-1400-000011040000}"/>
    <hyperlink ref="D1224" r:id="rId1043" xr:uid="{00000000-0004-0000-1400-000012040000}"/>
    <hyperlink ref="D1225" r:id="rId1044" xr:uid="{00000000-0004-0000-1400-000013040000}"/>
    <hyperlink ref="D1226" r:id="rId1045" xr:uid="{00000000-0004-0000-1400-000014040000}"/>
    <hyperlink ref="D1227" r:id="rId1046" xr:uid="{00000000-0004-0000-1400-000015040000}"/>
    <hyperlink ref="D1228" r:id="rId1047" xr:uid="{00000000-0004-0000-1400-000016040000}"/>
    <hyperlink ref="D1230" r:id="rId1048" xr:uid="{00000000-0004-0000-1400-000017040000}"/>
    <hyperlink ref="D1231" r:id="rId1049" xr:uid="{00000000-0004-0000-1400-000018040000}"/>
    <hyperlink ref="D1232" r:id="rId1050" xr:uid="{00000000-0004-0000-1400-000019040000}"/>
    <hyperlink ref="D1233" r:id="rId1051" xr:uid="{00000000-0004-0000-1400-00001A040000}"/>
    <hyperlink ref="D1234" r:id="rId1052" xr:uid="{00000000-0004-0000-1400-00001B040000}"/>
    <hyperlink ref="D1235" r:id="rId1053" xr:uid="{00000000-0004-0000-1400-00001C040000}"/>
    <hyperlink ref="D1237" r:id="rId1054" xr:uid="{00000000-0004-0000-1400-00001D040000}"/>
    <hyperlink ref="D1238" r:id="rId1055" xr:uid="{00000000-0004-0000-1400-00001E040000}"/>
    <hyperlink ref="D1239" r:id="rId1056" xr:uid="{00000000-0004-0000-1400-00001F040000}"/>
    <hyperlink ref="D1240" r:id="rId1057" xr:uid="{00000000-0004-0000-1400-000020040000}"/>
    <hyperlink ref="D1241" r:id="rId1058" xr:uid="{00000000-0004-0000-1400-000021040000}"/>
    <hyperlink ref="D1242" r:id="rId1059" xr:uid="{00000000-0004-0000-1400-000022040000}"/>
    <hyperlink ref="D1243" r:id="rId1060" xr:uid="{00000000-0004-0000-1400-000023040000}"/>
    <hyperlink ref="D1244" r:id="rId1061" xr:uid="{00000000-0004-0000-1400-000024040000}"/>
    <hyperlink ref="D1245" r:id="rId1062" xr:uid="{00000000-0004-0000-1400-000025040000}"/>
    <hyperlink ref="D1246" r:id="rId1063" xr:uid="{00000000-0004-0000-1400-000026040000}"/>
    <hyperlink ref="D1247" r:id="rId1064" xr:uid="{00000000-0004-0000-1400-000027040000}"/>
    <hyperlink ref="D1248" r:id="rId1065" xr:uid="{00000000-0004-0000-1400-000028040000}"/>
    <hyperlink ref="D1249" r:id="rId1066" xr:uid="{00000000-0004-0000-1400-000029040000}"/>
    <hyperlink ref="D1250" r:id="rId1067" xr:uid="{00000000-0004-0000-1400-00002A040000}"/>
    <hyperlink ref="D1251" r:id="rId1068" xr:uid="{00000000-0004-0000-1400-00002B040000}"/>
    <hyperlink ref="D1252" r:id="rId1069" xr:uid="{00000000-0004-0000-1400-00002C040000}"/>
    <hyperlink ref="D1253" r:id="rId1070" xr:uid="{00000000-0004-0000-1400-00002D040000}"/>
    <hyperlink ref="D1254" r:id="rId1071" xr:uid="{00000000-0004-0000-1400-00002E040000}"/>
    <hyperlink ref="D1255" r:id="rId1072" xr:uid="{00000000-0004-0000-1400-00002F040000}"/>
    <hyperlink ref="D1256" r:id="rId1073" xr:uid="{00000000-0004-0000-1400-000030040000}"/>
    <hyperlink ref="D1257" r:id="rId1074" xr:uid="{00000000-0004-0000-1400-000031040000}"/>
    <hyperlink ref="D1258" r:id="rId1075" xr:uid="{00000000-0004-0000-1400-000032040000}"/>
    <hyperlink ref="D1259" r:id="rId1076" xr:uid="{00000000-0004-0000-1400-000033040000}"/>
    <hyperlink ref="D1260" r:id="rId1077" xr:uid="{00000000-0004-0000-1400-000034040000}"/>
    <hyperlink ref="D1261" r:id="rId1078" xr:uid="{00000000-0004-0000-1400-000035040000}"/>
    <hyperlink ref="D1262" r:id="rId1079" xr:uid="{00000000-0004-0000-1400-000036040000}"/>
    <hyperlink ref="D1263" r:id="rId1080" xr:uid="{00000000-0004-0000-1400-000037040000}"/>
    <hyperlink ref="D1264" r:id="rId1081" xr:uid="{00000000-0004-0000-1400-000038040000}"/>
    <hyperlink ref="D1265" r:id="rId1082" xr:uid="{00000000-0004-0000-1400-000039040000}"/>
    <hyperlink ref="D1266" r:id="rId1083" xr:uid="{00000000-0004-0000-1400-00003A040000}"/>
    <hyperlink ref="D1267" r:id="rId1084" xr:uid="{00000000-0004-0000-1400-00003B040000}"/>
    <hyperlink ref="D1268" r:id="rId1085" xr:uid="{00000000-0004-0000-1400-00003C040000}"/>
    <hyperlink ref="D1269" r:id="rId1086" xr:uid="{00000000-0004-0000-1400-00003D040000}"/>
    <hyperlink ref="D1270" r:id="rId1087" xr:uid="{00000000-0004-0000-1400-00003E040000}"/>
    <hyperlink ref="D1271" r:id="rId1088" xr:uid="{00000000-0004-0000-1400-00003F040000}"/>
    <hyperlink ref="D1272" r:id="rId1089" xr:uid="{00000000-0004-0000-1400-000040040000}"/>
    <hyperlink ref="D1273" r:id="rId1090" xr:uid="{00000000-0004-0000-1400-000041040000}"/>
    <hyperlink ref="D1274" r:id="rId1091" xr:uid="{00000000-0004-0000-1400-000042040000}"/>
    <hyperlink ref="D1275" r:id="rId1092" xr:uid="{00000000-0004-0000-1400-000043040000}"/>
    <hyperlink ref="D1276" r:id="rId1093" xr:uid="{00000000-0004-0000-1400-000044040000}"/>
    <hyperlink ref="D1277" r:id="rId1094" xr:uid="{00000000-0004-0000-1400-000045040000}"/>
    <hyperlink ref="D1278" r:id="rId1095" xr:uid="{00000000-0004-0000-1400-000046040000}"/>
    <hyperlink ref="D1279" r:id="rId1096" xr:uid="{00000000-0004-0000-1400-000047040000}"/>
    <hyperlink ref="D1280" r:id="rId1097" xr:uid="{00000000-0004-0000-1400-000048040000}"/>
    <hyperlink ref="D1281" r:id="rId1098" xr:uid="{00000000-0004-0000-1400-000049040000}"/>
    <hyperlink ref="D1288" r:id="rId1099" xr:uid="{00000000-0004-0000-1400-00004A040000}"/>
    <hyperlink ref="D1347" r:id="rId1100" xr:uid="{00000000-0004-0000-1400-00004B040000}"/>
    <hyperlink ref="D1348" r:id="rId1101" xr:uid="{00000000-0004-0000-1400-00004C040000}"/>
    <hyperlink ref="D1349" r:id="rId1102" xr:uid="{00000000-0004-0000-1400-00004D040000}"/>
    <hyperlink ref="D1350" r:id="rId1103" xr:uid="{00000000-0004-0000-1400-00004E040000}"/>
    <hyperlink ref="D1351" r:id="rId1104" xr:uid="{00000000-0004-0000-1400-00004F040000}"/>
    <hyperlink ref="D1352" r:id="rId1105" xr:uid="{00000000-0004-0000-1400-000050040000}"/>
    <hyperlink ref="D1353" r:id="rId1106" xr:uid="{00000000-0004-0000-1400-000051040000}"/>
    <hyperlink ref="D1354" r:id="rId1107" xr:uid="{00000000-0004-0000-1400-000052040000}"/>
    <hyperlink ref="D1355" r:id="rId1108" xr:uid="{00000000-0004-0000-1400-000053040000}"/>
    <hyperlink ref="D1356" r:id="rId1109" xr:uid="{00000000-0004-0000-1400-000054040000}"/>
    <hyperlink ref="D1452" r:id="rId1110" xr:uid="{00000000-0004-0000-1400-000055040000}"/>
    <hyperlink ref="D1453" r:id="rId1111" xr:uid="{00000000-0004-0000-1400-000056040000}"/>
    <hyperlink ref="D1454" r:id="rId1112" xr:uid="{00000000-0004-0000-1400-000057040000}"/>
    <hyperlink ref="D1455" r:id="rId1113" xr:uid="{00000000-0004-0000-1400-000058040000}"/>
    <hyperlink ref="D1456" r:id="rId1114" xr:uid="{00000000-0004-0000-1400-000059040000}"/>
    <hyperlink ref="D1457" r:id="rId1115" xr:uid="{00000000-0004-0000-1400-00005A040000}"/>
    <hyperlink ref="D1458" r:id="rId1116" xr:uid="{00000000-0004-0000-1400-00005B040000}"/>
    <hyperlink ref="D1459" r:id="rId1117" xr:uid="{00000000-0004-0000-1400-00005C040000}"/>
    <hyperlink ref="D1460" r:id="rId1118" xr:uid="{00000000-0004-0000-1400-00005D040000}"/>
    <hyperlink ref="D1461" r:id="rId1119" xr:uid="{00000000-0004-0000-1400-00005E040000}"/>
    <hyperlink ref="D1462" r:id="rId1120" xr:uid="{00000000-0004-0000-1400-00005F040000}"/>
    <hyperlink ref="D1463" r:id="rId1121" xr:uid="{00000000-0004-0000-1400-000060040000}"/>
    <hyperlink ref="D1464" r:id="rId1122" xr:uid="{00000000-0004-0000-1400-000061040000}"/>
    <hyperlink ref="D1465" r:id="rId1123" xr:uid="{00000000-0004-0000-1400-000062040000}"/>
    <hyperlink ref="D1466" r:id="rId1124" xr:uid="{00000000-0004-0000-1400-000063040000}"/>
    <hyperlink ref="D1467" r:id="rId1125" xr:uid="{00000000-0004-0000-1400-000064040000}"/>
    <hyperlink ref="D1468" r:id="rId1126" xr:uid="{00000000-0004-0000-1400-000065040000}"/>
    <hyperlink ref="D1469" r:id="rId1127" xr:uid="{00000000-0004-0000-1400-000066040000}"/>
    <hyperlink ref="D1470" r:id="rId1128" xr:uid="{00000000-0004-0000-1400-000067040000}"/>
    <hyperlink ref="D1471" r:id="rId1129" xr:uid="{00000000-0004-0000-1400-000068040000}"/>
    <hyperlink ref="D1472" r:id="rId1130" xr:uid="{00000000-0004-0000-1400-000069040000}"/>
    <hyperlink ref="D1473" r:id="rId1131" xr:uid="{00000000-0004-0000-1400-00006A040000}"/>
    <hyperlink ref="D1474" r:id="rId1132" xr:uid="{00000000-0004-0000-1400-00006B040000}"/>
    <hyperlink ref="D1749" r:id="rId1133" xr:uid="{00000000-0004-0000-1400-00006C040000}"/>
    <hyperlink ref="D1750" r:id="rId1134" xr:uid="{00000000-0004-0000-1400-00006D040000}"/>
    <hyperlink ref="D1751" r:id="rId1135" xr:uid="{00000000-0004-0000-1400-00006E040000}"/>
    <hyperlink ref="D1752" r:id="rId1136" xr:uid="{00000000-0004-0000-1400-00006F040000}"/>
    <hyperlink ref="D1754" r:id="rId1137" xr:uid="{00000000-0004-0000-1400-000070040000}"/>
    <hyperlink ref="D1778" r:id="rId1138" xr:uid="{00000000-0004-0000-1400-000071040000}"/>
    <hyperlink ref="D1779" r:id="rId1139" xr:uid="{00000000-0004-0000-1400-000072040000}"/>
    <hyperlink ref="D1780" r:id="rId1140" xr:uid="{00000000-0004-0000-1400-000073040000}"/>
    <hyperlink ref="D1781" r:id="rId1141" xr:uid="{00000000-0004-0000-1400-000074040000}"/>
    <hyperlink ref="D1782" r:id="rId1142" xr:uid="{00000000-0004-0000-1400-000075040000}"/>
    <hyperlink ref="D1783" r:id="rId1143" xr:uid="{00000000-0004-0000-1400-000076040000}"/>
    <hyperlink ref="D1784" r:id="rId1144" xr:uid="{00000000-0004-0000-1400-000077040000}"/>
    <hyperlink ref="D1788" r:id="rId1145" xr:uid="{00000000-0004-0000-1400-000078040000}"/>
    <hyperlink ref="D1789" r:id="rId1146" xr:uid="{00000000-0004-0000-1400-000079040000}"/>
    <hyperlink ref="D1790" r:id="rId1147" xr:uid="{00000000-0004-0000-1400-00007A040000}"/>
    <hyperlink ref="D1791" r:id="rId1148" xr:uid="{00000000-0004-0000-1400-00007B040000}"/>
    <hyperlink ref="D1792" r:id="rId1149" xr:uid="{00000000-0004-0000-1400-00007C040000}"/>
    <hyperlink ref="D1793" r:id="rId1150" xr:uid="{00000000-0004-0000-1400-00007D040000}"/>
    <hyperlink ref="D1794" r:id="rId1151" xr:uid="{00000000-0004-0000-1400-00007E040000}"/>
    <hyperlink ref="D1795" r:id="rId1152" xr:uid="{00000000-0004-0000-1400-00007F040000}"/>
    <hyperlink ref="D1796" r:id="rId1153" xr:uid="{00000000-0004-0000-1400-000080040000}"/>
    <hyperlink ref="D1797" r:id="rId1154" xr:uid="{00000000-0004-0000-1400-000081040000}"/>
    <hyperlink ref="D1798" r:id="rId1155" xr:uid="{00000000-0004-0000-1400-000082040000}"/>
    <hyperlink ref="D1799" r:id="rId1156" xr:uid="{00000000-0004-0000-1400-000083040000}"/>
  </hyperlinks>
  <pageMargins left="0.7" right="0.7" top="0.75" bottom="0.75" header="0" footer="0"/>
  <pageSetup orientation="landscape"/>
  <drawing r:id="rId115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99"/>
  </sheetPr>
  <dimension ref="A1:K1000"/>
  <sheetViews>
    <sheetView workbookViewId="0"/>
  </sheetViews>
  <sheetFormatPr defaultColWidth="12.5703125" defaultRowHeight="15" customHeight="1"/>
  <cols>
    <col min="1" max="1" width="24.85546875" customWidth="1"/>
    <col min="2" max="26" width="8" customWidth="1"/>
  </cols>
  <sheetData>
    <row r="1" spans="1:1" ht="15.75" customHeight="1">
      <c r="A1" s="12" t="s">
        <v>87</v>
      </c>
    </row>
    <row r="2" spans="1:1" ht="12.75" customHeight="1"/>
    <row r="3" spans="1:1" ht="12.75" customHeight="1"/>
    <row r="4" spans="1:1" ht="12.75" customHeight="1">
      <c r="A4" s="24" t="s">
        <v>88</v>
      </c>
    </row>
    <row r="5" spans="1:1" ht="12.75" customHeight="1">
      <c r="A5" s="24" t="s">
        <v>89</v>
      </c>
    </row>
    <row r="6" spans="1:1" ht="12.75" customHeight="1">
      <c r="A6" s="24" t="s">
        <v>90</v>
      </c>
    </row>
    <row r="7" spans="1:1" ht="12.75" customHeight="1">
      <c r="A7" s="24" t="s">
        <v>91</v>
      </c>
    </row>
    <row r="8" spans="1:1" ht="12.75" customHeight="1">
      <c r="A8" s="24" t="s">
        <v>92</v>
      </c>
    </row>
    <row r="9" spans="1:1" ht="12.75" customHeight="1">
      <c r="A9" s="24" t="s">
        <v>93</v>
      </c>
    </row>
    <row r="10" spans="1:1" ht="12.75" customHeight="1">
      <c r="A10" s="24" t="s">
        <v>94</v>
      </c>
    </row>
    <row r="11" spans="1:1" ht="12.75" customHeight="1">
      <c r="A11" s="24" t="s">
        <v>95</v>
      </c>
    </row>
    <row r="12" spans="1:1" ht="12.75" customHeight="1">
      <c r="A12" s="24" t="s">
        <v>96</v>
      </c>
    </row>
    <row r="13" spans="1:1" ht="12.75" customHeight="1"/>
    <row r="14" spans="1:1" ht="12.75" customHeight="1"/>
    <row r="15" spans="1:1" ht="12.75" customHeight="1"/>
    <row r="16" spans="1:1" ht="15" customHeight="1">
      <c r="A16" s="13" t="s">
        <v>97</v>
      </c>
    </row>
    <row r="17" spans="1:1" ht="12.75" customHeight="1"/>
    <row r="18" spans="1:1" ht="12.75" customHeight="1"/>
    <row r="19" spans="1:1" ht="12.75" customHeight="1"/>
    <row r="20" spans="1:1" ht="12.75" customHeight="1"/>
    <row r="21" spans="1:1" ht="12.75" customHeight="1"/>
    <row r="22" spans="1:1" ht="12.75" customHeight="1">
      <c r="A22" s="25" t="s">
        <v>98</v>
      </c>
    </row>
    <row r="23" spans="1:1" ht="12.75" customHeight="1">
      <c r="A23" s="25" t="s">
        <v>99</v>
      </c>
    </row>
    <row r="24" spans="1:1" ht="12.75" customHeight="1"/>
    <row r="25" spans="1:1" ht="12.75" customHeight="1">
      <c r="A25" s="2" t="s">
        <v>100</v>
      </c>
    </row>
    <row r="26" spans="1:1" ht="12.75" customHeight="1">
      <c r="A26" s="2" t="s">
        <v>101</v>
      </c>
    </row>
    <row r="27" spans="1:1" ht="12.75" customHeight="1">
      <c r="A27" s="25" t="s">
        <v>102</v>
      </c>
    </row>
    <row r="28" spans="1:1" ht="12.75" customHeight="1">
      <c r="A28" s="25" t="s">
        <v>103</v>
      </c>
    </row>
    <row r="29" spans="1:1" ht="12.75" customHeight="1">
      <c r="A29" s="25" t="s">
        <v>104</v>
      </c>
    </row>
    <row r="30" spans="1:1" ht="12.75" customHeight="1">
      <c r="A30" s="25" t="s">
        <v>105</v>
      </c>
    </row>
    <row r="31" spans="1:1" ht="12.75" customHeight="1">
      <c r="A31" s="2" t="s">
        <v>106</v>
      </c>
    </row>
    <row r="32" spans="1:1" ht="12.75" customHeight="1">
      <c r="A32" s="26" t="s">
        <v>107</v>
      </c>
    </row>
    <row r="33" spans="1:2" ht="12.75" customHeight="1">
      <c r="A33" s="26" t="s">
        <v>108</v>
      </c>
    </row>
    <row r="34" spans="1:2" ht="12.75" customHeight="1">
      <c r="A34" s="26"/>
    </row>
    <row r="35" spans="1:2" ht="12.75" customHeight="1">
      <c r="A35" s="25" t="s">
        <v>109</v>
      </c>
      <c r="B35" s="24" t="s">
        <v>110</v>
      </c>
    </row>
    <row r="36" spans="1:2" ht="12.75" customHeight="1">
      <c r="A36" s="25" t="s">
        <v>111</v>
      </c>
      <c r="B36" s="24" t="s">
        <v>112</v>
      </c>
    </row>
    <row r="37" spans="1:2" ht="12.75" customHeight="1">
      <c r="A37" s="26" t="s">
        <v>113</v>
      </c>
      <c r="B37" s="24" t="s">
        <v>114</v>
      </c>
    </row>
    <row r="38" spans="1:2" ht="12.75" customHeight="1"/>
    <row r="39" spans="1:2" ht="12.75" customHeight="1"/>
    <row r="40" spans="1:2" ht="12.75" customHeight="1"/>
    <row r="41" spans="1:2" ht="15" customHeight="1">
      <c r="A41" s="13" t="s">
        <v>89</v>
      </c>
    </row>
    <row r="42" spans="1:2" ht="12.75" customHeight="1"/>
    <row r="43" spans="1:2" ht="12.75" customHeight="1">
      <c r="A43" s="25" t="s">
        <v>115</v>
      </c>
    </row>
    <row r="44" spans="1:2" ht="12.75" customHeight="1">
      <c r="A44" s="25" t="s">
        <v>116</v>
      </c>
    </row>
    <row r="45" spans="1:2" ht="12.75" customHeight="1">
      <c r="A45" s="25" t="s">
        <v>117</v>
      </c>
      <c r="B45" s="24" t="s">
        <v>118</v>
      </c>
    </row>
    <row r="46" spans="1:2" ht="12.75" customHeight="1"/>
    <row r="47" spans="1:2" ht="12.75" customHeight="1"/>
    <row r="48" spans="1: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9" ht="12.75" customHeight="1"/>
    <row r="66" spans="1:9" ht="12.75" customHeight="1"/>
    <row r="67" spans="1:9" ht="12.75" customHeight="1"/>
    <row r="68" spans="1:9" ht="12.75" customHeight="1"/>
    <row r="69" spans="1:9" ht="15" customHeight="1">
      <c r="A69" s="13" t="s">
        <v>119</v>
      </c>
    </row>
    <row r="70" spans="1:9" ht="15" customHeight="1">
      <c r="A70" s="13"/>
    </row>
    <row r="71" spans="1:9" ht="12.75" customHeight="1">
      <c r="A71" s="25" t="s">
        <v>120</v>
      </c>
    </row>
    <row r="72" spans="1:9" ht="12.75" customHeight="1">
      <c r="A72" s="2" t="s">
        <v>121</v>
      </c>
    </row>
    <row r="73" spans="1:9" ht="12.75" customHeight="1">
      <c r="A73" s="25" t="s">
        <v>117</v>
      </c>
      <c r="B73" s="475" t="s">
        <v>122</v>
      </c>
      <c r="C73" s="474"/>
      <c r="D73" s="474"/>
      <c r="E73" s="474"/>
      <c r="F73" s="474"/>
      <c r="G73" s="474"/>
      <c r="H73" s="474"/>
      <c r="I73" s="474"/>
    </row>
    <row r="74" spans="1:9" ht="12.75" customHeight="1">
      <c r="A74" s="25" t="s">
        <v>123</v>
      </c>
      <c r="B74" s="24" t="s">
        <v>124</v>
      </c>
    </row>
    <row r="75" spans="1:9" ht="12.75" customHeight="1">
      <c r="A75" s="25" t="s">
        <v>125</v>
      </c>
      <c r="B75" s="25" t="s">
        <v>126</v>
      </c>
    </row>
    <row r="76" spans="1:9" ht="12.75" customHeight="1"/>
    <row r="77" spans="1:9" ht="12.75" customHeight="1"/>
    <row r="78" spans="1:9" ht="12.75" customHeight="1"/>
    <row r="79" spans="1:9" ht="12.75" customHeight="1"/>
    <row r="80" spans="1:9"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01" spans="1:1" ht="12.75" customHeight="1"/>
    <row r="102" spans="1:1" ht="12.75" customHeight="1"/>
    <row r="103" spans="1:1" ht="12.75" customHeight="1"/>
    <row r="104" spans="1:1" ht="12.75" customHeight="1"/>
    <row r="105" spans="1:1" ht="12.75" customHeight="1"/>
    <row r="106" spans="1:1" ht="12.75" customHeight="1"/>
    <row r="107" spans="1:1" ht="12.75" customHeight="1"/>
    <row r="108" spans="1:1" ht="12.75" customHeight="1"/>
    <row r="109" spans="1:1" ht="15" customHeight="1">
      <c r="A109" s="13" t="s">
        <v>91</v>
      </c>
    </row>
    <row r="110" spans="1:1" ht="15" customHeight="1">
      <c r="A110" s="13"/>
    </row>
    <row r="111" spans="1:1" ht="12.75" customHeight="1">
      <c r="A111" s="25" t="s">
        <v>127</v>
      </c>
    </row>
    <row r="112" spans="1:1" ht="12.75" customHeight="1">
      <c r="A112" s="25" t="s">
        <v>128</v>
      </c>
    </row>
    <row r="113" spans="1:9" ht="12.75" customHeight="1">
      <c r="A113" s="25" t="s">
        <v>129</v>
      </c>
    </row>
    <row r="114" spans="1:9" ht="12.75" customHeight="1">
      <c r="A114" s="25" t="s">
        <v>117</v>
      </c>
      <c r="B114" s="475" t="s">
        <v>130</v>
      </c>
      <c r="C114" s="474"/>
      <c r="D114" s="474"/>
      <c r="E114" s="474"/>
      <c r="F114" s="474"/>
      <c r="G114" s="474"/>
      <c r="H114" s="474"/>
      <c r="I114" s="474"/>
    </row>
    <row r="115" spans="1:9" ht="12.75" customHeight="1">
      <c r="A115" s="25" t="s">
        <v>123</v>
      </c>
      <c r="B115" s="24" t="s">
        <v>124</v>
      </c>
    </row>
    <row r="116" spans="1:9" ht="12.75" customHeight="1"/>
    <row r="117" spans="1:9" ht="12.75" customHeight="1"/>
    <row r="118" spans="1:9" ht="12.75" customHeight="1"/>
    <row r="119" spans="1:9" ht="12.75" customHeight="1"/>
    <row r="120" spans="1:9" ht="12.75" customHeight="1"/>
    <row r="121" spans="1:9" ht="12.75" customHeight="1"/>
    <row r="122" spans="1:9" ht="12.75" customHeight="1"/>
    <row r="123" spans="1:9" ht="12.75" customHeight="1"/>
    <row r="124" spans="1:9" ht="12.75" customHeight="1"/>
    <row r="125" spans="1:9" ht="12.75" customHeight="1"/>
    <row r="126" spans="1:9" ht="12.75" customHeight="1"/>
    <row r="127" spans="1:9" ht="12.75" customHeight="1"/>
    <row r="128" spans="1:9"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spans="1:9" ht="15" customHeight="1">
      <c r="A145" s="13" t="s">
        <v>92</v>
      </c>
    </row>
    <row r="146" spans="1:9" ht="12.75" customHeight="1">
      <c r="B146" s="24"/>
    </row>
    <row r="147" spans="1:9" ht="12.75" customHeight="1">
      <c r="A147" s="25" t="s">
        <v>131</v>
      </c>
    </row>
    <row r="148" spans="1:9" ht="12.75" customHeight="1">
      <c r="A148" s="25" t="s">
        <v>132</v>
      </c>
    </row>
    <row r="149" spans="1:9" ht="12.75" customHeight="1">
      <c r="A149" s="25" t="s">
        <v>117</v>
      </c>
      <c r="B149" s="475" t="s">
        <v>133</v>
      </c>
      <c r="C149" s="474"/>
      <c r="D149" s="474"/>
      <c r="E149" s="474"/>
      <c r="F149" s="474"/>
      <c r="G149" s="474"/>
      <c r="H149" s="474"/>
      <c r="I149" s="474"/>
    </row>
    <row r="150" spans="1:9" ht="12.75" customHeight="1">
      <c r="A150" s="25" t="s">
        <v>134</v>
      </c>
      <c r="B150" s="8" t="s">
        <v>135</v>
      </c>
      <c r="C150" s="8"/>
      <c r="D150" s="8"/>
      <c r="E150" s="8"/>
      <c r="F150" s="8"/>
      <c r="G150" s="8"/>
      <c r="H150" s="8"/>
      <c r="I150" s="8"/>
    </row>
    <row r="151" spans="1:9" ht="12.75" customHeight="1"/>
    <row r="152" spans="1:9" ht="12.75" customHeight="1"/>
    <row r="153" spans="1:9" ht="12.75" customHeight="1"/>
    <row r="154" spans="1:9" ht="12.75" customHeight="1"/>
    <row r="155" spans="1:9" ht="12.75" customHeight="1"/>
    <row r="156" spans="1:9" ht="12.75" customHeight="1"/>
    <row r="157" spans="1:9" ht="12.75" customHeight="1"/>
    <row r="158" spans="1:9" ht="12.75" customHeight="1"/>
    <row r="159" spans="1:9" ht="12.75" customHeight="1"/>
    <row r="160" spans="1:9"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11" ht="12.75" customHeight="1"/>
    <row r="178" spans="1:11" ht="12.75" customHeight="1"/>
    <row r="179" spans="1:11" ht="12.75" customHeight="1"/>
    <row r="180" spans="1:11" ht="12.75" customHeight="1"/>
    <row r="181" spans="1:11" ht="12.75" customHeight="1"/>
    <row r="182" spans="1:11" ht="12.75" customHeight="1"/>
    <row r="183" spans="1:11" ht="12.75" customHeight="1"/>
    <row r="184" spans="1:11" ht="15" customHeight="1">
      <c r="A184" s="13" t="s">
        <v>93</v>
      </c>
    </row>
    <row r="185" spans="1:11" ht="12.75" customHeight="1"/>
    <row r="186" spans="1:11" ht="12.75" customHeight="1">
      <c r="A186" s="25" t="s">
        <v>136</v>
      </c>
      <c r="B186" s="475" t="s">
        <v>137</v>
      </c>
      <c r="C186" s="474"/>
      <c r="D186" s="474"/>
      <c r="E186" s="474"/>
      <c r="F186" s="474"/>
      <c r="G186" s="474"/>
      <c r="H186" s="474"/>
      <c r="I186" s="474"/>
    </row>
    <row r="187" spans="1:11" ht="12.75" customHeight="1">
      <c r="A187" s="25" t="s">
        <v>117</v>
      </c>
      <c r="B187" s="24" t="s">
        <v>138</v>
      </c>
      <c r="C187" s="8"/>
      <c r="D187" s="8"/>
      <c r="E187" s="8"/>
      <c r="F187" s="8"/>
      <c r="G187" s="8"/>
      <c r="H187" s="8"/>
      <c r="I187" s="8"/>
      <c r="K187" s="24"/>
    </row>
    <row r="188" spans="1:11" ht="12.75" customHeight="1">
      <c r="A188" s="25" t="s">
        <v>139</v>
      </c>
      <c r="B188" s="24" t="s">
        <v>140</v>
      </c>
    </row>
    <row r="189" spans="1:11" ht="12.75" customHeight="1">
      <c r="A189" s="25" t="s">
        <v>123</v>
      </c>
      <c r="B189" s="24" t="s">
        <v>124</v>
      </c>
    </row>
    <row r="190" spans="1:11" ht="12.75" customHeight="1">
      <c r="K190" s="24"/>
    </row>
    <row r="191" spans="1:11" ht="12.75" customHeight="1"/>
    <row r="192" spans="1: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spans="1:3" ht="12.75" customHeight="1"/>
    <row r="210" spans="1:3" ht="12.75" customHeight="1"/>
    <row r="211" spans="1:3" ht="12.75" customHeight="1"/>
    <row r="212" spans="1:3" ht="15" customHeight="1">
      <c r="A212" s="13" t="s">
        <v>141</v>
      </c>
    </row>
    <row r="213" spans="1:3" ht="12.75" customHeight="1"/>
    <row r="214" spans="1:3" ht="12.75" customHeight="1">
      <c r="C214" s="25" t="s">
        <v>142</v>
      </c>
    </row>
    <row r="215" spans="1:3" ht="12.75" customHeight="1">
      <c r="C215" s="25" t="s">
        <v>143</v>
      </c>
    </row>
    <row r="216" spans="1:3" ht="12.75" customHeight="1">
      <c r="C216" s="25" t="s">
        <v>144</v>
      </c>
    </row>
    <row r="217" spans="1:3" ht="12.75" customHeight="1"/>
    <row r="218" spans="1:3" ht="12.75" customHeight="1">
      <c r="C218" s="25" t="s">
        <v>117</v>
      </c>
    </row>
    <row r="219" spans="1:3" ht="12.75" customHeight="1">
      <c r="C219" s="24" t="s">
        <v>145</v>
      </c>
    </row>
    <row r="220" spans="1:3" ht="12.75" customHeight="1"/>
    <row r="221" spans="1:3" ht="12.75" customHeight="1"/>
    <row r="222" spans="1:3" ht="12.75" customHeight="1"/>
    <row r="223" spans="1:3" ht="12.75" customHeight="1"/>
    <row r="224" spans="1:3" ht="12.75" customHeight="1"/>
    <row r="225" spans="1:3" ht="12.75" customHeight="1"/>
    <row r="226" spans="1:3" ht="15" customHeight="1">
      <c r="A226" s="13" t="s">
        <v>95</v>
      </c>
    </row>
    <row r="227" spans="1:3" ht="12.75" customHeight="1"/>
    <row r="228" spans="1:3" ht="12.75" customHeight="1">
      <c r="C228" s="25" t="s">
        <v>146</v>
      </c>
    </row>
    <row r="229" spans="1:3" ht="12.75" customHeight="1">
      <c r="C229" s="25" t="s">
        <v>147</v>
      </c>
    </row>
    <row r="230" spans="1:3" ht="12.75" customHeight="1"/>
    <row r="231" spans="1:3" ht="12.75" customHeight="1">
      <c r="C231" s="25" t="s">
        <v>117</v>
      </c>
    </row>
    <row r="232" spans="1:3" ht="12.75" customHeight="1">
      <c r="C232" s="24" t="s">
        <v>148</v>
      </c>
    </row>
    <row r="233" spans="1:3" ht="12.75" customHeight="1">
      <c r="C233" s="24" t="s">
        <v>149</v>
      </c>
    </row>
    <row r="234" spans="1:3" ht="12.75" customHeight="1"/>
    <row r="235" spans="1:3" ht="12.75" customHeight="1"/>
    <row r="236" spans="1:3" ht="12.75" customHeight="1"/>
    <row r="237" spans="1:3" ht="12.75" customHeight="1"/>
    <row r="238" spans="1:3" ht="12.75" customHeight="1"/>
    <row r="239" spans="1:3" ht="12.75" customHeight="1"/>
    <row r="240" spans="1:3" ht="15" customHeight="1">
      <c r="A240" s="13" t="s">
        <v>96</v>
      </c>
    </row>
    <row r="241" spans="1:9" ht="12.75" customHeight="1"/>
    <row r="242" spans="1:9" ht="12.75" customHeight="1">
      <c r="C242" s="25" t="s">
        <v>150</v>
      </c>
    </row>
    <row r="243" spans="1:9" ht="12.75" customHeight="1">
      <c r="C243" s="25" t="s">
        <v>151</v>
      </c>
    </row>
    <row r="244" spans="1:9" ht="12.75" customHeight="1">
      <c r="C244" s="25" t="s">
        <v>117</v>
      </c>
    </row>
    <row r="245" spans="1:9" ht="12.75" customHeight="1">
      <c r="C245" s="24" t="s">
        <v>152</v>
      </c>
    </row>
    <row r="246" spans="1:9" ht="12.75" customHeight="1">
      <c r="C246" s="24" t="s">
        <v>153</v>
      </c>
    </row>
    <row r="247" spans="1:9" ht="12.75" customHeight="1"/>
    <row r="248" spans="1:9" ht="12.75" customHeight="1">
      <c r="C248" s="25" t="s">
        <v>154</v>
      </c>
    </row>
    <row r="249" spans="1:9" ht="12.75" customHeight="1">
      <c r="C249" s="25" t="s">
        <v>155</v>
      </c>
    </row>
    <row r="250" spans="1:9" ht="12.75" customHeight="1">
      <c r="C250" s="24" t="s">
        <v>156</v>
      </c>
    </row>
    <row r="251" spans="1:9" ht="12.75" customHeight="1">
      <c r="C251" s="24" t="s">
        <v>157</v>
      </c>
    </row>
    <row r="252" spans="1:9" ht="12.75" customHeight="1"/>
    <row r="253" spans="1:9" ht="12.75" customHeight="1"/>
    <row r="254" spans="1:9" ht="12.75" customHeight="1">
      <c r="A254" s="473" t="s">
        <v>85</v>
      </c>
      <c r="B254" s="474"/>
      <c r="C254" s="474"/>
      <c r="D254" s="474"/>
      <c r="E254" s="474"/>
      <c r="F254" s="474"/>
      <c r="G254" s="474"/>
      <c r="H254" s="474"/>
      <c r="I254" s="474"/>
    </row>
    <row r="255" spans="1:9" ht="12.75" customHeight="1">
      <c r="A255" s="473" t="s">
        <v>86</v>
      </c>
      <c r="B255" s="474"/>
      <c r="C255" s="474"/>
      <c r="D255" s="474"/>
      <c r="E255" s="474"/>
      <c r="F255" s="474"/>
      <c r="G255" s="474"/>
      <c r="H255" s="474"/>
      <c r="I255" s="474"/>
    </row>
    <row r="256" spans="1:9"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6">
    <mergeCell ref="A255:I255"/>
    <mergeCell ref="B73:I73"/>
    <mergeCell ref="B114:I114"/>
    <mergeCell ref="B149:I149"/>
    <mergeCell ref="B186:I186"/>
    <mergeCell ref="A254:I254"/>
  </mergeCells>
  <hyperlinks>
    <hyperlink ref="A4" r:id="rId1" xr:uid="{00000000-0004-0000-0200-000000000000}"/>
    <hyperlink ref="A5" r:id="rId2" xr:uid="{00000000-0004-0000-0200-000001000000}"/>
    <hyperlink ref="A6" r:id="rId3" xr:uid="{00000000-0004-0000-0200-000002000000}"/>
    <hyperlink ref="A7" r:id="rId4" xr:uid="{00000000-0004-0000-0200-000003000000}"/>
    <hyperlink ref="A8" r:id="rId5" xr:uid="{00000000-0004-0000-0200-000004000000}"/>
    <hyperlink ref="A9" r:id="rId6" xr:uid="{00000000-0004-0000-0200-000005000000}"/>
    <hyperlink ref="B35" r:id="rId7" xr:uid="{00000000-0004-0000-0200-000006000000}"/>
    <hyperlink ref="B36" r:id="rId8" xr:uid="{00000000-0004-0000-0200-000007000000}"/>
    <hyperlink ref="B37" r:id="rId9" xr:uid="{00000000-0004-0000-0200-000008000000}"/>
    <hyperlink ref="B45" r:id="rId10" xr:uid="{00000000-0004-0000-0200-000009000000}"/>
    <hyperlink ref="B73" r:id="rId11" xr:uid="{00000000-0004-0000-0200-00000A000000}"/>
    <hyperlink ref="B74" r:id="rId12" xr:uid="{00000000-0004-0000-0200-00000B000000}"/>
    <hyperlink ref="B114" r:id="rId13" xr:uid="{00000000-0004-0000-0200-00000C000000}"/>
    <hyperlink ref="B115" r:id="rId14" xr:uid="{00000000-0004-0000-0200-00000D000000}"/>
    <hyperlink ref="B149" r:id="rId15" xr:uid="{00000000-0004-0000-0200-00000E000000}"/>
    <hyperlink ref="B150" r:id="rId16" xr:uid="{00000000-0004-0000-0200-00000F000000}"/>
    <hyperlink ref="B186" r:id="rId17" xr:uid="{00000000-0004-0000-0200-000010000000}"/>
    <hyperlink ref="B187" r:id="rId18" xr:uid="{00000000-0004-0000-0200-000011000000}"/>
    <hyperlink ref="B188" r:id="rId19" xr:uid="{00000000-0004-0000-0200-000012000000}"/>
    <hyperlink ref="B189" r:id="rId20" xr:uid="{00000000-0004-0000-0200-000013000000}"/>
    <hyperlink ref="C219" r:id="rId21" xr:uid="{00000000-0004-0000-0200-000014000000}"/>
    <hyperlink ref="C232" r:id="rId22" xr:uid="{00000000-0004-0000-0200-000015000000}"/>
    <hyperlink ref="C233" r:id="rId23" xr:uid="{00000000-0004-0000-0200-000016000000}"/>
    <hyperlink ref="C245" r:id="rId24" xr:uid="{00000000-0004-0000-0200-000017000000}"/>
    <hyperlink ref="C246" r:id="rId25" xr:uid="{00000000-0004-0000-0200-000018000000}"/>
    <hyperlink ref="C250" r:id="rId26" xr:uid="{00000000-0004-0000-0200-000019000000}"/>
    <hyperlink ref="C251" r:id="rId27" xr:uid="{00000000-0004-0000-0200-00001A000000}"/>
  </hyperlinks>
  <pageMargins left="0.7" right="0.7" top="0.75" bottom="0.75" header="0" footer="0"/>
  <pageSetup orientation="landscape"/>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99"/>
  </sheetPr>
  <dimension ref="A1:Z1000"/>
  <sheetViews>
    <sheetView workbookViewId="0"/>
  </sheetViews>
  <sheetFormatPr defaultColWidth="12.5703125" defaultRowHeight="15" customHeight="1"/>
  <cols>
    <col min="1" max="1" width="26.28515625" customWidth="1"/>
    <col min="2" max="2" width="75" customWidth="1"/>
    <col min="3" max="3" width="4.85546875" customWidth="1"/>
    <col min="4" max="4" width="6.5703125" hidden="1" customWidth="1"/>
    <col min="5" max="5" width="6.5703125" customWidth="1"/>
    <col min="6" max="6" width="9.140625" customWidth="1"/>
    <col min="7" max="26" width="8" customWidth="1"/>
  </cols>
  <sheetData>
    <row r="1" spans="1:26" ht="15.75" customHeight="1">
      <c r="A1" s="12" t="s">
        <v>158</v>
      </c>
      <c r="B1" s="27"/>
      <c r="C1" s="28"/>
      <c r="D1" s="29"/>
      <c r="E1" s="29"/>
      <c r="F1" s="30"/>
      <c r="G1" s="30"/>
      <c r="H1" s="30"/>
      <c r="I1" s="30"/>
      <c r="J1" s="30"/>
      <c r="K1" s="30"/>
      <c r="L1" s="30"/>
      <c r="M1" s="30"/>
      <c r="N1" s="30"/>
      <c r="O1" s="30"/>
      <c r="P1" s="30"/>
      <c r="Q1" s="30"/>
      <c r="R1" s="30"/>
      <c r="S1" s="30"/>
      <c r="T1" s="30"/>
      <c r="U1" s="30"/>
      <c r="V1" s="30"/>
      <c r="W1" s="30"/>
      <c r="X1" s="30"/>
      <c r="Y1" s="30"/>
      <c r="Z1" s="30"/>
    </row>
    <row r="2" spans="1:26" ht="15.75" customHeight="1">
      <c r="A2" s="12" t="s">
        <v>159</v>
      </c>
      <c r="B2" s="27"/>
      <c r="C2" s="28"/>
      <c r="D2" s="29"/>
      <c r="E2" s="29"/>
      <c r="F2" s="30"/>
      <c r="G2" s="30"/>
      <c r="H2" s="30"/>
      <c r="I2" s="30"/>
      <c r="J2" s="30"/>
      <c r="K2" s="30"/>
      <c r="L2" s="30"/>
      <c r="M2" s="30"/>
      <c r="N2" s="30"/>
      <c r="O2" s="30"/>
      <c r="P2" s="30"/>
      <c r="Q2" s="30"/>
      <c r="R2" s="30"/>
      <c r="S2" s="30"/>
      <c r="T2" s="30"/>
      <c r="U2" s="30"/>
      <c r="V2" s="30"/>
      <c r="W2" s="30"/>
      <c r="X2" s="30"/>
      <c r="Y2" s="30"/>
      <c r="Z2" s="30"/>
    </row>
    <row r="3" spans="1:26" ht="12.75" customHeight="1">
      <c r="A3" s="6" t="s">
        <v>160</v>
      </c>
      <c r="B3" s="27"/>
      <c r="C3" s="28"/>
      <c r="D3" s="29"/>
      <c r="E3" s="29"/>
      <c r="F3" s="30"/>
      <c r="G3" s="30"/>
      <c r="H3" s="30"/>
      <c r="I3" s="30"/>
      <c r="J3" s="30"/>
      <c r="K3" s="30"/>
      <c r="L3" s="30"/>
      <c r="M3" s="30"/>
      <c r="N3" s="30"/>
      <c r="O3" s="30"/>
      <c r="P3" s="30"/>
      <c r="Q3" s="30"/>
      <c r="R3" s="30"/>
      <c r="S3" s="30"/>
      <c r="T3" s="30"/>
      <c r="U3" s="30"/>
      <c r="V3" s="30"/>
      <c r="W3" s="30"/>
      <c r="X3" s="30"/>
      <c r="Y3" s="30"/>
      <c r="Z3" s="30"/>
    </row>
    <row r="4" spans="1:26" ht="12" customHeight="1">
      <c r="A4" s="11" t="s">
        <v>161</v>
      </c>
      <c r="B4" s="31"/>
      <c r="C4" s="28"/>
      <c r="D4" s="29"/>
      <c r="E4" s="29"/>
      <c r="F4" s="30"/>
      <c r="G4" s="30"/>
      <c r="H4" s="30"/>
      <c r="I4" s="30"/>
      <c r="J4" s="30"/>
      <c r="K4" s="30"/>
      <c r="L4" s="30"/>
      <c r="M4" s="30"/>
      <c r="N4" s="30"/>
      <c r="O4" s="30"/>
      <c r="P4" s="30"/>
      <c r="Q4" s="30"/>
      <c r="R4" s="30"/>
      <c r="S4" s="30"/>
      <c r="T4" s="30"/>
      <c r="U4" s="30"/>
      <c r="V4" s="30"/>
      <c r="W4" s="30"/>
      <c r="X4" s="30"/>
      <c r="Y4" s="30"/>
      <c r="Z4" s="30"/>
    </row>
    <row r="5" spans="1:26" ht="12" customHeight="1">
      <c r="A5" s="24"/>
      <c r="B5" s="31"/>
      <c r="C5" s="28"/>
      <c r="D5" s="29"/>
      <c r="E5" s="29"/>
      <c r="F5" s="30"/>
      <c r="G5" s="30"/>
      <c r="H5" s="30"/>
      <c r="I5" s="30"/>
      <c r="J5" s="30"/>
      <c r="K5" s="30"/>
      <c r="L5" s="30"/>
      <c r="M5" s="30"/>
      <c r="N5" s="30"/>
      <c r="O5" s="30"/>
      <c r="P5" s="30"/>
      <c r="Q5" s="30"/>
      <c r="R5" s="30"/>
      <c r="S5" s="30"/>
      <c r="T5" s="30"/>
      <c r="U5" s="30"/>
      <c r="V5" s="30"/>
      <c r="W5" s="30"/>
      <c r="X5" s="30"/>
      <c r="Y5" s="30"/>
      <c r="Z5" s="30"/>
    </row>
    <row r="6" spans="1:26" ht="12" customHeight="1">
      <c r="A6" s="24" t="s">
        <v>162</v>
      </c>
      <c r="B6" s="31"/>
      <c r="C6" s="28"/>
      <c r="D6" s="29"/>
      <c r="E6" s="29"/>
      <c r="F6" s="30"/>
      <c r="G6" s="30"/>
      <c r="H6" s="30"/>
      <c r="I6" s="30"/>
      <c r="J6" s="30"/>
      <c r="K6" s="30"/>
      <c r="L6" s="30"/>
      <c r="M6" s="30"/>
      <c r="N6" s="30"/>
      <c r="O6" s="30"/>
      <c r="P6" s="30"/>
      <c r="Q6" s="30"/>
      <c r="R6" s="30"/>
      <c r="S6" s="30"/>
      <c r="T6" s="30"/>
      <c r="U6" s="30"/>
      <c r="V6" s="30"/>
      <c r="W6" s="30"/>
      <c r="X6" s="30"/>
      <c r="Y6" s="30"/>
      <c r="Z6" s="30"/>
    </row>
    <row r="7" spans="1:26" ht="12" customHeight="1">
      <c r="A7" s="24"/>
      <c r="B7" s="31"/>
      <c r="C7" s="28"/>
      <c r="D7" s="29"/>
      <c r="E7" s="29"/>
      <c r="F7" s="30"/>
      <c r="G7" s="30"/>
      <c r="H7" s="30"/>
      <c r="I7" s="30"/>
      <c r="J7" s="30"/>
      <c r="K7" s="30"/>
      <c r="L7" s="30"/>
      <c r="M7" s="30"/>
      <c r="N7" s="30"/>
      <c r="O7" s="30"/>
      <c r="P7" s="30"/>
      <c r="Q7" s="30"/>
      <c r="R7" s="30"/>
      <c r="S7" s="30"/>
      <c r="T7" s="30"/>
      <c r="U7" s="30"/>
      <c r="V7" s="30"/>
      <c r="W7" s="30"/>
      <c r="X7" s="30"/>
      <c r="Y7" s="30"/>
      <c r="Z7" s="30"/>
    </row>
    <row r="8" spans="1:26" ht="12" customHeight="1">
      <c r="A8" s="24" t="s">
        <v>68</v>
      </c>
      <c r="B8" s="31"/>
      <c r="C8" s="28"/>
      <c r="D8" s="29"/>
      <c r="E8" s="29"/>
      <c r="F8" s="30"/>
      <c r="G8" s="30"/>
      <c r="H8" s="30"/>
      <c r="I8" s="30"/>
      <c r="J8" s="30"/>
      <c r="K8" s="30"/>
      <c r="L8" s="30"/>
      <c r="M8" s="30"/>
      <c r="N8" s="30"/>
      <c r="O8" s="30"/>
      <c r="P8" s="30"/>
      <c r="Q8" s="30"/>
      <c r="R8" s="30"/>
      <c r="S8" s="30"/>
      <c r="T8" s="30"/>
      <c r="U8" s="30"/>
      <c r="V8" s="30"/>
      <c r="W8" s="30"/>
      <c r="X8" s="30"/>
      <c r="Y8" s="30"/>
      <c r="Z8" s="30"/>
    </row>
    <row r="9" spans="1:26" ht="12" customHeight="1">
      <c r="A9" s="24" t="s">
        <v>58</v>
      </c>
      <c r="B9" s="31"/>
      <c r="C9" s="28"/>
      <c r="D9" s="29"/>
      <c r="E9" s="29"/>
      <c r="F9" s="30"/>
      <c r="G9" s="30"/>
      <c r="H9" s="30"/>
      <c r="I9" s="30"/>
      <c r="J9" s="30"/>
      <c r="K9" s="30"/>
      <c r="L9" s="30"/>
      <c r="M9" s="30"/>
      <c r="N9" s="30"/>
      <c r="O9" s="30"/>
      <c r="P9" s="30"/>
      <c r="Q9" s="30"/>
      <c r="R9" s="30"/>
      <c r="S9" s="30"/>
      <c r="T9" s="30"/>
      <c r="U9" s="30"/>
      <c r="V9" s="30"/>
      <c r="W9" s="30"/>
      <c r="X9" s="30"/>
      <c r="Y9" s="30"/>
      <c r="Z9" s="30"/>
    </row>
    <row r="10" spans="1:26" ht="12" customHeight="1">
      <c r="A10" s="2"/>
      <c r="B10" s="31"/>
      <c r="C10" s="28"/>
      <c r="D10" s="29"/>
      <c r="E10" s="29"/>
      <c r="F10" s="30"/>
      <c r="G10" s="30"/>
      <c r="H10" s="30"/>
      <c r="I10" s="30"/>
      <c r="J10" s="30"/>
      <c r="K10" s="30"/>
      <c r="L10" s="30"/>
      <c r="M10" s="30"/>
      <c r="N10" s="30"/>
      <c r="O10" s="30"/>
      <c r="P10" s="30"/>
      <c r="Q10" s="30"/>
      <c r="R10" s="30"/>
      <c r="S10" s="30"/>
      <c r="T10" s="30"/>
      <c r="U10" s="30"/>
      <c r="V10" s="30"/>
      <c r="W10" s="30"/>
      <c r="X10" s="30"/>
      <c r="Y10" s="30"/>
      <c r="Z10" s="30"/>
    </row>
    <row r="11" spans="1:26" ht="15" customHeight="1">
      <c r="A11" s="13" t="s">
        <v>163</v>
      </c>
      <c r="B11" s="32"/>
      <c r="C11" s="33"/>
      <c r="D11" s="34"/>
      <c r="E11" s="34"/>
      <c r="F11" s="30"/>
      <c r="G11" s="30"/>
      <c r="H11" s="30"/>
      <c r="I11" s="30"/>
      <c r="J11" s="30"/>
      <c r="K11" s="30"/>
      <c r="L11" s="30"/>
      <c r="M11" s="30"/>
      <c r="N11" s="30"/>
      <c r="O11" s="30"/>
      <c r="P11" s="30"/>
      <c r="Q11" s="30"/>
      <c r="R11" s="30"/>
      <c r="S11" s="30"/>
      <c r="T11" s="30"/>
      <c r="U11" s="30"/>
      <c r="V11" s="30"/>
      <c r="W11" s="30"/>
      <c r="X11" s="30"/>
      <c r="Y11" s="30"/>
      <c r="Z11" s="30"/>
    </row>
    <row r="12" spans="1:26" ht="14.25" customHeight="1">
      <c r="A12" s="35"/>
      <c r="B12" s="36"/>
      <c r="C12" s="3" t="s">
        <v>164</v>
      </c>
      <c r="D12" s="37"/>
      <c r="E12" s="38">
        <v>0</v>
      </c>
      <c r="F12" s="30"/>
      <c r="G12" s="30"/>
      <c r="H12" s="30"/>
      <c r="I12" s="30"/>
      <c r="J12" s="30"/>
      <c r="K12" s="30"/>
      <c r="L12" s="30"/>
      <c r="M12" s="30"/>
      <c r="N12" s="30"/>
      <c r="O12" s="30"/>
      <c r="P12" s="30"/>
      <c r="Q12" s="30"/>
      <c r="R12" s="30"/>
      <c r="S12" s="30"/>
      <c r="T12" s="30"/>
      <c r="U12" s="30"/>
      <c r="V12" s="30"/>
      <c r="W12" s="30"/>
      <c r="X12" s="30"/>
      <c r="Y12" s="30"/>
      <c r="Z12" s="30"/>
    </row>
    <row r="13" spans="1:26" ht="14.25" customHeight="1">
      <c r="A13" s="35"/>
      <c r="B13" s="39"/>
      <c r="C13" s="40" t="s">
        <v>165</v>
      </c>
      <c r="D13" s="40"/>
      <c r="E13" s="41">
        <v>0</v>
      </c>
      <c r="F13" s="35"/>
      <c r="G13" s="35"/>
      <c r="H13" s="35"/>
      <c r="I13" s="35"/>
      <c r="J13" s="35"/>
      <c r="K13" s="35"/>
      <c r="L13" s="35"/>
      <c r="M13" s="35"/>
      <c r="N13" s="35"/>
      <c r="O13" s="35"/>
      <c r="P13" s="35"/>
      <c r="Q13" s="35"/>
      <c r="R13" s="35"/>
      <c r="S13" s="35"/>
      <c r="T13" s="35"/>
      <c r="U13" s="35"/>
      <c r="V13" s="35"/>
      <c r="W13" s="35"/>
      <c r="X13" s="35"/>
      <c r="Y13" s="35"/>
      <c r="Z13" s="35"/>
    </row>
    <row r="14" spans="1:26" ht="15" customHeight="1">
      <c r="A14" s="9" t="s">
        <v>166</v>
      </c>
      <c r="B14" s="39"/>
      <c r="C14" s="40"/>
      <c r="D14" s="40"/>
      <c r="E14" s="41"/>
      <c r="F14" s="35"/>
      <c r="G14" s="35"/>
      <c r="H14" s="35"/>
      <c r="I14" s="35"/>
      <c r="J14" s="35"/>
      <c r="K14" s="35"/>
      <c r="L14" s="35"/>
      <c r="M14" s="35"/>
      <c r="N14" s="35"/>
      <c r="O14" s="35"/>
      <c r="P14" s="35"/>
      <c r="Q14" s="35"/>
      <c r="R14" s="35"/>
      <c r="S14" s="35"/>
      <c r="T14" s="35"/>
      <c r="U14" s="35"/>
      <c r="V14" s="35"/>
      <c r="W14" s="35"/>
      <c r="X14" s="35"/>
      <c r="Y14" s="35"/>
      <c r="Z14" s="35"/>
    </row>
    <row r="15" spans="1:26" ht="12" customHeight="1">
      <c r="A15" s="42" t="s">
        <v>167</v>
      </c>
      <c r="B15" s="43" t="s">
        <v>168</v>
      </c>
      <c r="C15" s="44" t="s">
        <v>169</v>
      </c>
      <c r="D15" s="45">
        <v>63</v>
      </c>
      <c r="E15" s="45">
        <f t="shared" ref="E15:E25" si="0">(D15+D15*$E$13)*(1-$E$12)</f>
        <v>63</v>
      </c>
      <c r="F15" s="35"/>
      <c r="G15" s="35"/>
      <c r="H15" s="35"/>
      <c r="I15" s="35"/>
      <c r="J15" s="35"/>
      <c r="K15" s="35"/>
      <c r="L15" s="35"/>
      <c r="M15" s="35"/>
      <c r="N15" s="35"/>
      <c r="O15" s="35"/>
      <c r="P15" s="35"/>
      <c r="Q15" s="35"/>
      <c r="R15" s="35"/>
      <c r="S15" s="35"/>
      <c r="T15" s="35"/>
      <c r="U15" s="35"/>
      <c r="V15" s="35"/>
      <c r="W15" s="35"/>
      <c r="X15" s="35"/>
      <c r="Y15" s="35"/>
      <c r="Z15" s="35"/>
    </row>
    <row r="16" spans="1:26" ht="12" customHeight="1">
      <c r="A16" s="42" t="s">
        <v>170</v>
      </c>
      <c r="B16" s="43" t="s">
        <v>171</v>
      </c>
      <c r="C16" s="44" t="s">
        <v>172</v>
      </c>
      <c r="D16" s="45">
        <v>63</v>
      </c>
      <c r="E16" s="45">
        <f t="shared" si="0"/>
        <v>63</v>
      </c>
      <c r="F16" s="35"/>
      <c r="G16" s="35"/>
      <c r="H16" s="35"/>
      <c r="I16" s="35"/>
      <c r="J16" s="35"/>
      <c r="K16" s="35"/>
      <c r="L16" s="35"/>
      <c r="M16" s="35"/>
      <c r="N16" s="35"/>
      <c r="O16" s="35"/>
      <c r="P16" s="35"/>
      <c r="Q16" s="35"/>
      <c r="R16" s="35"/>
      <c r="S16" s="35"/>
      <c r="T16" s="35"/>
      <c r="U16" s="35"/>
      <c r="V16" s="35"/>
      <c r="W16" s="35"/>
      <c r="X16" s="35"/>
      <c r="Y16" s="35"/>
      <c r="Z16" s="35"/>
    </row>
    <row r="17" spans="1:26" ht="12" customHeight="1">
      <c r="A17" s="42" t="s">
        <v>173</v>
      </c>
      <c r="B17" s="43" t="s">
        <v>174</v>
      </c>
      <c r="C17" s="44" t="s">
        <v>175</v>
      </c>
      <c r="D17" s="45">
        <v>67</v>
      </c>
      <c r="E17" s="45">
        <f t="shared" si="0"/>
        <v>67</v>
      </c>
      <c r="F17" s="35"/>
      <c r="G17" s="35"/>
      <c r="H17" s="35"/>
      <c r="I17" s="35"/>
      <c r="J17" s="35"/>
      <c r="K17" s="35"/>
      <c r="L17" s="35"/>
      <c r="M17" s="35"/>
      <c r="N17" s="35"/>
      <c r="O17" s="35"/>
      <c r="P17" s="35"/>
      <c r="Q17" s="35"/>
      <c r="R17" s="35"/>
      <c r="S17" s="35"/>
      <c r="T17" s="35"/>
      <c r="U17" s="35"/>
      <c r="V17" s="35"/>
      <c r="W17" s="35"/>
      <c r="X17" s="35"/>
      <c r="Y17" s="35"/>
      <c r="Z17" s="35"/>
    </row>
    <row r="18" spans="1:26" ht="12" customHeight="1">
      <c r="A18" s="42" t="s">
        <v>176</v>
      </c>
      <c r="B18" s="43" t="s">
        <v>177</v>
      </c>
      <c r="C18" s="44" t="s">
        <v>178</v>
      </c>
      <c r="D18" s="45">
        <v>67</v>
      </c>
      <c r="E18" s="45">
        <f t="shared" si="0"/>
        <v>67</v>
      </c>
      <c r="F18" s="35"/>
      <c r="G18" s="35"/>
      <c r="H18" s="35"/>
      <c r="I18" s="35"/>
      <c r="J18" s="35"/>
      <c r="K18" s="35"/>
      <c r="L18" s="35"/>
      <c r="M18" s="35"/>
      <c r="N18" s="35"/>
      <c r="O18" s="35"/>
      <c r="P18" s="35"/>
      <c r="Q18" s="35"/>
      <c r="R18" s="35"/>
      <c r="S18" s="35"/>
      <c r="T18" s="35"/>
      <c r="U18" s="35"/>
      <c r="V18" s="35"/>
      <c r="W18" s="35"/>
      <c r="X18" s="35"/>
      <c r="Y18" s="35"/>
      <c r="Z18" s="35"/>
    </row>
    <row r="19" spans="1:26" ht="12" customHeight="1">
      <c r="A19" s="42" t="s">
        <v>179</v>
      </c>
      <c r="B19" s="43" t="s">
        <v>180</v>
      </c>
      <c r="C19" s="44" t="s">
        <v>181</v>
      </c>
      <c r="D19" s="45">
        <v>75</v>
      </c>
      <c r="E19" s="45">
        <f t="shared" si="0"/>
        <v>75</v>
      </c>
      <c r="F19" s="35"/>
      <c r="G19" s="35"/>
      <c r="H19" s="35"/>
      <c r="I19" s="35"/>
      <c r="J19" s="35"/>
      <c r="K19" s="35"/>
      <c r="L19" s="35"/>
      <c r="M19" s="35"/>
      <c r="N19" s="35"/>
      <c r="O19" s="35"/>
      <c r="P19" s="35"/>
      <c r="Q19" s="35"/>
      <c r="R19" s="35"/>
      <c r="S19" s="35"/>
      <c r="T19" s="35"/>
      <c r="U19" s="35"/>
      <c r="V19" s="35"/>
      <c r="W19" s="35"/>
      <c r="X19" s="35"/>
      <c r="Y19" s="35"/>
      <c r="Z19" s="35"/>
    </row>
    <row r="20" spans="1:26" ht="12" customHeight="1">
      <c r="A20" s="42" t="s">
        <v>182</v>
      </c>
      <c r="B20" s="43" t="s">
        <v>183</v>
      </c>
      <c r="C20" s="44" t="s">
        <v>184</v>
      </c>
      <c r="D20" s="45">
        <v>75</v>
      </c>
      <c r="E20" s="45">
        <f t="shared" si="0"/>
        <v>75</v>
      </c>
      <c r="F20" s="35"/>
      <c r="G20" s="35"/>
      <c r="H20" s="35"/>
      <c r="I20" s="35"/>
      <c r="J20" s="35"/>
      <c r="K20" s="35"/>
      <c r="L20" s="35"/>
      <c r="M20" s="35"/>
      <c r="N20" s="35"/>
      <c r="O20" s="35"/>
      <c r="P20" s="35"/>
      <c r="Q20" s="35"/>
      <c r="R20" s="35"/>
      <c r="S20" s="35"/>
      <c r="T20" s="35"/>
      <c r="U20" s="35"/>
      <c r="V20" s="35"/>
      <c r="W20" s="35"/>
      <c r="X20" s="35"/>
      <c r="Y20" s="35"/>
      <c r="Z20" s="35"/>
    </row>
    <row r="21" spans="1:26" ht="12" customHeight="1">
      <c r="A21" s="42" t="s">
        <v>185</v>
      </c>
      <c r="B21" s="43" t="s">
        <v>186</v>
      </c>
      <c r="C21" s="44" t="s">
        <v>175</v>
      </c>
      <c r="D21" s="45">
        <v>14</v>
      </c>
      <c r="E21" s="45">
        <f t="shared" si="0"/>
        <v>14</v>
      </c>
      <c r="F21" s="35"/>
      <c r="G21" s="35"/>
      <c r="H21" s="35"/>
      <c r="I21" s="35"/>
      <c r="J21" s="35"/>
      <c r="K21" s="35"/>
      <c r="L21" s="35"/>
      <c r="M21" s="35"/>
      <c r="N21" s="35"/>
      <c r="O21" s="35"/>
      <c r="P21" s="35"/>
      <c r="Q21" s="35"/>
      <c r="R21" s="35"/>
      <c r="S21" s="35"/>
      <c r="T21" s="35"/>
      <c r="U21" s="35"/>
      <c r="V21" s="35"/>
      <c r="W21" s="35"/>
      <c r="X21" s="35"/>
      <c r="Y21" s="35"/>
      <c r="Z21" s="35"/>
    </row>
    <row r="22" spans="1:26" ht="12" customHeight="1">
      <c r="A22" s="42" t="s">
        <v>187</v>
      </c>
      <c r="B22" s="43" t="s">
        <v>188</v>
      </c>
      <c r="C22" s="44" t="s">
        <v>175</v>
      </c>
      <c r="D22" s="45">
        <v>14</v>
      </c>
      <c r="E22" s="45">
        <f t="shared" si="0"/>
        <v>14</v>
      </c>
      <c r="F22" s="35"/>
      <c r="G22" s="35"/>
      <c r="H22" s="35"/>
      <c r="I22" s="35"/>
      <c r="J22" s="35"/>
      <c r="K22" s="35"/>
      <c r="L22" s="35"/>
      <c r="M22" s="35"/>
      <c r="N22" s="35"/>
      <c r="O22" s="35"/>
      <c r="P22" s="35"/>
      <c r="Q22" s="35"/>
      <c r="R22" s="35"/>
      <c r="S22" s="35"/>
      <c r="T22" s="35"/>
      <c r="U22" s="35"/>
      <c r="V22" s="35"/>
      <c r="W22" s="35"/>
      <c r="X22" s="35"/>
      <c r="Y22" s="35"/>
      <c r="Z22" s="35"/>
    </row>
    <row r="23" spans="1:26" ht="12" customHeight="1">
      <c r="A23" s="42" t="s">
        <v>189</v>
      </c>
      <c r="B23" s="43" t="s">
        <v>190</v>
      </c>
      <c r="C23" s="44" t="s">
        <v>175</v>
      </c>
      <c r="D23" s="45">
        <v>14</v>
      </c>
      <c r="E23" s="45">
        <f t="shared" si="0"/>
        <v>14</v>
      </c>
      <c r="F23" s="35"/>
      <c r="G23" s="35"/>
      <c r="H23" s="35"/>
      <c r="I23" s="35"/>
      <c r="J23" s="35"/>
      <c r="K23" s="35"/>
      <c r="L23" s="35"/>
      <c r="M23" s="35"/>
      <c r="N23" s="35"/>
      <c r="O23" s="35"/>
      <c r="P23" s="35"/>
      <c r="Q23" s="35"/>
      <c r="R23" s="35"/>
      <c r="S23" s="35"/>
      <c r="T23" s="35"/>
      <c r="U23" s="35"/>
      <c r="V23" s="35"/>
      <c r="W23" s="35"/>
      <c r="X23" s="35"/>
      <c r="Y23" s="35"/>
      <c r="Z23" s="35"/>
    </row>
    <row r="24" spans="1:26" ht="12" customHeight="1">
      <c r="A24" s="42" t="s">
        <v>191</v>
      </c>
      <c r="B24" s="43" t="s">
        <v>192</v>
      </c>
      <c r="C24" s="44" t="s">
        <v>193</v>
      </c>
      <c r="D24" s="46">
        <v>2.2999999999999998</v>
      </c>
      <c r="E24" s="46">
        <f t="shared" si="0"/>
        <v>2.2999999999999998</v>
      </c>
      <c r="F24" s="35"/>
      <c r="G24" s="35"/>
      <c r="H24" s="35"/>
      <c r="I24" s="35"/>
      <c r="J24" s="35"/>
      <c r="K24" s="35"/>
      <c r="L24" s="35"/>
      <c r="M24" s="35"/>
      <c r="N24" s="35"/>
      <c r="O24" s="35"/>
      <c r="P24" s="35"/>
      <c r="Q24" s="35"/>
      <c r="R24" s="35"/>
      <c r="S24" s="35"/>
      <c r="T24" s="35"/>
      <c r="U24" s="35"/>
      <c r="V24" s="35"/>
      <c r="W24" s="35"/>
      <c r="X24" s="35"/>
      <c r="Y24" s="35"/>
      <c r="Z24" s="35"/>
    </row>
    <row r="25" spans="1:26" ht="12" customHeight="1">
      <c r="A25" s="42" t="s">
        <v>194</v>
      </c>
      <c r="B25" s="43" t="s">
        <v>195</v>
      </c>
      <c r="C25" s="44" t="s">
        <v>193</v>
      </c>
      <c r="D25" s="46">
        <v>1.4</v>
      </c>
      <c r="E25" s="46">
        <f t="shared" si="0"/>
        <v>1.4</v>
      </c>
      <c r="F25" s="35"/>
      <c r="G25" s="35"/>
      <c r="H25" s="35"/>
      <c r="I25" s="35"/>
      <c r="J25" s="35"/>
      <c r="K25" s="35"/>
      <c r="L25" s="35"/>
      <c r="M25" s="35"/>
      <c r="N25" s="35"/>
      <c r="O25" s="35"/>
      <c r="P25" s="35"/>
      <c r="Q25" s="35"/>
      <c r="R25" s="35"/>
      <c r="S25" s="35"/>
      <c r="T25" s="35"/>
      <c r="U25" s="35"/>
      <c r="V25" s="35"/>
      <c r="W25" s="35"/>
      <c r="X25" s="35"/>
      <c r="Y25" s="35"/>
      <c r="Z25" s="35"/>
    </row>
    <row r="26" spans="1:26" ht="12" customHeight="1">
      <c r="A26" s="2" t="s">
        <v>196</v>
      </c>
      <c r="B26" s="39"/>
      <c r="C26" s="40"/>
      <c r="D26" s="40"/>
      <c r="E26" s="41"/>
      <c r="F26" s="35"/>
      <c r="G26" s="35"/>
      <c r="H26" s="35"/>
      <c r="I26" s="35"/>
      <c r="J26" s="35"/>
      <c r="K26" s="35"/>
      <c r="L26" s="35"/>
      <c r="M26" s="35"/>
      <c r="N26" s="35"/>
      <c r="O26" s="35"/>
      <c r="P26" s="35"/>
      <c r="Q26" s="35"/>
      <c r="R26" s="35"/>
      <c r="S26" s="35"/>
      <c r="T26" s="35"/>
      <c r="U26" s="35"/>
      <c r="V26" s="35"/>
      <c r="W26" s="35"/>
      <c r="X26" s="35"/>
      <c r="Y26" s="35"/>
      <c r="Z26" s="35"/>
    </row>
    <row r="27" spans="1:26" ht="12" customHeight="1">
      <c r="A27" s="36" t="s">
        <v>197</v>
      </c>
      <c r="B27" s="39"/>
      <c r="C27" s="40"/>
      <c r="D27" s="40"/>
      <c r="E27" s="41"/>
      <c r="F27" s="35"/>
      <c r="G27" s="35"/>
      <c r="H27" s="35"/>
      <c r="I27" s="35"/>
      <c r="J27" s="35"/>
      <c r="K27" s="35"/>
      <c r="L27" s="35"/>
      <c r="M27" s="35"/>
      <c r="N27" s="35"/>
      <c r="O27" s="35"/>
      <c r="P27" s="35"/>
      <c r="Q27" s="35"/>
      <c r="R27" s="35"/>
      <c r="S27" s="35"/>
      <c r="T27" s="35"/>
      <c r="U27" s="35"/>
      <c r="V27" s="35"/>
      <c r="W27" s="35"/>
      <c r="X27" s="35"/>
      <c r="Y27" s="35"/>
      <c r="Z27" s="35"/>
    </row>
    <row r="28" spans="1:26" ht="12" customHeight="1">
      <c r="A28" s="35"/>
      <c r="B28" s="39"/>
      <c r="C28" s="40"/>
      <c r="D28" s="40"/>
      <c r="E28" s="41"/>
      <c r="F28" s="35"/>
      <c r="G28" s="35"/>
      <c r="H28" s="35"/>
      <c r="I28" s="35"/>
      <c r="J28" s="35"/>
      <c r="K28" s="35"/>
      <c r="L28" s="35"/>
      <c r="M28" s="35"/>
      <c r="N28" s="35"/>
      <c r="O28" s="35"/>
      <c r="P28" s="35"/>
      <c r="Q28" s="35"/>
      <c r="R28" s="35"/>
      <c r="S28" s="35"/>
      <c r="T28" s="35"/>
      <c r="U28" s="35"/>
      <c r="V28" s="35"/>
      <c r="W28" s="35"/>
      <c r="X28" s="35"/>
      <c r="Y28" s="35"/>
      <c r="Z28" s="35"/>
    </row>
    <row r="29" spans="1:26" ht="15" customHeight="1">
      <c r="A29" s="9" t="s">
        <v>198</v>
      </c>
      <c r="B29" s="39"/>
      <c r="C29" s="40"/>
      <c r="D29" s="40"/>
      <c r="E29" s="41"/>
      <c r="F29" s="35"/>
      <c r="G29" s="35"/>
      <c r="H29" s="35"/>
      <c r="I29" s="35"/>
      <c r="J29" s="35"/>
      <c r="K29" s="35"/>
      <c r="L29" s="35"/>
      <c r="M29" s="35"/>
      <c r="N29" s="35"/>
      <c r="O29" s="35"/>
      <c r="P29" s="35"/>
      <c r="Q29" s="35"/>
      <c r="R29" s="35"/>
      <c r="S29" s="35"/>
      <c r="T29" s="35"/>
      <c r="U29" s="35"/>
      <c r="V29" s="35"/>
      <c r="W29" s="35"/>
      <c r="X29" s="35"/>
      <c r="Y29" s="35"/>
      <c r="Z29" s="35"/>
    </row>
    <row r="30" spans="1:26" ht="12" customHeight="1">
      <c r="A30" s="47" t="s">
        <v>199</v>
      </c>
      <c r="B30" s="43" t="s">
        <v>200</v>
      </c>
      <c r="C30" s="44" t="s">
        <v>201</v>
      </c>
      <c r="D30" s="48">
        <v>110</v>
      </c>
      <c r="E30" s="48">
        <f t="shared" ref="E30:E35" si="1">(D30+D30*$E$13)*(1-$E$12)</f>
        <v>110</v>
      </c>
      <c r="F30" s="30"/>
      <c r="G30" s="30"/>
      <c r="H30" s="30"/>
      <c r="I30" s="30"/>
      <c r="J30" s="30"/>
      <c r="K30" s="30"/>
      <c r="L30" s="30"/>
      <c r="M30" s="30"/>
      <c r="N30" s="30"/>
      <c r="O30" s="30"/>
      <c r="P30" s="30"/>
      <c r="Q30" s="30"/>
      <c r="R30" s="30"/>
      <c r="S30" s="30"/>
      <c r="T30" s="30"/>
      <c r="U30" s="30"/>
      <c r="V30" s="30"/>
      <c r="W30" s="30"/>
      <c r="X30" s="30"/>
      <c r="Y30" s="30"/>
      <c r="Z30" s="30"/>
    </row>
    <row r="31" spans="1:26" ht="12" customHeight="1">
      <c r="A31" s="42" t="s">
        <v>202</v>
      </c>
      <c r="B31" s="43" t="s">
        <v>203</v>
      </c>
      <c r="C31" s="44" t="s">
        <v>201</v>
      </c>
      <c r="D31" s="45">
        <v>110</v>
      </c>
      <c r="E31" s="45">
        <f t="shared" si="1"/>
        <v>110</v>
      </c>
      <c r="F31" s="30"/>
      <c r="G31" s="30"/>
      <c r="H31" s="30"/>
      <c r="I31" s="30"/>
      <c r="J31" s="30"/>
      <c r="K31" s="30"/>
      <c r="L31" s="30"/>
      <c r="M31" s="30"/>
      <c r="N31" s="30"/>
      <c r="O31" s="30"/>
      <c r="P31" s="30"/>
      <c r="Q31" s="30"/>
      <c r="R31" s="30"/>
      <c r="S31" s="30"/>
      <c r="T31" s="30"/>
      <c r="U31" s="30"/>
      <c r="V31" s="30"/>
      <c r="W31" s="30"/>
      <c r="X31" s="30"/>
      <c r="Y31" s="30"/>
      <c r="Z31" s="30"/>
    </row>
    <row r="32" spans="1:26" ht="12" customHeight="1">
      <c r="A32" s="47" t="s">
        <v>204</v>
      </c>
      <c r="B32" s="43" t="s">
        <v>205</v>
      </c>
      <c r="C32" s="44" t="s">
        <v>201</v>
      </c>
      <c r="D32" s="48">
        <v>116</v>
      </c>
      <c r="E32" s="48">
        <f t="shared" si="1"/>
        <v>116</v>
      </c>
      <c r="F32" s="30"/>
      <c r="G32" s="30"/>
      <c r="H32" s="30"/>
      <c r="I32" s="30"/>
      <c r="J32" s="30"/>
      <c r="K32" s="30"/>
      <c r="L32" s="30"/>
      <c r="M32" s="30"/>
      <c r="N32" s="30"/>
      <c r="O32" s="30"/>
      <c r="P32" s="30"/>
      <c r="Q32" s="30"/>
      <c r="R32" s="30"/>
      <c r="S32" s="30"/>
      <c r="T32" s="30"/>
      <c r="U32" s="30"/>
      <c r="V32" s="30"/>
      <c r="W32" s="30"/>
      <c r="X32" s="30"/>
      <c r="Y32" s="30"/>
      <c r="Z32" s="30"/>
    </row>
    <row r="33" spans="1:26" ht="12" customHeight="1">
      <c r="A33" s="47" t="s">
        <v>206</v>
      </c>
      <c r="B33" s="43" t="s">
        <v>207</v>
      </c>
      <c r="C33" s="44" t="s">
        <v>201</v>
      </c>
      <c r="D33" s="48">
        <v>116</v>
      </c>
      <c r="E33" s="48">
        <f t="shared" si="1"/>
        <v>116</v>
      </c>
      <c r="F33" s="30"/>
      <c r="G33" s="30"/>
      <c r="H33" s="30"/>
      <c r="I33" s="30"/>
      <c r="J33" s="30"/>
      <c r="K33" s="30"/>
      <c r="L33" s="30"/>
      <c r="M33" s="30"/>
      <c r="N33" s="30"/>
      <c r="O33" s="30"/>
      <c r="P33" s="30"/>
      <c r="Q33" s="30"/>
      <c r="R33" s="30"/>
      <c r="S33" s="30"/>
      <c r="T33" s="30"/>
      <c r="U33" s="30"/>
      <c r="V33" s="30"/>
      <c r="W33" s="30"/>
      <c r="X33" s="30"/>
      <c r="Y33" s="30"/>
      <c r="Z33" s="30"/>
    </row>
    <row r="34" spans="1:26" ht="12" customHeight="1">
      <c r="A34" s="47" t="s">
        <v>208</v>
      </c>
      <c r="B34" s="43" t="s">
        <v>209</v>
      </c>
      <c r="C34" s="44" t="s">
        <v>210</v>
      </c>
      <c r="D34" s="48">
        <v>159</v>
      </c>
      <c r="E34" s="48">
        <f t="shared" si="1"/>
        <v>159</v>
      </c>
      <c r="F34" s="30"/>
      <c r="G34" s="30"/>
      <c r="H34" s="30"/>
      <c r="I34" s="30"/>
      <c r="J34" s="30"/>
      <c r="K34" s="30"/>
      <c r="L34" s="30"/>
      <c r="M34" s="30"/>
      <c r="N34" s="30"/>
      <c r="O34" s="30"/>
      <c r="P34" s="30"/>
      <c r="Q34" s="30"/>
      <c r="R34" s="30"/>
      <c r="S34" s="30"/>
      <c r="T34" s="30"/>
      <c r="U34" s="30"/>
      <c r="V34" s="30"/>
      <c r="W34" s="30"/>
      <c r="X34" s="30"/>
      <c r="Y34" s="30"/>
      <c r="Z34" s="30"/>
    </row>
    <row r="35" spans="1:26" ht="12" customHeight="1">
      <c r="A35" s="42" t="s">
        <v>211</v>
      </c>
      <c r="B35" s="43" t="s">
        <v>212</v>
      </c>
      <c r="C35" s="44" t="s">
        <v>210</v>
      </c>
      <c r="D35" s="45">
        <v>159</v>
      </c>
      <c r="E35" s="45">
        <f t="shared" si="1"/>
        <v>159</v>
      </c>
      <c r="F35" s="30"/>
      <c r="G35" s="30"/>
      <c r="H35" s="30"/>
      <c r="I35" s="30"/>
      <c r="J35" s="30"/>
      <c r="K35" s="30"/>
      <c r="L35" s="30"/>
      <c r="M35" s="30"/>
      <c r="N35" s="30"/>
      <c r="O35" s="30"/>
      <c r="P35" s="30"/>
      <c r="Q35" s="30"/>
      <c r="R35" s="30"/>
      <c r="S35" s="30"/>
      <c r="T35" s="30"/>
      <c r="U35" s="30"/>
      <c r="V35" s="30"/>
      <c r="W35" s="30"/>
      <c r="X35" s="30"/>
      <c r="Y35" s="30"/>
      <c r="Z35" s="30"/>
    </row>
    <row r="36" spans="1:26" ht="12" customHeight="1">
      <c r="A36" s="36"/>
      <c r="B36" s="49"/>
      <c r="C36" s="50"/>
      <c r="D36" s="51"/>
      <c r="E36" s="51"/>
      <c r="F36" s="30"/>
      <c r="G36" s="30"/>
      <c r="H36" s="30"/>
      <c r="I36" s="30"/>
      <c r="J36" s="30"/>
      <c r="K36" s="30"/>
      <c r="L36" s="30"/>
      <c r="M36" s="30"/>
      <c r="N36" s="30"/>
      <c r="O36" s="30"/>
      <c r="P36" s="30"/>
      <c r="Q36" s="30"/>
      <c r="R36" s="30"/>
      <c r="S36" s="30"/>
      <c r="T36" s="30"/>
      <c r="U36" s="30"/>
      <c r="V36" s="30"/>
      <c r="W36" s="30"/>
      <c r="X36" s="30"/>
      <c r="Y36" s="30"/>
      <c r="Z36" s="30"/>
    </row>
    <row r="37" spans="1:26" ht="15" customHeight="1">
      <c r="A37" s="9" t="s">
        <v>213</v>
      </c>
      <c r="B37" s="31"/>
      <c r="C37" s="28"/>
      <c r="D37" s="29"/>
      <c r="E37" s="29"/>
      <c r="F37" s="30"/>
      <c r="G37" s="30"/>
      <c r="H37" s="30"/>
      <c r="I37" s="30"/>
      <c r="J37" s="30"/>
      <c r="K37" s="30"/>
      <c r="L37" s="30"/>
      <c r="M37" s="30"/>
      <c r="N37" s="30"/>
      <c r="O37" s="30"/>
      <c r="P37" s="30"/>
      <c r="Q37" s="30"/>
      <c r="R37" s="30"/>
      <c r="S37" s="30"/>
      <c r="T37" s="30"/>
      <c r="U37" s="30"/>
      <c r="V37" s="30"/>
      <c r="W37" s="30"/>
      <c r="X37" s="30"/>
      <c r="Y37" s="30"/>
      <c r="Z37" s="30"/>
    </row>
    <row r="38" spans="1:26" ht="12" customHeight="1">
      <c r="A38" s="47" t="s">
        <v>214</v>
      </c>
      <c r="B38" s="43" t="s">
        <v>215</v>
      </c>
      <c r="C38" s="44" t="s">
        <v>201</v>
      </c>
      <c r="D38" s="48">
        <v>132</v>
      </c>
      <c r="E38" s="48">
        <f t="shared" ref="E38:E48" si="2">(D38+D38*$E$13)*(1-$E$12)</f>
        <v>132</v>
      </c>
      <c r="F38" s="30"/>
      <c r="G38" s="30"/>
      <c r="H38" s="30"/>
      <c r="I38" s="30"/>
      <c r="J38" s="30"/>
      <c r="K38" s="30"/>
      <c r="L38" s="30"/>
      <c r="M38" s="30"/>
      <c r="N38" s="30"/>
      <c r="O38" s="30"/>
      <c r="P38" s="30"/>
      <c r="Q38" s="30"/>
      <c r="R38" s="30"/>
      <c r="S38" s="30"/>
      <c r="T38" s="30"/>
      <c r="U38" s="30"/>
      <c r="V38" s="30"/>
      <c r="W38" s="30"/>
      <c r="X38" s="30"/>
      <c r="Y38" s="30"/>
      <c r="Z38" s="30"/>
    </row>
    <row r="39" spans="1:26" ht="12" customHeight="1">
      <c r="A39" s="47" t="s">
        <v>216</v>
      </c>
      <c r="B39" s="43" t="s">
        <v>217</v>
      </c>
      <c r="C39" s="44" t="s">
        <v>201</v>
      </c>
      <c r="D39" s="48">
        <v>150</v>
      </c>
      <c r="E39" s="48">
        <f t="shared" si="2"/>
        <v>150</v>
      </c>
      <c r="F39" s="30"/>
      <c r="G39" s="30"/>
      <c r="H39" s="30"/>
      <c r="I39" s="30"/>
      <c r="J39" s="30"/>
      <c r="K39" s="30"/>
      <c r="L39" s="30"/>
      <c r="M39" s="30"/>
      <c r="N39" s="30"/>
      <c r="O39" s="30"/>
      <c r="P39" s="30"/>
      <c r="Q39" s="30"/>
      <c r="R39" s="30"/>
      <c r="S39" s="30"/>
      <c r="T39" s="30"/>
      <c r="U39" s="30"/>
      <c r="V39" s="30"/>
      <c r="W39" s="30"/>
      <c r="X39" s="30"/>
      <c r="Y39" s="30"/>
      <c r="Z39" s="30"/>
    </row>
    <row r="40" spans="1:26" ht="12" customHeight="1">
      <c r="A40" s="47" t="s">
        <v>218</v>
      </c>
      <c r="B40" s="43" t="s">
        <v>219</v>
      </c>
      <c r="C40" s="44" t="s">
        <v>201</v>
      </c>
      <c r="D40" s="48">
        <v>136</v>
      </c>
      <c r="E40" s="48">
        <f t="shared" si="2"/>
        <v>136</v>
      </c>
      <c r="F40" s="30"/>
      <c r="G40" s="30"/>
      <c r="H40" s="30"/>
      <c r="I40" s="30"/>
      <c r="J40" s="30"/>
      <c r="K40" s="30"/>
      <c r="L40" s="30"/>
      <c r="M40" s="30"/>
      <c r="N40" s="30"/>
      <c r="O40" s="30"/>
      <c r="P40" s="30"/>
      <c r="Q40" s="30"/>
      <c r="R40" s="30"/>
      <c r="S40" s="30"/>
      <c r="T40" s="30"/>
      <c r="U40" s="30"/>
      <c r="V40" s="30"/>
      <c r="W40" s="30"/>
      <c r="X40" s="30"/>
      <c r="Y40" s="30"/>
      <c r="Z40" s="30"/>
    </row>
    <row r="41" spans="1:26" ht="12" customHeight="1">
      <c r="A41" s="42" t="s">
        <v>220</v>
      </c>
      <c r="B41" s="43" t="s">
        <v>221</v>
      </c>
      <c r="C41" s="44" t="s">
        <v>201</v>
      </c>
      <c r="D41" s="45">
        <v>171</v>
      </c>
      <c r="E41" s="45">
        <f t="shared" si="2"/>
        <v>171</v>
      </c>
      <c r="F41" s="30"/>
      <c r="G41" s="30"/>
      <c r="H41" s="30"/>
      <c r="I41" s="30"/>
      <c r="J41" s="30"/>
      <c r="K41" s="30"/>
      <c r="L41" s="30"/>
      <c r="M41" s="30"/>
      <c r="N41" s="30"/>
      <c r="O41" s="30"/>
      <c r="P41" s="30"/>
      <c r="Q41" s="30"/>
      <c r="R41" s="30"/>
      <c r="S41" s="30"/>
      <c r="T41" s="30"/>
      <c r="U41" s="30"/>
      <c r="V41" s="30"/>
      <c r="W41" s="30"/>
      <c r="X41" s="30"/>
      <c r="Y41" s="30"/>
      <c r="Z41" s="30"/>
    </row>
    <row r="42" spans="1:26" ht="12" customHeight="1">
      <c r="A42" s="47" t="s">
        <v>222</v>
      </c>
      <c r="B42" s="43" t="s">
        <v>223</v>
      </c>
      <c r="C42" s="44" t="s">
        <v>201</v>
      </c>
      <c r="D42" s="48">
        <v>132</v>
      </c>
      <c r="E42" s="48">
        <f t="shared" si="2"/>
        <v>132</v>
      </c>
      <c r="F42" s="30"/>
      <c r="G42" s="30"/>
      <c r="H42" s="30"/>
      <c r="I42" s="30"/>
      <c r="J42" s="30"/>
      <c r="K42" s="30"/>
      <c r="L42" s="30"/>
      <c r="M42" s="30"/>
      <c r="N42" s="30"/>
      <c r="O42" s="30"/>
      <c r="P42" s="30"/>
      <c r="Q42" s="30"/>
      <c r="R42" s="30"/>
      <c r="S42" s="30"/>
      <c r="T42" s="30"/>
      <c r="U42" s="30"/>
      <c r="V42" s="30"/>
      <c r="W42" s="30"/>
      <c r="X42" s="30"/>
      <c r="Y42" s="30"/>
      <c r="Z42" s="30"/>
    </row>
    <row r="43" spans="1:26" ht="12" customHeight="1">
      <c r="A43" s="47" t="s">
        <v>224</v>
      </c>
      <c r="B43" s="43" t="s">
        <v>225</v>
      </c>
      <c r="C43" s="44" t="s">
        <v>201</v>
      </c>
      <c r="D43" s="48">
        <v>150</v>
      </c>
      <c r="E43" s="48">
        <f t="shared" si="2"/>
        <v>150</v>
      </c>
      <c r="F43" s="30"/>
      <c r="G43" s="30"/>
      <c r="H43" s="30"/>
      <c r="I43" s="30"/>
      <c r="J43" s="30"/>
      <c r="K43" s="30"/>
      <c r="L43" s="30"/>
      <c r="M43" s="30"/>
      <c r="N43" s="30"/>
      <c r="O43" s="30"/>
      <c r="P43" s="30"/>
      <c r="Q43" s="30"/>
      <c r="R43" s="30"/>
      <c r="S43" s="30"/>
      <c r="T43" s="30"/>
      <c r="U43" s="30"/>
      <c r="V43" s="30"/>
      <c r="W43" s="30"/>
      <c r="X43" s="30"/>
      <c r="Y43" s="30"/>
      <c r="Z43" s="30"/>
    </row>
    <row r="44" spans="1:26" ht="12" customHeight="1">
      <c r="A44" s="47" t="s">
        <v>226</v>
      </c>
      <c r="B44" s="43" t="s">
        <v>227</v>
      </c>
      <c r="C44" s="44" t="s">
        <v>201</v>
      </c>
      <c r="D44" s="48">
        <v>136</v>
      </c>
      <c r="E44" s="48">
        <f t="shared" si="2"/>
        <v>136</v>
      </c>
      <c r="F44" s="30"/>
      <c r="G44" s="30"/>
      <c r="H44" s="30"/>
      <c r="I44" s="30"/>
      <c r="J44" s="30"/>
      <c r="K44" s="30"/>
      <c r="L44" s="30"/>
      <c r="M44" s="30"/>
      <c r="N44" s="30"/>
      <c r="O44" s="30"/>
      <c r="P44" s="30"/>
      <c r="Q44" s="30"/>
      <c r="R44" s="30"/>
      <c r="S44" s="30"/>
      <c r="T44" s="30"/>
      <c r="U44" s="30"/>
      <c r="V44" s="30"/>
      <c r="W44" s="30"/>
      <c r="X44" s="30"/>
      <c r="Y44" s="30"/>
      <c r="Z44" s="30"/>
    </row>
    <row r="45" spans="1:26" ht="12" customHeight="1">
      <c r="A45" s="47" t="s">
        <v>228</v>
      </c>
      <c r="B45" s="43" t="s">
        <v>229</v>
      </c>
      <c r="C45" s="44" t="s">
        <v>210</v>
      </c>
      <c r="D45" s="48">
        <v>176</v>
      </c>
      <c r="E45" s="48">
        <f t="shared" si="2"/>
        <v>176</v>
      </c>
      <c r="F45" s="30"/>
      <c r="G45" s="30"/>
      <c r="H45" s="30"/>
      <c r="I45" s="30"/>
      <c r="J45" s="30"/>
      <c r="K45" s="30"/>
      <c r="L45" s="30"/>
      <c r="M45" s="30"/>
      <c r="N45" s="30"/>
      <c r="O45" s="30"/>
      <c r="P45" s="30"/>
      <c r="Q45" s="30"/>
      <c r="R45" s="30"/>
      <c r="S45" s="30"/>
      <c r="T45" s="30"/>
      <c r="U45" s="30"/>
      <c r="V45" s="30"/>
      <c r="W45" s="30"/>
      <c r="X45" s="30"/>
      <c r="Y45" s="30"/>
      <c r="Z45" s="30"/>
    </row>
    <row r="46" spans="1:26" ht="12" customHeight="1">
      <c r="A46" s="47" t="s">
        <v>230</v>
      </c>
      <c r="B46" s="43" t="s">
        <v>231</v>
      </c>
      <c r="C46" s="44" t="s">
        <v>210</v>
      </c>
      <c r="D46" s="48">
        <v>180</v>
      </c>
      <c r="E46" s="48">
        <f t="shared" si="2"/>
        <v>180</v>
      </c>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42" t="s">
        <v>232</v>
      </c>
      <c r="B47" s="43" t="s">
        <v>233</v>
      </c>
      <c r="C47" s="44" t="s">
        <v>234</v>
      </c>
      <c r="D47" s="45">
        <v>193</v>
      </c>
      <c r="E47" s="45">
        <f t="shared" si="2"/>
        <v>193</v>
      </c>
      <c r="F47" s="30"/>
      <c r="G47" s="30"/>
      <c r="H47" s="30"/>
      <c r="I47" s="30"/>
      <c r="J47" s="30"/>
      <c r="K47" s="30"/>
      <c r="L47" s="30"/>
      <c r="M47" s="30"/>
      <c r="N47" s="30"/>
      <c r="O47" s="30"/>
      <c r="P47" s="30"/>
      <c r="Q47" s="30"/>
      <c r="R47" s="30"/>
      <c r="S47" s="30"/>
      <c r="T47" s="30"/>
      <c r="U47" s="30"/>
      <c r="V47" s="30"/>
      <c r="W47" s="30"/>
      <c r="X47" s="30"/>
      <c r="Y47" s="30"/>
      <c r="Z47" s="30"/>
    </row>
    <row r="48" spans="1:26" ht="12" customHeight="1">
      <c r="A48" s="47" t="s">
        <v>235</v>
      </c>
      <c r="B48" s="43" t="s">
        <v>236</v>
      </c>
      <c r="C48" s="44" t="s">
        <v>210</v>
      </c>
      <c r="D48" s="48">
        <v>210</v>
      </c>
      <c r="E48" s="48">
        <f t="shared" si="2"/>
        <v>210</v>
      </c>
      <c r="F48" s="30"/>
      <c r="G48" s="30"/>
      <c r="H48" s="30"/>
      <c r="I48" s="30"/>
      <c r="J48" s="30"/>
      <c r="K48" s="30"/>
      <c r="L48" s="30"/>
      <c r="M48" s="30"/>
      <c r="N48" s="30"/>
      <c r="O48" s="30"/>
      <c r="P48" s="30"/>
      <c r="Q48" s="30"/>
      <c r="R48" s="30"/>
      <c r="S48" s="30"/>
      <c r="T48" s="30"/>
      <c r="U48" s="30"/>
      <c r="V48" s="30"/>
      <c r="W48" s="30"/>
      <c r="X48" s="30"/>
      <c r="Y48" s="30"/>
      <c r="Z48" s="30"/>
    </row>
    <row r="49" spans="1:26" ht="12" customHeight="1">
      <c r="A49" s="36"/>
      <c r="B49" s="49"/>
      <c r="C49" s="50"/>
      <c r="D49" s="51"/>
      <c r="E49" s="51"/>
      <c r="F49" s="30"/>
      <c r="G49" s="30"/>
      <c r="H49" s="30"/>
      <c r="I49" s="30"/>
      <c r="J49" s="30"/>
      <c r="K49" s="30"/>
      <c r="L49" s="30"/>
      <c r="M49" s="30"/>
      <c r="N49" s="30"/>
      <c r="O49" s="30"/>
      <c r="P49" s="30"/>
      <c r="Q49" s="30"/>
      <c r="R49" s="30"/>
      <c r="S49" s="30"/>
      <c r="T49" s="30"/>
      <c r="U49" s="30"/>
      <c r="V49" s="30"/>
      <c r="W49" s="30"/>
      <c r="X49" s="30"/>
      <c r="Y49" s="30"/>
      <c r="Z49" s="30"/>
    </row>
    <row r="50" spans="1:26" ht="15" customHeight="1">
      <c r="A50" s="9" t="s">
        <v>237</v>
      </c>
      <c r="B50" s="31"/>
      <c r="C50" s="28"/>
      <c r="D50" s="29"/>
      <c r="E50" s="29"/>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47" t="s">
        <v>238</v>
      </c>
      <c r="B51" s="43" t="s">
        <v>239</v>
      </c>
      <c r="C51" s="44" t="s">
        <v>201</v>
      </c>
      <c r="D51" s="48">
        <v>161</v>
      </c>
      <c r="E51" s="48">
        <f t="shared" ref="E51:E62" si="3">(D51+D51*$E$13)*(1-$E$12)</f>
        <v>161</v>
      </c>
      <c r="F51" s="30"/>
      <c r="G51" s="30"/>
      <c r="H51" s="30"/>
      <c r="I51" s="30"/>
      <c r="J51" s="30"/>
      <c r="K51" s="30"/>
      <c r="L51" s="30"/>
      <c r="M51" s="30"/>
      <c r="N51" s="30"/>
      <c r="O51" s="30"/>
      <c r="P51" s="30"/>
      <c r="Q51" s="30"/>
      <c r="R51" s="30"/>
      <c r="S51" s="30"/>
      <c r="T51" s="30"/>
      <c r="U51" s="30"/>
      <c r="V51" s="30"/>
      <c r="W51" s="30"/>
      <c r="X51" s="30"/>
      <c r="Y51" s="30"/>
      <c r="Z51" s="30"/>
    </row>
    <row r="52" spans="1:26" ht="12" customHeight="1">
      <c r="A52" s="47" t="s">
        <v>240</v>
      </c>
      <c r="B52" s="43" t="s">
        <v>217</v>
      </c>
      <c r="C52" s="44" t="s">
        <v>201</v>
      </c>
      <c r="D52" s="48">
        <v>194</v>
      </c>
      <c r="E52" s="48">
        <f t="shared" si="3"/>
        <v>194</v>
      </c>
      <c r="F52" s="30"/>
      <c r="G52" s="30"/>
      <c r="H52" s="30"/>
      <c r="I52" s="30"/>
      <c r="J52" s="30"/>
      <c r="K52" s="30"/>
      <c r="L52" s="30"/>
      <c r="M52" s="30"/>
      <c r="N52" s="30"/>
      <c r="O52" s="30"/>
      <c r="P52" s="30"/>
      <c r="Q52" s="30"/>
      <c r="R52" s="30"/>
      <c r="S52" s="30"/>
      <c r="T52" s="30"/>
      <c r="U52" s="30"/>
      <c r="V52" s="30"/>
      <c r="W52" s="30"/>
      <c r="X52" s="30"/>
      <c r="Y52" s="30"/>
      <c r="Z52" s="30"/>
    </row>
    <row r="53" spans="1:26" ht="12" customHeight="1">
      <c r="A53" s="42" t="s">
        <v>241</v>
      </c>
      <c r="B53" s="43" t="s">
        <v>242</v>
      </c>
      <c r="C53" s="44" t="s">
        <v>201</v>
      </c>
      <c r="D53" s="45">
        <v>179</v>
      </c>
      <c r="E53" s="45">
        <f t="shared" si="3"/>
        <v>179</v>
      </c>
      <c r="F53" s="30"/>
      <c r="G53" s="30"/>
      <c r="H53" s="30"/>
      <c r="I53" s="30"/>
      <c r="J53" s="30"/>
      <c r="K53" s="30"/>
      <c r="L53" s="30"/>
      <c r="M53" s="30"/>
      <c r="N53" s="30"/>
      <c r="O53" s="30"/>
      <c r="P53" s="30"/>
      <c r="Q53" s="30"/>
      <c r="R53" s="30"/>
      <c r="S53" s="30"/>
      <c r="T53" s="30"/>
      <c r="U53" s="30"/>
      <c r="V53" s="30"/>
      <c r="W53" s="30"/>
      <c r="X53" s="30"/>
      <c r="Y53" s="30"/>
      <c r="Z53" s="30"/>
    </row>
    <row r="54" spans="1:26" ht="12" customHeight="1">
      <c r="A54" s="42" t="s">
        <v>243</v>
      </c>
      <c r="B54" s="43" t="s">
        <v>221</v>
      </c>
      <c r="C54" s="44" t="s">
        <v>201</v>
      </c>
      <c r="D54" s="45">
        <v>228</v>
      </c>
      <c r="E54" s="45">
        <f t="shared" si="3"/>
        <v>228</v>
      </c>
      <c r="F54" s="30"/>
      <c r="G54" s="30"/>
      <c r="H54" s="30"/>
      <c r="I54" s="30"/>
      <c r="J54" s="30"/>
      <c r="K54" s="30"/>
      <c r="L54" s="30"/>
      <c r="M54" s="30"/>
      <c r="N54" s="30"/>
      <c r="O54" s="30"/>
      <c r="P54" s="30"/>
      <c r="Q54" s="30"/>
      <c r="R54" s="30"/>
      <c r="S54" s="30"/>
      <c r="T54" s="30"/>
      <c r="U54" s="30"/>
      <c r="V54" s="30"/>
      <c r="W54" s="30"/>
      <c r="X54" s="30"/>
      <c r="Y54" s="30"/>
      <c r="Z54" s="30"/>
    </row>
    <row r="55" spans="1:26" ht="12" customHeight="1">
      <c r="A55" s="47" t="s">
        <v>244</v>
      </c>
      <c r="B55" s="43" t="s">
        <v>223</v>
      </c>
      <c r="C55" s="44" t="s">
        <v>201</v>
      </c>
      <c r="D55" s="48">
        <v>167</v>
      </c>
      <c r="E55" s="48">
        <f t="shared" si="3"/>
        <v>167</v>
      </c>
      <c r="F55" s="30"/>
      <c r="G55" s="30"/>
      <c r="H55" s="30"/>
      <c r="I55" s="30"/>
      <c r="J55" s="30"/>
      <c r="K55" s="30"/>
      <c r="L55" s="30"/>
      <c r="M55" s="30"/>
      <c r="N55" s="30"/>
      <c r="O55" s="30"/>
      <c r="P55" s="30"/>
      <c r="Q55" s="30"/>
      <c r="R55" s="30"/>
      <c r="S55" s="30"/>
      <c r="T55" s="30"/>
      <c r="U55" s="30"/>
      <c r="V55" s="30"/>
      <c r="W55" s="30"/>
      <c r="X55" s="30"/>
      <c r="Y55" s="30"/>
      <c r="Z55" s="30"/>
    </row>
    <row r="56" spans="1:26" ht="12" customHeight="1">
      <c r="A56" s="47" t="s">
        <v>245</v>
      </c>
      <c r="B56" s="43" t="s">
        <v>225</v>
      </c>
      <c r="C56" s="44" t="s">
        <v>201</v>
      </c>
      <c r="D56" s="48">
        <v>199</v>
      </c>
      <c r="E56" s="48">
        <f t="shared" si="3"/>
        <v>199</v>
      </c>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42" t="s">
        <v>246</v>
      </c>
      <c r="B57" s="43" t="s">
        <v>247</v>
      </c>
      <c r="C57" s="44" t="s">
        <v>201</v>
      </c>
      <c r="D57" s="45">
        <v>185</v>
      </c>
      <c r="E57" s="45">
        <f t="shared" si="3"/>
        <v>185</v>
      </c>
      <c r="F57" s="30"/>
      <c r="G57" s="30"/>
      <c r="H57" s="30"/>
      <c r="I57" s="30"/>
      <c r="J57" s="30"/>
      <c r="K57" s="30"/>
      <c r="L57" s="30"/>
      <c r="M57" s="30"/>
      <c r="N57" s="30"/>
      <c r="O57" s="30"/>
      <c r="P57" s="30"/>
      <c r="Q57" s="30"/>
      <c r="R57" s="30"/>
      <c r="S57" s="30"/>
      <c r="T57" s="30"/>
      <c r="U57" s="30"/>
      <c r="V57" s="30"/>
      <c r="W57" s="30"/>
      <c r="X57" s="30"/>
      <c r="Y57" s="30"/>
      <c r="Z57" s="30"/>
    </row>
    <row r="58" spans="1:26" ht="12" customHeight="1">
      <c r="A58" s="42" t="s">
        <v>248</v>
      </c>
      <c r="B58" s="43" t="s">
        <v>249</v>
      </c>
      <c r="C58" s="44" t="s">
        <v>250</v>
      </c>
      <c r="D58" s="45">
        <v>278</v>
      </c>
      <c r="E58" s="45">
        <f t="shared" si="3"/>
        <v>278</v>
      </c>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47" t="s">
        <v>251</v>
      </c>
      <c r="B59" s="43" t="s">
        <v>229</v>
      </c>
      <c r="C59" s="44" t="s">
        <v>210</v>
      </c>
      <c r="D59" s="48">
        <v>230</v>
      </c>
      <c r="E59" s="48">
        <f t="shared" si="3"/>
        <v>230</v>
      </c>
      <c r="F59" s="30"/>
      <c r="G59" s="30"/>
      <c r="H59" s="30"/>
      <c r="I59" s="30"/>
      <c r="J59" s="30"/>
      <c r="K59" s="30"/>
      <c r="L59" s="30"/>
      <c r="M59" s="30"/>
      <c r="N59" s="30"/>
      <c r="O59" s="30"/>
      <c r="P59" s="30"/>
      <c r="Q59" s="30"/>
      <c r="R59" s="30"/>
      <c r="S59" s="30"/>
      <c r="T59" s="30"/>
      <c r="U59" s="30"/>
      <c r="V59" s="30"/>
      <c r="W59" s="30"/>
      <c r="X59" s="30"/>
      <c r="Y59" s="30"/>
      <c r="Z59" s="30"/>
    </row>
    <row r="60" spans="1:26" ht="12" customHeight="1">
      <c r="A60" s="42" t="s">
        <v>252</v>
      </c>
      <c r="B60" s="43" t="s">
        <v>253</v>
      </c>
      <c r="C60" s="44" t="s">
        <v>210</v>
      </c>
      <c r="D60" s="45">
        <v>258</v>
      </c>
      <c r="E60" s="45">
        <f t="shared" si="3"/>
        <v>258</v>
      </c>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42" t="s">
        <v>254</v>
      </c>
      <c r="B61" s="43" t="s">
        <v>255</v>
      </c>
      <c r="C61" s="44" t="s">
        <v>256</v>
      </c>
      <c r="D61" s="45">
        <v>249</v>
      </c>
      <c r="E61" s="45">
        <f t="shared" si="3"/>
        <v>249</v>
      </c>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47" t="s">
        <v>257</v>
      </c>
      <c r="B62" s="43" t="s">
        <v>236</v>
      </c>
      <c r="C62" s="44" t="s">
        <v>210</v>
      </c>
      <c r="D62" s="48">
        <v>264</v>
      </c>
      <c r="E62" s="48">
        <f t="shared" si="3"/>
        <v>264</v>
      </c>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36"/>
      <c r="B63" s="49"/>
      <c r="C63" s="50"/>
      <c r="D63" s="51"/>
      <c r="E63" s="51"/>
      <c r="F63" s="30"/>
      <c r="G63" s="30"/>
      <c r="H63" s="30"/>
      <c r="I63" s="30"/>
      <c r="J63" s="30"/>
      <c r="K63" s="30"/>
      <c r="L63" s="30"/>
      <c r="M63" s="30"/>
      <c r="N63" s="30"/>
      <c r="O63" s="30"/>
      <c r="P63" s="30"/>
      <c r="Q63" s="30"/>
      <c r="R63" s="30"/>
      <c r="S63" s="30"/>
      <c r="T63" s="30"/>
      <c r="U63" s="30"/>
      <c r="V63" s="30"/>
      <c r="W63" s="30"/>
      <c r="X63" s="30"/>
      <c r="Y63" s="30"/>
      <c r="Z63" s="30"/>
    </row>
    <row r="64" spans="1:26" ht="15" customHeight="1">
      <c r="A64" s="9" t="s">
        <v>258</v>
      </c>
      <c r="B64" s="31"/>
      <c r="C64" s="28"/>
      <c r="D64" s="29"/>
      <c r="E64" s="29"/>
      <c r="F64" s="30"/>
      <c r="G64" s="30"/>
      <c r="H64" s="30"/>
      <c r="I64" s="30"/>
      <c r="J64" s="30"/>
      <c r="K64" s="30"/>
      <c r="L64" s="30"/>
      <c r="M64" s="30"/>
      <c r="N64" s="30"/>
      <c r="O64" s="30"/>
      <c r="P64" s="30"/>
      <c r="Q64" s="30"/>
      <c r="R64" s="30"/>
      <c r="S64" s="30"/>
      <c r="T64" s="30"/>
      <c r="U64" s="30"/>
      <c r="V64" s="30"/>
      <c r="W64" s="30"/>
      <c r="X64" s="30"/>
      <c r="Y64" s="30"/>
      <c r="Z64" s="30"/>
    </row>
    <row r="65" spans="1:26" ht="12" customHeight="1">
      <c r="A65" s="47" t="s">
        <v>259</v>
      </c>
      <c r="B65" s="43" t="s">
        <v>239</v>
      </c>
      <c r="C65" s="44" t="s">
        <v>201</v>
      </c>
      <c r="D65" s="48">
        <v>186</v>
      </c>
      <c r="E65" s="48">
        <f t="shared" ref="E65:E79" si="4">(D65+D65*$E$13)*(1-$E$12)</f>
        <v>186</v>
      </c>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47" t="s">
        <v>260</v>
      </c>
      <c r="B66" s="43" t="s">
        <v>217</v>
      </c>
      <c r="C66" s="44" t="s">
        <v>201</v>
      </c>
      <c r="D66" s="48">
        <v>231</v>
      </c>
      <c r="E66" s="48">
        <f t="shared" si="4"/>
        <v>231</v>
      </c>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42" t="s">
        <v>261</v>
      </c>
      <c r="B67" s="43" t="s">
        <v>262</v>
      </c>
      <c r="C67" s="44" t="s">
        <v>201</v>
      </c>
      <c r="D67" s="45">
        <v>205</v>
      </c>
      <c r="E67" s="45">
        <f t="shared" si="4"/>
        <v>205</v>
      </c>
      <c r="F67" s="30"/>
      <c r="G67" s="30"/>
      <c r="H67" s="30"/>
      <c r="I67" s="30"/>
      <c r="J67" s="30"/>
      <c r="K67" s="30"/>
      <c r="L67" s="30"/>
      <c r="M67" s="30"/>
      <c r="N67" s="30"/>
      <c r="O67" s="30"/>
      <c r="P67" s="30"/>
      <c r="Q67" s="30"/>
      <c r="R67" s="30"/>
      <c r="S67" s="30"/>
      <c r="T67" s="30"/>
      <c r="U67" s="30"/>
      <c r="V67" s="30"/>
      <c r="W67" s="30"/>
      <c r="X67" s="30"/>
      <c r="Y67" s="30"/>
      <c r="Z67" s="30"/>
    </row>
    <row r="68" spans="1:26" ht="12" customHeight="1">
      <c r="A68" s="42" t="s">
        <v>263</v>
      </c>
      <c r="B68" s="43" t="s">
        <v>264</v>
      </c>
      <c r="C68" s="44" t="s">
        <v>265</v>
      </c>
      <c r="D68" s="45">
        <v>258</v>
      </c>
      <c r="E68" s="45">
        <f t="shared" si="4"/>
        <v>258</v>
      </c>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42" t="s">
        <v>266</v>
      </c>
      <c r="B69" s="43" t="s">
        <v>221</v>
      </c>
      <c r="C69" s="44" t="s">
        <v>201</v>
      </c>
      <c r="D69" s="45">
        <v>267</v>
      </c>
      <c r="E69" s="45">
        <f t="shared" si="4"/>
        <v>267</v>
      </c>
      <c r="F69" s="30"/>
      <c r="G69" s="30"/>
      <c r="H69" s="30"/>
      <c r="I69" s="30"/>
      <c r="J69" s="30"/>
      <c r="K69" s="30"/>
      <c r="L69" s="30"/>
      <c r="M69" s="30"/>
      <c r="N69" s="30"/>
      <c r="O69" s="30"/>
      <c r="P69" s="30"/>
      <c r="Q69" s="30"/>
      <c r="R69" s="30"/>
      <c r="S69" s="30"/>
      <c r="T69" s="30"/>
      <c r="U69" s="30"/>
      <c r="V69" s="30"/>
      <c r="W69" s="30"/>
      <c r="X69" s="30"/>
      <c r="Y69" s="30"/>
      <c r="Z69" s="30"/>
    </row>
    <row r="70" spans="1:26" ht="12" customHeight="1">
      <c r="A70" s="47" t="s">
        <v>267</v>
      </c>
      <c r="B70" s="43" t="s">
        <v>223</v>
      </c>
      <c r="C70" s="44" t="s">
        <v>201</v>
      </c>
      <c r="D70" s="48">
        <v>191</v>
      </c>
      <c r="E70" s="48">
        <f t="shared" si="4"/>
        <v>191</v>
      </c>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47" t="s">
        <v>268</v>
      </c>
      <c r="B71" s="43" t="s">
        <v>225</v>
      </c>
      <c r="C71" s="44" t="s">
        <v>201</v>
      </c>
      <c r="D71" s="48">
        <v>237</v>
      </c>
      <c r="E71" s="48">
        <f t="shared" si="4"/>
        <v>237</v>
      </c>
      <c r="F71" s="30"/>
      <c r="G71" s="30"/>
      <c r="H71" s="30"/>
      <c r="I71" s="30"/>
      <c r="J71" s="30"/>
      <c r="K71" s="30"/>
      <c r="L71" s="30"/>
      <c r="M71" s="30"/>
      <c r="N71" s="30"/>
      <c r="O71" s="30"/>
      <c r="P71" s="30"/>
      <c r="Q71" s="30"/>
      <c r="R71" s="30"/>
      <c r="S71" s="30"/>
      <c r="T71" s="30"/>
      <c r="U71" s="30"/>
      <c r="V71" s="30"/>
      <c r="W71" s="30"/>
      <c r="X71" s="30"/>
      <c r="Y71" s="30"/>
      <c r="Z71" s="30"/>
    </row>
    <row r="72" spans="1:26" ht="12" customHeight="1">
      <c r="A72" s="42" t="s">
        <v>269</v>
      </c>
      <c r="B72" s="43" t="s">
        <v>270</v>
      </c>
      <c r="C72" s="44" t="s">
        <v>201</v>
      </c>
      <c r="D72" s="45">
        <v>211</v>
      </c>
      <c r="E72" s="45">
        <f t="shared" si="4"/>
        <v>211</v>
      </c>
      <c r="F72" s="30"/>
      <c r="G72" s="30"/>
      <c r="H72" s="30"/>
      <c r="I72" s="30"/>
      <c r="J72" s="30"/>
      <c r="K72" s="30"/>
      <c r="L72" s="30"/>
      <c r="M72" s="30"/>
      <c r="N72" s="30"/>
      <c r="O72" s="30"/>
      <c r="P72" s="30"/>
      <c r="Q72" s="30"/>
      <c r="R72" s="30"/>
      <c r="S72" s="30"/>
      <c r="T72" s="30"/>
      <c r="U72" s="30"/>
      <c r="V72" s="30"/>
      <c r="W72" s="30"/>
      <c r="X72" s="30"/>
      <c r="Y72" s="30"/>
      <c r="Z72" s="30"/>
    </row>
    <row r="73" spans="1:26" ht="12" customHeight="1">
      <c r="A73" s="47" t="s">
        <v>271</v>
      </c>
      <c r="B73" s="43" t="s">
        <v>272</v>
      </c>
      <c r="C73" s="44" t="s">
        <v>273</v>
      </c>
      <c r="D73" s="48">
        <v>302</v>
      </c>
      <c r="E73" s="48">
        <f t="shared" si="4"/>
        <v>302</v>
      </c>
      <c r="F73" s="30"/>
      <c r="G73" s="30"/>
      <c r="H73" s="30"/>
      <c r="I73" s="30"/>
      <c r="J73" s="30"/>
      <c r="K73" s="30"/>
      <c r="L73" s="30"/>
      <c r="M73" s="30"/>
      <c r="N73" s="30"/>
      <c r="O73" s="30"/>
      <c r="P73" s="30"/>
      <c r="Q73" s="30"/>
      <c r="R73" s="30"/>
      <c r="S73" s="30"/>
      <c r="T73" s="30"/>
      <c r="U73" s="30"/>
      <c r="V73" s="30"/>
      <c r="W73" s="30"/>
      <c r="X73" s="30"/>
      <c r="Y73" s="30"/>
      <c r="Z73" s="30"/>
    </row>
    <row r="74" spans="1:26" ht="12" customHeight="1">
      <c r="A74" s="47" t="s">
        <v>274</v>
      </c>
      <c r="B74" s="43" t="s">
        <v>229</v>
      </c>
      <c r="C74" s="44" t="s">
        <v>210</v>
      </c>
      <c r="D74" s="48">
        <v>260</v>
      </c>
      <c r="E74" s="48">
        <f t="shared" si="4"/>
        <v>260</v>
      </c>
      <c r="F74" s="30"/>
      <c r="G74" s="30"/>
      <c r="H74" s="30"/>
      <c r="I74" s="30"/>
      <c r="J74" s="30"/>
      <c r="K74" s="30"/>
      <c r="L74" s="30"/>
      <c r="M74" s="30"/>
      <c r="N74" s="30"/>
      <c r="O74" s="30"/>
      <c r="P74" s="30"/>
      <c r="Q74" s="30"/>
      <c r="R74" s="30"/>
      <c r="S74" s="30"/>
      <c r="T74" s="30"/>
      <c r="U74" s="30"/>
      <c r="V74" s="30"/>
      <c r="W74" s="30"/>
      <c r="X74" s="30"/>
      <c r="Y74" s="30"/>
      <c r="Z74" s="30"/>
    </row>
    <row r="75" spans="1:26" ht="12" customHeight="1">
      <c r="A75" s="42" t="s">
        <v>275</v>
      </c>
      <c r="B75" s="43" t="s">
        <v>276</v>
      </c>
      <c r="C75" s="44" t="s">
        <v>277</v>
      </c>
      <c r="D75" s="45">
        <v>343</v>
      </c>
      <c r="E75" s="45">
        <f t="shared" si="4"/>
        <v>343</v>
      </c>
      <c r="F75" s="30"/>
      <c r="G75" s="30"/>
      <c r="H75" s="30"/>
      <c r="I75" s="30"/>
      <c r="J75" s="30"/>
      <c r="K75" s="30"/>
      <c r="L75" s="30"/>
      <c r="M75" s="30"/>
      <c r="N75" s="30"/>
      <c r="O75" s="30"/>
      <c r="P75" s="30"/>
      <c r="Q75" s="30"/>
      <c r="R75" s="30"/>
      <c r="S75" s="30"/>
      <c r="T75" s="30"/>
      <c r="U75" s="30"/>
      <c r="V75" s="30"/>
      <c r="W75" s="30"/>
      <c r="X75" s="30"/>
      <c r="Y75" s="30"/>
      <c r="Z75" s="30"/>
    </row>
    <row r="76" spans="1:26" ht="12" customHeight="1">
      <c r="A76" s="42" t="s">
        <v>278</v>
      </c>
      <c r="B76" s="43" t="s">
        <v>279</v>
      </c>
      <c r="C76" s="44" t="s">
        <v>210</v>
      </c>
      <c r="D76" s="45">
        <v>290</v>
      </c>
      <c r="E76" s="45">
        <f t="shared" si="4"/>
        <v>290</v>
      </c>
      <c r="F76" s="30"/>
      <c r="G76" s="30"/>
      <c r="H76" s="30"/>
      <c r="I76" s="30"/>
      <c r="J76" s="30"/>
      <c r="K76" s="30"/>
      <c r="L76" s="30"/>
      <c r="M76" s="30"/>
      <c r="N76" s="30"/>
      <c r="O76" s="30"/>
      <c r="P76" s="30"/>
      <c r="Q76" s="30"/>
      <c r="R76" s="30"/>
      <c r="S76" s="30"/>
      <c r="T76" s="30"/>
      <c r="U76" s="30"/>
      <c r="V76" s="30"/>
      <c r="W76" s="30"/>
      <c r="X76" s="30"/>
      <c r="Y76" s="30"/>
      <c r="Z76" s="30"/>
    </row>
    <row r="77" spans="1:26" ht="12" customHeight="1">
      <c r="A77" s="42" t="s">
        <v>280</v>
      </c>
      <c r="B77" s="43" t="s">
        <v>281</v>
      </c>
      <c r="C77" s="44" t="s">
        <v>282</v>
      </c>
      <c r="D77" s="45">
        <v>284</v>
      </c>
      <c r="E77" s="45">
        <f t="shared" si="4"/>
        <v>284</v>
      </c>
      <c r="F77" s="30"/>
      <c r="G77" s="30"/>
      <c r="H77" s="30"/>
      <c r="I77" s="30"/>
      <c r="J77" s="30"/>
      <c r="K77" s="30"/>
      <c r="L77" s="30"/>
      <c r="M77" s="30"/>
      <c r="N77" s="30"/>
      <c r="O77" s="30"/>
      <c r="P77" s="30"/>
      <c r="Q77" s="30"/>
      <c r="R77" s="30"/>
      <c r="S77" s="30"/>
      <c r="T77" s="30"/>
      <c r="U77" s="30"/>
      <c r="V77" s="30"/>
      <c r="W77" s="30"/>
      <c r="X77" s="30"/>
      <c r="Y77" s="30"/>
      <c r="Z77" s="30"/>
    </row>
    <row r="78" spans="1:26" ht="12" customHeight="1">
      <c r="A78" s="42" t="s">
        <v>283</v>
      </c>
      <c r="B78" s="43" t="s">
        <v>233</v>
      </c>
      <c r="C78" s="44" t="s">
        <v>284</v>
      </c>
      <c r="D78" s="45">
        <v>296</v>
      </c>
      <c r="E78" s="45">
        <f t="shared" si="4"/>
        <v>296</v>
      </c>
      <c r="F78" s="30"/>
      <c r="G78" s="30"/>
      <c r="H78" s="30"/>
      <c r="I78" s="30"/>
      <c r="J78" s="30"/>
      <c r="K78" s="30"/>
      <c r="L78" s="30"/>
      <c r="M78" s="30"/>
      <c r="N78" s="30"/>
      <c r="O78" s="30"/>
      <c r="P78" s="30"/>
      <c r="Q78" s="30"/>
      <c r="R78" s="30"/>
      <c r="S78" s="30"/>
      <c r="T78" s="30"/>
      <c r="U78" s="30"/>
      <c r="V78" s="30"/>
      <c r="W78" s="30"/>
      <c r="X78" s="30"/>
      <c r="Y78" s="30"/>
      <c r="Z78" s="30"/>
    </row>
    <row r="79" spans="1:26" ht="12" customHeight="1">
      <c r="A79" s="47" t="s">
        <v>285</v>
      </c>
      <c r="B79" s="43" t="s">
        <v>236</v>
      </c>
      <c r="C79" s="44" t="s">
        <v>210</v>
      </c>
      <c r="D79" s="48">
        <v>293</v>
      </c>
      <c r="E79" s="48">
        <f t="shared" si="4"/>
        <v>293</v>
      </c>
      <c r="F79" s="30"/>
      <c r="G79" s="30"/>
      <c r="H79" s="30"/>
      <c r="I79" s="30"/>
      <c r="J79" s="30"/>
      <c r="K79" s="30"/>
      <c r="L79" s="30"/>
      <c r="M79" s="30"/>
      <c r="N79" s="30"/>
      <c r="O79" s="30"/>
      <c r="P79" s="30"/>
      <c r="Q79" s="30"/>
      <c r="R79" s="30"/>
      <c r="S79" s="30"/>
      <c r="T79" s="30"/>
      <c r="U79" s="30"/>
      <c r="V79" s="30"/>
      <c r="W79" s="30"/>
      <c r="X79" s="30"/>
      <c r="Y79" s="30"/>
      <c r="Z79" s="30"/>
    </row>
    <row r="80" spans="1:26" ht="12" customHeight="1">
      <c r="A80" s="36"/>
      <c r="B80" s="49"/>
      <c r="C80" s="50"/>
      <c r="D80" s="51"/>
      <c r="E80" s="51"/>
      <c r="F80" s="30"/>
      <c r="G80" s="30"/>
      <c r="H80" s="30"/>
      <c r="I80" s="30"/>
      <c r="J80" s="30"/>
      <c r="K80" s="30"/>
      <c r="L80" s="30"/>
      <c r="M80" s="30"/>
      <c r="N80" s="30"/>
      <c r="O80" s="30"/>
      <c r="P80" s="30"/>
      <c r="Q80" s="30"/>
      <c r="R80" s="30"/>
      <c r="S80" s="30"/>
      <c r="T80" s="30"/>
      <c r="U80" s="30"/>
      <c r="V80" s="30"/>
      <c r="W80" s="30"/>
      <c r="X80" s="30"/>
      <c r="Y80" s="30"/>
      <c r="Z80" s="30"/>
    </row>
    <row r="81" spans="1:26" ht="15" customHeight="1">
      <c r="A81" s="9" t="s">
        <v>286</v>
      </c>
      <c r="B81" s="31"/>
      <c r="C81" s="28"/>
      <c r="D81" s="29"/>
      <c r="E81" s="29"/>
      <c r="F81" s="30"/>
      <c r="G81" s="30"/>
      <c r="H81" s="30"/>
      <c r="I81" s="30"/>
      <c r="J81" s="30"/>
      <c r="K81" s="30"/>
      <c r="L81" s="30"/>
      <c r="M81" s="30"/>
      <c r="N81" s="30"/>
      <c r="O81" s="30"/>
      <c r="P81" s="30"/>
      <c r="Q81" s="30"/>
      <c r="R81" s="30"/>
      <c r="S81" s="30"/>
      <c r="T81" s="30"/>
      <c r="U81" s="30"/>
      <c r="V81" s="30"/>
      <c r="W81" s="30"/>
      <c r="X81" s="30"/>
      <c r="Y81" s="30"/>
      <c r="Z81" s="30"/>
    </row>
    <row r="82" spans="1:26" ht="12" customHeight="1">
      <c r="A82" s="47" t="s">
        <v>287</v>
      </c>
      <c r="B82" s="43" t="s">
        <v>239</v>
      </c>
      <c r="C82" s="44" t="s">
        <v>201</v>
      </c>
      <c r="D82" s="48">
        <v>322</v>
      </c>
      <c r="E82" s="48">
        <f t="shared" ref="E82:E86" si="5">(D82+D82*$E$13)*(1-$E$12)</f>
        <v>322</v>
      </c>
      <c r="F82" s="30"/>
      <c r="G82" s="30"/>
      <c r="H82" s="30"/>
      <c r="I82" s="30"/>
      <c r="J82" s="30"/>
      <c r="K82" s="30"/>
      <c r="L82" s="30"/>
      <c r="M82" s="30"/>
      <c r="N82" s="30"/>
      <c r="O82" s="30"/>
      <c r="P82" s="30"/>
      <c r="Q82" s="30"/>
      <c r="R82" s="30"/>
      <c r="S82" s="30"/>
      <c r="T82" s="30"/>
      <c r="U82" s="30"/>
      <c r="V82" s="30"/>
      <c r="W82" s="30"/>
      <c r="X82" s="30"/>
      <c r="Y82" s="30"/>
      <c r="Z82" s="30"/>
    </row>
    <row r="83" spans="1:26" ht="12" customHeight="1">
      <c r="A83" s="47" t="s">
        <v>288</v>
      </c>
      <c r="B83" s="43" t="s">
        <v>223</v>
      </c>
      <c r="C83" s="44" t="s">
        <v>201</v>
      </c>
      <c r="D83" s="48">
        <v>326</v>
      </c>
      <c r="E83" s="48">
        <f t="shared" si="5"/>
        <v>326</v>
      </c>
      <c r="F83" s="30"/>
      <c r="G83" s="30"/>
      <c r="H83" s="30"/>
      <c r="I83" s="30"/>
      <c r="J83" s="30"/>
      <c r="K83" s="30"/>
      <c r="L83" s="30"/>
      <c r="M83" s="30"/>
      <c r="N83" s="30"/>
      <c r="O83" s="30"/>
      <c r="P83" s="30"/>
      <c r="Q83" s="30"/>
      <c r="R83" s="30"/>
      <c r="S83" s="30"/>
      <c r="T83" s="30"/>
      <c r="U83" s="30"/>
      <c r="V83" s="30"/>
      <c r="W83" s="30"/>
      <c r="X83" s="30"/>
      <c r="Y83" s="30"/>
      <c r="Z83" s="30"/>
    </row>
    <row r="84" spans="1:26" ht="12" customHeight="1">
      <c r="A84" s="42" t="s">
        <v>289</v>
      </c>
      <c r="B84" s="43" t="s">
        <v>227</v>
      </c>
      <c r="C84" s="44" t="s">
        <v>290</v>
      </c>
      <c r="D84" s="48">
        <v>449</v>
      </c>
      <c r="E84" s="48">
        <f t="shared" si="5"/>
        <v>449</v>
      </c>
      <c r="F84" s="30"/>
      <c r="G84" s="30"/>
      <c r="H84" s="30"/>
      <c r="I84" s="30"/>
      <c r="J84" s="30"/>
      <c r="K84" s="30"/>
      <c r="L84" s="30"/>
      <c r="M84" s="30"/>
      <c r="N84" s="30"/>
      <c r="O84" s="30"/>
      <c r="P84" s="30"/>
      <c r="Q84" s="30"/>
      <c r="R84" s="30"/>
      <c r="S84" s="30"/>
      <c r="T84" s="30"/>
      <c r="U84" s="30"/>
      <c r="V84" s="30"/>
      <c r="W84" s="30"/>
      <c r="X84" s="30"/>
      <c r="Y84" s="30"/>
      <c r="Z84" s="30"/>
    </row>
    <row r="85" spans="1:26" ht="12" customHeight="1">
      <c r="A85" s="47" t="s">
        <v>291</v>
      </c>
      <c r="B85" s="43" t="s">
        <v>229</v>
      </c>
      <c r="C85" s="44" t="s">
        <v>210</v>
      </c>
      <c r="D85" s="48">
        <v>384</v>
      </c>
      <c r="E85" s="48">
        <f t="shared" si="5"/>
        <v>384</v>
      </c>
      <c r="F85" s="30"/>
      <c r="G85" s="30"/>
      <c r="H85" s="30"/>
      <c r="I85" s="30"/>
      <c r="J85" s="30"/>
      <c r="K85" s="30"/>
      <c r="L85" s="30"/>
      <c r="M85" s="30"/>
      <c r="N85" s="30"/>
      <c r="O85" s="30"/>
      <c r="P85" s="30"/>
      <c r="Q85" s="30"/>
      <c r="R85" s="30"/>
      <c r="S85" s="30"/>
      <c r="T85" s="30"/>
      <c r="U85" s="30"/>
      <c r="V85" s="30"/>
      <c r="W85" s="30"/>
      <c r="X85" s="30"/>
      <c r="Y85" s="30"/>
      <c r="Z85" s="30"/>
    </row>
    <row r="86" spans="1:26" ht="12" customHeight="1">
      <c r="A86" s="42" t="s">
        <v>292</v>
      </c>
      <c r="B86" s="43" t="s">
        <v>293</v>
      </c>
      <c r="C86" s="44" t="s">
        <v>210</v>
      </c>
      <c r="D86" s="45">
        <v>422</v>
      </c>
      <c r="E86" s="45">
        <f t="shared" si="5"/>
        <v>422</v>
      </c>
      <c r="F86" s="30"/>
      <c r="G86" s="30"/>
      <c r="H86" s="30"/>
      <c r="I86" s="30"/>
      <c r="J86" s="30"/>
      <c r="K86" s="30"/>
      <c r="L86" s="30"/>
      <c r="M86" s="30"/>
      <c r="N86" s="30"/>
      <c r="O86" s="30"/>
      <c r="P86" s="30"/>
      <c r="Q86" s="30"/>
      <c r="R86" s="30"/>
      <c r="S86" s="30"/>
      <c r="T86" s="30"/>
      <c r="U86" s="30"/>
      <c r="V86" s="30"/>
      <c r="W86" s="30"/>
      <c r="X86" s="30"/>
      <c r="Y86" s="30"/>
      <c r="Z86" s="30"/>
    </row>
    <row r="87" spans="1:26" ht="12" customHeight="1">
      <c r="A87" s="36"/>
      <c r="B87" s="49"/>
      <c r="C87" s="50"/>
      <c r="D87" s="51"/>
      <c r="E87" s="51"/>
      <c r="F87" s="30"/>
      <c r="G87" s="30"/>
      <c r="H87" s="30"/>
      <c r="I87" s="30"/>
      <c r="J87" s="30"/>
      <c r="K87" s="30"/>
      <c r="L87" s="30"/>
      <c r="M87" s="30"/>
      <c r="N87" s="30"/>
      <c r="O87" s="30"/>
      <c r="P87" s="30"/>
      <c r="Q87" s="30"/>
      <c r="R87" s="30"/>
      <c r="S87" s="30"/>
      <c r="T87" s="30"/>
      <c r="U87" s="30"/>
      <c r="V87" s="30"/>
      <c r="W87" s="30"/>
      <c r="X87" s="30"/>
      <c r="Y87" s="30"/>
      <c r="Z87" s="30"/>
    </row>
    <row r="88" spans="1:26" ht="15" customHeight="1">
      <c r="A88" s="9" t="s">
        <v>294</v>
      </c>
      <c r="B88" s="31"/>
      <c r="C88" s="28"/>
      <c r="D88" s="29"/>
      <c r="E88" s="29"/>
      <c r="F88" s="30"/>
      <c r="G88" s="30"/>
      <c r="H88" s="30"/>
      <c r="I88" s="30"/>
      <c r="J88" s="30"/>
      <c r="K88" s="30"/>
      <c r="L88" s="30"/>
      <c r="M88" s="30"/>
      <c r="N88" s="30"/>
      <c r="O88" s="30"/>
      <c r="P88" s="30"/>
      <c r="Q88" s="30"/>
      <c r="R88" s="30"/>
      <c r="S88" s="30"/>
      <c r="T88" s="30"/>
      <c r="U88" s="30"/>
      <c r="V88" s="30"/>
      <c r="W88" s="30"/>
      <c r="X88" s="30"/>
      <c r="Y88" s="30"/>
      <c r="Z88" s="30"/>
    </row>
    <row r="89" spans="1:26" ht="12" customHeight="1">
      <c r="A89" s="42" t="s">
        <v>295</v>
      </c>
      <c r="B89" s="43" t="s">
        <v>296</v>
      </c>
      <c r="C89" s="44" t="s">
        <v>297</v>
      </c>
      <c r="D89" s="45">
        <v>1408</v>
      </c>
      <c r="E89" s="45">
        <f t="shared" ref="E89:E90" si="6">(D89+D89*$E$13)*(1-$E$12)</f>
        <v>1408</v>
      </c>
      <c r="F89" s="30"/>
      <c r="G89" s="30"/>
      <c r="H89" s="30"/>
      <c r="I89" s="30"/>
      <c r="J89" s="30"/>
      <c r="K89" s="30"/>
      <c r="L89" s="30"/>
      <c r="M89" s="30"/>
      <c r="N89" s="30"/>
      <c r="O89" s="30"/>
      <c r="P89" s="30"/>
      <c r="Q89" s="30"/>
      <c r="R89" s="30"/>
      <c r="S89" s="30"/>
      <c r="T89" s="30"/>
      <c r="U89" s="30"/>
      <c r="V89" s="30"/>
      <c r="W89" s="30"/>
      <c r="X89" s="30"/>
      <c r="Y89" s="30"/>
      <c r="Z89" s="30"/>
    </row>
    <row r="90" spans="1:26" ht="12" customHeight="1">
      <c r="A90" s="42" t="s">
        <v>298</v>
      </c>
      <c r="B90" s="43" t="s">
        <v>299</v>
      </c>
      <c r="C90" s="44" t="s">
        <v>300</v>
      </c>
      <c r="D90" s="45">
        <v>1702</v>
      </c>
      <c r="E90" s="45">
        <f t="shared" si="6"/>
        <v>1702</v>
      </c>
      <c r="F90" s="30"/>
      <c r="G90" s="30"/>
      <c r="H90" s="30"/>
      <c r="I90" s="30"/>
      <c r="J90" s="30"/>
      <c r="K90" s="30"/>
      <c r="L90" s="30"/>
      <c r="M90" s="30"/>
      <c r="N90" s="30"/>
      <c r="O90" s="30"/>
      <c r="P90" s="30"/>
      <c r="Q90" s="30"/>
      <c r="R90" s="30"/>
      <c r="S90" s="30"/>
      <c r="T90" s="30"/>
      <c r="U90" s="30"/>
      <c r="V90" s="30"/>
      <c r="W90" s="30"/>
      <c r="X90" s="30"/>
      <c r="Y90" s="30"/>
      <c r="Z90" s="30"/>
    </row>
    <row r="91" spans="1:26" ht="12" customHeight="1">
      <c r="A91" s="36"/>
      <c r="B91" s="49"/>
      <c r="C91" s="50"/>
      <c r="D91" s="51"/>
      <c r="E91" s="51"/>
      <c r="F91" s="30"/>
      <c r="G91" s="30"/>
      <c r="H91" s="30"/>
      <c r="I91" s="30"/>
      <c r="J91" s="30"/>
      <c r="K91" s="30"/>
      <c r="L91" s="30"/>
      <c r="M91" s="30"/>
      <c r="N91" s="30"/>
      <c r="O91" s="30"/>
      <c r="P91" s="30"/>
      <c r="Q91" s="30"/>
      <c r="R91" s="30"/>
      <c r="S91" s="30"/>
      <c r="T91" s="30"/>
      <c r="U91" s="30"/>
      <c r="V91" s="30"/>
      <c r="W91" s="30"/>
      <c r="X91" s="30"/>
      <c r="Y91" s="30"/>
      <c r="Z91" s="30"/>
    </row>
    <row r="92" spans="1:26" ht="12" customHeight="1">
      <c r="A92" s="36"/>
      <c r="B92" s="49"/>
      <c r="C92" s="50"/>
      <c r="D92" s="51"/>
      <c r="E92" s="51"/>
      <c r="F92" s="30"/>
      <c r="G92" s="30"/>
      <c r="H92" s="30"/>
      <c r="I92" s="30"/>
      <c r="J92" s="30"/>
      <c r="K92" s="30"/>
      <c r="L92" s="30"/>
      <c r="M92" s="30"/>
      <c r="N92" s="30"/>
      <c r="O92" s="30"/>
      <c r="P92" s="30"/>
      <c r="Q92" s="30"/>
      <c r="R92" s="30"/>
      <c r="S92" s="30"/>
      <c r="T92" s="30"/>
      <c r="U92" s="30"/>
      <c r="V92" s="30"/>
      <c r="W92" s="30"/>
      <c r="X92" s="30"/>
      <c r="Y92" s="30"/>
      <c r="Z92" s="30"/>
    </row>
    <row r="93" spans="1:26" ht="15" customHeight="1">
      <c r="A93" s="13" t="s">
        <v>301</v>
      </c>
      <c r="B93" s="49"/>
      <c r="C93" s="50"/>
      <c r="D93" s="51"/>
      <c r="E93" s="51"/>
      <c r="F93" s="30"/>
      <c r="G93" s="30"/>
      <c r="H93" s="30"/>
      <c r="I93" s="30"/>
      <c r="J93" s="30"/>
      <c r="K93" s="30"/>
      <c r="L93" s="30"/>
      <c r="M93" s="30"/>
      <c r="N93" s="30"/>
      <c r="O93" s="30"/>
      <c r="P93" s="30"/>
      <c r="Q93" s="30"/>
      <c r="R93" s="30"/>
      <c r="S93" s="30"/>
      <c r="T93" s="30"/>
      <c r="U93" s="30"/>
      <c r="V93" s="30"/>
      <c r="W93" s="30"/>
      <c r="X93" s="30"/>
      <c r="Y93" s="30"/>
      <c r="Z93" s="30"/>
    </row>
    <row r="94" spans="1:26" ht="12" customHeight="1">
      <c r="A94" s="36"/>
      <c r="B94" s="49"/>
      <c r="C94" s="50"/>
      <c r="D94" s="51"/>
      <c r="E94" s="51"/>
      <c r="F94" s="30"/>
      <c r="G94" s="30"/>
      <c r="H94" s="30"/>
      <c r="I94" s="30"/>
      <c r="J94" s="30"/>
      <c r="K94" s="30"/>
      <c r="L94" s="30"/>
      <c r="M94" s="30"/>
      <c r="N94" s="30"/>
      <c r="O94" s="30"/>
      <c r="P94" s="30"/>
      <c r="Q94" s="30"/>
      <c r="R94" s="30"/>
      <c r="S94" s="30"/>
      <c r="T94" s="30"/>
      <c r="U94" s="30"/>
      <c r="V94" s="30"/>
      <c r="W94" s="30"/>
      <c r="X94" s="30"/>
      <c r="Y94" s="30"/>
      <c r="Z94" s="30"/>
    </row>
    <row r="95" spans="1:26" ht="15" customHeight="1">
      <c r="A95" s="9" t="s">
        <v>302</v>
      </c>
      <c r="B95" s="31"/>
      <c r="C95" s="28"/>
      <c r="D95" s="29"/>
      <c r="E95" s="29"/>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47" t="s">
        <v>303</v>
      </c>
      <c r="B96" s="43" t="s">
        <v>304</v>
      </c>
      <c r="C96" s="44" t="s">
        <v>305</v>
      </c>
      <c r="D96" s="48">
        <v>168</v>
      </c>
      <c r="E96" s="48">
        <f t="shared" ref="E96:E103" si="7">(D96+D96*$E$13)*(1-$E$12)</f>
        <v>168</v>
      </c>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47" t="s">
        <v>306</v>
      </c>
      <c r="B97" s="43" t="s">
        <v>307</v>
      </c>
      <c r="C97" s="44" t="s">
        <v>305</v>
      </c>
      <c r="D97" s="48">
        <v>199</v>
      </c>
      <c r="E97" s="48">
        <f t="shared" si="7"/>
        <v>199</v>
      </c>
      <c r="F97" s="30"/>
      <c r="G97" s="30"/>
      <c r="H97" s="30"/>
      <c r="I97" s="30"/>
      <c r="J97" s="30"/>
      <c r="K97" s="30"/>
      <c r="L97" s="30"/>
      <c r="M97" s="30"/>
      <c r="N97" s="30"/>
      <c r="O97" s="30"/>
      <c r="P97" s="30"/>
      <c r="Q97" s="30"/>
      <c r="R97" s="30"/>
      <c r="S97" s="30"/>
      <c r="T97" s="30"/>
      <c r="U97" s="30"/>
      <c r="V97" s="30"/>
      <c r="W97" s="30"/>
      <c r="X97" s="30"/>
      <c r="Y97" s="30"/>
      <c r="Z97" s="30"/>
    </row>
    <row r="98" spans="1:26" ht="12" customHeight="1">
      <c r="A98" s="42" t="s">
        <v>308</v>
      </c>
      <c r="B98" s="43" t="s">
        <v>309</v>
      </c>
      <c r="C98" s="44" t="s">
        <v>310</v>
      </c>
      <c r="D98" s="45">
        <v>211</v>
      </c>
      <c r="E98" s="45">
        <f t="shared" si="7"/>
        <v>211</v>
      </c>
      <c r="F98" s="30"/>
      <c r="G98" s="30"/>
      <c r="H98" s="30"/>
      <c r="I98" s="30"/>
      <c r="J98" s="30"/>
      <c r="K98" s="30"/>
      <c r="L98" s="30"/>
      <c r="M98" s="30"/>
      <c r="N98" s="30"/>
      <c r="O98" s="30"/>
      <c r="P98" s="30"/>
      <c r="Q98" s="30"/>
      <c r="R98" s="30"/>
      <c r="S98" s="30"/>
      <c r="T98" s="30"/>
      <c r="U98" s="30"/>
      <c r="V98" s="30"/>
      <c r="W98" s="30"/>
      <c r="X98" s="30"/>
      <c r="Y98" s="30"/>
      <c r="Z98" s="30"/>
    </row>
    <row r="99" spans="1:26" ht="12" customHeight="1">
      <c r="A99" s="47" t="s">
        <v>311</v>
      </c>
      <c r="B99" s="43" t="s">
        <v>312</v>
      </c>
      <c r="C99" s="44" t="s">
        <v>305</v>
      </c>
      <c r="D99" s="48">
        <v>182</v>
      </c>
      <c r="E99" s="48">
        <f t="shared" si="7"/>
        <v>182</v>
      </c>
      <c r="F99" s="30"/>
      <c r="G99" s="30"/>
      <c r="H99" s="30"/>
      <c r="I99" s="30"/>
      <c r="J99" s="30"/>
      <c r="K99" s="30"/>
      <c r="L99" s="30"/>
      <c r="M99" s="30"/>
      <c r="N99" s="30"/>
      <c r="O99" s="30"/>
      <c r="P99" s="30"/>
      <c r="Q99" s="30"/>
      <c r="R99" s="30"/>
      <c r="S99" s="30"/>
      <c r="T99" s="30"/>
      <c r="U99" s="30"/>
      <c r="V99" s="30"/>
      <c r="W99" s="30"/>
      <c r="X99" s="30"/>
      <c r="Y99" s="30"/>
      <c r="Z99" s="30"/>
    </row>
    <row r="100" spans="1:26" ht="12" customHeight="1">
      <c r="A100" s="47" t="s">
        <v>313</v>
      </c>
      <c r="B100" s="43" t="s">
        <v>314</v>
      </c>
      <c r="C100" s="44" t="s">
        <v>305</v>
      </c>
      <c r="D100" s="48">
        <v>212</v>
      </c>
      <c r="E100" s="48">
        <f t="shared" si="7"/>
        <v>212</v>
      </c>
      <c r="F100" s="30"/>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7" t="s">
        <v>315</v>
      </c>
      <c r="B101" s="43" t="s">
        <v>316</v>
      </c>
      <c r="C101" s="44" t="s">
        <v>317</v>
      </c>
      <c r="D101" s="48">
        <v>226</v>
      </c>
      <c r="E101" s="48">
        <f t="shared" si="7"/>
        <v>226</v>
      </c>
      <c r="F101" s="30"/>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2" t="s">
        <v>318</v>
      </c>
      <c r="B102" s="43" t="s">
        <v>319</v>
      </c>
      <c r="C102" s="44" t="s">
        <v>317</v>
      </c>
      <c r="D102" s="45">
        <v>239</v>
      </c>
      <c r="E102" s="45">
        <f t="shared" si="7"/>
        <v>239</v>
      </c>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2" t="s">
        <v>320</v>
      </c>
      <c r="B103" s="43" t="s">
        <v>321</v>
      </c>
      <c r="C103" s="44" t="s">
        <v>322</v>
      </c>
      <c r="D103" s="45">
        <v>250</v>
      </c>
      <c r="E103" s="45">
        <f t="shared" si="7"/>
        <v>250</v>
      </c>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36"/>
      <c r="B104" s="49"/>
      <c r="C104" s="50"/>
      <c r="D104" s="51"/>
      <c r="E104" s="51"/>
      <c r="F104" s="30"/>
      <c r="G104" s="30"/>
      <c r="H104" s="30"/>
      <c r="I104" s="30"/>
      <c r="J104" s="30"/>
      <c r="K104" s="30"/>
      <c r="L104" s="30"/>
      <c r="M104" s="30"/>
      <c r="N104" s="30"/>
      <c r="O104" s="30"/>
      <c r="P104" s="30"/>
      <c r="Q104" s="30"/>
      <c r="R104" s="30"/>
      <c r="S104" s="30"/>
      <c r="T104" s="30"/>
      <c r="U104" s="30"/>
      <c r="V104" s="30"/>
      <c r="W104" s="30"/>
      <c r="X104" s="30"/>
      <c r="Y104" s="30"/>
      <c r="Z104" s="30"/>
    </row>
    <row r="105" spans="1:26" ht="15" customHeight="1">
      <c r="A105" s="9" t="s">
        <v>323</v>
      </c>
      <c r="B105" s="31"/>
      <c r="C105" s="28"/>
      <c r="D105" s="29"/>
      <c r="E105" s="29"/>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7" t="s">
        <v>324</v>
      </c>
      <c r="B106" s="43" t="s">
        <v>325</v>
      </c>
      <c r="C106" s="44" t="s">
        <v>305</v>
      </c>
      <c r="D106" s="48">
        <v>205</v>
      </c>
      <c r="E106" s="48">
        <f t="shared" ref="E106:E111" si="8">(D106+D106*$E$13)*(1-$E$12)</f>
        <v>205</v>
      </c>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7" t="s">
        <v>326</v>
      </c>
      <c r="B107" s="43" t="s">
        <v>327</v>
      </c>
      <c r="C107" s="44" t="s">
        <v>305</v>
      </c>
      <c r="D107" s="48">
        <v>237</v>
      </c>
      <c r="E107" s="48">
        <f t="shared" si="8"/>
        <v>237</v>
      </c>
      <c r="F107" s="30"/>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7" t="s">
        <v>328</v>
      </c>
      <c r="B108" s="43" t="s">
        <v>329</v>
      </c>
      <c r="C108" s="44" t="s">
        <v>305</v>
      </c>
      <c r="D108" s="48">
        <v>224</v>
      </c>
      <c r="E108" s="48">
        <f t="shared" si="8"/>
        <v>224</v>
      </c>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7" t="s">
        <v>330</v>
      </c>
      <c r="B109" s="43" t="s">
        <v>331</v>
      </c>
      <c r="C109" s="44" t="s">
        <v>305</v>
      </c>
      <c r="D109" s="48">
        <v>254</v>
      </c>
      <c r="E109" s="48">
        <f t="shared" si="8"/>
        <v>254</v>
      </c>
      <c r="F109" s="30"/>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7" t="s">
        <v>332</v>
      </c>
      <c r="B110" s="43" t="s">
        <v>333</v>
      </c>
      <c r="C110" s="44" t="s">
        <v>317</v>
      </c>
      <c r="D110" s="48">
        <v>276</v>
      </c>
      <c r="E110" s="48">
        <f t="shared" si="8"/>
        <v>276</v>
      </c>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2" t="s">
        <v>334</v>
      </c>
      <c r="B111" s="43" t="s">
        <v>335</v>
      </c>
      <c r="C111" s="44" t="s">
        <v>336</v>
      </c>
      <c r="D111" s="45">
        <v>287</v>
      </c>
      <c r="E111" s="45">
        <f t="shared" si="8"/>
        <v>287</v>
      </c>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36"/>
      <c r="B112" s="49"/>
      <c r="C112" s="50"/>
      <c r="D112" s="51"/>
      <c r="E112" s="51"/>
      <c r="F112" s="30"/>
      <c r="G112" s="30"/>
      <c r="H112" s="30"/>
      <c r="I112" s="30"/>
      <c r="J112" s="30"/>
      <c r="K112" s="30"/>
      <c r="L112" s="30"/>
      <c r="M112" s="30"/>
      <c r="N112" s="30"/>
      <c r="O112" s="30"/>
      <c r="P112" s="30"/>
      <c r="Q112" s="30"/>
      <c r="R112" s="30"/>
      <c r="S112" s="30"/>
      <c r="T112" s="30"/>
      <c r="U112" s="30"/>
      <c r="V112" s="30"/>
      <c r="W112" s="30"/>
      <c r="X112" s="30"/>
      <c r="Y112" s="30"/>
      <c r="Z112" s="30"/>
    </row>
    <row r="113" spans="1:26" ht="15" customHeight="1">
      <c r="A113" s="9" t="s">
        <v>337</v>
      </c>
      <c r="B113" s="31"/>
      <c r="C113" s="28"/>
      <c r="D113" s="29"/>
      <c r="E113" s="29"/>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7" t="s">
        <v>338</v>
      </c>
      <c r="B114" s="43" t="s">
        <v>339</v>
      </c>
      <c r="C114" s="44" t="s">
        <v>340</v>
      </c>
      <c r="D114" s="48">
        <v>311</v>
      </c>
      <c r="E114" s="48">
        <f t="shared" ref="E114:E120" si="9">(D114+D114*$E$13)*(1-$E$12)</f>
        <v>311</v>
      </c>
      <c r="F114" s="30"/>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7" t="s">
        <v>341</v>
      </c>
      <c r="B115" s="43" t="s">
        <v>342</v>
      </c>
      <c r="C115" s="44" t="s">
        <v>343</v>
      </c>
      <c r="D115" s="48">
        <v>355</v>
      </c>
      <c r="E115" s="48">
        <f t="shared" si="9"/>
        <v>355</v>
      </c>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7" t="s">
        <v>344</v>
      </c>
      <c r="B116" s="43" t="s">
        <v>345</v>
      </c>
      <c r="C116" s="44" t="s">
        <v>305</v>
      </c>
      <c r="D116" s="48">
        <v>262</v>
      </c>
      <c r="E116" s="48">
        <f t="shared" si="9"/>
        <v>262</v>
      </c>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7" t="s">
        <v>346</v>
      </c>
      <c r="B117" s="43" t="s">
        <v>347</v>
      </c>
      <c r="C117" s="44" t="s">
        <v>305</v>
      </c>
      <c r="D117" s="48">
        <v>298</v>
      </c>
      <c r="E117" s="48">
        <f t="shared" si="9"/>
        <v>298</v>
      </c>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7" t="s">
        <v>348</v>
      </c>
      <c r="B118" s="43" t="s">
        <v>349</v>
      </c>
      <c r="C118" s="44" t="s">
        <v>317</v>
      </c>
      <c r="D118" s="48">
        <v>309</v>
      </c>
      <c r="E118" s="48">
        <f t="shared" si="9"/>
        <v>309</v>
      </c>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2" t="s">
        <v>350</v>
      </c>
      <c r="B119" s="43" t="s">
        <v>351</v>
      </c>
      <c r="C119" s="44" t="s">
        <v>317</v>
      </c>
      <c r="D119" s="45">
        <v>345</v>
      </c>
      <c r="E119" s="45">
        <f t="shared" si="9"/>
        <v>345</v>
      </c>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2" t="s">
        <v>352</v>
      </c>
      <c r="B120" s="43" t="s">
        <v>353</v>
      </c>
      <c r="C120" s="44" t="s">
        <v>354</v>
      </c>
      <c r="D120" s="45">
        <v>372</v>
      </c>
      <c r="E120" s="45">
        <f t="shared" si="9"/>
        <v>372</v>
      </c>
      <c r="F120" s="30"/>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36"/>
      <c r="B121" s="49"/>
      <c r="C121" s="50"/>
      <c r="D121" s="51"/>
      <c r="E121" s="51"/>
      <c r="F121" s="30"/>
      <c r="G121" s="30"/>
      <c r="H121" s="30"/>
      <c r="I121" s="30"/>
      <c r="J121" s="30"/>
      <c r="K121" s="30"/>
      <c r="L121" s="30"/>
      <c r="M121" s="30"/>
      <c r="N121" s="30"/>
      <c r="O121" s="30"/>
      <c r="P121" s="30"/>
      <c r="Q121" s="30"/>
      <c r="R121" s="30"/>
      <c r="S121" s="30"/>
      <c r="T121" s="30"/>
      <c r="U121" s="30"/>
      <c r="V121" s="30"/>
      <c r="W121" s="30"/>
      <c r="X121" s="30"/>
      <c r="Y121" s="30"/>
      <c r="Z121" s="30"/>
    </row>
    <row r="122" spans="1:26" ht="15" customHeight="1">
      <c r="A122" s="9" t="s">
        <v>355</v>
      </c>
      <c r="B122" s="31"/>
      <c r="C122" s="28"/>
      <c r="D122" s="29"/>
      <c r="E122" s="29"/>
      <c r="F122" s="30"/>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7" t="s">
        <v>356</v>
      </c>
      <c r="B123" s="43" t="s">
        <v>339</v>
      </c>
      <c r="C123" s="44" t="s">
        <v>357</v>
      </c>
      <c r="D123" s="48">
        <v>368</v>
      </c>
      <c r="E123" s="48">
        <f t="shared" ref="E123:E129" si="10">(D123+D123*$E$13)*(1-$E$12)</f>
        <v>368</v>
      </c>
      <c r="F123" s="30"/>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7" t="s">
        <v>358</v>
      </c>
      <c r="B124" s="43" t="s">
        <v>342</v>
      </c>
      <c r="C124" s="44" t="s">
        <v>359</v>
      </c>
      <c r="D124" s="48">
        <v>403</v>
      </c>
      <c r="E124" s="48">
        <f t="shared" si="10"/>
        <v>403</v>
      </c>
      <c r="F124" s="30"/>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7" t="s">
        <v>360</v>
      </c>
      <c r="B125" s="43" t="s">
        <v>345</v>
      </c>
      <c r="C125" s="44" t="s">
        <v>305</v>
      </c>
      <c r="D125" s="48">
        <v>321</v>
      </c>
      <c r="E125" s="48">
        <f t="shared" si="10"/>
        <v>321</v>
      </c>
      <c r="F125" s="30"/>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7" t="s">
        <v>361</v>
      </c>
      <c r="B126" s="43" t="s">
        <v>347</v>
      </c>
      <c r="C126" s="44" t="s">
        <v>305</v>
      </c>
      <c r="D126" s="48">
        <v>355</v>
      </c>
      <c r="E126" s="48">
        <f t="shared" si="10"/>
        <v>355</v>
      </c>
      <c r="F126" s="30"/>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7" t="s">
        <v>362</v>
      </c>
      <c r="B127" s="43" t="s">
        <v>349</v>
      </c>
      <c r="C127" s="44" t="s">
        <v>317</v>
      </c>
      <c r="D127" s="48">
        <v>367</v>
      </c>
      <c r="E127" s="48">
        <f t="shared" si="10"/>
        <v>367</v>
      </c>
      <c r="F127" s="30"/>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2" t="s">
        <v>363</v>
      </c>
      <c r="B128" s="43" t="s">
        <v>351</v>
      </c>
      <c r="C128" s="44" t="s">
        <v>317</v>
      </c>
      <c r="D128" s="45">
        <v>393</v>
      </c>
      <c r="E128" s="45">
        <f t="shared" si="10"/>
        <v>393</v>
      </c>
      <c r="F128" s="30"/>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2" t="s">
        <v>364</v>
      </c>
      <c r="B129" s="43" t="s">
        <v>365</v>
      </c>
      <c r="C129" s="44" t="s">
        <v>317</v>
      </c>
      <c r="D129" s="45">
        <v>435</v>
      </c>
      <c r="E129" s="45">
        <f t="shared" si="10"/>
        <v>435</v>
      </c>
      <c r="F129" s="30"/>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36"/>
      <c r="B130" s="49"/>
      <c r="C130" s="50"/>
      <c r="D130" s="51"/>
      <c r="E130" s="51"/>
      <c r="F130" s="30"/>
      <c r="G130" s="30"/>
      <c r="H130" s="30"/>
      <c r="I130" s="30"/>
      <c r="J130" s="30"/>
      <c r="K130" s="30"/>
      <c r="L130" s="30"/>
      <c r="M130" s="30"/>
      <c r="N130" s="30"/>
      <c r="O130" s="30"/>
      <c r="P130" s="30"/>
      <c r="Q130" s="30"/>
      <c r="R130" s="30"/>
      <c r="S130" s="30"/>
      <c r="T130" s="30"/>
      <c r="U130" s="30"/>
      <c r="V130" s="30"/>
      <c r="W130" s="30"/>
      <c r="X130" s="30"/>
      <c r="Y130" s="30"/>
      <c r="Z130" s="30"/>
    </row>
    <row r="131" spans="1:26" ht="15" customHeight="1">
      <c r="A131" s="9" t="s">
        <v>366</v>
      </c>
      <c r="B131" s="31"/>
      <c r="C131" s="28"/>
      <c r="D131" s="29"/>
      <c r="E131" s="29"/>
      <c r="F131" s="30"/>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7" t="s">
        <v>367</v>
      </c>
      <c r="B132" s="43" t="s">
        <v>345</v>
      </c>
      <c r="C132" s="44" t="s">
        <v>305</v>
      </c>
      <c r="D132" s="48">
        <v>654</v>
      </c>
      <c r="E132" s="48">
        <f t="shared" ref="E132:E138" si="11">(D132+D132*$E$13)*(1-$E$12)</f>
        <v>654</v>
      </c>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7" t="s">
        <v>368</v>
      </c>
      <c r="B133" s="43" t="s">
        <v>347</v>
      </c>
      <c r="C133" s="44" t="s">
        <v>305</v>
      </c>
      <c r="D133" s="48">
        <v>701</v>
      </c>
      <c r="E133" s="48">
        <f t="shared" si="11"/>
        <v>701</v>
      </c>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7" t="s">
        <v>369</v>
      </c>
      <c r="B134" s="43" t="s">
        <v>370</v>
      </c>
      <c r="C134" s="44" t="s">
        <v>305</v>
      </c>
      <c r="D134" s="48">
        <v>751</v>
      </c>
      <c r="E134" s="48">
        <f t="shared" si="11"/>
        <v>751</v>
      </c>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7" t="s">
        <v>371</v>
      </c>
      <c r="B135" s="43" t="s">
        <v>372</v>
      </c>
      <c r="C135" s="44" t="s">
        <v>305</v>
      </c>
      <c r="D135" s="48">
        <v>800</v>
      </c>
      <c r="E135" s="48">
        <f t="shared" si="11"/>
        <v>800</v>
      </c>
      <c r="F135" s="30"/>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7" t="s">
        <v>373</v>
      </c>
      <c r="B136" s="43" t="s">
        <v>349</v>
      </c>
      <c r="C136" s="44" t="s">
        <v>317</v>
      </c>
      <c r="D136" s="48">
        <v>725</v>
      </c>
      <c r="E136" s="48">
        <f t="shared" si="11"/>
        <v>725</v>
      </c>
      <c r="F136" s="30"/>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2" t="s">
        <v>374</v>
      </c>
      <c r="B137" s="43" t="s">
        <v>351</v>
      </c>
      <c r="C137" s="44" t="s">
        <v>317</v>
      </c>
      <c r="D137" s="45">
        <v>769</v>
      </c>
      <c r="E137" s="45">
        <f t="shared" si="11"/>
        <v>769</v>
      </c>
      <c r="F137" s="30"/>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2" t="s">
        <v>375</v>
      </c>
      <c r="B138" s="43" t="s">
        <v>376</v>
      </c>
      <c r="C138" s="44" t="s">
        <v>317</v>
      </c>
      <c r="D138" s="45">
        <v>861</v>
      </c>
      <c r="E138" s="45">
        <f t="shared" si="11"/>
        <v>861</v>
      </c>
      <c r="F138" s="30"/>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36"/>
      <c r="B139" s="49"/>
      <c r="C139" s="50"/>
      <c r="D139" s="51"/>
      <c r="E139" s="51"/>
      <c r="F139" s="30"/>
      <c r="G139" s="30"/>
      <c r="H139" s="30"/>
      <c r="I139" s="30"/>
      <c r="J139" s="30"/>
      <c r="K139" s="30"/>
      <c r="L139" s="30"/>
      <c r="M139" s="30"/>
      <c r="N139" s="30"/>
      <c r="O139" s="30"/>
      <c r="P139" s="30"/>
      <c r="Q139" s="30"/>
      <c r="R139" s="30"/>
      <c r="S139" s="30"/>
      <c r="T139" s="30"/>
      <c r="U139" s="30"/>
      <c r="V139" s="30"/>
      <c r="W139" s="30"/>
      <c r="X139" s="30"/>
      <c r="Y139" s="30"/>
      <c r="Z139" s="30"/>
    </row>
    <row r="140" spans="1:26" ht="15" customHeight="1">
      <c r="A140" s="9" t="s">
        <v>377</v>
      </c>
      <c r="B140" s="31"/>
      <c r="C140" s="28"/>
      <c r="D140" s="29"/>
      <c r="E140" s="29"/>
      <c r="F140" s="30"/>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7" t="s">
        <v>378</v>
      </c>
      <c r="B141" s="43" t="s">
        <v>379</v>
      </c>
      <c r="C141" s="44" t="s">
        <v>380</v>
      </c>
      <c r="D141" s="48">
        <v>662</v>
      </c>
      <c r="E141" s="48">
        <f t="shared" ref="E141:E143" si="12">(D141+D141*$E$13)*(1-$E$12)</f>
        <v>662</v>
      </c>
      <c r="F141" s="30"/>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7" t="s">
        <v>381</v>
      </c>
      <c r="B142" s="43" t="s">
        <v>382</v>
      </c>
      <c r="C142" s="44" t="s">
        <v>383</v>
      </c>
      <c r="D142" s="48">
        <v>732</v>
      </c>
      <c r="E142" s="48">
        <f t="shared" si="12"/>
        <v>732</v>
      </c>
      <c r="F142" s="30"/>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2" t="s">
        <v>384</v>
      </c>
      <c r="B143" s="43" t="s">
        <v>385</v>
      </c>
      <c r="C143" s="44" t="s">
        <v>386</v>
      </c>
      <c r="D143" s="45">
        <v>836</v>
      </c>
      <c r="E143" s="45">
        <f t="shared" si="12"/>
        <v>836</v>
      </c>
      <c r="F143" s="30"/>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36"/>
      <c r="B144" s="49"/>
      <c r="C144" s="50"/>
      <c r="D144" s="51"/>
      <c r="E144" s="51"/>
      <c r="F144" s="30"/>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9" t="s">
        <v>387</v>
      </c>
      <c r="B145" s="31"/>
      <c r="C145" s="28"/>
      <c r="D145" s="29"/>
      <c r="E145" s="29"/>
      <c r="F145" s="30"/>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2" t="s">
        <v>388</v>
      </c>
      <c r="B146" s="43" t="s">
        <v>389</v>
      </c>
      <c r="C146" s="44" t="s">
        <v>390</v>
      </c>
      <c r="D146" s="45">
        <v>2695</v>
      </c>
      <c r="E146" s="45">
        <f>(D146+D146*$E$13)*(1-$E$12)</f>
        <v>2695</v>
      </c>
      <c r="F146" s="30"/>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36"/>
      <c r="B147" s="49"/>
      <c r="C147" s="50"/>
      <c r="D147" s="51"/>
      <c r="E147" s="51"/>
      <c r="F147" s="30"/>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36"/>
      <c r="B148" s="30"/>
      <c r="C148" s="27"/>
      <c r="D148" s="52"/>
      <c r="E148" s="52"/>
      <c r="F148" s="30"/>
      <c r="G148" s="30"/>
      <c r="H148" s="30"/>
      <c r="I148" s="30"/>
      <c r="J148" s="30"/>
      <c r="K148" s="30"/>
      <c r="L148" s="30"/>
      <c r="M148" s="30"/>
      <c r="N148" s="30"/>
      <c r="O148" s="30"/>
      <c r="P148" s="30"/>
      <c r="Q148" s="30"/>
      <c r="R148" s="30"/>
      <c r="S148" s="30"/>
      <c r="T148" s="30"/>
      <c r="U148" s="30"/>
      <c r="V148" s="30"/>
      <c r="W148" s="30"/>
      <c r="X148" s="30"/>
      <c r="Y148" s="30"/>
      <c r="Z148" s="30"/>
    </row>
    <row r="149" spans="1:26" ht="15" customHeight="1">
      <c r="A149" s="13" t="s">
        <v>391</v>
      </c>
      <c r="B149" s="49"/>
      <c r="C149" s="50"/>
      <c r="D149" s="51"/>
      <c r="E149" s="51"/>
      <c r="F149" s="30"/>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36"/>
      <c r="B150" s="49"/>
      <c r="C150" s="50"/>
      <c r="D150" s="51"/>
      <c r="E150" s="51"/>
      <c r="F150" s="30"/>
      <c r="G150" s="30"/>
      <c r="H150" s="30"/>
      <c r="I150" s="30"/>
      <c r="J150" s="30"/>
      <c r="K150" s="30"/>
      <c r="L150" s="30"/>
      <c r="M150" s="30"/>
      <c r="N150" s="30"/>
      <c r="O150" s="30"/>
      <c r="P150" s="30"/>
      <c r="Q150" s="30"/>
      <c r="R150" s="30"/>
      <c r="S150" s="30"/>
      <c r="T150" s="30"/>
      <c r="U150" s="30"/>
      <c r="V150" s="30"/>
      <c r="W150" s="30"/>
      <c r="X150" s="30"/>
      <c r="Y150" s="30"/>
      <c r="Z150" s="30"/>
    </row>
    <row r="151" spans="1:26" ht="15" customHeight="1">
      <c r="A151" s="9" t="s">
        <v>392</v>
      </c>
      <c r="B151" s="31"/>
      <c r="C151" s="28"/>
      <c r="D151" s="29"/>
      <c r="E151" s="29"/>
      <c r="F151" s="30"/>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7" t="s">
        <v>393</v>
      </c>
      <c r="B152" s="43" t="s">
        <v>394</v>
      </c>
      <c r="C152" s="44" t="s">
        <v>395</v>
      </c>
      <c r="D152" s="48">
        <v>267</v>
      </c>
      <c r="E152" s="48">
        <f t="shared" ref="E152:E154" si="13">(D152+D152*$E$13)*(1-$E$12)</f>
        <v>267</v>
      </c>
      <c r="F152" s="30"/>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7" t="s">
        <v>396</v>
      </c>
      <c r="B153" s="43" t="s">
        <v>397</v>
      </c>
      <c r="C153" s="44" t="s">
        <v>395</v>
      </c>
      <c r="D153" s="48">
        <v>274</v>
      </c>
      <c r="E153" s="48">
        <f t="shared" si="13"/>
        <v>274</v>
      </c>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2" t="s">
        <v>398</v>
      </c>
      <c r="B154" s="43" t="s">
        <v>399</v>
      </c>
      <c r="C154" s="44" t="s">
        <v>395</v>
      </c>
      <c r="D154" s="45">
        <v>304</v>
      </c>
      <c r="E154" s="45">
        <f t="shared" si="13"/>
        <v>304</v>
      </c>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36"/>
      <c r="B155" s="49"/>
      <c r="C155" s="50"/>
      <c r="D155" s="51"/>
      <c r="E155" s="51"/>
      <c r="F155" s="30"/>
      <c r="G155" s="30"/>
      <c r="H155" s="30"/>
      <c r="I155" s="30"/>
      <c r="J155" s="30"/>
      <c r="K155" s="30"/>
      <c r="L155" s="30"/>
      <c r="M155" s="30"/>
      <c r="N155" s="30"/>
      <c r="O155" s="30"/>
      <c r="P155" s="30"/>
      <c r="Q155" s="30"/>
      <c r="R155" s="30"/>
      <c r="S155" s="30"/>
      <c r="T155" s="30"/>
      <c r="U155" s="30"/>
      <c r="V155" s="30"/>
      <c r="W155" s="30"/>
      <c r="X155" s="30"/>
      <c r="Y155" s="30"/>
      <c r="Z155" s="30"/>
    </row>
    <row r="156" spans="1:26" ht="15" customHeight="1">
      <c r="A156" s="9" t="s">
        <v>400</v>
      </c>
      <c r="B156" s="31"/>
      <c r="C156" s="50"/>
      <c r="D156" s="51"/>
      <c r="E156" s="51"/>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7" t="s">
        <v>401</v>
      </c>
      <c r="B157" s="43" t="s">
        <v>402</v>
      </c>
      <c r="C157" s="44" t="s">
        <v>395</v>
      </c>
      <c r="D157" s="48">
        <v>295</v>
      </c>
      <c r="E157" s="48">
        <f t="shared" ref="E157:E159" si="14">(D157+D157*$E$13)*(1-$E$12)</f>
        <v>295</v>
      </c>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7" t="s">
        <v>403</v>
      </c>
      <c r="B158" s="43" t="s">
        <v>404</v>
      </c>
      <c r="C158" s="44" t="s">
        <v>395</v>
      </c>
      <c r="D158" s="48">
        <v>324</v>
      </c>
      <c r="E158" s="48">
        <f t="shared" si="14"/>
        <v>324</v>
      </c>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2" t="s">
        <v>405</v>
      </c>
      <c r="B159" s="43" t="s">
        <v>406</v>
      </c>
      <c r="C159" s="44" t="s">
        <v>395</v>
      </c>
      <c r="D159" s="45">
        <v>362</v>
      </c>
      <c r="E159" s="45">
        <f t="shared" si="14"/>
        <v>362</v>
      </c>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36"/>
      <c r="B160" s="49"/>
      <c r="C160" s="50"/>
      <c r="D160" s="51"/>
      <c r="E160" s="51"/>
      <c r="F160" s="30"/>
      <c r="G160" s="30"/>
      <c r="H160" s="30"/>
      <c r="I160" s="30"/>
      <c r="J160" s="30"/>
      <c r="K160" s="30"/>
      <c r="L160" s="30"/>
      <c r="M160" s="30"/>
      <c r="N160" s="30"/>
      <c r="O160" s="30"/>
      <c r="P160" s="30"/>
      <c r="Q160" s="30"/>
      <c r="R160" s="30"/>
      <c r="S160" s="30"/>
      <c r="T160" s="30"/>
      <c r="U160" s="30"/>
      <c r="V160" s="30"/>
      <c r="W160" s="30"/>
      <c r="X160" s="30"/>
      <c r="Y160" s="30"/>
      <c r="Z160" s="30"/>
    </row>
    <row r="161" spans="1:26" ht="15" customHeight="1">
      <c r="A161" s="9" t="s">
        <v>407</v>
      </c>
      <c r="B161" s="31"/>
      <c r="C161" s="50"/>
      <c r="D161" s="51"/>
      <c r="E161" s="51"/>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7" t="s">
        <v>408</v>
      </c>
      <c r="B162" s="43" t="s">
        <v>409</v>
      </c>
      <c r="C162" s="44" t="s">
        <v>410</v>
      </c>
      <c r="D162" s="48">
        <v>322</v>
      </c>
      <c r="E162" s="48">
        <f t="shared" ref="E162:E164" si="15">(D162+D162*$E$13)*(1-$E$12)</f>
        <v>322</v>
      </c>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7" t="s">
        <v>411</v>
      </c>
      <c r="B163" s="43" t="s">
        <v>412</v>
      </c>
      <c r="C163" s="44" t="s">
        <v>413</v>
      </c>
      <c r="D163" s="48">
        <v>359</v>
      </c>
      <c r="E163" s="48">
        <f t="shared" si="15"/>
        <v>359</v>
      </c>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2" t="s">
        <v>414</v>
      </c>
      <c r="B164" s="43" t="s">
        <v>415</v>
      </c>
      <c r="C164" s="44" t="s">
        <v>416</v>
      </c>
      <c r="D164" s="45">
        <v>402</v>
      </c>
      <c r="E164" s="45">
        <f t="shared" si="15"/>
        <v>402</v>
      </c>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36"/>
      <c r="B165" s="49"/>
      <c r="C165" s="50"/>
      <c r="D165" s="51"/>
      <c r="E165" s="51"/>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36"/>
      <c r="B166" s="49"/>
      <c r="C166" s="50"/>
      <c r="D166" s="51"/>
      <c r="E166" s="51"/>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13" t="s">
        <v>417</v>
      </c>
      <c r="B167" s="30"/>
      <c r="C167" s="27"/>
      <c r="D167" s="52"/>
      <c r="E167" s="52"/>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36"/>
      <c r="B168" s="53"/>
      <c r="C168" s="27"/>
      <c r="D168" s="52"/>
      <c r="E168" s="52"/>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9" t="s">
        <v>418</v>
      </c>
      <c r="B169" s="53"/>
      <c r="C169" s="28"/>
      <c r="D169" s="29"/>
      <c r="E169" s="29"/>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2" t="s">
        <v>419</v>
      </c>
      <c r="B170" s="54" t="s">
        <v>420</v>
      </c>
      <c r="C170" s="44" t="s">
        <v>421</v>
      </c>
      <c r="D170" s="45">
        <v>73</v>
      </c>
      <c r="E170" s="45">
        <f t="shared" ref="E170:E174" si="16">(D170+D170*$E$13)*(1-$E$12)</f>
        <v>73</v>
      </c>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2" t="s">
        <v>422</v>
      </c>
      <c r="B171" s="54" t="s">
        <v>423</v>
      </c>
      <c r="C171" s="44" t="s">
        <v>424</v>
      </c>
      <c r="D171" s="45">
        <v>78</v>
      </c>
      <c r="E171" s="45">
        <f t="shared" si="16"/>
        <v>78</v>
      </c>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2" t="s">
        <v>425</v>
      </c>
      <c r="B172" s="43" t="s">
        <v>426</v>
      </c>
      <c r="C172" s="44" t="s">
        <v>427</v>
      </c>
      <c r="D172" s="45">
        <v>85</v>
      </c>
      <c r="E172" s="45">
        <f t="shared" si="16"/>
        <v>85</v>
      </c>
      <c r="F172" s="30"/>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2" t="s">
        <v>428</v>
      </c>
      <c r="B173" s="54" t="s">
        <v>429</v>
      </c>
      <c r="C173" s="44" t="s">
        <v>430</v>
      </c>
      <c r="D173" s="46">
        <v>1.6</v>
      </c>
      <c r="E173" s="46">
        <f t="shared" si="16"/>
        <v>1.6</v>
      </c>
      <c r="F173" s="30"/>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2" t="s">
        <v>431</v>
      </c>
      <c r="B174" s="54" t="s">
        <v>432</v>
      </c>
      <c r="C174" s="44" t="s">
        <v>433</v>
      </c>
      <c r="D174" s="45">
        <v>6.7</v>
      </c>
      <c r="E174" s="45">
        <f t="shared" si="16"/>
        <v>6.7</v>
      </c>
      <c r="F174" s="30"/>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36"/>
      <c r="B175" s="30"/>
      <c r="C175" s="27"/>
      <c r="D175" s="52"/>
      <c r="E175" s="52"/>
      <c r="F175" s="30"/>
      <c r="G175" s="30"/>
      <c r="H175" s="30"/>
      <c r="I175" s="30"/>
      <c r="J175" s="30"/>
      <c r="K175" s="30"/>
      <c r="L175" s="30"/>
      <c r="M175" s="30"/>
      <c r="N175" s="30"/>
      <c r="O175" s="30"/>
      <c r="P175" s="30"/>
      <c r="Q175" s="30"/>
      <c r="R175" s="30"/>
      <c r="S175" s="30"/>
      <c r="T175" s="30"/>
      <c r="U175" s="30"/>
      <c r="V175" s="30"/>
      <c r="W175" s="30"/>
      <c r="X175" s="30"/>
      <c r="Y175" s="30"/>
      <c r="Z175" s="30"/>
    </row>
    <row r="176" spans="1:26" ht="15" customHeight="1">
      <c r="A176" s="9" t="s">
        <v>434</v>
      </c>
      <c r="B176" s="31"/>
      <c r="C176" s="28"/>
      <c r="D176" s="29"/>
      <c r="E176" s="29"/>
      <c r="F176" s="30"/>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2" t="s">
        <v>435</v>
      </c>
      <c r="B177" s="54" t="s">
        <v>436</v>
      </c>
      <c r="C177" s="44" t="s">
        <v>437</v>
      </c>
      <c r="D177" s="45">
        <v>127</v>
      </c>
      <c r="E177" s="45">
        <f t="shared" ref="E177:E178" si="17">(D177+D177*$E$13)*(1-$E$12)</f>
        <v>127</v>
      </c>
      <c r="F177" s="30"/>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2" t="s">
        <v>438</v>
      </c>
      <c r="B178" s="54" t="s">
        <v>439</v>
      </c>
      <c r="C178" s="44" t="s">
        <v>440</v>
      </c>
      <c r="D178" s="45">
        <v>127</v>
      </c>
      <c r="E178" s="45">
        <f t="shared" si="17"/>
        <v>127</v>
      </c>
      <c r="F178" s="30"/>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2" t="s">
        <v>441</v>
      </c>
      <c r="B179" s="54" t="s">
        <v>442</v>
      </c>
      <c r="C179" s="44" t="s">
        <v>443</v>
      </c>
      <c r="D179" s="45" t="s">
        <v>444</v>
      </c>
      <c r="E179" s="45" t="s">
        <v>444</v>
      </c>
      <c r="F179" s="30"/>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2" t="s">
        <v>445</v>
      </c>
      <c r="B180" s="54" t="s">
        <v>446</v>
      </c>
      <c r="C180" s="44" t="s">
        <v>447</v>
      </c>
      <c r="D180" s="45">
        <v>132</v>
      </c>
      <c r="E180" s="45">
        <f t="shared" ref="E180:E182" si="18">(D180+D180*$E$13)*(1-$E$12)</f>
        <v>132</v>
      </c>
      <c r="F180" s="30"/>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7" t="s">
        <v>448</v>
      </c>
      <c r="B181" s="54" t="s">
        <v>449</v>
      </c>
      <c r="C181" s="44" t="s">
        <v>51</v>
      </c>
      <c r="D181" s="48">
        <v>149</v>
      </c>
      <c r="E181" s="48">
        <f t="shared" si="18"/>
        <v>149</v>
      </c>
      <c r="F181" s="30"/>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2" t="s">
        <v>450</v>
      </c>
      <c r="B182" s="43" t="s">
        <v>451</v>
      </c>
      <c r="C182" s="44" t="s">
        <v>452</v>
      </c>
      <c r="D182" s="45">
        <v>178</v>
      </c>
      <c r="E182" s="45">
        <f t="shared" si="18"/>
        <v>178</v>
      </c>
      <c r="F182" s="30"/>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2" t="s">
        <v>453</v>
      </c>
      <c r="B183" s="43" t="s">
        <v>454</v>
      </c>
      <c r="C183" s="44" t="s">
        <v>455</v>
      </c>
      <c r="D183" s="45" t="s">
        <v>444</v>
      </c>
      <c r="E183" s="45" t="s">
        <v>444</v>
      </c>
      <c r="F183" s="30"/>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2" t="s">
        <v>456</v>
      </c>
      <c r="B184" s="43" t="s">
        <v>457</v>
      </c>
      <c r="C184" s="44" t="s">
        <v>51</v>
      </c>
      <c r="D184" s="45">
        <v>187</v>
      </c>
      <c r="E184" s="45">
        <f>(D184+D184*$E$13)*(1-$E$12)</f>
        <v>187</v>
      </c>
      <c r="F184" s="30"/>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2" t="s">
        <v>458</v>
      </c>
      <c r="B185" s="43" t="s">
        <v>459</v>
      </c>
      <c r="C185" s="44" t="s">
        <v>460</v>
      </c>
      <c r="D185" s="45" t="s">
        <v>444</v>
      </c>
      <c r="E185" s="45" t="s">
        <v>444</v>
      </c>
      <c r="F185" s="30"/>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2" t="s">
        <v>461</v>
      </c>
      <c r="B186" s="43" t="s">
        <v>462</v>
      </c>
      <c r="C186" s="44" t="s">
        <v>463</v>
      </c>
      <c r="D186" s="45">
        <v>178</v>
      </c>
      <c r="E186" s="45">
        <f>(D186+D186*$E$13)*(1-$E$12)</f>
        <v>178</v>
      </c>
      <c r="F186" s="30"/>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36"/>
      <c r="B187" s="30"/>
      <c r="C187" s="27"/>
      <c r="D187" s="52"/>
      <c r="E187" s="52"/>
      <c r="F187" s="30"/>
      <c r="G187" s="30"/>
      <c r="H187" s="30"/>
      <c r="I187" s="30"/>
      <c r="J187" s="30"/>
      <c r="K187" s="30"/>
      <c r="L187" s="30"/>
      <c r="M187" s="30"/>
      <c r="N187" s="30"/>
      <c r="O187" s="30"/>
      <c r="P187" s="30"/>
      <c r="Q187" s="30"/>
      <c r="R187" s="30"/>
      <c r="S187" s="30"/>
      <c r="T187" s="30"/>
      <c r="U187" s="30"/>
      <c r="V187" s="30"/>
      <c r="W187" s="30"/>
      <c r="X187" s="30"/>
      <c r="Y187" s="30"/>
      <c r="Z187" s="30"/>
    </row>
    <row r="188" spans="1:26" ht="15" customHeight="1">
      <c r="A188" s="9" t="s">
        <v>464</v>
      </c>
      <c r="B188" s="31"/>
      <c r="C188" s="55"/>
      <c r="D188" s="29"/>
      <c r="E188" s="29"/>
      <c r="F188" s="30"/>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2" t="s">
        <v>465</v>
      </c>
      <c r="B189" s="54" t="s">
        <v>466</v>
      </c>
      <c r="C189" s="44" t="s">
        <v>467</v>
      </c>
      <c r="D189" s="45">
        <v>137</v>
      </c>
      <c r="E189" s="45">
        <f t="shared" ref="E189:E204" si="19">(D189+D189*$E$13)*(1-$E$12)</f>
        <v>137</v>
      </c>
      <c r="F189" s="30"/>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2" t="s">
        <v>468</v>
      </c>
      <c r="B190" s="43" t="s">
        <v>469</v>
      </c>
      <c r="C190" s="44" t="s">
        <v>470</v>
      </c>
      <c r="D190" s="45">
        <v>137</v>
      </c>
      <c r="E190" s="45">
        <f t="shared" si="19"/>
        <v>137</v>
      </c>
      <c r="F190" s="30"/>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2" t="s">
        <v>471</v>
      </c>
      <c r="B191" s="43" t="s">
        <v>472</v>
      </c>
      <c r="C191" s="44" t="s">
        <v>473</v>
      </c>
      <c r="D191" s="45">
        <v>142</v>
      </c>
      <c r="E191" s="45">
        <f t="shared" si="19"/>
        <v>142</v>
      </c>
      <c r="F191" s="30"/>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2" t="s">
        <v>474</v>
      </c>
      <c r="B192" s="43" t="s">
        <v>475</v>
      </c>
      <c r="C192" s="44" t="s">
        <v>476</v>
      </c>
      <c r="D192" s="45">
        <v>148</v>
      </c>
      <c r="E192" s="45">
        <f t="shared" si="19"/>
        <v>148</v>
      </c>
      <c r="F192" s="30"/>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2" t="s">
        <v>477</v>
      </c>
      <c r="B193" s="54" t="s">
        <v>478</v>
      </c>
      <c r="C193" s="44" t="s">
        <v>479</v>
      </c>
      <c r="D193" s="45">
        <v>142</v>
      </c>
      <c r="E193" s="45">
        <f t="shared" si="19"/>
        <v>142</v>
      </c>
      <c r="F193" s="30"/>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7" t="s">
        <v>480</v>
      </c>
      <c r="B194" s="43" t="s">
        <v>481</v>
      </c>
      <c r="C194" s="44" t="s">
        <v>482</v>
      </c>
      <c r="D194" s="48">
        <v>142</v>
      </c>
      <c r="E194" s="48">
        <f t="shared" si="19"/>
        <v>142</v>
      </c>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7" t="s">
        <v>483</v>
      </c>
      <c r="B195" s="43" t="s">
        <v>484</v>
      </c>
      <c r="C195" s="44" t="s">
        <v>485</v>
      </c>
      <c r="D195" s="48">
        <v>148</v>
      </c>
      <c r="E195" s="48">
        <f t="shared" si="19"/>
        <v>148</v>
      </c>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7" t="s">
        <v>486</v>
      </c>
      <c r="B196" s="43" t="s">
        <v>487</v>
      </c>
      <c r="C196" s="44" t="s">
        <v>488</v>
      </c>
      <c r="D196" s="48">
        <v>151</v>
      </c>
      <c r="E196" s="48">
        <f t="shared" si="19"/>
        <v>151</v>
      </c>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2" t="s">
        <v>489</v>
      </c>
      <c r="B197" s="43" t="s">
        <v>490</v>
      </c>
      <c r="C197" s="44" t="s">
        <v>491</v>
      </c>
      <c r="D197" s="45">
        <v>183</v>
      </c>
      <c r="E197" s="45">
        <f t="shared" si="19"/>
        <v>183</v>
      </c>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2" t="s">
        <v>492</v>
      </c>
      <c r="B198" s="43" t="s">
        <v>493</v>
      </c>
      <c r="C198" s="44" t="s">
        <v>494</v>
      </c>
      <c r="D198" s="45">
        <v>188</v>
      </c>
      <c r="E198" s="45">
        <f t="shared" si="19"/>
        <v>188</v>
      </c>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2" t="s">
        <v>495</v>
      </c>
      <c r="B199" s="43" t="s">
        <v>496</v>
      </c>
      <c r="C199" s="44" t="s">
        <v>497</v>
      </c>
      <c r="D199" s="45">
        <v>204</v>
      </c>
      <c r="E199" s="45">
        <f t="shared" si="19"/>
        <v>204</v>
      </c>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2" t="s">
        <v>498</v>
      </c>
      <c r="B200" s="43" t="s">
        <v>499</v>
      </c>
      <c r="C200" s="44" t="s">
        <v>500</v>
      </c>
      <c r="D200" s="45">
        <v>204</v>
      </c>
      <c r="E200" s="45">
        <f t="shared" si="19"/>
        <v>204</v>
      </c>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2" t="s">
        <v>501</v>
      </c>
      <c r="B201" s="43" t="s">
        <v>502</v>
      </c>
      <c r="C201" s="44" t="s">
        <v>503</v>
      </c>
      <c r="D201" s="45">
        <v>208</v>
      </c>
      <c r="E201" s="45">
        <f t="shared" si="19"/>
        <v>208</v>
      </c>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2" t="s">
        <v>504</v>
      </c>
      <c r="B202" s="43" t="s">
        <v>505</v>
      </c>
      <c r="C202" s="44" t="s">
        <v>506</v>
      </c>
      <c r="D202" s="45">
        <v>215</v>
      </c>
      <c r="E202" s="45">
        <f t="shared" si="19"/>
        <v>215</v>
      </c>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2" t="s">
        <v>507</v>
      </c>
      <c r="B203" s="43" t="s">
        <v>508</v>
      </c>
      <c r="C203" s="44" t="s">
        <v>509</v>
      </c>
      <c r="D203" s="45">
        <v>226</v>
      </c>
      <c r="E203" s="45">
        <f t="shared" si="19"/>
        <v>226</v>
      </c>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2" t="s">
        <v>510</v>
      </c>
      <c r="B204" s="43" t="s">
        <v>511</v>
      </c>
      <c r="C204" s="44" t="s">
        <v>512</v>
      </c>
      <c r="D204" s="45">
        <v>229</v>
      </c>
      <c r="E204" s="45">
        <f t="shared" si="19"/>
        <v>229</v>
      </c>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36" t="s">
        <v>513</v>
      </c>
      <c r="B205" s="56"/>
      <c r="C205" s="50"/>
      <c r="D205" s="51"/>
      <c r="E205" s="51"/>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36"/>
      <c r="B206" s="30"/>
      <c r="C206" s="27"/>
      <c r="D206" s="52"/>
      <c r="E206" s="52"/>
      <c r="F206" s="30"/>
      <c r="G206" s="30"/>
      <c r="H206" s="30"/>
      <c r="I206" s="30"/>
      <c r="J206" s="30"/>
      <c r="K206" s="30"/>
      <c r="L206" s="30"/>
      <c r="M206" s="30"/>
      <c r="N206" s="30"/>
      <c r="O206" s="30"/>
      <c r="P206" s="30"/>
      <c r="Q206" s="30"/>
      <c r="R206" s="30"/>
      <c r="S206" s="30"/>
      <c r="T206" s="30"/>
      <c r="U206" s="30"/>
      <c r="V206" s="30"/>
      <c r="W206" s="30"/>
      <c r="X206" s="30"/>
      <c r="Y206" s="30"/>
      <c r="Z206" s="30"/>
    </row>
    <row r="207" spans="1:26" ht="15" customHeight="1">
      <c r="A207" s="9" t="s">
        <v>514</v>
      </c>
      <c r="B207" s="31"/>
      <c r="C207" s="50"/>
      <c r="D207" s="51"/>
      <c r="E207" s="51"/>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2" t="s">
        <v>515</v>
      </c>
      <c r="B208" s="43" t="s">
        <v>469</v>
      </c>
      <c r="C208" s="44" t="s">
        <v>516</v>
      </c>
      <c r="D208" s="45">
        <v>193</v>
      </c>
      <c r="E208" s="45">
        <f t="shared" ref="E208:E220" si="20">(D208+D208*$E$13)*(1-$E$12)</f>
        <v>193</v>
      </c>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2" t="s">
        <v>517</v>
      </c>
      <c r="B209" s="43" t="s">
        <v>472</v>
      </c>
      <c r="C209" s="44" t="s">
        <v>518</v>
      </c>
      <c r="D209" s="45">
        <v>210</v>
      </c>
      <c r="E209" s="45">
        <f t="shared" si="20"/>
        <v>210</v>
      </c>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2" t="s">
        <v>519</v>
      </c>
      <c r="B210" s="43" t="s">
        <v>475</v>
      </c>
      <c r="C210" s="44" t="s">
        <v>520</v>
      </c>
      <c r="D210" s="45">
        <v>224</v>
      </c>
      <c r="E210" s="45">
        <f t="shared" si="20"/>
        <v>224</v>
      </c>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7" t="s">
        <v>521</v>
      </c>
      <c r="B211" s="43" t="s">
        <v>481</v>
      </c>
      <c r="C211" s="44" t="s">
        <v>522</v>
      </c>
      <c r="D211" s="48">
        <v>198</v>
      </c>
      <c r="E211" s="48">
        <f t="shared" si="20"/>
        <v>198</v>
      </c>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7" t="s">
        <v>523</v>
      </c>
      <c r="B212" s="43" t="s">
        <v>484</v>
      </c>
      <c r="C212" s="44" t="s">
        <v>524</v>
      </c>
      <c r="D212" s="48">
        <v>214</v>
      </c>
      <c r="E212" s="48">
        <f t="shared" si="20"/>
        <v>214</v>
      </c>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7" t="s">
        <v>525</v>
      </c>
      <c r="B213" s="43" t="s">
        <v>487</v>
      </c>
      <c r="C213" s="44" t="s">
        <v>526</v>
      </c>
      <c r="D213" s="48">
        <v>228</v>
      </c>
      <c r="E213" s="48">
        <f t="shared" si="20"/>
        <v>228</v>
      </c>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2" t="s">
        <v>527</v>
      </c>
      <c r="B214" s="43" t="s">
        <v>490</v>
      </c>
      <c r="C214" s="44" t="s">
        <v>528</v>
      </c>
      <c r="D214" s="45">
        <v>274</v>
      </c>
      <c r="E214" s="45">
        <f t="shared" si="20"/>
        <v>274</v>
      </c>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2" t="s">
        <v>529</v>
      </c>
      <c r="B215" s="43" t="s">
        <v>493</v>
      </c>
      <c r="C215" s="44" t="s">
        <v>530</v>
      </c>
      <c r="D215" s="45">
        <v>286</v>
      </c>
      <c r="E215" s="45">
        <f t="shared" si="20"/>
        <v>286</v>
      </c>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2" t="s">
        <v>531</v>
      </c>
      <c r="B216" s="43" t="s">
        <v>532</v>
      </c>
      <c r="C216" s="44" t="s">
        <v>533</v>
      </c>
      <c r="D216" s="45">
        <v>301</v>
      </c>
      <c r="E216" s="45">
        <f t="shared" si="20"/>
        <v>301</v>
      </c>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2" t="s">
        <v>534</v>
      </c>
      <c r="B217" s="43" t="s">
        <v>535</v>
      </c>
      <c r="C217" s="44" t="s">
        <v>536</v>
      </c>
      <c r="D217" s="45">
        <v>316</v>
      </c>
      <c r="E217" s="45">
        <f t="shared" si="20"/>
        <v>316</v>
      </c>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2" t="s">
        <v>537</v>
      </c>
      <c r="B218" s="43" t="s">
        <v>538</v>
      </c>
      <c r="C218" s="44" t="s">
        <v>539</v>
      </c>
      <c r="D218" s="45">
        <v>329</v>
      </c>
      <c r="E218" s="45">
        <f t="shared" si="20"/>
        <v>329</v>
      </c>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2" t="s">
        <v>540</v>
      </c>
      <c r="B219" s="43" t="s">
        <v>508</v>
      </c>
      <c r="C219" s="44" t="s">
        <v>541</v>
      </c>
      <c r="D219" s="45">
        <v>309</v>
      </c>
      <c r="E219" s="45">
        <f t="shared" si="20"/>
        <v>309</v>
      </c>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2" t="s">
        <v>542</v>
      </c>
      <c r="B220" s="43" t="s">
        <v>511</v>
      </c>
      <c r="C220" s="44" t="s">
        <v>543</v>
      </c>
      <c r="D220" s="45">
        <v>322</v>
      </c>
      <c r="E220" s="45">
        <f t="shared" si="20"/>
        <v>322</v>
      </c>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36" t="s">
        <v>544</v>
      </c>
      <c r="B221" s="56"/>
      <c r="C221" s="50"/>
      <c r="D221" s="51"/>
      <c r="E221" s="51"/>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36"/>
      <c r="B222" s="30"/>
      <c r="C222" s="27"/>
      <c r="D222" s="52"/>
      <c r="E222" s="52"/>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36"/>
      <c r="B223" s="30"/>
      <c r="C223" s="27"/>
      <c r="D223" s="52"/>
      <c r="E223" s="52"/>
      <c r="F223" s="30"/>
      <c r="G223" s="30"/>
      <c r="H223" s="30"/>
      <c r="I223" s="30"/>
      <c r="J223" s="30"/>
      <c r="K223" s="30"/>
      <c r="L223" s="30"/>
      <c r="M223" s="30"/>
      <c r="N223" s="30"/>
      <c r="O223" s="30"/>
      <c r="P223" s="30"/>
      <c r="Q223" s="30"/>
      <c r="R223" s="30"/>
      <c r="S223" s="30"/>
      <c r="T223" s="30"/>
      <c r="U223" s="30"/>
      <c r="V223" s="30"/>
      <c r="W223" s="30"/>
      <c r="X223" s="30"/>
      <c r="Y223" s="30"/>
      <c r="Z223" s="30"/>
    </row>
    <row r="224" spans="1:26" ht="15" customHeight="1">
      <c r="A224" s="13" t="s">
        <v>545</v>
      </c>
      <c r="B224" s="57"/>
      <c r="C224" s="58"/>
      <c r="D224" s="57"/>
      <c r="E224" s="57"/>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59"/>
      <c r="B225" s="60"/>
      <c r="C225" s="61"/>
      <c r="D225" s="62"/>
      <c r="E225" s="62"/>
      <c r="F225" s="30"/>
      <c r="G225" s="30"/>
      <c r="H225" s="30"/>
      <c r="I225" s="30"/>
      <c r="J225" s="30"/>
      <c r="K225" s="30"/>
      <c r="L225" s="30"/>
      <c r="M225" s="30"/>
      <c r="N225" s="30"/>
      <c r="O225" s="30"/>
      <c r="P225" s="30"/>
      <c r="Q225" s="30"/>
      <c r="R225" s="30"/>
      <c r="S225" s="30"/>
      <c r="T225" s="30"/>
      <c r="U225" s="30"/>
      <c r="V225" s="30"/>
      <c r="W225" s="30"/>
      <c r="X225" s="30"/>
      <c r="Y225" s="30"/>
      <c r="Z225" s="30"/>
    </row>
    <row r="226" spans="1:26" ht="15" customHeight="1">
      <c r="A226" s="9" t="s">
        <v>546</v>
      </c>
      <c r="B226" s="60"/>
      <c r="C226" s="61"/>
      <c r="D226" s="62"/>
      <c r="E226" s="62"/>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7" t="s">
        <v>547</v>
      </c>
      <c r="B227" s="43" t="s">
        <v>548</v>
      </c>
      <c r="C227" s="44" t="s">
        <v>549</v>
      </c>
      <c r="D227" s="48">
        <v>94</v>
      </c>
      <c r="E227" s="48">
        <f t="shared" ref="E227:E234" si="21">(D227+D227*$E$13)*(1-$E$12)</f>
        <v>94</v>
      </c>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7" t="s">
        <v>550</v>
      </c>
      <c r="B228" s="43" t="s">
        <v>551</v>
      </c>
      <c r="C228" s="44" t="s">
        <v>549</v>
      </c>
      <c r="D228" s="48">
        <v>94</v>
      </c>
      <c r="E228" s="48">
        <f t="shared" si="21"/>
        <v>94</v>
      </c>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7" t="s">
        <v>552</v>
      </c>
      <c r="B229" s="43" t="s">
        <v>553</v>
      </c>
      <c r="C229" s="44" t="s">
        <v>549</v>
      </c>
      <c r="D229" s="48">
        <v>94</v>
      </c>
      <c r="E229" s="48">
        <f t="shared" si="21"/>
        <v>94</v>
      </c>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7" t="s">
        <v>554</v>
      </c>
      <c r="B230" s="43" t="s">
        <v>555</v>
      </c>
      <c r="C230" s="44" t="s">
        <v>549</v>
      </c>
      <c r="D230" s="48">
        <v>94</v>
      </c>
      <c r="E230" s="48">
        <f t="shared" si="21"/>
        <v>94</v>
      </c>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7" t="s">
        <v>556</v>
      </c>
      <c r="B231" s="43" t="s">
        <v>557</v>
      </c>
      <c r="C231" s="44" t="s">
        <v>549</v>
      </c>
      <c r="D231" s="48">
        <v>94</v>
      </c>
      <c r="E231" s="48">
        <f t="shared" si="21"/>
        <v>94</v>
      </c>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7" t="s">
        <v>558</v>
      </c>
      <c r="B232" s="43" t="s">
        <v>559</v>
      </c>
      <c r="C232" s="44" t="s">
        <v>549</v>
      </c>
      <c r="D232" s="48">
        <v>94</v>
      </c>
      <c r="E232" s="48">
        <f t="shared" si="21"/>
        <v>94</v>
      </c>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2" t="s">
        <v>560</v>
      </c>
      <c r="B233" s="43" t="s">
        <v>561</v>
      </c>
      <c r="C233" s="44" t="s">
        <v>549</v>
      </c>
      <c r="D233" s="45">
        <v>94</v>
      </c>
      <c r="E233" s="45">
        <f t="shared" si="21"/>
        <v>94</v>
      </c>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2" t="s">
        <v>562</v>
      </c>
      <c r="B234" s="43" t="s">
        <v>563</v>
      </c>
      <c r="C234" s="44" t="s">
        <v>549</v>
      </c>
      <c r="D234" s="45">
        <v>135</v>
      </c>
      <c r="E234" s="45">
        <f t="shared" si="21"/>
        <v>135</v>
      </c>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59"/>
      <c r="B235" s="60"/>
      <c r="C235" s="61"/>
      <c r="D235" s="62"/>
      <c r="E235" s="62"/>
      <c r="F235" s="30"/>
      <c r="G235" s="30"/>
      <c r="H235" s="30"/>
      <c r="I235" s="30"/>
      <c r="J235" s="30"/>
      <c r="K235" s="30"/>
      <c r="L235" s="30"/>
      <c r="M235" s="30"/>
      <c r="N235" s="30"/>
      <c r="O235" s="30"/>
      <c r="P235" s="30"/>
      <c r="Q235" s="30"/>
      <c r="R235" s="30"/>
      <c r="S235" s="30"/>
      <c r="T235" s="30"/>
      <c r="U235" s="30"/>
      <c r="V235" s="30"/>
      <c r="W235" s="30"/>
      <c r="X235" s="30"/>
      <c r="Y235" s="30"/>
      <c r="Z235" s="30"/>
    </row>
    <row r="236" spans="1:26" ht="15" customHeight="1">
      <c r="A236" s="9" t="s">
        <v>564</v>
      </c>
      <c r="B236" s="60"/>
      <c r="C236" s="61"/>
      <c r="D236" s="62"/>
      <c r="E236" s="62"/>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7" t="s">
        <v>565</v>
      </c>
      <c r="B237" s="43" t="s">
        <v>566</v>
      </c>
      <c r="C237" s="44" t="s">
        <v>567</v>
      </c>
      <c r="D237" s="48">
        <v>57</v>
      </c>
      <c r="E237" s="48">
        <f t="shared" ref="E237:E239" si="22">(D237+D237*$E$13)*(1-$E$12)</f>
        <v>57</v>
      </c>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7" t="s">
        <v>568</v>
      </c>
      <c r="B238" s="43" t="s">
        <v>569</v>
      </c>
      <c r="C238" s="44" t="s">
        <v>567</v>
      </c>
      <c r="D238" s="48">
        <v>77</v>
      </c>
      <c r="E238" s="48">
        <f t="shared" si="22"/>
        <v>77</v>
      </c>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2" t="s">
        <v>570</v>
      </c>
      <c r="B239" s="43" t="s">
        <v>571</v>
      </c>
      <c r="C239" s="44" t="s">
        <v>567</v>
      </c>
      <c r="D239" s="45">
        <v>114</v>
      </c>
      <c r="E239" s="45">
        <f t="shared" si="22"/>
        <v>114</v>
      </c>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59"/>
      <c r="B240" s="60"/>
      <c r="C240" s="61"/>
      <c r="D240" s="62"/>
      <c r="E240" s="62"/>
      <c r="F240" s="30"/>
      <c r="G240" s="30"/>
      <c r="H240" s="30"/>
      <c r="I240" s="30"/>
      <c r="J240" s="30"/>
      <c r="K240" s="30"/>
      <c r="L240" s="30"/>
      <c r="M240" s="30"/>
      <c r="N240" s="30"/>
      <c r="O240" s="30"/>
      <c r="P240" s="30"/>
      <c r="Q240" s="30"/>
      <c r="R240" s="30"/>
      <c r="S240" s="30"/>
      <c r="T240" s="30"/>
      <c r="U240" s="30"/>
      <c r="V240" s="30"/>
      <c r="W240" s="30"/>
      <c r="X240" s="30"/>
      <c r="Y240" s="30"/>
      <c r="Z240" s="30"/>
    </row>
    <row r="241" spans="1:26" ht="15" customHeight="1">
      <c r="A241" s="9" t="s">
        <v>572</v>
      </c>
      <c r="B241" s="60"/>
      <c r="C241" s="61"/>
      <c r="D241" s="62"/>
      <c r="E241" s="62"/>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7" t="s">
        <v>573</v>
      </c>
      <c r="B242" s="43" t="s">
        <v>574</v>
      </c>
      <c r="C242" s="44" t="s">
        <v>575</v>
      </c>
      <c r="D242" s="48">
        <v>88</v>
      </c>
      <c r="E242" s="48">
        <f t="shared" ref="E242:E245" si="23">(D242+D242*$E$13)*(1-$E$12)</f>
        <v>88</v>
      </c>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7" t="s">
        <v>576</v>
      </c>
      <c r="B243" s="43" t="s">
        <v>577</v>
      </c>
      <c r="C243" s="44" t="s">
        <v>575</v>
      </c>
      <c r="D243" s="48">
        <v>124</v>
      </c>
      <c r="E243" s="48">
        <f t="shared" si="23"/>
        <v>124</v>
      </c>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7" t="s">
        <v>578</v>
      </c>
      <c r="B244" s="43" t="s">
        <v>579</v>
      </c>
      <c r="C244" s="44" t="s">
        <v>575</v>
      </c>
      <c r="D244" s="48">
        <v>124</v>
      </c>
      <c r="E244" s="48">
        <f t="shared" si="23"/>
        <v>124</v>
      </c>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2" t="s">
        <v>580</v>
      </c>
      <c r="B245" s="43" t="s">
        <v>577</v>
      </c>
      <c r="C245" s="44" t="s">
        <v>575</v>
      </c>
      <c r="D245" s="45">
        <v>108</v>
      </c>
      <c r="E245" s="45">
        <f t="shared" si="23"/>
        <v>108</v>
      </c>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59"/>
      <c r="B246" s="60"/>
      <c r="C246" s="61"/>
      <c r="D246" s="62"/>
      <c r="E246" s="62"/>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9" t="s">
        <v>581</v>
      </c>
      <c r="B247" s="60"/>
      <c r="C247" s="61"/>
      <c r="D247" s="62"/>
      <c r="E247" s="62"/>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2" t="s">
        <v>582</v>
      </c>
      <c r="B248" s="43" t="s">
        <v>583</v>
      </c>
      <c r="C248" s="44" t="s">
        <v>584</v>
      </c>
      <c r="D248" s="45">
        <v>240</v>
      </c>
      <c r="E248" s="45">
        <f>(D248+D248*$E$13)*(1-$E$12)</f>
        <v>240</v>
      </c>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59"/>
      <c r="B249" s="60"/>
      <c r="C249" s="61"/>
      <c r="D249" s="62"/>
      <c r="E249" s="62"/>
      <c r="F249" s="30"/>
      <c r="G249" s="30"/>
      <c r="H249" s="30"/>
      <c r="I249" s="30"/>
      <c r="J249" s="30"/>
      <c r="K249" s="30"/>
      <c r="L249" s="30"/>
      <c r="M249" s="30"/>
      <c r="N249" s="30"/>
      <c r="O249" s="30"/>
      <c r="P249" s="30"/>
      <c r="Q249" s="30"/>
      <c r="R249" s="30"/>
      <c r="S249" s="30"/>
      <c r="T249" s="30"/>
      <c r="U249" s="30"/>
      <c r="V249" s="30"/>
      <c r="W249" s="30"/>
      <c r="X249" s="30"/>
      <c r="Y249" s="30"/>
      <c r="Z249" s="30"/>
    </row>
    <row r="250" spans="1:26" ht="15" customHeight="1">
      <c r="A250" s="9" t="s">
        <v>585</v>
      </c>
      <c r="B250" s="60"/>
      <c r="C250" s="61"/>
      <c r="D250" s="62"/>
      <c r="E250" s="62"/>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7" t="s">
        <v>586</v>
      </c>
      <c r="B251" s="43" t="s">
        <v>587</v>
      </c>
      <c r="C251" s="44" t="s">
        <v>588</v>
      </c>
      <c r="D251" s="48">
        <v>193</v>
      </c>
      <c r="E251" s="48">
        <f t="shared" ref="E251:E254" si="24">(D251+D251*$E$13)*(1-$E$12)</f>
        <v>193</v>
      </c>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2" t="s">
        <v>589</v>
      </c>
      <c r="B252" s="43" t="s">
        <v>590</v>
      </c>
      <c r="C252" s="44" t="s">
        <v>588</v>
      </c>
      <c r="D252" s="45">
        <v>215</v>
      </c>
      <c r="E252" s="45">
        <f t="shared" si="24"/>
        <v>215</v>
      </c>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2" t="s">
        <v>591</v>
      </c>
      <c r="B253" s="43" t="s">
        <v>592</v>
      </c>
      <c r="C253" s="44" t="s">
        <v>588</v>
      </c>
      <c r="D253" s="45">
        <v>250</v>
      </c>
      <c r="E253" s="45">
        <f t="shared" si="24"/>
        <v>250</v>
      </c>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2" t="s">
        <v>593</v>
      </c>
      <c r="B254" s="43" t="s">
        <v>594</v>
      </c>
      <c r="C254" s="63" t="s">
        <v>51</v>
      </c>
      <c r="D254" s="45">
        <v>38</v>
      </c>
      <c r="E254" s="45">
        <f t="shared" si="24"/>
        <v>38</v>
      </c>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59"/>
      <c r="B255" s="60"/>
      <c r="C255" s="61"/>
      <c r="D255" s="62"/>
      <c r="E255" s="62"/>
      <c r="F255" s="30"/>
      <c r="G255" s="30"/>
      <c r="H255" s="30"/>
      <c r="I255" s="30"/>
      <c r="J255" s="30"/>
      <c r="K255" s="30"/>
      <c r="L255" s="30"/>
      <c r="M255" s="30"/>
      <c r="N255" s="30"/>
      <c r="O255" s="30"/>
      <c r="P255" s="30"/>
      <c r="Q255" s="30"/>
      <c r="R255" s="30"/>
      <c r="S255" s="30"/>
      <c r="T255" s="30"/>
      <c r="U255" s="30"/>
      <c r="V255" s="30"/>
      <c r="W255" s="30"/>
      <c r="X255" s="30"/>
      <c r="Y255" s="30"/>
      <c r="Z255" s="30"/>
    </row>
    <row r="256" spans="1:26" ht="15" customHeight="1">
      <c r="A256" s="9" t="s">
        <v>595</v>
      </c>
      <c r="B256" s="60"/>
      <c r="C256" s="61"/>
      <c r="D256" s="62"/>
      <c r="E256" s="62"/>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7" t="s">
        <v>596</v>
      </c>
      <c r="B257" s="43" t="s">
        <v>597</v>
      </c>
      <c r="C257" s="44" t="s">
        <v>598</v>
      </c>
      <c r="D257" s="48">
        <v>15</v>
      </c>
      <c r="E257" s="48">
        <f t="shared" ref="E257:E263" si="25">(D257+D257*$E$13)*(1-$E$12)</f>
        <v>15</v>
      </c>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47" t="s">
        <v>599</v>
      </c>
      <c r="B258" s="43" t="s">
        <v>600</v>
      </c>
      <c r="C258" s="44" t="s">
        <v>601</v>
      </c>
      <c r="D258" s="48">
        <v>15</v>
      </c>
      <c r="E258" s="48">
        <f t="shared" si="25"/>
        <v>15</v>
      </c>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42" t="s">
        <v>602</v>
      </c>
      <c r="B259" s="43" t="s">
        <v>603</v>
      </c>
      <c r="C259" s="44" t="s">
        <v>604</v>
      </c>
      <c r="D259" s="45">
        <v>43</v>
      </c>
      <c r="E259" s="45">
        <f t="shared" si="25"/>
        <v>43</v>
      </c>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42" t="s">
        <v>605</v>
      </c>
      <c r="B260" s="43" t="s">
        <v>606</v>
      </c>
      <c r="C260" s="44" t="s">
        <v>607</v>
      </c>
      <c r="D260" s="45">
        <v>48</v>
      </c>
      <c r="E260" s="45">
        <f t="shared" si="25"/>
        <v>48</v>
      </c>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42" t="s">
        <v>608</v>
      </c>
      <c r="B261" s="43" t="s">
        <v>609</v>
      </c>
      <c r="C261" s="44" t="s">
        <v>610</v>
      </c>
      <c r="D261" s="45">
        <v>7</v>
      </c>
      <c r="E261" s="45">
        <f t="shared" si="25"/>
        <v>7</v>
      </c>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42" t="s">
        <v>611</v>
      </c>
      <c r="B262" s="43" t="s">
        <v>612</v>
      </c>
      <c r="C262" s="44" t="s">
        <v>613</v>
      </c>
      <c r="D262" s="45">
        <v>9</v>
      </c>
      <c r="E262" s="45">
        <f t="shared" si="25"/>
        <v>9</v>
      </c>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42" t="s">
        <v>614</v>
      </c>
      <c r="B263" s="43" t="s">
        <v>615</v>
      </c>
      <c r="C263" s="44" t="s">
        <v>616</v>
      </c>
      <c r="D263" s="45">
        <v>6</v>
      </c>
      <c r="E263" s="45">
        <f t="shared" si="25"/>
        <v>6</v>
      </c>
      <c r="F263" s="30"/>
      <c r="G263" s="30"/>
      <c r="H263" s="30"/>
      <c r="I263" s="30"/>
      <c r="J263" s="30"/>
      <c r="K263" s="30"/>
      <c r="L263" s="30"/>
      <c r="M263" s="30"/>
      <c r="N263" s="30"/>
      <c r="O263" s="30"/>
      <c r="P263" s="30"/>
      <c r="Q263" s="30"/>
      <c r="R263" s="30"/>
      <c r="S263" s="30"/>
      <c r="T263" s="30"/>
      <c r="U263" s="30"/>
      <c r="V263" s="30"/>
      <c r="W263" s="30"/>
      <c r="X263" s="30"/>
      <c r="Y263" s="30"/>
      <c r="Z263" s="30"/>
    </row>
    <row r="264" spans="1:26" ht="12.75" customHeight="1">
      <c r="A264" s="4"/>
      <c r="B264" s="27"/>
      <c r="C264" s="28"/>
      <c r="D264" s="29"/>
      <c r="E264" s="29"/>
      <c r="F264" s="30"/>
      <c r="G264" s="30"/>
      <c r="H264" s="30"/>
      <c r="I264" s="30"/>
      <c r="J264" s="30"/>
      <c r="K264" s="30"/>
      <c r="L264" s="30"/>
      <c r="M264" s="30"/>
      <c r="N264" s="30"/>
      <c r="O264" s="30"/>
      <c r="P264" s="30"/>
      <c r="Q264" s="30"/>
      <c r="R264" s="30"/>
      <c r="S264" s="30"/>
      <c r="T264" s="30"/>
      <c r="U264" s="30"/>
      <c r="V264" s="30"/>
      <c r="W264" s="30"/>
      <c r="X264" s="30"/>
      <c r="Y264" s="30"/>
      <c r="Z264" s="30"/>
    </row>
    <row r="265" spans="1:26" ht="12.75" customHeight="1">
      <c r="A265" s="4"/>
      <c r="B265" s="27"/>
      <c r="C265" s="28"/>
      <c r="D265" s="29"/>
      <c r="E265" s="29"/>
      <c r="F265" s="30"/>
      <c r="G265" s="30"/>
      <c r="H265" s="30"/>
      <c r="I265" s="30"/>
      <c r="J265" s="30"/>
      <c r="K265" s="30"/>
      <c r="L265" s="30"/>
      <c r="M265" s="30"/>
      <c r="N265" s="30"/>
      <c r="O265" s="30"/>
      <c r="P265" s="30"/>
      <c r="Q265" s="30"/>
      <c r="R265" s="30"/>
      <c r="S265" s="30"/>
      <c r="T265" s="30"/>
      <c r="U265" s="30"/>
      <c r="V265" s="30"/>
      <c r="W265" s="30"/>
      <c r="X265" s="30"/>
      <c r="Y265" s="30"/>
      <c r="Z265" s="30"/>
    </row>
    <row r="266" spans="1:26" ht="12.75" customHeight="1">
      <c r="A266" s="64" t="s">
        <v>617</v>
      </c>
      <c r="B266" s="65"/>
      <c r="C266" s="66"/>
      <c r="D266" s="67"/>
      <c r="E266" s="67"/>
      <c r="F266" s="30"/>
      <c r="G266" s="30"/>
      <c r="H266" s="30"/>
      <c r="I266" s="30"/>
      <c r="J266" s="30"/>
      <c r="K266" s="30"/>
      <c r="L266" s="30"/>
      <c r="M266" s="30"/>
      <c r="N266" s="30"/>
      <c r="O266" s="30"/>
      <c r="P266" s="30"/>
      <c r="Q266" s="30"/>
      <c r="R266" s="30"/>
      <c r="S266" s="30"/>
      <c r="T266" s="30"/>
      <c r="U266" s="30"/>
      <c r="V266" s="30"/>
      <c r="W266" s="30"/>
      <c r="X266" s="30"/>
      <c r="Y266" s="30"/>
      <c r="Z266" s="30"/>
    </row>
    <row r="267" spans="1:26" ht="12.75" customHeight="1">
      <c r="A267" s="6"/>
      <c r="B267" s="27"/>
      <c r="C267" s="28"/>
      <c r="D267" s="29"/>
      <c r="E267" s="29"/>
      <c r="F267" s="30"/>
      <c r="G267" s="30"/>
      <c r="H267" s="30"/>
      <c r="I267" s="30"/>
      <c r="J267" s="30"/>
      <c r="K267" s="30"/>
      <c r="L267" s="30"/>
      <c r="M267" s="30"/>
      <c r="N267" s="30"/>
      <c r="O267" s="30"/>
      <c r="P267" s="30"/>
      <c r="Q267" s="30"/>
      <c r="R267" s="30"/>
      <c r="S267" s="30"/>
      <c r="T267" s="30"/>
      <c r="U267" s="30"/>
      <c r="V267" s="30"/>
      <c r="W267" s="30"/>
      <c r="X267" s="30"/>
      <c r="Y267" s="30"/>
      <c r="Z267" s="30"/>
    </row>
    <row r="268" spans="1:26" ht="12.75" customHeight="1">
      <c r="A268" s="4" t="s">
        <v>618</v>
      </c>
      <c r="B268" s="27"/>
      <c r="C268" s="28"/>
      <c r="D268" s="29"/>
      <c r="E268" s="29"/>
      <c r="F268" s="30"/>
      <c r="G268" s="30"/>
      <c r="H268" s="30"/>
      <c r="I268" s="30"/>
      <c r="J268" s="30"/>
      <c r="K268" s="30"/>
      <c r="L268" s="30"/>
      <c r="M268" s="30"/>
      <c r="N268" s="30"/>
      <c r="O268" s="30"/>
      <c r="P268" s="30"/>
      <c r="Q268" s="30"/>
      <c r="R268" s="30"/>
      <c r="S268" s="30"/>
      <c r="T268" s="30"/>
      <c r="U268" s="30"/>
      <c r="V268" s="30"/>
      <c r="W268" s="30"/>
      <c r="X268" s="30"/>
      <c r="Y268" s="30"/>
      <c r="Z268" s="30"/>
    </row>
    <row r="269" spans="1:26" ht="12.75" customHeight="1">
      <c r="A269" s="6" t="s">
        <v>619</v>
      </c>
      <c r="B269" s="27"/>
      <c r="C269" s="28"/>
      <c r="D269" s="29"/>
      <c r="E269" s="29"/>
      <c r="F269" s="30"/>
      <c r="G269" s="30"/>
      <c r="H269" s="30"/>
      <c r="I269" s="30"/>
      <c r="J269" s="30"/>
      <c r="K269" s="30"/>
      <c r="L269" s="30"/>
      <c r="M269" s="30"/>
      <c r="N269" s="30"/>
      <c r="O269" s="30"/>
      <c r="P269" s="30"/>
      <c r="Q269" s="30"/>
      <c r="R269" s="30"/>
      <c r="S269" s="30"/>
      <c r="T269" s="30"/>
      <c r="U269" s="30"/>
      <c r="V269" s="30"/>
      <c r="W269" s="30"/>
      <c r="X269" s="30"/>
      <c r="Y269" s="30"/>
      <c r="Z269" s="30"/>
    </row>
    <row r="270" spans="1:26" ht="12.75" customHeight="1">
      <c r="A270" s="6" t="s">
        <v>620</v>
      </c>
      <c r="B270" s="27"/>
      <c r="C270" s="28"/>
      <c r="D270" s="29"/>
      <c r="E270" s="29"/>
      <c r="F270" s="30"/>
      <c r="G270" s="30"/>
      <c r="H270" s="30"/>
      <c r="I270" s="30"/>
      <c r="J270" s="30"/>
      <c r="K270" s="30"/>
      <c r="L270" s="30"/>
      <c r="M270" s="30"/>
      <c r="N270" s="30"/>
      <c r="O270" s="30"/>
      <c r="P270" s="30"/>
      <c r="Q270" s="30"/>
      <c r="R270" s="30"/>
      <c r="S270" s="30"/>
      <c r="T270" s="30"/>
      <c r="U270" s="30"/>
      <c r="V270" s="30"/>
      <c r="W270" s="30"/>
      <c r="X270" s="30"/>
      <c r="Y270" s="30"/>
      <c r="Z270" s="30"/>
    </row>
    <row r="271" spans="1:26" ht="12.75" customHeight="1">
      <c r="A271" s="8" t="s">
        <v>621</v>
      </c>
      <c r="B271" s="27"/>
      <c r="C271" s="28"/>
      <c r="D271" s="29"/>
      <c r="E271" s="29"/>
      <c r="F271" s="30"/>
      <c r="G271" s="30"/>
      <c r="H271" s="30"/>
      <c r="I271" s="30"/>
      <c r="J271" s="30"/>
      <c r="K271" s="30"/>
      <c r="L271" s="30"/>
      <c r="M271" s="30"/>
      <c r="N271" s="30"/>
      <c r="O271" s="30"/>
      <c r="P271" s="30"/>
      <c r="Q271" s="30"/>
      <c r="R271" s="30"/>
      <c r="S271" s="30"/>
      <c r="T271" s="30"/>
      <c r="U271" s="30"/>
      <c r="V271" s="30"/>
      <c r="W271" s="30"/>
      <c r="X271" s="30"/>
      <c r="Y271" s="30"/>
      <c r="Z271" s="30"/>
    </row>
    <row r="272" spans="1:26" ht="12.75" customHeight="1">
      <c r="A272" s="6"/>
      <c r="B272" s="27"/>
      <c r="C272" s="28"/>
      <c r="D272" s="29"/>
      <c r="E272" s="29"/>
      <c r="F272" s="30"/>
      <c r="G272" s="30"/>
      <c r="H272" s="30"/>
      <c r="I272" s="30"/>
      <c r="J272" s="30"/>
      <c r="K272" s="30"/>
      <c r="L272" s="30"/>
      <c r="M272" s="30"/>
      <c r="N272" s="30"/>
      <c r="O272" s="30"/>
      <c r="P272" s="30"/>
      <c r="Q272" s="30"/>
      <c r="R272" s="30"/>
      <c r="S272" s="30"/>
      <c r="T272" s="30"/>
      <c r="U272" s="30"/>
      <c r="V272" s="30"/>
      <c r="W272" s="30"/>
      <c r="X272" s="30"/>
      <c r="Y272" s="30"/>
      <c r="Z272" s="30"/>
    </row>
    <row r="273" spans="1:26" ht="12.75" customHeight="1">
      <c r="A273" s="6" t="s">
        <v>622</v>
      </c>
      <c r="B273" s="27"/>
      <c r="C273" s="28"/>
      <c r="D273" s="29"/>
      <c r="E273" s="29"/>
      <c r="F273" s="30"/>
      <c r="G273" s="30"/>
      <c r="H273" s="30"/>
      <c r="I273" s="30"/>
      <c r="J273" s="30"/>
      <c r="K273" s="30"/>
      <c r="L273" s="30"/>
      <c r="M273" s="30"/>
      <c r="N273" s="30"/>
      <c r="O273" s="30"/>
      <c r="P273" s="30"/>
      <c r="Q273" s="30"/>
      <c r="R273" s="30"/>
      <c r="S273" s="30"/>
      <c r="T273" s="30"/>
      <c r="U273" s="30"/>
      <c r="V273" s="30"/>
      <c r="W273" s="30"/>
      <c r="X273" s="30"/>
      <c r="Y273" s="30"/>
      <c r="Z273" s="30"/>
    </row>
    <row r="274" spans="1:26" ht="12.75" customHeight="1">
      <c r="A274" s="6" t="s">
        <v>623</v>
      </c>
      <c r="B274" s="27"/>
      <c r="C274" s="28"/>
      <c r="D274" s="29"/>
      <c r="E274" s="29"/>
      <c r="F274" s="30"/>
      <c r="G274" s="30"/>
      <c r="H274" s="30"/>
      <c r="I274" s="30"/>
      <c r="J274" s="30"/>
      <c r="K274" s="30"/>
      <c r="L274" s="30"/>
      <c r="M274" s="30"/>
      <c r="N274" s="30"/>
      <c r="O274" s="30"/>
      <c r="P274" s="30"/>
      <c r="Q274" s="30"/>
      <c r="R274" s="30"/>
      <c r="S274" s="30"/>
      <c r="T274" s="30"/>
      <c r="U274" s="30"/>
      <c r="V274" s="30"/>
      <c r="W274" s="30"/>
      <c r="X274" s="30"/>
      <c r="Y274" s="30"/>
      <c r="Z274" s="30"/>
    </row>
    <row r="275" spans="1:26" ht="12.75" customHeight="1">
      <c r="A275" s="8" t="s">
        <v>624</v>
      </c>
      <c r="B275" s="27"/>
      <c r="C275" s="28"/>
      <c r="D275" s="29"/>
      <c r="E275" s="29"/>
      <c r="F275" s="30"/>
      <c r="G275" s="30"/>
      <c r="H275" s="30"/>
      <c r="I275" s="30"/>
      <c r="J275" s="30"/>
      <c r="K275" s="30"/>
      <c r="L275" s="30"/>
      <c r="M275" s="30"/>
      <c r="N275" s="30"/>
      <c r="O275" s="30"/>
      <c r="P275" s="30"/>
      <c r="Q275" s="30"/>
      <c r="R275" s="30"/>
      <c r="S275" s="30"/>
      <c r="T275" s="30"/>
      <c r="U275" s="30"/>
      <c r="V275" s="30"/>
      <c r="W275" s="30"/>
      <c r="X275" s="30"/>
      <c r="Y275" s="30"/>
      <c r="Z275" s="30"/>
    </row>
    <row r="276" spans="1:26" ht="12.75" customHeight="1">
      <c r="A276" s="6" t="s">
        <v>625</v>
      </c>
      <c r="B276" s="27"/>
      <c r="C276" s="28"/>
      <c r="D276" s="29"/>
      <c r="E276" s="29"/>
      <c r="F276" s="30"/>
      <c r="G276" s="30"/>
      <c r="H276" s="30"/>
      <c r="I276" s="30"/>
      <c r="J276" s="30"/>
      <c r="K276" s="30"/>
      <c r="L276" s="30"/>
      <c r="M276" s="30"/>
      <c r="N276" s="30"/>
      <c r="O276" s="30"/>
      <c r="P276" s="30"/>
      <c r="Q276" s="30"/>
      <c r="R276" s="30"/>
      <c r="S276" s="30"/>
      <c r="T276" s="30"/>
      <c r="U276" s="30"/>
      <c r="V276" s="30"/>
      <c r="W276" s="30"/>
      <c r="X276" s="30"/>
      <c r="Y276" s="30"/>
      <c r="Z276" s="30"/>
    </row>
    <row r="277" spans="1:26" ht="12.75" customHeight="1">
      <c r="A277" s="6" t="s">
        <v>626</v>
      </c>
      <c r="B277" s="27"/>
      <c r="C277" s="28"/>
      <c r="D277" s="29"/>
      <c r="E277" s="29"/>
      <c r="F277" s="30"/>
      <c r="G277" s="30"/>
      <c r="H277" s="30"/>
      <c r="I277" s="30"/>
      <c r="J277" s="30"/>
      <c r="K277" s="30"/>
      <c r="L277" s="30"/>
      <c r="M277" s="30"/>
      <c r="N277" s="30"/>
      <c r="O277" s="30"/>
      <c r="P277" s="30"/>
      <c r="Q277" s="30"/>
      <c r="R277" s="30"/>
      <c r="S277" s="30"/>
      <c r="T277" s="30"/>
      <c r="U277" s="30"/>
      <c r="V277" s="30"/>
      <c r="W277" s="30"/>
      <c r="X277" s="30"/>
      <c r="Y277" s="30"/>
      <c r="Z277" s="30"/>
    </row>
    <row r="278" spans="1:26" ht="12.75" customHeight="1">
      <c r="A278" s="6" t="s">
        <v>627</v>
      </c>
      <c r="B278" s="27"/>
      <c r="C278" s="28"/>
      <c r="D278" s="29"/>
      <c r="E278" s="29"/>
      <c r="F278" s="30"/>
      <c r="G278" s="30"/>
      <c r="H278" s="30"/>
      <c r="I278" s="30"/>
      <c r="J278" s="30"/>
      <c r="K278" s="30"/>
      <c r="L278" s="30"/>
      <c r="M278" s="30"/>
      <c r="N278" s="30"/>
      <c r="O278" s="30"/>
      <c r="P278" s="30"/>
      <c r="Q278" s="30"/>
      <c r="R278" s="30"/>
      <c r="S278" s="30"/>
      <c r="T278" s="30"/>
      <c r="U278" s="30"/>
      <c r="V278" s="30"/>
      <c r="W278" s="30"/>
      <c r="X278" s="30"/>
      <c r="Y278" s="30"/>
      <c r="Z278" s="30"/>
    </row>
    <row r="279" spans="1:26" ht="12.75" customHeight="1">
      <c r="A279" s="6" t="s">
        <v>628</v>
      </c>
      <c r="B279" s="27"/>
      <c r="C279" s="28"/>
      <c r="D279" s="29"/>
      <c r="E279" s="29"/>
      <c r="F279" s="30"/>
      <c r="G279" s="30"/>
      <c r="H279" s="30"/>
      <c r="I279" s="30"/>
      <c r="J279" s="30"/>
      <c r="K279" s="30"/>
      <c r="L279" s="30"/>
      <c r="M279" s="30"/>
      <c r="N279" s="30"/>
      <c r="O279" s="30"/>
      <c r="P279" s="30"/>
      <c r="Q279" s="30"/>
      <c r="R279" s="30"/>
      <c r="S279" s="30"/>
      <c r="T279" s="30"/>
      <c r="U279" s="30"/>
      <c r="V279" s="30"/>
      <c r="W279" s="30"/>
      <c r="X279" s="30"/>
      <c r="Y279" s="30"/>
      <c r="Z279" s="30"/>
    </row>
    <row r="280" spans="1:26" ht="12.75" customHeight="1">
      <c r="A280" s="4"/>
      <c r="B280" s="27"/>
      <c r="C280" s="28"/>
      <c r="D280" s="29"/>
      <c r="E280" s="29"/>
      <c r="F280" s="30"/>
      <c r="G280" s="30"/>
      <c r="H280" s="30"/>
      <c r="I280" s="30"/>
      <c r="J280" s="30"/>
      <c r="K280" s="30"/>
      <c r="L280" s="30"/>
      <c r="M280" s="30"/>
      <c r="N280" s="30"/>
      <c r="O280" s="30"/>
      <c r="P280" s="30"/>
      <c r="Q280" s="30"/>
      <c r="R280" s="30"/>
      <c r="S280" s="30"/>
      <c r="T280" s="30"/>
      <c r="U280" s="30"/>
      <c r="V280" s="30"/>
      <c r="W280" s="30"/>
      <c r="X280" s="30"/>
      <c r="Y280" s="30"/>
      <c r="Z280" s="30"/>
    </row>
    <row r="281" spans="1:26" ht="12.75" customHeight="1">
      <c r="A281" s="6" t="s">
        <v>629</v>
      </c>
      <c r="B281" s="27"/>
      <c r="C281" s="28"/>
      <c r="D281" s="29"/>
      <c r="E281" s="29"/>
      <c r="F281" s="30"/>
      <c r="G281" s="30"/>
      <c r="H281" s="30"/>
      <c r="I281" s="30"/>
      <c r="J281" s="30"/>
      <c r="K281" s="30"/>
      <c r="L281" s="30"/>
      <c r="M281" s="30"/>
      <c r="N281" s="30"/>
      <c r="O281" s="30"/>
      <c r="P281" s="30"/>
      <c r="Q281" s="30"/>
      <c r="R281" s="30"/>
      <c r="S281" s="30"/>
      <c r="T281" s="30"/>
      <c r="U281" s="30"/>
      <c r="V281" s="30"/>
      <c r="W281" s="30"/>
      <c r="X281" s="30"/>
      <c r="Y281" s="30"/>
      <c r="Z281" s="30"/>
    </row>
    <row r="282" spans="1:26" ht="12.75" customHeight="1">
      <c r="A282" s="6" t="s">
        <v>630</v>
      </c>
      <c r="B282" s="27"/>
      <c r="C282" s="28"/>
      <c r="D282" s="29"/>
      <c r="E282" s="29"/>
      <c r="F282" s="30"/>
      <c r="G282" s="30"/>
      <c r="H282" s="30"/>
      <c r="I282" s="30"/>
      <c r="J282" s="30"/>
      <c r="K282" s="30"/>
      <c r="L282" s="30"/>
      <c r="M282" s="30"/>
      <c r="N282" s="30"/>
      <c r="O282" s="30"/>
      <c r="P282" s="30"/>
      <c r="Q282" s="30"/>
      <c r="R282" s="30"/>
      <c r="S282" s="30"/>
      <c r="T282" s="30"/>
      <c r="U282" s="30"/>
      <c r="V282" s="30"/>
      <c r="W282" s="30"/>
      <c r="X282" s="30"/>
      <c r="Y282" s="30"/>
      <c r="Z282" s="30"/>
    </row>
    <row r="283" spans="1:26" ht="12.75" customHeight="1">
      <c r="A283" s="4"/>
      <c r="B283" s="27"/>
      <c r="C283" s="28"/>
      <c r="D283" s="29"/>
      <c r="E283" s="29"/>
      <c r="F283" s="30"/>
      <c r="G283" s="30"/>
      <c r="H283" s="30"/>
      <c r="I283" s="30"/>
      <c r="J283" s="30"/>
      <c r="K283" s="30"/>
      <c r="L283" s="30"/>
      <c r="M283" s="30"/>
      <c r="N283" s="30"/>
      <c r="O283" s="30"/>
      <c r="P283" s="30"/>
      <c r="Q283" s="30"/>
      <c r="R283" s="30"/>
      <c r="S283" s="30"/>
      <c r="T283" s="30"/>
      <c r="U283" s="30"/>
      <c r="V283" s="30"/>
      <c r="W283" s="30"/>
      <c r="X283" s="30"/>
      <c r="Y283" s="30"/>
      <c r="Z283" s="30"/>
    </row>
    <row r="284" spans="1:26" ht="12.75" customHeight="1">
      <c r="A284" s="6" t="s">
        <v>631</v>
      </c>
      <c r="B284" s="27"/>
      <c r="C284" s="28"/>
      <c r="D284" s="29"/>
      <c r="E284" s="29"/>
      <c r="F284" s="30"/>
      <c r="G284" s="30"/>
      <c r="H284" s="30"/>
      <c r="I284" s="30"/>
      <c r="J284" s="30"/>
      <c r="K284" s="30"/>
      <c r="L284" s="30"/>
      <c r="M284" s="30"/>
      <c r="N284" s="30"/>
      <c r="O284" s="30"/>
      <c r="P284" s="30"/>
      <c r="Q284" s="30"/>
      <c r="R284" s="30"/>
      <c r="S284" s="30"/>
      <c r="T284" s="30"/>
      <c r="U284" s="30"/>
      <c r="V284" s="30"/>
      <c r="W284" s="30"/>
      <c r="X284" s="30"/>
      <c r="Y284" s="30"/>
      <c r="Z284" s="30"/>
    </row>
    <row r="285" spans="1:26" ht="12.75" customHeight="1">
      <c r="A285" s="6" t="s">
        <v>632</v>
      </c>
      <c r="B285" s="27"/>
      <c r="C285" s="28"/>
      <c r="D285" s="29"/>
      <c r="E285" s="29"/>
      <c r="F285" s="30"/>
      <c r="G285" s="30"/>
      <c r="H285" s="30"/>
      <c r="I285" s="30"/>
      <c r="J285" s="30"/>
      <c r="K285" s="30"/>
      <c r="L285" s="30"/>
      <c r="M285" s="30"/>
      <c r="N285" s="30"/>
      <c r="O285" s="30"/>
      <c r="P285" s="30"/>
      <c r="Q285" s="30"/>
      <c r="R285" s="30"/>
      <c r="S285" s="30"/>
      <c r="T285" s="30"/>
      <c r="U285" s="30"/>
      <c r="V285" s="30"/>
      <c r="W285" s="30"/>
      <c r="X285" s="30"/>
      <c r="Y285" s="30"/>
      <c r="Z285" s="30"/>
    </row>
    <row r="286" spans="1:26" ht="12.75" customHeight="1">
      <c r="A286" s="4"/>
      <c r="B286" s="27"/>
      <c r="C286" s="28"/>
      <c r="D286" s="29"/>
      <c r="E286" s="29"/>
      <c r="F286" s="30"/>
      <c r="G286" s="30"/>
      <c r="H286" s="30"/>
      <c r="I286" s="30"/>
      <c r="J286" s="30"/>
      <c r="K286" s="30"/>
      <c r="L286" s="30"/>
      <c r="M286" s="30"/>
      <c r="N286" s="30"/>
      <c r="O286" s="30"/>
      <c r="P286" s="30"/>
      <c r="Q286" s="30"/>
      <c r="R286" s="30"/>
      <c r="S286" s="30"/>
      <c r="T286" s="30"/>
      <c r="U286" s="30"/>
      <c r="V286" s="30"/>
      <c r="W286" s="30"/>
      <c r="X286" s="30"/>
      <c r="Y286" s="30"/>
      <c r="Z286" s="30"/>
    </row>
    <row r="287" spans="1:26" ht="12.75" customHeight="1">
      <c r="A287" s="6" t="s">
        <v>633</v>
      </c>
      <c r="B287" s="27"/>
      <c r="C287" s="28"/>
      <c r="D287" s="29"/>
      <c r="E287" s="29"/>
      <c r="F287" s="30"/>
      <c r="G287" s="30"/>
      <c r="H287" s="30"/>
      <c r="I287" s="30"/>
      <c r="J287" s="30"/>
      <c r="K287" s="30"/>
      <c r="L287" s="30"/>
      <c r="M287" s="30"/>
      <c r="N287" s="30"/>
      <c r="O287" s="30"/>
      <c r="P287" s="30"/>
      <c r="Q287" s="30"/>
      <c r="R287" s="30"/>
      <c r="S287" s="30"/>
      <c r="T287" s="30"/>
      <c r="U287" s="30"/>
      <c r="V287" s="30"/>
      <c r="W287" s="30"/>
      <c r="X287" s="30"/>
      <c r="Y287" s="30"/>
      <c r="Z287" s="30"/>
    </row>
    <row r="288" spans="1:26" ht="12.75" customHeight="1">
      <c r="A288" s="6" t="s">
        <v>634</v>
      </c>
      <c r="B288" s="27"/>
      <c r="C288" s="28"/>
      <c r="D288" s="29"/>
      <c r="E288" s="29"/>
      <c r="F288" s="30"/>
      <c r="G288" s="30"/>
      <c r="H288" s="30"/>
      <c r="I288" s="30"/>
      <c r="J288" s="30"/>
      <c r="K288" s="30"/>
      <c r="L288" s="30"/>
      <c r="M288" s="30"/>
      <c r="N288" s="30"/>
      <c r="O288" s="30"/>
      <c r="P288" s="30"/>
      <c r="Q288" s="30"/>
      <c r="R288" s="30"/>
      <c r="S288" s="30"/>
      <c r="T288" s="30"/>
      <c r="U288" s="30"/>
      <c r="V288" s="30"/>
      <c r="W288" s="30"/>
      <c r="X288" s="30"/>
      <c r="Y288" s="30"/>
      <c r="Z288" s="30"/>
    </row>
    <row r="289" spans="1:26" ht="12.75" customHeight="1">
      <c r="A289" s="6"/>
      <c r="B289" s="27"/>
      <c r="C289" s="28"/>
      <c r="D289" s="29"/>
      <c r="E289" s="29"/>
      <c r="F289" s="30"/>
      <c r="G289" s="30"/>
      <c r="H289" s="30"/>
      <c r="I289" s="30"/>
      <c r="J289" s="30"/>
      <c r="K289" s="30"/>
      <c r="L289" s="30"/>
      <c r="M289" s="30"/>
      <c r="N289" s="30"/>
      <c r="O289" s="30"/>
      <c r="P289" s="30"/>
      <c r="Q289" s="30"/>
      <c r="R289" s="30"/>
      <c r="S289" s="30"/>
      <c r="T289" s="30"/>
      <c r="U289" s="30"/>
      <c r="V289" s="30"/>
      <c r="W289" s="30"/>
      <c r="X289" s="30"/>
      <c r="Y289" s="30"/>
      <c r="Z289" s="30"/>
    </row>
    <row r="290" spans="1:26" ht="12.75" customHeight="1">
      <c r="A290" s="6"/>
      <c r="B290" s="27"/>
      <c r="C290" s="28"/>
      <c r="D290" s="29"/>
      <c r="E290" s="29"/>
      <c r="F290" s="30"/>
      <c r="G290" s="30"/>
      <c r="H290" s="30"/>
      <c r="I290" s="30"/>
      <c r="J290" s="30"/>
      <c r="K290" s="30"/>
      <c r="L290" s="30"/>
      <c r="M290" s="30"/>
      <c r="N290" s="30"/>
      <c r="O290" s="30"/>
      <c r="P290" s="30"/>
      <c r="Q290" s="30"/>
      <c r="R290" s="30"/>
      <c r="S290" s="30"/>
      <c r="T290" s="30"/>
      <c r="U290" s="30"/>
      <c r="V290" s="30"/>
      <c r="W290" s="30"/>
      <c r="X290" s="30"/>
      <c r="Y290" s="30"/>
      <c r="Z290" s="30"/>
    </row>
    <row r="291" spans="1:26" ht="12.75" customHeight="1">
      <c r="A291" s="64" t="s">
        <v>635</v>
      </c>
      <c r="B291" s="65"/>
      <c r="C291" s="66"/>
      <c r="D291" s="67"/>
      <c r="E291" s="67"/>
      <c r="F291" s="30"/>
      <c r="G291" s="30"/>
      <c r="H291" s="30"/>
      <c r="I291" s="30"/>
      <c r="J291" s="30"/>
      <c r="K291" s="30"/>
      <c r="L291" s="30"/>
      <c r="M291" s="30"/>
      <c r="N291" s="30"/>
      <c r="O291" s="30"/>
      <c r="P291" s="30"/>
      <c r="Q291" s="30"/>
      <c r="R291" s="30"/>
      <c r="S291" s="30"/>
      <c r="T291" s="30"/>
      <c r="U291" s="30"/>
      <c r="V291" s="30"/>
      <c r="W291" s="30"/>
      <c r="X291" s="30"/>
      <c r="Y291" s="30"/>
      <c r="Z291" s="30"/>
    </row>
    <row r="292" spans="1:26" ht="12.75" customHeight="1">
      <c r="A292" s="6"/>
      <c r="B292" s="27"/>
      <c r="C292" s="28"/>
      <c r="D292" s="29"/>
      <c r="E292" s="29"/>
      <c r="F292" s="30"/>
      <c r="G292" s="30"/>
      <c r="H292" s="30"/>
      <c r="I292" s="30"/>
      <c r="J292" s="30"/>
      <c r="K292" s="30"/>
      <c r="L292" s="30"/>
      <c r="M292" s="30"/>
      <c r="N292" s="30"/>
      <c r="O292" s="30"/>
      <c r="P292" s="30"/>
      <c r="Q292" s="30"/>
      <c r="R292" s="30"/>
      <c r="S292" s="30"/>
      <c r="T292" s="30"/>
      <c r="U292" s="30"/>
      <c r="V292" s="30"/>
      <c r="W292" s="30"/>
      <c r="X292" s="30"/>
      <c r="Y292" s="30"/>
      <c r="Z292" s="30"/>
    </row>
    <row r="293" spans="1:26" ht="12.75" customHeight="1">
      <c r="A293" s="4" t="s">
        <v>636</v>
      </c>
      <c r="B293" s="27"/>
      <c r="C293" s="28"/>
      <c r="D293" s="29"/>
      <c r="E293" s="29"/>
      <c r="F293" s="30"/>
      <c r="G293" s="30"/>
      <c r="H293" s="30"/>
      <c r="I293" s="30"/>
      <c r="J293" s="30"/>
      <c r="K293" s="30"/>
      <c r="L293" s="30"/>
      <c r="M293" s="30"/>
      <c r="N293" s="30"/>
      <c r="O293" s="30"/>
      <c r="P293" s="30"/>
      <c r="Q293" s="30"/>
      <c r="R293" s="30"/>
      <c r="S293" s="30"/>
      <c r="T293" s="30"/>
      <c r="U293" s="30"/>
      <c r="V293" s="30"/>
      <c r="W293" s="30"/>
      <c r="X293" s="30"/>
      <c r="Y293" s="30"/>
      <c r="Z293" s="30"/>
    </row>
    <row r="294" spans="1:26" ht="12.75" customHeight="1">
      <c r="A294" s="6" t="s">
        <v>637</v>
      </c>
      <c r="B294" s="27"/>
      <c r="C294" s="28"/>
      <c r="D294" s="29"/>
      <c r="E294" s="29"/>
      <c r="F294" s="30"/>
      <c r="G294" s="30"/>
      <c r="H294" s="30"/>
      <c r="I294" s="30"/>
      <c r="J294" s="30"/>
      <c r="K294" s="30"/>
      <c r="L294" s="30"/>
      <c r="M294" s="30"/>
      <c r="N294" s="30"/>
      <c r="O294" s="30"/>
      <c r="P294" s="30"/>
      <c r="Q294" s="30"/>
      <c r="R294" s="30"/>
      <c r="S294" s="30"/>
      <c r="T294" s="30"/>
      <c r="U294" s="30"/>
      <c r="V294" s="30"/>
      <c r="W294" s="30"/>
      <c r="X294" s="30"/>
      <c r="Y294" s="30"/>
      <c r="Z294" s="30"/>
    </row>
    <row r="295" spans="1:26" ht="12.75" customHeight="1">
      <c r="A295" s="6" t="s">
        <v>638</v>
      </c>
      <c r="B295" s="27"/>
      <c r="C295" s="28"/>
      <c r="D295" s="29"/>
      <c r="E295" s="29"/>
      <c r="F295" s="30"/>
      <c r="G295" s="30"/>
      <c r="H295" s="30"/>
      <c r="I295" s="30"/>
      <c r="J295" s="30"/>
      <c r="K295" s="30"/>
      <c r="L295" s="30"/>
      <c r="M295" s="30"/>
      <c r="N295" s="30"/>
      <c r="O295" s="30"/>
      <c r="P295" s="30"/>
      <c r="Q295" s="30"/>
      <c r="R295" s="30"/>
      <c r="S295" s="30"/>
      <c r="T295" s="30"/>
      <c r="U295" s="30"/>
      <c r="V295" s="30"/>
      <c r="W295" s="30"/>
      <c r="X295" s="30"/>
      <c r="Y295" s="30"/>
      <c r="Z295" s="30"/>
    </row>
    <row r="296" spans="1:26" ht="12.75" customHeight="1">
      <c r="A296" s="6" t="s">
        <v>639</v>
      </c>
      <c r="B296" s="27"/>
      <c r="C296" s="28"/>
      <c r="D296" s="29"/>
      <c r="E296" s="29"/>
      <c r="F296" s="30"/>
      <c r="G296" s="30"/>
      <c r="H296" s="30"/>
      <c r="I296" s="30"/>
      <c r="J296" s="30"/>
      <c r="K296" s="30"/>
      <c r="L296" s="30"/>
      <c r="M296" s="30"/>
      <c r="N296" s="30"/>
      <c r="O296" s="30"/>
      <c r="P296" s="30"/>
      <c r="Q296" s="30"/>
      <c r="R296" s="30"/>
      <c r="S296" s="30"/>
      <c r="T296" s="30"/>
      <c r="U296" s="30"/>
      <c r="V296" s="30"/>
      <c r="W296" s="30"/>
      <c r="X296" s="30"/>
      <c r="Y296" s="30"/>
      <c r="Z296" s="30"/>
    </row>
    <row r="297" spans="1:26" ht="12.75" customHeight="1">
      <c r="A297" s="6" t="s">
        <v>640</v>
      </c>
      <c r="B297" s="27"/>
      <c r="C297" s="28"/>
      <c r="D297" s="29"/>
      <c r="E297" s="29"/>
      <c r="F297" s="30"/>
      <c r="G297" s="30"/>
      <c r="H297" s="30"/>
      <c r="I297" s="30"/>
      <c r="J297" s="30"/>
      <c r="K297" s="30"/>
      <c r="L297" s="30"/>
      <c r="M297" s="30"/>
      <c r="N297" s="30"/>
      <c r="O297" s="30"/>
      <c r="P297" s="30"/>
      <c r="Q297" s="30"/>
      <c r="R297" s="30"/>
      <c r="S297" s="30"/>
      <c r="T297" s="30"/>
      <c r="U297" s="30"/>
      <c r="V297" s="30"/>
      <c r="W297" s="30"/>
      <c r="X297" s="30"/>
      <c r="Y297" s="30"/>
      <c r="Z297" s="30"/>
    </row>
    <row r="298" spans="1:26" ht="12.75" customHeight="1">
      <c r="A298" s="6" t="s">
        <v>641</v>
      </c>
      <c r="B298" s="27"/>
      <c r="C298" s="28"/>
      <c r="D298" s="29"/>
      <c r="E298" s="29"/>
      <c r="F298" s="30"/>
      <c r="G298" s="30"/>
      <c r="H298" s="30"/>
      <c r="I298" s="30"/>
      <c r="J298" s="30"/>
      <c r="K298" s="30"/>
      <c r="L298" s="30"/>
      <c r="M298" s="30"/>
      <c r="N298" s="30"/>
      <c r="O298" s="30"/>
      <c r="P298" s="30"/>
      <c r="Q298" s="30"/>
      <c r="R298" s="30"/>
      <c r="S298" s="30"/>
      <c r="T298" s="30"/>
      <c r="U298" s="30"/>
      <c r="V298" s="30"/>
      <c r="W298" s="30"/>
      <c r="X298" s="30"/>
      <c r="Y298" s="30"/>
      <c r="Z298" s="30"/>
    </row>
    <row r="299" spans="1:26" ht="12.75" customHeight="1">
      <c r="A299" s="6" t="s">
        <v>642</v>
      </c>
      <c r="B299" s="27"/>
      <c r="C299" s="28"/>
      <c r="D299" s="29"/>
      <c r="E299" s="29"/>
      <c r="F299" s="30"/>
      <c r="G299" s="30"/>
      <c r="H299" s="30"/>
      <c r="I299" s="30"/>
      <c r="J299" s="30"/>
      <c r="K299" s="30"/>
      <c r="L299" s="30"/>
      <c r="M299" s="30"/>
      <c r="N299" s="30"/>
      <c r="O299" s="30"/>
      <c r="P299" s="30"/>
      <c r="Q299" s="30"/>
      <c r="R299" s="30"/>
      <c r="S299" s="30"/>
      <c r="T299" s="30"/>
      <c r="U299" s="30"/>
      <c r="V299" s="30"/>
      <c r="W299" s="30"/>
      <c r="X299" s="30"/>
      <c r="Y299" s="30"/>
      <c r="Z299" s="30"/>
    </row>
    <row r="300" spans="1:26" ht="12.75" customHeight="1">
      <c r="A300" s="6" t="s">
        <v>643</v>
      </c>
      <c r="B300" s="27"/>
      <c r="C300" s="28"/>
      <c r="D300" s="29"/>
      <c r="E300" s="29"/>
      <c r="F300" s="30"/>
      <c r="G300" s="30"/>
      <c r="H300" s="30"/>
      <c r="I300" s="30"/>
      <c r="J300" s="30"/>
      <c r="K300" s="30"/>
      <c r="L300" s="30"/>
      <c r="M300" s="30"/>
      <c r="N300" s="30"/>
      <c r="O300" s="30"/>
      <c r="P300" s="30"/>
      <c r="Q300" s="30"/>
      <c r="R300" s="30"/>
      <c r="S300" s="30"/>
      <c r="T300" s="30"/>
      <c r="U300" s="30"/>
      <c r="V300" s="30"/>
      <c r="W300" s="30"/>
      <c r="X300" s="30"/>
      <c r="Y300" s="30"/>
      <c r="Z300" s="30"/>
    </row>
    <row r="301" spans="1:26" ht="12.75" customHeight="1">
      <c r="A301" s="6"/>
      <c r="B301" s="27"/>
      <c r="C301" s="28"/>
      <c r="D301" s="29"/>
      <c r="E301" s="29"/>
      <c r="F301" s="30"/>
      <c r="G301" s="30"/>
      <c r="H301" s="30"/>
      <c r="I301" s="30"/>
      <c r="J301" s="30"/>
      <c r="K301" s="30"/>
      <c r="L301" s="30"/>
      <c r="M301" s="30"/>
      <c r="N301" s="30"/>
      <c r="O301" s="30"/>
      <c r="P301" s="30"/>
      <c r="Q301" s="30"/>
      <c r="R301" s="30"/>
      <c r="S301" s="30"/>
      <c r="T301" s="30"/>
      <c r="U301" s="30"/>
      <c r="V301" s="30"/>
      <c r="W301" s="30"/>
      <c r="X301" s="30"/>
      <c r="Y301" s="30"/>
      <c r="Z301" s="30"/>
    </row>
    <row r="302" spans="1:26" ht="12.75" customHeight="1">
      <c r="A302" s="4" t="s">
        <v>644</v>
      </c>
      <c r="B302" s="27"/>
      <c r="C302" s="28"/>
      <c r="D302" s="29"/>
      <c r="E302" s="29"/>
      <c r="F302" s="30"/>
      <c r="G302" s="30"/>
      <c r="H302" s="30"/>
      <c r="I302" s="30"/>
      <c r="J302" s="30"/>
      <c r="K302" s="30"/>
      <c r="L302" s="30"/>
      <c r="M302" s="30"/>
      <c r="N302" s="30"/>
      <c r="O302" s="30"/>
      <c r="P302" s="30"/>
      <c r="Q302" s="30"/>
      <c r="R302" s="30"/>
      <c r="S302" s="30"/>
      <c r="T302" s="30"/>
      <c r="U302" s="30"/>
      <c r="V302" s="30"/>
      <c r="W302" s="30"/>
      <c r="X302" s="30"/>
      <c r="Y302" s="30"/>
      <c r="Z302" s="30"/>
    </row>
    <row r="303" spans="1:26" ht="12.75" customHeight="1">
      <c r="A303" s="6" t="s">
        <v>645</v>
      </c>
      <c r="B303" s="27"/>
      <c r="C303" s="28"/>
      <c r="D303" s="29"/>
      <c r="E303" s="29"/>
      <c r="F303" s="30"/>
      <c r="G303" s="30"/>
      <c r="H303" s="30"/>
      <c r="I303" s="30"/>
      <c r="J303" s="30"/>
      <c r="K303" s="30"/>
      <c r="L303" s="30"/>
      <c r="M303" s="30"/>
      <c r="N303" s="30"/>
      <c r="O303" s="30"/>
      <c r="P303" s="30"/>
      <c r="Q303" s="30"/>
      <c r="R303" s="30"/>
      <c r="S303" s="30"/>
      <c r="T303" s="30"/>
      <c r="U303" s="30"/>
      <c r="V303" s="30"/>
      <c r="W303" s="30"/>
      <c r="X303" s="30"/>
      <c r="Y303" s="30"/>
      <c r="Z303" s="30"/>
    </row>
    <row r="304" spans="1:26" ht="12.75" customHeight="1">
      <c r="A304" s="6" t="s">
        <v>646</v>
      </c>
      <c r="B304" s="27"/>
      <c r="C304" s="28"/>
      <c r="D304" s="29"/>
      <c r="E304" s="29"/>
      <c r="F304" s="30"/>
      <c r="G304" s="30"/>
      <c r="H304" s="30"/>
      <c r="I304" s="30"/>
      <c r="J304" s="30"/>
      <c r="K304" s="30"/>
      <c r="L304" s="30"/>
      <c r="M304" s="30"/>
      <c r="N304" s="30"/>
      <c r="O304" s="30"/>
      <c r="P304" s="30"/>
      <c r="Q304" s="30"/>
      <c r="R304" s="30"/>
      <c r="S304" s="30"/>
      <c r="T304" s="30"/>
      <c r="U304" s="30"/>
      <c r="V304" s="30"/>
      <c r="W304" s="30"/>
      <c r="X304" s="30"/>
      <c r="Y304" s="30"/>
      <c r="Z304" s="30"/>
    </row>
    <row r="305" spans="1:26" ht="12.75" customHeight="1">
      <c r="A305" s="6" t="s">
        <v>647</v>
      </c>
      <c r="B305" s="27"/>
      <c r="C305" s="28"/>
      <c r="D305" s="29"/>
      <c r="E305" s="29"/>
      <c r="F305" s="30"/>
      <c r="G305" s="30"/>
      <c r="H305" s="30"/>
      <c r="I305" s="30"/>
      <c r="J305" s="30"/>
      <c r="K305" s="30"/>
      <c r="L305" s="30"/>
      <c r="M305" s="30"/>
      <c r="N305" s="30"/>
      <c r="O305" s="30"/>
      <c r="P305" s="30"/>
      <c r="Q305" s="30"/>
      <c r="R305" s="30"/>
      <c r="S305" s="30"/>
      <c r="T305" s="30"/>
      <c r="U305" s="30"/>
      <c r="V305" s="30"/>
      <c r="W305" s="30"/>
      <c r="X305" s="30"/>
      <c r="Y305" s="30"/>
      <c r="Z305" s="30"/>
    </row>
    <row r="306" spans="1:26" ht="12.75" customHeight="1">
      <c r="A306" s="6" t="s">
        <v>648</v>
      </c>
      <c r="B306" s="27"/>
      <c r="C306" s="28"/>
      <c r="D306" s="29"/>
      <c r="E306" s="29"/>
      <c r="F306" s="30"/>
      <c r="G306" s="30"/>
      <c r="H306" s="30"/>
      <c r="I306" s="30"/>
      <c r="J306" s="30"/>
      <c r="K306" s="30"/>
      <c r="L306" s="30"/>
      <c r="M306" s="30"/>
      <c r="N306" s="30"/>
      <c r="O306" s="30"/>
      <c r="P306" s="30"/>
      <c r="Q306" s="30"/>
      <c r="R306" s="30"/>
      <c r="S306" s="30"/>
      <c r="T306" s="30"/>
      <c r="U306" s="30"/>
      <c r="V306" s="30"/>
      <c r="W306" s="30"/>
      <c r="X306" s="30"/>
      <c r="Y306" s="30"/>
      <c r="Z306" s="30"/>
    </row>
    <row r="307" spans="1:26" ht="12.75" customHeight="1">
      <c r="A307" s="6" t="s">
        <v>649</v>
      </c>
      <c r="B307" s="27"/>
      <c r="C307" s="28"/>
      <c r="D307" s="29"/>
      <c r="E307" s="29"/>
      <c r="F307" s="30"/>
      <c r="G307" s="30"/>
      <c r="H307" s="30"/>
      <c r="I307" s="30"/>
      <c r="J307" s="30"/>
      <c r="K307" s="30"/>
      <c r="L307" s="30"/>
      <c r="M307" s="30"/>
      <c r="N307" s="30"/>
      <c r="O307" s="30"/>
      <c r="P307" s="30"/>
      <c r="Q307" s="30"/>
      <c r="R307" s="30"/>
      <c r="S307" s="30"/>
      <c r="T307" s="30"/>
      <c r="U307" s="30"/>
      <c r="V307" s="30"/>
      <c r="W307" s="30"/>
      <c r="X307" s="30"/>
      <c r="Y307" s="30"/>
      <c r="Z307" s="30"/>
    </row>
    <row r="308" spans="1:26" ht="12.75" customHeight="1">
      <c r="A308" s="6" t="s">
        <v>650</v>
      </c>
      <c r="B308" s="27"/>
      <c r="C308" s="28"/>
      <c r="D308" s="29"/>
      <c r="E308" s="29"/>
      <c r="F308" s="30"/>
      <c r="G308" s="30"/>
      <c r="H308" s="30"/>
      <c r="I308" s="30"/>
      <c r="J308" s="30"/>
      <c r="K308" s="30"/>
      <c r="L308" s="30"/>
      <c r="M308" s="30"/>
      <c r="N308" s="30"/>
      <c r="O308" s="30"/>
      <c r="P308" s="30"/>
      <c r="Q308" s="30"/>
      <c r="R308" s="30"/>
      <c r="S308" s="30"/>
      <c r="T308" s="30"/>
      <c r="U308" s="30"/>
      <c r="V308" s="30"/>
      <c r="W308" s="30"/>
      <c r="X308" s="30"/>
      <c r="Y308" s="30"/>
      <c r="Z308" s="30"/>
    </row>
    <row r="309" spans="1:26" ht="12.75" customHeight="1">
      <c r="A309" s="6" t="s">
        <v>651</v>
      </c>
      <c r="B309" s="27"/>
      <c r="C309" s="28"/>
      <c r="D309" s="29"/>
      <c r="E309" s="29"/>
      <c r="F309" s="30"/>
      <c r="G309" s="30"/>
      <c r="H309" s="30"/>
      <c r="I309" s="30"/>
      <c r="J309" s="30"/>
      <c r="K309" s="30"/>
      <c r="L309" s="30"/>
      <c r="M309" s="30"/>
      <c r="N309" s="30"/>
      <c r="O309" s="30"/>
      <c r="P309" s="30"/>
      <c r="Q309" s="30"/>
      <c r="R309" s="30"/>
      <c r="S309" s="30"/>
      <c r="T309" s="30"/>
      <c r="U309" s="30"/>
      <c r="V309" s="30"/>
      <c r="W309" s="30"/>
      <c r="X309" s="30"/>
      <c r="Y309" s="30"/>
      <c r="Z309" s="30"/>
    </row>
    <row r="310" spans="1:26" ht="12.75" customHeight="1">
      <c r="A310" s="6" t="s">
        <v>652</v>
      </c>
      <c r="B310" s="27"/>
      <c r="C310" s="28"/>
      <c r="D310" s="29"/>
      <c r="E310" s="29"/>
      <c r="F310" s="30"/>
      <c r="G310" s="30"/>
      <c r="H310" s="30"/>
      <c r="I310" s="30"/>
      <c r="J310" s="30"/>
      <c r="K310" s="30"/>
      <c r="L310" s="30"/>
      <c r="M310" s="30"/>
      <c r="N310" s="30"/>
      <c r="O310" s="30"/>
      <c r="P310" s="30"/>
      <c r="Q310" s="30"/>
      <c r="R310" s="30"/>
      <c r="S310" s="30"/>
      <c r="T310" s="30"/>
      <c r="U310" s="30"/>
      <c r="V310" s="30"/>
      <c r="W310" s="30"/>
      <c r="X310" s="30"/>
      <c r="Y310" s="30"/>
      <c r="Z310" s="30"/>
    </row>
    <row r="311" spans="1:26" ht="12.75" customHeight="1">
      <c r="A311" s="6"/>
      <c r="B311" s="27"/>
      <c r="C311" s="28"/>
      <c r="D311" s="29"/>
      <c r="E311" s="29"/>
      <c r="F311" s="30"/>
      <c r="G311" s="30"/>
      <c r="H311" s="30"/>
      <c r="I311" s="30"/>
      <c r="J311" s="30"/>
      <c r="K311" s="30"/>
      <c r="L311" s="30"/>
      <c r="M311" s="30"/>
      <c r="N311" s="30"/>
      <c r="O311" s="30"/>
      <c r="P311" s="30"/>
      <c r="Q311" s="30"/>
      <c r="R311" s="30"/>
      <c r="S311" s="30"/>
      <c r="T311" s="30"/>
      <c r="U311" s="30"/>
      <c r="V311" s="30"/>
      <c r="W311" s="30"/>
      <c r="X311" s="30"/>
      <c r="Y311" s="30"/>
      <c r="Z311" s="30"/>
    </row>
    <row r="312" spans="1:26" ht="12.75" customHeight="1">
      <c r="A312" s="4" t="s">
        <v>653</v>
      </c>
      <c r="B312" s="27"/>
      <c r="C312" s="28"/>
      <c r="D312" s="29"/>
      <c r="E312" s="29"/>
      <c r="F312" s="30"/>
      <c r="G312" s="30"/>
      <c r="H312" s="30"/>
      <c r="I312" s="30"/>
      <c r="J312" s="30"/>
      <c r="K312" s="30"/>
      <c r="L312" s="30"/>
      <c r="M312" s="30"/>
      <c r="N312" s="30"/>
      <c r="O312" s="30"/>
      <c r="P312" s="30"/>
      <c r="Q312" s="30"/>
      <c r="R312" s="30"/>
      <c r="S312" s="30"/>
      <c r="T312" s="30"/>
      <c r="U312" s="30"/>
      <c r="V312" s="30"/>
      <c r="W312" s="30"/>
      <c r="X312" s="30"/>
      <c r="Y312" s="30"/>
      <c r="Z312" s="30"/>
    </row>
    <row r="313" spans="1:26" ht="12.75" customHeight="1">
      <c r="A313" s="6" t="s">
        <v>654</v>
      </c>
      <c r="B313" s="27"/>
      <c r="C313" s="28"/>
      <c r="D313" s="29"/>
      <c r="E313" s="29"/>
      <c r="F313" s="30"/>
      <c r="G313" s="30"/>
      <c r="H313" s="30"/>
      <c r="I313" s="30"/>
      <c r="J313" s="30"/>
      <c r="K313" s="30"/>
      <c r="L313" s="30"/>
      <c r="M313" s="30"/>
      <c r="N313" s="30"/>
      <c r="O313" s="30"/>
      <c r="P313" s="30"/>
      <c r="Q313" s="30"/>
      <c r="R313" s="30"/>
      <c r="S313" s="30"/>
      <c r="T313" s="30"/>
      <c r="U313" s="30"/>
      <c r="V313" s="30"/>
      <c r="W313" s="30"/>
      <c r="X313" s="30"/>
      <c r="Y313" s="30"/>
      <c r="Z313" s="30"/>
    </row>
    <row r="314" spans="1:26" ht="12.75" customHeight="1">
      <c r="A314" s="6" t="s">
        <v>655</v>
      </c>
      <c r="B314" s="27"/>
      <c r="C314" s="28"/>
      <c r="D314" s="29"/>
      <c r="E314" s="29"/>
      <c r="F314" s="30"/>
      <c r="G314" s="30"/>
      <c r="H314" s="30"/>
      <c r="I314" s="30"/>
      <c r="J314" s="30"/>
      <c r="K314" s="30"/>
      <c r="L314" s="30"/>
      <c r="M314" s="30"/>
      <c r="N314" s="30"/>
      <c r="O314" s="30"/>
      <c r="P314" s="30"/>
      <c r="Q314" s="30"/>
      <c r="R314" s="30"/>
      <c r="S314" s="30"/>
      <c r="T314" s="30"/>
      <c r="U314" s="30"/>
      <c r="V314" s="30"/>
      <c r="W314" s="30"/>
      <c r="X314" s="30"/>
      <c r="Y314" s="30"/>
      <c r="Z314" s="30"/>
    </row>
    <row r="315" spans="1:26" ht="12.75" customHeight="1">
      <c r="A315" s="6" t="s">
        <v>656</v>
      </c>
      <c r="B315" s="27"/>
      <c r="C315" s="28"/>
      <c r="D315" s="29"/>
      <c r="E315" s="29"/>
      <c r="F315" s="30"/>
      <c r="G315" s="30"/>
      <c r="H315" s="30"/>
      <c r="I315" s="30"/>
      <c r="J315" s="30"/>
      <c r="K315" s="30"/>
      <c r="L315" s="30"/>
      <c r="M315" s="30"/>
      <c r="N315" s="30"/>
      <c r="O315" s="30"/>
      <c r="P315" s="30"/>
      <c r="Q315" s="30"/>
      <c r="R315" s="30"/>
      <c r="S315" s="30"/>
      <c r="T315" s="30"/>
      <c r="U315" s="30"/>
      <c r="V315" s="30"/>
      <c r="W315" s="30"/>
      <c r="X315" s="30"/>
      <c r="Y315" s="30"/>
      <c r="Z315" s="30"/>
    </row>
    <row r="316" spans="1:26" ht="12.75" customHeight="1">
      <c r="A316" s="6" t="s">
        <v>657</v>
      </c>
      <c r="B316" s="27"/>
      <c r="C316" s="28"/>
      <c r="D316" s="29"/>
      <c r="E316" s="29"/>
      <c r="F316" s="30"/>
      <c r="G316" s="30"/>
      <c r="H316" s="30"/>
      <c r="I316" s="30"/>
      <c r="J316" s="30"/>
      <c r="K316" s="30"/>
      <c r="L316" s="30"/>
      <c r="M316" s="30"/>
      <c r="N316" s="30"/>
      <c r="O316" s="30"/>
      <c r="P316" s="30"/>
      <c r="Q316" s="30"/>
      <c r="R316" s="30"/>
      <c r="S316" s="30"/>
      <c r="T316" s="30"/>
      <c r="U316" s="30"/>
      <c r="V316" s="30"/>
      <c r="W316" s="30"/>
      <c r="X316" s="30"/>
      <c r="Y316" s="30"/>
      <c r="Z316" s="30"/>
    </row>
    <row r="317" spans="1:26" ht="12.75" customHeight="1">
      <c r="A317" s="6" t="s">
        <v>658</v>
      </c>
      <c r="B317" s="27"/>
      <c r="C317" s="28"/>
      <c r="D317" s="29"/>
      <c r="E317" s="29"/>
      <c r="F317" s="30"/>
      <c r="G317" s="30"/>
      <c r="H317" s="30"/>
      <c r="I317" s="30"/>
      <c r="J317" s="30"/>
      <c r="K317" s="30"/>
      <c r="L317" s="30"/>
      <c r="M317" s="30"/>
      <c r="N317" s="30"/>
      <c r="O317" s="30"/>
      <c r="P317" s="30"/>
      <c r="Q317" s="30"/>
      <c r="R317" s="30"/>
      <c r="S317" s="30"/>
      <c r="T317" s="30"/>
      <c r="U317" s="30"/>
      <c r="V317" s="30"/>
      <c r="W317" s="30"/>
      <c r="X317" s="30"/>
      <c r="Y317" s="30"/>
      <c r="Z317" s="30"/>
    </row>
    <row r="318" spans="1:26" ht="12.75" customHeight="1">
      <c r="A318" s="6" t="s">
        <v>659</v>
      </c>
      <c r="B318" s="27"/>
      <c r="C318" s="28"/>
      <c r="D318" s="29"/>
      <c r="E318" s="29"/>
      <c r="F318" s="30"/>
      <c r="G318" s="30"/>
      <c r="H318" s="30"/>
      <c r="I318" s="30"/>
      <c r="J318" s="30"/>
      <c r="K318" s="30"/>
      <c r="L318" s="30"/>
      <c r="M318" s="30"/>
      <c r="N318" s="30"/>
      <c r="O318" s="30"/>
      <c r="P318" s="30"/>
      <c r="Q318" s="30"/>
      <c r="R318" s="30"/>
      <c r="S318" s="30"/>
      <c r="T318" s="30"/>
      <c r="U318" s="30"/>
      <c r="V318" s="30"/>
      <c r="W318" s="30"/>
      <c r="X318" s="30"/>
      <c r="Y318" s="30"/>
      <c r="Z318" s="30"/>
    </row>
    <row r="319" spans="1:26" ht="12.75" customHeight="1">
      <c r="A319" s="6" t="s">
        <v>660</v>
      </c>
      <c r="B319" s="27"/>
      <c r="C319" s="28"/>
      <c r="D319" s="29"/>
      <c r="E319" s="29"/>
      <c r="F319" s="30"/>
      <c r="G319" s="30"/>
      <c r="H319" s="30"/>
      <c r="I319" s="30"/>
      <c r="J319" s="30"/>
      <c r="K319" s="30"/>
      <c r="L319" s="30"/>
      <c r="M319" s="30"/>
      <c r="N319" s="30"/>
      <c r="O319" s="30"/>
      <c r="P319" s="30"/>
      <c r="Q319" s="30"/>
      <c r="R319" s="30"/>
      <c r="S319" s="30"/>
      <c r="T319" s="30"/>
      <c r="U319" s="30"/>
      <c r="V319" s="30"/>
      <c r="W319" s="30"/>
      <c r="X319" s="30"/>
      <c r="Y319" s="30"/>
      <c r="Z319" s="30"/>
    </row>
    <row r="320" spans="1:26" ht="12.75" customHeight="1">
      <c r="A320" s="6"/>
      <c r="B320" s="27"/>
      <c r="C320" s="28"/>
      <c r="D320" s="29"/>
      <c r="E320" s="29"/>
      <c r="F320" s="30"/>
      <c r="G320" s="30"/>
      <c r="H320" s="30"/>
      <c r="I320" s="30"/>
      <c r="J320" s="30"/>
      <c r="K320" s="30"/>
      <c r="L320" s="30"/>
      <c r="M320" s="30"/>
      <c r="N320" s="30"/>
      <c r="O320" s="30"/>
      <c r="P320" s="30"/>
      <c r="Q320" s="30"/>
      <c r="R320" s="30"/>
      <c r="S320" s="30"/>
      <c r="T320" s="30"/>
      <c r="U320" s="30"/>
      <c r="V320" s="30"/>
      <c r="W320" s="30"/>
      <c r="X320" s="30"/>
      <c r="Y320" s="30"/>
      <c r="Z320" s="30"/>
    </row>
    <row r="321" spans="1:26" ht="12.75" customHeight="1">
      <c r="A321" s="4" t="s">
        <v>661</v>
      </c>
      <c r="B321" s="27"/>
      <c r="C321" s="28"/>
      <c r="D321" s="29"/>
      <c r="E321" s="29"/>
      <c r="F321" s="30"/>
      <c r="G321" s="30"/>
      <c r="H321" s="30"/>
      <c r="I321" s="30"/>
      <c r="J321" s="30"/>
      <c r="K321" s="30"/>
      <c r="L321" s="30"/>
      <c r="M321" s="30"/>
      <c r="N321" s="30"/>
      <c r="O321" s="30"/>
      <c r="P321" s="30"/>
      <c r="Q321" s="30"/>
      <c r="R321" s="30"/>
      <c r="S321" s="30"/>
      <c r="T321" s="30"/>
      <c r="U321" s="30"/>
      <c r="V321" s="30"/>
      <c r="W321" s="30"/>
      <c r="X321" s="30"/>
      <c r="Y321" s="30"/>
      <c r="Z321" s="30"/>
    </row>
    <row r="322" spans="1:26" ht="12.75" customHeight="1">
      <c r="A322" s="6" t="s">
        <v>662</v>
      </c>
      <c r="B322" s="27"/>
      <c r="C322" s="28"/>
      <c r="D322" s="29"/>
      <c r="E322" s="29"/>
      <c r="F322" s="30"/>
      <c r="G322" s="30"/>
      <c r="H322" s="30"/>
      <c r="I322" s="30"/>
      <c r="J322" s="30"/>
      <c r="K322" s="30"/>
      <c r="L322" s="30"/>
      <c r="M322" s="30"/>
      <c r="N322" s="30"/>
      <c r="O322" s="30"/>
      <c r="P322" s="30"/>
      <c r="Q322" s="30"/>
      <c r="R322" s="30"/>
      <c r="S322" s="30"/>
      <c r="T322" s="30"/>
      <c r="U322" s="30"/>
      <c r="V322" s="30"/>
      <c r="W322" s="30"/>
      <c r="X322" s="30"/>
      <c r="Y322" s="30"/>
      <c r="Z322" s="30"/>
    </row>
    <row r="323" spans="1:26" ht="12.75" customHeight="1">
      <c r="A323" s="6" t="s">
        <v>663</v>
      </c>
      <c r="B323" s="27"/>
      <c r="C323" s="28"/>
      <c r="D323" s="29"/>
      <c r="E323" s="29"/>
      <c r="F323" s="30"/>
      <c r="G323" s="30"/>
      <c r="H323" s="30"/>
      <c r="I323" s="30"/>
      <c r="J323" s="30"/>
      <c r="K323" s="30"/>
      <c r="L323" s="30"/>
      <c r="M323" s="30"/>
      <c r="N323" s="30"/>
      <c r="O323" s="30"/>
      <c r="P323" s="30"/>
      <c r="Q323" s="30"/>
      <c r="R323" s="30"/>
      <c r="S323" s="30"/>
      <c r="T323" s="30"/>
      <c r="U323" s="30"/>
      <c r="V323" s="30"/>
      <c r="W323" s="30"/>
      <c r="X323" s="30"/>
      <c r="Y323" s="30"/>
      <c r="Z323" s="30"/>
    </row>
    <row r="324" spans="1:26" ht="12.75" customHeight="1">
      <c r="A324" s="6" t="s">
        <v>664</v>
      </c>
      <c r="B324" s="27"/>
      <c r="C324" s="28"/>
      <c r="D324" s="29"/>
      <c r="E324" s="29"/>
      <c r="F324" s="30"/>
      <c r="G324" s="30"/>
      <c r="H324" s="30"/>
      <c r="I324" s="30"/>
      <c r="J324" s="30"/>
      <c r="K324" s="30"/>
      <c r="L324" s="30"/>
      <c r="M324" s="30"/>
      <c r="N324" s="30"/>
      <c r="O324" s="30"/>
      <c r="P324" s="30"/>
      <c r="Q324" s="30"/>
      <c r="R324" s="30"/>
      <c r="S324" s="30"/>
      <c r="T324" s="30"/>
      <c r="U324" s="30"/>
      <c r="V324" s="30"/>
      <c r="W324" s="30"/>
      <c r="X324" s="30"/>
      <c r="Y324" s="30"/>
      <c r="Z324" s="30"/>
    </row>
    <row r="325" spans="1:26" ht="12.75" customHeight="1">
      <c r="A325" s="6" t="s">
        <v>665</v>
      </c>
      <c r="B325" s="27"/>
      <c r="C325" s="28"/>
      <c r="D325" s="29"/>
      <c r="E325" s="29"/>
      <c r="F325" s="30"/>
      <c r="G325" s="30"/>
      <c r="H325" s="30"/>
      <c r="I325" s="30"/>
      <c r="J325" s="30"/>
      <c r="K325" s="30"/>
      <c r="L325" s="30"/>
      <c r="M325" s="30"/>
      <c r="N325" s="30"/>
      <c r="O325" s="30"/>
      <c r="P325" s="30"/>
      <c r="Q325" s="30"/>
      <c r="R325" s="30"/>
      <c r="S325" s="30"/>
      <c r="T325" s="30"/>
      <c r="U325" s="30"/>
      <c r="V325" s="30"/>
      <c r="W325" s="30"/>
      <c r="X325" s="30"/>
      <c r="Y325" s="30"/>
      <c r="Z325" s="30"/>
    </row>
    <row r="326" spans="1:26" ht="12.75" customHeight="1">
      <c r="A326" s="6" t="s">
        <v>666</v>
      </c>
      <c r="B326" s="27"/>
      <c r="C326" s="28"/>
      <c r="D326" s="29"/>
      <c r="E326" s="29"/>
      <c r="F326" s="30"/>
      <c r="G326" s="30"/>
      <c r="H326" s="30"/>
      <c r="I326" s="30"/>
      <c r="J326" s="30"/>
      <c r="K326" s="30"/>
      <c r="L326" s="30"/>
      <c r="M326" s="30"/>
      <c r="N326" s="30"/>
      <c r="O326" s="30"/>
      <c r="P326" s="30"/>
      <c r="Q326" s="30"/>
      <c r="R326" s="30"/>
      <c r="S326" s="30"/>
      <c r="T326" s="30"/>
      <c r="U326" s="30"/>
      <c r="V326" s="30"/>
      <c r="W326" s="30"/>
      <c r="X326" s="30"/>
      <c r="Y326" s="30"/>
      <c r="Z326" s="30"/>
    </row>
    <row r="327" spans="1:26" ht="12.75" customHeight="1">
      <c r="A327" s="6" t="s">
        <v>667</v>
      </c>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2.75" customHeight="1">
      <c r="A328" s="6" t="s">
        <v>668</v>
      </c>
      <c r="B328" s="27"/>
      <c r="C328" s="28"/>
      <c r="D328" s="29"/>
      <c r="E328" s="29"/>
      <c r="F328" s="30"/>
      <c r="G328" s="30"/>
      <c r="H328" s="30"/>
      <c r="I328" s="30"/>
      <c r="J328" s="30"/>
      <c r="K328" s="30"/>
      <c r="L328" s="30"/>
      <c r="M328" s="30"/>
      <c r="N328" s="30"/>
      <c r="O328" s="30"/>
      <c r="P328" s="30"/>
      <c r="Q328" s="30"/>
      <c r="R328" s="30"/>
      <c r="S328" s="30"/>
      <c r="T328" s="30"/>
      <c r="U328" s="30"/>
      <c r="V328" s="30"/>
      <c r="W328" s="30"/>
      <c r="X328" s="30"/>
      <c r="Y328" s="30"/>
      <c r="Z328" s="30"/>
    </row>
    <row r="329" spans="1:26" ht="12.75" customHeight="1">
      <c r="A329" s="6" t="s">
        <v>669</v>
      </c>
      <c r="B329" s="27"/>
      <c r="C329" s="28"/>
      <c r="D329" s="29"/>
      <c r="E329" s="29"/>
      <c r="F329" s="30"/>
      <c r="G329" s="30"/>
      <c r="H329" s="30"/>
      <c r="I329" s="30"/>
      <c r="J329" s="30"/>
      <c r="K329" s="30"/>
      <c r="L329" s="30"/>
      <c r="M329" s="30"/>
      <c r="N329" s="30"/>
      <c r="O329" s="30"/>
      <c r="P329" s="30"/>
      <c r="Q329" s="30"/>
      <c r="R329" s="30"/>
      <c r="S329" s="30"/>
      <c r="T329" s="30"/>
      <c r="U329" s="30"/>
      <c r="V329" s="30"/>
      <c r="W329" s="30"/>
      <c r="X329" s="30"/>
      <c r="Y329" s="30"/>
      <c r="Z329" s="30"/>
    </row>
    <row r="330" spans="1:26" ht="12.75" customHeight="1">
      <c r="A330" s="6"/>
      <c r="B330" s="27"/>
      <c r="C330" s="28"/>
      <c r="D330" s="29"/>
      <c r="E330" s="29"/>
      <c r="F330" s="30"/>
      <c r="G330" s="30"/>
      <c r="H330" s="30"/>
      <c r="I330" s="30"/>
      <c r="J330" s="30"/>
      <c r="K330" s="30"/>
      <c r="L330" s="30"/>
      <c r="M330" s="30"/>
      <c r="N330" s="30"/>
      <c r="O330" s="30"/>
      <c r="P330" s="30"/>
      <c r="Q330" s="30"/>
      <c r="R330" s="30"/>
      <c r="S330" s="30"/>
      <c r="T330" s="30"/>
      <c r="U330" s="30"/>
      <c r="V330" s="30"/>
      <c r="W330" s="30"/>
      <c r="X330" s="30"/>
      <c r="Y330" s="30"/>
      <c r="Z330" s="30"/>
    </row>
    <row r="331" spans="1:26" ht="12.75" customHeight="1">
      <c r="A331" s="2"/>
      <c r="B331" s="27"/>
      <c r="C331" s="28"/>
      <c r="D331" s="29"/>
      <c r="E331" s="29"/>
      <c r="F331" s="30"/>
      <c r="G331" s="30"/>
      <c r="H331" s="30"/>
      <c r="I331" s="30"/>
      <c r="J331" s="30"/>
      <c r="K331" s="30"/>
      <c r="L331" s="30"/>
      <c r="M331" s="30"/>
      <c r="N331" s="30"/>
      <c r="O331" s="30"/>
      <c r="P331" s="30"/>
      <c r="Q331" s="30"/>
      <c r="R331" s="30"/>
      <c r="S331" s="30"/>
      <c r="T331" s="30"/>
      <c r="U331" s="30"/>
      <c r="V331" s="30"/>
      <c r="W331" s="30"/>
      <c r="X331" s="30"/>
      <c r="Y331" s="30"/>
      <c r="Z331" s="30"/>
    </row>
    <row r="332" spans="1:26" ht="12.75" customHeight="1">
      <c r="A332" s="473" t="s">
        <v>85</v>
      </c>
      <c r="B332" s="474"/>
      <c r="C332" s="474"/>
      <c r="D332" s="474"/>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2.75" customHeight="1">
      <c r="A333" s="473" t="s">
        <v>86</v>
      </c>
      <c r="B333" s="474"/>
      <c r="C333" s="474"/>
      <c r="D333" s="474"/>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8"/>
      <c r="D334" s="29"/>
      <c r="E334" s="29"/>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8"/>
      <c r="D335" s="29"/>
      <c r="E335" s="29"/>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8"/>
      <c r="D336" s="29"/>
      <c r="E336" s="29"/>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8"/>
      <c r="D337" s="29"/>
      <c r="E337" s="29"/>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8"/>
      <c r="D338" s="29"/>
      <c r="E338" s="29"/>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8"/>
      <c r="D339" s="29"/>
      <c r="E339" s="29"/>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8"/>
      <c r="D340" s="29"/>
      <c r="E340" s="29"/>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8"/>
      <c r="D341" s="29"/>
      <c r="E341" s="29"/>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8"/>
      <c r="D342" s="29"/>
      <c r="E342" s="29"/>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8"/>
      <c r="D343" s="29"/>
      <c r="E343" s="29"/>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8"/>
      <c r="D344" s="29"/>
      <c r="E344" s="29"/>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8"/>
      <c r="D345" s="29"/>
      <c r="E345" s="29"/>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8"/>
      <c r="D346" s="29"/>
      <c r="E346" s="29"/>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8"/>
      <c r="D347" s="29"/>
      <c r="E347" s="29"/>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8"/>
      <c r="D348" s="29"/>
      <c r="E348" s="29"/>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8"/>
      <c r="D349" s="29"/>
      <c r="E349" s="29"/>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8"/>
      <c r="D350" s="29"/>
      <c r="E350" s="29"/>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8"/>
      <c r="D351" s="29"/>
      <c r="E351" s="29"/>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8"/>
      <c r="D352" s="29"/>
      <c r="E352" s="29"/>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8"/>
      <c r="D353" s="29"/>
      <c r="E353" s="29"/>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8"/>
      <c r="D354" s="29"/>
      <c r="E354" s="29"/>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8"/>
      <c r="D355" s="29"/>
      <c r="E355" s="29"/>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8"/>
      <c r="D356" s="29"/>
      <c r="E356" s="29"/>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8"/>
      <c r="D357" s="29"/>
      <c r="E357" s="29"/>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8"/>
      <c r="D358" s="29"/>
      <c r="E358" s="29"/>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8"/>
      <c r="D359" s="29"/>
      <c r="E359" s="29"/>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8"/>
      <c r="D360" s="29"/>
      <c r="E360" s="29"/>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8"/>
      <c r="D361" s="29"/>
      <c r="E361" s="29"/>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8"/>
      <c r="D362" s="29"/>
      <c r="E362" s="29"/>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8"/>
      <c r="D363" s="29"/>
      <c r="E363" s="29"/>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8"/>
      <c r="D364" s="29"/>
      <c r="E364" s="29"/>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8"/>
      <c r="D365" s="29"/>
      <c r="E365" s="29"/>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8"/>
      <c r="D366" s="29"/>
      <c r="E366" s="29"/>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8"/>
      <c r="D367" s="29"/>
      <c r="E367" s="29"/>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8"/>
      <c r="D368" s="29"/>
      <c r="E368" s="29"/>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8"/>
      <c r="D369" s="29"/>
      <c r="E369" s="29"/>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8"/>
      <c r="D370" s="29"/>
      <c r="E370" s="29"/>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8"/>
      <c r="D371" s="29"/>
      <c r="E371" s="29"/>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8"/>
      <c r="D372" s="29"/>
      <c r="E372" s="29"/>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8"/>
      <c r="D373" s="29"/>
      <c r="E373" s="29"/>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8"/>
      <c r="D374" s="29"/>
      <c r="E374" s="29"/>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8"/>
      <c r="D375" s="29"/>
      <c r="E375" s="29"/>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8"/>
      <c r="D376" s="29"/>
      <c r="E376" s="29"/>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8"/>
      <c r="D377" s="29"/>
      <c r="E377" s="29"/>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8"/>
      <c r="D378" s="29"/>
      <c r="E378" s="29"/>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8"/>
      <c r="D379" s="29"/>
      <c r="E379" s="29"/>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8"/>
      <c r="D380" s="29"/>
      <c r="E380" s="29"/>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8"/>
      <c r="D381" s="29"/>
      <c r="E381" s="29"/>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8"/>
      <c r="D382" s="29"/>
      <c r="E382" s="29"/>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8"/>
      <c r="D383" s="29"/>
      <c r="E383" s="29"/>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8"/>
      <c r="D384" s="29"/>
      <c r="E384" s="29"/>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8"/>
      <c r="D385" s="29"/>
      <c r="E385" s="29"/>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8"/>
      <c r="D386" s="29"/>
      <c r="E386" s="29"/>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8"/>
      <c r="D387" s="29"/>
      <c r="E387" s="29"/>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8"/>
      <c r="D388" s="29"/>
      <c r="E388" s="29"/>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8"/>
      <c r="D389" s="29"/>
      <c r="E389" s="29"/>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8"/>
      <c r="D390" s="29"/>
      <c r="E390" s="29"/>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8"/>
      <c r="D391" s="29"/>
      <c r="E391" s="29"/>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8"/>
      <c r="D392" s="29"/>
      <c r="E392" s="29"/>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8"/>
      <c r="D393" s="29"/>
      <c r="E393" s="29"/>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8"/>
      <c r="D394" s="29"/>
      <c r="E394" s="29"/>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8"/>
      <c r="D395" s="29"/>
      <c r="E395" s="29"/>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8"/>
      <c r="D396" s="29"/>
      <c r="E396" s="29"/>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8"/>
      <c r="D397" s="29"/>
      <c r="E397" s="29"/>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8"/>
      <c r="D398" s="29"/>
      <c r="E398" s="29"/>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8"/>
      <c r="D399" s="29"/>
      <c r="E399" s="29"/>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8"/>
      <c r="D400" s="29"/>
      <c r="E400" s="29"/>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8"/>
      <c r="D401" s="29"/>
      <c r="E401" s="29"/>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8"/>
      <c r="D402" s="29"/>
      <c r="E402" s="29"/>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8"/>
      <c r="D403" s="29"/>
      <c r="E403" s="29"/>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8"/>
      <c r="D404" s="29"/>
      <c r="E404" s="29"/>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8"/>
      <c r="D405" s="29"/>
      <c r="E405" s="29"/>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8"/>
      <c r="D406" s="29"/>
      <c r="E406" s="29"/>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8"/>
      <c r="D407" s="29"/>
      <c r="E407" s="29"/>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8"/>
      <c r="D408" s="29"/>
      <c r="E408" s="29"/>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8"/>
      <c r="D409" s="29"/>
      <c r="E409" s="29"/>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8"/>
      <c r="D410" s="29"/>
      <c r="E410" s="29"/>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8"/>
      <c r="D411" s="29"/>
      <c r="E411" s="29"/>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8"/>
      <c r="D412" s="29"/>
      <c r="E412" s="29"/>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8"/>
      <c r="D413" s="29"/>
      <c r="E413" s="29"/>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8"/>
      <c r="D414" s="29"/>
      <c r="E414" s="29"/>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8"/>
      <c r="D415" s="29"/>
      <c r="E415" s="29"/>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8"/>
      <c r="D416" s="29"/>
      <c r="E416" s="29"/>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8"/>
      <c r="D417" s="29"/>
      <c r="E417" s="29"/>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8"/>
      <c r="D418" s="29"/>
      <c r="E418" s="29"/>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8"/>
      <c r="D419" s="29"/>
      <c r="E419" s="29"/>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8"/>
      <c r="D420" s="29"/>
      <c r="E420" s="29"/>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8"/>
      <c r="D421" s="29"/>
      <c r="E421" s="29"/>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8"/>
      <c r="D422" s="29"/>
      <c r="E422" s="29"/>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8"/>
      <c r="D423" s="29"/>
      <c r="E423" s="29"/>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8"/>
      <c r="D424" s="29"/>
      <c r="E424" s="29"/>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8"/>
      <c r="D425" s="29"/>
      <c r="E425" s="29"/>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8"/>
      <c r="D426" s="29"/>
      <c r="E426" s="29"/>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8"/>
      <c r="D427" s="29"/>
      <c r="E427" s="29"/>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8"/>
      <c r="D428" s="29"/>
      <c r="E428" s="29"/>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8"/>
      <c r="D429" s="29"/>
      <c r="E429" s="29"/>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8"/>
      <c r="D430" s="29"/>
      <c r="E430" s="29"/>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8"/>
      <c r="D431" s="29"/>
      <c r="E431" s="29"/>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8"/>
      <c r="D432" s="29"/>
      <c r="E432" s="29"/>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8"/>
      <c r="D433" s="29"/>
      <c r="E433" s="29"/>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8"/>
      <c r="D434" s="29"/>
      <c r="E434" s="29"/>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8"/>
      <c r="D435" s="29"/>
      <c r="E435" s="29"/>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8"/>
      <c r="D436" s="29"/>
      <c r="E436" s="29"/>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8"/>
      <c r="D437" s="29"/>
      <c r="E437" s="29"/>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8"/>
      <c r="D438" s="29"/>
      <c r="E438" s="29"/>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8"/>
      <c r="D439" s="29"/>
      <c r="E439" s="29"/>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8"/>
      <c r="D440" s="29"/>
      <c r="E440" s="29"/>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8"/>
      <c r="D441" s="29"/>
      <c r="E441" s="29"/>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8"/>
      <c r="D442" s="29"/>
      <c r="E442" s="29"/>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8"/>
      <c r="D443" s="29"/>
      <c r="E443" s="29"/>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8"/>
      <c r="D444" s="29"/>
      <c r="E444" s="29"/>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8"/>
      <c r="D445" s="29"/>
      <c r="E445" s="29"/>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8"/>
      <c r="D446" s="29"/>
      <c r="E446" s="29"/>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8"/>
      <c r="D447" s="29"/>
      <c r="E447" s="29"/>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8"/>
      <c r="D448" s="29"/>
      <c r="E448" s="29"/>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8"/>
      <c r="D449" s="29"/>
      <c r="E449" s="29"/>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8"/>
      <c r="D450" s="29"/>
      <c r="E450" s="29"/>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8"/>
      <c r="D451" s="29"/>
      <c r="E451" s="29"/>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8"/>
      <c r="D452" s="29"/>
      <c r="E452" s="29"/>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8"/>
      <c r="D453" s="29"/>
      <c r="E453" s="29"/>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8"/>
      <c r="D454" s="29"/>
      <c r="E454" s="29"/>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8"/>
      <c r="D455" s="29"/>
      <c r="E455" s="29"/>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8"/>
      <c r="D456" s="29"/>
      <c r="E456" s="29"/>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8"/>
      <c r="D457" s="29"/>
      <c r="E457" s="29"/>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8"/>
      <c r="D458" s="29"/>
      <c r="E458" s="29"/>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8"/>
      <c r="D459" s="29"/>
      <c r="E459" s="29"/>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8"/>
      <c r="D460" s="29"/>
      <c r="E460" s="29"/>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8"/>
      <c r="D461" s="29"/>
      <c r="E461" s="29"/>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8"/>
      <c r="D462" s="29"/>
      <c r="E462" s="29"/>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8"/>
      <c r="D463" s="29"/>
      <c r="E463" s="29"/>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8"/>
      <c r="D464" s="29"/>
      <c r="E464" s="29"/>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8"/>
      <c r="D465" s="29"/>
      <c r="E465" s="29"/>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8"/>
      <c r="D466" s="29"/>
      <c r="E466" s="29"/>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8"/>
      <c r="D467" s="29"/>
      <c r="E467" s="29"/>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8"/>
      <c r="D468" s="29"/>
      <c r="E468" s="29"/>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8"/>
      <c r="D469" s="29"/>
      <c r="E469" s="29"/>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8"/>
      <c r="D470" s="29"/>
      <c r="E470" s="29"/>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8"/>
      <c r="D471" s="29"/>
      <c r="E471" s="29"/>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8"/>
      <c r="D472" s="29"/>
      <c r="E472" s="29"/>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8"/>
      <c r="D473" s="29"/>
      <c r="E473" s="29"/>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8"/>
      <c r="D474" s="29"/>
      <c r="E474" s="29"/>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8"/>
      <c r="D475" s="29"/>
      <c r="E475" s="29"/>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8"/>
      <c r="D476" s="29"/>
      <c r="E476" s="29"/>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8"/>
      <c r="D477" s="29"/>
      <c r="E477" s="29"/>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8"/>
      <c r="D478" s="29"/>
      <c r="E478" s="29"/>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8"/>
      <c r="D479" s="29"/>
      <c r="E479" s="29"/>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8"/>
      <c r="D480" s="29"/>
      <c r="E480" s="29"/>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8"/>
      <c r="D481" s="29"/>
      <c r="E481" s="29"/>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8"/>
      <c r="D482" s="29"/>
      <c r="E482" s="29"/>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8"/>
      <c r="D483" s="29"/>
      <c r="E483" s="29"/>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8"/>
      <c r="D484" s="29"/>
      <c r="E484" s="29"/>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8"/>
      <c r="D485" s="29"/>
      <c r="E485" s="29"/>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8"/>
      <c r="D486" s="29"/>
      <c r="E486" s="29"/>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8"/>
      <c r="D487" s="29"/>
      <c r="E487" s="29"/>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8"/>
      <c r="D488" s="29"/>
      <c r="E488" s="29"/>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8"/>
      <c r="D489" s="29"/>
      <c r="E489" s="29"/>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8"/>
      <c r="D490" s="29"/>
      <c r="E490" s="29"/>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8"/>
      <c r="D491" s="29"/>
      <c r="E491" s="29"/>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8"/>
      <c r="D492" s="29"/>
      <c r="E492" s="29"/>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8"/>
      <c r="D493" s="29"/>
      <c r="E493" s="29"/>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8"/>
      <c r="D494" s="29"/>
      <c r="E494" s="29"/>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8"/>
      <c r="D495" s="29"/>
      <c r="E495" s="29"/>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8"/>
      <c r="D496" s="29"/>
      <c r="E496" s="29"/>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8"/>
      <c r="D497" s="29"/>
      <c r="E497" s="29"/>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8"/>
      <c r="D498" s="29"/>
      <c r="E498" s="29"/>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8"/>
      <c r="D499" s="29"/>
      <c r="E499" s="29"/>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8"/>
      <c r="D500" s="29"/>
      <c r="E500" s="29"/>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8"/>
      <c r="D501" s="29"/>
      <c r="E501" s="29"/>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8"/>
      <c r="D502" s="29"/>
      <c r="E502" s="29"/>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8"/>
      <c r="D503" s="29"/>
      <c r="E503" s="29"/>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8"/>
      <c r="D504" s="29"/>
      <c r="E504" s="29"/>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8"/>
      <c r="D505" s="29"/>
      <c r="E505" s="29"/>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8"/>
      <c r="D506" s="29"/>
      <c r="E506" s="29"/>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8"/>
      <c r="D507" s="29"/>
      <c r="E507" s="29"/>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8"/>
      <c r="D508" s="29"/>
      <c r="E508" s="29"/>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8"/>
      <c r="D509" s="29"/>
      <c r="E509" s="29"/>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8"/>
      <c r="D510" s="29"/>
      <c r="E510" s="29"/>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8"/>
      <c r="D511" s="29"/>
      <c r="E511" s="29"/>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8"/>
      <c r="D512" s="29"/>
      <c r="E512" s="29"/>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8"/>
      <c r="D513" s="29"/>
      <c r="E513" s="29"/>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8"/>
      <c r="D514" s="29"/>
      <c r="E514" s="29"/>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8"/>
      <c r="D515" s="29"/>
      <c r="E515" s="29"/>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8"/>
      <c r="D516" s="29"/>
      <c r="E516" s="29"/>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8"/>
      <c r="D517" s="29"/>
      <c r="E517" s="29"/>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8"/>
      <c r="D518" s="29"/>
      <c r="E518" s="29"/>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8"/>
      <c r="D519" s="29"/>
      <c r="E519" s="29"/>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8"/>
      <c r="D520" s="29"/>
      <c r="E520" s="29"/>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8"/>
      <c r="D521" s="29"/>
      <c r="E521" s="29"/>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8"/>
      <c r="D522" s="29"/>
      <c r="E522" s="29"/>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8"/>
      <c r="D523" s="29"/>
      <c r="E523" s="29"/>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8"/>
      <c r="D524" s="29"/>
      <c r="E524" s="29"/>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8"/>
      <c r="D525" s="29"/>
      <c r="E525" s="29"/>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8"/>
      <c r="D526" s="29"/>
      <c r="E526" s="29"/>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8"/>
      <c r="D527" s="29"/>
      <c r="E527" s="29"/>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8"/>
      <c r="D528" s="29"/>
      <c r="E528" s="29"/>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8"/>
      <c r="D529" s="29"/>
      <c r="E529" s="29"/>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8"/>
      <c r="D530" s="29"/>
      <c r="E530" s="29"/>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8"/>
      <c r="D531" s="29"/>
      <c r="E531" s="29"/>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8"/>
      <c r="D532" s="29"/>
      <c r="E532" s="29"/>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8"/>
      <c r="D533" s="29"/>
      <c r="E533" s="29"/>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8"/>
      <c r="D534" s="29"/>
      <c r="E534" s="29"/>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8"/>
      <c r="D535" s="29"/>
      <c r="E535" s="29"/>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8"/>
      <c r="D536" s="29"/>
      <c r="E536" s="29"/>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8"/>
      <c r="D537" s="29"/>
      <c r="E537" s="29"/>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8"/>
      <c r="D538" s="29"/>
      <c r="E538" s="29"/>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8"/>
      <c r="D539" s="29"/>
      <c r="E539" s="29"/>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8"/>
      <c r="D540" s="29"/>
      <c r="E540" s="29"/>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8"/>
      <c r="D541" s="29"/>
      <c r="E541" s="29"/>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8"/>
      <c r="D542" s="29"/>
      <c r="E542" s="29"/>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8"/>
      <c r="D543" s="29"/>
      <c r="E543" s="29"/>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8"/>
      <c r="D544" s="29"/>
      <c r="E544" s="29"/>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8"/>
      <c r="D545" s="29"/>
      <c r="E545" s="29"/>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8"/>
      <c r="D546" s="29"/>
      <c r="E546" s="29"/>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8"/>
      <c r="D547" s="29"/>
      <c r="E547" s="29"/>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8"/>
      <c r="D548" s="29"/>
      <c r="E548" s="29"/>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8"/>
      <c r="D549" s="29"/>
      <c r="E549" s="29"/>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8"/>
      <c r="D550" s="29"/>
      <c r="E550" s="29"/>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8"/>
      <c r="D551" s="29"/>
      <c r="E551" s="29"/>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8"/>
      <c r="D552" s="29"/>
      <c r="E552" s="29"/>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8"/>
      <c r="D553" s="29"/>
      <c r="E553" s="29"/>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8"/>
      <c r="D554" s="29"/>
      <c r="E554" s="29"/>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8"/>
      <c r="D555" s="29"/>
      <c r="E555" s="29"/>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8"/>
      <c r="D556" s="29"/>
      <c r="E556" s="29"/>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8"/>
      <c r="D557" s="29"/>
      <c r="E557" s="29"/>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8"/>
      <c r="D558" s="29"/>
      <c r="E558" s="29"/>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8"/>
      <c r="D559" s="29"/>
      <c r="E559" s="29"/>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8"/>
      <c r="D560" s="29"/>
      <c r="E560" s="29"/>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8"/>
      <c r="D561" s="29"/>
      <c r="E561" s="29"/>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8"/>
      <c r="D562" s="29"/>
      <c r="E562" s="29"/>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8"/>
      <c r="D563" s="29"/>
      <c r="E563" s="29"/>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8"/>
      <c r="D564" s="29"/>
      <c r="E564" s="29"/>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8"/>
      <c r="D565" s="29"/>
      <c r="E565" s="29"/>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8"/>
      <c r="D566" s="29"/>
      <c r="E566" s="29"/>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8"/>
      <c r="D567" s="29"/>
      <c r="E567" s="29"/>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8"/>
      <c r="D568" s="29"/>
      <c r="E568" s="29"/>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8"/>
      <c r="D569" s="29"/>
      <c r="E569" s="29"/>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8"/>
      <c r="D570" s="29"/>
      <c r="E570" s="29"/>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8"/>
      <c r="D571" s="29"/>
      <c r="E571" s="29"/>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8"/>
      <c r="D572" s="29"/>
      <c r="E572" s="29"/>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8"/>
      <c r="D573" s="29"/>
      <c r="E573" s="29"/>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8"/>
      <c r="D574" s="29"/>
      <c r="E574" s="29"/>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8"/>
      <c r="D575" s="29"/>
      <c r="E575" s="29"/>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8"/>
      <c r="D576" s="29"/>
      <c r="E576" s="29"/>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8"/>
      <c r="D577" s="29"/>
      <c r="E577" s="29"/>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8"/>
      <c r="D578" s="29"/>
      <c r="E578" s="29"/>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8"/>
      <c r="D579" s="29"/>
      <c r="E579" s="29"/>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8"/>
      <c r="D580" s="29"/>
      <c r="E580" s="29"/>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8"/>
      <c r="D581" s="29"/>
      <c r="E581" s="29"/>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8"/>
      <c r="D582" s="29"/>
      <c r="E582" s="29"/>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8"/>
      <c r="D583" s="29"/>
      <c r="E583" s="29"/>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8"/>
      <c r="D584" s="29"/>
      <c r="E584" s="29"/>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8"/>
      <c r="D585" s="29"/>
      <c r="E585" s="29"/>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8"/>
      <c r="D586" s="29"/>
      <c r="E586" s="29"/>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8"/>
      <c r="D587" s="29"/>
      <c r="E587" s="29"/>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8"/>
      <c r="D588" s="29"/>
      <c r="E588" s="29"/>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8"/>
      <c r="D589" s="29"/>
      <c r="E589" s="29"/>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8"/>
      <c r="D590" s="29"/>
      <c r="E590" s="29"/>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8"/>
      <c r="D591" s="29"/>
      <c r="E591" s="29"/>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8"/>
      <c r="D592" s="29"/>
      <c r="E592" s="29"/>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8"/>
      <c r="D593" s="29"/>
      <c r="E593" s="29"/>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8"/>
      <c r="D594" s="29"/>
      <c r="E594" s="29"/>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8"/>
      <c r="D595" s="29"/>
      <c r="E595" s="29"/>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8"/>
      <c r="D596" s="29"/>
      <c r="E596" s="29"/>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8"/>
      <c r="D597" s="29"/>
      <c r="E597" s="29"/>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8"/>
      <c r="D598" s="29"/>
      <c r="E598" s="29"/>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8"/>
      <c r="D599" s="29"/>
      <c r="E599" s="29"/>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8"/>
      <c r="D600" s="29"/>
      <c r="E600" s="29"/>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8"/>
      <c r="D601" s="29"/>
      <c r="E601" s="29"/>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8"/>
      <c r="D602" s="29"/>
      <c r="E602" s="29"/>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8"/>
      <c r="D603" s="29"/>
      <c r="E603" s="29"/>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8"/>
      <c r="D604" s="29"/>
      <c r="E604" s="29"/>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8"/>
      <c r="D605" s="29"/>
      <c r="E605" s="29"/>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8"/>
      <c r="D606" s="29"/>
      <c r="E606" s="29"/>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8"/>
      <c r="D607" s="29"/>
      <c r="E607" s="29"/>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8"/>
      <c r="D608" s="29"/>
      <c r="E608" s="29"/>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8"/>
      <c r="D609" s="29"/>
      <c r="E609" s="29"/>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8"/>
      <c r="D610" s="29"/>
      <c r="E610" s="29"/>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8"/>
      <c r="D611" s="29"/>
      <c r="E611" s="29"/>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8"/>
      <c r="D612" s="29"/>
      <c r="E612" s="29"/>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8"/>
      <c r="D613" s="29"/>
      <c r="E613" s="29"/>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8"/>
      <c r="D614" s="29"/>
      <c r="E614" s="29"/>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8"/>
      <c r="D615" s="29"/>
      <c r="E615" s="29"/>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8"/>
      <c r="D616" s="29"/>
      <c r="E616" s="29"/>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8"/>
      <c r="D617" s="29"/>
      <c r="E617" s="29"/>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8"/>
      <c r="D618" s="29"/>
      <c r="E618" s="29"/>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8"/>
      <c r="D619" s="29"/>
      <c r="E619" s="29"/>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8"/>
      <c r="D620" s="29"/>
      <c r="E620" s="29"/>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8"/>
      <c r="D621" s="29"/>
      <c r="E621" s="29"/>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8"/>
      <c r="D622" s="29"/>
      <c r="E622" s="29"/>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8"/>
      <c r="D623" s="29"/>
      <c r="E623" s="29"/>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8"/>
      <c r="D624" s="29"/>
      <c r="E624" s="29"/>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8"/>
      <c r="D625" s="29"/>
      <c r="E625" s="29"/>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8"/>
      <c r="D626" s="29"/>
      <c r="E626" s="29"/>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8"/>
      <c r="D627" s="29"/>
      <c r="E627" s="29"/>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8"/>
      <c r="D628" s="29"/>
      <c r="E628" s="29"/>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8"/>
      <c r="D629" s="29"/>
      <c r="E629" s="29"/>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8"/>
      <c r="D630" s="29"/>
      <c r="E630" s="29"/>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8"/>
      <c r="D631" s="29"/>
      <c r="E631" s="29"/>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8"/>
      <c r="D632" s="29"/>
      <c r="E632" s="29"/>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8"/>
      <c r="D633" s="29"/>
      <c r="E633" s="29"/>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8"/>
      <c r="D634" s="29"/>
      <c r="E634" s="29"/>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8"/>
      <c r="D635" s="29"/>
      <c r="E635" s="29"/>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8"/>
      <c r="D636" s="29"/>
      <c r="E636" s="29"/>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8"/>
      <c r="D637" s="29"/>
      <c r="E637" s="29"/>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8"/>
      <c r="D638" s="29"/>
      <c r="E638" s="29"/>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8"/>
      <c r="D639" s="29"/>
      <c r="E639" s="29"/>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8"/>
      <c r="D640" s="29"/>
      <c r="E640" s="29"/>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8"/>
      <c r="D641" s="29"/>
      <c r="E641" s="29"/>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8"/>
      <c r="D642" s="29"/>
      <c r="E642" s="29"/>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8"/>
      <c r="D643" s="29"/>
      <c r="E643" s="29"/>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8"/>
      <c r="D644" s="29"/>
      <c r="E644" s="29"/>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8"/>
      <c r="D645" s="29"/>
      <c r="E645" s="29"/>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8"/>
      <c r="D646" s="29"/>
      <c r="E646" s="29"/>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8"/>
      <c r="D647" s="29"/>
      <c r="E647" s="29"/>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8"/>
      <c r="D648" s="29"/>
      <c r="E648" s="29"/>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8"/>
      <c r="D649" s="29"/>
      <c r="E649" s="29"/>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8"/>
      <c r="D650" s="29"/>
      <c r="E650" s="29"/>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8"/>
      <c r="D651" s="29"/>
      <c r="E651" s="29"/>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8"/>
      <c r="D652" s="29"/>
      <c r="E652" s="29"/>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8"/>
      <c r="D653" s="29"/>
      <c r="E653" s="29"/>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8"/>
      <c r="D654" s="29"/>
      <c r="E654" s="29"/>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8"/>
      <c r="D655" s="29"/>
      <c r="E655" s="29"/>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8"/>
      <c r="D656" s="29"/>
      <c r="E656" s="29"/>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8"/>
      <c r="D657" s="29"/>
      <c r="E657" s="29"/>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8"/>
      <c r="D658" s="29"/>
      <c r="E658" s="29"/>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8"/>
      <c r="D659" s="29"/>
      <c r="E659" s="29"/>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8"/>
      <c r="D660" s="29"/>
      <c r="E660" s="29"/>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8"/>
      <c r="D661" s="29"/>
      <c r="E661" s="29"/>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8"/>
      <c r="D662" s="29"/>
      <c r="E662" s="29"/>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8"/>
      <c r="D663" s="29"/>
      <c r="E663" s="29"/>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8"/>
      <c r="D664" s="29"/>
      <c r="E664" s="29"/>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8"/>
      <c r="D665" s="29"/>
      <c r="E665" s="29"/>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8"/>
      <c r="D666" s="29"/>
      <c r="E666" s="29"/>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8"/>
      <c r="D667" s="29"/>
      <c r="E667" s="29"/>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8"/>
      <c r="D668" s="29"/>
      <c r="E668" s="29"/>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8"/>
      <c r="D669" s="29"/>
      <c r="E669" s="29"/>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8"/>
      <c r="D670" s="29"/>
      <c r="E670" s="29"/>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8"/>
      <c r="D671" s="29"/>
      <c r="E671" s="29"/>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8"/>
      <c r="D672" s="29"/>
      <c r="E672" s="29"/>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8"/>
      <c r="D673" s="29"/>
      <c r="E673" s="29"/>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8"/>
      <c r="D674" s="29"/>
      <c r="E674" s="29"/>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8"/>
      <c r="D675" s="29"/>
      <c r="E675" s="29"/>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8"/>
      <c r="D676" s="29"/>
      <c r="E676" s="29"/>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8"/>
      <c r="D677" s="29"/>
      <c r="E677" s="29"/>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8"/>
      <c r="D678" s="29"/>
      <c r="E678" s="29"/>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8"/>
      <c r="D679" s="29"/>
      <c r="E679" s="29"/>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8"/>
      <c r="D680" s="29"/>
      <c r="E680" s="29"/>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8"/>
      <c r="D681" s="29"/>
      <c r="E681" s="29"/>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8"/>
      <c r="D682" s="29"/>
      <c r="E682" s="29"/>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8"/>
      <c r="D683" s="29"/>
      <c r="E683" s="29"/>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8"/>
      <c r="D684" s="29"/>
      <c r="E684" s="29"/>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8"/>
      <c r="D685" s="29"/>
      <c r="E685" s="29"/>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8"/>
      <c r="D686" s="29"/>
      <c r="E686" s="29"/>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8"/>
      <c r="D687" s="29"/>
      <c r="E687" s="29"/>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8"/>
      <c r="D688" s="29"/>
      <c r="E688" s="29"/>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8"/>
      <c r="D689" s="29"/>
      <c r="E689" s="29"/>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8"/>
      <c r="D690" s="29"/>
      <c r="E690" s="29"/>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8"/>
      <c r="D691" s="29"/>
      <c r="E691" s="29"/>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8"/>
      <c r="D692" s="29"/>
      <c r="E692" s="29"/>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8"/>
      <c r="D693" s="29"/>
      <c r="E693" s="29"/>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8"/>
      <c r="D694" s="29"/>
      <c r="E694" s="29"/>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8"/>
      <c r="D695" s="29"/>
      <c r="E695" s="29"/>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8"/>
      <c r="D696" s="29"/>
      <c r="E696" s="29"/>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8"/>
      <c r="D697" s="29"/>
      <c r="E697" s="29"/>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8"/>
      <c r="D698" s="29"/>
      <c r="E698" s="29"/>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8"/>
      <c r="D699" s="29"/>
      <c r="E699" s="29"/>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8"/>
      <c r="D700" s="29"/>
      <c r="E700" s="29"/>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8"/>
      <c r="D701" s="29"/>
      <c r="E701" s="29"/>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8"/>
      <c r="D702" s="29"/>
      <c r="E702" s="29"/>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8"/>
      <c r="D703" s="29"/>
      <c r="E703" s="29"/>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8"/>
      <c r="D704" s="29"/>
      <c r="E704" s="29"/>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8"/>
      <c r="D705" s="29"/>
      <c r="E705" s="29"/>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8"/>
      <c r="D706" s="29"/>
      <c r="E706" s="29"/>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8"/>
      <c r="D707" s="29"/>
      <c r="E707" s="29"/>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8"/>
      <c r="D708" s="29"/>
      <c r="E708" s="29"/>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8"/>
      <c r="D709" s="29"/>
      <c r="E709" s="29"/>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8"/>
      <c r="D710" s="29"/>
      <c r="E710" s="29"/>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8"/>
      <c r="D711" s="29"/>
      <c r="E711" s="29"/>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8"/>
      <c r="D712" s="29"/>
      <c r="E712" s="29"/>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8"/>
      <c r="D713" s="29"/>
      <c r="E713" s="29"/>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8"/>
      <c r="D714" s="29"/>
      <c r="E714" s="29"/>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8"/>
      <c r="D715" s="29"/>
      <c r="E715" s="29"/>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8"/>
      <c r="D716" s="29"/>
      <c r="E716" s="29"/>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8"/>
      <c r="D717" s="29"/>
      <c r="E717" s="29"/>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8"/>
      <c r="D718" s="29"/>
      <c r="E718" s="29"/>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8"/>
      <c r="D719" s="29"/>
      <c r="E719" s="29"/>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8"/>
      <c r="D720" s="29"/>
      <c r="E720" s="29"/>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8"/>
      <c r="D721" s="29"/>
      <c r="E721" s="29"/>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8"/>
      <c r="D722" s="29"/>
      <c r="E722" s="29"/>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8"/>
      <c r="D723" s="29"/>
      <c r="E723" s="29"/>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8"/>
      <c r="D724" s="29"/>
      <c r="E724" s="29"/>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8"/>
      <c r="D725" s="29"/>
      <c r="E725" s="29"/>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8"/>
      <c r="D726" s="29"/>
      <c r="E726" s="29"/>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8"/>
      <c r="D727" s="29"/>
      <c r="E727" s="29"/>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8"/>
      <c r="D728" s="29"/>
      <c r="E728" s="29"/>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8"/>
      <c r="D729" s="29"/>
      <c r="E729" s="29"/>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8"/>
      <c r="D730" s="29"/>
      <c r="E730" s="29"/>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8"/>
      <c r="D731" s="29"/>
      <c r="E731" s="29"/>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8"/>
      <c r="D732" s="29"/>
      <c r="E732" s="29"/>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8"/>
      <c r="D733" s="29"/>
      <c r="E733" s="29"/>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8"/>
      <c r="D734" s="29"/>
      <c r="E734" s="29"/>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8"/>
      <c r="D735" s="29"/>
      <c r="E735" s="29"/>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8"/>
      <c r="D736" s="29"/>
      <c r="E736" s="29"/>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8"/>
      <c r="D737" s="29"/>
      <c r="E737" s="29"/>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8"/>
      <c r="D738" s="29"/>
      <c r="E738" s="29"/>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8"/>
      <c r="D739" s="29"/>
      <c r="E739" s="29"/>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8"/>
      <c r="D740" s="29"/>
      <c r="E740" s="29"/>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8"/>
      <c r="D741" s="29"/>
      <c r="E741" s="29"/>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8"/>
      <c r="D742" s="29"/>
      <c r="E742" s="29"/>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8"/>
      <c r="D743" s="29"/>
      <c r="E743" s="29"/>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8"/>
      <c r="D744" s="29"/>
      <c r="E744" s="29"/>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8"/>
      <c r="D745" s="29"/>
      <c r="E745" s="29"/>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8"/>
      <c r="D746" s="29"/>
      <c r="E746" s="29"/>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8"/>
      <c r="D747" s="29"/>
      <c r="E747" s="29"/>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8"/>
      <c r="D748" s="29"/>
      <c r="E748" s="29"/>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8"/>
      <c r="D749" s="29"/>
      <c r="E749" s="29"/>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8"/>
      <c r="D750" s="29"/>
      <c r="E750" s="29"/>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8"/>
      <c r="D751" s="29"/>
      <c r="E751" s="29"/>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8"/>
      <c r="D752" s="29"/>
      <c r="E752" s="29"/>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8"/>
      <c r="D753" s="29"/>
      <c r="E753" s="29"/>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8"/>
      <c r="D754" s="29"/>
      <c r="E754" s="29"/>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8"/>
      <c r="D755" s="29"/>
      <c r="E755" s="29"/>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8"/>
      <c r="D756" s="29"/>
      <c r="E756" s="29"/>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8"/>
      <c r="D757" s="29"/>
      <c r="E757" s="29"/>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8"/>
      <c r="D758" s="29"/>
      <c r="E758" s="29"/>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8"/>
      <c r="D759" s="29"/>
      <c r="E759" s="29"/>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8"/>
      <c r="D760" s="29"/>
      <c r="E760" s="29"/>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8"/>
      <c r="D761" s="29"/>
      <c r="E761" s="29"/>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8"/>
      <c r="D762" s="29"/>
      <c r="E762" s="29"/>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8"/>
      <c r="D763" s="29"/>
      <c r="E763" s="29"/>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8"/>
      <c r="D764" s="29"/>
      <c r="E764" s="29"/>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8"/>
      <c r="D765" s="29"/>
      <c r="E765" s="29"/>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8"/>
      <c r="D766" s="29"/>
      <c r="E766" s="29"/>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8"/>
      <c r="D767" s="29"/>
      <c r="E767" s="29"/>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8"/>
      <c r="D768" s="29"/>
      <c r="E768" s="29"/>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8"/>
      <c r="D769" s="29"/>
      <c r="E769" s="29"/>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8"/>
      <c r="D770" s="29"/>
      <c r="E770" s="29"/>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8"/>
      <c r="D771" s="29"/>
      <c r="E771" s="29"/>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8"/>
      <c r="D772" s="29"/>
      <c r="E772" s="29"/>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8"/>
      <c r="D773" s="29"/>
      <c r="E773" s="29"/>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8"/>
      <c r="D774" s="29"/>
      <c r="E774" s="29"/>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8"/>
      <c r="D775" s="29"/>
      <c r="E775" s="29"/>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8"/>
      <c r="D776" s="29"/>
      <c r="E776" s="29"/>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8"/>
      <c r="D777" s="29"/>
      <c r="E777" s="29"/>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8"/>
      <c r="D778" s="29"/>
      <c r="E778" s="29"/>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8"/>
      <c r="D779" s="29"/>
      <c r="E779" s="29"/>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8"/>
      <c r="D780" s="29"/>
      <c r="E780" s="29"/>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8"/>
      <c r="D781" s="29"/>
      <c r="E781" s="29"/>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8"/>
      <c r="D782" s="29"/>
      <c r="E782" s="29"/>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8"/>
      <c r="D783" s="29"/>
      <c r="E783" s="29"/>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8"/>
      <c r="D784" s="29"/>
      <c r="E784" s="29"/>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8"/>
      <c r="D785" s="29"/>
      <c r="E785" s="29"/>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8"/>
      <c r="D786" s="29"/>
      <c r="E786" s="29"/>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8"/>
      <c r="D787" s="29"/>
      <c r="E787" s="29"/>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8"/>
      <c r="D788" s="29"/>
      <c r="E788" s="29"/>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8"/>
      <c r="D789" s="29"/>
      <c r="E789" s="29"/>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8"/>
      <c r="D790" s="29"/>
      <c r="E790" s="29"/>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8"/>
      <c r="D791" s="29"/>
      <c r="E791" s="29"/>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8"/>
      <c r="D792" s="29"/>
      <c r="E792" s="29"/>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8"/>
      <c r="D793" s="29"/>
      <c r="E793" s="29"/>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8"/>
      <c r="D794" s="29"/>
      <c r="E794" s="29"/>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8"/>
      <c r="D795" s="29"/>
      <c r="E795" s="29"/>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8"/>
      <c r="D796" s="29"/>
      <c r="E796" s="29"/>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8"/>
      <c r="D797" s="29"/>
      <c r="E797" s="29"/>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8"/>
      <c r="D798" s="29"/>
      <c r="E798" s="29"/>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8"/>
      <c r="D799" s="29"/>
      <c r="E799" s="29"/>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8"/>
      <c r="D800" s="29"/>
      <c r="E800" s="29"/>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8"/>
      <c r="D801" s="29"/>
      <c r="E801" s="29"/>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8"/>
      <c r="D802" s="29"/>
      <c r="E802" s="29"/>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8"/>
      <c r="D803" s="29"/>
      <c r="E803" s="29"/>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8"/>
      <c r="D804" s="29"/>
      <c r="E804" s="29"/>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8"/>
      <c r="D805" s="29"/>
      <c r="E805" s="29"/>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8"/>
      <c r="D806" s="29"/>
      <c r="E806" s="29"/>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8"/>
      <c r="D807" s="29"/>
      <c r="E807" s="29"/>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8"/>
      <c r="D808" s="29"/>
      <c r="E808" s="29"/>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8"/>
      <c r="D809" s="29"/>
      <c r="E809" s="29"/>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8"/>
      <c r="D810" s="29"/>
      <c r="E810" s="29"/>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8"/>
      <c r="D811" s="29"/>
      <c r="E811" s="29"/>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8"/>
      <c r="D812" s="29"/>
      <c r="E812" s="29"/>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8"/>
      <c r="D813" s="29"/>
      <c r="E813" s="29"/>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8"/>
      <c r="D814" s="29"/>
      <c r="E814" s="29"/>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8"/>
      <c r="D815" s="29"/>
      <c r="E815" s="29"/>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8"/>
      <c r="D816" s="29"/>
      <c r="E816" s="29"/>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8"/>
      <c r="D817" s="29"/>
      <c r="E817" s="29"/>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8"/>
      <c r="D818" s="29"/>
      <c r="E818" s="29"/>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8"/>
      <c r="D819" s="29"/>
      <c r="E819" s="29"/>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8"/>
      <c r="D820" s="29"/>
      <c r="E820" s="29"/>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8"/>
      <c r="D821" s="29"/>
      <c r="E821" s="29"/>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8"/>
      <c r="D822" s="29"/>
      <c r="E822" s="29"/>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8"/>
      <c r="D823" s="29"/>
      <c r="E823" s="29"/>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8"/>
      <c r="D824" s="29"/>
      <c r="E824" s="29"/>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8"/>
      <c r="D825" s="29"/>
      <c r="E825" s="29"/>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8"/>
      <c r="D826" s="29"/>
      <c r="E826" s="29"/>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8"/>
      <c r="D827" s="29"/>
      <c r="E827" s="29"/>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8"/>
      <c r="D828" s="29"/>
      <c r="E828" s="29"/>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8"/>
      <c r="D829" s="29"/>
      <c r="E829" s="29"/>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8"/>
      <c r="D830" s="29"/>
      <c r="E830" s="29"/>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8"/>
      <c r="D831" s="29"/>
      <c r="E831" s="29"/>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8"/>
      <c r="D832" s="29"/>
      <c r="E832" s="29"/>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8"/>
      <c r="D833" s="29"/>
      <c r="E833" s="29"/>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8"/>
      <c r="D834" s="29"/>
      <c r="E834" s="29"/>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8"/>
      <c r="D835" s="29"/>
      <c r="E835" s="29"/>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8"/>
      <c r="D836" s="29"/>
      <c r="E836" s="29"/>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8"/>
      <c r="D837" s="29"/>
      <c r="E837" s="29"/>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8"/>
      <c r="D838" s="29"/>
      <c r="E838" s="29"/>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8"/>
      <c r="D839" s="29"/>
      <c r="E839" s="29"/>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8"/>
      <c r="D840" s="29"/>
      <c r="E840" s="29"/>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8"/>
      <c r="D841" s="29"/>
      <c r="E841" s="29"/>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8"/>
      <c r="D842" s="29"/>
      <c r="E842" s="29"/>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8"/>
      <c r="D843" s="29"/>
      <c r="E843" s="29"/>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8"/>
      <c r="D844" s="29"/>
      <c r="E844" s="29"/>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8"/>
      <c r="D845" s="29"/>
      <c r="E845" s="29"/>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8"/>
      <c r="D846" s="29"/>
      <c r="E846" s="29"/>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8"/>
      <c r="D847" s="29"/>
      <c r="E847" s="29"/>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8"/>
      <c r="D848" s="29"/>
      <c r="E848" s="29"/>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8"/>
      <c r="D849" s="29"/>
      <c r="E849" s="29"/>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8"/>
      <c r="D850" s="29"/>
      <c r="E850" s="29"/>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8"/>
      <c r="D851" s="29"/>
      <c r="E851" s="29"/>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8"/>
      <c r="D852" s="29"/>
      <c r="E852" s="29"/>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8"/>
      <c r="D853" s="29"/>
      <c r="E853" s="29"/>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8"/>
      <c r="D854" s="29"/>
      <c r="E854" s="29"/>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8"/>
      <c r="D855" s="29"/>
      <c r="E855" s="29"/>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8"/>
      <c r="D856" s="29"/>
      <c r="E856" s="29"/>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8"/>
      <c r="D857" s="29"/>
      <c r="E857" s="29"/>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8"/>
      <c r="D858" s="29"/>
      <c r="E858" s="29"/>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8"/>
      <c r="D859" s="29"/>
      <c r="E859" s="29"/>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8"/>
      <c r="D860" s="29"/>
      <c r="E860" s="29"/>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8"/>
      <c r="D861" s="29"/>
      <c r="E861" s="29"/>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8"/>
      <c r="D862" s="29"/>
      <c r="E862" s="29"/>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8"/>
      <c r="D863" s="29"/>
      <c r="E863" s="29"/>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8"/>
      <c r="D864" s="29"/>
      <c r="E864" s="29"/>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8"/>
      <c r="D865" s="29"/>
      <c r="E865" s="29"/>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8"/>
      <c r="D866" s="29"/>
      <c r="E866" s="29"/>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8"/>
      <c r="D867" s="29"/>
      <c r="E867" s="29"/>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8"/>
      <c r="D868" s="29"/>
      <c r="E868" s="29"/>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8"/>
      <c r="D869" s="29"/>
      <c r="E869" s="29"/>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8"/>
      <c r="D870" s="29"/>
      <c r="E870" s="29"/>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8"/>
      <c r="D871" s="29"/>
      <c r="E871" s="29"/>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8"/>
      <c r="D872" s="29"/>
      <c r="E872" s="29"/>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8"/>
      <c r="D873" s="29"/>
      <c r="E873" s="29"/>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8"/>
      <c r="D874" s="29"/>
      <c r="E874" s="29"/>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8"/>
      <c r="D875" s="29"/>
      <c r="E875" s="29"/>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8"/>
      <c r="D876" s="29"/>
      <c r="E876" s="29"/>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8"/>
      <c r="D877" s="29"/>
      <c r="E877" s="29"/>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8"/>
      <c r="D878" s="29"/>
      <c r="E878" s="29"/>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8"/>
      <c r="D879" s="29"/>
      <c r="E879" s="29"/>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8"/>
      <c r="D880" s="29"/>
      <c r="E880" s="29"/>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8"/>
      <c r="D881" s="29"/>
      <c r="E881" s="29"/>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8"/>
      <c r="D882" s="29"/>
      <c r="E882" s="29"/>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8"/>
      <c r="D883" s="29"/>
      <c r="E883" s="29"/>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8"/>
      <c r="D884" s="29"/>
      <c r="E884" s="29"/>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8"/>
      <c r="D885" s="29"/>
      <c r="E885" s="29"/>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8"/>
      <c r="D886" s="29"/>
      <c r="E886" s="29"/>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8"/>
      <c r="D887" s="29"/>
      <c r="E887" s="29"/>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8"/>
      <c r="D888" s="29"/>
      <c r="E888" s="29"/>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8"/>
      <c r="D889" s="29"/>
      <c r="E889" s="29"/>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8"/>
      <c r="D890" s="29"/>
      <c r="E890" s="29"/>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8"/>
      <c r="D891" s="29"/>
      <c r="E891" s="29"/>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8"/>
      <c r="D892" s="29"/>
      <c r="E892" s="29"/>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8"/>
      <c r="D893" s="29"/>
      <c r="E893" s="29"/>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8"/>
      <c r="D894" s="29"/>
      <c r="E894" s="29"/>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8"/>
      <c r="D895" s="29"/>
      <c r="E895" s="29"/>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8"/>
      <c r="D896" s="29"/>
      <c r="E896" s="29"/>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8"/>
      <c r="D897" s="29"/>
      <c r="E897" s="29"/>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8"/>
      <c r="D898" s="29"/>
      <c r="E898" s="29"/>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8"/>
      <c r="D899" s="29"/>
      <c r="E899" s="29"/>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8"/>
      <c r="D900" s="29"/>
      <c r="E900" s="29"/>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8"/>
      <c r="D901" s="29"/>
      <c r="E901" s="29"/>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8"/>
      <c r="D902" s="29"/>
      <c r="E902" s="29"/>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8"/>
      <c r="D903" s="29"/>
      <c r="E903" s="29"/>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8"/>
      <c r="D904" s="29"/>
      <c r="E904" s="29"/>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8"/>
      <c r="D905" s="29"/>
      <c r="E905" s="29"/>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8"/>
      <c r="D906" s="29"/>
      <c r="E906" s="29"/>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8"/>
      <c r="D907" s="29"/>
      <c r="E907" s="29"/>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8"/>
      <c r="D908" s="29"/>
      <c r="E908" s="29"/>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8"/>
      <c r="D909" s="29"/>
      <c r="E909" s="29"/>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8"/>
      <c r="D910" s="29"/>
      <c r="E910" s="29"/>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8"/>
      <c r="D911" s="29"/>
      <c r="E911" s="29"/>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8"/>
      <c r="D912" s="29"/>
      <c r="E912" s="29"/>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8"/>
      <c r="D913" s="29"/>
      <c r="E913" s="29"/>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8"/>
      <c r="D914" s="29"/>
      <c r="E914" s="29"/>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8"/>
      <c r="D915" s="29"/>
      <c r="E915" s="29"/>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8"/>
      <c r="D916" s="29"/>
      <c r="E916" s="29"/>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8"/>
      <c r="D917" s="29"/>
      <c r="E917" s="29"/>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8"/>
      <c r="D918" s="29"/>
      <c r="E918" s="29"/>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8"/>
      <c r="D919" s="29"/>
      <c r="E919" s="29"/>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8"/>
      <c r="D920" s="29"/>
      <c r="E920" s="29"/>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8"/>
      <c r="D921" s="29"/>
      <c r="E921" s="29"/>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8"/>
      <c r="D922" s="29"/>
      <c r="E922" s="29"/>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8"/>
      <c r="D923" s="29"/>
      <c r="E923" s="29"/>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8"/>
      <c r="D924" s="29"/>
      <c r="E924" s="29"/>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8"/>
      <c r="D925" s="29"/>
      <c r="E925" s="29"/>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8"/>
      <c r="D926" s="29"/>
      <c r="E926" s="29"/>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8"/>
      <c r="D927" s="29"/>
      <c r="E927" s="29"/>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8"/>
      <c r="D928" s="29"/>
      <c r="E928" s="29"/>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8"/>
      <c r="D929" s="29"/>
      <c r="E929" s="29"/>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8"/>
      <c r="D930" s="29"/>
      <c r="E930" s="29"/>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8"/>
      <c r="D931" s="29"/>
      <c r="E931" s="29"/>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8"/>
      <c r="D932" s="29"/>
      <c r="E932" s="29"/>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8"/>
      <c r="D933" s="29"/>
      <c r="E933" s="29"/>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8"/>
      <c r="D934" s="29"/>
      <c r="E934" s="29"/>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8"/>
      <c r="D935" s="29"/>
      <c r="E935" s="29"/>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8"/>
      <c r="D936" s="29"/>
      <c r="E936" s="29"/>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8"/>
      <c r="D937" s="29"/>
      <c r="E937" s="29"/>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8"/>
      <c r="D938" s="29"/>
      <c r="E938" s="29"/>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8"/>
      <c r="D939" s="29"/>
      <c r="E939" s="29"/>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8"/>
      <c r="D940" s="29"/>
      <c r="E940" s="29"/>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8"/>
      <c r="D941" s="29"/>
      <c r="E941" s="29"/>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8"/>
      <c r="D942" s="29"/>
      <c r="E942" s="29"/>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8"/>
      <c r="D943" s="29"/>
      <c r="E943" s="29"/>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8"/>
      <c r="D944" s="29"/>
      <c r="E944" s="29"/>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8"/>
      <c r="D945" s="29"/>
      <c r="E945" s="29"/>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8"/>
      <c r="D946" s="29"/>
      <c r="E946" s="29"/>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8"/>
      <c r="D947" s="29"/>
      <c r="E947" s="29"/>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8"/>
      <c r="D948" s="29"/>
      <c r="E948" s="29"/>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8"/>
      <c r="D949" s="29"/>
      <c r="E949" s="29"/>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8"/>
      <c r="D950" s="29"/>
      <c r="E950" s="29"/>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8"/>
      <c r="D951" s="29"/>
      <c r="E951" s="29"/>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8"/>
      <c r="D952" s="29"/>
      <c r="E952" s="29"/>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8"/>
      <c r="D953" s="29"/>
      <c r="E953" s="29"/>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8"/>
      <c r="D954" s="29"/>
      <c r="E954" s="29"/>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8"/>
      <c r="D955" s="29"/>
      <c r="E955" s="29"/>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8"/>
      <c r="D956" s="29"/>
      <c r="E956" s="29"/>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8"/>
      <c r="D957" s="29"/>
      <c r="E957" s="29"/>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8"/>
      <c r="D958" s="29"/>
      <c r="E958" s="29"/>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8"/>
      <c r="D959" s="29"/>
      <c r="E959" s="29"/>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8"/>
      <c r="D960" s="29"/>
      <c r="E960" s="29"/>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8"/>
      <c r="D961" s="29"/>
      <c r="E961" s="29"/>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8"/>
      <c r="D962" s="29"/>
      <c r="E962" s="29"/>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8"/>
      <c r="D963" s="29"/>
      <c r="E963" s="29"/>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8"/>
      <c r="D964" s="29"/>
      <c r="E964" s="29"/>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8"/>
      <c r="D965" s="29"/>
      <c r="E965" s="29"/>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8"/>
      <c r="D966" s="29"/>
      <c r="E966" s="29"/>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8"/>
      <c r="D967" s="29"/>
      <c r="E967" s="29"/>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8"/>
      <c r="D968" s="29"/>
      <c r="E968" s="29"/>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8"/>
      <c r="D969" s="29"/>
      <c r="E969" s="29"/>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8"/>
      <c r="D970" s="29"/>
      <c r="E970" s="29"/>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8"/>
      <c r="D971" s="29"/>
      <c r="E971" s="29"/>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8"/>
      <c r="D972" s="29"/>
      <c r="E972" s="29"/>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8"/>
      <c r="D973" s="29"/>
      <c r="E973" s="29"/>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8"/>
      <c r="D974" s="29"/>
      <c r="E974" s="29"/>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8"/>
      <c r="D975" s="29"/>
      <c r="E975" s="29"/>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8"/>
      <c r="D976" s="29"/>
      <c r="E976" s="29"/>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8"/>
      <c r="D977" s="29"/>
      <c r="E977" s="29"/>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8"/>
      <c r="D978" s="29"/>
      <c r="E978" s="29"/>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8"/>
      <c r="D979" s="29"/>
      <c r="E979" s="29"/>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8"/>
      <c r="D980" s="29"/>
      <c r="E980" s="29"/>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8"/>
      <c r="D981" s="29"/>
      <c r="E981" s="29"/>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8"/>
      <c r="D982" s="29"/>
      <c r="E982" s="29"/>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8"/>
      <c r="D983" s="29"/>
      <c r="E983" s="29"/>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8"/>
      <c r="D984" s="29"/>
      <c r="E984" s="29"/>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8"/>
      <c r="D985" s="29"/>
      <c r="E985" s="29"/>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8"/>
      <c r="D986" s="29"/>
      <c r="E986" s="29"/>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8"/>
      <c r="D987" s="29"/>
      <c r="E987" s="29"/>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8"/>
      <c r="D988" s="29"/>
      <c r="E988" s="29"/>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8"/>
      <c r="D989" s="29"/>
      <c r="E989" s="29"/>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8"/>
      <c r="D990" s="29"/>
      <c r="E990" s="29"/>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8"/>
      <c r="D991" s="29"/>
      <c r="E991" s="29"/>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8"/>
      <c r="D992" s="29"/>
      <c r="E992" s="29"/>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8"/>
      <c r="D993" s="29"/>
      <c r="E993" s="29"/>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8"/>
      <c r="D994" s="29"/>
      <c r="E994" s="29"/>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8"/>
      <c r="D995" s="29"/>
      <c r="E995" s="29"/>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8"/>
      <c r="D996" s="29"/>
      <c r="E996" s="29"/>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8"/>
      <c r="D997" s="29"/>
      <c r="E997" s="29"/>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8"/>
      <c r="D998" s="29"/>
      <c r="E998" s="29"/>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8"/>
      <c r="D999" s="29"/>
      <c r="E999" s="29"/>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8"/>
      <c r="D1000" s="29"/>
      <c r="E1000" s="29"/>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332:D332"/>
    <mergeCell ref="A333:D333"/>
  </mergeCells>
  <hyperlinks>
    <hyperlink ref="A8" r:id="rId1" xr:uid="{00000000-0004-0000-0300-000000000000}"/>
    <hyperlink ref="A9" r:id="rId2" xr:uid="{00000000-0004-0000-0300-000001000000}"/>
    <hyperlink ref="C15" r:id="rId3" xr:uid="{00000000-0004-0000-0300-000002000000}"/>
    <hyperlink ref="C16" r:id="rId4" xr:uid="{00000000-0004-0000-0300-000003000000}"/>
    <hyperlink ref="C17" r:id="rId5" xr:uid="{00000000-0004-0000-0300-000004000000}"/>
    <hyperlink ref="C18" r:id="rId6" xr:uid="{00000000-0004-0000-0300-000005000000}"/>
    <hyperlink ref="C19" r:id="rId7" xr:uid="{00000000-0004-0000-0300-000006000000}"/>
    <hyperlink ref="C20" r:id="rId8" xr:uid="{00000000-0004-0000-0300-000007000000}"/>
    <hyperlink ref="C21" r:id="rId9" xr:uid="{00000000-0004-0000-0300-000008000000}"/>
    <hyperlink ref="C22" r:id="rId10" xr:uid="{00000000-0004-0000-0300-000009000000}"/>
    <hyperlink ref="C23" r:id="rId11" xr:uid="{00000000-0004-0000-0300-00000A000000}"/>
    <hyperlink ref="C24" r:id="rId12" xr:uid="{00000000-0004-0000-0300-00000B000000}"/>
    <hyperlink ref="C25" r:id="rId13" xr:uid="{00000000-0004-0000-0300-00000C000000}"/>
    <hyperlink ref="C30" r:id="rId14" xr:uid="{00000000-0004-0000-0300-00000D000000}"/>
    <hyperlink ref="C31" r:id="rId15" xr:uid="{00000000-0004-0000-0300-00000E000000}"/>
    <hyperlink ref="C32" r:id="rId16" xr:uid="{00000000-0004-0000-0300-00000F000000}"/>
    <hyperlink ref="C33" r:id="rId17" xr:uid="{00000000-0004-0000-0300-000010000000}"/>
    <hyperlink ref="C34" r:id="rId18" xr:uid="{00000000-0004-0000-0300-000011000000}"/>
    <hyperlink ref="C35" r:id="rId19" xr:uid="{00000000-0004-0000-0300-000012000000}"/>
    <hyperlink ref="C38" r:id="rId20" xr:uid="{00000000-0004-0000-0300-000013000000}"/>
    <hyperlink ref="C39" r:id="rId21" xr:uid="{00000000-0004-0000-0300-000014000000}"/>
    <hyperlink ref="C40" r:id="rId22" xr:uid="{00000000-0004-0000-0300-000015000000}"/>
    <hyperlink ref="C41" r:id="rId23" xr:uid="{00000000-0004-0000-0300-000016000000}"/>
    <hyperlink ref="C42" r:id="rId24" xr:uid="{00000000-0004-0000-0300-000017000000}"/>
    <hyperlink ref="C43" r:id="rId25" xr:uid="{00000000-0004-0000-0300-000018000000}"/>
    <hyperlink ref="C44" r:id="rId26" xr:uid="{00000000-0004-0000-0300-000019000000}"/>
    <hyperlink ref="C45" r:id="rId27" xr:uid="{00000000-0004-0000-0300-00001A000000}"/>
    <hyperlink ref="C46" r:id="rId28" xr:uid="{00000000-0004-0000-0300-00001B000000}"/>
    <hyperlink ref="C47" r:id="rId29" xr:uid="{00000000-0004-0000-0300-00001C000000}"/>
    <hyperlink ref="C48" r:id="rId30" xr:uid="{00000000-0004-0000-0300-00001D000000}"/>
    <hyperlink ref="C51" r:id="rId31" xr:uid="{00000000-0004-0000-0300-00001E000000}"/>
    <hyperlink ref="C52" r:id="rId32" xr:uid="{00000000-0004-0000-0300-00001F000000}"/>
    <hyperlink ref="C53" r:id="rId33" xr:uid="{00000000-0004-0000-0300-000020000000}"/>
    <hyperlink ref="C54" r:id="rId34" xr:uid="{00000000-0004-0000-0300-000021000000}"/>
    <hyperlink ref="C55" r:id="rId35" xr:uid="{00000000-0004-0000-0300-000022000000}"/>
    <hyperlink ref="C56" r:id="rId36" xr:uid="{00000000-0004-0000-0300-000023000000}"/>
    <hyperlink ref="C57" r:id="rId37" xr:uid="{00000000-0004-0000-0300-000024000000}"/>
    <hyperlink ref="C58" r:id="rId38" xr:uid="{00000000-0004-0000-0300-000025000000}"/>
    <hyperlink ref="C59" r:id="rId39" xr:uid="{00000000-0004-0000-0300-000026000000}"/>
    <hyperlink ref="C60" r:id="rId40" xr:uid="{00000000-0004-0000-0300-000027000000}"/>
    <hyperlink ref="C61" r:id="rId41" xr:uid="{00000000-0004-0000-0300-000028000000}"/>
    <hyperlink ref="C65" r:id="rId42" xr:uid="{00000000-0004-0000-0300-000029000000}"/>
    <hyperlink ref="C66" r:id="rId43" xr:uid="{00000000-0004-0000-0300-00002A000000}"/>
    <hyperlink ref="C67" r:id="rId44" xr:uid="{00000000-0004-0000-0300-00002B000000}"/>
    <hyperlink ref="C68" r:id="rId45" xr:uid="{00000000-0004-0000-0300-00002C000000}"/>
    <hyperlink ref="C69" r:id="rId46" xr:uid="{00000000-0004-0000-0300-00002D000000}"/>
    <hyperlink ref="C70" r:id="rId47" xr:uid="{00000000-0004-0000-0300-00002E000000}"/>
    <hyperlink ref="C71" r:id="rId48" xr:uid="{00000000-0004-0000-0300-00002F000000}"/>
    <hyperlink ref="C72" r:id="rId49" xr:uid="{00000000-0004-0000-0300-000030000000}"/>
    <hyperlink ref="C73" r:id="rId50" xr:uid="{00000000-0004-0000-0300-000031000000}"/>
    <hyperlink ref="C74" r:id="rId51" xr:uid="{00000000-0004-0000-0300-000032000000}"/>
    <hyperlink ref="C75" r:id="rId52" xr:uid="{00000000-0004-0000-0300-000033000000}"/>
    <hyperlink ref="C76" r:id="rId53" xr:uid="{00000000-0004-0000-0300-000034000000}"/>
    <hyperlink ref="C77" r:id="rId54" xr:uid="{00000000-0004-0000-0300-000035000000}"/>
    <hyperlink ref="C78" r:id="rId55" xr:uid="{00000000-0004-0000-0300-000036000000}"/>
    <hyperlink ref="C79" r:id="rId56" xr:uid="{00000000-0004-0000-0300-000037000000}"/>
    <hyperlink ref="C82" r:id="rId57" xr:uid="{00000000-0004-0000-0300-000038000000}"/>
    <hyperlink ref="C83" r:id="rId58" xr:uid="{00000000-0004-0000-0300-000039000000}"/>
    <hyperlink ref="C84" r:id="rId59" xr:uid="{00000000-0004-0000-0300-00003A000000}"/>
    <hyperlink ref="C85" r:id="rId60" xr:uid="{00000000-0004-0000-0300-00003B000000}"/>
    <hyperlink ref="C86" r:id="rId61" xr:uid="{00000000-0004-0000-0300-00003C000000}"/>
    <hyperlink ref="C89" r:id="rId62" xr:uid="{00000000-0004-0000-0300-00003D000000}"/>
    <hyperlink ref="C90" r:id="rId63" xr:uid="{00000000-0004-0000-0300-00003E000000}"/>
    <hyperlink ref="C96" r:id="rId64" xr:uid="{00000000-0004-0000-0300-00003F000000}"/>
    <hyperlink ref="C97" r:id="rId65" xr:uid="{00000000-0004-0000-0300-000040000000}"/>
    <hyperlink ref="C98" r:id="rId66" xr:uid="{00000000-0004-0000-0300-000041000000}"/>
    <hyperlink ref="C99" r:id="rId67" xr:uid="{00000000-0004-0000-0300-000042000000}"/>
    <hyperlink ref="C100" r:id="rId68" xr:uid="{00000000-0004-0000-0300-000043000000}"/>
    <hyperlink ref="C101" r:id="rId69" xr:uid="{00000000-0004-0000-0300-000044000000}"/>
    <hyperlink ref="C102" r:id="rId70" xr:uid="{00000000-0004-0000-0300-000045000000}"/>
    <hyperlink ref="C103" r:id="rId71" xr:uid="{00000000-0004-0000-0300-000046000000}"/>
    <hyperlink ref="C106" r:id="rId72" xr:uid="{00000000-0004-0000-0300-000047000000}"/>
    <hyperlink ref="C107" r:id="rId73" xr:uid="{00000000-0004-0000-0300-000048000000}"/>
    <hyperlink ref="C108" r:id="rId74" xr:uid="{00000000-0004-0000-0300-000049000000}"/>
    <hyperlink ref="C109" r:id="rId75" xr:uid="{00000000-0004-0000-0300-00004A000000}"/>
    <hyperlink ref="C110" r:id="rId76" xr:uid="{00000000-0004-0000-0300-00004B000000}"/>
    <hyperlink ref="C111" r:id="rId77" xr:uid="{00000000-0004-0000-0300-00004C000000}"/>
    <hyperlink ref="C114" r:id="rId78" xr:uid="{00000000-0004-0000-0300-00004D000000}"/>
    <hyperlink ref="C115" r:id="rId79" xr:uid="{00000000-0004-0000-0300-00004E000000}"/>
    <hyperlink ref="C116" r:id="rId80" xr:uid="{00000000-0004-0000-0300-00004F000000}"/>
    <hyperlink ref="C117" r:id="rId81" xr:uid="{00000000-0004-0000-0300-000050000000}"/>
    <hyperlink ref="C118" r:id="rId82" xr:uid="{00000000-0004-0000-0300-000051000000}"/>
    <hyperlink ref="C119" r:id="rId83" xr:uid="{00000000-0004-0000-0300-000052000000}"/>
    <hyperlink ref="C120" r:id="rId84" xr:uid="{00000000-0004-0000-0300-000053000000}"/>
    <hyperlink ref="C123" r:id="rId85" xr:uid="{00000000-0004-0000-0300-000054000000}"/>
    <hyperlink ref="C124" r:id="rId86" xr:uid="{00000000-0004-0000-0300-000055000000}"/>
    <hyperlink ref="C125" r:id="rId87" xr:uid="{00000000-0004-0000-0300-000056000000}"/>
    <hyperlink ref="C126" r:id="rId88" xr:uid="{00000000-0004-0000-0300-000057000000}"/>
    <hyperlink ref="C127" r:id="rId89" xr:uid="{00000000-0004-0000-0300-000058000000}"/>
    <hyperlink ref="C128" r:id="rId90" xr:uid="{00000000-0004-0000-0300-000059000000}"/>
    <hyperlink ref="C129" r:id="rId91" xr:uid="{00000000-0004-0000-0300-00005A000000}"/>
    <hyperlink ref="C132" r:id="rId92" xr:uid="{00000000-0004-0000-0300-00005B000000}"/>
    <hyperlink ref="C133" r:id="rId93" xr:uid="{00000000-0004-0000-0300-00005C000000}"/>
    <hyperlink ref="C134" r:id="rId94" xr:uid="{00000000-0004-0000-0300-00005D000000}"/>
    <hyperlink ref="C135" r:id="rId95" xr:uid="{00000000-0004-0000-0300-00005E000000}"/>
    <hyperlink ref="C136" r:id="rId96" xr:uid="{00000000-0004-0000-0300-00005F000000}"/>
    <hyperlink ref="C137" r:id="rId97" xr:uid="{00000000-0004-0000-0300-000060000000}"/>
    <hyperlink ref="C138" r:id="rId98" xr:uid="{00000000-0004-0000-0300-000061000000}"/>
    <hyperlink ref="C141" r:id="rId99" xr:uid="{00000000-0004-0000-0300-000062000000}"/>
    <hyperlink ref="C142" r:id="rId100" xr:uid="{00000000-0004-0000-0300-000063000000}"/>
    <hyperlink ref="C143" r:id="rId101" xr:uid="{00000000-0004-0000-0300-000064000000}"/>
    <hyperlink ref="C146" r:id="rId102" xr:uid="{00000000-0004-0000-0300-000065000000}"/>
    <hyperlink ref="C152" r:id="rId103" xr:uid="{00000000-0004-0000-0300-000066000000}"/>
    <hyperlink ref="C153" r:id="rId104" xr:uid="{00000000-0004-0000-0300-000067000000}"/>
    <hyperlink ref="C154" r:id="rId105" xr:uid="{00000000-0004-0000-0300-000068000000}"/>
    <hyperlink ref="C157" r:id="rId106" xr:uid="{00000000-0004-0000-0300-000069000000}"/>
    <hyperlink ref="C158" r:id="rId107" xr:uid="{00000000-0004-0000-0300-00006A000000}"/>
    <hyperlink ref="C159" r:id="rId108" xr:uid="{00000000-0004-0000-0300-00006B000000}"/>
    <hyperlink ref="C162" r:id="rId109" xr:uid="{00000000-0004-0000-0300-00006C000000}"/>
    <hyperlink ref="C163" r:id="rId110" xr:uid="{00000000-0004-0000-0300-00006D000000}"/>
    <hyperlink ref="C164" r:id="rId111" xr:uid="{00000000-0004-0000-0300-00006E000000}"/>
    <hyperlink ref="C170" r:id="rId112" xr:uid="{00000000-0004-0000-0300-00006F000000}"/>
    <hyperlink ref="C171" r:id="rId113" xr:uid="{00000000-0004-0000-0300-000070000000}"/>
    <hyperlink ref="C172" r:id="rId114" xr:uid="{00000000-0004-0000-0300-000071000000}"/>
    <hyperlink ref="C173" r:id="rId115" xr:uid="{00000000-0004-0000-0300-000072000000}"/>
    <hyperlink ref="C174" r:id="rId116" xr:uid="{00000000-0004-0000-0300-000073000000}"/>
    <hyperlink ref="C177" r:id="rId117" xr:uid="{00000000-0004-0000-0300-000074000000}"/>
    <hyperlink ref="C178" r:id="rId118" xr:uid="{00000000-0004-0000-0300-000075000000}"/>
    <hyperlink ref="C179" r:id="rId119" xr:uid="{00000000-0004-0000-0300-000076000000}"/>
    <hyperlink ref="C180" r:id="rId120" xr:uid="{00000000-0004-0000-0300-000077000000}"/>
    <hyperlink ref="C182" r:id="rId121" xr:uid="{00000000-0004-0000-0300-000078000000}"/>
    <hyperlink ref="C183" r:id="rId122" xr:uid="{00000000-0004-0000-0300-000079000000}"/>
    <hyperlink ref="C185" r:id="rId123" xr:uid="{00000000-0004-0000-0300-00007A000000}"/>
    <hyperlink ref="C186" r:id="rId124" xr:uid="{00000000-0004-0000-0300-00007B000000}"/>
    <hyperlink ref="C189" r:id="rId125" xr:uid="{00000000-0004-0000-0300-00007C000000}"/>
    <hyperlink ref="C190" r:id="rId126" xr:uid="{00000000-0004-0000-0300-00007D000000}"/>
    <hyperlink ref="C191" r:id="rId127" xr:uid="{00000000-0004-0000-0300-00007E000000}"/>
    <hyperlink ref="C192" r:id="rId128" xr:uid="{00000000-0004-0000-0300-00007F000000}"/>
    <hyperlink ref="C193" r:id="rId129" xr:uid="{00000000-0004-0000-0300-000080000000}"/>
    <hyperlink ref="C194" r:id="rId130" xr:uid="{00000000-0004-0000-0300-000081000000}"/>
    <hyperlink ref="C195" r:id="rId131" xr:uid="{00000000-0004-0000-0300-000082000000}"/>
    <hyperlink ref="C196" r:id="rId132" xr:uid="{00000000-0004-0000-0300-000083000000}"/>
    <hyperlink ref="C197" r:id="rId133" xr:uid="{00000000-0004-0000-0300-000084000000}"/>
    <hyperlink ref="C198" r:id="rId134" xr:uid="{00000000-0004-0000-0300-000085000000}"/>
    <hyperlink ref="C199" r:id="rId135" xr:uid="{00000000-0004-0000-0300-000086000000}"/>
    <hyperlink ref="C200" r:id="rId136" xr:uid="{00000000-0004-0000-0300-000087000000}"/>
    <hyperlink ref="C201" r:id="rId137" xr:uid="{00000000-0004-0000-0300-000088000000}"/>
    <hyperlink ref="C202" r:id="rId138" xr:uid="{00000000-0004-0000-0300-000089000000}"/>
    <hyperlink ref="C203" r:id="rId139" xr:uid="{00000000-0004-0000-0300-00008A000000}"/>
    <hyperlink ref="C204" r:id="rId140" xr:uid="{00000000-0004-0000-0300-00008B000000}"/>
    <hyperlink ref="C208" r:id="rId141" xr:uid="{00000000-0004-0000-0300-00008C000000}"/>
    <hyperlink ref="C209" r:id="rId142" xr:uid="{00000000-0004-0000-0300-00008D000000}"/>
    <hyperlink ref="C210" r:id="rId143" xr:uid="{00000000-0004-0000-0300-00008E000000}"/>
    <hyperlink ref="C211" r:id="rId144" xr:uid="{00000000-0004-0000-0300-00008F000000}"/>
    <hyperlink ref="C212" r:id="rId145" xr:uid="{00000000-0004-0000-0300-000090000000}"/>
    <hyperlink ref="C213" r:id="rId146" xr:uid="{00000000-0004-0000-0300-000091000000}"/>
    <hyperlink ref="C214" r:id="rId147" xr:uid="{00000000-0004-0000-0300-000092000000}"/>
    <hyperlink ref="C215" r:id="rId148" xr:uid="{00000000-0004-0000-0300-000093000000}"/>
    <hyperlink ref="C216" r:id="rId149" xr:uid="{00000000-0004-0000-0300-000094000000}"/>
    <hyperlink ref="C217" r:id="rId150" xr:uid="{00000000-0004-0000-0300-000095000000}"/>
    <hyperlink ref="C218" r:id="rId151" xr:uid="{00000000-0004-0000-0300-000096000000}"/>
    <hyperlink ref="C219" r:id="rId152" xr:uid="{00000000-0004-0000-0300-000097000000}"/>
    <hyperlink ref="C220" r:id="rId153" xr:uid="{00000000-0004-0000-0300-000098000000}"/>
    <hyperlink ref="C227" r:id="rId154" xr:uid="{00000000-0004-0000-0300-000099000000}"/>
    <hyperlink ref="C228" r:id="rId155" xr:uid="{00000000-0004-0000-0300-00009A000000}"/>
    <hyperlink ref="C229" r:id="rId156" xr:uid="{00000000-0004-0000-0300-00009B000000}"/>
    <hyperlink ref="C230" r:id="rId157" xr:uid="{00000000-0004-0000-0300-00009C000000}"/>
    <hyperlink ref="C231" r:id="rId158" xr:uid="{00000000-0004-0000-0300-00009D000000}"/>
    <hyperlink ref="C232" r:id="rId159" xr:uid="{00000000-0004-0000-0300-00009E000000}"/>
    <hyperlink ref="C233" r:id="rId160" xr:uid="{00000000-0004-0000-0300-00009F000000}"/>
    <hyperlink ref="C234" r:id="rId161" xr:uid="{00000000-0004-0000-0300-0000A0000000}"/>
    <hyperlink ref="C237" r:id="rId162" xr:uid="{00000000-0004-0000-0300-0000A1000000}"/>
    <hyperlink ref="C238" r:id="rId163" xr:uid="{00000000-0004-0000-0300-0000A2000000}"/>
    <hyperlink ref="C239" r:id="rId164" xr:uid="{00000000-0004-0000-0300-0000A3000000}"/>
    <hyperlink ref="C242" r:id="rId165" xr:uid="{00000000-0004-0000-0300-0000A4000000}"/>
    <hyperlink ref="C243" r:id="rId166" xr:uid="{00000000-0004-0000-0300-0000A5000000}"/>
    <hyperlink ref="C244" r:id="rId167" xr:uid="{00000000-0004-0000-0300-0000A6000000}"/>
    <hyperlink ref="C245" r:id="rId168" xr:uid="{00000000-0004-0000-0300-0000A7000000}"/>
    <hyperlink ref="C248" r:id="rId169" xr:uid="{00000000-0004-0000-0300-0000A8000000}"/>
    <hyperlink ref="C251" r:id="rId170" xr:uid="{00000000-0004-0000-0300-0000A9000000}"/>
    <hyperlink ref="C252" r:id="rId171" xr:uid="{00000000-0004-0000-0300-0000AA000000}"/>
    <hyperlink ref="C253" r:id="rId172" xr:uid="{00000000-0004-0000-0300-0000AB000000}"/>
    <hyperlink ref="C257" r:id="rId173" xr:uid="{00000000-0004-0000-0300-0000AC000000}"/>
    <hyperlink ref="C258" r:id="rId174" xr:uid="{00000000-0004-0000-0300-0000AD000000}"/>
    <hyperlink ref="C259" r:id="rId175" xr:uid="{00000000-0004-0000-0300-0000AE000000}"/>
    <hyperlink ref="C260" r:id="rId176" xr:uid="{00000000-0004-0000-0300-0000AF000000}"/>
    <hyperlink ref="C261" r:id="rId177" xr:uid="{00000000-0004-0000-0300-0000B0000000}"/>
    <hyperlink ref="C262" r:id="rId178" xr:uid="{00000000-0004-0000-0300-0000B1000000}"/>
    <hyperlink ref="C263" r:id="rId179" xr:uid="{00000000-0004-0000-0300-0000B2000000}"/>
  </hyperlinks>
  <pageMargins left="0.7" right="0.7" top="0.75" bottom="0.75" header="0" footer="0"/>
  <pageSetup orientation="landscape"/>
  <drawing r:id="rId18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99"/>
  </sheetPr>
  <dimension ref="A1:Z1000"/>
  <sheetViews>
    <sheetView workbookViewId="0"/>
  </sheetViews>
  <sheetFormatPr defaultColWidth="12.5703125" defaultRowHeight="15" customHeight="1"/>
  <cols>
    <col min="1" max="1" width="26.28515625" customWidth="1"/>
    <col min="2" max="2" width="75" customWidth="1"/>
    <col min="3" max="3" width="4.85546875" customWidth="1"/>
    <col min="4" max="4" width="6.5703125" hidden="1" customWidth="1"/>
    <col min="5" max="5" width="6.5703125" customWidth="1"/>
    <col min="6" max="6" width="9.140625" customWidth="1"/>
    <col min="7" max="26" width="8" customWidth="1"/>
  </cols>
  <sheetData>
    <row r="1" spans="1:26" ht="15.75" customHeight="1">
      <c r="A1" s="12" t="s">
        <v>670</v>
      </c>
      <c r="B1" s="27"/>
      <c r="C1" s="28"/>
      <c r="D1" s="29"/>
      <c r="E1" s="29"/>
      <c r="F1" s="30"/>
      <c r="G1" s="30"/>
      <c r="H1" s="30"/>
      <c r="I1" s="30"/>
      <c r="J1" s="30"/>
      <c r="K1" s="30"/>
      <c r="L1" s="30"/>
      <c r="M1" s="30"/>
      <c r="N1" s="30"/>
      <c r="O1" s="30"/>
      <c r="P1" s="30"/>
      <c r="Q1" s="30"/>
      <c r="R1" s="30"/>
      <c r="S1" s="30"/>
      <c r="T1" s="30"/>
      <c r="U1" s="30"/>
      <c r="V1" s="30"/>
      <c r="W1" s="30"/>
      <c r="X1" s="30"/>
      <c r="Y1" s="30"/>
      <c r="Z1" s="30"/>
    </row>
    <row r="2" spans="1:26" ht="15.75" customHeight="1">
      <c r="A2" s="12" t="s">
        <v>159</v>
      </c>
      <c r="B2" s="27"/>
      <c r="C2" s="28"/>
      <c r="D2" s="29"/>
      <c r="E2" s="29"/>
      <c r="F2" s="30"/>
      <c r="G2" s="30"/>
      <c r="H2" s="30"/>
      <c r="I2" s="30"/>
      <c r="J2" s="30"/>
      <c r="K2" s="30"/>
      <c r="L2" s="30"/>
      <c r="M2" s="30"/>
      <c r="N2" s="30"/>
      <c r="O2" s="30"/>
      <c r="P2" s="30"/>
      <c r="Q2" s="30"/>
      <c r="R2" s="30"/>
      <c r="S2" s="30"/>
      <c r="T2" s="30"/>
      <c r="U2" s="30"/>
      <c r="V2" s="30"/>
      <c r="W2" s="30"/>
      <c r="X2" s="30"/>
      <c r="Y2" s="30"/>
      <c r="Z2" s="30"/>
    </row>
    <row r="3" spans="1:26" ht="12.75" customHeight="1">
      <c r="A3" s="6"/>
      <c r="B3" s="27"/>
      <c r="C3" s="28"/>
      <c r="D3" s="29"/>
      <c r="E3" s="29"/>
      <c r="F3" s="30"/>
      <c r="G3" s="30"/>
      <c r="H3" s="30"/>
      <c r="I3" s="30"/>
      <c r="J3" s="30"/>
      <c r="K3" s="30"/>
      <c r="L3" s="30"/>
      <c r="M3" s="30"/>
      <c r="N3" s="30"/>
      <c r="O3" s="30"/>
      <c r="P3" s="30"/>
      <c r="Q3" s="30"/>
      <c r="R3" s="30"/>
      <c r="S3" s="30"/>
      <c r="T3" s="30"/>
      <c r="U3" s="30"/>
      <c r="V3" s="30"/>
      <c r="W3" s="30"/>
      <c r="X3" s="30"/>
      <c r="Y3" s="30"/>
      <c r="Z3" s="30"/>
    </row>
    <row r="4" spans="1:26" ht="12.75" customHeight="1">
      <c r="A4" s="6" t="s">
        <v>160</v>
      </c>
      <c r="B4" s="27"/>
      <c r="C4" s="28"/>
      <c r="D4" s="29"/>
      <c r="E4" s="29"/>
      <c r="F4" s="30"/>
      <c r="G4" s="30"/>
      <c r="H4" s="30"/>
      <c r="I4" s="30"/>
      <c r="J4" s="30"/>
      <c r="K4" s="30"/>
      <c r="L4" s="30"/>
      <c r="M4" s="30"/>
      <c r="N4" s="30"/>
      <c r="O4" s="30"/>
      <c r="P4" s="30"/>
      <c r="Q4" s="30"/>
      <c r="R4" s="30"/>
      <c r="S4" s="30"/>
      <c r="T4" s="30"/>
      <c r="U4" s="30"/>
      <c r="V4" s="30"/>
      <c r="W4" s="30"/>
      <c r="X4" s="30"/>
      <c r="Y4" s="30"/>
      <c r="Z4" s="30"/>
    </row>
    <row r="5" spans="1:26" ht="12" customHeight="1">
      <c r="A5" s="11" t="s">
        <v>161</v>
      </c>
      <c r="B5" s="31"/>
      <c r="C5" s="28"/>
      <c r="D5" s="29"/>
      <c r="E5" s="29"/>
      <c r="F5" s="30"/>
      <c r="G5" s="30"/>
      <c r="H5" s="30"/>
      <c r="I5" s="30"/>
      <c r="J5" s="30"/>
      <c r="K5" s="30"/>
      <c r="L5" s="30"/>
      <c r="M5" s="30"/>
      <c r="N5" s="30"/>
      <c r="O5" s="30"/>
      <c r="P5" s="30"/>
      <c r="Q5" s="30"/>
      <c r="R5" s="30"/>
      <c r="S5" s="30"/>
      <c r="T5" s="30"/>
      <c r="U5" s="30"/>
      <c r="V5" s="30"/>
      <c r="W5" s="30"/>
      <c r="X5" s="30"/>
      <c r="Y5" s="30"/>
      <c r="Z5" s="30"/>
    </row>
    <row r="6" spans="1:26" ht="12" customHeight="1">
      <c r="A6" s="11"/>
      <c r="B6" s="31"/>
      <c r="C6" s="28"/>
      <c r="D6" s="29"/>
      <c r="E6" s="29"/>
      <c r="F6" s="30"/>
      <c r="G6" s="30"/>
      <c r="H6" s="30"/>
      <c r="I6" s="30"/>
      <c r="J6" s="30"/>
      <c r="K6" s="30"/>
      <c r="L6" s="30"/>
      <c r="M6" s="30"/>
      <c r="N6" s="30"/>
      <c r="O6" s="30"/>
      <c r="P6" s="30"/>
      <c r="Q6" s="30"/>
      <c r="R6" s="30"/>
      <c r="S6" s="30"/>
      <c r="T6" s="30"/>
      <c r="U6" s="30"/>
      <c r="V6" s="30"/>
      <c r="W6" s="30"/>
      <c r="X6" s="30"/>
      <c r="Y6" s="30"/>
      <c r="Z6" s="30"/>
    </row>
    <row r="7" spans="1:26" ht="12" customHeight="1">
      <c r="A7" s="24" t="s">
        <v>162</v>
      </c>
      <c r="B7" s="31"/>
      <c r="C7" s="28"/>
      <c r="D7" s="29"/>
      <c r="E7" s="29"/>
      <c r="F7" s="30"/>
      <c r="G7" s="30"/>
      <c r="H7" s="30"/>
      <c r="I7" s="30"/>
      <c r="J7" s="30"/>
      <c r="K7" s="30"/>
      <c r="L7" s="30"/>
      <c r="M7" s="30"/>
      <c r="N7" s="30"/>
      <c r="O7" s="30"/>
      <c r="P7" s="30"/>
      <c r="Q7" s="30"/>
      <c r="R7" s="30"/>
      <c r="S7" s="30"/>
      <c r="T7" s="30"/>
      <c r="U7" s="30"/>
      <c r="V7" s="30"/>
      <c r="W7" s="30"/>
      <c r="X7" s="30"/>
      <c r="Y7" s="30"/>
      <c r="Z7" s="30"/>
    </row>
    <row r="8" spans="1:26" ht="12" customHeight="1">
      <c r="A8" s="68"/>
      <c r="B8" s="31"/>
      <c r="C8" s="28"/>
      <c r="D8" s="29"/>
      <c r="E8" s="29"/>
      <c r="F8" s="30"/>
      <c r="G8" s="30"/>
      <c r="H8" s="30"/>
      <c r="I8" s="30"/>
      <c r="J8" s="30"/>
      <c r="K8" s="30"/>
      <c r="L8" s="30"/>
      <c r="M8" s="30"/>
      <c r="N8" s="30"/>
      <c r="O8" s="30"/>
      <c r="P8" s="30"/>
      <c r="Q8" s="30"/>
      <c r="R8" s="30"/>
      <c r="S8" s="30"/>
      <c r="T8" s="30"/>
      <c r="U8" s="30"/>
      <c r="V8" s="30"/>
      <c r="W8" s="30"/>
      <c r="X8" s="30"/>
      <c r="Y8" s="30"/>
      <c r="Z8" s="30"/>
    </row>
    <row r="9" spans="1:26" ht="12" customHeight="1">
      <c r="A9" s="24" t="s">
        <v>70</v>
      </c>
      <c r="B9" s="31"/>
      <c r="C9" s="28"/>
      <c r="D9" s="29"/>
      <c r="E9" s="29"/>
      <c r="F9" s="30"/>
      <c r="G9" s="30"/>
      <c r="H9" s="30"/>
      <c r="I9" s="30"/>
      <c r="J9" s="30"/>
      <c r="K9" s="30"/>
      <c r="L9" s="30"/>
      <c r="M9" s="30"/>
      <c r="N9" s="30"/>
      <c r="O9" s="30"/>
      <c r="P9" s="30"/>
      <c r="Q9" s="30"/>
      <c r="R9" s="30"/>
      <c r="S9" s="30"/>
      <c r="T9" s="30"/>
      <c r="U9" s="30"/>
      <c r="V9" s="30"/>
      <c r="W9" s="30"/>
      <c r="X9" s="30"/>
      <c r="Y9" s="30"/>
      <c r="Z9" s="30"/>
    </row>
    <row r="10" spans="1:26" ht="12" customHeight="1">
      <c r="A10" s="24" t="s">
        <v>58</v>
      </c>
      <c r="B10" s="31"/>
      <c r="C10" s="28"/>
      <c r="D10" s="29"/>
      <c r="E10" s="29"/>
      <c r="F10" s="30"/>
      <c r="G10" s="30"/>
      <c r="H10" s="30"/>
      <c r="I10" s="30"/>
      <c r="J10" s="30"/>
      <c r="K10" s="30"/>
      <c r="L10" s="30"/>
      <c r="M10" s="30"/>
      <c r="N10" s="30"/>
      <c r="O10" s="30"/>
      <c r="P10" s="30"/>
      <c r="Q10" s="30"/>
      <c r="R10" s="30"/>
      <c r="S10" s="30"/>
      <c r="T10" s="30"/>
      <c r="U10" s="30"/>
      <c r="V10" s="30"/>
      <c r="W10" s="30"/>
      <c r="X10" s="30"/>
      <c r="Y10" s="30"/>
      <c r="Z10" s="30"/>
    </row>
    <row r="11" spans="1:26" ht="12" customHeight="1">
      <c r="A11" s="24" t="s">
        <v>671</v>
      </c>
      <c r="B11" s="31"/>
      <c r="C11" s="28"/>
      <c r="D11" s="29"/>
      <c r="E11" s="29"/>
      <c r="F11" s="30"/>
      <c r="G11" s="30"/>
      <c r="H11" s="30"/>
      <c r="I11" s="30"/>
      <c r="J11" s="30"/>
      <c r="K11" s="30"/>
      <c r="L11" s="30"/>
      <c r="M11" s="30"/>
      <c r="N11" s="30"/>
      <c r="O11" s="30"/>
      <c r="P11" s="30"/>
      <c r="Q11" s="30"/>
      <c r="R11" s="30"/>
      <c r="S11" s="30"/>
      <c r="T11" s="30"/>
      <c r="U11" s="30"/>
      <c r="V11" s="30"/>
      <c r="W11" s="30"/>
      <c r="X11" s="30"/>
      <c r="Y11" s="30"/>
      <c r="Z11" s="30"/>
    </row>
    <row r="12" spans="1:26" ht="12" customHeight="1">
      <c r="A12" s="36"/>
      <c r="B12" s="31"/>
      <c r="C12" s="28"/>
      <c r="D12" s="29"/>
      <c r="E12" s="29"/>
      <c r="F12" s="30"/>
      <c r="G12" s="30"/>
      <c r="H12" s="30"/>
      <c r="I12" s="30"/>
      <c r="J12" s="30"/>
      <c r="K12" s="30"/>
      <c r="L12" s="30"/>
      <c r="M12" s="30"/>
      <c r="N12" s="30"/>
      <c r="O12" s="30"/>
      <c r="P12" s="30"/>
      <c r="Q12" s="30"/>
      <c r="R12" s="30"/>
      <c r="S12" s="30"/>
      <c r="T12" s="30"/>
      <c r="U12" s="30"/>
      <c r="V12" s="30"/>
      <c r="W12" s="30"/>
      <c r="X12" s="30"/>
      <c r="Y12" s="30"/>
      <c r="Z12" s="30"/>
    </row>
    <row r="13" spans="1:26" ht="15" customHeight="1">
      <c r="A13" s="13" t="s">
        <v>672</v>
      </c>
      <c r="B13" s="32"/>
      <c r="C13" s="33"/>
      <c r="D13" s="34"/>
      <c r="E13" s="34"/>
      <c r="F13" s="30"/>
      <c r="G13" s="30"/>
      <c r="H13" s="30"/>
      <c r="I13" s="30"/>
      <c r="J13" s="30"/>
      <c r="K13" s="30"/>
      <c r="L13" s="30"/>
      <c r="M13" s="30"/>
      <c r="N13" s="30"/>
      <c r="O13" s="30"/>
      <c r="P13" s="30"/>
      <c r="Q13" s="30"/>
      <c r="R13" s="30"/>
      <c r="S13" s="30"/>
      <c r="T13" s="30"/>
      <c r="U13" s="30"/>
      <c r="V13" s="30"/>
      <c r="W13" s="30"/>
      <c r="X13" s="30"/>
      <c r="Y13" s="30"/>
      <c r="Z13" s="30"/>
    </row>
    <row r="14" spans="1:26" ht="12" customHeight="1">
      <c r="A14" s="35"/>
      <c r="B14" s="36"/>
      <c r="C14" s="3" t="s">
        <v>164</v>
      </c>
      <c r="D14" s="37"/>
      <c r="E14" s="38">
        <v>0</v>
      </c>
      <c r="F14" s="30"/>
      <c r="G14" s="30"/>
      <c r="H14" s="30"/>
      <c r="I14" s="30"/>
      <c r="J14" s="30"/>
      <c r="K14" s="30"/>
      <c r="L14" s="30"/>
      <c r="M14" s="30"/>
      <c r="N14" s="30"/>
      <c r="O14" s="30"/>
      <c r="P14" s="30"/>
      <c r="Q14" s="30"/>
      <c r="R14" s="30"/>
      <c r="S14" s="30"/>
      <c r="T14" s="30"/>
      <c r="U14" s="30"/>
      <c r="V14" s="30"/>
      <c r="W14" s="30"/>
      <c r="X14" s="30"/>
      <c r="Y14" s="30"/>
      <c r="Z14" s="30"/>
    </row>
    <row r="15" spans="1:26" ht="15" customHeight="1">
      <c r="A15" s="9" t="s">
        <v>673</v>
      </c>
      <c r="B15" s="31"/>
      <c r="C15" s="40" t="s">
        <v>165</v>
      </c>
      <c r="D15" s="40"/>
      <c r="E15" s="41">
        <v>0</v>
      </c>
      <c r="F15" s="30"/>
      <c r="G15" s="30"/>
      <c r="H15" s="30"/>
      <c r="I15" s="30"/>
      <c r="J15" s="30"/>
      <c r="K15" s="30"/>
      <c r="L15" s="30"/>
      <c r="M15" s="30"/>
      <c r="N15" s="30"/>
      <c r="O15" s="30"/>
      <c r="P15" s="30"/>
      <c r="Q15" s="30"/>
      <c r="R15" s="30"/>
      <c r="S15" s="30"/>
      <c r="T15" s="30"/>
      <c r="U15" s="30"/>
      <c r="V15" s="30"/>
      <c r="W15" s="30"/>
      <c r="X15" s="30"/>
      <c r="Y15" s="30"/>
      <c r="Z15" s="30"/>
    </row>
    <row r="16" spans="1:26" ht="12" customHeight="1">
      <c r="A16" s="47" t="s">
        <v>674</v>
      </c>
      <c r="B16" s="43" t="s">
        <v>675</v>
      </c>
      <c r="C16" s="44" t="s">
        <v>676</v>
      </c>
      <c r="D16" s="48">
        <v>311</v>
      </c>
      <c r="E16" s="48">
        <f t="shared" ref="E16:E23" si="0">(D16+D16*$E$15)*(1-$E$14)</f>
        <v>311</v>
      </c>
      <c r="F16" s="30"/>
      <c r="G16" s="30"/>
      <c r="H16" s="30"/>
      <c r="I16" s="30"/>
      <c r="J16" s="30"/>
      <c r="K16" s="30"/>
      <c r="L16" s="30"/>
      <c r="M16" s="30"/>
      <c r="N16" s="30"/>
      <c r="O16" s="30"/>
      <c r="P16" s="30"/>
      <c r="Q16" s="30"/>
      <c r="R16" s="30"/>
      <c r="S16" s="30"/>
      <c r="T16" s="30"/>
      <c r="U16" s="30"/>
      <c r="V16" s="30"/>
      <c r="W16" s="30"/>
      <c r="X16" s="30"/>
      <c r="Y16" s="30"/>
      <c r="Z16" s="30"/>
    </row>
    <row r="17" spans="1:26" ht="12" customHeight="1">
      <c r="A17" s="47" t="s">
        <v>677</v>
      </c>
      <c r="B17" s="43" t="s">
        <v>678</v>
      </c>
      <c r="C17" s="44" t="s">
        <v>676</v>
      </c>
      <c r="D17" s="48">
        <v>306</v>
      </c>
      <c r="E17" s="48">
        <f t="shared" si="0"/>
        <v>306</v>
      </c>
      <c r="F17" s="30"/>
      <c r="G17" s="30"/>
      <c r="H17" s="30"/>
      <c r="I17" s="30"/>
      <c r="J17" s="30"/>
      <c r="K17" s="30"/>
      <c r="L17" s="30"/>
      <c r="M17" s="30"/>
      <c r="N17" s="30"/>
      <c r="O17" s="30"/>
      <c r="P17" s="30"/>
      <c r="Q17" s="30"/>
      <c r="R17" s="30"/>
      <c r="S17" s="30"/>
      <c r="T17" s="30"/>
      <c r="U17" s="30"/>
      <c r="V17" s="30"/>
      <c r="W17" s="30"/>
      <c r="X17" s="30"/>
      <c r="Y17" s="30"/>
      <c r="Z17" s="30"/>
    </row>
    <row r="18" spans="1:26" ht="12" customHeight="1">
      <c r="A18" s="47" t="s">
        <v>679</v>
      </c>
      <c r="B18" s="43" t="s">
        <v>680</v>
      </c>
      <c r="C18" s="44" t="s">
        <v>676</v>
      </c>
      <c r="D18" s="48">
        <v>306</v>
      </c>
      <c r="E18" s="48">
        <f t="shared" si="0"/>
        <v>306</v>
      </c>
      <c r="F18" s="30"/>
      <c r="G18" s="30"/>
      <c r="H18" s="30"/>
      <c r="I18" s="30"/>
      <c r="J18" s="30"/>
      <c r="K18" s="30"/>
      <c r="L18" s="30"/>
      <c r="M18" s="30"/>
      <c r="N18" s="30"/>
      <c r="O18" s="30"/>
      <c r="P18" s="30"/>
      <c r="Q18" s="30"/>
      <c r="R18" s="30"/>
      <c r="S18" s="30"/>
      <c r="T18" s="30"/>
      <c r="U18" s="30"/>
      <c r="V18" s="30"/>
      <c r="W18" s="30"/>
      <c r="X18" s="30"/>
      <c r="Y18" s="30"/>
      <c r="Z18" s="30"/>
    </row>
    <row r="19" spans="1:26" ht="12" customHeight="1">
      <c r="A19" s="47" t="s">
        <v>681</v>
      </c>
      <c r="B19" s="43" t="s">
        <v>682</v>
      </c>
      <c r="C19" s="44" t="s">
        <v>676</v>
      </c>
      <c r="D19" s="48">
        <v>357</v>
      </c>
      <c r="E19" s="48">
        <f t="shared" si="0"/>
        <v>357</v>
      </c>
      <c r="F19" s="30"/>
      <c r="G19" s="30"/>
      <c r="H19" s="30"/>
      <c r="I19" s="30"/>
      <c r="J19" s="30"/>
      <c r="K19" s="30"/>
      <c r="L19" s="30"/>
      <c r="M19" s="30"/>
      <c r="N19" s="30"/>
      <c r="O19" s="30"/>
      <c r="P19" s="30"/>
      <c r="Q19" s="30"/>
      <c r="R19" s="30"/>
      <c r="S19" s="30"/>
      <c r="T19" s="30"/>
      <c r="U19" s="30"/>
      <c r="V19" s="30"/>
      <c r="W19" s="30"/>
      <c r="X19" s="30"/>
      <c r="Y19" s="30"/>
      <c r="Z19" s="30"/>
    </row>
    <row r="20" spans="1:26" ht="12" customHeight="1">
      <c r="A20" s="47" t="s">
        <v>683</v>
      </c>
      <c r="B20" s="43" t="s">
        <v>684</v>
      </c>
      <c r="C20" s="44" t="s">
        <v>676</v>
      </c>
      <c r="D20" s="48">
        <v>290</v>
      </c>
      <c r="E20" s="48">
        <f t="shared" si="0"/>
        <v>290</v>
      </c>
      <c r="F20" s="30"/>
      <c r="G20" s="30"/>
      <c r="H20" s="30"/>
      <c r="I20" s="30"/>
      <c r="J20" s="30"/>
      <c r="K20" s="30"/>
      <c r="L20" s="30"/>
      <c r="M20" s="30"/>
      <c r="N20" s="30"/>
      <c r="O20" s="30"/>
      <c r="P20" s="30"/>
      <c r="Q20" s="30"/>
      <c r="R20" s="30"/>
      <c r="S20" s="30"/>
      <c r="T20" s="30"/>
      <c r="U20" s="30"/>
      <c r="V20" s="30"/>
      <c r="W20" s="30"/>
      <c r="X20" s="30"/>
      <c r="Y20" s="30"/>
      <c r="Z20" s="30"/>
    </row>
    <row r="21" spans="1:26" ht="12" customHeight="1">
      <c r="A21" s="47" t="s">
        <v>685</v>
      </c>
      <c r="B21" s="43" t="s">
        <v>686</v>
      </c>
      <c r="C21" s="44" t="s">
        <v>676</v>
      </c>
      <c r="D21" s="48">
        <v>286</v>
      </c>
      <c r="E21" s="48">
        <f t="shared" si="0"/>
        <v>286</v>
      </c>
      <c r="F21" s="30"/>
      <c r="G21" s="30"/>
      <c r="H21" s="30"/>
      <c r="I21" s="30"/>
      <c r="J21" s="30"/>
      <c r="K21" s="30"/>
      <c r="L21" s="30"/>
      <c r="M21" s="30"/>
      <c r="N21" s="30"/>
      <c r="O21" s="30"/>
      <c r="P21" s="30"/>
      <c r="Q21" s="30"/>
      <c r="R21" s="30"/>
      <c r="S21" s="30"/>
      <c r="T21" s="30"/>
      <c r="U21" s="30"/>
      <c r="V21" s="30"/>
      <c r="W21" s="30"/>
      <c r="X21" s="30"/>
      <c r="Y21" s="30"/>
      <c r="Z21" s="30"/>
    </row>
    <row r="22" spans="1:26" ht="12" customHeight="1">
      <c r="A22" s="47" t="s">
        <v>687</v>
      </c>
      <c r="B22" s="43" t="s">
        <v>688</v>
      </c>
      <c r="C22" s="44" t="s">
        <v>676</v>
      </c>
      <c r="D22" s="48">
        <v>286</v>
      </c>
      <c r="E22" s="48">
        <f t="shared" si="0"/>
        <v>286</v>
      </c>
      <c r="F22" s="30"/>
      <c r="G22" s="30"/>
      <c r="H22" s="30"/>
      <c r="I22" s="30"/>
      <c r="J22" s="30"/>
      <c r="K22" s="30"/>
      <c r="L22" s="30"/>
      <c r="M22" s="30"/>
      <c r="N22" s="30"/>
      <c r="O22" s="30"/>
      <c r="P22" s="30"/>
      <c r="Q22" s="30"/>
      <c r="R22" s="30"/>
      <c r="S22" s="30"/>
      <c r="T22" s="30"/>
      <c r="U22" s="30"/>
      <c r="V22" s="30"/>
      <c r="W22" s="30"/>
      <c r="X22" s="30"/>
      <c r="Y22" s="30"/>
      <c r="Z22" s="30"/>
    </row>
    <row r="23" spans="1:26" ht="12" customHeight="1">
      <c r="A23" s="47" t="s">
        <v>689</v>
      </c>
      <c r="B23" s="43" t="s">
        <v>690</v>
      </c>
      <c r="C23" s="44" t="s">
        <v>676</v>
      </c>
      <c r="D23" s="48">
        <v>353</v>
      </c>
      <c r="E23" s="48">
        <f t="shared" si="0"/>
        <v>353</v>
      </c>
      <c r="F23" s="30"/>
      <c r="G23" s="30"/>
      <c r="H23" s="30"/>
      <c r="I23" s="30"/>
      <c r="J23" s="30"/>
      <c r="K23" s="30"/>
      <c r="L23" s="30"/>
      <c r="M23" s="30"/>
      <c r="N23" s="30"/>
      <c r="O23" s="30"/>
      <c r="P23" s="30"/>
      <c r="Q23" s="30"/>
      <c r="R23" s="30"/>
      <c r="S23" s="30"/>
      <c r="T23" s="30"/>
      <c r="U23" s="30"/>
      <c r="V23" s="30"/>
      <c r="W23" s="30"/>
      <c r="X23" s="30"/>
      <c r="Y23" s="30"/>
      <c r="Z23" s="30"/>
    </row>
    <row r="24" spans="1:26" ht="12" customHeight="1">
      <c r="A24" s="2"/>
      <c r="B24" s="56"/>
      <c r="C24" s="55"/>
      <c r="D24" s="29"/>
      <c r="E24" s="29"/>
      <c r="F24" s="30"/>
      <c r="G24" s="30"/>
      <c r="H24" s="30"/>
      <c r="I24" s="30"/>
      <c r="J24" s="30"/>
      <c r="K24" s="30"/>
      <c r="L24" s="30"/>
      <c r="M24" s="30"/>
      <c r="N24" s="30"/>
      <c r="O24" s="30"/>
      <c r="P24" s="30"/>
      <c r="Q24" s="30"/>
      <c r="R24" s="30"/>
      <c r="S24" s="30"/>
      <c r="T24" s="30"/>
      <c r="U24" s="30"/>
      <c r="V24" s="30"/>
      <c r="W24" s="30"/>
      <c r="X24" s="30"/>
      <c r="Y24" s="30"/>
      <c r="Z24" s="30"/>
    </row>
    <row r="25" spans="1:26" ht="15" customHeight="1">
      <c r="A25" s="9" t="s">
        <v>691</v>
      </c>
      <c r="B25" s="31"/>
      <c r="C25" s="28"/>
      <c r="D25" s="29"/>
      <c r="E25" s="29"/>
      <c r="F25" s="30"/>
      <c r="G25" s="30"/>
      <c r="H25" s="30"/>
      <c r="I25" s="30"/>
      <c r="J25" s="30"/>
      <c r="K25" s="30"/>
      <c r="L25" s="30"/>
      <c r="M25" s="30"/>
      <c r="N25" s="30"/>
      <c r="O25" s="30"/>
      <c r="P25" s="30"/>
      <c r="Q25" s="30"/>
      <c r="R25" s="30"/>
      <c r="S25" s="30"/>
      <c r="T25" s="30"/>
      <c r="U25" s="30"/>
      <c r="V25" s="30"/>
      <c r="W25" s="30"/>
      <c r="X25" s="30"/>
      <c r="Y25" s="30"/>
      <c r="Z25" s="30"/>
    </row>
    <row r="26" spans="1:26" ht="12" customHeight="1">
      <c r="A26" s="47" t="s">
        <v>692</v>
      </c>
      <c r="B26" s="43" t="s">
        <v>675</v>
      </c>
      <c r="C26" s="44" t="s">
        <v>693</v>
      </c>
      <c r="D26" s="48">
        <v>360</v>
      </c>
      <c r="E26" s="48">
        <f t="shared" ref="E26:E32" si="1">(D26+D26*$E$15)*(1-$E$14)</f>
        <v>360</v>
      </c>
      <c r="F26" s="30"/>
      <c r="G26" s="30"/>
      <c r="H26" s="30"/>
      <c r="I26" s="30"/>
      <c r="J26" s="30"/>
      <c r="K26" s="30"/>
      <c r="L26" s="30"/>
      <c r="M26" s="30"/>
      <c r="N26" s="30"/>
      <c r="O26" s="30"/>
      <c r="P26" s="30"/>
      <c r="Q26" s="30"/>
      <c r="R26" s="30"/>
      <c r="S26" s="30"/>
      <c r="T26" s="30"/>
      <c r="U26" s="30"/>
      <c r="V26" s="30"/>
      <c r="W26" s="30"/>
      <c r="X26" s="30"/>
      <c r="Y26" s="30"/>
      <c r="Z26" s="30"/>
    </row>
    <row r="27" spans="1:26" ht="12" customHeight="1">
      <c r="A27" s="47" t="s">
        <v>694</v>
      </c>
      <c r="B27" s="43" t="s">
        <v>695</v>
      </c>
      <c r="C27" s="44" t="s">
        <v>693</v>
      </c>
      <c r="D27" s="48">
        <v>356</v>
      </c>
      <c r="E27" s="48">
        <f t="shared" si="1"/>
        <v>356</v>
      </c>
      <c r="F27" s="30"/>
      <c r="G27" s="30"/>
      <c r="H27" s="30"/>
      <c r="I27" s="30"/>
      <c r="J27" s="30"/>
      <c r="K27" s="30"/>
      <c r="L27" s="30"/>
      <c r="M27" s="30"/>
      <c r="N27" s="30"/>
      <c r="O27" s="30"/>
      <c r="P27" s="30"/>
      <c r="Q27" s="30"/>
      <c r="R27" s="30"/>
      <c r="S27" s="30"/>
      <c r="T27" s="30"/>
      <c r="U27" s="30"/>
      <c r="V27" s="30"/>
      <c r="W27" s="30"/>
      <c r="X27" s="30"/>
      <c r="Y27" s="30"/>
      <c r="Z27" s="30"/>
    </row>
    <row r="28" spans="1:26" ht="12" customHeight="1">
      <c r="A28" s="47" t="s">
        <v>696</v>
      </c>
      <c r="B28" s="43" t="s">
        <v>697</v>
      </c>
      <c r="C28" s="44" t="s">
        <v>693</v>
      </c>
      <c r="D28" s="48">
        <v>356</v>
      </c>
      <c r="E28" s="48">
        <f t="shared" si="1"/>
        <v>356</v>
      </c>
      <c r="F28" s="30"/>
      <c r="G28" s="30"/>
      <c r="H28" s="30"/>
      <c r="I28" s="30"/>
      <c r="J28" s="30"/>
      <c r="K28" s="30"/>
      <c r="L28" s="30"/>
      <c r="M28" s="30"/>
      <c r="N28" s="30"/>
      <c r="O28" s="30"/>
      <c r="P28" s="30"/>
      <c r="Q28" s="30"/>
      <c r="R28" s="30"/>
      <c r="S28" s="30"/>
      <c r="T28" s="30"/>
      <c r="U28" s="30"/>
      <c r="V28" s="30"/>
      <c r="W28" s="30"/>
      <c r="X28" s="30"/>
      <c r="Y28" s="30"/>
      <c r="Z28" s="30"/>
    </row>
    <row r="29" spans="1:26" ht="12" customHeight="1">
      <c r="A29" s="47" t="s">
        <v>698</v>
      </c>
      <c r="B29" s="43" t="s">
        <v>699</v>
      </c>
      <c r="C29" s="44" t="s">
        <v>693</v>
      </c>
      <c r="D29" s="48">
        <v>407</v>
      </c>
      <c r="E29" s="48">
        <f t="shared" si="1"/>
        <v>407</v>
      </c>
      <c r="F29" s="30"/>
      <c r="G29" s="30"/>
      <c r="H29" s="30"/>
      <c r="I29" s="30"/>
      <c r="J29" s="30"/>
      <c r="K29" s="30"/>
      <c r="L29" s="30"/>
      <c r="M29" s="30"/>
      <c r="N29" s="30"/>
      <c r="O29" s="30"/>
      <c r="P29" s="30"/>
      <c r="Q29" s="30"/>
      <c r="R29" s="30"/>
      <c r="S29" s="30"/>
      <c r="T29" s="30"/>
      <c r="U29" s="30"/>
      <c r="V29" s="30"/>
      <c r="W29" s="30"/>
      <c r="X29" s="30"/>
      <c r="Y29" s="30"/>
      <c r="Z29" s="30"/>
    </row>
    <row r="30" spans="1:26" ht="12" customHeight="1">
      <c r="A30" s="47" t="s">
        <v>700</v>
      </c>
      <c r="B30" s="43" t="s">
        <v>684</v>
      </c>
      <c r="C30" s="44" t="s">
        <v>693</v>
      </c>
      <c r="D30" s="48">
        <v>338</v>
      </c>
      <c r="E30" s="48">
        <f t="shared" si="1"/>
        <v>338</v>
      </c>
      <c r="F30" s="30"/>
      <c r="G30" s="30"/>
      <c r="H30" s="30"/>
      <c r="I30" s="30"/>
      <c r="J30" s="30"/>
      <c r="K30" s="30"/>
      <c r="L30" s="30"/>
      <c r="M30" s="30"/>
      <c r="N30" s="30"/>
      <c r="O30" s="30"/>
      <c r="P30" s="30"/>
      <c r="Q30" s="30"/>
      <c r="R30" s="30"/>
      <c r="S30" s="30"/>
      <c r="T30" s="30"/>
      <c r="U30" s="30"/>
      <c r="V30" s="30"/>
      <c r="W30" s="30"/>
      <c r="X30" s="30"/>
      <c r="Y30" s="30"/>
      <c r="Z30" s="30"/>
    </row>
    <row r="31" spans="1:26" ht="12" customHeight="1">
      <c r="A31" s="47" t="s">
        <v>701</v>
      </c>
      <c r="B31" s="43" t="s">
        <v>702</v>
      </c>
      <c r="C31" s="44" t="s">
        <v>693</v>
      </c>
      <c r="D31" s="48">
        <v>334</v>
      </c>
      <c r="E31" s="48">
        <f t="shared" si="1"/>
        <v>334</v>
      </c>
      <c r="F31" s="30"/>
      <c r="G31" s="30"/>
      <c r="H31" s="30"/>
      <c r="I31" s="30"/>
      <c r="J31" s="30"/>
      <c r="K31" s="30"/>
      <c r="L31" s="30"/>
      <c r="M31" s="30"/>
      <c r="N31" s="30"/>
      <c r="O31" s="30"/>
      <c r="P31" s="30"/>
      <c r="Q31" s="30"/>
      <c r="R31" s="30"/>
      <c r="S31" s="30"/>
      <c r="T31" s="30"/>
      <c r="U31" s="30"/>
      <c r="V31" s="30"/>
      <c r="W31" s="30"/>
      <c r="X31" s="30"/>
      <c r="Y31" s="30"/>
      <c r="Z31" s="30"/>
    </row>
    <row r="32" spans="1:26" ht="12" customHeight="1">
      <c r="A32" s="47" t="s">
        <v>703</v>
      </c>
      <c r="B32" s="43" t="s">
        <v>704</v>
      </c>
      <c r="C32" s="44" t="s">
        <v>693</v>
      </c>
      <c r="D32" s="48">
        <v>334</v>
      </c>
      <c r="E32" s="48">
        <f t="shared" si="1"/>
        <v>334</v>
      </c>
      <c r="F32" s="30"/>
      <c r="G32" s="30"/>
      <c r="H32" s="30"/>
      <c r="I32" s="30"/>
      <c r="J32" s="30"/>
      <c r="K32" s="30"/>
      <c r="L32" s="30"/>
      <c r="M32" s="30"/>
      <c r="N32" s="30"/>
      <c r="O32" s="30"/>
      <c r="P32" s="30"/>
      <c r="Q32" s="30"/>
      <c r="R32" s="30"/>
      <c r="S32" s="30"/>
      <c r="T32" s="30"/>
      <c r="U32" s="30"/>
      <c r="V32" s="30"/>
      <c r="W32" s="30"/>
      <c r="X32" s="30"/>
      <c r="Y32" s="30"/>
      <c r="Z32" s="30"/>
    </row>
    <row r="33" spans="1:26" ht="12" customHeight="1">
      <c r="A33" s="35"/>
      <c r="B33" s="36"/>
      <c r="C33" s="6"/>
      <c r="D33" s="37"/>
      <c r="E33" s="37"/>
      <c r="F33" s="30"/>
      <c r="G33" s="30"/>
      <c r="H33" s="30"/>
      <c r="I33" s="30"/>
      <c r="J33" s="30"/>
      <c r="K33" s="30"/>
      <c r="L33" s="30"/>
      <c r="M33" s="30"/>
      <c r="N33" s="30"/>
      <c r="O33" s="30"/>
      <c r="P33" s="30"/>
      <c r="Q33" s="30"/>
      <c r="R33" s="30"/>
      <c r="S33" s="30"/>
      <c r="T33" s="30"/>
      <c r="U33" s="30"/>
      <c r="V33" s="30"/>
      <c r="W33" s="30"/>
      <c r="X33" s="30"/>
      <c r="Y33" s="30"/>
      <c r="Z33" s="30"/>
    </row>
    <row r="34" spans="1:26" ht="15" customHeight="1">
      <c r="A34" s="9" t="s">
        <v>705</v>
      </c>
      <c r="B34" s="31"/>
      <c r="C34" s="28"/>
      <c r="D34" s="29"/>
      <c r="E34" s="29"/>
      <c r="F34" s="30"/>
      <c r="G34" s="30"/>
      <c r="H34" s="30"/>
      <c r="I34" s="30"/>
      <c r="J34" s="30"/>
      <c r="K34" s="30"/>
      <c r="L34" s="30"/>
      <c r="M34" s="30"/>
      <c r="N34" s="30"/>
      <c r="O34" s="30"/>
      <c r="P34" s="30"/>
      <c r="Q34" s="30"/>
      <c r="R34" s="30"/>
      <c r="S34" s="30"/>
      <c r="T34" s="30"/>
      <c r="U34" s="30"/>
      <c r="V34" s="30"/>
      <c r="W34" s="30"/>
      <c r="X34" s="30"/>
      <c r="Y34" s="30"/>
      <c r="Z34" s="30"/>
    </row>
    <row r="35" spans="1:26" ht="12" customHeight="1">
      <c r="A35" s="47" t="s">
        <v>706</v>
      </c>
      <c r="B35" s="43" t="s">
        <v>707</v>
      </c>
      <c r="C35" s="44" t="s">
        <v>708</v>
      </c>
      <c r="D35" s="48">
        <v>453</v>
      </c>
      <c r="E35" s="48">
        <f t="shared" ref="E35:E41" si="2">(D35+D35*$E$15)*(1-$E$14)</f>
        <v>453</v>
      </c>
      <c r="F35" s="30"/>
      <c r="G35" s="30"/>
      <c r="H35" s="30"/>
      <c r="I35" s="30"/>
      <c r="J35" s="30"/>
      <c r="K35" s="30"/>
      <c r="L35" s="30"/>
      <c r="M35" s="30"/>
      <c r="N35" s="30"/>
      <c r="O35" s="30"/>
      <c r="P35" s="30"/>
      <c r="Q35" s="30"/>
      <c r="R35" s="30"/>
      <c r="S35" s="30"/>
      <c r="T35" s="30"/>
      <c r="U35" s="30"/>
      <c r="V35" s="30"/>
      <c r="W35" s="30"/>
      <c r="X35" s="30"/>
      <c r="Y35" s="30"/>
      <c r="Z35" s="30"/>
    </row>
    <row r="36" spans="1:26" ht="12" customHeight="1">
      <c r="A36" s="47" t="s">
        <v>709</v>
      </c>
      <c r="B36" s="43" t="s">
        <v>710</v>
      </c>
      <c r="C36" s="44" t="s">
        <v>708</v>
      </c>
      <c r="D36" s="48">
        <v>450</v>
      </c>
      <c r="E36" s="48">
        <f t="shared" si="2"/>
        <v>450</v>
      </c>
      <c r="F36" s="30"/>
      <c r="G36" s="30"/>
      <c r="H36" s="30"/>
      <c r="I36" s="30"/>
      <c r="J36" s="30"/>
      <c r="K36" s="30"/>
      <c r="L36" s="30"/>
      <c r="M36" s="30"/>
      <c r="N36" s="30"/>
      <c r="O36" s="30"/>
      <c r="P36" s="30"/>
      <c r="Q36" s="30"/>
      <c r="R36" s="30"/>
      <c r="S36" s="30"/>
      <c r="T36" s="30"/>
      <c r="U36" s="30"/>
      <c r="V36" s="30"/>
      <c r="W36" s="30"/>
      <c r="X36" s="30"/>
      <c r="Y36" s="30"/>
      <c r="Z36" s="30"/>
    </row>
    <row r="37" spans="1:26" ht="12" customHeight="1">
      <c r="A37" s="47" t="s">
        <v>711</v>
      </c>
      <c r="B37" s="43" t="s">
        <v>712</v>
      </c>
      <c r="C37" s="44" t="s">
        <v>708</v>
      </c>
      <c r="D37" s="48">
        <v>452</v>
      </c>
      <c r="E37" s="48">
        <f t="shared" si="2"/>
        <v>452</v>
      </c>
      <c r="F37" s="30"/>
      <c r="G37" s="30"/>
      <c r="H37" s="30"/>
      <c r="I37" s="30"/>
      <c r="J37" s="30"/>
      <c r="K37" s="30"/>
      <c r="L37" s="30"/>
      <c r="M37" s="30"/>
      <c r="N37" s="30"/>
      <c r="O37" s="30"/>
      <c r="P37" s="30"/>
      <c r="Q37" s="30"/>
      <c r="R37" s="30"/>
      <c r="S37" s="30"/>
      <c r="T37" s="30"/>
      <c r="U37" s="30"/>
      <c r="V37" s="30"/>
      <c r="W37" s="30"/>
      <c r="X37" s="30"/>
      <c r="Y37" s="30"/>
      <c r="Z37" s="30"/>
    </row>
    <row r="38" spans="1:26" ht="12" customHeight="1">
      <c r="A38" s="47" t="s">
        <v>713</v>
      </c>
      <c r="B38" s="43" t="s">
        <v>714</v>
      </c>
      <c r="C38" s="44" t="s">
        <v>708</v>
      </c>
      <c r="D38" s="48">
        <v>495</v>
      </c>
      <c r="E38" s="48">
        <f t="shared" si="2"/>
        <v>495</v>
      </c>
      <c r="F38" s="30"/>
      <c r="G38" s="30"/>
      <c r="H38" s="30"/>
      <c r="I38" s="30"/>
      <c r="J38" s="30"/>
      <c r="K38" s="30"/>
      <c r="L38" s="30"/>
      <c r="M38" s="30"/>
      <c r="N38" s="30"/>
      <c r="O38" s="30"/>
      <c r="P38" s="30"/>
      <c r="Q38" s="30"/>
      <c r="R38" s="30"/>
      <c r="S38" s="30"/>
      <c r="T38" s="30"/>
      <c r="U38" s="30"/>
      <c r="V38" s="30"/>
      <c r="W38" s="30"/>
      <c r="X38" s="30"/>
      <c r="Y38" s="30"/>
      <c r="Z38" s="30"/>
    </row>
    <row r="39" spans="1:26" ht="12" customHeight="1">
      <c r="A39" s="47" t="s">
        <v>715</v>
      </c>
      <c r="B39" s="43" t="s">
        <v>716</v>
      </c>
      <c r="C39" s="44" t="s">
        <v>708</v>
      </c>
      <c r="D39" s="48">
        <v>402</v>
      </c>
      <c r="E39" s="48">
        <f t="shared" si="2"/>
        <v>402</v>
      </c>
      <c r="F39" s="30"/>
      <c r="G39" s="30"/>
      <c r="H39" s="30"/>
      <c r="I39" s="30"/>
      <c r="J39" s="30"/>
      <c r="K39" s="30"/>
      <c r="L39" s="30"/>
      <c r="M39" s="30"/>
      <c r="N39" s="30"/>
      <c r="O39" s="30"/>
      <c r="P39" s="30"/>
      <c r="Q39" s="30"/>
      <c r="R39" s="30"/>
      <c r="S39" s="30"/>
      <c r="T39" s="30"/>
      <c r="U39" s="30"/>
      <c r="V39" s="30"/>
      <c r="W39" s="30"/>
      <c r="X39" s="30"/>
      <c r="Y39" s="30"/>
      <c r="Z39" s="30"/>
    </row>
    <row r="40" spans="1:26" ht="12" customHeight="1">
      <c r="A40" s="47" t="s">
        <v>717</v>
      </c>
      <c r="B40" s="43" t="s">
        <v>718</v>
      </c>
      <c r="C40" s="44" t="s">
        <v>708</v>
      </c>
      <c r="D40" s="48">
        <v>398</v>
      </c>
      <c r="E40" s="48">
        <f t="shared" si="2"/>
        <v>398</v>
      </c>
      <c r="F40" s="30"/>
      <c r="G40" s="30"/>
      <c r="H40" s="30"/>
      <c r="I40" s="30"/>
      <c r="J40" s="30"/>
      <c r="K40" s="30"/>
      <c r="L40" s="30"/>
      <c r="M40" s="30"/>
      <c r="N40" s="30"/>
      <c r="O40" s="30"/>
      <c r="P40" s="30"/>
      <c r="Q40" s="30"/>
      <c r="R40" s="30"/>
      <c r="S40" s="30"/>
      <c r="T40" s="30"/>
      <c r="U40" s="30"/>
      <c r="V40" s="30"/>
      <c r="W40" s="30"/>
      <c r="X40" s="30"/>
      <c r="Y40" s="30"/>
      <c r="Z40" s="30"/>
    </row>
    <row r="41" spans="1:26" ht="12" customHeight="1">
      <c r="A41" s="47" t="s">
        <v>719</v>
      </c>
      <c r="B41" s="43" t="s">
        <v>720</v>
      </c>
      <c r="C41" s="44" t="s">
        <v>708</v>
      </c>
      <c r="D41" s="48">
        <v>401</v>
      </c>
      <c r="E41" s="48">
        <f t="shared" si="2"/>
        <v>401</v>
      </c>
      <c r="F41" s="30"/>
      <c r="G41" s="30"/>
      <c r="H41" s="30"/>
      <c r="I41" s="30"/>
      <c r="J41" s="30"/>
      <c r="K41" s="30"/>
      <c r="L41" s="30"/>
      <c r="M41" s="30"/>
      <c r="N41" s="30"/>
      <c r="O41" s="30"/>
      <c r="P41" s="30"/>
      <c r="Q41" s="30"/>
      <c r="R41" s="30"/>
      <c r="S41" s="30"/>
      <c r="T41" s="30"/>
      <c r="U41" s="30"/>
      <c r="V41" s="30"/>
      <c r="W41" s="30"/>
      <c r="X41" s="30"/>
      <c r="Y41" s="30"/>
      <c r="Z41" s="30"/>
    </row>
    <row r="42" spans="1:26" ht="12" customHeight="1">
      <c r="A42" s="2"/>
      <c r="B42" s="56"/>
      <c r="C42" s="55"/>
      <c r="D42" s="29"/>
      <c r="E42" s="29"/>
      <c r="F42" s="30"/>
      <c r="G42" s="30"/>
      <c r="H42" s="30"/>
      <c r="I42" s="30"/>
      <c r="J42" s="30"/>
      <c r="K42" s="30"/>
      <c r="L42" s="30"/>
      <c r="M42" s="30"/>
      <c r="N42" s="30"/>
      <c r="O42" s="30"/>
      <c r="P42" s="30"/>
      <c r="Q42" s="30"/>
      <c r="R42" s="30"/>
      <c r="S42" s="30"/>
      <c r="T42" s="30"/>
      <c r="U42" s="30"/>
      <c r="V42" s="30"/>
      <c r="W42" s="30"/>
      <c r="X42" s="30"/>
      <c r="Y42" s="30"/>
      <c r="Z42" s="30"/>
    </row>
    <row r="43" spans="1:26" ht="12" customHeight="1">
      <c r="A43" s="35"/>
      <c r="B43" s="36"/>
      <c r="C43" s="6"/>
      <c r="D43" s="37"/>
      <c r="E43" s="37"/>
      <c r="F43" s="30"/>
      <c r="G43" s="30"/>
      <c r="H43" s="30"/>
      <c r="I43" s="30"/>
      <c r="J43" s="30"/>
      <c r="K43" s="30"/>
      <c r="L43" s="30"/>
      <c r="M43" s="30"/>
      <c r="N43" s="30"/>
      <c r="O43" s="30"/>
      <c r="P43" s="30"/>
      <c r="Q43" s="30"/>
      <c r="R43" s="30"/>
      <c r="S43" s="30"/>
      <c r="T43" s="30"/>
      <c r="U43" s="30"/>
      <c r="V43" s="30"/>
      <c r="W43" s="30"/>
      <c r="X43" s="30"/>
      <c r="Y43" s="30"/>
      <c r="Z43" s="30"/>
    </row>
    <row r="44" spans="1:26" ht="15" customHeight="1">
      <c r="A44" s="13" t="s">
        <v>721</v>
      </c>
      <c r="B44" s="32"/>
      <c r="C44" s="33"/>
      <c r="D44" s="34"/>
      <c r="E44" s="34"/>
      <c r="F44" s="30"/>
      <c r="G44" s="30"/>
      <c r="H44" s="30"/>
      <c r="I44" s="30"/>
      <c r="J44" s="30"/>
      <c r="K44" s="30"/>
      <c r="L44" s="30"/>
      <c r="M44" s="30"/>
      <c r="N44" s="30"/>
      <c r="O44" s="30"/>
      <c r="P44" s="30"/>
      <c r="Q44" s="30"/>
      <c r="R44" s="30"/>
      <c r="S44" s="30"/>
      <c r="T44" s="30"/>
      <c r="U44" s="30"/>
      <c r="V44" s="30"/>
      <c r="W44" s="30"/>
      <c r="X44" s="30"/>
      <c r="Y44" s="30"/>
      <c r="Z44" s="30"/>
    </row>
    <row r="45" spans="1:26" ht="12" customHeight="1">
      <c r="A45" s="35"/>
      <c r="B45" s="36"/>
      <c r="C45" s="6"/>
      <c r="D45" s="37"/>
      <c r="E45" s="37"/>
      <c r="F45" s="30"/>
      <c r="G45" s="30"/>
      <c r="H45" s="30"/>
      <c r="I45" s="30"/>
      <c r="J45" s="30"/>
      <c r="K45" s="30"/>
      <c r="L45" s="30"/>
      <c r="M45" s="30"/>
      <c r="N45" s="30"/>
      <c r="O45" s="30"/>
      <c r="P45" s="30"/>
      <c r="Q45" s="30"/>
      <c r="R45" s="30"/>
      <c r="S45" s="30"/>
      <c r="T45" s="30"/>
      <c r="U45" s="30"/>
      <c r="V45" s="30"/>
      <c r="W45" s="30"/>
      <c r="X45" s="30"/>
      <c r="Y45" s="30"/>
      <c r="Z45" s="30"/>
    </row>
    <row r="46" spans="1:26" ht="15" customHeight="1">
      <c r="A46" s="9" t="s">
        <v>722</v>
      </c>
      <c r="B46" s="31"/>
      <c r="C46" s="28"/>
      <c r="D46" s="29"/>
      <c r="E46" s="29"/>
      <c r="F46" s="30"/>
      <c r="G46" s="30"/>
      <c r="H46" s="30"/>
      <c r="I46" s="30"/>
      <c r="J46" s="30"/>
      <c r="K46" s="30"/>
      <c r="L46" s="30"/>
      <c r="M46" s="30"/>
      <c r="N46" s="30"/>
      <c r="O46" s="30"/>
      <c r="P46" s="30"/>
      <c r="Q46" s="30"/>
      <c r="R46" s="30"/>
      <c r="S46" s="30"/>
      <c r="T46" s="30"/>
      <c r="U46" s="30"/>
      <c r="V46" s="30"/>
      <c r="W46" s="30"/>
      <c r="X46" s="30"/>
      <c r="Y46" s="30"/>
      <c r="Z46" s="30"/>
    </row>
    <row r="47" spans="1:26" ht="12" customHeight="1">
      <c r="A47" s="47" t="s">
        <v>723</v>
      </c>
      <c r="B47" s="43" t="s">
        <v>724</v>
      </c>
      <c r="C47" s="44" t="s">
        <v>725</v>
      </c>
      <c r="D47" s="48">
        <v>250</v>
      </c>
      <c r="E47" s="48">
        <f t="shared" ref="E47:E53" si="3">(D47+D47*$E$15)*(1-$E$14)</f>
        <v>250</v>
      </c>
      <c r="F47" s="30"/>
      <c r="G47" s="30"/>
      <c r="H47" s="30"/>
      <c r="I47" s="30"/>
      <c r="J47" s="30"/>
      <c r="K47" s="30"/>
      <c r="L47" s="30"/>
      <c r="M47" s="30"/>
      <c r="N47" s="30"/>
      <c r="O47" s="30"/>
      <c r="P47" s="30"/>
      <c r="Q47" s="30"/>
      <c r="R47" s="30"/>
      <c r="S47" s="30"/>
      <c r="T47" s="30"/>
      <c r="U47" s="30"/>
      <c r="V47" s="30"/>
      <c r="W47" s="30"/>
      <c r="X47" s="30"/>
      <c r="Y47" s="30"/>
      <c r="Z47" s="30"/>
    </row>
    <row r="48" spans="1:26" ht="12" customHeight="1">
      <c r="A48" s="47" t="s">
        <v>726</v>
      </c>
      <c r="B48" s="43" t="s">
        <v>727</v>
      </c>
      <c r="C48" s="44" t="s">
        <v>725</v>
      </c>
      <c r="D48" s="48">
        <v>245</v>
      </c>
      <c r="E48" s="48">
        <f t="shared" si="3"/>
        <v>245</v>
      </c>
      <c r="F48" s="30"/>
      <c r="G48" s="30"/>
      <c r="H48" s="30"/>
      <c r="I48" s="30"/>
      <c r="J48" s="30"/>
      <c r="K48" s="30"/>
      <c r="L48" s="30"/>
      <c r="M48" s="30"/>
      <c r="N48" s="30"/>
      <c r="O48" s="30"/>
      <c r="P48" s="30"/>
      <c r="Q48" s="30"/>
      <c r="R48" s="30"/>
      <c r="S48" s="30"/>
      <c r="T48" s="30"/>
      <c r="U48" s="30"/>
      <c r="V48" s="30"/>
      <c r="W48" s="30"/>
      <c r="X48" s="30"/>
      <c r="Y48" s="30"/>
      <c r="Z48" s="30"/>
    </row>
    <row r="49" spans="1:26" ht="12" customHeight="1">
      <c r="A49" s="47" t="s">
        <v>728</v>
      </c>
      <c r="B49" s="43" t="s">
        <v>729</v>
      </c>
      <c r="C49" s="44" t="s">
        <v>725</v>
      </c>
      <c r="D49" s="48">
        <v>245</v>
      </c>
      <c r="E49" s="48">
        <f t="shared" si="3"/>
        <v>245</v>
      </c>
      <c r="F49" s="30"/>
      <c r="G49" s="30"/>
      <c r="H49" s="30"/>
      <c r="I49" s="30"/>
      <c r="J49" s="30"/>
      <c r="K49" s="30"/>
      <c r="L49" s="30"/>
      <c r="M49" s="30"/>
      <c r="N49" s="30"/>
      <c r="O49" s="30"/>
      <c r="P49" s="30"/>
      <c r="Q49" s="30"/>
      <c r="R49" s="30"/>
      <c r="S49" s="30"/>
      <c r="T49" s="30"/>
      <c r="U49" s="30"/>
      <c r="V49" s="30"/>
      <c r="W49" s="30"/>
      <c r="X49" s="30"/>
      <c r="Y49" s="30"/>
      <c r="Z49" s="30"/>
    </row>
    <row r="50" spans="1:26" ht="12" customHeight="1">
      <c r="A50" s="47" t="s">
        <v>730</v>
      </c>
      <c r="B50" s="43" t="s">
        <v>731</v>
      </c>
      <c r="C50" s="44" t="s">
        <v>725</v>
      </c>
      <c r="D50" s="48">
        <v>296</v>
      </c>
      <c r="E50" s="48">
        <f t="shared" si="3"/>
        <v>296</v>
      </c>
      <c r="F50" s="30"/>
      <c r="G50" s="30"/>
      <c r="H50" s="30"/>
      <c r="I50" s="30"/>
      <c r="J50" s="30"/>
      <c r="K50" s="30"/>
      <c r="L50" s="30"/>
      <c r="M50" s="30"/>
      <c r="N50" s="30"/>
      <c r="O50" s="30"/>
      <c r="P50" s="30"/>
      <c r="Q50" s="30"/>
      <c r="R50" s="30"/>
      <c r="S50" s="30"/>
      <c r="T50" s="30"/>
      <c r="U50" s="30"/>
      <c r="V50" s="30"/>
      <c r="W50" s="30"/>
      <c r="X50" s="30"/>
      <c r="Y50" s="30"/>
      <c r="Z50" s="30"/>
    </row>
    <row r="51" spans="1:26" ht="12" customHeight="1">
      <c r="A51" s="47" t="s">
        <v>732</v>
      </c>
      <c r="B51" s="43" t="s">
        <v>733</v>
      </c>
      <c r="C51" s="44" t="s">
        <v>725</v>
      </c>
      <c r="D51" s="48">
        <v>229</v>
      </c>
      <c r="E51" s="48">
        <f t="shared" si="3"/>
        <v>229</v>
      </c>
      <c r="F51" s="30"/>
      <c r="G51" s="30"/>
      <c r="H51" s="30"/>
      <c r="I51" s="30"/>
      <c r="J51" s="30"/>
      <c r="K51" s="30"/>
      <c r="L51" s="30"/>
      <c r="M51" s="30"/>
      <c r="N51" s="30"/>
      <c r="O51" s="30"/>
      <c r="P51" s="30"/>
      <c r="Q51" s="30"/>
      <c r="R51" s="30"/>
      <c r="S51" s="30"/>
      <c r="T51" s="30"/>
      <c r="U51" s="30"/>
      <c r="V51" s="30"/>
      <c r="W51" s="30"/>
      <c r="X51" s="30"/>
      <c r="Y51" s="30"/>
      <c r="Z51" s="30"/>
    </row>
    <row r="52" spans="1:26" ht="12" customHeight="1">
      <c r="A52" s="47" t="s">
        <v>734</v>
      </c>
      <c r="B52" s="43" t="s">
        <v>735</v>
      </c>
      <c r="C52" s="44" t="s">
        <v>725</v>
      </c>
      <c r="D52" s="48">
        <v>225</v>
      </c>
      <c r="E52" s="48">
        <f t="shared" si="3"/>
        <v>225</v>
      </c>
      <c r="F52" s="30"/>
      <c r="G52" s="30"/>
      <c r="H52" s="30"/>
      <c r="I52" s="30"/>
      <c r="J52" s="30"/>
      <c r="K52" s="30"/>
      <c r="L52" s="30"/>
      <c r="M52" s="30"/>
      <c r="N52" s="30"/>
      <c r="O52" s="30"/>
      <c r="P52" s="30"/>
      <c r="Q52" s="30"/>
      <c r="R52" s="30"/>
      <c r="S52" s="30"/>
      <c r="T52" s="30"/>
      <c r="U52" s="30"/>
      <c r="V52" s="30"/>
      <c r="W52" s="30"/>
      <c r="X52" s="30"/>
      <c r="Y52" s="30"/>
      <c r="Z52" s="30"/>
    </row>
    <row r="53" spans="1:26" ht="12" customHeight="1">
      <c r="A53" s="47" t="s">
        <v>736</v>
      </c>
      <c r="B53" s="43" t="s">
        <v>737</v>
      </c>
      <c r="C53" s="44" t="s">
        <v>725</v>
      </c>
      <c r="D53" s="48">
        <v>225</v>
      </c>
      <c r="E53" s="48">
        <f t="shared" si="3"/>
        <v>225</v>
      </c>
      <c r="F53" s="30"/>
      <c r="G53" s="30"/>
      <c r="H53" s="30"/>
      <c r="I53" s="30"/>
      <c r="J53" s="30"/>
      <c r="K53" s="30"/>
      <c r="L53" s="30"/>
      <c r="M53" s="30"/>
      <c r="N53" s="30"/>
      <c r="O53" s="30"/>
      <c r="P53" s="30"/>
      <c r="Q53" s="30"/>
      <c r="R53" s="30"/>
      <c r="S53" s="30"/>
      <c r="T53" s="30"/>
      <c r="U53" s="30"/>
      <c r="V53" s="30"/>
      <c r="W53" s="30"/>
      <c r="X53" s="30"/>
      <c r="Y53" s="30"/>
      <c r="Z53" s="30"/>
    </row>
    <row r="54" spans="1:26" ht="12" customHeight="1">
      <c r="A54" s="35"/>
      <c r="B54" s="36"/>
      <c r="C54" s="6"/>
      <c r="D54" s="37"/>
      <c r="E54" s="37"/>
      <c r="F54" s="30"/>
      <c r="G54" s="30"/>
      <c r="H54" s="30"/>
      <c r="I54" s="30"/>
      <c r="J54" s="30"/>
      <c r="K54" s="30"/>
      <c r="L54" s="30"/>
      <c r="M54" s="30"/>
      <c r="N54" s="30"/>
      <c r="O54" s="30"/>
      <c r="P54" s="30"/>
      <c r="Q54" s="30"/>
      <c r="R54" s="30"/>
      <c r="S54" s="30"/>
      <c r="T54" s="30"/>
      <c r="U54" s="30"/>
      <c r="V54" s="30"/>
      <c r="W54" s="30"/>
      <c r="X54" s="30"/>
      <c r="Y54" s="30"/>
      <c r="Z54" s="30"/>
    </row>
    <row r="55" spans="1:26" ht="15" customHeight="1">
      <c r="A55" s="9" t="s">
        <v>738</v>
      </c>
      <c r="B55" s="31"/>
      <c r="C55" s="28"/>
      <c r="D55" s="29"/>
      <c r="E55" s="29"/>
      <c r="F55" s="30"/>
      <c r="G55" s="30"/>
      <c r="H55" s="30"/>
      <c r="I55" s="30"/>
      <c r="J55" s="30"/>
      <c r="K55" s="30"/>
      <c r="L55" s="30"/>
      <c r="M55" s="30"/>
      <c r="N55" s="30"/>
      <c r="O55" s="30"/>
      <c r="P55" s="30"/>
      <c r="Q55" s="30"/>
      <c r="R55" s="30"/>
      <c r="S55" s="30"/>
      <c r="T55" s="30"/>
      <c r="U55" s="30"/>
      <c r="V55" s="30"/>
      <c r="W55" s="30"/>
      <c r="X55" s="30"/>
      <c r="Y55" s="30"/>
      <c r="Z55" s="30"/>
    </row>
    <row r="56" spans="1:26" ht="12" customHeight="1">
      <c r="A56" s="47" t="s">
        <v>739</v>
      </c>
      <c r="B56" s="43" t="s">
        <v>724</v>
      </c>
      <c r="C56" s="44" t="s">
        <v>740</v>
      </c>
      <c r="D56" s="48">
        <v>299</v>
      </c>
      <c r="E56" s="48">
        <f t="shared" ref="E56:E63" si="4">(D56+D56*$E$15)*(1-$E$14)</f>
        <v>299</v>
      </c>
      <c r="F56" s="30"/>
      <c r="G56" s="30"/>
      <c r="H56" s="30"/>
      <c r="I56" s="30"/>
      <c r="J56" s="30"/>
      <c r="K56" s="30"/>
      <c r="L56" s="30"/>
      <c r="M56" s="30"/>
      <c r="N56" s="30"/>
      <c r="O56" s="30"/>
      <c r="P56" s="30"/>
      <c r="Q56" s="30"/>
      <c r="R56" s="30"/>
      <c r="S56" s="30"/>
      <c r="T56" s="30"/>
      <c r="U56" s="30"/>
      <c r="V56" s="30"/>
      <c r="W56" s="30"/>
      <c r="X56" s="30"/>
      <c r="Y56" s="30"/>
      <c r="Z56" s="30"/>
    </row>
    <row r="57" spans="1:26" ht="12" customHeight="1">
      <c r="A57" s="47" t="s">
        <v>741</v>
      </c>
      <c r="B57" s="43" t="s">
        <v>742</v>
      </c>
      <c r="C57" s="44" t="s">
        <v>740</v>
      </c>
      <c r="D57" s="48">
        <v>295</v>
      </c>
      <c r="E57" s="48">
        <f t="shared" si="4"/>
        <v>295</v>
      </c>
      <c r="F57" s="30"/>
      <c r="G57" s="30"/>
      <c r="H57" s="30"/>
      <c r="I57" s="30"/>
      <c r="J57" s="30"/>
      <c r="K57" s="30"/>
      <c r="L57" s="30"/>
      <c r="M57" s="30"/>
      <c r="N57" s="30"/>
      <c r="O57" s="30"/>
      <c r="P57" s="30"/>
      <c r="Q57" s="30"/>
      <c r="R57" s="30"/>
      <c r="S57" s="30"/>
      <c r="T57" s="30"/>
      <c r="U57" s="30"/>
      <c r="V57" s="30"/>
      <c r="W57" s="30"/>
      <c r="X57" s="30"/>
      <c r="Y57" s="30"/>
      <c r="Z57" s="30"/>
    </row>
    <row r="58" spans="1:26" ht="12" customHeight="1">
      <c r="A58" s="47" t="s">
        <v>743</v>
      </c>
      <c r="B58" s="43" t="s">
        <v>744</v>
      </c>
      <c r="C58" s="44" t="s">
        <v>740</v>
      </c>
      <c r="D58" s="48">
        <v>295</v>
      </c>
      <c r="E58" s="48">
        <f t="shared" si="4"/>
        <v>295</v>
      </c>
      <c r="F58" s="30"/>
      <c r="G58" s="30"/>
      <c r="H58" s="30"/>
      <c r="I58" s="30"/>
      <c r="J58" s="30"/>
      <c r="K58" s="30"/>
      <c r="L58" s="30"/>
      <c r="M58" s="30"/>
      <c r="N58" s="30"/>
      <c r="O58" s="30"/>
      <c r="P58" s="30"/>
      <c r="Q58" s="30"/>
      <c r="R58" s="30"/>
      <c r="S58" s="30"/>
      <c r="T58" s="30"/>
      <c r="U58" s="30"/>
      <c r="V58" s="30"/>
      <c r="W58" s="30"/>
      <c r="X58" s="30"/>
      <c r="Y58" s="30"/>
      <c r="Z58" s="30"/>
    </row>
    <row r="59" spans="1:26" ht="12" customHeight="1">
      <c r="A59" s="47" t="s">
        <v>745</v>
      </c>
      <c r="B59" s="43" t="s">
        <v>746</v>
      </c>
      <c r="C59" s="44" t="s">
        <v>740</v>
      </c>
      <c r="D59" s="48">
        <v>346</v>
      </c>
      <c r="E59" s="48">
        <f t="shared" si="4"/>
        <v>346</v>
      </c>
      <c r="F59" s="30"/>
      <c r="G59" s="30"/>
      <c r="H59" s="30"/>
      <c r="I59" s="30"/>
      <c r="J59" s="30"/>
      <c r="K59" s="30"/>
      <c r="L59" s="30"/>
      <c r="M59" s="30"/>
      <c r="N59" s="30"/>
      <c r="O59" s="30"/>
      <c r="P59" s="30"/>
      <c r="Q59" s="30"/>
      <c r="R59" s="30"/>
      <c r="S59" s="30"/>
      <c r="T59" s="30"/>
      <c r="U59" s="30"/>
      <c r="V59" s="30"/>
      <c r="W59" s="30"/>
      <c r="X59" s="30"/>
      <c r="Y59" s="30"/>
      <c r="Z59" s="30"/>
    </row>
    <row r="60" spans="1:26" ht="12" customHeight="1">
      <c r="A60" s="47" t="s">
        <v>747</v>
      </c>
      <c r="B60" s="43" t="s">
        <v>733</v>
      </c>
      <c r="C60" s="44" t="s">
        <v>740</v>
      </c>
      <c r="D60" s="48">
        <v>277</v>
      </c>
      <c r="E60" s="48">
        <f t="shared" si="4"/>
        <v>277</v>
      </c>
      <c r="F60" s="30"/>
      <c r="G60" s="30"/>
      <c r="H60" s="30"/>
      <c r="I60" s="30"/>
      <c r="J60" s="30"/>
      <c r="K60" s="30"/>
      <c r="L60" s="30"/>
      <c r="M60" s="30"/>
      <c r="N60" s="30"/>
      <c r="O60" s="30"/>
      <c r="P60" s="30"/>
      <c r="Q60" s="30"/>
      <c r="R60" s="30"/>
      <c r="S60" s="30"/>
      <c r="T60" s="30"/>
      <c r="U60" s="30"/>
      <c r="V60" s="30"/>
      <c r="W60" s="30"/>
      <c r="X60" s="30"/>
      <c r="Y60" s="30"/>
      <c r="Z60" s="30"/>
    </row>
    <row r="61" spans="1:26" ht="12" customHeight="1">
      <c r="A61" s="47" t="s">
        <v>748</v>
      </c>
      <c r="B61" s="43" t="s">
        <v>749</v>
      </c>
      <c r="C61" s="44" t="s">
        <v>740</v>
      </c>
      <c r="D61" s="48">
        <v>273</v>
      </c>
      <c r="E61" s="48">
        <f t="shared" si="4"/>
        <v>273</v>
      </c>
      <c r="F61" s="30"/>
      <c r="G61" s="30"/>
      <c r="H61" s="30"/>
      <c r="I61" s="30"/>
      <c r="J61" s="30"/>
      <c r="K61" s="30"/>
      <c r="L61" s="30"/>
      <c r="M61" s="30"/>
      <c r="N61" s="30"/>
      <c r="O61" s="30"/>
      <c r="P61" s="30"/>
      <c r="Q61" s="30"/>
      <c r="R61" s="30"/>
      <c r="S61" s="30"/>
      <c r="T61" s="30"/>
      <c r="U61" s="30"/>
      <c r="V61" s="30"/>
      <c r="W61" s="30"/>
      <c r="X61" s="30"/>
      <c r="Y61" s="30"/>
      <c r="Z61" s="30"/>
    </row>
    <row r="62" spans="1:26" ht="12" customHeight="1">
      <c r="A62" s="47" t="s">
        <v>750</v>
      </c>
      <c r="B62" s="43" t="s">
        <v>751</v>
      </c>
      <c r="C62" s="44" t="s">
        <v>740</v>
      </c>
      <c r="D62" s="48">
        <v>270</v>
      </c>
      <c r="E62" s="48">
        <f t="shared" si="4"/>
        <v>270</v>
      </c>
      <c r="F62" s="30"/>
      <c r="G62" s="30"/>
      <c r="H62" s="30"/>
      <c r="I62" s="30"/>
      <c r="J62" s="30"/>
      <c r="K62" s="30"/>
      <c r="L62" s="30"/>
      <c r="M62" s="30"/>
      <c r="N62" s="30"/>
      <c r="O62" s="30"/>
      <c r="P62" s="30"/>
      <c r="Q62" s="30"/>
      <c r="R62" s="30"/>
      <c r="S62" s="30"/>
      <c r="T62" s="30"/>
      <c r="U62" s="30"/>
      <c r="V62" s="30"/>
      <c r="W62" s="30"/>
      <c r="X62" s="30"/>
      <c r="Y62" s="30"/>
      <c r="Z62" s="30"/>
    </row>
    <row r="63" spans="1:26" ht="12" customHeight="1">
      <c r="A63" s="47" t="s">
        <v>752</v>
      </c>
      <c r="B63" s="43" t="s">
        <v>753</v>
      </c>
      <c r="C63" s="44" t="s">
        <v>740</v>
      </c>
      <c r="D63" s="48">
        <v>340</v>
      </c>
      <c r="E63" s="48">
        <f t="shared" si="4"/>
        <v>340</v>
      </c>
      <c r="F63" s="30"/>
      <c r="G63" s="30"/>
      <c r="H63" s="30"/>
      <c r="I63" s="30"/>
      <c r="J63" s="30"/>
      <c r="K63" s="30"/>
      <c r="L63" s="30"/>
      <c r="M63" s="30"/>
      <c r="N63" s="30"/>
      <c r="O63" s="30"/>
      <c r="P63" s="30"/>
      <c r="Q63" s="30"/>
      <c r="R63" s="30"/>
      <c r="S63" s="30"/>
      <c r="T63" s="30"/>
      <c r="U63" s="30"/>
      <c r="V63" s="30"/>
      <c r="W63" s="30"/>
      <c r="X63" s="30"/>
      <c r="Y63" s="30"/>
      <c r="Z63" s="30"/>
    </row>
    <row r="64" spans="1:26" ht="12" customHeight="1">
      <c r="A64" s="35"/>
      <c r="B64" s="36"/>
      <c r="C64" s="6"/>
      <c r="D64" s="37"/>
      <c r="E64" s="37"/>
      <c r="F64" s="30"/>
      <c r="G64" s="30"/>
      <c r="H64" s="30"/>
      <c r="I64" s="30"/>
      <c r="J64" s="30"/>
      <c r="K64" s="30"/>
      <c r="L64" s="30"/>
      <c r="M64" s="30"/>
      <c r="N64" s="30"/>
      <c r="O64" s="30"/>
      <c r="P64" s="30"/>
      <c r="Q64" s="30"/>
      <c r="R64" s="30"/>
      <c r="S64" s="30"/>
      <c r="T64" s="30"/>
      <c r="U64" s="30"/>
      <c r="V64" s="30"/>
      <c r="W64" s="30"/>
      <c r="X64" s="30"/>
      <c r="Y64" s="30"/>
      <c r="Z64" s="30"/>
    </row>
    <row r="65" spans="1:26" ht="15" customHeight="1">
      <c r="A65" s="9" t="s">
        <v>754</v>
      </c>
      <c r="B65" s="31"/>
      <c r="C65" s="28"/>
      <c r="D65" s="29"/>
      <c r="E65" s="29"/>
      <c r="F65" s="30"/>
      <c r="G65" s="30"/>
      <c r="H65" s="30"/>
      <c r="I65" s="30"/>
      <c r="J65" s="30"/>
      <c r="K65" s="30"/>
      <c r="L65" s="30"/>
      <c r="M65" s="30"/>
      <c r="N65" s="30"/>
      <c r="O65" s="30"/>
      <c r="P65" s="30"/>
      <c r="Q65" s="30"/>
      <c r="R65" s="30"/>
      <c r="S65" s="30"/>
      <c r="T65" s="30"/>
      <c r="U65" s="30"/>
      <c r="V65" s="30"/>
      <c r="W65" s="30"/>
      <c r="X65" s="30"/>
      <c r="Y65" s="30"/>
      <c r="Z65" s="30"/>
    </row>
    <row r="66" spans="1:26" ht="12" customHeight="1">
      <c r="A66" s="47" t="s">
        <v>755</v>
      </c>
      <c r="B66" s="43" t="s">
        <v>756</v>
      </c>
      <c r="C66" s="44" t="s">
        <v>757</v>
      </c>
      <c r="D66" s="48">
        <v>386</v>
      </c>
      <c r="E66" s="48">
        <f t="shared" ref="E66:E69" si="5">(D66+D66*$E$15)*(1-$E$14)</f>
        <v>386</v>
      </c>
      <c r="F66" s="30"/>
      <c r="G66" s="30"/>
      <c r="H66" s="30"/>
      <c r="I66" s="30"/>
      <c r="J66" s="30"/>
      <c r="K66" s="30"/>
      <c r="L66" s="30"/>
      <c r="M66" s="30"/>
      <c r="N66" s="30"/>
      <c r="O66" s="30"/>
      <c r="P66" s="30"/>
      <c r="Q66" s="30"/>
      <c r="R66" s="30"/>
      <c r="S66" s="30"/>
      <c r="T66" s="30"/>
      <c r="U66" s="30"/>
      <c r="V66" s="30"/>
      <c r="W66" s="30"/>
      <c r="X66" s="30"/>
      <c r="Y66" s="30"/>
      <c r="Z66" s="30"/>
    </row>
    <row r="67" spans="1:26" ht="12" customHeight="1">
      <c r="A67" s="47" t="s">
        <v>758</v>
      </c>
      <c r="B67" s="43" t="s">
        <v>759</v>
      </c>
      <c r="C67" s="44" t="s">
        <v>757</v>
      </c>
      <c r="D67" s="48">
        <v>381</v>
      </c>
      <c r="E67" s="48">
        <f t="shared" si="5"/>
        <v>381</v>
      </c>
      <c r="F67" s="30"/>
      <c r="G67" s="30"/>
      <c r="H67" s="30"/>
      <c r="I67" s="30"/>
      <c r="J67" s="30"/>
      <c r="K67" s="30"/>
      <c r="L67" s="30"/>
      <c r="M67" s="30"/>
      <c r="N67" s="30"/>
      <c r="O67" s="30"/>
      <c r="P67" s="30"/>
      <c r="Q67" s="30"/>
      <c r="R67" s="30"/>
      <c r="S67" s="30"/>
      <c r="T67" s="30"/>
      <c r="U67" s="30"/>
      <c r="V67" s="30"/>
      <c r="W67" s="30"/>
      <c r="X67" s="30"/>
      <c r="Y67" s="30"/>
      <c r="Z67" s="30"/>
    </row>
    <row r="68" spans="1:26" ht="12" customHeight="1">
      <c r="A68" s="47" t="s">
        <v>760</v>
      </c>
      <c r="B68" s="43" t="s">
        <v>761</v>
      </c>
      <c r="C68" s="44" t="s">
        <v>757</v>
      </c>
      <c r="D68" s="48">
        <v>384</v>
      </c>
      <c r="E68" s="48">
        <f t="shared" si="5"/>
        <v>384</v>
      </c>
      <c r="F68" s="30"/>
      <c r="G68" s="30"/>
      <c r="H68" s="30"/>
      <c r="I68" s="30"/>
      <c r="J68" s="30"/>
      <c r="K68" s="30"/>
      <c r="L68" s="30"/>
      <c r="M68" s="30"/>
      <c r="N68" s="30"/>
      <c r="O68" s="30"/>
      <c r="P68" s="30"/>
      <c r="Q68" s="30"/>
      <c r="R68" s="30"/>
      <c r="S68" s="30"/>
      <c r="T68" s="30"/>
      <c r="U68" s="30"/>
      <c r="V68" s="30"/>
      <c r="W68" s="30"/>
      <c r="X68" s="30"/>
      <c r="Y68" s="30"/>
      <c r="Z68" s="30"/>
    </row>
    <row r="69" spans="1:26" ht="12" customHeight="1">
      <c r="A69" s="47" t="s">
        <v>762</v>
      </c>
      <c r="B69" s="43" t="s">
        <v>763</v>
      </c>
      <c r="C69" s="44" t="s">
        <v>757</v>
      </c>
      <c r="D69" s="48">
        <v>335</v>
      </c>
      <c r="E69" s="48">
        <f t="shared" si="5"/>
        <v>335</v>
      </c>
      <c r="F69" s="30"/>
      <c r="G69" s="30"/>
      <c r="H69" s="30"/>
      <c r="I69" s="30"/>
      <c r="J69" s="30"/>
      <c r="K69" s="30"/>
      <c r="L69" s="30"/>
      <c r="M69" s="30"/>
      <c r="N69" s="30"/>
      <c r="O69" s="30"/>
      <c r="P69" s="30"/>
      <c r="Q69" s="30"/>
      <c r="R69" s="30"/>
      <c r="S69" s="30"/>
      <c r="T69" s="30"/>
      <c r="U69" s="30"/>
      <c r="V69" s="30"/>
      <c r="W69" s="30"/>
      <c r="X69" s="30"/>
      <c r="Y69" s="30"/>
      <c r="Z69" s="30"/>
    </row>
    <row r="70" spans="1:26" ht="12" customHeight="1">
      <c r="A70" s="47" t="s">
        <v>764</v>
      </c>
      <c r="B70" s="43" t="s">
        <v>765</v>
      </c>
      <c r="C70" s="44" t="s">
        <v>757</v>
      </c>
      <c r="D70" s="69" t="s">
        <v>766</v>
      </c>
      <c r="E70" s="69" t="s">
        <v>766</v>
      </c>
      <c r="F70" s="30"/>
      <c r="G70" s="30"/>
      <c r="H70" s="30"/>
      <c r="I70" s="30"/>
      <c r="J70" s="30"/>
      <c r="K70" s="30"/>
      <c r="L70" s="30"/>
      <c r="M70" s="30"/>
      <c r="N70" s="30"/>
      <c r="O70" s="30"/>
      <c r="P70" s="30"/>
      <c r="Q70" s="30"/>
      <c r="R70" s="30"/>
      <c r="S70" s="30"/>
      <c r="T70" s="30"/>
      <c r="U70" s="30"/>
      <c r="V70" s="30"/>
      <c r="W70" s="30"/>
      <c r="X70" s="30"/>
      <c r="Y70" s="30"/>
      <c r="Z70" s="30"/>
    </row>
    <row r="71" spans="1:26" ht="12" customHeight="1">
      <c r="A71" s="47" t="s">
        <v>767</v>
      </c>
      <c r="B71" s="43" t="s">
        <v>768</v>
      </c>
      <c r="C71" s="44" t="s">
        <v>757</v>
      </c>
      <c r="D71" s="48">
        <v>333</v>
      </c>
      <c r="E71" s="48">
        <f>(D71+D71*$E$15)*(1-$E$14)</f>
        <v>333</v>
      </c>
      <c r="F71" s="30"/>
      <c r="G71" s="30"/>
      <c r="H71" s="30"/>
      <c r="I71" s="30"/>
      <c r="J71" s="30"/>
      <c r="K71" s="30"/>
      <c r="L71" s="30"/>
      <c r="M71" s="30"/>
      <c r="N71" s="30"/>
      <c r="O71" s="30"/>
      <c r="P71" s="30"/>
      <c r="Q71" s="30"/>
      <c r="R71" s="30"/>
      <c r="S71" s="30"/>
      <c r="T71" s="30"/>
      <c r="U71" s="30"/>
      <c r="V71" s="30"/>
      <c r="W71" s="30"/>
      <c r="X71" s="30"/>
      <c r="Y71" s="30"/>
      <c r="Z71" s="30"/>
    </row>
    <row r="72" spans="1:26" ht="12" customHeight="1">
      <c r="A72" s="35"/>
      <c r="B72" s="36"/>
      <c r="C72" s="6"/>
      <c r="D72" s="37"/>
      <c r="E72" s="37"/>
      <c r="F72" s="30"/>
      <c r="G72" s="30"/>
      <c r="H72" s="30"/>
      <c r="I72" s="30"/>
      <c r="J72" s="30"/>
      <c r="K72" s="30"/>
      <c r="L72" s="30"/>
      <c r="M72" s="30"/>
      <c r="N72" s="30"/>
      <c r="O72" s="30"/>
      <c r="P72" s="30"/>
      <c r="Q72" s="30"/>
      <c r="R72" s="30"/>
      <c r="S72" s="30"/>
      <c r="T72" s="30"/>
      <c r="U72" s="30"/>
      <c r="V72" s="30"/>
      <c r="W72" s="30"/>
      <c r="X72" s="30"/>
      <c r="Y72" s="30"/>
      <c r="Z72" s="30"/>
    </row>
    <row r="73" spans="1:26" ht="12" customHeight="1">
      <c r="A73" s="35"/>
      <c r="B73" s="36"/>
      <c r="C73" s="6"/>
      <c r="D73" s="37"/>
      <c r="E73" s="37"/>
      <c r="F73" s="30"/>
      <c r="G73" s="30"/>
      <c r="H73" s="30"/>
      <c r="I73" s="30"/>
      <c r="J73" s="30"/>
      <c r="K73" s="30"/>
      <c r="L73" s="30"/>
      <c r="M73" s="30"/>
      <c r="N73" s="30"/>
      <c r="O73" s="30"/>
      <c r="P73" s="30"/>
      <c r="Q73" s="30"/>
      <c r="R73" s="30"/>
      <c r="S73" s="30"/>
      <c r="T73" s="30"/>
      <c r="U73" s="30"/>
      <c r="V73" s="30"/>
      <c r="W73" s="30"/>
      <c r="X73" s="30"/>
      <c r="Y73" s="30"/>
      <c r="Z73" s="30"/>
    </row>
    <row r="74" spans="1:26" ht="15" customHeight="1">
      <c r="A74" s="13" t="s">
        <v>769</v>
      </c>
      <c r="B74" s="36"/>
      <c r="C74" s="6"/>
      <c r="D74" s="37"/>
      <c r="E74" s="37"/>
      <c r="F74" s="30"/>
      <c r="G74" s="30"/>
      <c r="H74" s="30"/>
      <c r="I74" s="30"/>
      <c r="J74" s="30"/>
      <c r="K74" s="30"/>
      <c r="L74" s="30"/>
      <c r="M74" s="30"/>
      <c r="N74" s="30"/>
      <c r="O74" s="30"/>
      <c r="P74" s="30"/>
      <c r="Q74" s="30"/>
      <c r="R74" s="30"/>
      <c r="S74" s="30"/>
      <c r="T74" s="30"/>
      <c r="U74" s="30"/>
      <c r="V74" s="30"/>
      <c r="W74" s="30"/>
      <c r="X74" s="30"/>
      <c r="Y74" s="30"/>
      <c r="Z74" s="30"/>
    </row>
    <row r="75" spans="1:26" ht="12" customHeight="1">
      <c r="A75" s="35"/>
      <c r="B75" s="36"/>
      <c r="C75" s="6"/>
      <c r="D75" s="37"/>
      <c r="E75" s="37"/>
      <c r="F75" s="30"/>
      <c r="G75" s="30"/>
      <c r="H75" s="30"/>
      <c r="I75" s="30"/>
      <c r="J75" s="30"/>
      <c r="K75" s="30"/>
      <c r="L75" s="30"/>
      <c r="M75" s="30"/>
      <c r="N75" s="30"/>
      <c r="O75" s="30"/>
      <c r="P75" s="30"/>
      <c r="Q75" s="30"/>
      <c r="R75" s="30"/>
      <c r="S75" s="30"/>
      <c r="T75" s="30"/>
      <c r="U75" s="30"/>
      <c r="V75" s="30"/>
      <c r="W75" s="30"/>
      <c r="X75" s="30"/>
      <c r="Y75" s="30"/>
      <c r="Z75" s="30"/>
    </row>
    <row r="76" spans="1:26" ht="15" customHeight="1">
      <c r="A76" s="9" t="s">
        <v>770</v>
      </c>
      <c r="B76" s="31"/>
      <c r="C76" s="28"/>
      <c r="D76" s="29"/>
      <c r="E76" s="29"/>
      <c r="F76" s="30"/>
      <c r="G76" s="30"/>
      <c r="H76" s="30"/>
      <c r="I76" s="30"/>
      <c r="J76" s="30"/>
      <c r="K76" s="30"/>
      <c r="L76" s="30"/>
      <c r="M76" s="30"/>
      <c r="N76" s="30"/>
      <c r="O76" s="30"/>
      <c r="P76" s="30"/>
      <c r="Q76" s="30"/>
      <c r="R76" s="30"/>
      <c r="S76" s="30"/>
      <c r="T76" s="30"/>
      <c r="U76" s="30"/>
      <c r="V76" s="30"/>
      <c r="W76" s="30"/>
      <c r="X76" s="30"/>
      <c r="Y76" s="30"/>
      <c r="Z76" s="30"/>
    </row>
    <row r="77" spans="1:26" ht="12" customHeight="1">
      <c r="A77" s="47" t="s">
        <v>771</v>
      </c>
      <c r="B77" s="43" t="s">
        <v>772</v>
      </c>
      <c r="C77" s="44" t="s">
        <v>773</v>
      </c>
      <c r="D77" s="48">
        <v>283</v>
      </c>
      <c r="E77" s="48">
        <f t="shared" ref="E77:E80" si="6">(D77+D77*$E$15)*(1-$E$14)</f>
        <v>283</v>
      </c>
      <c r="F77" s="30"/>
      <c r="G77" s="30"/>
      <c r="H77" s="30"/>
      <c r="I77" s="30"/>
      <c r="J77" s="30"/>
      <c r="K77" s="30"/>
      <c r="L77" s="30"/>
      <c r="M77" s="30"/>
      <c r="N77" s="30"/>
      <c r="O77" s="30"/>
      <c r="P77" s="30"/>
      <c r="Q77" s="30"/>
      <c r="R77" s="30"/>
      <c r="S77" s="30"/>
      <c r="T77" s="30"/>
      <c r="U77" s="30"/>
      <c r="V77" s="30"/>
      <c r="W77" s="30"/>
      <c r="X77" s="30"/>
      <c r="Y77" s="30"/>
      <c r="Z77" s="30"/>
    </row>
    <row r="78" spans="1:26" ht="12" customHeight="1">
      <c r="A78" s="47" t="s">
        <v>774</v>
      </c>
      <c r="B78" s="43" t="s">
        <v>775</v>
      </c>
      <c r="C78" s="44" t="s">
        <v>773</v>
      </c>
      <c r="D78" s="48">
        <v>279</v>
      </c>
      <c r="E78" s="48">
        <f t="shared" si="6"/>
        <v>279</v>
      </c>
      <c r="F78" s="30"/>
      <c r="G78" s="30"/>
      <c r="H78" s="30"/>
      <c r="I78" s="30"/>
      <c r="J78" s="30"/>
      <c r="K78" s="30"/>
      <c r="L78" s="30"/>
      <c r="M78" s="30"/>
      <c r="N78" s="30"/>
      <c r="O78" s="30"/>
      <c r="P78" s="30"/>
      <c r="Q78" s="30"/>
      <c r="R78" s="30"/>
      <c r="S78" s="30"/>
      <c r="T78" s="30"/>
      <c r="U78" s="30"/>
      <c r="V78" s="30"/>
      <c r="W78" s="30"/>
      <c r="X78" s="30"/>
      <c r="Y78" s="30"/>
      <c r="Z78" s="30"/>
    </row>
    <row r="79" spans="1:26" ht="12" customHeight="1">
      <c r="A79" s="47" t="s">
        <v>776</v>
      </c>
      <c r="B79" s="43" t="s">
        <v>777</v>
      </c>
      <c r="C79" s="44" t="s">
        <v>778</v>
      </c>
      <c r="D79" s="48">
        <v>244</v>
      </c>
      <c r="E79" s="48">
        <f t="shared" si="6"/>
        <v>244</v>
      </c>
      <c r="F79" s="30"/>
      <c r="G79" s="30"/>
      <c r="H79" s="30"/>
      <c r="I79" s="30"/>
      <c r="J79" s="30"/>
      <c r="K79" s="30"/>
      <c r="L79" s="30"/>
      <c r="M79" s="30"/>
      <c r="N79" s="30"/>
      <c r="O79" s="30"/>
      <c r="P79" s="30"/>
      <c r="Q79" s="30"/>
      <c r="R79" s="30"/>
      <c r="S79" s="30"/>
      <c r="T79" s="30"/>
      <c r="U79" s="30"/>
      <c r="V79" s="30"/>
      <c r="W79" s="30"/>
      <c r="X79" s="30"/>
      <c r="Y79" s="30"/>
      <c r="Z79" s="30"/>
    </row>
    <row r="80" spans="1:26" ht="12" customHeight="1">
      <c r="A80" s="47" t="s">
        <v>779</v>
      </c>
      <c r="B80" s="43" t="s">
        <v>780</v>
      </c>
      <c r="C80" s="44" t="s">
        <v>778</v>
      </c>
      <c r="D80" s="48">
        <v>241</v>
      </c>
      <c r="E80" s="48">
        <f t="shared" si="6"/>
        <v>241</v>
      </c>
      <c r="F80" s="30"/>
      <c r="G80" s="30"/>
      <c r="H80" s="30"/>
      <c r="I80" s="30"/>
      <c r="J80" s="30"/>
      <c r="K80" s="30"/>
      <c r="L80" s="30"/>
      <c r="M80" s="30"/>
      <c r="N80" s="30"/>
      <c r="O80" s="30"/>
      <c r="P80" s="30"/>
      <c r="Q80" s="30"/>
      <c r="R80" s="30"/>
      <c r="S80" s="30"/>
      <c r="T80" s="30"/>
      <c r="U80" s="30"/>
      <c r="V80" s="30"/>
      <c r="W80" s="30"/>
      <c r="X80" s="30"/>
      <c r="Y80" s="30"/>
      <c r="Z80" s="30"/>
    </row>
    <row r="81" spans="1:26" ht="12" customHeight="1">
      <c r="A81" s="35"/>
      <c r="B81" s="36"/>
      <c r="C81" s="6"/>
      <c r="D81" s="37"/>
      <c r="E81" s="37"/>
      <c r="F81" s="30"/>
      <c r="G81" s="30"/>
      <c r="H81" s="30"/>
      <c r="I81" s="30"/>
      <c r="J81" s="30"/>
      <c r="K81" s="30"/>
      <c r="L81" s="30"/>
      <c r="M81" s="30"/>
      <c r="N81" s="30"/>
      <c r="O81" s="30"/>
      <c r="P81" s="30"/>
      <c r="Q81" s="30"/>
      <c r="R81" s="30"/>
      <c r="S81" s="30"/>
      <c r="T81" s="30"/>
      <c r="U81" s="30"/>
      <c r="V81" s="30"/>
      <c r="W81" s="30"/>
      <c r="X81" s="30"/>
      <c r="Y81" s="30"/>
      <c r="Z81" s="30"/>
    </row>
    <row r="82" spans="1:26" ht="15" customHeight="1">
      <c r="A82" s="9" t="s">
        <v>781</v>
      </c>
      <c r="B82" s="31"/>
      <c r="C82" s="28"/>
      <c r="D82" s="29"/>
      <c r="E82" s="29"/>
      <c r="F82" s="30"/>
      <c r="G82" s="30"/>
      <c r="H82" s="30"/>
      <c r="I82" s="30"/>
      <c r="J82" s="30"/>
      <c r="K82" s="30"/>
      <c r="L82" s="30"/>
      <c r="M82" s="30"/>
      <c r="N82" s="30"/>
      <c r="O82" s="30"/>
      <c r="P82" s="30"/>
      <c r="Q82" s="30"/>
      <c r="R82" s="30"/>
      <c r="S82" s="30"/>
      <c r="T82" s="30"/>
      <c r="U82" s="30"/>
      <c r="V82" s="30"/>
      <c r="W82" s="30"/>
      <c r="X82" s="30"/>
      <c r="Y82" s="30"/>
      <c r="Z82" s="30"/>
    </row>
    <row r="83" spans="1:26" ht="12" customHeight="1">
      <c r="A83" s="47" t="s">
        <v>782</v>
      </c>
      <c r="B83" s="43" t="s">
        <v>783</v>
      </c>
      <c r="C83" s="44" t="s">
        <v>784</v>
      </c>
      <c r="D83" s="48">
        <v>330</v>
      </c>
      <c r="E83" s="48">
        <f t="shared" ref="E83:E86" si="7">(D83+D83*$E$15)*(1-$E$14)</f>
        <v>330</v>
      </c>
      <c r="F83" s="30"/>
      <c r="G83" s="30"/>
      <c r="H83" s="30"/>
      <c r="I83" s="30"/>
      <c r="J83" s="30"/>
      <c r="K83" s="30"/>
      <c r="L83" s="30"/>
      <c r="M83" s="30"/>
      <c r="N83" s="30"/>
      <c r="O83" s="30"/>
      <c r="P83" s="30"/>
      <c r="Q83" s="30"/>
      <c r="R83" s="30"/>
      <c r="S83" s="30"/>
      <c r="T83" s="30"/>
      <c r="U83" s="30"/>
      <c r="V83" s="30"/>
      <c r="W83" s="30"/>
      <c r="X83" s="30"/>
      <c r="Y83" s="30"/>
      <c r="Z83" s="30"/>
    </row>
    <row r="84" spans="1:26" ht="12" customHeight="1">
      <c r="A84" s="47" t="s">
        <v>785</v>
      </c>
      <c r="B84" s="43" t="s">
        <v>775</v>
      </c>
      <c r="C84" s="44" t="s">
        <v>784</v>
      </c>
      <c r="D84" s="48">
        <v>326</v>
      </c>
      <c r="E84" s="48">
        <f t="shared" si="7"/>
        <v>326</v>
      </c>
      <c r="F84" s="30"/>
      <c r="G84" s="30"/>
      <c r="H84" s="30"/>
      <c r="I84" s="30"/>
      <c r="J84" s="30"/>
      <c r="K84" s="30"/>
      <c r="L84" s="30"/>
      <c r="M84" s="30"/>
      <c r="N84" s="30"/>
      <c r="O84" s="30"/>
      <c r="P84" s="30"/>
      <c r="Q84" s="30"/>
      <c r="R84" s="30"/>
      <c r="S84" s="30"/>
      <c r="T84" s="30"/>
      <c r="U84" s="30"/>
      <c r="V84" s="30"/>
      <c r="W84" s="30"/>
      <c r="X84" s="30"/>
      <c r="Y84" s="30"/>
      <c r="Z84" s="30"/>
    </row>
    <row r="85" spans="1:26" ht="12" customHeight="1">
      <c r="A85" s="47" t="s">
        <v>786</v>
      </c>
      <c r="B85" s="43" t="s">
        <v>787</v>
      </c>
      <c r="C85" s="44" t="s">
        <v>788</v>
      </c>
      <c r="D85" s="48">
        <v>284</v>
      </c>
      <c r="E85" s="48">
        <f t="shared" si="7"/>
        <v>284</v>
      </c>
      <c r="F85" s="30"/>
      <c r="G85" s="30"/>
      <c r="H85" s="30"/>
      <c r="I85" s="30"/>
      <c r="J85" s="30"/>
      <c r="K85" s="30"/>
      <c r="L85" s="30"/>
      <c r="M85" s="30"/>
      <c r="N85" s="30"/>
      <c r="O85" s="30"/>
      <c r="P85" s="30"/>
      <c r="Q85" s="30"/>
      <c r="R85" s="30"/>
      <c r="S85" s="30"/>
      <c r="T85" s="30"/>
      <c r="U85" s="30"/>
      <c r="V85" s="30"/>
      <c r="W85" s="30"/>
      <c r="X85" s="30"/>
      <c r="Y85" s="30"/>
      <c r="Z85" s="30"/>
    </row>
    <row r="86" spans="1:26" ht="12" customHeight="1">
      <c r="A86" s="47" t="s">
        <v>789</v>
      </c>
      <c r="B86" s="43" t="s">
        <v>780</v>
      </c>
      <c r="C86" s="44" t="s">
        <v>788</v>
      </c>
      <c r="D86" s="48">
        <v>280</v>
      </c>
      <c r="E86" s="48">
        <f t="shared" si="7"/>
        <v>280</v>
      </c>
      <c r="F86" s="30"/>
      <c r="G86" s="30"/>
      <c r="H86" s="30"/>
      <c r="I86" s="30"/>
      <c r="J86" s="30"/>
      <c r="K86" s="30"/>
      <c r="L86" s="30"/>
      <c r="M86" s="30"/>
      <c r="N86" s="30"/>
      <c r="O86" s="30"/>
      <c r="P86" s="30"/>
      <c r="Q86" s="30"/>
      <c r="R86" s="30"/>
      <c r="S86" s="30"/>
      <c r="T86" s="30"/>
      <c r="U86" s="30"/>
      <c r="V86" s="30"/>
      <c r="W86" s="30"/>
      <c r="X86" s="30"/>
      <c r="Y86" s="30"/>
      <c r="Z86" s="30"/>
    </row>
    <row r="87" spans="1:26" ht="12" customHeight="1">
      <c r="A87" s="35"/>
      <c r="B87" s="36"/>
      <c r="C87" s="6"/>
      <c r="D87" s="37"/>
      <c r="E87" s="37"/>
      <c r="F87" s="30"/>
      <c r="G87" s="30"/>
      <c r="H87" s="30"/>
      <c r="I87" s="30"/>
      <c r="J87" s="30"/>
      <c r="K87" s="30"/>
      <c r="L87" s="30"/>
      <c r="M87" s="30"/>
      <c r="N87" s="30"/>
      <c r="O87" s="30"/>
      <c r="P87" s="30"/>
      <c r="Q87" s="30"/>
      <c r="R87" s="30"/>
      <c r="S87" s="30"/>
      <c r="T87" s="30"/>
      <c r="U87" s="30"/>
      <c r="V87" s="30"/>
      <c r="W87" s="30"/>
      <c r="X87" s="30"/>
      <c r="Y87" s="30"/>
      <c r="Z87" s="30"/>
    </row>
    <row r="88" spans="1:26" ht="15" customHeight="1">
      <c r="A88" s="9" t="s">
        <v>790</v>
      </c>
      <c r="B88" s="31"/>
      <c r="C88" s="28"/>
      <c r="D88" s="29"/>
      <c r="E88" s="29"/>
      <c r="F88" s="30"/>
      <c r="G88" s="30"/>
      <c r="H88" s="30"/>
      <c r="I88" s="30"/>
      <c r="J88" s="30"/>
      <c r="K88" s="30"/>
      <c r="L88" s="30"/>
      <c r="M88" s="30"/>
      <c r="N88" s="30"/>
      <c r="O88" s="30"/>
      <c r="P88" s="30"/>
      <c r="Q88" s="30"/>
      <c r="R88" s="30"/>
      <c r="S88" s="30"/>
      <c r="T88" s="30"/>
      <c r="U88" s="30"/>
      <c r="V88" s="30"/>
      <c r="W88" s="30"/>
      <c r="X88" s="30"/>
      <c r="Y88" s="30"/>
      <c r="Z88" s="30"/>
    </row>
    <row r="89" spans="1:26" ht="12" customHeight="1">
      <c r="A89" s="47" t="s">
        <v>791</v>
      </c>
      <c r="B89" s="43" t="s">
        <v>792</v>
      </c>
      <c r="C89" s="44" t="s">
        <v>793</v>
      </c>
      <c r="D89" s="48">
        <v>529</v>
      </c>
      <c r="E89" s="48">
        <f t="shared" ref="E89:E96" si="8">(D89+D89*$E$15)*(1-$E$14)</f>
        <v>529</v>
      </c>
      <c r="F89" s="30"/>
      <c r="G89" s="30"/>
      <c r="H89" s="30"/>
      <c r="I89" s="30"/>
      <c r="J89" s="30"/>
      <c r="K89" s="30"/>
      <c r="L89" s="30"/>
      <c r="M89" s="30"/>
      <c r="N89" s="30"/>
      <c r="O89" s="30"/>
      <c r="P89" s="30"/>
      <c r="Q89" s="30"/>
      <c r="R89" s="30"/>
      <c r="S89" s="30"/>
      <c r="T89" s="30"/>
      <c r="U89" s="30"/>
      <c r="V89" s="30"/>
      <c r="W89" s="30"/>
      <c r="X89" s="30"/>
      <c r="Y89" s="30"/>
      <c r="Z89" s="30"/>
    </row>
    <row r="90" spans="1:26" ht="12" customHeight="1">
      <c r="A90" s="47" t="s">
        <v>794</v>
      </c>
      <c r="B90" s="43" t="s">
        <v>795</v>
      </c>
      <c r="C90" s="44" t="s">
        <v>793</v>
      </c>
      <c r="D90" s="48">
        <v>527</v>
      </c>
      <c r="E90" s="48">
        <f t="shared" si="8"/>
        <v>527</v>
      </c>
      <c r="F90" s="30"/>
      <c r="G90" s="30"/>
      <c r="H90" s="30"/>
      <c r="I90" s="30"/>
      <c r="J90" s="30"/>
      <c r="K90" s="30"/>
      <c r="L90" s="30"/>
      <c r="M90" s="30"/>
      <c r="N90" s="30"/>
      <c r="O90" s="30"/>
      <c r="P90" s="30"/>
      <c r="Q90" s="30"/>
      <c r="R90" s="30"/>
      <c r="S90" s="30"/>
      <c r="T90" s="30"/>
      <c r="U90" s="30"/>
      <c r="V90" s="30"/>
      <c r="W90" s="30"/>
      <c r="X90" s="30"/>
      <c r="Y90" s="30"/>
      <c r="Z90" s="30"/>
    </row>
    <row r="91" spans="1:26" ht="12" customHeight="1">
      <c r="A91" s="47" t="s">
        <v>796</v>
      </c>
      <c r="B91" s="43" t="s">
        <v>797</v>
      </c>
      <c r="C91" s="44" t="s">
        <v>793</v>
      </c>
      <c r="D91" s="48">
        <v>527</v>
      </c>
      <c r="E91" s="48">
        <f t="shared" si="8"/>
        <v>527</v>
      </c>
      <c r="F91" s="30"/>
      <c r="G91" s="30"/>
      <c r="H91" s="30"/>
      <c r="I91" s="30"/>
      <c r="J91" s="30"/>
      <c r="K91" s="30"/>
      <c r="L91" s="30"/>
      <c r="M91" s="30"/>
      <c r="N91" s="30"/>
      <c r="O91" s="30"/>
      <c r="P91" s="30"/>
      <c r="Q91" s="30"/>
      <c r="R91" s="30"/>
      <c r="S91" s="30"/>
      <c r="T91" s="30"/>
      <c r="U91" s="30"/>
      <c r="V91" s="30"/>
      <c r="W91" s="30"/>
      <c r="X91" s="30"/>
      <c r="Y91" s="30"/>
      <c r="Z91" s="30"/>
    </row>
    <row r="92" spans="1:26" ht="12" customHeight="1">
      <c r="A92" s="47" t="s">
        <v>798</v>
      </c>
      <c r="B92" s="43" t="s">
        <v>783</v>
      </c>
      <c r="C92" s="44" t="s">
        <v>793</v>
      </c>
      <c r="D92" s="48">
        <v>529</v>
      </c>
      <c r="E92" s="48">
        <f t="shared" si="8"/>
        <v>529</v>
      </c>
      <c r="F92" s="30"/>
      <c r="G92" s="30"/>
      <c r="H92" s="30"/>
      <c r="I92" s="30"/>
      <c r="J92" s="30"/>
      <c r="K92" s="30"/>
      <c r="L92" s="30"/>
      <c r="M92" s="30"/>
      <c r="N92" s="30"/>
      <c r="O92" s="30"/>
      <c r="P92" s="30"/>
      <c r="Q92" s="30"/>
      <c r="R92" s="30"/>
      <c r="S92" s="30"/>
      <c r="T92" s="30"/>
      <c r="U92" s="30"/>
      <c r="V92" s="30"/>
      <c r="W92" s="30"/>
      <c r="X92" s="30"/>
      <c r="Y92" s="30"/>
      <c r="Z92" s="30"/>
    </row>
    <row r="93" spans="1:26" ht="12" customHeight="1">
      <c r="A93" s="47" t="s">
        <v>799</v>
      </c>
      <c r="B93" s="43" t="s">
        <v>800</v>
      </c>
      <c r="C93" s="44" t="s">
        <v>793</v>
      </c>
      <c r="D93" s="48">
        <v>418</v>
      </c>
      <c r="E93" s="48">
        <f t="shared" si="8"/>
        <v>418</v>
      </c>
      <c r="F93" s="30"/>
      <c r="G93" s="30"/>
      <c r="H93" s="30"/>
      <c r="I93" s="30"/>
      <c r="J93" s="30"/>
      <c r="K93" s="30"/>
      <c r="L93" s="30"/>
      <c r="M93" s="30"/>
      <c r="N93" s="30"/>
      <c r="O93" s="30"/>
      <c r="P93" s="30"/>
      <c r="Q93" s="30"/>
      <c r="R93" s="30"/>
      <c r="S93" s="30"/>
      <c r="T93" s="30"/>
      <c r="U93" s="30"/>
      <c r="V93" s="30"/>
      <c r="W93" s="30"/>
      <c r="X93" s="30"/>
      <c r="Y93" s="30"/>
      <c r="Z93" s="30"/>
    </row>
    <row r="94" spans="1:26" ht="12" customHeight="1">
      <c r="A94" s="47" t="s">
        <v>801</v>
      </c>
      <c r="B94" s="43" t="s">
        <v>802</v>
      </c>
      <c r="C94" s="44" t="s">
        <v>793</v>
      </c>
      <c r="D94" s="48">
        <v>415</v>
      </c>
      <c r="E94" s="48">
        <f t="shared" si="8"/>
        <v>415</v>
      </c>
      <c r="F94" s="30"/>
      <c r="G94" s="30"/>
      <c r="H94" s="30"/>
      <c r="I94" s="30"/>
      <c r="J94" s="30"/>
      <c r="K94" s="30"/>
      <c r="L94" s="30"/>
      <c r="M94" s="30"/>
      <c r="N94" s="30"/>
      <c r="O94" s="30"/>
      <c r="P94" s="30"/>
      <c r="Q94" s="30"/>
      <c r="R94" s="30"/>
      <c r="S94" s="30"/>
      <c r="T94" s="30"/>
      <c r="U94" s="30"/>
      <c r="V94" s="30"/>
      <c r="W94" s="30"/>
      <c r="X94" s="30"/>
      <c r="Y94" s="30"/>
      <c r="Z94" s="30"/>
    </row>
    <row r="95" spans="1:26" ht="12" customHeight="1">
      <c r="A95" s="47" t="s">
        <v>803</v>
      </c>
      <c r="B95" s="43" t="s">
        <v>804</v>
      </c>
      <c r="C95" s="44" t="s">
        <v>793</v>
      </c>
      <c r="D95" s="48">
        <v>416</v>
      </c>
      <c r="E95" s="48">
        <f t="shared" si="8"/>
        <v>416</v>
      </c>
      <c r="F95" s="30"/>
      <c r="G95" s="30"/>
      <c r="H95" s="30"/>
      <c r="I95" s="30"/>
      <c r="J95" s="30"/>
      <c r="K95" s="30"/>
      <c r="L95" s="30"/>
      <c r="M95" s="30"/>
      <c r="N95" s="30"/>
      <c r="O95" s="30"/>
      <c r="P95" s="30"/>
      <c r="Q95" s="30"/>
      <c r="R95" s="30"/>
      <c r="S95" s="30"/>
      <c r="T95" s="30"/>
      <c r="U95" s="30"/>
      <c r="V95" s="30"/>
      <c r="W95" s="30"/>
      <c r="X95" s="30"/>
      <c r="Y95" s="30"/>
      <c r="Z95" s="30"/>
    </row>
    <row r="96" spans="1:26" ht="12" customHeight="1">
      <c r="A96" s="47" t="s">
        <v>805</v>
      </c>
      <c r="B96" s="43" t="s">
        <v>787</v>
      </c>
      <c r="C96" s="44" t="s">
        <v>793</v>
      </c>
      <c r="D96" s="48">
        <v>418</v>
      </c>
      <c r="E96" s="48">
        <f t="shared" si="8"/>
        <v>418</v>
      </c>
      <c r="F96" s="30"/>
      <c r="G96" s="30"/>
      <c r="H96" s="30"/>
      <c r="I96" s="30"/>
      <c r="J96" s="30"/>
      <c r="K96" s="30"/>
      <c r="L96" s="30"/>
      <c r="M96" s="30"/>
      <c r="N96" s="30"/>
      <c r="O96" s="30"/>
      <c r="P96" s="30"/>
      <c r="Q96" s="30"/>
      <c r="R96" s="30"/>
      <c r="S96" s="30"/>
      <c r="T96" s="30"/>
      <c r="U96" s="30"/>
      <c r="V96" s="30"/>
      <c r="W96" s="30"/>
      <c r="X96" s="30"/>
      <c r="Y96" s="30"/>
      <c r="Z96" s="30"/>
    </row>
    <row r="97" spans="1:26" ht="12" customHeight="1">
      <c r="A97" s="4"/>
      <c r="B97" s="27"/>
      <c r="C97" s="28"/>
      <c r="D97" s="28"/>
      <c r="E97" s="28"/>
      <c r="F97" s="30"/>
      <c r="G97" s="30"/>
      <c r="H97" s="30"/>
      <c r="I97" s="30"/>
      <c r="J97" s="30"/>
      <c r="K97" s="30"/>
      <c r="L97" s="30"/>
      <c r="M97" s="30"/>
      <c r="N97" s="30"/>
      <c r="O97" s="30"/>
      <c r="P97" s="30"/>
      <c r="Q97" s="30"/>
      <c r="R97" s="30"/>
      <c r="S97" s="30"/>
      <c r="T97" s="30"/>
      <c r="U97" s="30"/>
      <c r="V97" s="30"/>
      <c r="W97" s="30"/>
      <c r="X97" s="30"/>
      <c r="Y97" s="30"/>
      <c r="Z97" s="30"/>
    </row>
    <row r="98" spans="1:26" ht="12" customHeight="1">
      <c r="A98" s="4"/>
      <c r="B98" s="27"/>
      <c r="C98" s="28"/>
      <c r="D98" s="28"/>
      <c r="E98" s="28"/>
      <c r="F98" s="30"/>
      <c r="G98" s="30"/>
      <c r="H98" s="30"/>
      <c r="I98" s="30"/>
      <c r="J98" s="30"/>
      <c r="K98" s="30"/>
      <c r="L98" s="30"/>
      <c r="M98" s="30"/>
      <c r="N98" s="30"/>
      <c r="O98" s="30"/>
      <c r="P98" s="30"/>
      <c r="Q98" s="30"/>
      <c r="R98" s="30"/>
      <c r="S98" s="30"/>
      <c r="T98" s="30"/>
      <c r="U98" s="30"/>
      <c r="V98" s="30"/>
      <c r="W98" s="30"/>
      <c r="X98" s="30"/>
      <c r="Y98" s="30"/>
      <c r="Z98" s="30"/>
    </row>
    <row r="99" spans="1:26" ht="15" customHeight="1">
      <c r="A99" s="13" t="s">
        <v>806</v>
      </c>
      <c r="B99" s="57"/>
      <c r="C99" s="58"/>
      <c r="D99" s="57"/>
      <c r="E99" s="57"/>
      <c r="F99" s="30"/>
      <c r="G99" s="30"/>
      <c r="H99" s="30"/>
      <c r="I99" s="30"/>
      <c r="J99" s="30"/>
      <c r="K99" s="30"/>
      <c r="L99" s="30"/>
      <c r="M99" s="30"/>
      <c r="N99" s="30"/>
      <c r="O99" s="30"/>
      <c r="P99" s="30"/>
      <c r="Q99" s="30"/>
      <c r="R99" s="30"/>
      <c r="S99" s="30"/>
      <c r="T99" s="30"/>
      <c r="U99" s="30"/>
      <c r="V99" s="30"/>
      <c r="W99" s="30"/>
      <c r="X99" s="30"/>
      <c r="Y99" s="30"/>
      <c r="Z99" s="30"/>
    </row>
    <row r="100" spans="1:26" ht="12" customHeight="1">
      <c r="A100" s="59"/>
      <c r="B100" s="60"/>
      <c r="C100" s="61"/>
      <c r="D100" s="62"/>
      <c r="E100" s="62"/>
      <c r="F100" s="30"/>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7" t="s">
        <v>807</v>
      </c>
      <c r="B101" s="43" t="s">
        <v>808</v>
      </c>
      <c r="C101" s="44" t="s">
        <v>809</v>
      </c>
      <c r="D101" s="48">
        <v>79</v>
      </c>
      <c r="E101" s="48">
        <f t="shared" ref="E101:E112" si="9">(D101+D101*$E$15)*(1-$E$14)</f>
        <v>79</v>
      </c>
      <c r="F101" s="30"/>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7" t="s">
        <v>810</v>
      </c>
      <c r="B102" s="43" t="s">
        <v>811</v>
      </c>
      <c r="C102" s="44" t="s">
        <v>812</v>
      </c>
      <c r="D102" s="48">
        <v>31</v>
      </c>
      <c r="E102" s="48">
        <f t="shared" si="9"/>
        <v>31</v>
      </c>
      <c r="F102" s="30"/>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7" t="s">
        <v>813</v>
      </c>
      <c r="B103" s="43" t="s">
        <v>814</v>
      </c>
      <c r="C103" s="44" t="s">
        <v>51</v>
      </c>
      <c r="D103" s="48">
        <v>42</v>
      </c>
      <c r="E103" s="48">
        <f t="shared" si="9"/>
        <v>42</v>
      </c>
      <c r="F103" s="30"/>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7" t="s">
        <v>815</v>
      </c>
      <c r="B104" s="43" t="s">
        <v>816</v>
      </c>
      <c r="C104" s="44" t="s">
        <v>51</v>
      </c>
      <c r="D104" s="48">
        <v>40</v>
      </c>
      <c r="E104" s="48">
        <f t="shared" si="9"/>
        <v>40</v>
      </c>
      <c r="F104" s="30"/>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7" t="s">
        <v>817</v>
      </c>
      <c r="B105" s="43" t="s">
        <v>818</v>
      </c>
      <c r="C105" s="44" t="s">
        <v>51</v>
      </c>
      <c r="D105" s="48">
        <v>61</v>
      </c>
      <c r="E105" s="48">
        <f t="shared" si="9"/>
        <v>61</v>
      </c>
      <c r="F105" s="30"/>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7" t="s">
        <v>819</v>
      </c>
      <c r="B106" s="43" t="s">
        <v>820</v>
      </c>
      <c r="C106" s="44" t="s">
        <v>51</v>
      </c>
      <c r="D106" s="48">
        <v>64</v>
      </c>
      <c r="E106" s="48">
        <f t="shared" si="9"/>
        <v>64</v>
      </c>
      <c r="F106" s="30"/>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7" t="s">
        <v>821</v>
      </c>
      <c r="B107" s="43" t="s">
        <v>822</v>
      </c>
      <c r="C107" s="44" t="s">
        <v>51</v>
      </c>
      <c r="D107" s="48">
        <v>64</v>
      </c>
      <c r="E107" s="48">
        <f t="shared" si="9"/>
        <v>64</v>
      </c>
      <c r="F107" s="30"/>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7" t="s">
        <v>823</v>
      </c>
      <c r="B108" s="43" t="s">
        <v>824</v>
      </c>
      <c r="C108" s="44" t="s">
        <v>51</v>
      </c>
      <c r="D108" s="70">
        <v>1.1100000000000001</v>
      </c>
      <c r="E108" s="70">
        <f t="shared" si="9"/>
        <v>1.1100000000000001</v>
      </c>
      <c r="F108" s="30"/>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7" t="s">
        <v>825</v>
      </c>
      <c r="B109" s="43" t="s">
        <v>826</v>
      </c>
      <c r="C109" s="44" t="s">
        <v>51</v>
      </c>
      <c r="D109" s="70">
        <v>0.62</v>
      </c>
      <c r="E109" s="70">
        <f t="shared" si="9"/>
        <v>0.62</v>
      </c>
      <c r="F109" s="30"/>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71" t="s">
        <v>827</v>
      </c>
      <c r="B110" s="43" t="s">
        <v>828</v>
      </c>
      <c r="C110" s="44" t="s">
        <v>51</v>
      </c>
      <c r="D110" s="70">
        <v>0.51</v>
      </c>
      <c r="E110" s="70">
        <f t="shared" si="9"/>
        <v>0.51</v>
      </c>
      <c r="F110" s="30"/>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71" t="s">
        <v>829</v>
      </c>
      <c r="B111" s="43" t="s">
        <v>830</v>
      </c>
      <c r="C111" s="44" t="s">
        <v>51</v>
      </c>
      <c r="D111" s="70">
        <v>4.8</v>
      </c>
      <c r="E111" s="70">
        <f t="shared" si="9"/>
        <v>4.8</v>
      </c>
      <c r="F111" s="30"/>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71" t="s">
        <v>831</v>
      </c>
      <c r="B112" s="43" t="s">
        <v>832</v>
      </c>
      <c r="C112" s="44" t="s">
        <v>51</v>
      </c>
      <c r="D112" s="70">
        <v>1.06</v>
      </c>
      <c r="E112" s="70">
        <f t="shared" si="9"/>
        <v>1.06</v>
      </c>
      <c r="F112" s="30"/>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35"/>
      <c r="B113" s="36"/>
      <c r="C113" s="6"/>
      <c r="D113" s="37"/>
      <c r="E113" s="37"/>
      <c r="F113" s="30"/>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35"/>
      <c r="B114" s="36"/>
      <c r="C114" s="6"/>
      <c r="D114" s="37"/>
      <c r="E114" s="37"/>
      <c r="F114" s="30"/>
      <c r="G114" s="30"/>
      <c r="H114" s="30"/>
      <c r="I114" s="30"/>
      <c r="J114" s="30"/>
      <c r="K114" s="30"/>
      <c r="L114" s="30"/>
      <c r="M114" s="30"/>
      <c r="N114" s="30"/>
      <c r="O114" s="30"/>
      <c r="P114" s="30"/>
      <c r="Q114" s="30"/>
      <c r="R114" s="30"/>
      <c r="S114" s="30"/>
      <c r="T114" s="30"/>
      <c r="U114" s="30"/>
      <c r="V114" s="30"/>
      <c r="W114" s="30"/>
      <c r="X114" s="30"/>
      <c r="Y114" s="30"/>
      <c r="Z114" s="30"/>
    </row>
    <row r="115" spans="1:26" ht="15" customHeight="1">
      <c r="A115" s="13" t="s">
        <v>833</v>
      </c>
      <c r="B115" s="57"/>
      <c r="C115" s="58"/>
      <c r="D115" s="57"/>
      <c r="E115" s="57"/>
      <c r="F115" s="30"/>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59"/>
      <c r="B116" s="60"/>
      <c r="C116" s="61"/>
      <c r="D116" s="62"/>
      <c r="E116" s="62"/>
      <c r="F116" s="30"/>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7" t="s">
        <v>834</v>
      </c>
      <c r="B117" s="43" t="s">
        <v>811</v>
      </c>
      <c r="C117" s="44" t="s">
        <v>51</v>
      </c>
      <c r="D117" s="48">
        <v>31</v>
      </c>
      <c r="E117" s="48">
        <f t="shared" ref="E117:E118" si="10">(D117+D117*$E$15)*(1-$E$14)</f>
        <v>31</v>
      </c>
      <c r="F117" s="30"/>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7" t="s">
        <v>835</v>
      </c>
      <c r="B118" s="43" t="s">
        <v>836</v>
      </c>
      <c r="C118" s="44" t="s">
        <v>51</v>
      </c>
      <c r="D118" s="48">
        <v>40</v>
      </c>
      <c r="E118" s="48">
        <f t="shared" si="10"/>
        <v>40</v>
      </c>
      <c r="F118" s="30"/>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
      <c r="B119" s="27"/>
      <c r="C119" s="28"/>
      <c r="D119" s="28"/>
      <c r="E119" s="28"/>
      <c r="F119" s="30"/>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
      <c r="B120" s="27"/>
      <c r="C120" s="28"/>
      <c r="D120" s="28"/>
      <c r="E120" s="28"/>
      <c r="F120" s="30"/>
      <c r="G120" s="30"/>
      <c r="H120" s="30"/>
      <c r="I120" s="30"/>
      <c r="J120" s="30"/>
      <c r="K120" s="30"/>
      <c r="L120" s="30"/>
      <c r="M120" s="30"/>
      <c r="N120" s="30"/>
      <c r="O120" s="30"/>
      <c r="P120" s="30"/>
      <c r="Q120" s="30"/>
      <c r="R120" s="30"/>
      <c r="S120" s="30"/>
      <c r="T120" s="30"/>
      <c r="U120" s="30"/>
      <c r="V120" s="30"/>
      <c r="W120" s="30"/>
      <c r="X120" s="30"/>
      <c r="Y120" s="30"/>
      <c r="Z120" s="30"/>
    </row>
    <row r="121" spans="1:26" ht="12.75" customHeight="1">
      <c r="A121" s="64" t="s">
        <v>617</v>
      </c>
      <c r="B121" s="65"/>
      <c r="C121" s="66"/>
      <c r="D121" s="67"/>
      <c r="E121" s="67"/>
      <c r="F121" s="72"/>
      <c r="G121" s="72"/>
      <c r="H121" s="72"/>
      <c r="I121" s="72"/>
      <c r="J121" s="72"/>
      <c r="K121" s="72"/>
      <c r="L121" s="72"/>
      <c r="M121" s="72"/>
      <c r="N121" s="72"/>
      <c r="O121" s="72"/>
      <c r="P121" s="72"/>
      <c r="Q121" s="72"/>
      <c r="R121" s="72"/>
      <c r="S121" s="72"/>
      <c r="T121" s="72"/>
      <c r="U121" s="72"/>
      <c r="V121" s="72"/>
      <c r="W121" s="72"/>
      <c r="X121" s="72"/>
      <c r="Y121" s="72"/>
      <c r="Z121" s="72"/>
    </row>
    <row r="122" spans="1:26" ht="12.75" customHeight="1">
      <c r="A122" s="6"/>
      <c r="B122" s="27"/>
      <c r="C122" s="28"/>
      <c r="D122" s="29"/>
      <c r="E122" s="29"/>
      <c r="F122" s="72"/>
      <c r="G122" s="72"/>
      <c r="H122" s="72"/>
      <c r="I122" s="72"/>
      <c r="J122" s="72"/>
      <c r="K122" s="72"/>
      <c r="L122" s="72"/>
      <c r="M122" s="72"/>
      <c r="N122" s="72"/>
      <c r="O122" s="72"/>
      <c r="P122" s="72"/>
      <c r="Q122" s="72"/>
      <c r="R122" s="72"/>
      <c r="S122" s="72"/>
      <c r="T122" s="72"/>
      <c r="U122" s="72"/>
      <c r="V122" s="72"/>
      <c r="W122" s="72"/>
      <c r="X122" s="72"/>
      <c r="Y122" s="72"/>
      <c r="Z122" s="72"/>
    </row>
    <row r="123" spans="1:26" ht="12.75" customHeight="1">
      <c r="A123" s="6" t="s">
        <v>837</v>
      </c>
      <c r="B123" s="27"/>
      <c r="C123" s="28"/>
      <c r="D123" s="29"/>
      <c r="E123" s="29"/>
      <c r="F123" s="72"/>
      <c r="G123" s="72"/>
      <c r="H123" s="72"/>
      <c r="I123" s="72"/>
      <c r="J123" s="72"/>
      <c r="K123" s="72"/>
      <c r="L123" s="72"/>
      <c r="M123" s="72"/>
      <c r="N123" s="72"/>
      <c r="O123" s="72"/>
      <c r="P123" s="72"/>
      <c r="Q123" s="72"/>
      <c r="R123" s="72"/>
      <c r="S123" s="72"/>
      <c r="T123" s="72"/>
      <c r="U123" s="72"/>
      <c r="V123" s="72"/>
      <c r="W123" s="72"/>
      <c r="X123" s="72"/>
      <c r="Y123" s="72"/>
      <c r="Z123" s="72"/>
    </row>
    <row r="124" spans="1:26" ht="12.75" customHeight="1">
      <c r="A124" s="6" t="s">
        <v>838</v>
      </c>
      <c r="B124" s="27"/>
      <c r="C124" s="28"/>
      <c r="D124" s="29"/>
      <c r="E124" s="29"/>
      <c r="F124" s="72"/>
      <c r="G124" s="72"/>
      <c r="H124" s="72"/>
      <c r="I124" s="72"/>
      <c r="J124" s="72"/>
      <c r="K124" s="72"/>
      <c r="L124" s="72"/>
      <c r="M124" s="72"/>
      <c r="N124" s="72"/>
      <c r="O124" s="72"/>
      <c r="P124" s="72"/>
      <c r="Q124" s="72"/>
      <c r="R124" s="72"/>
      <c r="S124" s="72"/>
      <c r="T124" s="72"/>
      <c r="U124" s="72"/>
      <c r="V124" s="72"/>
      <c r="W124" s="72"/>
      <c r="X124" s="72"/>
      <c r="Y124" s="72"/>
      <c r="Z124" s="72"/>
    </row>
    <row r="125" spans="1:26" ht="12.75" customHeight="1">
      <c r="A125" s="4"/>
      <c r="B125" s="27"/>
      <c r="C125" s="28"/>
      <c r="D125" s="29"/>
      <c r="E125" s="29"/>
      <c r="F125" s="72"/>
      <c r="G125" s="72"/>
      <c r="H125" s="72"/>
      <c r="I125" s="72"/>
      <c r="J125" s="72"/>
      <c r="K125" s="72"/>
      <c r="L125" s="72"/>
      <c r="M125" s="72"/>
      <c r="N125" s="72"/>
      <c r="O125" s="72"/>
      <c r="P125" s="72"/>
      <c r="Q125" s="72"/>
      <c r="R125" s="72"/>
      <c r="S125" s="72"/>
      <c r="T125" s="72"/>
      <c r="U125" s="72"/>
      <c r="V125" s="72"/>
      <c r="W125" s="72"/>
      <c r="X125" s="72"/>
      <c r="Y125" s="72"/>
      <c r="Z125" s="72"/>
    </row>
    <row r="126" spans="1:26" ht="12.75" customHeight="1">
      <c r="A126" s="6" t="s">
        <v>839</v>
      </c>
      <c r="B126" s="27"/>
      <c r="C126" s="28"/>
      <c r="D126" s="29"/>
      <c r="E126" s="29"/>
      <c r="F126" s="72"/>
      <c r="G126" s="72"/>
      <c r="H126" s="72"/>
      <c r="I126" s="72"/>
      <c r="J126" s="72"/>
      <c r="K126" s="72"/>
      <c r="L126" s="72"/>
      <c r="M126" s="72"/>
      <c r="N126" s="72"/>
      <c r="O126" s="72"/>
      <c r="P126" s="72"/>
      <c r="Q126" s="72"/>
      <c r="R126" s="72"/>
      <c r="S126" s="72"/>
      <c r="T126" s="72"/>
      <c r="U126" s="72"/>
      <c r="V126" s="72"/>
      <c r="W126" s="72"/>
      <c r="X126" s="72"/>
      <c r="Y126" s="72"/>
      <c r="Z126" s="72"/>
    </row>
    <row r="127" spans="1:26" ht="12.75" customHeight="1">
      <c r="A127" s="6" t="s">
        <v>840</v>
      </c>
      <c r="B127" s="27"/>
      <c r="C127" s="28"/>
      <c r="D127" s="29"/>
      <c r="E127" s="29"/>
      <c r="F127" s="72"/>
      <c r="G127" s="72"/>
      <c r="H127" s="72"/>
      <c r="I127" s="72"/>
      <c r="J127" s="72"/>
      <c r="K127" s="72"/>
      <c r="L127" s="72"/>
      <c r="M127" s="72"/>
      <c r="N127" s="72"/>
      <c r="O127" s="72"/>
      <c r="P127" s="72"/>
      <c r="Q127" s="72"/>
      <c r="R127" s="72"/>
      <c r="S127" s="72"/>
      <c r="T127" s="72"/>
      <c r="U127" s="72"/>
      <c r="V127" s="72"/>
      <c r="W127" s="72"/>
      <c r="X127" s="72"/>
      <c r="Y127" s="72"/>
      <c r="Z127" s="72"/>
    </row>
    <row r="128" spans="1:26" ht="12.75" customHeight="1">
      <c r="A128" s="6" t="s">
        <v>841</v>
      </c>
      <c r="B128" s="27"/>
      <c r="C128" s="28"/>
      <c r="D128" s="29"/>
      <c r="E128" s="29"/>
      <c r="F128" s="72"/>
      <c r="G128" s="72"/>
      <c r="H128" s="72"/>
      <c r="I128" s="72"/>
      <c r="J128" s="72"/>
      <c r="K128" s="72"/>
      <c r="L128" s="72"/>
      <c r="M128" s="72"/>
      <c r="N128" s="72"/>
      <c r="O128" s="72"/>
      <c r="P128" s="72"/>
      <c r="Q128" s="72"/>
      <c r="R128" s="72"/>
      <c r="S128" s="72"/>
      <c r="T128" s="72"/>
      <c r="U128" s="72"/>
      <c r="V128" s="72"/>
      <c r="W128" s="72"/>
      <c r="X128" s="72"/>
      <c r="Y128" s="72"/>
      <c r="Z128" s="72"/>
    </row>
    <row r="129" spans="1:26" ht="12.75" customHeight="1">
      <c r="A129" s="6"/>
      <c r="B129" s="27"/>
      <c r="C129" s="28"/>
      <c r="D129" s="29"/>
      <c r="E129" s="29"/>
      <c r="F129" s="72"/>
      <c r="G129" s="72"/>
      <c r="H129" s="72"/>
      <c r="I129" s="72"/>
      <c r="J129" s="72"/>
      <c r="K129" s="72"/>
      <c r="L129" s="72"/>
      <c r="M129" s="72"/>
      <c r="N129" s="72"/>
      <c r="O129" s="72"/>
      <c r="P129" s="72"/>
      <c r="Q129" s="72"/>
      <c r="R129" s="72"/>
      <c r="S129" s="72"/>
      <c r="T129" s="72"/>
      <c r="U129" s="72"/>
      <c r="V129" s="72"/>
      <c r="W129" s="72"/>
      <c r="X129" s="72"/>
      <c r="Y129" s="72"/>
      <c r="Z129" s="72"/>
    </row>
    <row r="130" spans="1:26" ht="12.75" customHeight="1">
      <c r="A130" s="473" t="s">
        <v>85</v>
      </c>
      <c r="B130" s="474"/>
      <c r="C130" s="474"/>
      <c r="D130" s="474"/>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2.75" customHeight="1">
      <c r="A131" s="473" t="s">
        <v>86</v>
      </c>
      <c r="B131" s="474"/>
      <c r="C131" s="474"/>
      <c r="D131" s="474"/>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2" customHeight="1">
      <c r="A132" s="2"/>
      <c r="B132" s="27"/>
      <c r="C132" s="28"/>
      <c r="D132" s="29"/>
      <c r="E132" s="29"/>
      <c r="F132" s="30"/>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2"/>
      <c r="B133" s="27"/>
      <c r="C133" s="28"/>
      <c r="D133" s="29"/>
      <c r="E133" s="29"/>
      <c r="F133" s="30"/>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2"/>
      <c r="B134" s="27"/>
      <c r="C134" s="28"/>
      <c r="D134" s="29"/>
      <c r="E134" s="29"/>
      <c r="F134" s="30"/>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2"/>
      <c r="B135" s="27"/>
      <c r="C135" s="28"/>
      <c r="D135" s="29"/>
      <c r="E135" s="29"/>
      <c r="F135" s="30"/>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2"/>
      <c r="B136" s="27"/>
      <c r="C136" s="28"/>
      <c r="D136" s="29"/>
      <c r="E136" s="29"/>
      <c r="F136" s="30"/>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2"/>
      <c r="B137" s="27"/>
      <c r="C137" s="28"/>
      <c r="D137" s="29"/>
      <c r="E137" s="29"/>
      <c r="F137" s="30"/>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2"/>
      <c r="B138" s="27"/>
      <c r="C138" s="28"/>
      <c r="D138" s="29"/>
      <c r="E138" s="29"/>
      <c r="F138" s="30"/>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2"/>
      <c r="B139" s="27"/>
      <c r="C139" s="28"/>
      <c r="D139" s="29"/>
      <c r="E139" s="29"/>
      <c r="F139" s="30"/>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2"/>
      <c r="B140" s="27"/>
      <c r="C140" s="28"/>
      <c r="D140" s="29"/>
      <c r="E140" s="29"/>
      <c r="F140" s="30"/>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2"/>
      <c r="B141" s="27"/>
      <c r="C141" s="28"/>
      <c r="D141" s="29"/>
      <c r="E141" s="29"/>
      <c r="F141" s="30"/>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2"/>
      <c r="B142" s="27"/>
      <c r="C142" s="28"/>
      <c r="D142" s="29"/>
      <c r="E142" s="29"/>
      <c r="F142" s="30"/>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2"/>
      <c r="B143" s="27"/>
      <c r="C143" s="28"/>
      <c r="D143" s="29"/>
      <c r="E143" s="29"/>
      <c r="F143" s="30"/>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2"/>
      <c r="B144" s="27"/>
      <c r="C144" s="28"/>
      <c r="D144" s="29"/>
      <c r="E144" s="29"/>
      <c r="F144" s="30"/>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2"/>
      <c r="B145" s="27"/>
      <c r="C145" s="28"/>
      <c r="D145" s="29"/>
      <c r="E145" s="29"/>
      <c r="F145" s="30"/>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2"/>
      <c r="B146" s="27"/>
      <c r="C146" s="28"/>
      <c r="D146" s="29"/>
      <c r="E146" s="29"/>
      <c r="F146" s="30"/>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2"/>
      <c r="B147" s="27"/>
      <c r="C147" s="28"/>
      <c r="D147" s="29"/>
      <c r="E147" s="29"/>
      <c r="F147" s="30"/>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2"/>
      <c r="B148" s="27"/>
      <c r="C148" s="28"/>
      <c r="D148" s="29"/>
      <c r="E148" s="29"/>
      <c r="F148" s="30"/>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2"/>
      <c r="B149" s="27"/>
      <c r="C149" s="28"/>
      <c r="D149" s="29"/>
      <c r="E149" s="29"/>
      <c r="F149" s="30"/>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2"/>
      <c r="B150" s="27"/>
      <c r="C150" s="28"/>
      <c r="D150" s="29"/>
      <c r="E150" s="29"/>
      <c r="F150" s="30"/>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2"/>
      <c r="B151" s="27"/>
      <c r="C151" s="28"/>
      <c r="D151" s="29"/>
      <c r="E151" s="29"/>
      <c r="F151" s="30"/>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2"/>
      <c r="B152" s="27"/>
      <c r="C152" s="28"/>
      <c r="D152" s="29"/>
      <c r="E152" s="29"/>
      <c r="F152" s="30"/>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2"/>
      <c r="B153" s="27"/>
      <c r="C153" s="28"/>
      <c r="D153" s="29"/>
      <c r="E153" s="29"/>
      <c r="F153" s="30"/>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2"/>
      <c r="B154" s="27"/>
      <c r="C154" s="28"/>
      <c r="D154" s="29"/>
      <c r="E154" s="29"/>
      <c r="F154" s="30"/>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2"/>
      <c r="B155" s="27"/>
      <c r="C155" s="28"/>
      <c r="D155" s="29"/>
      <c r="E155" s="29"/>
      <c r="F155" s="30"/>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2"/>
      <c r="B156" s="27"/>
      <c r="C156" s="28"/>
      <c r="D156" s="29"/>
      <c r="E156" s="29"/>
      <c r="F156" s="30"/>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2"/>
      <c r="B157" s="27"/>
      <c r="C157" s="28"/>
      <c r="D157" s="29"/>
      <c r="E157" s="29"/>
      <c r="F157" s="30"/>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2"/>
      <c r="B158" s="27"/>
      <c r="C158" s="28"/>
      <c r="D158" s="29"/>
      <c r="E158" s="29"/>
      <c r="F158" s="30"/>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2"/>
      <c r="B159" s="27"/>
      <c r="C159" s="28"/>
      <c r="D159" s="29"/>
      <c r="E159" s="29"/>
      <c r="F159" s="30"/>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2"/>
      <c r="B160" s="27"/>
      <c r="C160" s="28"/>
      <c r="D160" s="29"/>
      <c r="E160" s="29"/>
      <c r="F160" s="30"/>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2"/>
      <c r="B161" s="27"/>
      <c r="C161" s="28"/>
      <c r="D161" s="29"/>
      <c r="E161" s="29"/>
      <c r="F161" s="30"/>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2"/>
      <c r="B162" s="27"/>
      <c r="C162" s="28"/>
      <c r="D162" s="29"/>
      <c r="E162" s="29"/>
      <c r="F162" s="30"/>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2"/>
      <c r="B163" s="27"/>
      <c r="C163" s="28"/>
      <c r="D163" s="29"/>
      <c r="E163" s="29"/>
      <c r="F163" s="30"/>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2"/>
      <c r="B164" s="27"/>
      <c r="C164" s="28"/>
      <c r="D164" s="29"/>
      <c r="E164" s="29"/>
      <c r="F164" s="30"/>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2"/>
      <c r="B165" s="27"/>
      <c r="C165" s="28"/>
      <c r="D165" s="29"/>
      <c r="E165" s="29"/>
      <c r="F165" s="30"/>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2"/>
      <c r="B166" s="27"/>
      <c r="C166" s="28"/>
      <c r="D166" s="29"/>
      <c r="E166" s="29"/>
      <c r="F166" s="30"/>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2"/>
      <c r="B167" s="27"/>
      <c r="C167" s="28"/>
      <c r="D167" s="29"/>
      <c r="E167" s="29"/>
      <c r="F167" s="30"/>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2"/>
      <c r="B168" s="27"/>
      <c r="C168" s="28"/>
      <c r="D168" s="29"/>
      <c r="E168" s="29"/>
      <c r="F168" s="30"/>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2"/>
      <c r="B169" s="27"/>
      <c r="C169" s="28"/>
      <c r="D169" s="29"/>
      <c r="E169" s="29"/>
      <c r="F169" s="30"/>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2"/>
      <c r="B170" s="27"/>
      <c r="C170" s="28"/>
      <c r="D170" s="29"/>
      <c r="E170" s="29"/>
      <c r="F170" s="30"/>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2"/>
      <c r="B171" s="27"/>
      <c r="C171" s="28"/>
      <c r="D171" s="29"/>
      <c r="E171" s="29"/>
      <c r="F171" s="30"/>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2"/>
      <c r="B172" s="27"/>
      <c r="C172" s="28"/>
      <c r="D172" s="29"/>
      <c r="E172" s="29"/>
      <c r="F172" s="30"/>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2"/>
      <c r="B173" s="27"/>
      <c r="C173" s="28"/>
      <c r="D173" s="29"/>
      <c r="E173" s="29"/>
      <c r="F173" s="30"/>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2"/>
      <c r="B174" s="27"/>
      <c r="C174" s="28"/>
      <c r="D174" s="29"/>
      <c r="E174" s="29"/>
      <c r="F174" s="30"/>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2"/>
      <c r="B175" s="27"/>
      <c r="C175" s="28"/>
      <c r="D175" s="29"/>
      <c r="E175" s="29"/>
      <c r="F175" s="30"/>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2"/>
      <c r="B176" s="27"/>
      <c r="C176" s="28"/>
      <c r="D176" s="29"/>
      <c r="E176" s="29"/>
      <c r="F176" s="30"/>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2"/>
      <c r="B177" s="27"/>
      <c r="C177" s="28"/>
      <c r="D177" s="29"/>
      <c r="E177" s="29"/>
      <c r="F177" s="30"/>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2"/>
      <c r="B178" s="27"/>
      <c r="C178" s="28"/>
      <c r="D178" s="29"/>
      <c r="E178" s="29"/>
      <c r="F178" s="30"/>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2"/>
      <c r="B179" s="27"/>
      <c r="C179" s="28"/>
      <c r="D179" s="29"/>
      <c r="E179" s="29"/>
      <c r="F179" s="30"/>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2"/>
      <c r="B180" s="27"/>
      <c r="C180" s="28"/>
      <c r="D180" s="29"/>
      <c r="E180" s="29"/>
      <c r="F180" s="30"/>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2"/>
      <c r="B181" s="27"/>
      <c r="C181" s="28"/>
      <c r="D181" s="29"/>
      <c r="E181" s="29"/>
      <c r="F181" s="30"/>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2"/>
      <c r="B182" s="27"/>
      <c r="C182" s="28"/>
      <c r="D182" s="29"/>
      <c r="E182" s="29"/>
      <c r="F182" s="30"/>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2"/>
      <c r="B183" s="27"/>
      <c r="C183" s="28"/>
      <c r="D183" s="29"/>
      <c r="E183" s="29"/>
      <c r="F183" s="30"/>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2"/>
      <c r="B184" s="27"/>
      <c r="C184" s="28"/>
      <c r="D184" s="29"/>
      <c r="E184" s="29"/>
      <c r="F184" s="30"/>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2"/>
      <c r="B185" s="27"/>
      <c r="C185" s="28"/>
      <c r="D185" s="29"/>
      <c r="E185" s="29"/>
      <c r="F185" s="30"/>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2"/>
      <c r="B186" s="27"/>
      <c r="C186" s="28"/>
      <c r="D186" s="29"/>
      <c r="E186" s="29"/>
      <c r="F186" s="30"/>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2"/>
      <c r="B187" s="27"/>
      <c r="C187" s="28"/>
      <c r="D187" s="29"/>
      <c r="E187" s="29"/>
      <c r="F187" s="30"/>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2"/>
      <c r="B188" s="27"/>
      <c r="C188" s="28"/>
      <c r="D188" s="29"/>
      <c r="E188" s="29"/>
      <c r="F188" s="30"/>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2"/>
      <c r="B189" s="27"/>
      <c r="C189" s="28"/>
      <c r="D189" s="29"/>
      <c r="E189" s="29"/>
      <c r="F189" s="30"/>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2"/>
      <c r="B190" s="27"/>
      <c r="C190" s="28"/>
      <c r="D190" s="29"/>
      <c r="E190" s="29"/>
      <c r="F190" s="30"/>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2"/>
      <c r="B191" s="27"/>
      <c r="C191" s="28"/>
      <c r="D191" s="29"/>
      <c r="E191" s="29"/>
      <c r="F191" s="30"/>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2"/>
      <c r="B192" s="27"/>
      <c r="C192" s="28"/>
      <c r="D192" s="29"/>
      <c r="E192" s="29"/>
      <c r="F192" s="30"/>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2"/>
      <c r="B193" s="27"/>
      <c r="C193" s="28"/>
      <c r="D193" s="29"/>
      <c r="E193" s="29"/>
      <c r="F193" s="30"/>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2"/>
      <c r="B194" s="27"/>
      <c r="C194" s="28"/>
      <c r="D194" s="29"/>
      <c r="E194" s="29"/>
      <c r="F194" s="30"/>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2"/>
      <c r="B195" s="27"/>
      <c r="C195" s="28"/>
      <c r="D195" s="29"/>
      <c r="E195" s="29"/>
      <c r="F195" s="30"/>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2"/>
      <c r="B196" s="27"/>
      <c r="C196" s="28"/>
      <c r="D196" s="29"/>
      <c r="E196" s="29"/>
      <c r="F196" s="30"/>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2"/>
      <c r="B197" s="27"/>
      <c r="C197" s="28"/>
      <c r="D197" s="29"/>
      <c r="E197" s="29"/>
      <c r="F197" s="30"/>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2"/>
      <c r="B198" s="27"/>
      <c r="C198" s="28"/>
      <c r="D198" s="29"/>
      <c r="E198" s="29"/>
      <c r="F198" s="30"/>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2"/>
      <c r="B199" s="27"/>
      <c r="C199" s="28"/>
      <c r="D199" s="29"/>
      <c r="E199" s="29"/>
      <c r="F199" s="30"/>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2"/>
      <c r="B200" s="27"/>
      <c r="C200" s="28"/>
      <c r="D200" s="29"/>
      <c r="E200" s="29"/>
      <c r="F200" s="30"/>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2"/>
      <c r="B201" s="27"/>
      <c r="C201" s="28"/>
      <c r="D201" s="29"/>
      <c r="E201" s="29"/>
      <c r="F201" s="30"/>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2"/>
      <c r="B202" s="27"/>
      <c r="C202" s="28"/>
      <c r="D202" s="29"/>
      <c r="E202" s="29"/>
      <c r="F202" s="30"/>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2"/>
      <c r="B203" s="27"/>
      <c r="C203" s="28"/>
      <c r="D203" s="29"/>
      <c r="E203" s="29"/>
      <c r="F203" s="30"/>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2"/>
      <c r="B204" s="27"/>
      <c r="C204" s="28"/>
      <c r="D204" s="29"/>
      <c r="E204" s="29"/>
      <c r="F204" s="30"/>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2"/>
      <c r="B205" s="27"/>
      <c r="C205" s="28"/>
      <c r="D205" s="29"/>
      <c r="E205" s="29"/>
      <c r="F205" s="30"/>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2"/>
      <c r="B206" s="27"/>
      <c r="C206" s="28"/>
      <c r="D206" s="29"/>
      <c r="E206" s="29"/>
      <c r="F206" s="30"/>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2"/>
      <c r="B207" s="27"/>
      <c r="C207" s="28"/>
      <c r="D207" s="29"/>
      <c r="E207" s="29"/>
      <c r="F207" s="30"/>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2"/>
      <c r="B208" s="27"/>
      <c r="C208" s="28"/>
      <c r="D208" s="29"/>
      <c r="E208" s="29"/>
      <c r="F208" s="30"/>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2"/>
      <c r="B209" s="27"/>
      <c r="C209" s="28"/>
      <c r="D209" s="29"/>
      <c r="E209" s="29"/>
      <c r="F209" s="30"/>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2"/>
      <c r="B210" s="27"/>
      <c r="C210" s="28"/>
      <c r="D210" s="29"/>
      <c r="E210" s="29"/>
      <c r="F210" s="30"/>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2"/>
      <c r="B211" s="27"/>
      <c r="C211" s="28"/>
      <c r="D211" s="29"/>
      <c r="E211" s="29"/>
      <c r="F211" s="30"/>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2"/>
      <c r="B212" s="27"/>
      <c r="C212" s="28"/>
      <c r="D212" s="29"/>
      <c r="E212" s="29"/>
      <c r="F212" s="30"/>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2"/>
      <c r="B213" s="27"/>
      <c r="C213" s="28"/>
      <c r="D213" s="29"/>
      <c r="E213" s="29"/>
      <c r="F213" s="30"/>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2"/>
      <c r="B214" s="27"/>
      <c r="C214" s="28"/>
      <c r="D214" s="29"/>
      <c r="E214" s="29"/>
      <c r="F214" s="30"/>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2"/>
      <c r="B215" s="27"/>
      <c r="C215" s="28"/>
      <c r="D215" s="29"/>
      <c r="E215" s="29"/>
      <c r="F215" s="30"/>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2"/>
      <c r="B216" s="27"/>
      <c r="C216" s="28"/>
      <c r="D216" s="29"/>
      <c r="E216" s="29"/>
      <c r="F216" s="30"/>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2"/>
      <c r="B217" s="27"/>
      <c r="C217" s="28"/>
      <c r="D217" s="29"/>
      <c r="E217" s="29"/>
      <c r="F217" s="30"/>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2"/>
      <c r="B218" s="27"/>
      <c r="C218" s="28"/>
      <c r="D218" s="29"/>
      <c r="E218" s="29"/>
      <c r="F218" s="30"/>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2"/>
      <c r="B219" s="27"/>
      <c r="C219" s="28"/>
      <c r="D219" s="29"/>
      <c r="E219" s="29"/>
      <c r="F219" s="30"/>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2"/>
      <c r="B220" s="27"/>
      <c r="C220" s="28"/>
      <c r="D220" s="29"/>
      <c r="E220" s="29"/>
      <c r="F220" s="30"/>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2"/>
      <c r="B221" s="27"/>
      <c r="C221" s="28"/>
      <c r="D221" s="29"/>
      <c r="E221" s="29"/>
      <c r="F221" s="30"/>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2"/>
      <c r="B222" s="27"/>
      <c r="C222" s="28"/>
      <c r="D222" s="29"/>
      <c r="E222" s="29"/>
      <c r="F222" s="30"/>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2"/>
      <c r="B223" s="27"/>
      <c r="C223" s="28"/>
      <c r="D223" s="29"/>
      <c r="E223" s="29"/>
      <c r="F223" s="30"/>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2"/>
      <c r="B224" s="27"/>
      <c r="C224" s="28"/>
      <c r="D224" s="29"/>
      <c r="E224" s="29"/>
      <c r="F224" s="30"/>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2"/>
      <c r="B225" s="27"/>
      <c r="C225" s="28"/>
      <c r="D225" s="29"/>
      <c r="E225" s="29"/>
      <c r="F225" s="30"/>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2"/>
      <c r="B226" s="27"/>
      <c r="C226" s="28"/>
      <c r="D226" s="29"/>
      <c r="E226" s="29"/>
      <c r="F226" s="30"/>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2"/>
      <c r="B227" s="27"/>
      <c r="C227" s="28"/>
      <c r="D227" s="29"/>
      <c r="E227" s="29"/>
      <c r="F227" s="30"/>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2"/>
      <c r="B228" s="27"/>
      <c r="C228" s="28"/>
      <c r="D228" s="29"/>
      <c r="E228" s="29"/>
      <c r="F228" s="30"/>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2"/>
      <c r="B229" s="27"/>
      <c r="C229" s="28"/>
      <c r="D229" s="29"/>
      <c r="E229" s="29"/>
      <c r="F229" s="30"/>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2"/>
      <c r="B230" s="27"/>
      <c r="C230" s="28"/>
      <c r="D230" s="29"/>
      <c r="E230" s="29"/>
      <c r="F230" s="30"/>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2"/>
      <c r="B231" s="27"/>
      <c r="C231" s="28"/>
      <c r="D231" s="29"/>
      <c r="E231" s="29"/>
      <c r="F231" s="30"/>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2"/>
      <c r="B232" s="27"/>
      <c r="C232" s="28"/>
      <c r="D232" s="29"/>
      <c r="E232" s="29"/>
      <c r="F232" s="30"/>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2"/>
      <c r="B233" s="27"/>
      <c r="C233" s="28"/>
      <c r="D233" s="29"/>
      <c r="E233" s="29"/>
      <c r="F233" s="30"/>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2"/>
      <c r="B234" s="27"/>
      <c r="C234" s="28"/>
      <c r="D234" s="29"/>
      <c r="E234" s="29"/>
      <c r="F234" s="30"/>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2"/>
      <c r="B235" s="27"/>
      <c r="C235" s="28"/>
      <c r="D235" s="29"/>
      <c r="E235" s="29"/>
      <c r="F235" s="30"/>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2"/>
      <c r="B236" s="27"/>
      <c r="C236" s="28"/>
      <c r="D236" s="29"/>
      <c r="E236" s="29"/>
      <c r="F236" s="30"/>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2"/>
      <c r="B237" s="27"/>
      <c r="C237" s="28"/>
      <c r="D237" s="29"/>
      <c r="E237" s="29"/>
      <c r="F237" s="30"/>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2"/>
      <c r="B238" s="27"/>
      <c r="C238" s="28"/>
      <c r="D238" s="29"/>
      <c r="E238" s="29"/>
      <c r="F238" s="30"/>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2"/>
      <c r="B239" s="27"/>
      <c r="C239" s="28"/>
      <c r="D239" s="29"/>
      <c r="E239" s="29"/>
      <c r="F239" s="30"/>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2"/>
      <c r="B240" s="27"/>
      <c r="C240" s="28"/>
      <c r="D240" s="29"/>
      <c r="E240" s="29"/>
      <c r="F240" s="30"/>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2"/>
      <c r="B241" s="27"/>
      <c r="C241" s="28"/>
      <c r="D241" s="29"/>
      <c r="E241" s="29"/>
      <c r="F241" s="30"/>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2"/>
      <c r="B242" s="27"/>
      <c r="C242" s="28"/>
      <c r="D242" s="29"/>
      <c r="E242" s="29"/>
      <c r="F242" s="30"/>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2"/>
      <c r="B243" s="27"/>
      <c r="C243" s="28"/>
      <c r="D243" s="29"/>
      <c r="E243" s="29"/>
      <c r="F243" s="30"/>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2"/>
      <c r="B244" s="27"/>
      <c r="C244" s="28"/>
      <c r="D244" s="29"/>
      <c r="E244" s="29"/>
      <c r="F244" s="30"/>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2"/>
      <c r="B245" s="27"/>
      <c r="C245" s="28"/>
      <c r="D245" s="29"/>
      <c r="E245" s="29"/>
      <c r="F245" s="30"/>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2"/>
      <c r="B246" s="27"/>
      <c r="C246" s="28"/>
      <c r="D246" s="29"/>
      <c r="E246" s="29"/>
      <c r="F246" s="30"/>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2"/>
      <c r="B247" s="27"/>
      <c r="C247" s="28"/>
      <c r="D247" s="29"/>
      <c r="E247" s="29"/>
      <c r="F247" s="30"/>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2"/>
      <c r="B248" s="27"/>
      <c r="C248" s="28"/>
      <c r="D248" s="29"/>
      <c r="E248" s="29"/>
      <c r="F248" s="30"/>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2"/>
      <c r="B249" s="27"/>
      <c r="C249" s="28"/>
      <c r="D249" s="29"/>
      <c r="E249" s="29"/>
      <c r="F249" s="30"/>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2"/>
      <c r="B250" s="27"/>
      <c r="C250" s="28"/>
      <c r="D250" s="29"/>
      <c r="E250" s="29"/>
      <c r="F250" s="30"/>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2"/>
      <c r="B251" s="27"/>
      <c r="C251" s="28"/>
      <c r="D251" s="29"/>
      <c r="E251" s="29"/>
      <c r="F251" s="30"/>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2"/>
      <c r="B252" s="27"/>
      <c r="C252" s="28"/>
      <c r="D252" s="29"/>
      <c r="E252" s="29"/>
      <c r="F252" s="30"/>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2"/>
      <c r="B253" s="27"/>
      <c r="C253" s="28"/>
      <c r="D253" s="29"/>
      <c r="E253" s="29"/>
      <c r="F253" s="30"/>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2"/>
      <c r="B254" s="27"/>
      <c r="C254" s="28"/>
      <c r="D254" s="29"/>
      <c r="E254" s="29"/>
      <c r="F254" s="30"/>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2"/>
      <c r="B255" s="27"/>
      <c r="C255" s="28"/>
      <c r="D255" s="29"/>
      <c r="E255" s="29"/>
      <c r="F255" s="30"/>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2"/>
      <c r="B256" s="27"/>
      <c r="C256" s="28"/>
      <c r="D256" s="29"/>
      <c r="E256" s="29"/>
      <c r="F256" s="30"/>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2"/>
      <c r="B257" s="27"/>
      <c r="C257" s="28"/>
      <c r="D257" s="29"/>
      <c r="E257" s="29"/>
      <c r="F257" s="30"/>
      <c r="G257" s="30"/>
      <c r="H257" s="30"/>
      <c r="I257" s="30"/>
      <c r="J257" s="30"/>
      <c r="K257" s="30"/>
      <c r="L257" s="30"/>
      <c r="M257" s="30"/>
      <c r="N257" s="30"/>
      <c r="O257" s="30"/>
      <c r="P257" s="30"/>
      <c r="Q257" s="30"/>
      <c r="R257" s="30"/>
      <c r="S257" s="30"/>
      <c r="T257" s="30"/>
      <c r="U257" s="30"/>
      <c r="V257" s="30"/>
      <c r="W257" s="30"/>
      <c r="X257" s="30"/>
      <c r="Y257" s="30"/>
      <c r="Z257" s="30"/>
    </row>
    <row r="258" spans="1:26" ht="12" customHeight="1">
      <c r="A258" s="2"/>
      <c r="B258" s="27"/>
      <c r="C258" s="28"/>
      <c r="D258" s="29"/>
      <c r="E258" s="29"/>
      <c r="F258" s="30"/>
      <c r="G258" s="30"/>
      <c r="H258" s="30"/>
      <c r="I258" s="30"/>
      <c r="J258" s="30"/>
      <c r="K258" s="30"/>
      <c r="L258" s="30"/>
      <c r="M258" s="30"/>
      <c r="N258" s="30"/>
      <c r="O258" s="30"/>
      <c r="P258" s="30"/>
      <c r="Q258" s="30"/>
      <c r="R258" s="30"/>
      <c r="S258" s="30"/>
      <c r="T258" s="30"/>
      <c r="U258" s="30"/>
      <c r="V258" s="30"/>
      <c r="W258" s="30"/>
      <c r="X258" s="30"/>
      <c r="Y258" s="30"/>
      <c r="Z258" s="30"/>
    </row>
    <row r="259" spans="1:26" ht="12" customHeight="1">
      <c r="A259" s="2"/>
      <c r="B259" s="27"/>
      <c r="C259" s="28"/>
      <c r="D259" s="29"/>
      <c r="E259" s="29"/>
      <c r="F259" s="30"/>
      <c r="G259" s="30"/>
      <c r="H259" s="30"/>
      <c r="I259" s="30"/>
      <c r="J259" s="30"/>
      <c r="K259" s="30"/>
      <c r="L259" s="30"/>
      <c r="M259" s="30"/>
      <c r="N259" s="30"/>
      <c r="O259" s="30"/>
      <c r="P259" s="30"/>
      <c r="Q259" s="30"/>
      <c r="R259" s="30"/>
      <c r="S259" s="30"/>
      <c r="T259" s="30"/>
      <c r="U259" s="30"/>
      <c r="V259" s="30"/>
      <c r="W259" s="30"/>
      <c r="X259" s="30"/>
      <c r="Y259" s="30"/>
      <c r="Z259" s="30"/>
    </row>
    <row r="260" spans="1:26" ht="12" customHeight="1">
      <c r="A260" s="2"/>
      <c r="B260" s="27"/>
      <c r="C260" s="28"/>
      <c r="D260" s="29"/>
      <c r="E260" s="29"/>
      <c r="F260" s="30"/>
      <c r="G260" s="30"/>
      <c r="H260" s="30"/>
      <c r="I260" s="30"/>
      <c r="J260" s="30"/>
      <c r="K260" s="30"/>
      <c r="L260" s="30"/>
      <c r="M260" s="30"/>
      <c r="N260" s="30"/>
      <c r="O260" s="30"/>
      <c r="P260" s="30"/>
      <c r="Q260" s="30"/>
      <c r="R260" s="30"/>
      <c r="S260" s="30"/>
      <c r="T260" s="30"/>
      <c r="U260" s="30"/>
      <c r="V260" s="30"/>
      <c r="W260" s="30"/>
      <c r="X260" s="30"/>
      <c r="Y260" s="30"/>
      <c r="Z260" s="30"/>
    </row>
    <row r="261" spans="1:26" ht="12" customHeight="1">
      <c r="A261" s="2"/>
      <c r="B261" s="27"/>
      <c r="C261" s="28"/>
      <c r="D261" s="29"/>
      <c r="E261" s="29"/>
      <c r="F261" s="30"/>
      <c r="G261" s="30"/>
      <c r="H261" s="30"/>
      <c r="I261" s="30"/>
      <c r="J261" s="30"/>
      <c r="K261" s="30"/>
      <c r="L261" s="30"/>
      <c r="M261" s="30"/>
      <c r="N261" s="30"/>
      <c r="O261" s="30"/>
      <c r="P261" s="30"/>
      <c r="Q261" s="30"/>
      <c r="R261" s="30"/>
      <c r="S261" s="30"/>
      <c r="T261" s="30"/>
      <c r="U261" s="30"/>
      <c r="V261" s="30"/>
      <c r="W261" s="30"/>
      <c r="X261" s="30"/>
      <c r="Y261" s="30"/>
      <c r="Z261" s="30"/>
    </row>
    <row r="262" spans="1:26" ht="12" customHeight="1">
      <c r="A262" s="2"/>
      <c r="B262" s="27"/>
      <c r="C262" s="28"/>
      <c r="D262" s="29"/>
      <c r="E262" s="29"/>
      <c r="F262" s="30"/>
      <c r="G262" s="30"/>
      <c r="H262" s="30"/>
      <c r="I262" s="30"/>
      <c r="J262" s="30"/>
      <c r="K262" s="30"/>
      <c r="L262" s="30"/>
      <c r="M262" s="30"/>
      <c r="N262" s="30"/>
      <c r="O262" s="30"/>
      <c r="P262" s="30"/>
      <c r="Q262" s="30"/>
      <c r="R262" s="30"/>
      <c r="S262" s="30"/>
      <c r="T262" s="30"/>
      <c r="U262" s="30"/>
      <c r="V262" s="30"/>
      <c r="W262" s="30"/>
      <c r="X262" s="30"/>
      <c r="Y262" s="30"/>
      <c r="Z262" s="30"/>
    </row>
    <row r="263" spans="1:26" ht="12" customHeight="1">
      <c r="A263" s="2"/>
      <c r="B263" s="27"/>
      <c r="C263" s="28"/>
      <c r="D263" s="29"/>
      <c r="E263" s="29"/>
      <c r="F263" s="30"/>
      <c r="G263" s="30"/>
      <c r="H263" s="30"/>
      <c r="I263" s="30"/>
      <c r="J263" s="30"/>
      <c r="K263" s="30"/>
      <c r="L263" s="30"/>
      <c r="M263" s="30"/>
      <c r="N263" s="30"/>
      <c r="O263" s="30"/>
      <c r="P263" s="30"/>
      <c r="Q263" s="30"/>
      <c r="R263" s="30"/>
      <c r="S263" s="30"/>
      <c r="T263" s="30"/>
      <c r="U263" s="30"/>
      <c r="V263" s="30"/>
      <c r="W263" s="30"/>
      <c r="X263" s="30"/>
      <c r="Y263" s="30"/>
      <c r="Z263" s="30"/>
    </row>
    <row r="264" spans="1:26" ht="12" customHeight="1">
      <c r="A264" s="2"/>
      <c r="B264" s="27"/>
      <c r="C264" s="28"/>
      <c r="D264" s="29"/>
      <c r="E264" s="29"/>
      <c r="F264" s="30"/>
      <c r="G264" s="30"/>
      <c r="H264" s="30"/>
      <c r="I264" s="30"/>
      <c r="J264" s="30"/>
      <c r="K264" s="30"/>
      <c r="L264" s="30"/>
      <c r="M264" s="30"/>
      <c r="N264" s="30"/>
      <c r="O264" s="30"/>
      <c r="P264" s="30"/>
      <c r="Q264" s="30"/>
      <c r="R264" s="30"/>
      <c r="S264" s="30"/>
      <c r="T264" s="30"/>
      <c r="U264" s="30"/>
      <c r="V264" s="30"/>
      <c r="W264" s="30"/>
      <c r="X264" s="30"/>
      <c r="Y264" s="30"/>
      <c r="Z264" s="30"/>
    </row>
    <row r="265" spans="1:26" ht="12" customHeight="1">
      <c r="A265" s="2"/>
      <c r="B265" s="27"/>
      <c r="C265" s="28"/>
      <c r="D265" s="29"/>
      <c r="E265" s="29"/>
      <c r="F265" s="30"/>
      <c r="G265" s="30"/>
      <c r="H265" s="30"/>
      <c r="I265" s="30"/>
      <c r="J265" s="30"/>
      <c r="K265" s="30"/>
      <c r="L265" s="30"/>
      <c r="M265" s="30"/>
      <c r="N265" s="30"/>
      <c r="O265" s="30"/>
      <c r="P265" s="30"/>
      <c r="Q265" s="30"/>
      <c r="R265" s="30"/>
      <c r="S265" s="30"/>
      <c r="T265" s="30"/>
      <c r="U265" s="30"/>
      <c r="V265" s="30"/>
      <c r="W265" s="30"/>
      <c r="X265" s="30"/>
      <c r="Y265" s="30"/>
      <c r="Z265" s="30"/>
    </row>
    <row r="266" spans="1:26" ht="12" customHeight="1">
      <c r="A266" s="2"/>
      <c r="B266" s="27"/>
      <c r="C266" s="28"/>
      <c r="D266" s="29"/>
      <c r="E266" s="29"/>
      <c r="F266" s="30"/>
      <c r="G266" s="30"/>
      <c r="H266" s="30"/>
      <c r="I266" s="30"/>
      <c r="J266" s="30"/>
      <c r="K266" s="30"/>
      <c r="L266" s="30"/>
      <c r="M266" s="30"/>
      <c r="N266" s="30"/>
      <c r="O266" s="30"/>
      <c r="P266" s="30"/>
      <c r="Q266" s="30"/>
      <c r="R266" s="30"/>
      <c r="S266" s="30"/>
      <c r="T266" s="30"/>
      <c r="U266" s="30"/>
      <c r="V266" s="30"/>
      <c r="W266" s="30"/>
      <c r="X266" s="30"/>
      <c r="Y266" s="30"/>
      <c r="Z266" s="30"/>
    </row>
    <row r="267" spans="1:26" ht="12" customHeight="1">
      <c r="A267" s="2"/>
      <c r="B267" s="27"/>
      <c r="C267" s="28"/>
      <c r="D267" s="29"/>
      <c r="E267" s="29"/>
      <c r="F267" s="30"/>
      <c r="G267" s="30"/>
      <c r="H267" s="30"/>
      <c r="I267" s="30"/>
      <c r="J267" s="30"/>
      <c r="K267" s="30"/>
      <c r="L267" s="30"/>
      <c r="M267" s="30"/>
      <c r="N267" s="30"/>
      <c r="O267" s="30"/>
      <c r="P267" s="30"/>
      <c r="Q267" s="30"/>
      <c r="R267" s="30"/>
      <c r="S267" s="30"/>
      <c r="T267" s="30"/>
      <c r="U267" s="30"/>
      <c r="V267" s="30"/>
      <c r="W267" s="30"/>
      <c r="X267" s="30"/>
      <c r="Y267" s="30"/>
      <c r="Z267" s="30"/>
    </row>
    <row r="268" spans="1:26" ht="12" customHeight="1">
      <c r="A268" s="2"/>
      <c r="B268" s="27"/>
      <c r="C268" s="28"/>
      <c r="D268" s="29"/>
      <c r="E268" s="29"/>
      <c r="F268" s="30"/>
      <c r="G268" s="30"/>
      <c r="H268" s="30"/>
      <c r="I268" s="30"/>
      <c r="J268" s="30"/>
      <c r="K268" s="30"/>
      <c r="L268" s="30"/>
      <c r="M268" s="30"/>
      <c r="N268" s="30"/>
      <c r="O268" s="30"/>
      <c r="P268" s="30"/>
      <c r="Q268" s="30"/>
      <c r="R268" s="30"/>
      <c r="S268" s="30"/>
      <c r="T268" s="30"/>
      <c r="U268" s="30"/>
      <c r="V268" s="30"/>
      <c r="W268" s="30"/>
      <c r="X268" s="30"/>
      <c r="Y268" s="30"/>
      <c r="Z268" s="30"/>
    </row>
    <row r="269" spans="1:26" ht="12" customHeight="1">
      <c r="A269" s="2"/>
      <c r="B269" s="27"/>
      <c r="C269" s="28"/>
      <c r="D269" s="29"/>
      <c r="E269" s="29"/>
      <c r="F269" s="30"/>
      <c r="G269" s="30"/>
      <c r="H269" s="30"/>
      <c r="I269" s="30"/>
      <c r="J269" s="30"/>
      <c r="K269" s="30"/>
      <c r="L269" s="30"/>
      <c r="M269" s="30"/>
      <c r="N269" s="30"/>
      <c r="O269" s="30"/>
      <c r="P269" s="30"/>
      <c r="Q269" s="30"/>
      <c r="R269" s="30"/>
      <c r="S269" s="30"/>
      <c r="T269" s="30"/>
      <c r="U269" s="30"/>
      <c r="V269" s="30"/>
      <c r="W269" s="30"/>
      <c r="X269" s="30"/>
      <c r="Y269" s="30"/>
      <c r="Z269" s="30"/>
    </row>
    <row r="270" spans="1:26" ht="12" customHeight="1">
      <c r="A270" s="2"/>
      <c r="B270" s="27"/>
      <c r="C270" s="28"/>
      <c r="D270" s="29"/>
      <c r="E270" s="29"/>
      <c r="F270" s="30"/>
      <c r="G270" s="30"/>
      <c r="H270" s="30"/>
      <c r="I270" s="30"/>
      <c r="J270" s="30"/>
      <c r="K270" s="30"/>
      <c r="L270" s="30"/>
      <c r="M270" s="30"/>
      <c r="N270" s="30"/>
      <c r="O270" s="30"/>
      <c r="P270" s="30"/>
      <c r="Q270" s="30"/>
      <c r="R270" s="30"/>
      <c r="S270" s="30"/>
      <c r="T270" s="30"/>
      <c r="U270" s="30"/>
      <c r="V270" s="30"/>
      <c r="W270" s="30"/>
      <c r="X270" s="30"/>
      <c r="Y270" s="30"/>
      <c r="Z270" s="30"/>
    </row>
    <row r="271" spans="1:26" ht="12" customHeight="1">
      <c r="A271" s="2"/>
      <c r="B271" s="27"/>
      <c r="C271" s="28"/>
      <c r="D271" s="29"/>
      <c r="E271" s="29"/>
      <c r="F271" s="30"/>
      <c r="G271" s="30"/>
      <c r="H271" s="30"/>
      <c r="I271" s="30"/>
      <c r="J271" s="30"/>
      <c r="K271" s="30"/>
      <c r="L271" s="30"/>
      <c r="M271" s="30"/>
      <c r="N271" s="30"/>
      <c r="O271" s="30"/>
      <c r="P271" s="30"/>
      <c r="Q271" s="30"/>
      <c r="R271" s="30"/>
      <c r="S271" s="30"/>
      <c r="T271" s="30"/>
      <c r="U271" s="30"/>
      <c r="V271" s="30"/>
      <c r="W271" s="30"/>
      <c r="X271" s="30"/>
      <c r="Y271" s="30"/>
      <c r="Z271" s="30"/>
    </row>
    <row r="272" spans="1:26" ht="12" customHeight="1">
      <c r="A272" s="2"/>
      <c r="B272" s="27"/>
      <c r="C272" s="28"/>
      <c r="D272" s="29"/>
      <c r="E272" s="29"/>
      <c r="F272" s="30"/>
      <c r="G272" s="30"/>
      <c r="H272" s="30"/>
      <c r="I272" s="30"/>
      <c r="J272" s="30"/>
      <c r="K272" s="30"/>
      <c r="L272" s="30"/>
      <c r="M272" s="30"/>
      <c r="N272" s="30"/>
      <c r="O272" s="30"/>
      <c r="P272" s="30"/>
      <c r="Q272" s="30"/>
      <c r="R272" s="30"/>
      <c r="S272" s="30"/>
      <c r="T272" s="30"/>
      <c r="U272" s="30"/>
      <c r="V272" s="30"/>
      <c r="W272" s="30"/>
      <c r="X272" s="30"/>
      <c r="Y272" s="30"/>
      <c r="Z272" s="30"/>
    </row>
    <row r="273" spans="1:26" ht="12" customHeight="1">
      <c r="A273" s="2"/>
      <c r="B273" s="27"/>
      <c r="C273" s="28"/>
      <c r="D273" s="29"/>
      <c r="E273" s="29"/>
      <c r="F273" s="30"/>
      <c r="G273" s="30"/>
      <c r="H273" s="30"/>
      <c r="I273" s="30"/>
      <c r="J273" s="30"/>
      <c r="K273" s="30"/>
      <c r="L273" s="30"/>
      <c r="M273" s="30"/>
      <c r="N273" s="30"/>
      <c r="O273" s="30"/>
      <c r="P273" s="30"/>
      <c r="Q273" s="30"/>
      <c r="R273" s="30"/>
      <c r="S273" s="30"/>
      <c r="T273" s="30"/>
      <c r="U273" s="30"/>
      <c r="V273" s="30"/>
      <c r="W273" s="30"/>
      <c r="X273" s="30"/>
      <c r="Y273" s="30"/>
      <c r="Z273" s="30"/>
    </row>
    <row r="274" spans="1:26" ht="12" customHeight="1">
      <c r="A274" s="2"/>
      <c r="B274" s="27"/>
      <c r="C274" s="28"/>
      <c r="D274" s="29"/>
      <c r="E274" s="29"/>
      <c r="F274" s="30"/>
      <c r="G274" s="30"/>
      <c r="H274" s="30"/>
      <c r="I274" s="30"/>
      <c r="J274" s="30"/>
      <c r="K274" s="30"/>
      <c r="L274" s="30"/>
      <c r="M274" s="30"/>
      <c r="N274" s="30"/>
      <c r="O274" s="30"/>
      <c r="P274" s="30"/>
      <c r="Q274" s="30"/>
      <c r="R274" s="30"/>
      <c r="S274" s="30"/>
      <c r="T274" s="30"/>
      <c r="U274" s="30"/>
      <c r="V274" s="30"/>
      <c r="W274" s="30"/>
      <c r="X274" s="30"/>
      <c r="Y274" s="30"/>
      <c r="Z274" s="30"/>
    </row>
    <row r="275" spans="1:26" ht="12" customHeight="1">
      <c r="A275" s="2"/>
      <c r="B275" s="27"/>
      <c r="C275" s="28"/>
      <c r="D275" s="29"/>
      <c r="E275" s="29"/>
      <c r="F275" s="30"/>
      <c r="G275" s="30"/>
      <c r="H275" s="30"/>
      <c r="I275" s="30"/>
      <c r="J275" s="30"/>
      <c r="K275" s="30"/>
      <c r="L275" s="30"/>
      <c r="M275" s="30"/>
      <c r="N275" s="30"/>
      <c r="O275" s="30"/>
      <c r="P275" s="30"/>
      <c r="Q275" s="30"/>
      <c r="R275" s="30"/>
      <c r="S275" s="30"/>
      <c r="T275" s="30"/>
      <c r="U275" s="30"/>
      <c r="V275" s="30"/>
      <c r="W275" s="30"/>
      <c r="X275" s="30"/>
      <c r="Y275" s="30"/>
      <c r="Z275" s="30"/>
    </row>
    <row r="276" spans="1:26" ht="12" customHeight="1">
      <c r="A276" s="2"/>
      <c r="B276" s="27"/>
      <c r="C276" s="28"/>
      <c r="D276" s="29"/>
      <c r="E276" s="29"/>
      <c r="F276" s="30"/>
      <c r="G276" s="30"/>
      <c r="H276" s="30"/>
      <c r="I276" s="30"/>
      <c r="J276" s="30"/>
      <c r="K276" s="30"/>
      <c r="L276" s="30"/>
      <c r="M276" s="30"/>
      <c r="N276" s="30"/>
      <c r="O276" s="30"/>
      <c r="P276" s="30"/>
      <c r="Q276" s="30"/>
      <c r="R276" s="30"/>
      <c r="S276" s="30"/>
      <c r="T276" s="30"/>
      <c r="U276" s="30"/>
      <c r="V276" s="30"/>
      <c r="W276" s="30"/>
      <c r="X276" s="30"/>
      <c r="Y276" s="30"/>
      <c r="Z276" s="30"/>
    </row>
    <row r="277" spans="1:26" ht="12" customHeight="1">
      <c r="A277" s="2"/>
      <c r="B277" s="27"/>
      <c r="C277" s="28"/>
      <c r="D277" s="29"/>
      <c r="E277" s="29"/>
      <c r="F277" s="30"/>
      <c r="G277" s="30"/>
      <c r="H277" s="30"/>
      <c r="I277" s="30"/>
      <c r="J277" s="30"/>
      <c r="K277" s="30"/>
      <c r="L277" s="30"/>
      <c r="M277" s="30"/>
      <c r="N277" s="30"/>
      <c r="O277" s="30"/>
      <c r="P277" s="30"/>
      <c r="Q277" s="30"/>
      <c r="R277" s="30"/>
      <c r="S277" s="30"/>
      <c r="T277" s="30"/>
      <c r="U277" s="30"/>
      <c r="V277" s="30"/>
      <c r="W277" s="30"/>
      <c r="X277" s="30"/>
      <c r="Y277" s="30"/>
      <c r="Z277" s="30"/>
    </row>
    <row r="278" spans="1:26" ht="12" customHeight="1">
      <c r="A278" s="2"/>
      <c r="B278" s="27"/>
      <c r="C278" s="28"/>
      <c r="D278" s="29"/>
      <c r="E278" s="29"/>
      <c r="F278" s="30"/>
      <c r="G278" s="30"/>
      <c r="H278" s="30"/>
      <c r="I278" s="30"/>
      <c r="J278" s="30"/>
      <c r="K278" s="30"/>
      <c r="L278" s="30"/>
      <c r="M278" s="30"/>
      <c r="N278" s="30"/>
      <c r="O278" s="30"/>
      <c r="P278" s="30"/>
      <c r="Q278" s="30"/>
      <c r="R278" s="30"/>
      <c r="S278" s="30"/>
      <c r="T278" s="30"/>
      <c r="U278" s="30"/>
      <c r="V278" s="30"/>
      <c r="W278" s="30"/>
      <c r="X278" s="30"/>
      <c r="Y278" s="30"/>
      <c r="Z278" s="30"/>
    </row>
    <row r="279" spans="1:26" ht="12" customHeight="1">
      <c r="A279" s="2"/>
      <c r="B279" s="27"/>
      <c r="C279" s="28"/>
      <c r="D279" s="29"/>
      <c r="E279" s="29"/>
      <c r="F279" s="30"/>
      <c r="G279" s="30"/>
      <c r="H279" s="30"/>
      <c r="I279" s="30"/>
      <c r="J279" s="30"/>
      <c r="K279" s="30"/>
      <c r="L279" s="30"/>
      <c r="M279" s="30"/>
      <c r="N279" s="30"/>
      <c r="O279" s="30"/>
      <c r="P279" s="30"/>
      <c r="Q279" s="30"/>
      <c r="R279" s="30"/>
      <c r="S279" s="30"/>
      <c r="T279" s="30"/>
      <c r="U279" s="30"/>
      <c r="V279" s="30"/>
      <c r="W279" s="30"/>
      <c r="X279" s="30"/>
      <c r="Y279" s="30"/>
      <c r="Z279" s="30"/>
    </row>
    <row r="280" spans="1:26" ht="12" customHeight="1">
      <c r="A280" s="2"/>
      <c r="B280" s="27"/>
      <c r="C280" s="28"/>
      <c r="D280" s="29"/>
      <c r="E280" s="29"/>
      <c r="F280" s="30"/>
      <c r="G280" s="30"/>
      <c r="H280" s="30"/>
      <c r="I280" s="30"/>
      <c r="J280" s="30"/>
      <c r="K280" s="30"/>
      <c r="L280" s="30"/>
      <c r="M280" s="30"/>
      <c r="N280" s="30"/>
      <c r="O280" s="30"/>
      <c r="P280" s="30"/>
      <c r="Q280" s="30"/>
      <c r="R280" s="30"/>
      <c r="S280" s="30"/>
      <c r="T280" s="30"/>
      <c r="U280" s="30"/>
      <c r="V280" s="30"/>
      <c r="W280" s="30"/>
      <c r="X280" s="30"/>
      <c r="Y280" s="30"/>
      <c r="Z280" s="30"/>
    </row>
    <row r="281" spans="1:26" ht="12" customHeight="1">
      <c r="A281" s="2"/>
      <c r="B281" s="27"/>
      <c r="C281" s="28"/>
      <c r="D281" s="29"/>
      <c r="E281" s="29"/>
      <c r="F281" s="30"/>
      <c r="G281" s="30"/>
      <c r="H281" s="30"/>
      <c r="I281" s="30"/>
      <c r="J281" s="30"/>
      <c r="K281" s="30"/>
      <c r="L281" s="30"/>
      <c r="M281" s="30"/>
      <c r="N281" s="30"/>
      <c r="O281" s="30"/>
      <c r="P281" s="30"/>
      <c r="Q281" s="30"/>
      <c r="R281" s="30"/>
      <c r="S281" s="30"/>
      <c r="T281" s="30"/>
      <c r="U281" s="30"/>
      <c r="V281" s="30"/>
      <c r="W281" s="30"/>
      <c r="X281" s="30"/>
      <c r="Y281" s="30"/>
      <c r="Z281" s="30"/>
    </row>
    <row r="282" spans="1:26" ht="12" customHeight="1">
      <c r="A282" s="2"/>
      <c r="B282" s="27"/>
      <c r="C282" s="28"/>
      <c r="D282" s="29"/>
      <c r="E282" s="29"/>
      <c r="F282" s="30"/>
      <c r="G282" s="30"/>
      <c r="H282" s="30"/>
      <c r="I282" s="30"/>
      <c r="J282" s="30"/>
      <c r="K282" s="30"/>
      <c r="L282" s="30"/>
      <c r="M282" s="30"/>
      <c r="N282" s="30"/>
      <c r="O282" s="30"/>
      <c r="P282" s="30"/>
      <c r="Q282" s="30"/>
      <c r="R282" s="30"/>
      <c r="S282" s="30"/>
      <c r="T282" s="30"/>
      <c r="U282" s="30"/>
      <c r="V282" s="30"/>
      <c r="W282" s="30"/>
      <c r="X282" s="30"/>
      <c r="Y282" s="30"/>
      <c r="Z282" s="30"/>
    </row>
    <row r="283" spans="1:26" ht="12" customHeight="1">
      <c r="A283" s="2"/>
      <c r="B283" s="27"/>
      <c r="C283" s="28"/>
      <c r="D283" s="29"/>
      <c r="E283" s="29"/>
      <c r="F283" s="30"/>
      <c r="G283" s="30"/>
      <c r="H283" s="30"/>
      <c r="I283" s="30"/>
      <c r="J283" s="30"/>
      <c r="K283" s="30"/>
      <c r="L283" s="30"/>
      <c r="M283" s="30"/>
      <c r="N283" s="30"/>
      <c r="O283" s="30"/>
      <c r="P283" s="30"/>
      <c r="Q283" s="30"/>
      <c r="R283" s="30"/>
      <c r="S283" s="30"/>
      <c r="T283" s="30"/>
      <c r="U283" s="30"/>
      <c r="V283" s="30"/>
      <c r="W283" s="30"/>
      <c r="X283" s="30"/>
      <c r="Y283" s="30"/>
      <c r="Z283" s="30"/>
    </row>
    <row r="284" spans="1:26" ht="12" customHeight="1">
      <c r="A284" s="2"/>
      <c r="B284" s="27"/>
      <c r="C284" s="28"/>
      <c r="D284" s="29"/>
      <c r="E284" s="29"/>
      <c r="F284" s="30"/>
      <c r="G284" s="30"/>
      <c r="H284" s="30"/>
      <c r="I284" s="30"/>
      <c r="J284" s="30"/>
      <c r="K284" s="30"/>
      <c r="L284" s="30"/>
      <c r="M284" s="30"/>
      <c r="N284" s="30"/>
      <c r="O284" s="30"/>
      <c r="P284" s="30"/>
      <c r="Q284" s="30"/>
      <c r="R284" s="30"/>
      <c r="S284" s="30"/>
      <c r="T284" s="30"/>
      <c r="U284" s="30"/>
      <c r="V284" s="30"/>
      <c r="W284" s="30"/>
      <c r="X284" s="30"/>
      <c r="Y284" s="30"/>
      <c r="Z284" s="30"/>
    </row>
    <row r="285" spans="1:26" ht="12" customHeight="1">
      <c r="A285" s="2"/>
      <c r="B285" s="27"/>
      <c r="C285" s="28"/>
      <c r="D285" s="29"/>
      <c r="E285" s="29"/>
      <c r="F285" s="30"/>
      <c r="G285" s="30"/>
      <c r="H285" s="30"/>
      <c r="I285" s="30"/>
      <c r="J285" s="30"/>
      <c r="K285" s="30"/>
      <c r="L285" s="30"/>
      <c r="M285" s="30"/>
      <c r="N285" s="30"/>
      <c r="O285" s="30"/>
      <c r="P285" s="30"/>
      <c r="Q285" s="30"/>
      <c r="R285" s="30"/>
      <c r="S285" s="30"/>
      <c r="T285" s="30"/>
      <c r="U285" s="30"/>
      <c r="V285" s="30"/>
      <c r="W285" s="30"/>
      <c r="X285" s="30"/>
      <c r="Y285" s="30"/>
      <c r="Z285" s="30"/>
    </row>
    <row r="286" spans="1:26" ht="12" customHeight="1">
      <c r="A286" s="2"/>
      <c r="B286" s="27"/>
      <c r="C286" s="28"/>
      <c r="D286" s="29"/>
      <c r="E286" s="29"/>
      <c r="F286" s="30"/>
      <c r="G286" s="30"/>
      <c r="H286" s="30"/>
      <c r="I286" s="30"/>
      <c r="J286" s="30"/>
      <c r="K286" s="30"/>
      <c r="L286" s="30"/>
      <c r="M286" s="30"/>
      <c r="N286" s="30"/>
      <c r="O286" s="30"/>
      <c r="P286" s="30"/>
      <c r="Q286" s="30"/>
      <c r="R286" s="30"/>
      <c r="S286" s="30"/>
      <c r="T286" s="30"/>
      <c r="U286" s="30"/>
      <c r="V286" s="30"/>
      <c r="W286" s="30"/>
      <c r="X286" s="30"/>
      <c r="Y286" s="30"/>
      <c r="Z286" s="30"/>
    </row>
    <row r="287" spans="1:26" ht="12" customHeight="1">
      <c r="A287" s="2"/>
      <c r="B287" s="27"/>
      <c r="C287" s="28"/>
      <c r="D287" s="29"/>
      <c r="E287" s="29"/>
      <c r="F287" s="30"/>
      <c r="G287" s="30"/>
      <c r="H287" s="30"/>
      <c r="I287" s="30"/>
      <c r="J287" s="30"/>
      <c r="K287" s="30"/>
      <c r="L287" s="30"/>
      <c r="M287" s="30"/>
      <c r="N287" s="30"/>
      <c r="O287" s="30"/>
      <c r="P287" s="30"/>
      <c r="Q287" s="30"/>
      <c r="R287" s="30"/>
      <c r="S287" s="30"/>
      <c r="T287" s="30"/>
      <c r="U287" s="30"/>
      <c r="V287" s="30"/>
      <c r="W287" s="30"/>
      <c r="X287" s="30"/>
      <c r="Y287" s="30"/>
      <c r="Z287" s="30"/>
    </row>
    <row r="288" spans="1:26" ht="12" customHeight="1">
      <c r="A288" s="2"/>
      <c r="B288" s="27"/>
      <c r="C288" s="28"/>
      <c r="D288" s="29"/>
      <c r="E288" s="29"/>
      <c r="F288" s="30"/>
      <c r="G288" s="30"/>
      <c r="H288" s="30"/>
      <c r="I288" s="30"/>
      <c r="J288" s="30"/>
      <c r="K288" s="30"/>
      <c r="L288" s="30"/>
      <c r="M288" s="30"/>
      <c r="N288" s="30"/>
      <c r="O288" s="30"/>
      <c r="P288" s="30"/>
      <c r="Q288" s="30"/>
      <c r="R288" s="30"/>
      <c r="S288" s="30"/>
      <c r="T288" s="30"/>
      <c r="U288" s="30"/>
      <c r="V288" s="30"/>
      <c r="W288" s="30"/>
      <c r="X288" s="30"/>
      <c r="Y288" s="30"/>
      <c r="Z288" s="30"/>
    </row>
    <row r="289" spans="1:26" ht="12" customHeight="1">
      <c r="A289" s="2"/>
      <c r="B289" s="27"/>
      <c r="C289" s="28"/>
      <c r="D289" s="29"/>
      <c r="E289" s="29"/>
      <c r="F289" s="30"/>
      <c r="G289" s="30"/>
      <c r="H289" s="30"/>
      <c r="I289" s="30"/>
      <c r="J289" s="30"/>
      <c r="K289" s="30"/>
      <c r="L289" s="30"/>
      <c r="M289" s="30"/>
      <c r="N289" s="30"/>
      <c r="O289" s="30"/>
      <c r="P289" s="30"/>
      <c r="Q289" s="30"/>
      <c r="R289" s="30"/>
      <c r="S289" s="30"/>
      <c r="T289" s="30"/>
      <c r="U289" s="30"/>
      <c r="V289" s="30"/>
      <c r="W289" s="30"/>
      <c r="X289" s="30"/>
      <c r="Y289" s="30"/>
      <c r="Z289" s="30"/>
    </row>
    <row r="290" spans="1:26" ht="12" customHeight="1">
      <c r="A290" s="2"/>
      <c r="B290" s="27"/>
      <c r="C290" s="28"/>
      <c r="D290" s="29"/>
      <c r="E290" s="29"/>
      <c r="F290" s="30"/>
      <c r="G290" s="30"/>
      <c r="H290" s="30"/>
      <c r="I290" s="30"/>
      <c r="J290" s="30"/>
      <c r="K290" s="30"/>
      <c r="L290" s="30"/>
      <c r="M290" s="30"/>
      <c r="N290" s="30"/>
      <c r="O290" s="30"/>
      <c r="P290" s="30"/>
      <c r="Q290" s="30"/>
      <c r="R290" s="30"/>
      <c r="S290" s="30"/>
      <c r="T290" s="30"/>
      <c r="U290" s="30"/>
      <c r="V290" s="30"/>
      <c r="W290" s="30"/>
      <c r="X290" s="30"/>
      <c r="Y290" s="30"/>
      <c r="Z290" s="30"/>
    </row>
    <row r="291" spans="1:26" ht="12" customHeight="1">
      <c r="A291" s="2"/>
      <c r="B291" s="27"/>
      <c r="C291" s="28"/>
      <c r="D291" s="29"/>
      <c r="E291" s="29"/>
      <c r="F291" s="30"/>
      <c r="G291" s="30"/>
      <c r="H291" s="30"/>
      <c r="I291" s="30"/>
      <c r="J291" s="30"/>
      <c r="K291" s="30"/>
      <c r="L291" s="30"/>
      <c r="M291" s="30"/>
      <c r="N291" s="30"/>
      <c r="O291" s="30"/>
      <c r="P291" s="30"/>
      <c r="Q291" s="30"/>
      <c r="R291" s="30"/>
      <c r="S291" s="30"/>
      <c r="T291" s="30"/>
      <c r="U291" s="30"/>
      <c r="V291" s="30"/>
      <c r="W291" s="30"/>
      <c r="X291" s="30"/>
      <c r="Y291" s="30"/>
      <c r="Z291" s="30"/>
    </row>
    <row r="292" spans="1:26" ht="12" customHeight="1">
      <c r="A292" s="2"/>
      <c r="B292" s="27"/>
      <c r="C292" s="28"/>
      <c r="D292" s="29"/>
      <c r="E292" s="29"/>
      <c r="F292" s="30"/>
      <c r="G292" s="30"/>
      <c r="H292" s="30"/>
      <c r="I292" s="30"/>
      <c r="J292" s="30"/>
      <c r="K292" s="30"/>
      <c r="L292" s="30"/>
      <c r="M292" s="30"/>
      <c r="N292" s="30"/>
      <c r="O292" s="30"/>
      <c r="P292" s="30"/>
      <c r="Q292" s="30"/>
      <c r="R292" s="30"/>
      <c r="S292" s="30"/>
      <c r="T292" s="30"/>
      <c r="U292" s="30"/>
      <c r="V292" s="30"/>
      <c r="W292" s="30"/>
      <c r="X292" s="30"/>
      <c r="Y292" s="30"/>
      <c r="Z292" s="30"/>
    </row>
    <row r="293" spans="1:26" ht="12" customHeight="1">
      <c r="A293" s="2"/>
      <c r="B293" s="27"/>
      <c r="C293" s="28"/>
      <c r="D293" s="29"/>
      <c r="E293" s="29"/>
      <c r="F293" s="30"/>
      <c r="G293" s="30"/>
      <c r="H293" s="30"/>
      <c r="I293" s="30"/>
      <c r="J293" s="30"/>
      <c r="K293" s="30"/>
      <c r="L293" s="30"/>
      <c r="M293" s="30"/>
      <c r="N293" s="30"/>
      <c r="O293" s="30"/>
      <c r="P293" s="30"/>
      <c r="Q293" s="30"/>
      <c r="R293" s="30"/>
      <c r="S293" s="30"/>
      <c r="T293" s="30"/>
      <c r="U293" s="30"/>
      <c r="V293" s="30"/>
      <c r="W293" s="30"/>
      <c r="X293" s="30"/>
      <c r="Y293" s="30"/>
      <c r="Z293" s="30"/>
    </row>
    <row r="294" spans="1:26" ht="12" customHeight="1">
      <c r="A294" s="2"/>
      <c r="B294" s="27"/>
      <c r="C294" s="28"/>
      <c r="D294" s="29"/>
      <c r="E294" s="29"/>
      <c r="F294" s="30"/>
      <c r="G294" s="30"/>
      <c r="H294" s="30"/>
      <c r="I294" s="30"/>
      <c r="J294" s="30"/>
      <c r="K294" s="30"/>
      <c r="L294" s="30"/>
      <c r="M294" s="30"/>
      <c r="N294" s="30"/>
      <c r="O294" s="30"/>
      <c r="P294" s="30"/>
      <c r="Q294" s="30"/>
      <c r="R294" s="30"/>
      <c r="S294" s="30"/>
      <c r="T294" s="30"/>
      <c r="U294" s="30"/>
      <c r="V294" s="30"/>
      <c r="W294" s="30"/>
      <c r="X294" s="30"/>
      <c r="Y294" s="30"/>
      <c r="Z294" s="30"/>
    </row>
    <row r="295" spans="1:26" ht="12" customHeight="1">
      <c r="A295" s="2"/>
      <c r="B295" s="27"/>
      <c r="C295" s="28"/>
      <c r="D295" s="29"/>
      <c r="E295" s="29"/>
      <c r="F295" s="30"/>
      <c r="G295" s="30"/>
      <c r="H295" s="30"/>
      <c r="I295" s="30"/>
      <c r="J295" s="30"/>
      <c r="K295" s="30"/>
      <c r="L295" s="30"/>
      <c r="M295" s="30"/>
      <c r="N295" s="30"/>
      <c r="O295" s="30"/>
      <c r="P295" s="30"/>
      <c r="Q295" s="30"/>
      <c r="R295" s="30"/>
      <c r="S295" s="30"/>
      <c r="T295" s="30"/>
      <c r="U295" s="30"/>
      <c r="V295" s="30"/>
      <c r="W295" s="30"/>
      <c r="X295" s="30"/>
      <c r="Y295" s="30"/>
      <c r="Z295" s="30"/>
    </row>
    <row r="296" spans="1:26" ht="12" customHeight="1">
      <c r="A296" s="2"/>
      <c r="B296" s="27"/>
      <c r="C296" s="28"/>
      <c r="D296" s="29"/>
      <c r="E296" s="29"/>
      <c r="F296" s="30"/>
      <c r="G296" s="30"/>
      <c r="H296" s="30"/>
      <c r="I296" s="30"/>
      <c r="J296" s="30"/>
      <c r="K296" s="30"/>
      <c r="L296" s="30"/>
      <c r="M296" s="30"/>
      <c r="N296" s="30"/>
      <c r="O296" s="30"/>
      <c r="P296" s="30"/>
      <c r="Q296" s="30"/>
      <c r="R296" s="30"/>
      <c r="S296" s="30"/>
      <c r="T296" s="30"/>
      <c r="U296" s="30"/>
      <c r="V296" s="30"/>
      <c r="W296" s="30"/>
      <c r="X296" s="30"/>
      <c r="Y296" s="30"/>
      <c r="Z296" s="30"/>
    </row>
    <row r="297" spans="1:26" ht="12" customHeight="1">
      <c r="A297" s="2"/>
      <c r="B297" s="27"/>
      <c r="C297" s="28"/>
      <c r="D297" s="29"/>
      <c r="E297" s="29"/>
      <c r="F297" s="30"/>
      <c r="G297" s="30"/>
      <c r="H297" s="30"/>
      <c r="I297" s="30"/>
      <c r="J297" s="30"/>
      <c r="K297" s="30"/>
      <c r="L297" s="30"/>
      <c r="M297" s="30"/>
      <c r="N297" s="30"/>
      <c r="O297" s="30"/>
      <c r="P297" s="30"/>
      <c r="Q297" s="30"/>
      <c r="R297" s="30"/>
      <c r="S297" s="30"/>
      <c r="T297" s="30"/>
      <c r="U297" s="30"/>
      <c r="V297" s="30"/>
      <c r="W297" s="30"/>
      <c r="X297" s="30"/>
      <c r="Y297" s="30"/>
      <c r="Z297" s="30"/>
    </row>
    <row r="298" spans="1:26" ht="12" customHeight="1">
      <c r="A298" s="2"/>
      <c r="B298" s="27"/>
      <c r="C298" s="28"/>
      <c r="D298" s="29"/>
      <c r="E298" s="29"/>
      <c r="F298" s="30"/>
      <c r="G298" s="30"/>
      <c r="H298" s="30"/>
      <c r="I298" s="30"/>
      <c r="J298" s="30"/>
      <c r="K298" s="30"/>
      <c r="L298" s="30"/>
      <c r="M298" s="30"/>
      <c r="N298" s="30"/>
      <c r="O298" s="30"/>
      <c r="P298" s="30"/>
      <c r="Q298" s="30"/>
      <c r="R298" s="30"/>
      <c r="S298" s="30"/>
      <c r="T298" s="30"/>
      <c r="U298" s="30"/>
      <c r="V298" s="30"/>
      <c r="W298" s="30"/>
      <c r="X298" s="30"/>
      <c r="Y298" s="30"/>
      <c r="Z298" s="30"/>
    </row>
    <row r="299" spans="1:26" ht="12" customHeight="1">
      <c r="A299" s="2"/>
      <c r="B299" s="27"/>
      <c r="C299" s="28"/>
      <c r="D299" s="29"/>
      <c r="E299" s="29"/>
      <c r="F299" s="30"/>
      <c r="G299" s="30"/>
      <c r="H299" s="30"/>
      <c r="I299" s="30"/>
      <c r="J299" s="30"/>
      <c r="K299" s="30"/>
      <c r="L299" s="30"/>
      <c r="M299" s="30"/>
      <c r="N299" s="30"/>
      <c r="O299" s="30"/>
      <c r="P299" s="30"/>
      <c r="Q299" s="30"/>
      <c r="R299" s="30"/>
      <c r="S299" s="30"/>
      <c r="T299" s="30"/>
      <c r="U299" s="30"/>
      <c r="V299" s="30"/>
      <c r="W299" s="30"/>
      <c r="X299" s="30"/>
      <c r="Y299" s="30"/>
      <c r="Z299" s="30"/>
    </row>
    <row r="300" spans="1:26" ht="12" customHeight="1">
      <c r="A300" s="2"/>
      <c r="B300" s="27"/>
      <c r="C300" s="28"/>
      <c r="D300" s="29"/>
      <c r="E300" s="29"/>
      <c r="F300" s="30"/>
      <c r="G300" s="30"/>
      <c r="H300" s="30"/>
      <c r="I300" s="30"/>
      <c r="J300" s="30"/>
      <c r="K300" s="30"/>
      <c r="L300" s="30"/>
      <c r="M300" s="30"/>
      <c r="N300" s="30"/>
      <c r="O300" s="30"/>
      <c r="P300" s="30"/>
      <c r="Q300" s="30"/>
      <c r="R300" s="30"/>
      <c r="S300" s="30"/>
      <c r="T300" s="30"/>
      <c r="U300" s="30"/>
      <c r="V300" s="30"/>
      <c r="W300" s="30"/>
      <c r="X300" s="30"/>
      <c r="Y300" s="30"/>
      <c r="Z300" s="30"/>
    </row>
    <row r="301" spans="1:26" ht="12" customHeight="1">
      <c r="A301" s="2"/>
      <c r="B301" s="27"/>
      <c r="C301" s="28"/>
      <c r="D301" s="29"/>
      <c r="E301" s="29"/>
      <c r="F301" s="30"/>
      <c r="G301" s="30"/>
      <c r="H301" s="30"/>
      <c r="I301" s="30"/>
      <c r="J301" s="30"/>
      <c r="K301" s="30"/>
      <c r="L301" s="30"/>
      <c r="M301" s="30"/>
      <c r="N301" s="30"/>
      <c r="O301" s="30"/>
      <c r="P301" s="30"/>
      <c r="Q301" s="30"/>
      <c r="R301" s="30"/>
      <c r="S301" s="30"/>
      <c r="T301" s="30"/>
      <c r="U301" s="30"/>
      <c r="V301" s="30"/>
      <c r="W301" s="30"/>
      <c r="X301" s="30"/>
      <c r="Y301" s="30"/>
      <c r="Z301" s="30"/>
    </row>
    <row r="302" spans="1:26" ht="12" customHeight="1">
      <c r="A302" s="2"/>
      <c r="B302" s="27"/>
      <c r="C302" s="28"/>
      <c r="D302" s="29"/>
      <c r="E302" s="29"/>
      <c r="F302" s="30"/>
      <c r="G302" s="30"/>
      <c r="H302" s="30"/>
      <c r="I302" s="30"/>
      <c r="J302" s="30"/>
      <c r="K302" s="30"/>
      <c r="L302" s="30"/>
      <c r="M302" s="30"/>
      <c r="N302" s="30"/>
      <c r="O302" s="30"/>
      <c r="P302" s="30"/>
      <c r="Q302" s="30"/>
      <c r="R302" s="30"/>
      <c r="S302" s="30"/>
      <c r="T302" s="30"/>
      <c r="U302" s="30"/>
      <c r="V302" s="30"/>
      <c r="W302" s="30"/>
      <c r="X302" s="30"/>
      <c r="Y302" s="30"/>
      <c r="Z302" s="30"/>
    </row>
    <row r="303" spans="1:26" ht="12" customHeight="1">
      <c r="A303" s="2"/>
      <c r="B303" s="27"/>
      <c r="C303" s="28"/>
      <c r="D303" s="29"/>
      <c r="E303" s="29"/>
      <c r="F303" s="30"/>
      <c r="G303" s="30"/>
      <c r="H303" s="30"/>
      <c r="I303" s="30"/>
      <c r="J303" s="30"/>
      <c r="K303" s="30"/>
      <c r="L303" s="30"/>
      <c r="M303" s="30"/>
      <c r="N303" s="30"/>
      <c r="O303" s="30"/>
      <c r="P303" s="30"/>
      <c r="Q303" s="30"/>
      <c r="R303" s="30"/>
      <c r="S303" s="30"/>
      <c r="T303" s="30"/>
      <c r="U303" s="30"/>
      <c r="V303" s="30"/>
      <c r="W303" s="30"/>
      <c r="X303" s="30"/>
      <c r="Y303" s="30"/>
      <c r="Z303" s="30"/>
    </row>
    <row r="304" spans="1:26" ht="12" customHeight="1">
      <c r="A304" s="2"/>
      <c r="B304" s="27"/>
      <c r="C304" s="28"/>
      <c r="D304" s="29"/>
      <c r="E304" s="29"/>
      <c r="F304" s="30"/>
      <c r="G304" s="30"/>
      <c r="H304" s="30"/>
      <c r="I304" s="30"/>
      <c r="J304" s="30"/>
      <c r="K304" s="30"/>
      <c r="L304" s="30"/>
      <c r="M304" s="30"/>
      <c r="N304" s="30"/>
      <c r="O304" s="30"/>
      <c r="P304" s="30"/>
      <c r="Q304" s="30"/>
      <c r="R304" s="30"/>
      <c r="S304" s="30"/>
      <c r="T304" s="30"/>
      <c r="U304" s="30"/>
      <c r="V304" s="30"/>
      <c r="W304" s="30"/>
      <c r="X304" s="30"/>
      <c r="Y304" s="30"/>
      <c r="Z304" s="30"/>
    </row>
    <row r="305" spans="1:26" ht="12" customHeight="1">
      <c r="A305" s="2"/>
      <c r="B305" s="27"/>
      <c r="C305" s="28"/>
      <c r="D305" s="29"/>
      <c r="E305" s="29"/>
      <c r="F305" s="30"/>
      <c r="G305" s="30"/>
      <c r="H305" s="30"/>
      <c r="I305" s="30"/>
      <c r="J305" s="30"/>
      <c r="K305" s="30"/>
      <c r="L305" s="30"/>
      <c r="M305" s="30"/>
      <c r="N305" s="30"/>
      <c r="O305" s="30"/>
      <c r="P305" s="30"/>
      <c r="Q305" s="30"/>
      <c r="R305" s="30"/>
      <c r="S305" s="30"/>
      <c r="T305" s="30"/>
      <c r="U305" s="30"/>
      <c r="V305" s="30"/>
      <c r="W305" s="30"/>
      <c r="X305" s="30"/>
      <c r="Y305" s="30"/>
      <c r="Z305" s="30"/>
    </row>
    <row r="306" spans="1:26" ht="12" customHeight="1">
      <c r="A306" s="2"/>
      <c r="B306" s="27"/>
      <c r="C306" s="28"/>
      <c r="D306" s="29"/>
      <c r="E306" s="29"/>
      <c r="F306" s="30"/>
      <c r="G306" s="30"/>
      <c r="H306" s="30"/>
      <c r="I306" s="30"/>
      <c r="J306" s="30"/>
      <c r="K306" s="30"/>
      <c r="L306" s="30"/>
      <c r="M306" s="30"/>
      <c r="N306" s="30"/>
      <c r="O306" s="30"/>
      <c r="P306" s="30"/>
      <c r="Q306" s="30"/>
      <c r="R306" s="30"/>
      <c r="S306" s="30"/>
      <c r="T306" s="30"/>
      <c r="U306" s="30"/>
      <c r="V306" s="30"/>
      <c r="W306" s="30"/>
      <c r="X306" s="30"/>
      <c r="Y306" s="30"/>
      <c r="Z306" s="30"/>
    </row>
    <row r="307" spans="1:26" ht="12" customHeight="1">
      <c r="A307" s="2"/>
      <c r="B307" s="27"/>
      <c r="C307" s="28"/>
      <c r="D307" s="29"/>
      <c r="E307" s="29"/>
      <c r="F307" s="30"/>
      <c r="G307" s="30"/>
      <c r="H307" s="30"/>
      <c r="I307" s="30"/>
      <c r="J307" s="30"/>
      <c r="K307" s="30"/>
      <c r="L307" s="30"/>
      <c r="M307" s="30"/>
      <c r="N307" s="30"/>
      <c r="O307" s="30"/>
      <c r="P307" s="30"/>
      <c r="Q307" s="30"/>
      <c r="R307" s="30"/>
      <c r="S307" s="30"/>
      <c r="T307" s="30"/>
      <c r="U307" s="30"/>
      <c r="V307" s="30"/>
      <c r="W307" s="30"/>
      <c r="X307" s="30"/>
      <c r="Y307" s="30"/>
      <c r="Z307" s="30"/>
    </row>
    <row r="308" spans="1:26" ht="12" customHeight="1">
      <c r="A308" s="2"/>
      <c r="B308" s="27"/>
      <c r="C308" s="28"/>
      <c r="D308" s="29"/>
      <c r="E308" s="29"/>
      <c r="F308" s="30"/>
      <c r="G308" s="30"/>
      <c r="H308" s="30"/>
      <c r="I308" s="30"/>
      <c r="J308" s="30"/>
      <c r="K308" s="30"/>
      <c r="L308" s="30"/>
      <c r="M308" s="30"/>
      <c r="N308" s="30"/>
      <c r="O308" s="30"/>
      <c r="P308" s="30"/>
      <c r="Q308" s="30"/>
      <c r="R308" s="30"/>
      <c r="S308" s="30"/>
      <c r="T308" s="30"/>
      <c r="U308" s="30"/>
      <c r="V308" s="30"/>
      <c r="W308" s="30"/>
      <c r="X308" s="30"/>
      <c r="Y308" s="30"/>
      <c r="Z308" s="30"/>
    </row>
    <row r="309" spans="1:26" ht="12" customHeight="1">
      <c r="A309" s="2"/>
      <c r="B309" s="27"/>
      <c r="C309" s="28"/>
      <c r="D309" s="29"/>
      <c r="E309" s="29"/>
      <c r="F309" s="30"/>
      <c r="G309" s="30"/>
      <c r="H309" s="30"/>
      <c r="I309" s="30"/>
      <c r="J309" s="30"/>
      <c r="K309" s="30"/>
      <c r="L309" s="30"/>
      <c r="M309" s="30"/>
      <c r="N309" s="30"/>
      <c r="O309" s="30"/>
      <c r="P309" s="30"/>
      <c r="Q309" s="30"/>
      <c r="R309" s="30"/>
      <c r="S309" s="30"/>
      <c r="T309" s="30"/>
      <c r="U309" s="30"/>
      <c r="V309" s="30"/>
      <c r="W309" s="30"/>
      <c r="X309" s="30"/>
      <c r="Y309" s="30"/>
      <c r="Z309" s="30"/>
    </row>
    <row r="310" spans="1:26" ht="12" customHeight="1">
      <c r="A310" s="2"/>
      <c r="B310" s="27"/>
      <c r="C310" s="28"/>
      <c r="D310" s="29"/>
      <c r="E310" s="29"/>
      <c r="F310" s="30"/>
      <c r="G310" s="30"/>
      <c r="H310" s="30"/>
      <c r="I310" s="30"/>
      <c r="J310" s="30"/>
      <c r="K310" s="30"/>
      <c r="L310" s="30"/>
      <c r="M310" s="30"/>
      <c r="N310" s="30"/>
      <c r="O310" s="30"/>
      <c r="P310" s="30"/>
      <c r="Q310" s="30"/>
      <c r="R310" s="30"/>
      <c r="S310" s="30"/>
      <c r="T310" s="30"/>
      <c r="U310" s="30"/>
      <c r="V310" s="30"/>
      <c r="W310" s="30"/>
      <c r="X310" s="30"/>
      <c r="Y310" s="30"/>
      <c r="Z310" s="30"/>
    </row>
    <row r="311" spans="1:26" ht="12" customHeight="1">
      <c r="A311" s="2"/>
      <c r="B311" s="27"/>
      <c r="C311" s="28"/>
      <c r="D311" s="29"/>
      <c r="E311" s="29"/>
      <c r="F311" s="30"/>
      <c r="G311" s="30"/>
      <c r="H311" s="30"/>
      <c r="I311" s="30"/>
      <c r="J311" s="30"/>
      <c r="K311" s="30"/>
      <c r="L311" s="30"/>
      <c r="M311" s="30"/>
      <c r="N311" s="30"/>
      <c r="O311" s="30"/>
      <c r="P311" s="30"/>
      <c r="Q311" s="30"/>
      <c r="R311" s="30"/>
      <c r="S311" s="30"/>
      <c r="T311" s="30"/>
      <c r="U311" s="30"/>
      <c r="V311" s="30"/>
      <c r="W311" s="30"/>
      <c r="X311" s="30"/>
      <c r="Y311" s="30"/>
      <c r="Z311" s="30"/>
    </row>
    <row r="312" spans="1:26" ht="12" customHeight="1">
      <c r="A312" s="2"/>
      <c r="B312" s="27"/>
      <c r="C312" s="28"/>
      <c r="D312" s="29"/>
      <c r="E312" s="29"/>
      <c r="F312" s="30"/>
      <c r="G312" s="30"/>
      <c r="H312" s="30"/>
      <c r="I312" s="30"/>
      <c r="J312" s="30"/>
      <c r="K312" s="30"/>
      <c r="L312" s="30"/>
      <c r="M312" s="30"/>
      <c r="N312" s="30"/>
      <c r="O312" s="30"/>
      <c r="P312" s="30"/>
      <c r="Q312" s="30"/>
      <c r="R312" s="30"/>
      <c r="S312" s="30"/>
      <c r="T312" s="30"/>
      <c r="U312" s="30"/>
      <c r="V312" s="30"/>
      <c r="W312" s="30"/>
      <c r="X312" s="30"/>
      <c r="Y312" s="30"/>
      <c r="Z312" s="30"/>
    </row>
    <row r="313" spans="1:26" ht="12" customHeight="1">
      <c r="A313" s="2"/>
      <c r="B313" s="27"/>
      <c r="C313" s="28"/>
      <c r="D313" s="29"/>
      <c r="E313" s="29"/>
      <c r="F313" s="30"/>
      <c r="G313" s="30"/>
      <c r="H313" s="30"/>
      <c r="I313" s="30"/>
      <c r="J313" s="30"/>
      <c r="K313" s="30"/>
      <c r="L313" s="30"/>
      <c r="M313" s="30"/>
      <c r="N313" s="30"/>
      <c r="O313" s="30"/>
      <c r="P313" s="30"/>
      <c r="Q313" s="30"/>
      <c r="R313" s="30"/>
      <c r="S313" s="30"/>
      <c r="T313" s="30"/>
      <c r="U313" s="30"/>
      <c r="V313" s="30"/>
      <c r="W313" s="30"/>
      <c r="X313" s="30"/>
      <c r="Y313" s="30"/>
      <c r="Z313" s="30"/>
    </row>
    <row r="314" spans="1:26" ht="12" customHeight="1">
      <c r="A314" s="2"/>
      <c r="B314" s="27"/>
      <c r="C314" s="28"/>
      <c r="D314" s="29"/>
      <c r="E314" s="29"/>
      <c r="F314" s="30"/>
      <c r="G314" s="30"/>
      <c r="H314" s="30"/>
      <c r="I314" s="30"/>
      <c r="J314" s="30"/>
      <c r="K314" s="30"/>
      <c r="L314" s="30"/>
      <c r="M314" s="30"/>
      <c r="N314" s="30"/>
      <c r="O314" s="30"/>
      <c r="P314" s="30"/>
      <c r="Q314" s="30"/>
      <c r="R314" s="30"/>
      <c r="S314" s="30"/>
      <c r="T314" s="30"/>
      <c r="U314" s="30"/>
      <c r="V314" s="30"/>
      <c r="W314" s="30"/>
      <c r="X314" s="30"/>
      <c r="Y314" s="30"/>
      <c r="Z314" s="30"/>
    </row>
    <row r="315" spans="1:26" ht="12" customHeight="1">
      <c r="A315" s="2"/>
      <c r="B315" s="27"/>
      <c r="C315" s="28"/>
      <c r="D315" s="29"/>
      <c r="E315" s="29"/>
      <c r="F315" s="30"/>
      <c r="G315" s="30"/>
      <c r="H315" s="30"/>
      <c r="I315" s="30"/>
      <c r="J315" s="30"/>
      <c r="K315" s="30"/>
      <c r="L315" s="30"/>
      <c r="M315" s="30"/>
      <c r="N315" s="30"/>
      <c r="O315" s="30"/>
      <c r="P315" s="30"/>
      <c r="Q315" s="30"/>
      <c r="R315" s="30"/>
      <c r="S315" s="30"/>
      <c r="T315" s="30"/>
      <c r="U315" s="30"/>
      <c r="V315" s="30"/>
      <c r="W315" s="30"/>
      <c r="X315" s="30"/>
      <c r="Y315" s="30"/>
      <c r="Z315" s="30"/>
    </row>
    <row r="316" spans="1:26" ht="12" customHeight="1">
      <c r="A316" s="2"/>
      <c r="B316" s="27"/>
      <c r="C316" s="28"/>
      <c r="D316" s="29"/>
      <c r="E316" s="29"/>
      <c r="F316" s="30"/>
      <c r="G316" s="30"/>
      <c r="H316" s="30"/>
      <c r="I316" s="30"/>
      <c r="J316" s="30"/>
      <c r="K316" s="30"/>
      <c r="L316" s="30"/>
      <c r="M316" s="30"/>
      <c r="N316" s="30"/>
      <c r="O316" s="30"/>
      <c r="P316" s="30"/>
      <c r="Q316" s="30"/>
      <c r="R316" s="30"/>
      <c r="S316" s="30"/>
      <c r="T316" s="30"/>
      <c r="U316" s="30"/>
      <c r="V316" s="30"/>
      <c r="W316" s="30"/>
      <c r="X316" s="30"/>
      <c r="Y316" s="30"/>
      <c r="Z316" s="30"/>
    </row>
    <row r="317" spans="1:26" ht="12" customHeight="1">
      <c r="A317" s="2"/>
      <c r="B317" s="27"/>
      <c r="C317" s="28"/>
      <c r="D317" s="29"/>
      <c r="E317" s="29"/>
      <c r="F317" s="30"/>
      <c r="G317" s="30"/>
      <c r="H317" s="30"/>
      <c r="I317" s="30"/>
      <c r="J317" s="30"/>
      <c r="K317" s="30"/>
      <c r="L317" s="30"/>
      <c r="M317" s="30"/>
      <c r="N317" s="30"/>
      <c r="O317" s="30"/>
      <c r="P317" s="30"/>
      <c r="Q317" s="30"/>
      <c r="R317" s="30"/>
      <c r="S317" s="30"/>
      <c r="T317" s="30"/>
      <c r="U317" s="30"/>
      <c r="V317" s="30"/>
      <c r="W317" s="30"/>
      <c r="X317" s="30"/>
      <c r="Y317" s="30"/>
      <c r="Z317" s="30"/>
    </row>
    <row r="318" spans="1:26" ht="12" customHeight="1">
      <c r="A318" s="2"/>
      <c r="B318" s="27"/>
      <c r="C318" s="28"/>
      <c r="D318" s="29"/>
      <c r="E318" s="29"/>
      <c r="F318" s="30"/>
      <c r="G318" s="30"/>
      <c r="H318" s="30"/>
      <c r="I318" s="30"/>
      <c r="J318" s="30"/>
      <c r="K318" s="30"/>
      <c r="L318" s="30"/>
      <c r="M318" s="30"/>
      <c r="N318" s="30"/>
      <c r="O318" s="30"/>
      <c r="P318" s="30"/>
      <c r="Q318" s="30"/>
      <c r="R318" s="30"/>
      <c r="S318" s="30"/>
      <c r="T318" s="30"/>
      <c r="U318" s="30"/>
      <c r="V318" s="30"/>
      <c r="W318" s="30"/>
      <c r="X318" s="30"/>
      <c r="Y318" s="30"/>
      <c r="Z318" s="30"/>
    </row>
    <row r="319" spans="1:26" ht="12" customHeight="1">
      <c r="A319" s="2"/>
      <c r="B319" s="27"/>
      <c r="C319" s="28"/>
      <c r="D319" s="29"/>
      <c r="E319" s="29"/>
      <c r="F319" s="30"/>
      <c r="G319" s="30"/>
      <c r="H319" s="30"/>
      <c r="I319" s="30"/>
      <c r="J319" s="30"/>
      <c r="K319" s="30"/>
      <c r="L319" s="30"/>
      <c r="M319" s="30"/>
      <c r="N319" s="30"/>
      <c r="O319" s="30"/>
      <c r="P319" s="30"/>
      <c r="Q319" s="30"/>
      <c r="R319" s="30"/>
      <c r="S319" s="30"/>
      <c r="T319" s="30"/>
      <c r="U319" s="30"/>
      <c r="V319" s="30"/>
      <c r="W319" s="30"/>
      <c r="X319" s="30"/>
      <c r="Y319" s="30"/>
      <c r="Z319" s="30"/>
    </row>
    <row r="320" spans="1:26" ht="12" customHeight="1">
      <c r="A320" s="2"/>
      <c r="B320" s="27"/>
      <c r="C320" s="28"/>
      <c r="D320" s="29"/>
      <c r="E320" s="29"/>
      <c r="F320" s="30"/>
      <c r="G320" s="30"/>
      <c r="H320" s="30"/>
      <c r="I320" s="30"/>
      <c r="J320" s="30"/>
      <c r="K320" s="30"/>
      <c r="L320" s="30"/>
      <c r="M320" s="30"/>
      <c r="N320" s="30"/>
      <c r="O320" s="30"/>
      <c r="P320" s="30"/>
      <c r="Q320" s="30"/>
      <c r="R320" s="30"/>
      <c r="S320" s="30"/>
      <c r="T320" s="30"/>
      <c r="U320" s="30"/>
      <c r="V320" s="30"/>
      <c r="W320" s="30"/>
      <c r="X320" s="30"/>
      <c r="Y320" s="30"/>
      <c r="Z320" s="30"/>
    </row>
    <row r="321" spans="1:26" ht="12" customHeight="1">
      <c r="A321" s="2"/>
      <c r="B321" s="27"/>
      <c r="C321" s="28"/>
      <c r="D321" s="29"/>
      <c r="E321" s="29"/>
      <c r="F321" s="30"/>
      <c r="G321" s="30"/>
      <c r="H321" s="30"/>
      <c r="I321" s="30"/>
      <c r="J321" s="30"/>
      <c r="K321" s="30"/>
      <c r="L321" s="30"/>
      <c r="M321" s="30"/>
      <c r="N321" s="30"/>
      <c r="O321" s="30"/>
      <c r="P321" s="30"/>
      <c r="Q321" s="30"/>
      <c r="R321" s="30"/>
      <c r="S321" s="30"/>
      <c r="T321" s="30"/>
      <c r="U321" s="30"/>
      <c r="V321" s="30"/>
      <c r="W321" s="30"/>
      <c r="X321" s="30"/>
      <c r="Y321" s="30"/>
      <c r="Z321" s="30"/>
    </row>
    <row r="322" spans="1:26" ht="12" customHeight="1">
      <c r="A322" s="2"/>
      <c r="B322" s="27"/>
      <c r="C322" s="28"/>
      <c r="D322" s="29"/>
      <c r="E322" s="29"/>
      <c r="F322" s="30"/>
      <c r="G322" s="30"/>
      <c r="H322" s="30"/>
      <c r="I322" s="30"/>
      <c r="J322" s="30"/>
      <c r="K322" s="30"/>
      <c r="L322" s="30"/>
      <c r="M322" s="30"/>
      <c r="N322" s="30"/>
      <c r="O322" s="30"/>
      <c r="P322" s="30"/>
      <c r="Q322" s="30"/>
      <c r="R322" s="30"/>
      <c r="S322" s="30"/>
      <c r="T322" s="30"/>
      <c r="U322" s="30"/>
      <c r="V322" s="30"/>
      <c r="W322" s="30"/>
      <c r="X322" s="30"/>
      <c r="Y322" s="30"/>
      <c r="Z322" s="30"/>
    </row>
    <row r="323" spans="1:26" ht="12" customHeight="1">
      <c r="A323" s="2"/>
      <c r="B323" s="27"/>
      <c r="C323" s="28"/>
      <c r="D323" s="29"/>
      <c r="E323" s="29"/>
      <c r="F323" s="30"/>
      <c r="G323" s="30"/>
      <c r="H323" s="30"/>
      <c r="I323" s="30"/>
      <c r="J323" s="30"/>
      <c r="K323" s="30"/>
      <c r="L323" s="30"/>
      <c r="M323" s="30"/>
      <c r="N323" s="30"/>
      <c r="O323" s="30"/>
      <c r="P323" s="30"/>
      <c r="Q323" s="30"/>
      <c r="R323" s="30"/>
      <c r="S323" s="30"/>
      <c r="T323" s="30"/>
      <c r="U323" s="30"/>
      <c r="V323" s="30"/>
      <c r="W323" s="30"/>
      <c r="X323" s="30"/>
      <c r="Y323" s="30"/>
      <c r="Z323" s="30"/>
    </row>
    <row r="324" spans="1:26" ht="12" customHeight="1">
      <c r="A324" s="2"/>
      <c r="B324" s="27"/>
      <c r="C324" s="28"/>
      <c r="D324" s="29"/>
      <c r="E324" s="29"/>
      <c r="F324" s="30"/>
      <c r="G324" s="30"/>
      <c r="H324" s="30"/>
      <c r="I324" s="30"/>
      <c r="J324" s="30"/>
      <c r="K324" s="30"/>
      <c r="L324" s="30"/>
      <c r="M324" s="30"/>
      <c r="N324" s="30"/>
      <c r="O324" s="30"/>
      <c r="P324" s="30"/>
      <c r="Q324" s="30"/>
      <c r="R324" s="30"/>
      <c r="S324" s="30"/>
      <c r="T324" s="30"/>
      <c r="U324" s="30"/>
      <c r="V324" s="30"/>
      <c r="W324" s="30"/>
      <c r="X324" s="30"/>
      <c r="Y324" s="30"/>
      <c r="Z324" s="30"/>
    </row>
    <row r="325" spans="1:26" ht="12" customHeight="1">
      <c r="A325" s="2"/>
      <c r="B325" s="27"/>
      <c r="C325" s="28"/>
      <c r="D325" s="29"/>
      <c r="E325" s="29"/>
      <c r="F325" s="30"/>
      <c r="G325" s="30"/>
      <c r="H325" s="30"/>
      <c r="I325" s="30"/>
      <c r="J325" s="30"/>
      <c r="K325" s="30"/>
      <c r="L325" s="30"/>
      <c r="M325" s="30"/>
      <c r="N325" s="30"/>
      <c r="O325" s="30"/>
      <c r="P325" s="30"/>
      <c r="Q325" s="30"/>
      <c r="R325" s="30"/>
      <c r="S325" s="30"/>
      <c r="T325" s="30"/>
      <c r="U325" s="30"/>
      <c r="V325" s="30"/>
      <c r="W325" s="30"/>
      <c r="X325" s="30"/>
      <c r="Y325" s="30"/>
      <c r="Z325" s="30"/>
    </row>
    <row r="326" spans="1:26" ht="12" customHeight="1">
      <c r="A326" s="2"/>
      <c r="B326" s="27"/>
      <c r="C326" s="28"/>
      <c r="D326" s="29"/>
      <c r="E326" s="29"/>
      <c r="F326" s="30"/>
      <c r="G326" s="30"/>
      <c r="H326" s="30"/>
      <c r="I326" s="30"/>
      <c r="J326" s="30"/>
      <c r="K326" s="30"/>
      <c r="L326" s="30"/>
      <c r="M326" s="30"/>
      <c r="N326" s="30"/>
      <c r="O326" s="30"/>
      <c r="P326" s="30"/>
      <c r="Q326" s="30"/>
      <c r="R326" s="30"/>
      <c r="S326" s="30"/>
      <c r="T326" s="30"/>
      <c r="U326" s="30"/>
      <c r="V326" s="30"/>
      <c r="W326" s="30"/>
      <c r="X326" s="30"/>
      <c r="Y326" s="30"/>
      <c r="Z326" s="30"/>
    </row>
    <row r="327" spans="1:26" ht="12" customHeight="1">
      <c r="A327" s="2"/>
      <c r="B327" s="27"/>
      <c r="C327" s="28"/>
      <c r="D327" s="29"/>
      <c r="E327" s="29"/>
      <c r="F327" s="30"/>
      <c r="G327" s="30"/>
      <c r="H327" s="30"/>
      <c r="I327" s="30"/>
      <c r="J327" s="30"/>
      <c r="K327" s="30"/>
      <c r="L327" s="30"/>
      <c r="M327" s="30"/>
      <c r="N327" s="30"/>
      <c r="O327" s="30"/>
      <c r="P327" s="30"/>
      <c r="Q327" s="30"/>
      <c r="R327" s="30"/>
      <c r="S327" s="30"/>
      <c r="T327" s="30"/>
      <c r="U327" s="30"/>
      <c r="V327" s="30"/>
      <c r="W327" s="30"/>
      <c r="X327" s="30"/>
      <c r="Y327" s="30"/>
      <c r="Z327" s="30"/>
    </row>
    <row r="328" spans="1:26" ht="12" customHeight="1">
      <c r="A328" s="2"/>
      <c r="B328" s="27"/>
      <c r="C328" s="28"/>
      <c r="D328" s="29"/>
      <c r="E328" s="29"/>
      <c r="F328" s="30"/>
      <c r="G328" s="30"/>
      <c r="H328" s="30"/>
      <c r="I328" s="30"/>
      <c r="J328" s="30"/>
      <c r="K328" s="30"/>
      <c r="L328" s="30"/>
      <c r="M328" s="30"/>
      <c r="N328" s="30"/>
      <c r="O328" s="30"/>
      <c r="P328" s="30"/>
      <c r="Q328" s="30"/>
      <c r="R328" s="30"/>
      <c r="S328" s="30"/>
      <c r="T328" s="30"/>
      <c r="U328" s="30"/>
      <c r="V328" s="30"/>
      <c r="W328" s="30"/>
      <c r="X328" s="30"/>
      <c r="Y328" s="30"/>
      <c r="Z328" s="30"/>
    </row>
    <row r="329" spans="1:26" ht="12" customHeight="1">
      <c r="A329" s="2"/>
      <c r="B329" s="27"/>
      <c r="C329" s="28"/>
      <c r="D329" s="29"/>
      <c r="E329" s="29"/>
      <c r="F329" s="30"/>
      <c r="G329" s="30"/>
      <c r="H329" s="30"/>
      <c r="I329" s="30"/>
      <c r="J329" s="30"/>
      <c r="K329" s="30"/>
      <c r="L329" s="30"/>
      <c r="M329" s="30"/>
      <c r="N329" s="30"/>
      <c r="O329" s="30"/>
      <c r="P329" s="30"/>
      <c r="Q329" s="30"/>
      <c r="R329" s="30"/>
      <c r="S329" s="30"/>
      <c r="T329" s="30"/>
      <c r="U329" s="30"/>
      <c r="V329" s="30"/>
      <c r="W329" s="30"/>
      <c r="X329" s="30"/>
      <c r="Y329" s="30"/>
      <c r="Z329" s="30"/>
    </row>
    <row r="330" spans="1:26" ht="12" customHeight="1">
      <c r="A330" s="2"/>
      <c r="B330" s="27"/>
      <c r="C330" s="28"/>
      <c r="D330" s="29"/>
      <c r="E330" s="29"/>
      <c r="F330" s="30"/>
      <c r="G330" s="30"/>
      <c r="H330" s="30"/>
      <c r="I330" s="30"/>
      <c r="J330" s="30"/>
      <c r="K330" s="30"/>
      <c r="L330" s="30"/>
      <c r="M330" s="30"/>
      <c r="N330" s="30"/>
      <c r="O330" s="30"/>
      <c r="P330" s="30"/>
      <c r="Q330" s="30"/>
      <c r="R330" s="30"/>
      <c r="S330" s="30"/>
      <c r="T330" s="30"/>
      <c r="U330" s="30"/>
      <c r="V330" s="30"/>
      <c r="W330" s="30"/>
      <c r="X330" s="30"/>
      <c r="Y330" s="30"/>
      <c r="Z330" s="30"/>
    </row>
    <row r="331" spans="1:26" ht="12" customHeight="1">
      <c r="A331" s="2"/>
      <c r="B331" s="27"/>
      <c r="C331" s="28"/>
      <c r="D331" s="29"/>
      <c r="E331" s="29"/>
      <c r="F331" s="30"/>
      <c r="G331" s="30"/>
      <c r="H331" s="30"/>
      <c r="I331" s="30"/>
      <c r="J331" s="30"/>
      <c r="K331" s="30"/>
      <c r="L331" s="30"/>
      <c r="M331" s="30"/>
      <c r="N331" s="30"/>
      <c r="O331" s="30"/>
      <c r="P331" s="30"/>
      <c r="Q331" s="30"/>
      <c r="R331" s="30"/>
      <c r="S331" s="30"/>
      <c r="T331" s="30"/>
      <c r="U331" s="30"/>
      <c r="V331" s="30"/>
      <c r="W331" s="30"/>
      <c r="X331" s="30"/>
      <c r="Y331" s="30"/>
      <c r="Z331" s="30"/>
    </row>
    <row r="332" spans="1:26" ht="12" customHeight="1">
      <c r="A332" s="2"/>
      <c r="B332" s="27"/>
      <c r="C332" s="28"/>
      <c r="D332" s="29"/>
      <c r="E332" s="29"/>
      <c r="F332" s="30"/>
      <c r="G332" s="30"/>
      <c r="H332" s="30"/>
      <c r="I332" s="30"/>
      <c r="J332" s="30"/>
      <c r="K332" s="30"/>
      <c r="L332" s="30"/>
      <c r="M332" s="30"/>
      <c r="N332" s="30"/>
      <c r="O332" s="30"/>
      <c r="P332" s="30"/>
      <c r="Q332" s="30"/>
      <c r="R332" s="30"/>
      <c r="S332" s="30"/>
      <c r="T332" s="30"/>
      <c r="U332" s="30"/>
      <c r="V332" s="30"/>
      <c r="W332" s="30"/>
      <c r="X332" s="30"/>
      <c r="Y332" s="30"/>
      <c r="Z332" s="30"/>
    </row>
    <row r="333" spans="1:26" ht="12" customHeight="1">
      <c r="A333" s="2"/>
      <c r="B333" s="27"/>
      <c r="C333" s="28"/>
      <c r="D333" s="29"/>
      <c r="E333" s="29"/>
      <c r="F333" s="30"/>
      <c r="G333" s="30"/>
      <c r="H333" s="30"/>
      <c r="I333" s="30"/>
      <c r="J333" s="30"/>
      <c r="K333" s="30"/>
      <c r="L333" s="30"/>
      <c r="M333" s="30"/>
      <c r="N333" s="30"/>
      <c r="O333" s="30"/>
      <c r="P333" s="30"/>
      <c r="Q333" s="30"/>
      <c r="R333" s="30"/>
      <c r="S333" s="30"/>
      <c r="T333" s="30"/>
      <c r="U333" s="30"/>
      <c r="V333" s="30"/>
      <c r="W333" s="30"/>
      <c r="X333" s="30"/>
      <c r="Y333" s="30"/>
      <c r="Z333" s="30"/>
    </row>
    <row r="334" spans="1:26" ht="12" customHeight="1">
      <c r="A334" s="2"/>
      <c r="B334" s="27"/>
      <c r="C334" s="28"/>
      <c r="D334" s="29"/>
      <c r="E334" s="29"/>
      <c r="F334" s="30"/>
      <c r="G334" s="30"/>
      <c r="H334" s="30"/>
      <c r="I334" s="30"/>
      <c r="J334" s="30"/>
      <c r="K334" s="30"/>
      <c r="L334" s="30"/>
      <c r="M334" s="30"/>
      <c r="N334" s="30"/>
      <c r="O334" s="30"/>
      <c r="P334" s="30"/>
      <c r="Q334" s="30"/>
      <c r="R334" s="30"/>
      <c r="S334" s="30"/>
      <c r="T334" s="30"/>
      <c r="U334" s="30"/>
      <c r="V334" s="30"/>
      <c r="W334" s="30"/>
      <c r="X334" s="30"/>
      <c r="Y334" s="30"/>
      <c r="Z334" s="30"/>
    </row>
    <row r="335" spans="1:26" ht="12" customHeight="1">
      <c r="A335" s="2"/>
      <c r="B335" s="27"/>
      <c r="C335" s="28"/>
      <c r="D335" s="29"/>
      <c r="E335" s="29"/>
      <c r="F335" s="30"/>
      <c r="G335" s="30"/>
      <c r="H335" s="30"/>
      <c r="I335" s="30"/>
      <c r="J335" s="30"/>
      <c r="K335" s="30"/>
      <c r="L335" s="30"/>
      <c r="M335" s="30"/>
      <c r="N335" s="30"/>
      <c r="O335" s="30"/>
      <c r="P335" s="30"/>
      <c r="Q335" s="30"/>
      <c r="R335" s="30"/>
      <c r="S335" s="30"/>
      <c r="T335" s="30"/>
      <c r="U335" s="30"/>
      <c r="V335" s="30"/>
      <c r="W335" s="30"/>
      <c r="X335" s="30"/>
      <c r="Y335" s="30"/>
      <c r="Z335" s="30"/>
    </row>
    <row r="336" spans="1:26" ht="12" customHeight="1">
      <c r="A336" s="2"/>
      <c r="B336" s="27"/>
      <c r="C336" s="28"/>
      <c r="D336" s="29"/>
      <c r="E336" s="29"/>
      <c r="F336" s="30"/>
      <c r="G336" s="30"/>
      <c r="H336" s="30"/>
      <c r="I336" s="30"/>
      <c r="J336" s="30"/>
      <c r="K336" s="30"/>
      <c r="L336" s="30"/>
      <c r="M336" s="30"/>
      <c r="N336" s="30"/>
      <c r="O336" s="30"/>
      <c r="P336" s="30"/>
      <c r="Q336" s="30"/>
      <c r="R336" s="30"/>
      <c r="S336" s="30"/>
      <c r="T336" s="30"/>
      <c r="U336" s="30"/>
      <c r="V336" s="30"/>
      <c r="W336" s="30"/>
      <c r="X336" s="30"/>
      <c r="Y336" s="30"/>
      <c r="Z336" s="30"/>
    </row>
    <row r="337" spans="1:26" ht="12" customHeight="1">
      <c r="A337" s="2"/>
      <c r="B337" s="27"/>
      <c r="C337" s="28"/>
      <c r="D337" s="29"/>
      <c r="E337" s="29"/>
      <c r="F337" s="30"/>
      <c r="G337" s="30"/>
      <c r="H337" s="30"/>
      <c r="I337" s="30"/>
      <c r="J337" s="30"/>
      <c r="K337" s="30"/>
      <c r="L337" s="30"/>
      <c r="M337" s="30"/>
      <c r="N337" s="30"/>
      <c r="O337" s="30"/>
      <c r="P337" s="30"/>
      <c r="Q337" s="30"/>
      <c r="R337" s="30"/>
      <c r="S337" s="30"/>
      <c r="T337" s="30"/>
      <c r="U337" s="30"/>
      <c r="V337" s="30"/>
      <c r="W337" s="30"/>
      <c r="X337" s="30"/>
      <c r="Y337" s="30"/>
      <c r="Z337" s="30"/>
    </row>
    <row r="338" spans="1:26" ht="12" customHeight="1">
      <c r="A338" s="2"/>
      <c r="B338" s="27"/>
      <c r="C338" s="28"/>
      <c r="D338" s="29"/>
      <c r="E338" s="29"/>
      <c r="F338" s="30"/>
      <c r="G338" s="30"/>
      <c r="H338" s="30"/>
      <c r="I338" s="30"/>
      <c r="J338" s="30"/>
      <c r="K338" s="30"/>
      <c r="L338" s="30"/>
      <c r="M338" s="30"/>
      <c r="N338" s="30"/>
      <c r="O338" s="30"/>
      <c r="P338" s="30"/>
      <c r="Q338" s="30"/>
      <c r="R338" s="30"/>
      <c r="S338" s="30"/>
      <c r="T338" s="30"/>
      <c r="U338" s="30"/>
      <c r="V338" s="30"/>
      <c r="W338" s="30"/>
      <c r="X338" s="30"/>
      <c r="Y338" s="30"/>
      <c r="Z338" s="30"/>
    </row>
    <row r="339" spans="1:26" ht="12" customHeight="1">
      <c r="A339" s="2"/>
      <c r="B339" s="27"/>
      <c r="C339" s="28"/>
      <c r="D339" s="29"/>
      <c r="E339" s="29"/>
      <c r="F339" s="30"/>
      <c r="G339" s="30"/>
      <c r="H339" s="30"/>
      <c r="I339" s="30"/>
      <c r="J339" s="30"/>
      <c r="K339" s="30"/>
      <c r="L339" s="30"/>
      <c r="M339" s="30"/>
      <c r="N339" s="30"/>
      <c r="O339" s="30"/>
      <c r="P339" s="30"/>
      <c r="Q339" s="30"/>
      <c r="R339" s="30"/>
      <c r="S339" s="30"/>
      <c r="T339" s="30"/>
      <c r="U339" s="30"/>
      <c r="V339" s="30"/>
      <c r="W339" s="30"/>
      <c r="X339" s="30"/>
      <c r="Y339" s="30"/>
      <c r="Z339" s="30"/>
    </row>
    <row r="340" spans="1:26" ht="12" customHeight="1">
      <c r="A340" s="2"/>
      <c r="B340" s="27"/>
      <c r="C340" s="28"/>
      <c r="D340" s="29"/>
      <c r="E340" s="29"/>
      <c r="F340" s="30"/>
      <c r="G340" s="30"/>
      <c r="H340" s="30"/>
      <c r="I340" s="30"/>
      <c r="J340" s="30"/>
      <c r="K340" s="30"/>
      <c r="L340" s="30"/>
      <c r="M340" s="30"/>
      <c r="N340" s="30"/>
      <c r="O340" s="30"/>
      <c r="P340" s="30"/>
      <c r="Q340" s="30"/>
      <c r="R340" s="30"/>
      <c r="S340" s="30"/>
      <c r="T340" s="30"/>
      <c r="U340" s="30"/>
      <c r="V340" s="30"/>
      <c r="W340" s="30"/>
      <c r="X340" s="30"/>
      <c r="Y340" s="30"/>
      <c r="Z340" s="30"/>
    </row>
    <row r="341" spans="1:26" ht="12" customHeight="1">
      <c r="A341" s="2"/>
      <c r="B341" s="27"/>
      <c r="C341" s="28"/>
      <c r="D341" s="29"/>
      <c r="E341" s="29"/>
      <c r="F341" s="30"/>
      <c r="G341" s="30"/>
      <c r="H341" s="30"/>
      <c r="I341" s="30"/>
      <c r="J341" s="30"/>
      <c r="K341" s="30"/>
      <c r="L341" s="30"/>
      <c r="M341" s="30"/>
      <c r="N341" s="30"/>
      <c r="O341" s="30"/>
      <c r="P341" s="30"/>
      <c r="Q341" s="30"/>
      <c r="R341" s="30"/>
      <c r="S341" s="30"/>
      <c r="T341" s="30"/>
      <c r="U341" s="30"/>
      <c r="V341" s="30"/>
      <c r="W341" s="30"/>
      <c r="X341" s="30"/>
      <c r="Y341" s="30"/>
      <c r="Z341" s="30"/>
    </row>
    <row r="342" spans="1:26" ht="12" customHeight="1">
      <c r="A342" s="2"/>
      <c r="B342" s="27"/>
      <c r="C342" s="28"/>
      <c r="D342" s="29"/>
      <c r="E342" s="29"/>
      <c r="F342" s="30"/>
      <c r="G342" s="30"/>
      <c r="H342" s="30"/>
      <c r="I342" s="30"/>
      <c r="J342" s="30"/>
      <c r="K342" s="30"/>
      <c r="L342" s="30"/>
      <c r="M342" s="30"/>
      <c r="N342" s="30"/>
      <c r="O342" s="30"/>
      <c r="P342" s="30"/>
      <c r="Q342" s="30"/>
      <c r="R342" s="30"/>
      <c r="S342" s="30"/>
      <c r="T342" s="30"/>
      <c r="U342" s="30"/>
      <c r="V342" s="30"/>
      <c r="W342" s="30"/>
      <c r="X342" s="30"/>
      <c r="Y342" s="30"/>
      <c r="Z342" s="30"/>
    </row>
    <row r="343" spans="1:26" ht="12" customHeight="1">
      <c r="A343" s="2"/>
      <c r="B343" s="27"/>
      <c r="C343" s="28"/>
      <c r="D343" s="29"/>
      <c r="E343" s="29"/>
      <c r="F343" s="30"/>
      <c r="G343" s="30"/>
      <c r="H343" s="30"/>
      <c r="I343" s="30"/>
      <c r="J343" s="30"/>
      <c r="K343" s="30"/>
      <c r="L343" s="30"/>
      <c r="M343" s="30"/>
      <c r="N343" s="30"/>
      <c r="O343" s="30"/>
      <c r="P343" s="30"/>
      <c r="Q343" s="30"/>
      <c r="R343" s="30"/>
      <c r="S343" s="30"/>
      <c r="T343" s="30"/>
      <c r="U343" s="30"/>
      <c r="V343" s="30"/>
      <c r="W343" s="30"/>
      <c r="X343" s="30"/>
      <c r="Y343" s="30"/>
      <c r="Z343" s="30"/>
    </row>
    <row r="344" spans="1:26" ht="12" customHeight="1">
      <c r="A344" s="2"/>
      <c r="B344" s="27"/>
      <c r="C344" s="28"/>
      <c r="D344" s="29"/>
      <c r="E344" s="29"/>
      <c r="F344" s="30"/>
      <c r="G344" s="30"/>
      <c r="H344" s="30"/>
      <c r="I344" s="30"/>
      <c r="J344" s="30"/>
      <c r="K344" s="30"/>
      <c r="L344" s="30"/>
      <c r="M344" s="30"/>
      <c r="N344" s="30"/>
      <c r="O344" s="30"/>
      <c r="P344" s="30"/>
      <c r="Q344" s="30"/>
      <c r="R344" s="30"/>
      <c r="S344" s="30"/>
      <c r="T344" s="30"/>
      <c r="U344" s="30"/>
      <c r="V344" s="30"/>
      <c r="W344" s="30"/>
      <c r="X344" s="30"/>
      <c r="Y344" s="30"/>
      <c r="Z344" s="30"/>
    </row>
    <row r="345" spans="1:26" ht="12" customHeight="1">
      <c r="A345" s="2"/>
      <c r="B345" s="27"/>
      <c r="C345" s="28"/>
      <c r="D345" s="29"/>
      <c r="E345" s="29"/>
      <c r="F345" s="30"/>
      <c r="G345" s="30"/>
      <c r="H345" s="30"/>
      <c r="I345" s="30"/>
      <c r="J345" s="30"/>
      <c r="K345" s="30"/>
      <c r="L345" s="30"/>
      <c r="M345" s="30"/>
      <c r="N345" s="30"/>
      <c r="O345" s="30"/>
      <c r="P345" s="30"/>
      <c r="Q345" s="30"/>
      <c r="R345" s="30"/>
      <c r="S345" s="30"/>
      <c r="T345" s="30"/>
      <c r="U345" s="30"/>
      <c r="V345" s="30"/>
      <c r="W345" s="30"/>
      <c r="X345" s="30"/>
      <c r="Y345" s="30"/>
      <c r="Z345" s="30"/>
    </row>
    <row r="346" spans="1:26" ht="12" customHeight="1">
      <c r="A346" s="2"/>
      <c r="B346" s="27"/>
      <c r="C346" s="28"/>
      <c r="D346" s="29"/>
      <c r="E346" s="29"/>
      <c r="F346" s="30"/>
      <c r="G346" s="30"/>
      <c r="H346" s="30"/>
      <c r="I346" s="30"/>
      <c r="J346" s="30"/>
      <c r="K346" s="30"/>
      <c r="L346" s="30"/>
      <c r="M346" s="30"/>
      <c r="N346" s="30"/>
      <c r="O346" s="30"/>
      <c r="P346" s="30"/>
      <c r="Q346" s="30"/>
      <c r="R346" s="30"/>
      <c r="S346" s="30"/>
      <c r="T346" s="30"/>
      <c r="U346" s="30"/>
      <c r="V346" s="30"/>
      <c r="W346" s="30"/>
      <c r="X346" s="30"/>
      <c r="Y346" s="30"/>
      <c r="Z346" s="30"/>
    </row>
    <row r="347" spans="1:26" ht="12" customHeight="1">
      <c r="A347" s="2"/>
      <c r="B347" s="27"/>
      <c r="C347" s="28"/>
      <c r="D347" s="29"/>
      <c r="E347" s="29"/>
      <c r="F347" s="30"/>
      <c r="G347" s="30"/>
      <c r="H347" s="30"/>
      <c r="I347" s="30"/>
      <c r="J347" s="30"/>
      <c r="K347" s="30"/>
      <c r="L347" s="30"/>
      <c r="M347" s="30"/>
      <c r="N347" s="30"/>
      <c r="O347" s="30"/>
      <c r="P347" s="30"/>
      <c r="Q347" s="30"/>
      <c r="R347" s="30"/>
      <c r="S347" s="30"/>
      <c r="T347" s="30"/>
      <c r="U347" s="30"/>
      <c r="V347" s="30"/>
      <c r="W347" s="30"/>
      <c r="X347" s="30"/>
      <c r="Y347" s="30"/>
      <c r="Z347" s="30"/>
    </row>
    <row r="348" spans="1:26" ht="12" customHeight="1">
      <c r="A348" s="2"/>
      <c r="B348" s="27"/>
      <c r="C348" s="28"/>
      <c r="D348" s="29"/>
      <c r="E348" s="29"/>
      <c r="F348" s="30"/>
      <c r="G348" s="30"/>
      <c r="H348" s="30"/>
      <c r="I348" s="30"/>
      <c r="J348" s="30"/>
      <c r="K348" s="30"/>
      <c r="L348" s="30"/>
      <c r="M348" s="30"/>
      <c r="N348" s="30"/>
      <c r="O348" s="30"/>
      <c r="P348" s="30"/>
      <c r="Q348" s="30"/>
      <c r="R348" s="30"/>
      <c r="S348" s="30"/>
      <c r="T348" s="30"/>
      <c r="U348" s="30"/>
      <c r="V348" s="30"/>
      <c r="W348" s="30"/>
      <c r="X348" s="30"/>
      <c r="Y348" s="30"/>
      <c r="Z348" s="30"/>
    </row>
    <row r="349" spans="1:26" ht="12" customHeight="1">
      <c r="A349" s="2"/>
      <c r="B349" s="27"/>
      <c r="C349" s="28"/>
      <c r="D349" s="29"/>
      <c r="E349" s="29"/>
      <c r="F349" s="30"/>
      <c r="G349" s="30"/>
      <c r="H349" s="30"/>
      <c r="I349" s="30"/>
      <c r="J349" s="30"/>
      <c r="K349" s="30"/>
      <c r="L349" s="30"/>
      <c r="M349" s="30"/>
      <c r="N349" s="30"/>
      <c r="O349" s="30"/>
      <c r="P349" s="30"/>
      <c r="Q349" s="30"/>
      <c r="R349" s="30"/>
      <c r="S349" s="30"/>
      <c r="T349" s="30"/>
      <c r="U349" s="30"/>
      <c r="V349" s="30"/>
      <c r="W349" s="30"/>
      <c r="X349" s="30"/>
      <c r="Y349" s="30"/>
      <c r="Z349" s="30"/>
    </row>
    <row r="350" spans="1:26" ht="12" customHeight="1">
      <c r="A350" s="2"/>
      <c r="B350" s="27"/>
      <c r="C350" s="28"/>
      <c r="D350" s="29"/>
      <c r="E350" s="29"/>
      <c r="F350" s="30"/>
      <c r="G350" s="30"/>
      <c r="H350" s="30"/>
      <c r="I350" s="30"/>
      <c r="J350" s="30"/>
      <c r="K350" s="30"/>
      <c r="L350" s="30"/>
      <c r="M350" s="30"/>
      <c r="N350" s="30"/>
      <c r="O350" s="30"/>
      <c r="P350" s="30"/>
      <c r="Q350" s="30"/>
      <c r="R350" s="30"/>
      <c r="S350" s="30"/>
      <c r="T350" s="30"/>
      <c r="U350" s="30"/>
      <c r="V350" s="30"/>
      <c r="W350" s="30"/>
      <c r="X350" s="30"/>
      <c r="Y350" s="30"/>
      <c r="Z350" s="30"/>
    </row>
    <row r="351" spans="1:26" ht="12" customHeight="1">
      <c r="A351" s="2"/>
      <c r="B351" s="27"/>
      <c r="C351" s="28"/>
      <c r="D351" s="29"/>
      <c r="E351" s="29"/>
      <c r="F351" s="30"/>
      <c r="G351" s="30"/>
      <c r="H351" s="30"/>
      <c r="I351" s="30"/>
      <c r="J351" s="30"/>
      <c r="K351" s="30"/>
      <c r="L351" s="30"/>
      <c r="M351" s="30"/>
      <c r="N351" s="30"/>
      <c r="O351" s="30"/>
      <c r="P351" s="30"/>
      <c r="Q351" s="30"/>
      <c r="R351" s="30"/>
      <c r="S351" s="30"/>
      <c r="T351" s="30"/>
      <c r="U351" s="30"/>
      <c r="V351" s="30"/>
      <c r="W351" s="30"/>
      <c r="X351" s="30"/>
      <c r="Y351" s="30"/>
      <c r="Z351" s="30"/>
    </row>
    <row r="352" spans="1:26" ht="12" customHeight="1">
      <c r="A352" s="2"/>
      <c r="B352" s="27"/>
      <c r="C352" s="28"/>
      <c r="D352" s="29"/>
      <c r="E352" s="29"/>
      <c r="F352" s="30"/>
      <c r="G352" s="30"/>
      <c r="H352" s="30"/>
      <c r="I352" s="30"/>
      <c r="J352" s="30"/>
      <c r="K352" s="30"/>
      <c r="L352" s="30"/>
      <c r="M352" s="30"/>
      <c r="N352" s="30"/>
      <c r="O352" s="30"/>
      <c r="P352" s="30"/>
      <c r="Q352" s="30"/>
      <c r="R352" s="30"/>
      <c r="S352" s="30"/>
      <c r="T352" s="30"/>
      <c r="U352" s="30"/>
      <c r="V352" s="30"/>
      <c r="W352" s="30"/>
      <c r="X352" s="30"/>
      <c r="Y352" s="30"/>
      <c r="Z352" s="30"/>
    </row>
    <row r="353" spans="1:26" ht="12" customHeight="1">
      <c r="A353" s="2"/>
      <c r="B353" s="27"/>
      <c r="C353" s="28"/>
      <c r="D353" s="29"/>
      <c r="E353" s="29"/>
      <c r="F353" s="30"/>
      <c r="G353" s="30"/>
      <c r="H353" s="30"/>
      <c r="I353" s="30"/>
      <c r="J353" s="30"/>
      <c r="K353" s="30"/>
      <c r="L353" s="30"/>
      <c r="M353" s="30"/>
      <c r="N353" s="30"/>
      <c r="O353" s="30"/>
      <c r="P353" s="30"/>
      <c r="Q353" s="30"/>
      <c r="R353" s="30"/>
      <c r="S353" s="30"/>
      <c r="T353" s="30"/>
      <c r="U353" s="30"/>
      <c r="V353" s="30"/>
      <c r="W353" s="30"/>
      <c r="X353" s="30"/>
      <c r="Y353" s="30"/>
      <c r="Z353" s="30"/>
    </row>
    <row r="354" spans="1:26" ht="12" customHeight="1">
      <c r="A354" s="2"/>
      <c r="B354" s="27"/>
      <c r="C354" s="28"/>
      <c r="D354" s="29"/>
      <c r="E354" s="29"/>
      <c r="F354" s="30"/>
      <c r="G354" s="30"/>
      <c r="H354" s="30"/>
      <c r="I354" s="30"/>
      <c r="J354" s="30"/>
      <c r="K354" s="30"/>
      <c r="L354" s="30"/>
      <c r="M354" s="30"/>
      <c r="N354" s="30"/>
      <c r="O354" s="30"/>
      <c r="P354" s="30"/>
      <c r="Q354" s="30"/>
      <c r="R354" s="30"/>
      <c r="S354" s="30"/>
      <c r="T354" s="30"/>
      <c r="U354" s="30"/>
      <c r="V354" s="30"/>
      <c r="W354" s="30"/>
      <c r="X354" s="30"/>
      <c r="Y354" s="30"/>
      <c r="Z354" s="30"/>
    </row>
    <row r="355" spans="1:26" ht="12" customHeight="1">
      <c r="A355" s="2"/>
      <c r="B355" s="27"/>
      <c r="C355" s="28"/>
      <c r="D355" s="29"/>
      <c r="E355" s="29"/>
      <c r="F355" s="30"/>
      <c r="G355" s="30"/>
      <c r="H355" s="30"/>
      <c r="I355" s="30"/>
      <c r="J355" s="30"/>
      <c r="K355" s="30"/>
      <c r="L355" s="30"/>
      <c r="M355" s="30"/>
      <c r="N355" s="30"/>
      <c r="O355" s="30"/>
      <c r="P355" s="30"/>
      <c r="Q355" s="30"/>
      <c r="R355" s="30"/>
      <c r="S355" s="30"/>
      <c r="T355" s="30"/>
      <c r="U355" s="30"/>
      <c r="V355" s="30"/>
      <c r="W355" s="30"/>
      <c r="X355" s="30"/>
      <c r="Y355" s="30"/>
      <c r="Z355" s="30"/>
    </row>
    <row r="356" spans="1:26" ht="12" customHeight="1">
      <c r="A356" s="2"/>
      <c r="B356" s="27"/>
      <c r="C356" s="28"/>
      <c r="D356" s="29"/>
      <c r="E356" s="29"/>
      <c r="F356" s="30"/>
      <c r="G356" s="30"/>
      <c r="H356" s="30"/>
      <c r="I356" s="30"/>
      <c r="J356" s="30"/>
      <c r="K356" s="30"/>
      <c r="L356" s="30"/>
      <c r="M356" s="30"/>
      <c r="N356" s="30"/>
      <c r="O356" s="30"/>
      <c r="P356" s="30"/>
      <c r="Q356" s="30"/>
      <c r="R356" s="30"/>
      <c r="S356" s="30"/>
      <c r="T356" s="30"/>
      <c r="U356" s="30"/>
      <c r="V356" s="30"/>
      <c r="W356" s="30"/>
      <c r="X356" s="30"/>
      <c r="Y356" s="30"/>
      <c r="Z356" s="30"/>
    </row>
    <row r="357" spans="1:26" ht="12" customHeight="1">
      <c r="A357" s="2"/>
      <c r="B357" s="27"/>
      <c r="C357" s="28"/>
      <c r="D357" s="29"/>
      <c r="E357" s="29"/>
      <c r="F357" s="30"/>
      <c r="G357" s="30"/>
      <c r="H357" s="30"/>
      <c r="I357" s="30"/>
      <c r="J357" s="30"/>
      <c r="K357" s="30"/>
      <c r="L357" s="30"/>
      <c r="M357" s="30"/>
      <c r="N357" s="30"/>
      <c r="O357" s="30"/>
      <c r="P357" s="30"/>
      <c r="Q357" s="30"/>
      <c r="R357" s="30"/>
      <c r="S357" s="30"/>
      <c r="T357" s="30"/>
      <c r="U357" s="30"/>
      <c r="V357" s="30"/>
      <c r="W357" s="30"/>
      <c r="X357" s="30"/>
      <c r="Y357" s="30"/>
      <c r="Z357" s="30"/>
    </row>
    <row r="358" spans="1:26" ht="12" customHeight="1">
      <c r="A358" s="2"/>
      <c r="B358" s="27"/>
      <c r="C358" s="28"/>
      <c r="D358" s="29"/>
      <c r="E358" s="29"/>
      <c r="F358" s="30"/>
      <c r="G358" s="30"/>
      <c r="H358" s="30"/>
      <c r="I358" s="30"/>
      <c r="J358" s="30"/>
      <c r="K358" s="30"/>
      <c r="L358" s="30"/>
      <c r="M358" s="30"/>
      <c r="N358" s="30"/>
      <c r="O358" s="30"/>
      <c r="P358" s="30"/>
      <c r="Q358" s="30"/>
      <c r="R358" s="30"/>
      <c r="S358" s="30"/>
      <c r="T358" s="30"/>
      <c r="U358" s="30"/>
      <c r="V358" s="30"/>
      <c r="W358" s="30"/>
      <c r="X358" s="30"/>
      <c r="Y358" s="30"/>
      <c r="Z358" s="30"/>
    </row>
    <row r="359" spans="1:26" ht="12" customHeight="1">
      <c r="A359" s="2"/>
      <c r="B359" s="27"/>
      <c r="C359" s="28"/>
      <c r="D359" s="29"/>
      <c r="E359" s="29"/>
      <c r="F359" s="30"/>
      <c r="G359" s="30"/>
      <c r="H359" s="30"/>
      <c r="I359" s="30"/>
      <c r="J359" s="30"/>
      <c r="K359" s="30"/>
      <c r="L359" s="30"/>
      <c r="M359" s="30"/>
      <c r="N359" s="30"/>
      <c r="O359" s="30"/>
      <c r="P359" s="30"/>
      <c r="Q359" s="30"/>
      <c r="R359" s="30"/>
      <c r="S359" s="30"/>
      <c r="T359" s="30"/>
      <c r="U359" s="30"/>
      <c r="V359" s="30"/>
      <c r="W359" s="30"/>
      <c r="X359" s="30"/>
      <c r="Y359" s="30"/>
      <c r="Z359" s="30"/>
    </row>
    <row r="360" spans="1:26" ht="12" customHeight="1">
      <c r="A360" s="2"/>
      <c r="B360" s="27"/>
      <c r="C360" s="28"/>
      <c r="D360" s="29"/>
      <c r="E360" s="29"/>
      <c r="F360" s="30"/>
      <c r="G360" s="30"/>
      <c r="H360" s="30"/>
      <c r="I360" s="30"/>
      <c r="J360" s="30"/>
      <c r="K360" s="30"/>
      <c r="L360" s="30"/>
      <c r="M360" s="30"/>
      <c r="N360" s="30"/>
      <c r="O360" s="30"/>
      <c r="P360" s="30"/>
      <c r="Q360" s="30"/>
      <c r="R360" s="30"/>
      <c r="S360" s="30"/>
      <c r="T360" s="30"/>
      <c r="U360" s="30"/>
      <c r="V360" s="30"/>
      <c r="W360" s="30"/>
      <c r="X360" s="30"/>
      <c r="Y360" s="30"/>
      <c r="Z360" s="30"/>
    </row>
    <row r="361" spans="1:26" ht="12" customHeight="1">
      <c r="A361" s="2"/>
      <c r="B361" s="27"/>
      <c r="C361" s="28"/>
      <c r="D361" s="29"/>
      <c r="E361" s="29"/>
      <c r="F361" s="30"/>
      <c r="G361" s="30"/>
      <c r="H361" s="30"/>
      <c r="I361" s="30"/>
      <c r="J361" s="30"/>
      <c r="K361" s="30"/>
      <c r="L361" s="30"/>
      <c r="M361" s="30"/>
      <c r="N361" s="30"/>
      <c r="O361" s="30"/>
      <c r="P361" s="30"/>
      <c r="Q361" s="30"/>
      <c r="R361" s="30"/>
      <c r="S361" s="30"/>
      <c r="T361" s="30"/>
      <c r="U361" s="30"/>
      <c r="V361" s="30"/>
      <c r="W361" s="30"/>
      <c r="X361" s="30"/>
      <c r="Y361" s="30"/>
      <c r="Z361" s="30"/>
    </row>
    <row r="362" spans="1:26" ht="12" customHeight="1">
      <c r="A362" s="2"/>
      <c r="B362" s="27"/>
      <c r="C362" s="28"/>
      <c r="D362" s="29"/>
      <c r="E362" s="29"/>
      <c r="F362" s="30"/>
      <c r="G362" s="30"/>
      <c r="H362" s="30"/>
      <c r="I362" s="30"/>
      <c r="J362" s="30"/>
      <c r="K362" s="30"/>
      <c r="L362" s="30"/>
      <c r="M362" s="30"/>
      <c r="N362" s="30"/>
      <c r="O362" s="30"/>
      <c r="P362" s="30"/>
      <c r="Q362" s="30"/>
      <c r="R362" s="30"/>
      <c r="S362" s="30"/>
      <c r="T362" s="30"/>
      <c r="U362" s="30"/>
      <c r="V362" s="30"/>
      <c r="W362" s="30"/>
      <c r="X362" s="30"/>
      <c r="Y362" s="30"/>
      <c r="Z362" s="30"/>
    </row>
    <row r="363" spans="1:26" ht="12" customHeight="1">
      <c r="A363" s="2"/>
      <c r="B363" s="27"/>
      <c r="C363" s="28"/>
      <c r="D363" s="29"/>
      <c r="E363" s="29"/>
      <c r="F363" s="30"/>
      <c r="G363" s="30"/>
      <c r="H363" s="30"/>
      <c r="I363" s="30"/>
      <c r="J363" s="30"/>
      <c r="K363" s="30"/>
      <c r="L363" s="30"/>
      <c r="M363" s="30"/>
      <c r="N363" s="30"/>
      <c r="O363" s="30"/>
      <c r="P363" s="30"/>
      <c r="Q363" s="30"/>
      <c r="R363" s="30"/>
      <c r="S363" s="30"/>
      <c r="T363" s="30"/>
      <c r="U363" s="30"/>
      <c r="V363" s="30"/>
      <c r="W363" s="30"/>
      <c r="X363" s="30"/>
      <c r="Y363" s="30"/>
      <c r="Z363" s="30"/>
    </row>
    <row r="364" spans="1:26" ht="12" customHeight="1">
      <c r="A364" s="2"/>
      <c r="B364" s="27"/>
      <c r="C364" s="28"/>
      <c r="D364" s="29"/>
      <c r="E364" s="29"/>
      <c r="F364" s="30"/>
      <c r="G364" s="30"/>
      <c r="H364" s="30"/>
      <c r="I364" s="30"/>
      <c r="J364" s="30"/>
      <c r="K364" s="30"/>
      <c r="L364" s="30"/>
      <c r="M364" s="30"/>
      <c r="N364" s="30"/>
      <c r="O364" s="30"/>
      <c r="P364" s="30"/>
      <c r="Q364" s="30"/>
      <c r="R364" s="30"/>
      <c r="S364" s="30"/>
      <c r="T364" s="30"/>
      <c r="U364" s="30"/>
      <c r="V364" s="30"/>
      <c r="W364" s="30"/>
      <c r="X364" s="30"/>
      <c r="Y364" s="30"/>
      <c r="Z364" s="30"/>
    </row>
    <row r="365" spans="1:26" ht="12" customHeight="1">
      <c r="A365" s="2"/>
      <c r="B365" s="27"/>
      <c r="C365" s="28"/>
      <c r="D365" s="29"/>
      <c r="E365" s="29"/>
      <c r="F365" s="30"/>
      <c r="G365" s="30"/>
      <c r="H365" s="30"/>
      <c r="I365" s="30"/>
      <c r="J365" s="30"/>
      <c r="K365" s="30"/>
      <c r="L365" s="30"/>
      <c r="M365" s="30"/>
      <c r="N365" s="30"/>
      <c r="O365" s="30"/>
      <c r="P365" s="30"/>
      <c r="Q365" s="30"/>
      <c r="R365" s="30"/>
      <c r="S365" s="30"/>
      <c r="T365" s="30"/>
      <c r="U365" s="30"/>
      <c r="V365" s="30"/>
      <c r="W365" s="30"/>
      <c r="X365" s="30"/>
      <c r="Y365" s="30"/>
      <c r="Z365" s="30"/>
    </row>
    <row r="366" spans="1:26" ht="12" customHeight="1">
      <c r="A366" s="2"/>
      <c r="B366" s="27"/>
      <c r="C366" s="28"/>
      <c r="D366" s="29"/>
      <c r="E366" s="29"/>
      <c r="F366" s="30"/>
      <c r="G366" s="30"/>
      <c r="H366" s="30"/>
      <c r="I366" s="30"/>
      <c r="J366" s="30"/>
      <c r="K366" s="30"/>
      <c r="L366" s="30"/>
      <c r="M366" s="30"/>
      <c r="N366" s="30"/>
      <c r="O366" s="30"/>
      <c r="P366" s="30"/>
      <c r="Q366" s="30"/>
      <c r="R366" s="30"/>
      <c r="S366" s="30"/>
      <c r="T366" s="30"/>
      <c r="U366" s="30"/>
      <c r="V366" s="30"/>
      <c r="W366" s="30"/>
      <c r="X366" s="30"/>
      <c r="Y366" s="30"/>
      <c r="Z366" s="30"/>
    </row>
    <row r="367" spans="1:26" ht="12" customHeight="1">
      <c r="A367" s="2"/>
      <c r="B367" s="27"/>
      <c r="C367" s="28"/>
      <c r="D367" s="29"/>
      <c r="E367" s="29"/>
      <c r="F367" s="30"/>
      <c r="G367" s="30"/>
      <c r="H367" s="30"/>
      <c r="I367" s="30"/>
      <c r="J367" s="30"/>
      <c r="K367" s="30"/>
      <c r="L367" s="30"/>
      <c r="M367" s="30"/>
      <c r="N367" s="30"/>
      <c r="O367" s="30"/>
      <c r="P367" s="30"/>
      <c r="Q367" s="30"/>
      <c r="R367" s="30"/>
      <c r="S367" s="30"/>
      <c r="T367" s="30"/>
      <c r="U367" s="30"/>
      <c r="V367" s="30"/>
      <c r="W367" s="30"/>
      <c r="X367" s="30"/>
      <c r="Y367" s="30"/>
      <c r="Z367" s="30"/>
    </row>
    <row r="368" spans="1:26" ht="12" customHeight="1">
      <c r="A368" s="2"/>
      <c r="B368" s="27"/>
      <c r="C368" s="28"/>
      <c r="D368" s="29"/>
      <c r="E368" s="29"/>
      <c r="F368" s="30"/>
      <c r="G368" s="30"/>
      <c r="H368" s="30"/>
      <c r="I368" s="30"/>
      <c r="J368" s="30"/>
      <c r="K368" s="30"/>
      <c r="L368" s="30"/>
      <c r="M368" s="30"/>
      <c r="N368" s="30"/>
      <c r="O368" s="30"/>
      <c r="P368" s="30"/>
      <c r="Q368" s="30"/>
      <c r="R368" s="30"/>
      <c r="S368" s="30"/>
      <c r="T368" s="30"/>
      <c r="U368" s="30"/>
      <c r="V368" s="30"/>
      <c r="W368" s="30"/>
      <c r="X368" s="30"/>
      <c r="Y368" s="30"/>
      <c r="Z368" s="30"/>
    </row>
    <row r="369" spans="1:26" ht="12" customHeight="1">
      <c r="A369" s="2"/>
      <c r="B369" s="27"/>
      <c r="C369" s="28"/>
      <c r="D369" s="29"/>
      <c r="E369" s="29"/>
      <c r="F369" s="30"/>
      <c r="G369" s="30"/>
      <c r="H369" s="30"/>
      <c r="I369" s="30"/>
      <c r="J369" s="30"/>
      <c r="K369" s="30"/>
      <c r="L369" s="30"/>
      <c r="M369" s="30"/>
      <c r="N369" s="30"/>
      <c r="O369" s="30"/>
      <c r="P369" s="30"/>
      <c r="Q369" s="30"/>
      <c r="R369" s="30"/>
      <c r="S369" s="30"/>
      <c r="T369" s="30"/>
      <c r="U369" s="30"/>
      <c r="V369" s="30"/>
      <c r="W369" s="30"/>
      <c r="X369" s="30"/>
      <c r="Y369" s="30"/>
      <c r="Z369" s="30"/>
    </row>
    <row r="370" spans="1:26" ht="12" customHeight="1">
      <c r="A370" s="2"/>
      <c r="B370" s="27"/>
      <c r="C370" s="28"/>
      <c r="D370" s="29"/>
      <c r="E370" s="29"/>
      <c r="F370" s="30"/>
      <c r="G370" s="30"/>
      <c r="H370" s="30"/>
      <c r="I370" s="30"/>
      <c r="J370" s="30"/>
      <c r="K370" s="30"/>
      <c r="L370" s="30"/>
      <c r="M370" s="30"/>
      <c r="N370" s="30"/>
      <c r="O370" s="30"/>
      <c r="P370" s="30"/>
      <c r="Q370" s="30"/>
      <c r="R370" s="30"/>
      <c r="S370" s="30"/>
      <c r="T370" s="30"/>
      <c r="U370" s="30"/>
      <c r="V370" s="30"/>
      <c r="W370" s="30"/>
      <c r="X370" s="30"/>
      <c r="Y370" s="30"/>
      <c r="Z370" s="30"/>
    </row>
    <row r="371" spans="1:26" ht="12" customHeight="1">
      <c r="A371" s="2"/>
      <c r="B371" s="27"/>
      <c r="C371" s="28"/>
      <c r="D371" s="29"/>
      <c r="E371" s="29"/>
      <c r="F371" s="30"/>
      <c r="G371" s="30"/>
      <c r="H371" s="30"/>
      <c r="I371" s="30"/>
      <c r="J371" s="30"/>
      <c r="K371" s="30"/>
      <c r="L371" s="30"/>
      <c r="M371" s="30"/>
      <c r="N371" s="30"/>
      <c r="O371" s="30"/>
      <c r="P371" s="30"/>
      <c r="Q371" s="30"/>
      <c r="R371" s="30"/>
      <c r="S371" s="30"/>
      <c r="T371" s="30"/>
      <c r="U371" s="30"/>
      <c r="V371" s="30"/>
      <c r="W371" s="30"/>
      <c r="X371" s="30"/>
      <c r="Y371" s="30"/>
      <c r="Z371" s="30"/>
    </row>
    <row r="372" spans="1:26" ht="12" customHeight="1">
      <c r="A372" s="2"/>
      <c r="B372" s="27"/>
      <c r="C372" s="28"/>
      <c r="D372" s="29"/>
      <c r="E372" s="29"/>
      <c r="F372" s="30"/>
      <c r="G372" s="30"/>
      <c r="H372" s="30"/>
      <c r="I372" s="30"/>
      <c r="J372" s="30"/>
      <c r="K372" s="30"/>
      <c r="L372" s="30"/>
      <c r="M372" s="30"/>
      <c r="N372" s="30"/>
      <c r="O372" s="30"/>
      <c r="P372" s="30"/>
      <c r="Q372" s="30"/>
      <c r="R372" s="30"/>
      <c r="S372" s="30"/>
      <c r="T372" s="30"/>
      <c r="U372" s="30"/>
      <c r="V372" s="30"/>
      <c r="W372" s="30"/>
      <c r="X372" s="30"/>
      <c r="Y372" s="30"/>
      <c r="Z372" s="30"/>
    </row>
    <row r="373" spans="1:26" ht="12" customHeight="1">
      <c r="A373" s="2"/>
      <c r="B373" s="27"/>
      <c r="C373" s="28"/>
      <c r="D373" s="29"/>
      <c r="E373" s="29"/>
      <c r="F373" s="30"/>
      <c r="G373" s="30"/>
      <c r="H373" s="30"/>
      <c r="I373" s="30"/>
      <c r="J373" s="30"/>
      <c r="K373" s="30"/>
      <c r="L373" s="30"/>
      <c r="M373" s="30"/>
      <c r="N373" s="30"/>
      <c r="O373" s="30"/>
      <c r="P373" s="30"/>
      <c r="Q373" s="30"/>
      <c r="R373" s="30"/>
      <c r="S373" s="30"/>
      <c r="T373" s="30"/>
      <c r="U373" s="30"/>
      <c r="V373" s="30"/>
      <c r="W373" s="30"/>
      <c r="X373" s="30"/>
      <c r="Y373" s="30"/>
      <c r="Z373" s="30"/>
    </row>
    <row r="374" spans="1:26" ht="12" customHeight="1">
      <c r="A374" s="2"/>
      <c r="B374" s="27"/>
      <c r="C374" s="28"/>
      <c r="D374" s="29"/>
      <c r="E374" s="29"/>
      <c r="F374" s="30"/>
      <c r="G374" s="30"/>
      <c r="H374" s="30"/>
      <c r="I374" s="30"/>
      <c r="J374" s="30"/>
      <c r="K374" s="30"/>
      <c r="L374" s="30"/>
      <c r="M374" s="30"/>
      <c r="N374" s="30"/>
      <c r="O374" s="30"/>
      <c r="P374" s="30"/>
      <c r="Q374" s="30"/>
      <c r="R374" s="30"/>
      <c r="S374" s="30"/>
      <c r="T374" s="30"/>
      <c r="U374" s="30"/>
      <c r="V374" s="30"/>
      <c r="W374" s="30"/>
      <c r="X374" s="30"/>
      <c r="Y374" s="30"/>
      <c r="Z374" s="30"/>
    </row>
    <row r="375" spans="1:26" ht="12" customHeight="1">
      <c r="A375" s="2"/>
      <c r="B375" s="27"/>
      <c r="C375" s="28"/>
      <c r="D375" s="29"/>
      <c r="E375" s="29"/>
      <c r="F375" s="30"/>
      <c r="G375" s="30"/>
      <c r="H375" s="30"/>
      <c r="I375" s="30"/>
      <c r="J375" s="30"/>
      <c r="K375" s="30"/>
      <c r="L375" s="30"/>
      <c r="M375" s="30"/>
      <c r="N375" s="30"/>
      <c r="O375" s="30"/>
      <c r="P375" s="30"/>
      <c r="Q375" s="30"/>
      <c r="R375" s="30"/>
      <c r="S375" s="30"/>
      <c r="T375" s="30"/>
      <c r="U375" s="30"/>
      <c r="V375" s="30"/>
      <c r="W375" s="30"/>
      <c r="X375" s="30"/>
      <c r="Y375" s="30"/>
      <c r="Z375" s="30"/>
    </row>
    <row r="376" spans="1:26" ht="12" customHeight="1">
      <c r="A376" s="2"/>
      <c r="B376" s="27"/>
      <c r="C376" s="28"/>
      <c r="D376" s="29"/>
      <c r="E376" s="29"/>
      <c r="F376" s="30"/>
      <c r="G376" s="30"/>
      <c r="H376" s="30"/>
      <c r="I376" s="30"/>
      <c r="J376" s="30"/>
      <c r="K376" s="30"/>
      <c r="L376" s="30"/>
      <c r="M376" s="30"/>
      <c r="N376" s="30"/>
      <c r="O376" s="30"/>
      <c r="P376" s="30"/>
      <c r="Q376" s="30"/>
      <c r="R376" s="30"/>
      <c r="S376" s="30"/>
      <c r="T376" s="30"/>
      <c r="U376" s="30"/>
      <c r="V376" s="30"/>
      <c r="W376" s="30"/>
      <c r="X376" s="30"/>
      <c r="Y376" s="30"/>
      <c r="Z376" s="30"/>
    </row>
    <row r="377" spans="1:26" ht="12" customHeight="1">
      <c r="A377" s="2"/>
      <c r="B377" s="27"/>
      <c r="C377" s="28"/>
      <c r="D377" s="29"/>
      <c r="E377" s="29"/>
      <c r="F377" s="30"/>
      <c r="G377" s="30"/>
      <c r="H377" s="30"/>
      <c r="I377" s="30"/>
      <c r="J377" s="30"/>
      <c r="K377" s="30"/>
      <c r="L377" s="30"/>
      <c r="M377" s="30"/>
      <c r="N377" s="30"/>
      <c r="O377" s="30"/>
      <c r="P377" s="30"/>
      <c r="Q377" s="30"/>
      <c r="R377" s="30"/>
      <c r="S377" s="30"/>
      <c r="T377" s="30"/>
      <c r="U377" s="30"/>
      <c r="V377" s="30"/>
      <c r="W377" s="30"/>
      <c r="X377" s="30"/>
      <c r="Y377" s="30"/>
      <c r="Z377" s="30"/>
    </row>
    <row r="378" spans="1:26" ht="12" customHeight="1">
      <c r="A378" s="2"/>
      <c r="B378" s="27"/>
      <c r="C378" s="28"/>
      <c r="D378" s="29"/>
      <c r="E378" s="29"/>
      <c r="F378" s="30"/>
      <c r="G378" s="30"/>
      <c r="H378" s="30"/>
      <c r="I378" s="30"/>
      <c r="J378" s="30"/>
      <c r="K378" s="30"/>
      <c r="L378" s="30"/>
      <c r="M378" s="30"/>
      <c r="N378" s="30"/>
      <c r="O378" s="30"/>
      <c r="P378" s="30"/>
      <c r="Q378" s="30"/>
      <c r="R378" s="30"/>
      <c r="S378" s="30"/>
      <c r="T378" s="30"/>
      <c r="U378" s="30"/>
      <c r="V378" s="30"/>
      <c r="W378" s="30"/>
      <c r="X378" s="30"/>
      <c r="Y378" s="30"/>
      <c r="Z378" s="30"/>
    </row>
    <row r="379" spans="1:26" ht="12" customHeight="1">
      <c r="A379" s="2"/>
      <c r="B379" s="27"/>
      <c r="C379" s="28"/>
      <c r="D379" s="29"/>
      <c r="E379" s="29"/>
      <c r="F379" s="30"/>
      <c r="G379" s="30"/>
      <c r="H379" s="30"/>
      <c r="I379" s="30"/>
      <c r="J379" s="30"/>
      <c r="K379" s="30"/>
      <c r="L379" s="30"/>
      <c r="M379" s="30"/>
      <c r="N379" s="30"/>
      <c r="O379" s="30"/>
      <c r="P379" s="30"/>
      <c r="Q379" s="30"/>
      <c r="R379" s="30"/>
      <c r="S379" s="30"/>
      <c r="T379" s="30"/>
      <c r="U379" s="30"/>
      <c r="V379" s="30"/>
      <c r="W379" s="30"/>
      <c r="X379" s="30"/>
      <c r="Y379" s="30"/>
      <c r="Z379" s="30"/>
    </row>
    <row r="380" spans="1:26" ht="12" customHeight="1">
      <c r="A380" s="2"/>
      <c r="B380" s="27"/>
      <c r="C380" s="28"/>
      <c r="D380" s="29"/>
      <c r="E380" s="29"/>
      <c r="F380" s="30"/>
      <c r="G380" s="30"/>
      <c r="H380" s="30"/>
      <c r="I380" s="30"/>
      <c r="J380" s="30"/>
      <c r="K380" s="30"/>
      <c r="L380" s="30"/>
      <c r="M380" s="30"/>
      <c r="N380" s="30"/>
      <c r="O380" s="30"/>
      <c r="P380" s="30"/>
      <c r="Q380" s="30"/>
      <c r="R380" s="30"/>
      <c r="S380" s="30"/>
      <c r="T380" s="30"/>
      <c r="U380" s="30"/>
      <c r="V380" s="30"/>
      <c r="W380" s="30"/>
      <c r="X380" s="30"/>
      <c r="Y380" s="30"/>
      <c r="Z380" s="30"/>
    </row>
    <row r="381" spans="1:26" ht="12" customHeight="1">
      <c r="A381" s="2"/>
      <c r="B381" s="27"/>
      <c r="C381" s="28"/>
      <c r="D381" s="29"/>
      <c r="E381" s="29"/>
      <c r="F381" s="30"/>
      <c r="G381" s="30"/>
      <c r="H381" s="30"/>
      <c r="I381" s="30"/>
      <c r="J381" s="30"/>
      <c r="K381" s="30"/>
      <c r="L381" s="30"/>
      <c r="M381" s="30"/>
      <c r="N381" s="30"/>
      <c r="O381" s="30"/>
      <c r="P381" s="30"/>
      <c r="Q381" s="30"/>
      <c r="R381" s="30"/>
      <c r="S381" s="30"/>
      <c r="T381" s="30"/>
      <c r="U381" s="30"/>
      <c r="V381" s="30"/>
      <c r="W381" s="30"/>
      <c r="X381" s="30"/>
      <c r="Y381" s="30"/>
      <c r="Z381" s="30"/>
    </row>
    <row r="382" spans="1:26" ht="12" customHeight="1">
      <c r="A382" s="2"/>
      <c r="B382" s="27"/>
      <c r="C382" s="28"/>
      <c r="D382" s="29"/>
      <c r="E382" s="29"/>
      <c r="F382" s="30"/>
      <c r="G382" s="30"/>
      <c r="H382" s="30"/>
      <c r="I382" s="30"/>
      <c r="J382" s="30"/>
      <c r="K382" s="30"/>
      <c r="L382" s="30"/>
      <c r="M382" s="30"/>
      <c r="N382" s="30"/>
      <c r="O382" s="30"/>
      <c r="P382" s="30"/>
      <c r="Q382" s="30"/>
      <c r="R382" s="30"/>
      <c r="S382" s="30"/>
      <c r="T382" s="30"/>
      <c r="U382" s="30"/>
      <c r="V382" s="30"/>
      <c r="W382" s="30"/>
      <c r="X382" s="30"/>
      <c r="Y382" s="30"/>
      <c r="Z382" s="30"/>
    </row>
    <row r="383" spans="1:26" ht="12" customHeight="1">
      <c r="A383" s="2"/>
      <c r="B383" s="27"/>
      <c r="C383" s="28"/>
      <c r="D383" s="29"/>
      <c r="E383" s="29"/>
      <c r="F383" s="30"/>
      <c r="G383" s="30"/>
      <c r="H383" s="30"/>
      <c r="I383" s="30"/>
      <c r="J383" s="30"/>
      <c r="K383" s="30"/>
      <c r="L383" s="30"/>
      <c r="M383" s="30"/>
      <c r="N383" s="30"/>
      <c r="O383" s="30"/>
      <c r="P383" s="30"/>
      <c r="Q383" s="30"/>
      <c r="R383" s="30"/>
      <c r="S383" s="30"/>
      <c r="T383" s="30"/>
      <c r="U383" s="30"/>
      <c r="V383" s="30"/>
      <c r="W383" s="30"/>
      <c r="X383" s="30"/>
      <c r="Y383" s="30"/>
      <c r="Z383" s="30"/>
    </row>
    <row r="384" spans="1:26" ht="12" customHeight="1">
      <c r="A384" s="2"/>
      <c r="B384" s="27"/>
      <c r="C384" s="28"/>
      <c r="D384" s="29"/>
      <c r="E384" s="29"/>
      <c r="F384" s="30"/>
      <c r="G384" s="30"/>
      <c r="H384" s="30"/>
      <c r="I384" s="30"/>
      <c r="J384" s="30"/>
      <c r="K384" s="30"/>
      <c r="L384" s="30"/>
      <c r="M384" s="30"/>
      <c r="N384" s="30"/>
      <c r="O384" s="30"/>
      <c r="P384" s="30"/>
      <c r="Q384" s="30"/>
      <c r="R384" s="30"/>
      <c r="S384" s="30"/>
      <c r="T384" s="30"/>
      <c r="U384" s="30"/>
      <c r="V384" s="30"/>
      <c r="W384" s="30"/>
      <c r="X384" s="30"/>
      <c r="Y384" s="30"/>
      <c r="Z384" s="30"/>
    </row>
    <row r="385" spans="1:26" ht="12" customHeight="1">
      <c r="A385" s="2"/>
      <c r="B385" s="27"/>
      <c r="C385" s="28"/>
      <c r="D385" s="29"/>
      <c r="E385" s="29"/>
      <c r="F385" s="30"/>
      <c r="G385" s="30"/>
      <c r="H385" s="30"/>
      <c r="I385" s="30"/>
      <c r="J385" s="30"/>
      <c r="K385" s="30"/>
      <c r="L385" s="30"/>
      <c r="M385" s="30"/>
      <c r="N385" s="30"/>
      <c r="O385" s="30"/>
      <c r="P385" s="30"/>
      <c r="Q385" s="30"/>
      <c r="R385" s="30"/>
      <c r="S385" s="30"/>
      <c r="T385" s="30"/>
      <c r="U385" s="30"/>
      <c r="V385" s="30"/>
      <c r="W385" s="30"/>
      <c r="X385" s="30"/>
      <c r="Y385" s="30"/>
      <c r="Z385" s="30"/>
    </row>
    <row r="386" spans="1:26" ht="12" customHeight="1">
      <c r="A386" s="2"/>
      <c r="B386" s="27"/>
      <c r="C386" s="28"/>
      <c r="D386" s="29"/>
      <c r="E386" s="29"/>
      <c r="F386" s="30"/>
      <c r="G386" s="30"/>
      <c r="H386" s="30"/>
      <c r="I386" s="30"/>
      <c r="J386" s="30"/>
      <c r="K386" s="30"/>
      <c r="L386" s="30"/>
      <c r="M386" s="30"/>
      <c r="N386" s="30"/>
      <c r="O386" s="30"/>
      <c r="P386" s="30"/>
      <c r="Q386" s="30"/>
      <c r="R386" s="30"/>
      <c r="S386" s="30"/>
      <c r="T386" s="30"/>
      <c r="U386" s="30"/>
      <c r="V386" s="30"/>
      <c r="W386" s="30"/>
      <c r="X386" s="30"/>
      <c r="Y386" s="30"/>
      <c r="Z386" s="30"/>
    </row>
    <row r="387" spans="1:26" ht="12" customHeight="1">
      <c r="A387" s="2"/>
      <c r="B387" s="27"/>
      <c r="C387" s="28"/>
      <c r="D387" s="29"/>
      <c r="E387" s="29"/>
      <c r="F387" s="30"/>
      <c r="G387" s="30"/>
      <c r="H387" s="30"/>
      <c r="I387" s="30"/>
      <c r="J387" s="30"/>
      <c r="K387" s="30"/>
      <c r="L387" s="30"/>
      <c r="M387" s="30"/>
      <c r="N387" s="30"/>
      <c r="O387" s="30"/>
      <c r="P387" s="30"/>
      <c r="Q387" s="30"/>
      <c r="R387" s="30"/>
      <c r="S387" s="30"/>
      <c r="T387" s="30"/>
      <c r="U387" s="30"/>
      <c r="V387" s="30"/>
      <c r="W387" s="30"/>
      <c r="X387" s="30"/>
      <c r="Y387" s="30"/>
      <c r="Z387" s="30"/>
    </row>
    <row r="388" spans="1:26" ht="12" customHeight="1">
      <c r="A388" s="2"/>
      <c r="B388" s="27"/>
      <c r="C388" s="28"/>
      <c r="D388" s="29"/>
      <c r="E388" s="29"/>
      <c r="F388" s="30"/>
      <c r="G388" s="30"/>
      <c r="H388" s="30"/>
      <c r="I388" s="30"/>
      <c r="J388" s="30"/>
      <c r="K388" s="30"/>
      <c r="L388" s="30"/>
      <c r="M388" s="30"/>
      <c r="N388" s="30"/>
      <c r="O388" s="30"/>
      <c r="P388" s="30"/>
      <c r="Q388" s="30"/>
      <c r="R388" s="30"/>
      <c r="S388" s="30"/>
      <c r="T388" s="30"/>
      <c r="U388" s="30"/>
      <c r="V388" s="30"/>
      <c r="W388" s="30"/>
      <c r="X388" s="30"/>
      <c r="Y388" s="30"/>
      <c r="Z388" s="30"/>
    </row>
    <row r="389" spans="1:26" ht="12" customHeight="1">
      <c r="A389" s="2"/>
      <c r="B389" s="27"/>
      <c r="C389" s="28"/>
      <c r="D389" s="29"/>
      <c r="E389" s="29"/>
      <c r="F389" s="30"/>
      <c r="G389" s="30"/>
      <c r="H389" s="30"/>
      <c r="I389" s="30"/>
      <c r="J389" s="30"/>
      <c r="K389" s="30"/>
      <c r="L389" s="30"/>
      <c r="M389" s="30"/>
      <c r="N389" s="30"/>
      <c r="O389" s="30"/>
      <c r="P389" s="30"/>
      <c r="Q389" s="30"/>
      <c r="R389" s="30"/>
      <c r="S389" s="30"/>
      <c r="T389" s="30"/>
      <c r="U389" s="30"/>
      <c r="V389" s="30"/>
      <c r="W389" s="30"/>
      <c r="X389" s="30"/>
      <c r="Y389" s="30"/>
      <c r="Z389" s="30"/>
    </row>
    <row r="390" spans="1:26" ht="12" customHeight="1">
      <c r="A390" s="2"/>
      <c r="B390" s="27"/>
      <c r="C390" s="28"/>
      <c r="D390" s="29"/>
      <c r="E390" s="29"/>
      <c r="F390" s="30"/>
      <c r="G390" s="30"/>
      <c r="H390" s="30"/>
      <c r="I390" s="30"/>
      <c r="J390" s="30"/>
      <c r="K390" s="30"/>
      <c r="L390" s="30"/>
      <c r="M390" s="30"/>
      <c r="N390" s="30"/>
      <c r="O390" s="30"/>
      <c r="P390" s="30"/>
      <c r="Q390" s="30"/>
      <c r="R390" s="30"/>
      <c r="S390" s="30"/>
      <c r="T390" s="30"/>
      <c r="U390" s="30"/>
      <c r="V390" s="30"/>
      <c r="W390" s="30"/>
      <c r="X390" s="30"/>
      <c r="Y390" s="30"/>
      <c r="Z390" s="30"/>
    </row>
    <row r="391" spans="1:26" ht="12" customHeight="1">
      <c r="A391" s="2"/>
      <c r="B391" s="27"/>
      <c r="C391" s="28"/>
      <c r="D391" s="29"/>
      <c r="E391" s="29"/>
      <c r="F391" s="30"/>
      <c r="G391" s="30"/>
      <c r="H391" s="30"/>
      <c r="I391" s="30"/>
      <c r="J391" s="30"/>
      <c r="K391" s="30"/>
      <c r="L391" s="30"/>
      <c r="M391" s="30"/>
      <c r="N391" s="30"/>
      <c r="O391" s="30"/>
      <c r="P391" s="30"/>
      <c r="Q391" s="30"/>
      <c r="R391" s="30"/>
      <c r="S391" s="30"/>
      <c r="T391" s="30"/>
      <c r="U391" s="30"/>
      <c r="V391" s="30"/>
      <c r="W391" s="30"/>
      <c r="X391" s="30"/>
      <c r="Y391" s="30"/>
      <c r="Z391" s="30"/>
    </row>
    <row r="392" spans="1:26" ht="12" customHeight="1">
      <c r="A392" s="2"/>
      <c r="B392" s="27"/>
      <c r="C392" s="28"/>
      <c r="D392" s="29"/>
      <c r="E392" s="29"/>
      <c r="F392" s="30"/>
      <c r="G392" s="30"/>
      <c r="H392" s="30"/>
      <c r="I392" s="30"/>
      <c r="J392" s="30"/>
      <c r="K392" s="30"/>
      <c r="L392" s="30"/>
      <c r="M392" s="30"/>
      <c r="N392" s="30"/>
      <c r="O392" s="30"/>
      <c r="P392" s="30"/>
      <c r="Q392" s="30"/>
      <c r="R392" s="30"/>
      <c r="S392" s="30"/>
      <c r="T392" s="30"/>
      <c r="U392" s="30"/>
      <c r="V392" s="30"/>
      <c r="W392" s="30"/>
      <c r="X392" s="30"/>
      <c r="Y392" s="30"/>
      <c r="Z392" s="30"/>
    </row>
    <row r="393" spans="1:26" ht="12" customHeight="1">
      <c r="A393" s="2"/>
      <c r="B393" s="27"/>
      <c r="C393" s="28"/>
      <c r="D393" s="29"/>
      <c r="E393" s="29"/>
      <c r="F393" s="30"/>
      <c r="G393" s="30"/>
      <c r="H393" s="30"/>
      <c r="I393" s="30"/>
      <c r="J393" s="30"/>
      <c r="K393" s="30"/>
      <c r="L393" s="30"/>
      <c r="M393" s="30"/>
      <c r="N393" s="30"/>
      <c r="O393" s="30"/>
      <c r="P393" s="30"/>
      <c r="Q393" s="30"/>
      <c r="R393" s="30"/>
      <c r="S393" s="30"/>
      <c r="T393" s="30"/>
      <c r="U393" s="30"/>
      <c r="V393" s="30"/>
      <c r="W393" s="30"/>
      <c r="X393" s="30"/>
      <c r="Y393" s="30"/>
      <c r="Z393" s="30"/>
    </row>
    <row r="394" spans="1:26" ht="12" customHeight="1">
      <c r="A394" s="2"/>
      <c r="B394" s="27"/>
      <c r="C394" s="28"/>
      <c r="D394" s="29"/>
      <c r="E394" s="29"/>
      <c r="F394" s="30"/>
      <c r="G394" s="30"/>
      <c r="H394" s="30"/>
      <c r="I394" s="30"/>
      <c r="J394" s="30"/>
      <c r="K394" s="30"/>
      <c r="L394" s="30"/>
      <c r="M394" s="30"/>
      <c r="N394" s="30"/>
      <c r="O394" s="30"/>
      <c r="P394" s="30"/>
      <c r="Q394" s="30"/>
      <c r="R394" s="30"/>
      <c r="S394" s="30"/>
      <c r="T394" s="30"/>
      <c r="U394" s="30"/>
      <c r="V394" s="30"/>
      <c r="W394" s="30"/>
      <c r="X394" s="30"/>
      <c r="Y394" s="30"/>
      <c r="Z394" s="30"/>
    </row>
    <row r="395" spans="1:26" ht="12" customHeight="1">
      <c r="A395" s="2"/>
      <c r="B395" s="27"/>
      <c r="C395" s="28"/>
      <c r="D395" s="29"/>
      <c r="E395" s="29"/>
      <c r="F395" s="30"/>
      <c r="G395" s="30"/>
      <c r="H395" s="30"/>
      <c r="I395" s="30"/>
      <c r="J395" s="30"/>
      <c r="K395" s="30"/>
      <c r="L395" s="30"/>
      <c r="M395" s="30"/>
      <c r="N395" s="30"/>
      <c r="O395" s="30"/>
      <c r="P395" s="30"/>
      <c r="Q395" s="30"/>
      <c r="R395" s="30"/>
      <c r="S395" s="30"/>
      <c r="T395" s="30"/>
      <c r="U395" s="30"/>
      <c r="V395" s="30"/>
      <c r="W395" s="30"/>
      <c r="X395" s="30"/>
      <c r="Y395" s="30"/>
      <c r="Z395" s="30"/>
    </row>
    <row r="396" spans="1:26" ht="12" customHeight="1">
      <c r="A396" s="2"/>
      <c r="B396" s="27"/>
      <c r="C396" s="28"/>
      <c r="D396" s="29"/>
      <c r="E396" s="29"/>
      <c r="F396" s="30"/>
      <c r="G396" s="30"/>
      <c r="H396" s="30"/>
      <c r="I396" s="30"/>
      <c r="J396" s="30"/>
      <c r="K396" s="30"/>
      <c r="L396" s="30"/>
      <c r="M396" s="30"/>
      <c r="N396" s="30"/>
      <c r="O396" s="30"/>
      <c r="P396" s="30"/>
      <c r="Q396" s="30"/>
      <c r="R396" s="30"/>
      <c r="S396" s="30"/>
      <c r="T396" s="30"/>
      <c r="U396" s="30"/>
      <c r="V396" s="30"/>
      <c r="W396" s="30"/>
      <c r="X396" s="30"/>
      <c r="Y396" s="30"/>
      <c r="Z396" s="30"/>
    </row>
    <row r="397" spans="1:26" ht="12" customHeight="1">
      <c r="A397" s="2"/>
      <c r="B397" s="27"/>
      <c r="C397" s="28"/>
      <c r="D397" s="29"/>
      <c r="E397" s="29"/>
      <c r="F397" s="30"/>
      <c r="G397" s="30"/>
      <c r="H397" s="30"/>
      <c r="I397" s="30"/>
      <c r="J397" s="30"/>
      <c r="K397" s="30"/>
      <c r="L397" s="30"/>
      <c r="M397" s="30"/>
      <c r="N397" s="30"/>
      <c r="O397" s="30"/>
      <c r="P397" s="30"/>
      <c r="Q397" s="30"/>
      <c r="R397" s="30"/>
      <c r="S397" s="30"/>
      <c r="T397" s="30"/>
      <c r="U397" s="30"/>
      <c r="V397" s="30"/>
      <c r="W397" s="30"/>
      <c r="X397" s="30"/>
      <c r="Y397" s="30"/>
      <c r="Z397" s="30"/>
    </row>
    <row r="398" spans="1:26" ht="12" customHeight="1">
      <c r="A398" s="2"/>
      <c r="B398" s="27"/>
      <c r="C398" s="28"/>
      <c r="D398" s="29"/>
      <c r="E398" s="29"/>
      <c r="F398" s="30"/>
      <c r="G398" s="30"/>
      <c r="H398" s="30"/>
      <c r="I398" s="30"/>
      <c r="J398" s="30"/>
      <c r="K398" s="30"/>
      <c r="L398" s="30"/>
      <c r="M398" s="30"/>
      <c r="N398" s="30"/>
      <c r="O398" s="30"/>
      <c r="P398" s="30"/>
      <c r="Q398" s="30"/>
      <c r="R398" s="30"/>
      <c r="S398" s="30"/>
      <c r="T398" s="30"/>
      <c r="U398" s="30"/>
      <c r="V398" s="30"/>
      <c r="W398" s="30"/>
      <c r="X398" s="30"/>
      <c r="Y398" s="30"/>
      <c r="Z398" s="30"/>
    </row>
    <row r="399" spans="1:26" ht="12" customHeight="1">
      <c r="A399" s="2"/>
      <c r="B399" s="27"/>
      <c r="C399" s="28"/>
      <c r="D399" s="29"/>
      <c r="E399" s="29"/>
      <c r="F399" s="30"/>
      <c r="G399" s="30"/>
      <c r="H399" s="30"/>
      <c r="I399" s="30"/>
      <c r="J399" s="30"/>
      <c r="K399" s="30"/>
      <c r="L399" s="30"/>
      <c r="M399" s="30"/>
      <c r="N399" s="30"/>
      <c r="O399" s="30"/>
      <c r="P399" s="30"/>
      <c r="Q399" s="30"/>
      <c r="R399" s="30"/>
      <c r="S399" s="30"/>
      <c r="T399" s="30"/>
      <c r="U399" s="30"/>
      <c r="V399" s="30"/>
      <c r="W399" s="30"/>
      <c r="X399" s="30"/>
      <c r="Y399" s="30"/>
      <c r="Z399" s="30"/>
    </row>
    <row r="400" spans="1:26" ht="12" customHeight="1">
      <c r="A400" s="2"/>
      <c r="B400" s="27"/>
      <c r="C400" s="28"/>
      <c r="D400" s="29"/>
      <c r="E400" s="29"/>
      <c r="F400" s="30"/>
      <c r="G400" s="30"/>
      <c r="H400" s="30"/>
      <c r="I400" s="30"/>
      <c r="J400" s="30"/>
      <c r="K400" s="30"/>
      <c r="L400" s="30"/>
      <c r="M400" s="30"/>
      <c r="N400" s="30"/>
      <c r="O400" s="30"/>
      <c r="P400" s="30"/>
      <c r="Q400" s="30"/>
      <c r="R400" s="30"/>
      <c r="S400" s="30"/>
      <c r="T400" s="30"/>
      <c r="U400" s="30"/>
      <c r="V400" s="30"/>
      <c r="W400" s="30"/>
      <c r="X400" s="30"/>
      <c r="Y400" s="30"/>
      <c r="Z400" s="30"/>
    </row>
    <row r="401" spans="1:26" ht="12" customHeight="1">
      <c r="A401" s="2"/>
      <c r="B401" s="27"/>
      <c r="C401" s="28"/>
      <c r="D401" s="29"/>
      <c r="E401" s="29"/>
      <c r="F401" s="30"/>
      <c r="G401" s="30"/>
      <c r="H401" s="30"/>
      <c r="I401" s="30"/>
      <c r="J401" s="30"/>
      <c r="K401" s="30"/>
      <c r="L401" s="30"/>
      <c r="M401" s="30"/>
      <c r="N401" s="30"/>
      <c r="O401" s="30"/>
      <c r="P401" s="30"/>
      <c r="Q401" s="30"/>
      <c r="R401" s="30"/>
      <c r="S401" s="30"/>
      <c r="T401" s="30"/>
      <c r="U401" s="30"/>
      <c r="V401" s="30"/>
      <c r="W401" s="30"/>
      <c r="X401" s="30"/>
      <c r="Y401" s="30"/>
      <c r="Z401" s="30"/>
    </row>
    <row r="402" spans="1:26" ht="12" customHeight="1">
      <c r="A402" s="2"/>
      <c r="B402" s="27"/>
      <c r="C402" s="28"/>
      <c r="D402" s="29"/>
      <c r="E402" s="29"/>
      <c r="F402" s="30"/>
      <c r="G402" s="30"/>
      <c r="H402" s="30"/>
      <c r="I402" s="30"/>
      <c r="J402" s="30"/>
      <c r="K402" s="30"/>
      <c r="L402" s="30"/>
      <c r="M402" s="30"/>
      <c r="N402" s="30"/>
      <c r="O402" s="30"/>
      <c r="P402" s="30"/>
      <c r="Q402" s="30"/>
      <c r="R402" s="30"/>
      <c r="S402" s="30"/>
      <c r="T402" s="30"/>
      <c r="U402" s="30"/>
      <c r="V402" s="30"/>
      <c r="W402" s="30"/>
      <c r="X402" s="30"/>
      <c r="Y402" s="30"/>
      <c r="Z402" s="30"/>
    </row>
    <row r="403" spans="1:26" ht="12" customHeight="1">
      <c r="A403" s="2"/>
      <c r="B403" s="27"/>
      <c r="C403" s="28"/>
      <c r="D403" s="29"/>
      <c r="E403" s="29"/>
      <c r="F403" s="30"/>
      <c r="G403" s="30"/>
      <c r="H403" s="30"/>
      <c r="I403" s="30"/>
      <c r="J403" s="30"/>
      <c r="K403" s="30"/>
      <c r="L403" s="30"/>
      <c r="M403" s="30"/>
      <c r="N403" s="30"/>
      <c r="O403" s="30"/>
      <c r="P403" s="30"/>
      <c r="Q403" s="30"/>
      <c r="R403" s="30"/>
      <c r="S403" s="30"/>
      <c r="T403" s="30"/>
      <c r="U403" s="30"/>
      <c r="V403" s="30"/>
      <c r="W403" s="30"/>
      <c r="X403" s="30"/>
      <c r="Y403" s="30"/>
      <c r="Z403" s="30"/>
    </row>
    <row r="404" spans="1:26" ht="12" customHeight="1">
      <c r="A404" s="2"/>
      <c r="B404" s="27"/>
      <c r="C404" s="28"/>
      <c r="D404" s="29"/>
      <c r="E404" s="29"/>
      <c r="F404" s="30"/>
      <c r="G404" s="30"/>
      <c r="H404" s="30"/>
      <c r="I404" s="30"/>
      <c r="J404" s="30"/>
      <c r="K404" s="30"/>
      <c r="L404" s="30"/>
      <c r="M404" s="30"/>
      <c r="N404" s="30"/>
      <c r="O404" s="30"/>
      <c r="P404" s="30"/>
      <c r="Q404" s="30"/>
      <c r="R404" s="30"/>
      <c r="S404" s="30"/>
      <c r="T404" s="30"/>
      <c r="U404" s="30"/>
      <c r="V404" s="30"/>
      <c r="W404" s="30"/>
      <c r="X404" s="30"/>
      <c r="Y404" s="30"/>
      <c r="Z404" s="30"/>
    </row>
    <row r="405" spans="1:26" ht="12" customHeight="1">
      <c r="A405" s="2"/>
      <c r="B405" s="27"/>
      <c r="C405" s="28"/>
      <c r="D405" s="29"/>
      <c r="E405" s="29"/>
      <c r="F405" s="30"/>
      <c r="G405" s="30"/>
      <c r="H405" s="30"/>
      <c r="I405" s="30"/>
      <c r="J405" s="30"/>
      <c r="K405" s="30"/>
      <c r="L405" s="30"/>
      <c r="M405" s="30"/>
      <c r="N405" s="30"/>
      <c r="O405" s="30"/>
      <c r="P405" s="30"/>
      <c r="Q405" s="30"/>
      <c r="R405" s="30"/>
      <c r="S405" s="30"/>
      <c r="T405" s="30"/>
      <c r="U405" s="30"/>
      <c r="V405" s="30"/>
      <c r="W405" s="30"/>
      <c r="X405" s="30"/>
      <c r="Y405" s="30"/>
      <c r="Z405" s="30"/>
    </row>
    <row r="406" spans="1:26" ht="12" customHeight="1">
      <c r="A406" s="2"/>
      <c r="B406" s="27"/>
      <c r="C406" s="28"/>
      <c r="D406" s="29"/>
      <c r="E406" s="29"/>
      <c r="F406" s="30"/>
      <c r="G406" s="30"/>
      <c r="H406" s="30"/>
      <c r="I406" s="30"/>
      <c r="J406" s="30"/>
      <c r="K406" s="30"/>
      <c r="L406" s="30"/>
      <c r="M406" s="30"/>
      <c r="N406" s="30"/>
      <c r="O406" s="30"/>
      <c r="P406" s="30"/>
      <c r="Q406" s="30"/>
      <c r="R406" s="30"/>
      <c r="S406" s="30"/>
      <c r="T406" s="30"/>
      <c r="U406" s="30"/>
      <c r="V406" s="30"/>
      <c r="W406" s="30"/>
      <c r="X406" s="30"/>
      <c r="Y406" s="30"/>
      <c r="Z406" s="30"/>
    </row>
    <row r="407" spans="1:26" ht="12" customHeight="1">
      <c r="A407" s="2"/>
      <c r="B407" s="27"/>
      <c r="C407" s="28"/>
      <c r="D407" s="29"/>
      <c r="E407" s="29"/>
      <c r="F407" s="30"/>
      <c r="G407" s="30"/>
      <c r="H407" s="30"/>
      <c r="I407" s="30"/>
      <c r="J407" s="30"/>
      <c r="K407" s="30"/>
      <c r="L407" s="30"/>
      <c r="M407" s="30"/>
      <c r="N407" s="30"/>
      <c r="O407" s="30"/>
      <c r="P407" s="30"/>
      <c r="Q407" s="30"/>
      <c r="R407" s="30"/>
      <c r="S407" s="30"/>
      <c r="T407" s="30"/>
      <c r="U407" s="30"/>
      <c r="V407" s="30"/>
      <c r="W407" s="30"/>
      <c r="X407" s="30"/>
      <c r="Y407" s="30"/>
      <c r="Z407" s="30"/>
    </row>
    <row r="408" spans="1:26" ht="12" customHeight="1">
      <c r="A408" s="2"/>
      <c r="B408" s="27"/>
      <c r="C408" s="28"/>
      <c r="D408" s="29"/>
      <c r="E408" s="29"/>
      <c r="F408" s="30"/>
      <c r="G408" s="30"/>
      <c r="H408" s="30"/>
      <c r="I408" s="30"/>
      <c r="J408" s="30"/>
      <c r="K408" s="30"/>
      <c r="L408" s="30"/>
      <c r="M408" s="30"/>
      <c r="N408" s="30"/>
      <c r="O408" s="30"/>
      <c r="P408" s="30"/>
      <c r="Q408" s="30"/>
      <c r="R408" s="30"/>
      <c r="S408" s="30"/>
      <c r="T408" s="30"/>
      <c r="U408" s="30"/>
      <c r="V408" s="30"/>
      <c r="W408" s="30"/>
      <c r="X408" s="30"/>
      <c r="Y408" s="30"/>
      <c r="Z408" s="30"/>
    </row>
    <row r="409" spans="1:26" ht="12" customHeight="1">
      <c r="A409" s="2"/>
      <c r="B409" s="27"/>
      <c r="C409" s="28"/>
      <c r="D409" s="29"/>
      <c r="E409" s="29"/>
      <c r="F409" s="30"/>
      <c r="G409" s="30"/>
      <c r="H409" s="30"/>
      <c r="I409" s="30"/>
      <c r="J409" s="30"/>
      <c r="K409" s="30"/>
      <c r="L409" s="30"/>
      <c r="M409" s="30"/>
      <c r="N409" s="30"/>
      <c r="O409" s="30"/>
      <c r="P409" s="30"/>
      <c r="Q409" s="30"/>
      <c r="R409" s="30"/>
      <c r="S409" s="30"/>
      <c r="T409" s="30"/>
      <c r="U409" s="30"/>
      <c r="V409" s="30"/>
      <c r="W409" s="30"/>
      <c r="X409" s="30"/>
      <c r="Y409" s="30"/>
      <c r="Z409" s="30"/>
    </row>
    <row r="410" spans="1:26" ht="12" customHeight="1">
      <c r="A410" s="2"/>
      <c r="B410" s="27"/>
      <c r="C410" s="28"/>
      <c r="D410" s="29"/>
      <c r="E410" s="29"/>
      <c r="F410" s="30"/>
      <c r="G410" s="30"/>
      <c r="H410" s="30"/>
      <c r="I410" s="30"/>
      <c r="J410" s="30"/>
      <c r="K410" s="30"/>
      <c r="L410" s="30"/>
      <c r="M410" s="30"/>
      <c r="N410" s="30"/>
      <c r="O410" s="30"/>
      <c r="P410" s="30"/>
      <c r="Q410" s="30"/>
      <c r="R410" s="30"/>
      <c r="S410" s="30"/>
      <c r="T410" s="30"/>
      <c r="U410" s="30"/>
      <c r="V410" s="30"/>
      <c r="W410" s="30"/>
      <c r="X410" s="30"/>
      <c r="Y410" s="30"/>
      <c r="Z410" s="30"/>
    </row>
    <row r="411" spans="1:26" ht="12" customHeight="1">
      <c r="A411" s="2"/>
      <c r="B411" s="27"/>
      <c r="C411" s="28"/>
      <c r="D411" s="29"/>
      <c r="E411" s="29"/>
      <c r="F411" s="30"/>
      <c r="G411" s="30"/>
      <c r="H411" s="30"/>
      <c r="I411" s="30"/>
      <c r="J411" s="30"/>
      <c r="K411" s="30"/>
      <c r="L411" s="30"/>
      <c r="M411" s="30"/>
      <c r="N411" s="30"/>
      <c r="O411" s="30"/>
      <c r="P411" s="30"/>
      <c r="Q411" s="30"/>
      <c r="R411" s="30"/>
      <c r="S411" s="30"/>
      <c r="T411" s="30"/>
      <c r="U411" s="30"/>
      <c r="V411" s="30"/>
      <c r="W411" s="30"/>
      <c r="X411" s="30"/>
      <c r="Y411" s="30"/>
      <c r="Z411" s="30"/>
    </row>
    <row r="412" spans="1:26" ht="12" customHeight="1">
      <c r="A412" s="2"/>
      <c r="B412" s="27"/>
      <c r="C412" s="28"/>
      <c r="D412" s="29"/>
      <c r="E412" s="29"/>
      <c r="F412" s="30"/>
      <c r="G412" s="30"/>
      <c r="H412" s="30"/>
      <c r="I412" s="30"/>
      <c r="J412" s="30"/>
      <c r="K412" s="30"/>
      <c r="L412" s="30"/>
      <c r="M412" s="30"/>
      <c r="N412" s="30"/>
      <c r="O412" s="30"/>
      <c r="P412" s="30"/>
      <c r="Q412" s="30"/>
      <c r="R412" s="30"/>
      <c r="S412" s="30"/>
      <c r="T412" s="30"/>
      <c r="U412" s="30"/>
      <c r="V412" s="30"/>
      <c r="W412" s="30"/>
      <c r="X412" s="30"/>
      <c r="Y412" s="30"/>
      <c r="Z412" s="30"/>
    </row>
    <row r="413" spans="1:26" ht="12" customHeight="1">
      <c r="A413" s="2"/>
      <c r="B413" s="27"/>
      <c r="C413" s="28"/>
      <c r="D413" s="29"/>
      <c r="E413" s="29"/>
      <c r="F413" s="30"/>
      <c r="G413" s="30"/>
      <c r="H413" s="30"/>
      <c r="I413" s="30"/>
      <c r="J413" s="30"/>
      <c r="K413" s="30"/>
      <c r="L413" s="30"/>
      <c r="M413" s="30"/>
      <c r="N413" s="30"/>
      <c r="O413" s="30"/>
      <c r="P413" s="30"/>
      <c r="Q413" s="30"/>
      <c r="R413" s="30"/>
      <c r="S413" s="30"/>
      <c r="T413" s="30"/>
      <c r="U413" s="30"/>
      <c r="V413" s="30"/>
      <c r="W413" s="30"/>
      <c r="X413" s="30"/>
      <c r="Y413" s="30"/>
      <c r="Z413" s="30"/>
    </row>
    <row r="414" spans="1:26" ht="12" customHeight="1">
      <c r="A414" s="2"/>
      <c r="B414" s="27"/>
      <c r="C414" s="28"/>
      <c r="D414" s="29"/>
      <c r="E414" s="29"/>
      <c r="F414" s="30"/>
      <c r="G414" s="30"/>
      <c r="H414" s="30"/>
      <c r="I414" s="30"/>
      <c r="J414" s="30"/>
      <c r="K414" s="30"/>
      <c r="L414" s="30"/>
      <c r="M414" s="30"/>
      <c r="N414" s="30"/>
      <c r="O414" s="30"/>
      <c r="P414" s="30"/>
      <c r="Q414" s="30"/>
      <c r="R414" s="30"/>
      <c r="S414" s="30"/>
      <c r="T414" s="30"/>
      <c r="U414" s="30"/>
      <c r="V414" s="30"/>
      <c r="W414" s="30"/>
      <c r="X414" s="30"/>
      <c r="Y414" s="30"/>
      <c r="Z414" s="30"/>
    </row>
    <row r="415" spans="1:26" ht="12" customHeight="1">
      <c r="A415" s="2"/>
      <c r="B415" s="27"/>
      <c r="C415" s="28"/>
      <c r="D415" s="29"/>
      <c r="E415" s="29"/>
      <c r="F415" s="30"/>
      <c r="G415" s="30"/>
      <c r="H415" s="30"/>
      <c r="I415" s="30"/>
      <c r="J415" s="30"/>
      <c r="K415" s="30"/>
      <c r="L415" s="30"/>
      <c r="M415" s="30"/>
      <c r="N415" s="30"/>
      <c r="O415" s="30"/>
      <c r="P415" s="30"/>
      <c r="Q415" s="30"/>
      <c r="R415" s="30"/>
      <c r="S415" s="30"/>
      <c r="T415" s="30"/>
      <c r="U415" s="30"/>
      <c r="V415" s="30"/>
      <c r="W415" s="30"/>
      <c r="X415" s="30"/>
      <c r="Y415" s="30"/>
      <c r="Z415" s="30"/>
    </row>
    <row r="416" spans="1:26" ht="12" customHeight="1">
      <c r="A416" s="2"/>
      <c r="B416" s="27"/>
      <c r="C416" s="28"/>
      <c r="D416" s="29"/>
      <c r="E416" s="29"/>
      <c r="F416" s="30"/>
      <c r="G416" s="30"/>
      <c r="H416" s="30"/>
      <c r="I416" s="30"/>
      <c r="J416" s="30"/>
      <c r="K416" s="30"/>
      <c r="L416" s="30"/>
      <c r="M416" s="30"/>
      <c r="N416" s="30"/>
      <c r="O416" s="30"/>
      <c r="P416" s="30"/>
      <c r="Q416" s="30"/>
      <c r="R416" s="30"/>
      <c r="S416" s="30"/>
      <c r="T416" s="30"/>
      <c r="U416" s="30"/>
      <c r="V416" s="30"/>
      <c r="W416" s="30"/>
      <c r="X416" s="30"/>
      <c r="Y416" s="30"/>
      <c r="Z416" s="30"/>
    </row>
    <row r="417" spans="1:26" ht="12" customHeight="1">
      <c r="A417" s="2"/>
      <c r="B417" s="27"/>
      <c r="C417" s="28"/>
      <c r="D417" s="29"/>
      <c r="E417" s="29"/>
      <c r="F417" s="30"/>
      <c r="G417" s="30"/>
      <c r="H417" s="30"/>
      <c r="I417" s="30"/>
      <c r="J417" s="30"/>
      <c r="K417" s="30"/>
      <c r="L417" s="30"/>
      <c r="M417" s="30"/>
      <c r="N417" s="30"/>
      <c r="O417" s="30"/>
      <c r="P417" s="30"/>
      <c r="Q417" s="30"/>
      <c r="R417" s="30"/>
      <c r="S417" s="30"/>
      <c r="T417" s="30"/>
      <c r="U417" s="30"/>
      <c r="V417" s="30"/>
      <c r="W417" s="30"/>
      <c r="X417" s="30"/>
      <c r="Y417" s="30"/>
      <c r="Z417" s="30"/>
    </row>
    <row r="418" spans="1:26" ht="12" customHeight="1">
      <c r="A418" s="2"/>
      <c r="B418" s="27"/>
      <c r="C418" s="28"/>
      <c r="D418" s="29"/>
      <c r="E418" s="29"/>
      <c r="F418" s="30"/>
      <c r="G418" s="30"/>
      <c r="H418" s="30"/>
      <c r="I418" s="30"/>
      <c r="J418" s="30"/>
      <c r="K418" s="30"/>
      <c r="L418" s="30"/>
      <c r="M418" s="30"/>
      <c r="N418" s="30"/>
      <c r="O418" s="30"/>
      <c r="P418" s="30"/>
      <c r="Q418" s="30"/>
      <c r="R418" s="30"/>
      <c r="S418" s="30"/>
      <c r="T418" s="30"/>
      <c r="U418" s="30"/>
      <c r="V418" s="30"/>
      <c r="W418" s="30"/>
      <c r="X418" s="30"/>
      <c r="Y418" s="30"/>
      <c r="Z418" s="30"/>
    </row>
    <row r="419" spans="1:26" ht="12" customHeight="1">
      <c r="A419" s="2"/>
      <c r="B419" s="27"/>
      <c r="C419" s="28"/>
      <c r="D419" s="29"/>
      <c r="E419" s="29"/>
      <c r="F419" s="30"/>
      <c r="G419" s="30"/>
      <c r="H419" s="30"/>
      <c r="I419" s="30"/>
      <c r="J419" s="30"/>
      <c r="K419" s="30"/>
      <c r="L419" s="30"/>
      <c r="M419" s="30"/>
      <c r="N419" s="30"/>
      <c r="O419" s="30"/>
      <c r="P419" s="30"/>
      <c r="Q419" s="30"/>
      <c r="R419" s="30"/>
      <c r="S419" s="30"/>
      <c r="T419" s="30"/>
      <c r="U419" s="30"/>
      <c r="V419" s="30"/>
      <c r="W419" s="30"/>
      <c r="X419" s="30"/>
      <c r="Y419" s="30"/>
      <c r="Z419" s="30"/>
    </row>
    <row r="420" spans="1:26" ht="12" customHeight="1">
      <c r="A420" s="2"/>
      <c r="B420" s="27"/>
      <c r="C420" s="28"/>
      <c r="D420" s="29"/>
      <c r="E420" s="29"/>
      <c r="F420" s="30"/>
      <c r="G420" s="30"/>
      <c r="H420" s="30"/>
      <c r="I420" s="30"/>
      <c r="J420" s="30"/>
      <c r="K420" s="30"/>
      <c r="L420" s="30"/>
      <c r="M420" s="30"/>
      <c r="N420" s="30"/>
      <c r="O420" s="30"/>
      <c r="P420" s="30"/>
      <c r="Q420" s="30"/>
      <c r="R420" s="30"/>
      <c r="S420" s="30"/>
      <c r="T420" s="30"/>
      <c r="U420" s="30"/>
      <c r="V420" s="30"/>
      <c r="W420" s="30"/>
      <c r="X420" s="30"/>
      <c r="Y420" s="30"/>
      <c r="Z420" s="30"/>
    </row>
    <row r="421" spans="1:26" ht="12" customHeight="1">
      <c r="A421" s="2"/>
      <c r="B421" s="27"/>
      <c r="C421" s="28"/>
      <c r="D421" s="29"/>
      <c r="E421" s="29"/>
      <c r="F421" s="30"/>
      <c r="G421" s="30"/>
      <c r="H421" s="30"/>
      <c r="I421" s="30"/>
      <c r="J421" s="30"/>
      <c r="K421" s="30"/>
      <c r="L421" s="30"/>
      <c r="M421" s="30"/>
      <c r="N421" s="30"/>
      <c r="O421" s="30"/>
      <c r="P421" s="30"/>
      <c r="Q421" s="30"/>
      <c r="R421" s="30"/>
      <c r="S421" s="30"/>
      <c r="T421" s="30"/>
      <c r="U421" s="30"/>
      <c r="V421" s="30"/>
      <c r="W421" s="30"/>
      <c r="X421" s="30"/>
      <c r="Y421" s="30"/>
      <c r="Z421" s="30"/>
    </row>
    <row r="422" spans="1:26" ht="12" customHeight="1">
      <c r="A422" s="2"/>
      <c r="B422" s="27"/>
      <c r="C422" s="28"/>
      <c r="D422" s="29"/>
      <c r="E422" s="29"/>
      <c r="F422" s="30"/>
      <c r="G422" s="30"/>
      <c r="H422" s="30"/>
      <c r="I422" s="30"/>
      <c r="J422" s="30"/>
      <c r="K422" s="30"/>
      <c r="L422" s="30"/>
      <c r="M422" s="30"/>
      <c r="N422" s="30"/>
      <c r="O422" s="30"/>
      <c r="P422" s="30"/>
      <c r="Q422" s="30"/>
      <c r="R422" s="30"/>
      <c r="S422" s="30"/>
      <c r="T422" s="30"/>
      <c r="U422" s="30"/>
      <c r="V422" s="30"/>
      <c r="W422" s="30"/>
      <c r="X422" s="30"/>
      <c r="Y422" s="30"/>
      <c r="Z422" s="30"/>
    </row>
    <row r="423" spans="1:26" ht="12" customHeight="1">
      <c r="A423" s="2"/>
      <c r="B423" s="27"/>
      <c r="C423" s="28"/>
      <c r="D423" s="29"/>
      <c r="E423" s="29"/>
      <c r="F423" s="30"/>
      <c r="G423" s="30"/>
      <c r="H423" s="30"/>
      <c r="I423" s="30"/>
      <c r="J423" s="30"/>
      <c r="K423" s="30"/>
      <c r="L423" s="30"/>
      <c r="M423" s="30"/>
      <c r="N423" s="30"/>
      <c r="O423" s="30"/>
      <c r="P423" s="30"/>
      <c r="Q423" s="30"/>
      <c r="R423" s="30"/>
      <c r="S423" s="30"/>
      <c r="T423" s="30"/>
      <c r="U423" s="30"/>
      <c r="V423" s="30"/>
      <c r="W423" s="30"/>
      <c r="X423" s="30"/>
      <c r="Y423" s="30"/>
      <c r="Z423" s="30"/>
    </row>
    <row r="424" spans="1:26" ht="12" customHeight="1">
      <c r="A424" s="2"/>
      <c r="B424" s="27"/>
      <c r="C424" s="28"/>
      <c r="D424" s="29"/>
      <c r="E424" s="29"/>
      <c r="F424" s="30"/>
      <c r="G424" s="30"/>
      <c r="H424" s="30"/>
      <c r="I424" s="30"/>
      <c r="J424" s="30"/>
      <c r="K424" s="30"/>
      <c r="L424" s="30"/>
      <c r="M424" s="30"/>
      <c r="N424" s="30"/>
      <c r="O424" s="30"/>
      <c r="P424" s="30"/>
      <c r="Q424" s="30"/>
      <c r="R424" s="30"/>
      <c r="S424" s="30"/>
      <c r="T424" s="30"/>
      <c r="U424" s="30"/>
      <c r="V424" s="30"/>
      <c r="W424" s="30"/>
      <c r="X424" s="30"/>
      <c r="Y424" s="30"/>
      <c r="Z424" s="30"/>
    </row>
    <row r="425" spans="1:26" ht="12" customHeight="1">
      <c r="A425" s="2"/>
      <c r="B425" s="27"/>
      <c r="C425" s="28"/>
      <c r="D425" s="29"/>
      <c r="E425" s="29"/>
      <c r="F425" s="30"/>
      <c r="G425" s="30"/>
      <c r="H425" s="30"/>
      <c r="I425" s="30"/>
      <c r="J425" s="30"/>
      <c r="K425" s="30"/>
      <c r="L425" s="30"/>
      <c r="M425" s="30"/>
      <c r="N425" s="30"/>
      <c r="O425" s="30"/>
      <c r="P425" s="30"/>
      <c r="Q425" s="30"/>
      <c r="R425" s="30"/>
      <c r="S425" s="30"/>
      <c r="T425" s="30"/>
      <c r="U425" s="30"/>
      <c r="V425" s="30"/>
      <c r="W425" s="30"/>
      <c r="X425" s="30"/>
      <c r="Y425" s="30"/>
      <c r="Z425" s="30"/>
    </row>
    <row r="426" spans="1:26" ht="12" customHeight="1">
      <c r="A426" s="2"/>
      <c r="B426" s="27"/>
      <c r="C426" s="28"/>
      <c r="D426" s="29"/>
      <c r="E426" s="29"/>
      <c r="F426" s="30"/>
      <c r="G426" s="30"/>
      <c r="H426" s="30"/>
      <c r="I426" s="30"/>
      <c r="J426" s="30"/>
      <c r="K426" s="30"/>
      <c r="L426" s="30"/>
      <c r="M426" s="30"/>
      <c r="N426" s="30"/>
      <c r="O426" s="30"/>
      <c r="P426" s="30"/>
      <c r="Q426" s="30"/>
      <c r="R426" s="30"/>
      <c r="S426" s="30"/>
      <c r="T426" s="30"/>
      <c r="U426" s="30"/>
      <c r="V426" s="30"/>
      <c r="W426" s="30"/>
      <c r="X426" s="30"/>
      <c r="Y426" s="30"/>
      <c r="Z426" s="30"/>
    </row>
    <row r="427" spans="1:26" ht="12" customHeight="1">
      <c r="A427" s="2"/>
      <c r="B427" s="27"/>
      <c r="C427" s="28"/>
      <c r="D427" s="29"/>
      <c r="E427" s="29"/>
      <c r="F427" s="30"/>
      <c r="G427" s="30"/>
      <c r="H427" s="30"/>
      <c r="I427" s="30"/>
      <c r="J427" s="30"/>
      <c r="K427" s="30"/>
      <c r="L427" s="30"/>
      <c r="M427" s="30"/>
      <c r="N427" s="30"/>
      <c r="O427" s="30"/>
      <c r="P427" s="30"/>
      <c r="Q427" s="30"/>
      <c r="R427" s="30"/>
      <c r="S427" s="30"/>
      <c r="T427" s="30"/>
      <c r="U427" s="30"/>
      <c r="V427" s="30"/>
      <c r="W427" s="30"/>
      <c r="X427" s="30"/>
      <c r="Y427" s="30"/>
      <c r="Z427" s="30"/>
    </row>
    <row r="428" spans="1:26" ht="12" customHeight="1">
      <c r="A428" s="2"/>
      <c r="B428" s="27"/>
      <c r="C428" s="28"/>
      <c r="D428" s="29"/>
      <c r="E428" s="29"/>
      <c r="F428" s="30"/>
      <c r="G428" s="30"/>
      <c r="H428" s="30"/>
      <c r="I428" s="30"/>
      <c r="J428" s="30"/>
      <c r="K428" s="30"/>
      <c r="L428" s="30"/>
      <c r="M428" s="30"/>
      <c r="N428" s="30"/>
      <c r="O428" s="30"/>
      <c r="P428" s="30"/>
      <c r="Q428" s="30"/>
      <c r="R428" s="30"/>
      <c r="S428" s="30"/>
      <c r="T428" s="30"/>
      <c r="U428" s="30"/>
      <c r="V428" s="30"/>
      <c r="W428" s="30"/>
      <c r="X428" s="30"/>
      <c r="Y428" s="30"/>
      <c r="Z428" s="30"/>
    </row>
    <row r="429" spans="1:26" ht="12" customHeight="1">
      <c r="A429" s="2"/>
      <c r="B429" s="27"/>
      <c r="C429" s="28"/>
      <c r="D429" s="29"/>
      <c r="E429" s="29"/>
      <c r="F429" s="30"/>
      <c r="G429" s="30"/>
      <c r="H429" s="30"/>
      <c r="I429" s="30"/>
      <c r="J429" s="30"/>
      <c r="K429" s="30"/>
      <c r="L429" s="30"/>
      <c r="M429" s="30"/>
      <c r="N429" s="30"/>
      <c r="O429" s="30"/>
      <c r="P429" s="30"/>
      <c r="Q429" s="30"/>
      <c r="R429" s="30"/>
      <c r="S429" s="30"/>
      <c r="T429" s="30"/>
      <c r="U429" s="30"/>
      <c r="V429" s="30"/>
      <c r="W429" s="30"/>
      <c r="X429" s="30"/>
      <c r="Y429" s="30"/>
      <c r="Z429" s="30"/>
    </row>
    <row r="430" spans="1:26" ht="12" customHeight="1">
      <c r="A430" s="2"/>
      <c r="B430" s="27"/>
      <c r="C430" s="28"/>
      <c r="D430" s="29"/>
      <c r="E430" s="29"/>
      <c r="F430" s="30"/>
      <c r="G430" s="30"/>
      <c r="H430" s="30"/>
      <c r="I430" s="30"/>
      <c r="J430" s="30"/>
      <c r="K430" s="30"/>
      <c r="L430" s="30"/>
      <c r="M430" s="30"/>
      <c r="N430" s="30"/>
      <c r="O430" s="30"/>
      <c r="P430" s="30"/>
      <c r="Q430" s="30"/>
      <c r="R430" s="30"/>
      <c r="S430" s="30"/>
      <c r="T430" s="30"/>
      <c r="U430" s="30"/>
      <c r="V430" s="30"/>
      <c r="W430" s="30"/>
      <c r="X430" s="30"/>
      <c r="Y430" s="30"/>
      <c r="Z430" s="30"/>
    </row>
    <row r="431" spans="1:26" ht="12" customHeight="1">
      <c r="A431" s="2"/>
      <c r="B431" s="27"/>
      <c r="C431" s="28"/>
      <c r="D431" s="29"/>
      <c r="E431" s="29"/>
      <c r="F431" s="30"/>
      <c r="G431" s="30"/>
      <c r="H431" s="30"/>
      <c r="I431" s="30"/>
      <c r="J431" s="30"/>
      <c r="K431" s="30"/>
      <c r="L431" s="30"/>
      <c r="M431" s="30"/>
      <c r="N431" s="30"/>
      <c r="O431" s="30"/>
      <c r="P431" s="30"/>
      <c r="Q431" s="30"/>
      <c r="R431" s="30"/>
      <c r="S431" s="30"/>
      <c r="T431" s="30"/>
      <c r="U431" s="30"/>
      <c r="V431" s="30"/>
      <c r="W431" s="30"/>
      <c r="X431" s="30"/>
      <c r="Y431" s="30"/>
      <c r="Z431" s="30"/>
    </row>
    <row r="432" spans="1:26" ht="12" customHeight="1">
      <c r="A432" s="2"/>
      <c r="B432" s="27"/>
      <c r="C432" s="28"/>
      <c r="D432" s="29"/>
      <c r="E432" s="29"/>
      <c r="F432" s="30"/>
      <c r="G432" s="30"/>
      <c r="H432" s="30"/>
      <c r="I432" s="30"/>
      <c r="J432" s="30"/>
      <c r="K432" s="30"/>
      <c r="L432" s="30"/>
      <c r="M432" s="30"/>
      <c r="N432" s="30"/>
      <c r="O432" s="30"/>
      <c r="P432" s="30"/>
      <c r="Q432" s="30"/>
      <c r="R432" s="30"/>
      <c r="S432" s="30"/>
      <c r="T432" s="30"/>
      <c r="U432" s="30"/>
      <c r="V432" s="30"/>
      <c r="W432" s="30"/>
      <c r="X432" s="30"/>
      <c r="Y432" s="30"/>
      <c r="Z432" s="30"/>
    </row>
    <row r="433" spans="1:26" ht="12" customHeight="1">
      <c r="A433" s="2"/>
      <c r="B433" s="27"/>
      <c r="C433" s="28"/>
      <c r="D433" s="29"/>
      <c r="E433" s="29"/>
      <c r="F433" s="30"/>
      <c r="G433" s="30"/>
      <c r="H433" s="30"/>
      <c r="I433" s="30"/>
      <c r="J433" s="30"/>
      <c r="K433" s="30"/>
      <c r="L433" s="30"/>
      <c r="M433" s="30"/>
      <c r="N433" s="30"/>
      <c r="O433" s="30"/>
      <c r="P433" s="30"/>
      <c r="Q433" s="30"/>
      <c r="R433" s="30"/>
      <c r="S433" s="30"/>
      <c r="T433" s="30"/>
      <c r="U433" s="30"/>
      <c r="V433" s="30"/>
      <c r="W433" s="30"/>
      <c r="X433" s="30"/>
      <c r="Y433" s="30"/>
      <c r="Z433" s="30"/>
    </row>
    <row r="434" spans="1:26" ht="12" customHeight="1">
      <c r="A434" s="2"/>
      <c r="B434" s="27"/>
      <c r="C434" s="28"/>
      <c r="D434" s="29"/>
      <c r="E434" s="29"/>
      <c r="F434" s="30"/>
      <c r="G434" s="30"/>
      <c r="H434" s="30"/>
      <c r="I434" s="30"/>
      <c r="J434" s="30"/>
      <c r="K434" s="30"/>
      <c r="L434" s="30"/>
      <c r="M434" s="30"/>
      <c r="N434" s="30"/>
      <c r="O434" s="30"/>
      <c r="P434" s="30"/>
      <c r="Q434" s="30"/>
      <c r="R434" s="30"/>
      <c r="S434" s="30"/>
      <c r="T434" s="30"/>
      <c r="U434" s="30"/>
      <c r="V434" s="30"/>
      <c r="W434" s="30"/>
      <c r="X434" s="30"/>
      <c r="Y434" s="30"/>
      <c r="Z434" s="30"/>
    </row>
    <row r="435" spans="1:26" ht="12" customHeight="1">
      <c r="A435" s="2"/>
      <c r="B435" s="27"/>
      <c r="C435" s="28"/>
      <c r="D435" s="29"/>
      <c r="E435" s="29"/>
      <c r="F435" s="30"/>
      <c r="G435" s="30"/>
      <c r="H435" s="30"/>
      <c r="I435" s="30"/>
      <c r="J435" s="30"/>
      <c r="K435" s="30"/>
      <c r="L435" s="30"/>
      <c r="M435" s="30"/>
      <c r="N435" s="30"/>
      <c r="O435" s="30"/>
      <c r="P435" s="30"/>
      <c r="Q435" s="30"/>
      <c r="R435" s="30"/>
      <c r="S435" s="30"/>
      <c r="T435" s="30"/>
      <c r="U435" s="30"/>
      <c r="V435" s="30"/>
      <c r="W435" s="30"/>
      <c r="X435" s="30"/>
      <c r="Y435" s="30"/>
      <c r="Z435" s="30"/>
    </row>
    <row r="436" spans="1:26" ht="12" customHeight="1">
      <c r="A436" s="2"/>
      <c r="B436" s="27"/>
      <c r="C436" s="28"/>
      <c r="D436" s="29"/>
      <c r="E436" s="29"/>
      <c r="F436" s="30"/>
      <c r="G436" s="30"/>
      <c r="H436" s="30"/>
      <c r="I436" s="30"/>
      <c r="J436" s="30"/>
      <c r="K436" s="30"/>
      <c r="L436" s="30"/>
      <c r="M436" s="30"/>
      <c r="N436" s="30"/>
      <c r="O436" s="30"/>
      <c r="P436" s="30"/>
      <c r="Q436" s="30"/>
      <c r="R436" s="30"/>
      <c r="S436" s="30"/>
      <c r="T436" s="30"/>
      <c r="U436" s="30"/>
      <c r="V436" s="30"/>
      <c r="W436" s="30"/>
      <c r="X436" s="30"/>
      <c r="Y436" s="30"/>
      <c r="Z436" s="30"/>
    </row>
    <row r="437" spans="1:26" ht="12" customHeight="1">
      <c r="A437" s="2"/>
      <c r="B437" s="27"/>
      <c r="C437" s="28"/>
      <c r="D437" s="29"/>
      <c r="E437" s="29"/>
      <c r="F437" s="30"/>
      <c r="G437" s="30"/>
      <c r="H437" s="30"/>
      <c r="I437" s="30"/>
      <c r="J437" s="30"/>
      <c r="K437" s="30"/>
      <c r="L437" s="30"/>
      <c r="M437" s="30"/>
      <c r="N437" s="30"/>
      <c r="O437" s="30"/>
      <c r="P437" s="30"/>
      <c r="Q437" s="30"/>
      <c r="R437" s="30"/>
      <c r="S437" s="30"/>
      <c r="T437" s="30"/>
      <c r="U437" s="30"/>
      <c r="V437" s="30"/>
      <c r="W437" s="30"/>
      <c r="X437" s="30"/>
      <c r="Y437" s="30"/>
      <c r="Z437" s="30"/>
    </row>
    <row r="438" spans="1:26" ht="12" customHeight="1">
      <c r="A438" s="2"/>
      <c r="B438" s="27"/>
      <c r="C438" s="28"/>
      <c r="D438" s="29"/>
      <c r="E438" s="29"/>
      <c r="F438" s="30"/>
      <c r="G438" s="30"/>
      <c r="H438" s="30"/>
      <c r="I438" s="30"/>
      <c r="J438" s="30"/>
      <c r="K438" s="30"/>
      <c r="L438" s="30"/>
      <c r="M438" s="30"/>
      <c r="N438" s="30"/>
      <c r="O438" s="30"/>
      <c r="P438" s="30"/>
      <c r="Q438" s="30"/>
      <c r="R438" s="30"/>
      <c r="S438" s="30"/>
      <c r="T438" s="30"/>
      <c r="U438" s="30"/>
      <c r="V438" s="30"/>
      <c r="W438" s="30"/>
      <c r="X438" s="30"/>
      <c r="Y438" s="30"/>
      <c r="Z438" s="30"/>
    </row>
    <row r="439" spans="1:26" ht="12" customHeight="1">
      <c r="A439" s="2"/>
      <c r="B439" s="27"/>
      <c r="C439" s="28"/>
      <c r="D439" s="29"/>
      <c r="E439" s="29"/>
      <c r="F439" s="30"/>
      <c r="G439" s="30"/>
      <c r="H439" s="30"/>
      <c r="I439" s="30"/>
      <c r="J439" s="30"/>
      <c r="K439" s="30"/>
      <c r="L439" s="30"/>
      <c r="M439" s="30"/>
      <c r="N439" s="30"/>
      <c r="O439" s="30"/>
      <c r="P439" s="30"/>
      <c r="Q439" s="30"/>
      <c r="R439" s="30"/>
      <c r="S439" s="30"/>
      <c r="T439" s="30"/>
      <c r="U439" s="30"/>
      <c r="V439" s="30"/>
      <c r="W439" s="30"/>
      <c r="X439" s="30"/>
      <c r="Y439" s="30"/>
      <c r="Z439" s="30"/>
    </row>
    <row r="440" spans="1:26" ht="12" customHeight="1">
      <c r="A440" s="2"/>
      <c r="B440" s="27"/>
      <c r="C440" s="28"/>
      <c r="D440" s="29"/>
      <c r="E440" s="29"/>
      <c r="F440" s="30"/>
      <c r="G440" s="30"/>
      <c r="H440" s="30"/>
      <c r="I440" s="30"/>
      <c r="J440" s="30"/>
      <c r="K440" s="30"/>
      <c r="L440" s="30"/>
      <c r="M440" s="30"/>
      <c r="N440" s="30"/>
      <c r="O440" s="30"/>
      <c r="P440" s="30"/>
      <c r="Q440" s="30"/>
      <c r="R440" s="30"/>
      <c r="S440" s="30"/>
      <c r="T440" s="30"/>
      <c r="U440" s="30"/>
      <c r="V440" s="30"/>
      <c r="W440" s="30"/>
      <c r="X440" s="30"/>
      <c r="Y440" s="30"/>
      <c r="Z440" s="30"/>
    </row>
    <row r="441" spans="1:26" ht="12" customHeight="1">
      <c r="A441" s="2"/>
      <c r="B441" s="27"/>
      <c r="C441" s="28"/>
      <c r="D441" s="29"/>
      <c r="E441" s="29"/>
      <c r="F441" s="30"/>
      <c r="G441" s="30"/>
      <c r="H441" s="30"/>
      <c r="I441" s="30"/>
      <c r="J441" s="30"/>
      <c r="K441" s="30"/>
      <c r="L441" s="30"/>
      <c r="M441" s="30"/>
      <c r="N441" s="30"/>
      <c r="O441" s="30"/>
      <c r="P441" s="30"/>
      <c r="Q441" s="30"/>
      <c r="R441" s="30"/>
      <c r="S441" s="30"/>
      <c r="T441" s="30"/>
      <c r="U441" s="30"/>
      <c r="V441" s="30"/>
      <c r="W441" s="30"/>
      <c r="X441" s="30"/>
      <c r="Y441" s="30"/>
      <c r="Z441" s="30"/>
    </row>
    <row r="442" spans="1:26" ht="12" customHeight="1">
      <c r="A442" s="2"/>
      <c r="B442" s="27"/>
      <c r="C442" s="28"/>
      <c r="D442" s="29"/>
      <c r="E442" s="29"/>
      <c r="F442" s="30"/>
      <c r="G442" s="30"/>
      <c r="H442" s="30"/>
      <c r="I442" s="30"/>
      <c r="J442" s="30"/>
      <c r="K442" s="30"/>
      <c r="L442" s="30"/>
      <c r="M442" s="30"/>
      <c r="N442" s="30"/>
      <c r="O442" s="30"/>
      <c r="P442" s="30"/>
      <c r="Q442" s="30"/>
      <c r="R442" s="30"/>
      <c r="S442" s="30"/>
      <c r="T442" s="30"/>
      <c r="U442" s="30"/>
      <c r="V442" s="30"/>
      <c r="W442" s="30"/>
      <c r="X442" s="30"/>
      <c r="Y442" s="30"/>
      <c r="Z442" s="30"/>
    </row>
    <row r="443" spans="1:26" ht="12" customHeight="1">
      <c r="A443" s="2"/>
      <c r="B443" s="27"/>
      <c r="C443" s="28"/>
      <c r="D443" s="29"/>
      <c r="E443" s="29"/>
      <c r="F443" s="30"/>
      <c r="G443" s="30"/>
      <c r="H443" s="30"/>
      <c r="I443" s="30"/>
      <c r="J443" s="30"/>
      <c r="K443" s="30"/>
      <c r="L443" s="30"/>
      <c r="M443" s="30"/>
      <c r="N443" s="30"/>
      <c r="O443" s="30"/>
      <c r="P443" s="30"/>
      <c r="Q443" s="30"/>
      <c r="R443" s="30"/>
      <c r="S443" s="30"/>
      <c r="T443" s="30"/>
      <c r="U443" s="30"/>
      <c r="V443" s="30"/>
      <c r="W443" s="30"/>
      <c r="X443" s="30"/>
      <c r="Y443" s="30"/>
      <c r="Z443" s="30"/>
    </row>
    <row r="444" spans="1:26" ht="12" customHeight="1">
      <c r="A444" s="2"/>
      <c r="B444" s="27"/>
      <c r="C444" s="28"/>
      <c r="D444" s="29"/>
      <c r="E444" s="29"/>
      <c r="F444" s="30"/>
      <c r="G444" s="30"/>
      <c r="H444" s="30"/>
      <c r="I444" s="30"/>
      <c r="J444" s="30"/>
      <c r="K444" s="30"/>
      <c r="L444" s="30"/>
      <c r="M444" s="30"/>
      <c r="N444" s="30"/>
      <c r="O444" s="30"/>
      <c r="P444" s="30"/>
      <c r="Q444" s="30"/>
      <c r="R444" s="30"/>
      <c r="S444" s="30"/>
      <c r="T444" s="30"/>
      <c r="U444" s="30"/>
      <c r="V444" s="30"/>
      <c r="W444" s="30"/>
      <c r="X444" s="30"/>
      <c r="Y444" s="30"/>
      <c r="Z444" s="30"/>
    </row>
    <row r="445" spans="1:26" ht="12" customHeight="1">
      <c r="A445" s="2"/>
      <c r="B445" s="27"/>
      <c r="C445" s="28"/>
      <c r="D445" s="29"/>
      <c r="E445" s="29"/>
      <c r="F445" s="30"/>
      <c r="G445" s="30"/>
      <c r="H445" s="30"/>
      <c r="I445" s="30"/>
      <c r="J445" s="30"/>
      <c r="K445" s="30"/>
      <c r="L445" s="30"/>
      <c r="M445" s="30"/>
      <c r="N445" s="30"/>
      <c r="O445" s="30"/>
      <c r="P445" s="30"/>
      <c r="Q445" s="30"/>
      <c r="R445" s="30"/>
      <c r="S445" s="30"/>
      <c r="T445" s="30"/>
      <c r="U445" s="30"/>
      <c r="V445" s="30"/>
      <c r="W445" s="30"/>
      <c r="X445" s="30"/>
      <c r="Y445" s="30"/>
      <c r="Z445" s="30"/>
    </row>
    <row r="446" spans="1:26" ht="12" customHeight="1">
      <c r="A446" s="2"/>
      <c r="B446" s="27"/>
      <c r="C446" s="28"/>
      <c r="D446" s="29"/>
      <c r="E446" s="29"/>
      <c r="F446" s="30"/>
      <c r="G446" s="30"/>
      <c r="H446" s="30"/>
      <c r="I446" s="30"/>
      <c r="J446" s="30"/>
      <c r="K446" s="30"/>
      <c r="L446" s="30"/>
      <c r="M446" s="30"/>
      <c r="N446" s="30"/>
      <c r="O446" s="30"/>
      <c r="P446" s="30"/>
      <c r="Q446" s="30"/>
      <c r="R446" s="30"/>
      <c r="S446" s="30"/>
      <c r="T446" s="30"/>
      <c r="U446" s="30"/>
      <c r="V446" s="30"/>
      <c r="W446" s="30"/>
      <c r="X446" s="30"/>
      <c r="Y446" s="30"/>
      <c r="Z446" s="30"/>
    </row>
    <row r="447" spans="1:26" ht="12" customHeight="1">
      <c r="A447" s="2"/>
      <c r="B447" s="27"/>
      <c r="C447" s="28"/>
      <c r="D447" s="29"/>
      <c r="E447" s="29"/>
      <c r="F447" s="30"/>
      <c r="G447" s="30"/>
      <c r="H447" s="30"/>
      <c r="I447" s="30"/>
      <c r="J447" s="30"/>
      <c r="K447" s="30"/>
      <c r="L447" s="30"/>
      <c r="M447" s="30"/>
      <c r="N447" s="30"/>
      <c r="O447" s="30"/>
      <c r="P447" s="30"/>
      <c r="Q447" s="30"/>
      <c r="R447" s="30"/>
      <c r="S447" s="30"/>
      <c r="T447" s="30"/>
      <c r="U447" s="30"/>
      <c r="V447" s="30"/>
      <c r="W447" s="30"/>
      <c r="X447" s="30"/>
      <c r="Y447" s="30"/>
      <c r="Z447" s="30"/>
    </row>
    <row r="448" spans="1:26" ht="12" customHeight="1">
      <c r="A448" s="2"/>
      <c r="B448" s="27"/>
      <c r="C448" s="28"/>
      <c r="D448" s="29"/>
      <c r="E448" s="29"/>
      <c r="F448" s="30"/>
      <c r="G448" s="30"/>
      <c r="H448" s="30"/>
      <c r="I448" s="30"/>
      <c r="J448" s="30"/>
      <c r="K448" s="30"/>
      <c r="L448" s="30"/>
      <c r="M448" s="30"/>
      <c r="N448" s="30"/>
      <c r="O448" s="30"/>
      <c r="P448" s="30"/>
      <c r="Q448" s="30"/>
      <c r="R448" s="30"/>
      <c r="S448" s="30"/>
      <c r="T448" s="30"/>
      <c r="U448" s="30"/>
      <c r="V448" s="30"/>
      <c r="W448" s="30"/>
      <c r="X448" s="30"/>
      <c r="Y448" s="30"/>
      <c r="Z448" s="30"/>
    </row>
    <row r="449" spans="1:26" ht="12" customHeight="1">
      <c r="A449" s="2"/>
      <c r="B449" s="27"/>
      <c r="C449" s="28"/>
      <c r="D449" s="29"/>
      <c r="E449" s="29"/>
      <c r="F449" s="30"/>
      <c r="G449" s="30"/>
      <c r="H449" s="30"/>
      <c r="I449" s="30"/>
      <c r="J449" s="30"/>
      <c r="K449" s="30"/>
      <c r="L449" s="30"/>
      <c r="M449" s="30"/>
      <c r="N449" s="30"/>
      <c r="O449" s="30"/>
      <c r="P449" s="30"/>
      <c r="Q449" s="30"/>
      <c r="R449" s="30"/>
      <c r="S449" s="30"/>
      <c r="T449" s="30"/>
      <c r="U449" s="30"/>
      <c r="V449" s="30"/>
      <c r="W449" s="30"/>
      <c r="X449" s="30"/>
      <c r="Y449" s="30"/>
      <c r="Z449" s="30"/>
    </row>
    <row r="450" spans="1:26" ht="12" customHeight="1">
      <c r="A450" s="2"/>
      <c r="B450" s="27"/>
      <c r="C450" s="28"/>
      <c r="D450" s="29"/>
      <c r="E450" s="29"/>
      <c r="F450" s="30"/>
      <c r="G450" s="30"/>
      <c r="H450" s="30"/>
      <c r="I450" s="30"/>
      <c r="J450" s="30"/>
      <c r="K450" s="30"/>
      <c r="L450" s="30"/>
      <c r="M450" s="30"/>
      <c r="N450" s="30"/>
      <c r="O450" s="30"/>
      <c r="P450" s="30"/>
      <c r="Q450" s="30"/>
      <c r="R450" s="30"/>
      <c r="S450" s="30"/>
      <c r="T450" s="30"/>
      <c r="U450" s="30"/>
      <c r="V450" s="30"/>
      <c r="W450" s="30"/>
      <c r="X450" s="30"/>
      <c r="Y450" s="30"/>
      <c r="Z450" s="30"/>
    </row>
    <row r="451" spans="1:26" ht="12" customHeight="1">
      <c r="A451" s="2"/>
      <c r="B451" s="27"/>
      <c r="C451" s="28"/>
      <c r="D451" s="29"/>
      <c r="E451" s="29"/>
      <c r="F451" s="30"/>
      <c r="G451" s="30"/>
      <c r="H451" s="30"/>
      <c r="I451" s="30"/>
      <c r="J451" s="30"/>
      <c r="K451" s="30"/>
      <c r="L451" s="30"/>
      <c r="M451" s="30"/>
      <c r="N451" s="30"/>
      <c r="O451" s="30"/>
      <c r="P451" s="30"/>
      <c r="Q451" s="30"/>
      <c r="R451" s="30"/>
      <c r="S451" s="30"/>
      <c r="T451" s="30"/>
      <c r="U451" s="30"/>
      <c r="V451" s="30"/>
      <c r="W451" s="30"/>
      <c r="X451" s="30"/>
      <c r="Y451" s="30"/>
      <c r="Z451" s="30"/>
    </row>
    <row r="452" spans="1:26" ht="12" customHeight="1">
      <c r="A452" s="2"/>
      <c r="B452" s="27"/>
      <c r="C452" s="28"/>
      <c r="D452" s="29"/>
      <c r="E452" s="29"/>
      <c r="F452" s="30"/>
      <c r="G452" s="30"/>
      <c r="H452" s="30"/>
      <c r="I452" s="30"/>
      <c r="J452" s="30"/>
      <c r="K452" s="30"/>
      <c r="L452" s="30"/>
      <c r="M452" s="30"/>
      <c r="N452" s="30"/>
      <c r="O452" s="30"/>
      <c r="P452" s="30"/>
      <c r="Q452" s="30"/>
      <c r="R452" s="30"/>
      <c r="S452" s="30"/>
      <c r="T452" s="30"/>
      <c r="U452" s="30"/>
      <c r="V452" s="30"/>
      <c r="W452" s="30"/>
      <c r="X452" s="30"/>
      <c r="Y452" s="30"/>
      <c r="Z452" s="30"/>
    </row>
    <row r="453" spans="1:26" ht="12" customHeight="1">
      <c r="A453" s="2"/>
      <c r="B453" s="27"/>
      <c r="C453" s="28"/>
      <c r="D453" s="29"/>
      <c r="E453" s="29"/>
      <c r="F453" s="30"/>
      <c r="G453" s="30"/>
      <c r="H453" s="30"/>
      <c r="I453" s="30"/>
      <c r="J453" s="30"/>
      <c r="K453" s="30"/>
      <c r="L453" s="30"/>
      <c r="M453" s="30"/>
      <c r="N453" s="30"/>
      <c r="O453" s="30"/>
      <c r="P453" s="30"/>
      <c r="Q453" s="30"/>
      <c r="R453" s="30"/>
      <c r="S453" s="30"/>
      <c r="T453" s="30"/>
      <c r="U453" s="30"/>
      <c r="V453" s="30"/>
      <c r="W453" s="30"/>
      <c r="X453" s="30"/>
      <c r="Y453" s="30"/>
      <c r="Z453" s="30"/>
    </row>
    <row r="454" spans="1:26" ht="12" customHeight="1">
      <c r="A454" s="2"/>
      <c r="B454" s="27"/>
      <c r="C454" s="28"/>
      <c r="D454" s="29"/>
      <c r="E454" s="29"/>
      <c r="F454" s="30"/>
      <c r="G454" s="30"/>
      <c r="H454" s="30"/>
      <c r="I454" s="30"/>
      <c r="J454" s="30"/>
      <c r="K454" s="30"/>
      <c r="L454" s="30"/>
      <c r="M454" s="30"/>
      <c r="N454" s="30"/>
      <c r="O454" s="30"/>
      <c r="P454" s="30"/>
      <c r="Q454" s="30"/>
      <c r="R454" s="30"/>
      <c r="S454" s="30"/>
      <c r="T454" s="30"/>
      <c r="U454" s="30"/>
      <c r="V454" s="30"/>
      <c r="W454" s="30"/>
      <c r="X454" s="30"/>
      <c r="Y454" s="30"/>
      <c r="Z454" s="30"/>
    </row>
    <row r="455" spans="1:26" ht="12" customHeight="1">
      <c r="A455" s="2"/>
      <c r="B455" s="27"/>
      <c r="C455" s="28"/>
      <c r="D455" s="29"/>
      <c r="E455" s="29"/>
      <c r="F455" s="30"/>
      <c r="G455" s="30"/>
      <c r="H455" s="30"/>
      <c r="I455" s="30"/>
      <c r="J455" s="30"/>
      <c r="K455" s="30"/>
      <c r="L455" s="30"/>
      <c r="M455" s="30"/>
      <c r="N455" s="30"/>
      <c r="O455" s="30"/>
      <c r="P455" s="30"/>
      <c r="Q455" s="30"/>
      <c r="R455" s="30"/>
      <c r="S455" s="30"/>
      <c r="T455" s="30"/>
      <c r="U455" s="30"/>
      <c r="V455" s="30"/>
      <c r="W455" s="30"/>
      <c r="X455" s="30"/>
      <c r="Y455" s="30"/>
      <c r="Z455" s="30"/>
    </row>
    <row r="456" spans="1:26" ht="12" customHeight="1">
      <c r="A456" s="2"/>
      <c r="B456" s="27"/>
      <c r="C456" s="28"/>
      <c r="D456" s="29"/>
      <c r="E456" s="29"/>
      <c r="F456" s="30"/>
      <c r="G456" s="30"/>
      <c r="H456" s="30"/>
      <c r="I456" s="30"/>
      <c r="J456" s="30"/>
      <c r="K456" s="30"/>
      <c r="L456" s="30"/>
      <c r="M456" s="30"/>
      <c r="N456" s="30"/>
      <c r="O456" s="30"/>
      <c r="P456" s="30"/>
      <c r="Q456" s="30"/>
      <c r="R456" s="30"/>
      <c r="S456" s="30"/>
      <c r="T456" s="30"/>
      <c r="U456" s="30"/>
      <c r="V456" s="30"/>
      <c r="W456" s="30"/>
      <c r="X456" s="30"/>
      <c r="Y456" s="30"/>
      <c r="Z456" s="30"/>
    </row>
    <row r="457" spans="1:26" ht="12" customHeight="1">
      <c r="A457" s="2"/>
      <c r="B457" s="27"/>
      <c r="C457" s="28"/>
      <c r="D457" s="29"/>
      <c r="E457" s="29"/>
      <c r="F457" s="30"/>
      <c r="G457" s="30"/>
      <c r="H457" s="30"/>
      <c r="I457" s="30"/>
      <c r="J457" s="30"/>
      <c r="K457" s="30"/>
      <c r="L457" s="30"/>
      <c r="M457" s="30"/>
      <c r="N457" s="30"/>
      <c r="O457" s="30"/>
      <c r="P457" s="30"/>
      <c r="Q457" s="30"/>
      <c r="R457" s="30"/>
      <c r="S457" s="30"/>
      <c r="T457" s="30"/>
      <c r="U457" s="30"/>
      <c r="V457" s="30"/>
      <c r="W457" s="30"/>
      <c r="X457" s="30"/>
      <c r="Y457" s="30"/>
      <c r="Z457" s="30"/>
    </row>
    <row r="458" spans="1:26" ht="12" customHeight="1">
      <c r="A458" s="2"/>
      <c r="B458" s="27"/>
      <c r="C458" s="28"/>
      <c r="D458" s="29"/>
      <c r="E458" s="29"/>
      <c r="F458" s="30"/>
      <c r="G458" s="30"/>
      <c r="H458" s="30"/>
      <c r="I458" s="30"/>
      <c r="J458" s="30"/>
      <c r="K458" s="30"/>
      <c r="L458" s="30"/>
      <c r="M458" s="30"/>
      <c r="N458" s="30"/>
      <c r="O458" s="30"/>
      <c r="P458" s="30"/>
      <c r="Q458" s="30"/>
      <c r="R458" s="30"/>
      <c r="S458" s="30"/>
      <c r="T458" s="30"/>
      <c r="U458" s="30"/>
      <c r="V458" s="30"/>
      <c r="W458" s="30"/>
      <c r="X458" s="30"/>
      <c r="Y458" s="30"/>
      <c r="Z458" s="30"/>
    </row>
    <row r="459" spans="1:26" ht="12" customHeight="1">
      <c r="A459" s="2"/>
      <c r="B459" s="27"/>
      <c r="C459" s="28"/>
      <c r="D459" s="29"/>
      <c r="E459" s="29"/>
      <c r="F459" s="30"/>
      <c r="G459" s="30"/>
      <c r="H459" s="30"/>
      <c r="I459" s="30"/>
      <c r="J459" s="30"/>
      <c r="K459" s="30"/>
      <c r="L459" s="30"/>
      <c r="M459" s="30"/>
      <c r="N459" s="30"/>
      <c r="O459" s="30"/>
      <c r="P459" s="30"/>
      <c r="Q459" s="30"/>
      <c r="R459" s="30"/>
      <c r="S459" s="30"/>
      <c r="T459" s="30"/>
      <c r="U459" s="30"/>
      <c r="V459" s="30"/>
      <c r="W459" s="30"/>
      <c r="X459" s="30"/>
      <c r="Y459" s="30"/>
      <c r="Z459" s="30"/>
    </row>
    <row r="460" spans="1:26" ht="12" customHeight="1">
      <c r="A460" s="2"/>
      <c r="B460" s="27"/>
      <c r="C460" s="28"/>
      <c r="D460" s="29"/>
      <c r="E460" s="29"/>
      <c r="F460" s="30"/>
      <c r="G460" s="30"/>
      <c r="H460" s="30"/>
      <c r="I460" s="30"/>
      <c r="J460" s="30"/>
      <c r="K460" s="30"/>
      <c r="L460" s="30"/>
      <c r="M460" s="30"/>
      <c r="N460" s="30"/>
      <c r="O460" s="30"/>
      <c r="P460" s="30"/>
      <c r="Q460" s="30"/>
      <c r="R460" s="30"/>
      <c r="S460" s="30"/>
      <c r="T460" s="30"/>
      <c r="U460" s="30"/>
      <c r="V460" s="30"/>
      <c r="W460" s="30"/>
      <c r="X460" s="30"/>
      <c r="Y460" s="30"/>
      <c r="Z460" s="30"/>
    </row>
    <row r="461" spans="1:26" ht="12" customHeight="1">
      <c r="A461" s="2"/>
      <c r="B461" s="27"/>
      <c r="C461" s="28"/>
      <c r="D461" s="29"/>
      <c r="E461" s="29"/>
      <c r="F461" s="30"/>
      <c r="G461" s="30"/>
      <c r="H461" s="30"/>
      <c r="I461" s="30"/>
      <c r="J461" s="30"/>
      <c r="K461" s="30"/>
      <c r="L461" s="30"/>
      <c r="M461" s="30"/>
      <c r="N461" s="30"/>
      <c r="O461" s="30"/>
      <c r="P461" s="30"/>
      <c r="Q461" s="30"/>
      <c r="R461" s="30"/>
      <c r="S461" s="30"/>
      <c r="T461" s="30"/>
      <c r="U461" s="30"/>
      <c r="V461" s="30"/>
      <c r="W461" s="30"/>
      <c r="X461" s="30"/>
      <c r="Y461" s="30"/>
      <c r="Z461" s="30"/>
    </row>
    <row r="462" spans="1:26" ht="12" customHeight="1">
      <c r="A462" s="2"/>
      <c r="B462" s="27"/>
      <c r="C462" s="28"/>
      <c r="D462" s="29"/>
      <c r="E462" s="29"/>
      <c r="F462" s="30"/>
      <c r="G462" s="30"/>
      <c r="H462" s="30"/>
      <c r="I462" s="30"/>
      <c r="J462" s="30"/>
      <c r="K462" s="30"/>
      <c r="L462" s="30"/>
      <c r="M462" s="30"/>
      <c r="N462" s="30"/>
      <c r="O462" s="30"/>
      <c r="P462" s="30"/>
      <c r="Q462" s="30"/>
      <c r="R462" s="30"/>
      <c r="S462" s="30"/>
      <c r="T462" s="30"/>
      <c r="U462" s="30"/>
      <c r="V462" s="30"/>
      <c r="W462" s="30"/>
      <c r="X462" s="30"/>
      <c r="Y462" s="30"/>
      <c r="Z462" s="30"/>
    </row>
    <row r="463" spans="1:26" ht="12" customHeight="1">
      <c r="A463" s="2"/>
      <c r="B463" s="27"/>
      <c r="C463" s="28"/>
      <c r="D463" s="29"/>
      <c r="E463" s="29"/>
      <c r="F463" s="30"/>
      <c r="G463" s="30"/>
      <c r="H463" s="30"/>
      <c r="I463" s="30"/>
      <c r="J463" s="30"/>
      <c r="K463" s="30"/>
      <c r="L463" s="30"/>
      <c r="M463" s="30"/>
      <c r="N463" s="30"/>
      <c r="O463" s="30"/>
      <c r="P463" s="30"/>
      <c r="Q463" s="30"/>
      <c r="R463" s="30"/>
      <c r="S463" s="30"/>
      <c r="T463" s="30"/>
      <c r="U463" s="30"/>
      <c r="V463" s="30"/>
      <c r="W463" s="30"/>
      <c r="X463" s="30"/>
      <c r="Y463" s="30"/>
      <c r="Z463" s="30"/>
    </row>
    <row r="464" spans="1:26" ht="12" customHeight="1">
      <c r="A464" s="2"/>
      <c r="B464" s="27"/>
      <c r="C464" s="28"/>
      <c r="D464" s="29"/>
      <c r="E464" s="29"/>
      <c r="F464" s="30"/>
      <c r="G464" s="30"/>
      <c r="H464" s="30"/>
      <c r="I464" s="30"/>
      <c r="J464" s="30"/>
      <c r="K464" s="30"/>
      <c r="L464" s="30"/>
      <c r="M464" s="30"/>
      <c r="N464" s="30"/>
      <c r="O464" s="30"/>
      <c r="P464" s="30"/>
      <c r="Q464" s="30"/>
      <c r="R464" s="30"/>
      <c r="S464" s="30"/>
      <c r="T464" s="30"/>
      <c r="U464" s="30"/>
      <c r="V464" s="30"/>
      <c r="W464" s="30"/>
      <c r="X464" s="30"/>
      <c r="Y464" s="30"/>
      <c r="Z464" s="30"/>
    </row>
    <row r="465" spans="1:26" ht="12" customHeight="1">
      <c r="A465" s="2"/>
      <c r="B465" s="27"/>
      <c r="C465" s="28"/>
      <c r="D465" s="29"/>
      <c r="E465" s="29"/>
      <c r="F465" s="30"/>
      <c r="G465" s="30"/>
      <c r="H465" s="30"/>
      <c r="I465" s="30"/>
      <c r="J465" s="30"/>
      <c r="K465" s="30"/>
      <c r="L465" s="30"/>
      <c r="M465" s="30"/>
      <c r="N465" s="30"/>
      <c r="O465" s="30"/>
      <c r="P465" s="30"/>
      <c r="Q465" s="30"/>
      <c r="R465" s="30"/>
      <c r="S465" s="30"/>
      <c r="T465" s="30"/>
      <c r="U465" s="30"/>
      <c r="V465" s="30"/>
      <c r="W465" s="30"/>
      <c r="X465" s="30"/>
      <c r="Y465" s="30"/>
      <c r="Z465" s="30"/>
    </row>
    <row r="466" spans="1:26" ht="12" customHeight="1">
      <c r="A466" s="2"/>
      <c r="B466" s="27"/>
      <c r="C466" s="28"/>
      <c r="D466" s="29"/>
      <c r="E466" s="29"/>
      <c r="F466" s="30"/>
      <c r="G466" s="30"/>
      <c r="H466" s="30"/>
      <c r="I466" s="30"/>
      <c r="J466" s="30"/>
      <c r="K466" s="30"/>
      <c r="L466" s="30"/>
      <c r="M466" s="30"/>
      <c r="N466" s="30"/>
      <c r="O466" s="30"/>
      <c r="P466" s="30"/>
      <c r="Q466" s="30"/>
      <c r="R466" s="30"/>
      <c r="S466" s="30"/>
      <c r="T466" s="30"/>
      <c r="U466" s="30"/>
      <c r="V466" s="30"/>
      <c r="W466" s="30"/>
      <c r="X466" s="30"/>
      <c r="Y466" s="30"/>
      <c r="Z466" s="30"/>
    </row>
    <row r="467" spans="1:26" ht="12" customHeight="1">
      <c r="A467" s="2"/>
      <c r="B467" s="27"/>
      <c r="C467" s="28"/>
      <c r="D467" s="29"/>
      <c r="E467" s="29"/>
      <c r="F467" s="30"/>
      <c r="G467" s="30"/>
      <c r="H467" s="30"/>
      <c r="I467" s="30"/>
      <c r="J467" s="30"/>
      <c r="K467" s="30"/>
      <c r="L467" s="30"/>
      <c r="M467" s="30"/>
      <c r="N467" s="30"/>
      <c r="O467" s="30"/>
      <c r="P467" s="30"/>
      <c r="Q467" s="30"/>
      <c r="R467" s="30"/>
      <c r="S467" s="30"/>
      <c r="T467" s="30"/>
      <c r="U467" s="30"/>
      <c r="V467" s="30"/>
      <c r="W467" s="30"/>
      <c r="X467" s="30"/>
      <c r="Y467" s="30"/>
      <c r="Z467" s="30"/>
    </row>
    <row r="468" spans="1:26" ht="12" customHeight="1">
      <c r="A468" s="2"/>
      <c r="B468" s="27"/>
      <c r="C468" s="28"/>
      <c r="D468" s="29"/>
      <c r="E468" s="29"/>
      <c r="F468" s="30"/>
      <c r="G468" s="30"/>
      <c r="H468" s="30"/>
      <c r="I468" s="30"/>
      <c r="J468" s="30"/>
      <c r="K468" s="30"/>
      <c r="L468" s="30"/>
      <c r="M468" s="30"/>
      <c r="N468" s="30"/>
      <c r="O468" s="30"/>
      <c r="P468" s="30"/>
      <c r="Q468" s="30"/>
      <c r="R468" s="30"/>
      <c r="S468" s="30"/>
      <c r="T468" s="30"/>
      <c r="U468" s="30"/>
      <c r="V468" s="30"/>
      <c r="W468" s="30"/>
      <c r="X468" s="30"/>
      <c r="Y468" s="30"/>
      <c r="Z468" s="30"/>
    </row>
    <row r="469" spans="1:26" ht="12" customHeight="1">
      <c r="A469" s="2"/>
      <c r="B469" s="27"/>
      <c r="C469" s="28"/>
      <c r="D469" s="29"/>
      <c r="E469" s="29"/>
      <c r="F469" s="30"/>
      <c r="G469" s="30"/>
      <c r="H469" s="30"/>
      <c r="I469" s="30"/>
      <c r="J469" s="30"/>
      <c r="K469" s="30"/>
      <c r="L469" s="30"/>
      <c r="M469" s="30"/>
      <c r="N469" s="30"/>
      <c r="O469" s="30"/>
      <c r="P469" s="30"/>
      <c r="Q469" s="30"/>
      <c r="R469" s="30"/>
      <c r="S469" s="30"/>
      <c r="T469" s="30"/>
      <c r="U469" s="30"/>
      <c r="V469" s="30"/>
      <c r="W469" s="30"/>
      <c r="X469" s="30"/>
      <c r="Y469" s="30"/>
      <c r="Z469" s="30"/>
    </row>
    <row r="470" spans="1:26" ht="12" customHeight="1">
      <c r="A470" s="2"/>
      <c r="B470" s="27"/>
      <c r="C470" s="28"/>
      <c r="D470" s="29"/>
      <c r="E470" s="29"/>
      <c r="F470" s="30"/>
      <c r="G470" s="30"/>
      <c r="H470" s="30"/>
      <c r="I470" s="30"/>
      <c r="J470" s="30"/>
      <c r="K470" s="30"/>
      <c r="L470" s="30"/>
      <c r="M470" s="30"/>
      <c r="N470" s="30"/>
      <c r="O470" s="30"/>
      <c r="P470" s="30"/>
      <c r="Q470" s="30"/>
      <c r="R470" s="30"/>
      <c r="S470" s="30"/>
      <c r="T470" s="30"/>
      <c r="U470" s="30"/>
      <c r="V470" s="30"/>
      <c r="W470" s="30"/>
      <c r="X470" s="30"/>
      <c r="Y470" s="30"/>
      <c r="Z470" s="30"/>
    </row>
    <row r="471" spans="1:26" ht="12" customHeight="1">
      <c r="A471" s="2"/>
      <c r="B471" s="27"/>
      <c r="C471" s="28"/>
      <c r="D471" s="29"/>
      <c r="E471" s="29"/>
      <c r="F471" s="30"/>
      <c r="G471" s="30"/>
      <c r="H471" s="30"/>
      <c r="I471" s="30"/>
      <c r="J471" s="30"/>
      <c r="K471" s="30"/>
      <c r="L471" s="30"/>
      <c r="M471" s="30"/>
      <c r="N471" s="30"/>
      <c r="O471" s="30"/>
      <c r="P471" s="30"/>
      <c r="Q471" s="30"/>
      <c r="R471" s="30"/>
      <c r="S471" s="30"/>
      <c r="T471" s="30"/>
      <c r="U471" s="30"/>
      <c r="V471" s="30"/>
      <c r="W471" s="30"/>
      <c r="X471" s="30"/>
      <c r="Y471" s="30"/>
      <c r="Z471" s="30"/>
    </row>
    <row r="472" spans="1:26" ht="12" customHeight="1">
      <c r="A472" s="2"/>
      <c r="B472" s="27"/>
      <c r="C472" s="28"/>
      <c r="D472" s="29"/>
      <c r="E472" s="29"/>
      <c r="F472" s="30"/>
      <c r="G472" s="30"/>
      <c r="H472" s="30"/>
      <c r="I472" s="30"/>
      <c r="J472" s="30"/>
      <c r="K472" s="30"/>
      <c r="L472" s="30"/>
      <c r="M472" s="30"/>
      <c r="N472" s="30"/>
      <c r="O472" s="30"/>
      <c r="P472" s="30"/>
      <c r="Q472" s="30"/>
      <c r="R472" s="30"/>
      <c r="S472" s="30"/>
      <c r="T472" s="30"/>
      <c r="U472" s="30"/>
      <c r="V472" s="30"/>
      <c r="W472" s="30"/>
      <c r="X472" s="30"/>
      <c r="Y472" s="30"/>
      <c r="Z472" s="30"/>
    </row>
    <row r="473" spans="1:26" ht="12" customHeight="1">
      <c r="A473" s="2"/>
      <c r="B473" s="27"/>
      <c r="C473" s="28"/>
      <c r="D473" s="29"/>
      <c r="E473" s="29"/>
      <c r="F473" s="30"/>
      <c r="G473" s="30"/>
      <c r="H473" s="30"/>
      <c r="I473" s="30"/>
      <c r="J473" s="30"/>
      <c r="K473" s="30"/>
      <c r="L473" s="30"/>
      <c r="M473" s="30"/>
      <c r="N473" s="30"/>
      <c r="O473" s="30"/>
      <c r="P473" s="30"/>
      <c r="Q473" s="30"/>
      <c r="R473" s="30"/>
      <c r="S473" s="30"/>
      <c r="T473" s="30"/>
      <c r="U473" s="30"/>
      <c r="V473" s="30"/>
      <c r="W473" s="30"/>
      <c r="X473" s="30"/>
      <c r="Y473" s="30"/>
      <c r="Z473" s="30"/>
    </row>
    <row r="474" spans="1:26" ht="12" customHeight="1">
      <c r="A474" s="2"/>
      <c r="B474" s="27"/>
      <c r="C474" s="28"/>
      <c r="D474" s="29"/>
      <c r="E474" s="29"/>
      <c r="F474" s="30"/>
      <c r="G474" s="30"/>
      <c r="H474" s="30"/>
      <c r="I474" s="30"/>
      <c r="J474" s="30"/>
      <c r="K474" s="30"/>
      <c r="L474" s="30"/>
      <c r="M474" s="30"/>
      <c r="N474" s="30"/>
      <c r="O474" s="30"/>
      <c r="P474" s="30"/>
      <c r="Q474" s="30"/>
      <c r="R474" s="30"/>
      <c r="S474" s="30"/>
      <c r="T474" s="30"/>
      <c r="U474" s="30"/>
      <c r="V474" s="30"/>
      <c r="W474" s="30"/>
      <c r="X474" s="30"/>
      <c r="Y474" s="30"/>
      <c r="Z474" s="30"/>
    </row>
    <row r="475" spans="1:26" ht="12" customHeight="1">
      <c r="A475" s="2"/>
      <c r="B475" s="27"/>
      <c r="C475" s="28"/>
      <c r="D475" s="29"/>
      <c r="E475" s="29"/>
      <c r="F475" s="30"/>
      <c r="G475" s="30"/>
      <c r="H475" s="30"/>
      <c r="I475" s="30"/>
      <c r="J475" s="30"/>
      <c r="K475" s="30"/>
      <c r="L475" s="30"/>
      <c r="M475" s="30"/>
      <c r="N475" s="30"/>
      <c r="O475" s="30"/>
      <c r="P475" s="30"/>
      <c r="Q475" s="30"/>
      <c r="R475" s="30"/>
      <c r="S475" s="30"/>
      <c r="T475" s="30"/>
      <c r="U475" s="30"/>
      <c r="V475" s="30"/>
      <c r="W475" s="30"/>
      <c r="X475" s="30"/>
      <c r="Y475" s="30"/>
      <c r="Z475" s="30"/>
    </row>
    <row r="476" spans="1:26" ht="12" customHeight="1">
      <c r="A476" s="2"/>
      <c r="B476" s="27"/>
      <c r="C476" s="28"/>
      <c r="D476" s="29"/>
      <c r="E476" s="29"/>
      <c r="F476" s="30"/>
      <c r="G476" s="30"/>
      <c r="H476" s="30"/>
      <c r="I476" s="30"/>
      <c r="J476" s="30"/>
      <c r="K476" s="30"/>
      <c r="L476" s="30"/>
      <c r="M476" s="30"/>
      <c r="N476" s="30"/>
      <c r="O476" s="30"/>
      <c r="P476" s="30"/>
      <c r="Q476" s="30"/>
      <c r="R476" s="30"/>
      <c r="S476" s="30"/>
      <c r="T476" s="30"/>
      <c r="U476" s="30"/>
      <c r="V476" s="30"/>
      <c r="W476" s="30"/>
      <c r="X476" s="30"/>
      <c r="Y476" s="30"/>
      <c r="Z476" s="30"/>
    </row>
    <row r="477" spans="1:26" ht="12" customHeight="1">
      <c r="A477" s="2"/>
      <c r="B477" s="27"/>
      <c r="C477" s="28"/>
      <c r="D477" s="29"/>
      <c r="E477" s="29"/>
      <c r="F477" s="30"/>
      <c r="G477" s="30"/>
      <c r="H477" s="30"/>
      <c r="I477" s="30"/>
      <c r="J477" s="30"/>
      <c r="K477" s="30"/>
      <c r="L477" s="30"/>
      <c r="M477" s="30"/>
      <c r="N477" s="30"/>
      <c r="O477" s="30"/>
      <c r="P477" s="30"/>
      <c r="Q477" s="30"/>
      <c r="R477" s="30"/>
      <c r="S477" s="30"/>
      <c r="T477" s="30"/>
      <c r="U477" s="30"/>
      <c r="V477" s="30"/>
      <c r="W477" s="30"/>
      <c r="X477" s="30"/>
      <c r="Y477" s="30"/>
      <c r="Z477" s="30"/>
    </row>
    <row r="478" spans="1:26" ht="12" customHeight="1">
      <c r="A478" s="2"/>
      <c r="B478" s="27"/>
      <c r="C478" s="28"/>
      <c r="D478" s="29"/>
      <c r="E478" s="29"/>
      <c r="F478" s="30"/>
      <c r="G478" s="30"/>
      <c r="H478" s="30"/>
      <c r="I478" s="30"/>
      <c r="J478" s="30"/>
      <c r="K478" s="30"/>
      <c r="L478" s="30"/>
      <c r="M478" s="30"/>
      <c r="N478" s="30"/>
      <c r="O478" s="30"/>
      <c r="P478" s="30"/>
      <c r="Q478" s="30"/>
      <c r="R478" s="30"/>
      <c r="S478" s="30"/>
      <c r="T478" s="30"/>
      <c r="U478" s="30"/>
      <c r="V478" s="30"/>
      <c r="W478" s="30"/>
      <c r="X478" s="30"/>
      <c r="Y478" s="30"/>
      <c r="Z478" s="30"/>
    </row>
    <row r="479" spans="1:26" ht="12" customHeight="1">
      <c r="A479" s="2"/>
      <c r="B479" s="27"/>
      <c r="C479" s="28"/>
      <c r="D479" s="29"/>
      <c r="E479" s="29"/>
      <c r="F479" s="30"/>
      <c r="G479" s="30"/>
      <c r="H479" s="30"/>
      <c r="I479" s="30"/>
      <c r="J479" s="30"/>
      <c r="K479" s="30"/>
      <c r="L479" s="30"/>
      <c r="M479" s="30"/>
      <c r="N479" s="30"/>
      <c r="O479" s="30"/>
      <c r="P479" s="30"/>
      <c r="Q479" s="30"/>
      <c r="R479" s="30"/>
      <c r="S479" s="30"/>
      <c r="T479" s="30"/>
      <c r="U479" s="30"/>
      <c r="V479" s="30"/>
      <c r="W479" s="30"/>
      <c r="X479" s="30"/>
      <c r="Y479" s="30"/>
      <c r="Z479" s="30"/>
    </row>
    <row r="480" spans="1:26" ht="12" customHeight="1">
      <c r="A480" s="2"/>
      <c r="B480" s="27"/>
      <c r="C480" s="28"/>
      <c r="D480" s="29"/>
      <c r="E480" s="29"/>
      <c r="F480" s="30"/>
      <c r="G480" s="30"/>
      <c r="H480" s="30"/>
      <c r="I480" s="30"/>
      <c r="J480" s="30"/>
      <c r="K480" s="30"/>
      <c r="L480" s="30"/>
      <c r="M480" s="30"/>
      <c r="N480" s="30"/>
      <c r="O480" s="30"/>
      <c r="P480" s="30"/>
      <c r="Q480" s="30"/>
      <c r="R480" s="30"/>
      <c r="S480" s="30"/>
      <c r="T480" s="30"/>
      <c r="U480" s="30"/>
      <c r="V480" s="30"/>
      <c r="W480" s="30"/>
      <c r="X480" s="30"/>
      <c r="Y480" s="30"/>
      <c r="Z480" s="30"/>
    </row>
    <row r="481" spans="1:26" ht="12" customHeight="1">
      <c r="A481" s="2"/>
      <c r="B481" s="27"/>
      <c r="C481" s="28"/>
      <c r="D481" s="29"/>
      <c r="E481" s="29"/>
      <c r="F481" s="30"/>
      <c r="G481" s="30"/>
      <c r="H481" s="30"/>
      <c r="I481" s="30"/>
      <c r="J481" s="30"/>
      <c r="K481" s="30"/>
      <c r="L481" s="30"/>
      <c r="M481" s="30"/>
      <c r="N481" s="30"/>
      <c r="O481" s="30"/>
      <c r="P481" s="30"/>
      <c r="Q481" s="30"/>
      <c r="R481" s="30"/>
      <c r="S481" s="30"/>
      <c r="T481" s="30"/>
      <c r="U481" s="30"/>
      <c r="V481" s="30"/>
      <c r="W481" s="30"/>
      <c r="X481" s="30"/>
      <c r="Y481" s="30"/>
      <c r="Z481" s="30"/>
    </row>
    <row r="482" spans="1:26" ht="12" customHeight="1">
      <c r="A482" s="2"/>
      <c r="B482" s="27"/>
      <c r="C482" s="28"/>
      <c r="D482" s="29"/>
      <c r="E482" s="29"/>
      <c r="F482" s="30"/>
      <c r="G482" s="30"/>
      <c r="H482" s="30"/>
      <c r="I482" s="30"/>
      <c r="J482" s="30"/>
      <c r="K482" s="30"/>
      <c r="L482" s="30"/>
      <c r="M482" s="30"/>
      <c r="N482" s="30"/>
      <c r="O482" s="30"/>
      <c r="P482" s="30"/>
      <c r="Q482" s="30"/>
      <c r="R482" s="30"/>
      <c r="S482" s="30"/>
      <c r="T482" s="30"/>
      <c r="U482" s="30"/>
      <c r="V482" s="30"/>
      <c r="W482" s="30"/>
      <c r="X482" s="30"/>
      <c r="Y482" s="30"/>
      <c r="Z482" s="30"/>
    </row>
    <row r="483" spans="1:26" ht="12" customHeight="1">
      <c r="A483" s="2"/>
      <c r="B483" s="27"/>
      <c r="C483" s="28"/>
      <c r="D483" s="29"/>
      <c r="E483" s="29"/>
      <c r="F483" s="30"/>
      <c r="G483" s="30"/>
      <c r="H483" s="30"/>
      <c r="I483" s="30"/>
      <c r="J483" s="30"/>
      <c r="K483" s="30"/>
      <c r="L483" s="30"/>
      <c r="M483" s="30"/>
      <c r="N483" s="30"/>
      <c r="O483" s="30"/>
      <c r="P483" s="30"/>
      <c r="Q483" s="30"/>
      <c r="R483" s="30"/>
      <c r="S483" s="30"/>
      <c r="T483" s="30"/>
      <c r="U483" s="30"/>
      <c r="V483" s="30"/>
      <c r="W483" s="30"/>
      <c r="X483" s="30"/>
      <c r="Y483" s="30"/>
      <c r="Z483" s="30"/>
    </row>
    <row r="484" spans="1:26" ht="12" customHeight="1">
      <c r="A484" s="2"/>
      <c r="B484" s="27"/>
      <c r="C484" s="28"/>
      <c r="D484" s="29"/>
      <c r="E484" s="29"/>
      <c r="F484" s="30"/>
      <c r="G484" s="30"/>
      <c r="H484" s="30"/>
      <c r="I484" s="30"/>
      <c r="J484" s="30"/>
      <c r="K484" s="30"/>
      <c r="L484" s="30"/>
      <c r="M484" s="30"/>
      <c r="N484" s="30"/>
      <c r="O484" s="30"/>
      <c r="P484" s="30"/>
      <c r="Q484" s="30"/>
      <c r="R484" s="30"/>
      <c r="S484" s="30"/>
      <c r="T484" s="30"/>
      <c r="U484" s="30"/>
      <c r="V484" s="30"/>
      <c r="W484" s="30"/>
      <c r="X484" s="30"/>
      <c r="Y484" s="30"/>
      <c r="Z484" s="30"/>
    </row>
    <row r="485" spans="1:26" ht="12" customHeight="1">
      <c r="A485" s="2"/>
      <c r="B485" s="27"/>
      <c r="C485" s="28"/>
      <c r="D485" s="29"/>
      <c r="E485" s="29"/>
      <c r="F485" s="30"/>
      <c r="G485" s="30"/>
      <c r="H485" s="30"/>
      <c r="I485" s="30"/>
      <c r="J485" s="30"/>
      <c r="K485" s="30"/>
      <c r="L485" s="30"/>
      <c r="M485" s="30"/>
      <c r="N485" s="30"/>
      <c r="O485" s="30"/>
      <c r="P485" s="30"/>
      <c r="Q485" s="30"/>
      <c r="R485" s="30"/>
      <c r="S485" s="30"/>
      <c r="T485" s="30"/>
      <c r="U485" s="30"/>
      <c r="V485" s="30"/>
      <c r="W485" s="30"/>
      <c r="X485" s="30"/>
      <c r="Y485" s="30"/>
      <c r="Z485" s="30"/>
    </row>
    <row r="486" spans="1:26" ht="12" customHeight="1">
      <c r="A486" s="2"/>
      <c r="B486" s="27"/>
      <c r="C486" s="28"/>
      <c r="D486" s="29"/>
      <c r="E486" s="29"/>
      <c r="F486" s="30"/>
      <c r="G486" s="30"/>
      <c r="H486" s="30"/>
      <c r="I486" s="30"/>
      <c r="J486" s="30"/>
      <c r="K486" s="30"/>
      <c r="L486" s="30"/>
      <c r="M486" s="30"/>
      <c r="N486" s="30"/>
      <c r="O486" s="30"/>
      <c r="P486" s="30"/>
      <c r="Q486" s="30"/>
      <c r="R486" s="30"/>
      <c r="S486" s="30"/>
      <c r="T486" s="30"/>
      <c r="U486" s="30"/>
      <c r="V486" s="30"/>
      <c r="W486" s="30"/>
      <c r="X486" s="30"/>
      <c r="Y486" s="30"/>
      <c r="Z486" s="30"/>
    </row>
    <row r="487" spans="1:26" ht="12" customHeight="1">
      <c r="A487" s="2"/>
      <c r="B487" s="27"/>
      <c r="C487" s="28"/>
      <c r="D487" s="29"/>
      <c r="E487" s="29"/>
      <c r="F487" s="30"/>
      <c r="G487" s="30"/>
      <c r="H487" s="30"/>
      <c r="I487" s="30"/>
      <c r="J487" s="30"/>
      <c r="K487" s="30"/>
      <c r="L487" s="30"/>
      <c r="M487" s="30"/>
      <c r="N487" s="30"/>
      <c r="O487" s="30"/>
      <c r="P487" s="30"/>
      <c r="Q487" s="30"/>
      <c r="R487" s="30"/>
      <c r="S487" s="30"/>
      <c r="T487" s="30"/>
      <c r="U487" s="30"/>
      <c r="V487" s="30"/>
      <c r="W487" s="30"/>
      <c r="X487" s="30"/>
      <c r="Y487" s="30"/>
      <c r="Z487" s="30"/>
    </row>
    <row r="488" spans="1:26" ht="12" customHeight="1">
      <c r="A488" s="2"/>
      <c r="B488" s="27"/>
      <c r="C488" s="28"/>
      <c r="D488" s="29"/>
      <c r="E488" s="29"/>
      <c r="F488" s="30"/>
      <c r="G488" s="30"/>
      <c r="H488" s="30"/>
      <c r="I488" s="30"/>
      <c r="J488" s="30"/>
      <c r="K488" s="30"/>
      <c r="L488" s="30"/>
      <c r="M488" s="30"/>
      <c r="N488" s="30"/>
      <c r="O488" s="30"/>
      <c r="P488" s="30"/>
      <c r="Q488" s="30"/>
      <c r="R488" s="30"/>
      <c r="S488" s="30"/>
      <c r="T488" s="30"/>
      <c r="U488" s="30"/>
      <c r="V488" s="30"/>
      <c r="W488" s="30"/>
      <c r="X488" s="30"/>
      <c r="Y488" s="30"/>
      <c r="Z488" s="30"/>
    </row>
    <row r="489" spans="1:26" ht="12" customHeight="1">
      <c r="A489" s="2"/>
      <c r="B489" s="27"/>
      <c r="C489" s="28"/>
      <c r="D489" s="29"/>
      <c r="E489" s="29"/>
      <c r="F489" s="30"/>
      <c r="G489" s="30"/>
      <c r="H489" s="30"/>
      <c r="I489" s="30"/>
      <c r="J489" s="30"/>
      <c r="K489" s="30"/>
      <c r="L489" s="30"/>
      <c r="M489" s="30"/>
      <c r="N489" s="30"/>
      <c r="O489" s="30"/>
      <c r="P489" s="30"/>
      <c r="Q489" s="30"/>
      <c r="R489" s="30"/>
      <c r="S489" s="30"/>
      <c r="T489" s="30"/>
      <c r="U489" s="30"/>
      <c r="V489" s="30"/>
      <c r="W489" s="30"/>
      <c r="X489" s="30"/>
      <c r="Y489" s="30"/>
      <c r="Z489" s="30"/>
    </row>
    <row r="490" spans="1:26" ht="12" customHeight="1">
      <c r="A490" s="2"/>
      <c r="B490" s="27"/>
      <c r="C490" s="28"/>
      <c r="D490" s="29"/>
      <c r="E490" s="29"/>
      <c r="F490" s="30"/>
      <c r="G490" s="30"/>
      <c r="H490" s="30"/>
      <c r="I490" s="30"/>
      <c r="J490" s="30"/>
      <c r="K490" s="30"/>
      <c r="L490" s="30"/>
      <c r="M490" s="30"/>
      <c r="N490" s="30"/>
      <c r="O490" s="30"/>
      <c r="P490" s="30"/>
      <c r="Q490" s="30"/>
      <c r="R490" s="30"/>
      <c r="S490" s="30"/>
      <c r="T490" s="30"/>
      <c r="U490" s="30"/>
      <c r="V490" s="30"/>
      <c r="W490" s="30"/>
      <c r="X490" s="30"/>
      <c r="Y490" s="30"/>
      <c r="Z490" s="30"/>
    </row>
    <row r="491" spans="1:26" ht="12" customHeight="1">
      <c r="A491" s="2"/>
      <c r="B491" s="27"/>
      <c r="C491" s="28"/>
      <c r="D491" s="29"/>
      <c r="E491" s="29"/>
      <c r="F491" s="30"/>
      <c r="G491" s="30"/>
      <c r="H491" s="30"/>
      <c r="I491" s="30"/>
      <c r="J491" s="30"/>
      <c r="K491" s="30"/>
      <c r="L491" s="30"/>
      <c r="M491" s="30"/>
      <c r="N491" s="30"/>
      <c r="O491" s="30"/>
      <c r="P491" s="30"/>
      <c r="Q491" s="30"/>
      <c r="R491" s="30"/>
      <c r="S491" s="30"/>
      <c r="T491" s="30"/>
      <c r="U491" s="30"/>
      <c r="V491" s="30"/>
      <c r="W491" s="30"/>
      <c r="X491" s="30"/>
      <c r="Y491" s="30"/>
      <c r="Z491" s="30"/>
    </row>
    <row r="492" spans="1:26" ht="12" customHeight="1">
      <c r="A492" s="2"/>
      <c r="B492" s="27"/>
      <c r="C492" s="28"/>
      <c r="D492" s="29"/>
      <c r="E492" s="29"/>
      <c r="F492" s="30"/>
      <c r="G492" s="30"/>
      <c r="H492" s="30"/>
      <c r="I492" s="30"/>
      <c r="J492" s="30"/>
      <c r="K492" s="30"/>
      <c r="L492" s="30"/>
      <c r="M492" s="30"/>
      <c r="N492" s="30"/>
      <c r="O492" s="30"/>
      <c r="P492" s="30"/>
      <c r="Q492" s="30"/>
      <c r="R492" s="30"/>
      <c r="S492" s="30"/>
      <c r="T492" s="30"/>
      <c r="U492" s="30"/>
      <c r="V492" s="30"/>
      <c r="W492" s="30"/>
      <c r="X492" s="30"/>
      <c r="Y492" s="30"/>
      <c r="Z492" s="30"/>
    </row>
    <row r="493" spans="1:26" ht="12" customHeight="1">
      <c r="A493" s="2"/>
      <c r="B493" s="27"/>
      <c r="C493" s="28"/>
      <c r="D493" s="29"/>
      <c r="E493" s="29"/>
      <c r="F493" s="30"/>
      <c r="G493" s="30"/>
      <c r="H493" s="30"/>
      <c r="I493" s="30"/>
      <c r="J493" s="30"/>
      <c r="K493" s="30"/>
      <c r="L493" s="30"/>
      <c r="M493" s="30"/>
      <c r="N493" s="30"/>
      <c r="O493" s="30"/>
      <c r="P493" s="30"/>
      <c r="Q493" s="30"/>
      <c r="R493" s="30"/>
      <c r="S493" s="30"/>
      <c r="T493" s="30"/>
      <c r="U493" s="30"/>
      <c r="V493" s="30"/>
      <c r="W493" s="30"/>
      <c r="X493" s="30"/>
      <c r="Y493" s="30"/>
      <c r="Z493" s="30"/>
    </row>
    <row r="494" spans="1:26" ht="12" customHeight="1">
      <c r="A494" s="2"/>
      <c r="B494" s="27"/>
      <c r="C494" s="28"/>
      <c r="D494" s="29"/>
      <c r="E494" s="29"/>
      <c r="F494" s="30"/>
      <c r="G494" s="30"/>
      <c r="H494" s="30"/>
      <c r="I494" s="30"/>
      <c r="J494" s="30"/>
      <c r="K494" s="30"/>
      <c r="L494" s="30"/>
      <c r="M494" s="30"/>
      <c r="N494" s="30"/>
      <c r="O494" s="30"/>
      <c r="P494" s="30"/>
      <c r="Q494" s="30"/>
      <c r="R494" s="30"/>
      <c r="S494" s="30"/>
      <c r="T494" s="30"/>
      <c r="U494" s="30"/>
      <c r="V494" s="30"/>
      <c r="W494" s="30"/>
      <c r="X494" s="30"/>
      <c r="Y494" s="30"/>
      <c r="Z494" s="30"/>
    </row>
    <row r="495" spans="1:26" ht="12" customHeight="1">
      <c r="A495" s="2"/>
      <c r="B495" s="27"/>
      <c r="C495" s="28"/>
      <c r="D495" s="29"/>
      <c r="E495" s="29"/>
      <c r="F495" s="30"/>
      <c r="G495" s="30"/>
      <c r="H495" s="30"/>
      <c r="I495" s="30"/>
      <c r="J495" s="30"/>
      <c r="K495" s="30"/>
      <c r="L495" s="30"/>
      <c r="M495" s="30"/>
      <c r="N495" s="30"/>
      <c r="O495" s="30"/>
      <c r="P495" s="30"/>
      <c r="Q495" s="30"/>
      <c r="R495" s="30"/>
      <c r="S495" s="30"/>
      <c r="T495" s="30"/>
      <c r="U495" s="30"/>
      <c r="V495" s="30"/>
      <c r="W495" s="30"/>
      <c r="X495" s="30"/>
      <c r="Y495" s="30"/>
      <c r="Z495" s="30"/>
    </row>
    <row r="496" spans="1:26" ht="12" customHeight="1">
      <c r="A496" s="2"/>
      <c r="B496" s="27"/>
      <c r="C496" s="28"/>
      <c r="D496" s="29"/>
      <c r="E496" s="29"/>
      <c r="F496" s="30"/>
      <c r="G496" s="30"/>
      <c r="H496" s="30"/>
      <c r="I496" s="30"/>
      <c r="J496" s="30"/>
      <c r="K496" s="30"/>
      <c r="L496" s="30"/>
      <c r="M496" s="30"/>
      <c r="N496" s="30"/>
      <c r="O496" s="30"/>
      <c r="P496" s="30"/>
      <c r="Q496" s="30"/>
      <c r="R496" s="30"/>
      <c r="S496" s="30"/>
      <c r="T496" s="30"/>
      <c r="U496" s="30"/>
      <c r="V496" s="30"/>
      <c r="W496" s="30"/>
      <c r="X496" s="30"/>
      <c r="Y496" s="30"/>
      <c r="Z496" s="30"/>
    </row>
    <row r="497" spans="1:26" ht="12" customHeight="1">
      <c r="A497" s="2"/>
      <c r="B497" s="27"/>
      <c r="C497" s="28"/>
      <c r="D497" s="29"/>
      <c r="E497" s="29"/>
      <c r="F497" s="30"/>
      <c r="G497" s="30"/>
      <c r="H497" s="30"/>
      <c r="I497" s="30"/>
      <c r="J497" s="30"/>
      <c r="K497" s="30"/>
      <c r="L497" s="30"/>
      <c r="M497" s="30"/>
      <c r="N497" s="30"/>
      <c r="O497" s="30"/>
      <c r="P497" s="30"/>
      <c r="Q497" s="30"/>
      <c r="R497" s="30"/>
      <c r="S497" s="30"/>
      <c r="T497" s="30"/>
      <c r="U497" s="30"/>
      <c r="V497" s="30"/>
      <c r="W497" s="30"/>
      <c r="X497" s="30"/>
      <c r="Y497" s="30"/>
      <c r="Z497" s="30"/>
    </row>
    <row r="498" spans="1:26" ht="12" customHeight="1">
      <c r="A498" s="2"/>
      <c r="B498" s="27"/>
      <c r="C498" s="28"/>
      <c r="D498" s="29"/>
      <c r="E498" s="29"/>
      <c r="F498" s="30"/>
      <c r="G498" s="30"/>
      <c r="H498" s="30"/>
      <c r="I498" s="30"/>
      <c r="J498" s="30"/>
      <c r="K498" s="30"/>
      <c r="L498" s="30"/>
      <c r="M498" s="30"/>
      <c r="N498" s="30"/>
      <c r="O498" s="30"/>
      <c r="P498" s="30"/>
      <c r="Q498" s="30"/>
      <c r="R498" s="30"/>
      <c r="S498" s="30"/>
      <c r="T498" s="30"/>
      <c r="U498" s="30"/>
      <c r="V498" s="30"/>
      <c r="W498" s="30"/>
      <c r="X498" s="30"/>
      <c r="Y498" s="30"/>
      <c r="Z498" s="30"/>
    </row>
    <row r="499" spans="1:26" ht="12" customHeight="1">
      <c r="A499" s="2"/>
      <c r="B499" s="27"/>
      <c r="C499" s="28"/>
      <c r="D499" s="29"/>
      <c r="E499" s="29"/>
      <c r="F499" s="30"/>
      <c r="G499" s="30"/>
      <c r="H499" s="30"/>
      <c r="I499" s="30"/>
      <c r="J499" s="30"/>
      <c r="K499" s="30"/>
      <c r="L499" s="30"/>
      <c r="M499" s="30"/>
      <c r="N499" s="30"/>
      <c r="O499" s="30"/>
      <c r="P499" s="30"/>
      <c r="Q499" s="30"/>
      <c r="R499" s="30"/>
      <c r="S499" s="30"/>
      <c r="T499" s="30"/>
      <c r="U499" s="30"/>
      <c r="V499" s="30"/>
      <c r="W499" s="30"/>
      <c r="X499" s="30"/>
      <c r="Y499" s="30"/>
      <c r="Z499" s="30"/>
    </row>
    <row r="500" spans="1:26" ht="12" customHeight="1">
      <c r="A500" s="2"/>
      <c r="B500" s="27"/>
      <c r="C500" s="28"/>
      <c r="D500" s="29"/>
      <c r="E500" s="29"/>
      <c r="F500" s="30"/>
      <c r="G500" s="30"/>
      <c r="H500" s="30"/>
      <c r="I500" s="30"/>
      <c r="J500" s="30"/>
      <c r="K500" s="30"/>
      <c r="L500" s="30"/>
      <c r="M500" s="30"/>
      <c r="N500" s="30"/>
      <c r="O500" s="30"/>
      <c r="P500" s="30"/>
      <c r="Q500" s="30"/>
      <c r="R500" s="30"/>
      <c r="S500" s="30"/>
      <c r="T500" s="30"/>
      <c r="U500" s="30"/>
      <c r="V500" s="30"/>
      <c r="W500" s="30"/>
      <c r="X500" s="30"/>
      <c r="Y500" s="30"/>
      <c r="Z500" s="30"/>
    </row>
    <row r="501" spans="1:26" ht="12" customHeight="1">
      <c r="A501" s="2"/>
      <c r="B501" s="27"/>
      <c r="C501" s="28"/>
      <c r="D501" s="29"/>
      <c r="E501" s="29"/>
      <c r="F501" s="30"/>
      <c r="G501" s="30"/>
      <c r="H501" s="30"/>
      <c r="I501" s="30"/>
      <c r="J501" s="30"/>
      <c r="K501" s="30"/>
      <c r="L501" s="30"/>
      <c r="M501" s="30"/>
      <c r="N501" s="30"/>
      <c r="O501" s="30"/>
      <c r="P501" s="30"/>
      <c r="Q501" s="30"/>
      <c r="R501" s="30"/>
      <c r="S501" s="30"/>
      <c r="T501" s="30"/>
      <c r="U501" s="30"/>
      <c r="V501" s="30"/>
      <c r="W501" s="30"/>
      <c r="X501" s="30"/>
      <c r="Y501" s="30"/>
      <c r="Z501" s="30"/>
    </row>
    <row r="502" spans="1:26" ht="12" customHeight="1">
      <c r="A502" s="2"/>
      <c r="B502" s="27"/>
      <c r="C502" s="28"/>
      <c r="D502" s="29"/>
      <c r="E502" s="29"/>
      <c r="F502" s="30"/>
      <c r="G502" s="30"/>
      <c r="H502" s="30"/>
      <c r="I502" s="30"/>
      <c r="J502" s="30"/>
      <c r="K502" s="30"/>
      <c r="L502" s="30"/>
      <c r="M502" s="30"/>
      <c r="N502" s="30"/>
      <c r="O502" s="30"/>
      <c r="P502" s="30"/>
      <c r="Q502" s="30"/>
      <c r="R502" s="30"/>
      <c r="S502" s="30"/>
      <c r="T502" s="30"/>
      <c r="U502" s="30"/>
      <c r="V502" s="30"/>
      <c r="W502" s="30"/>
      <c r="X502" s="30"/>
      <c r="Y502" s="30"/>
      <c r="Z502" s="30"/>
    </row>
    <row r="503" spans="1:26" ht="12" customHeight="1">
      <c r="A503" s="2"/>
      <c r="B503" s="27"/>
      <c r="C503" s="28"/>
      <c r="D503" s="29"/>
      <c r="E503" s="29"/>
      <c r="F503" s="30"/>
      <c r="G503" s="30"/>
      <c r="H503" s="30"/>
      <c r="I503" s="30"/>
      <c r="J503" s="30"/>
      <c r="K503" s="30"/>
      <c r="L503" s="30"/>
      <c r="M503" s="30"/>
      <c r="N503" s="30"/>
      <c r="O503" s="30"/>
      <c r="P503" s="30"/>
      <c r="Q503" s="30"/>
      <c r="R503" s="30"/>
      <c r="S503" s="30"/>
      <c r="T503" s="30"/>
      <c r="U503" s="30"/>
      <c r="V503" s="30"/>
      <c r="W503" s="30"/>
      <c r="X503" s="30"/>
      <c r="Y503" s="30"/>
      <c r="Z503" s="30"/>
    </row>
    <row r="504" spans="1:26" ht="12" customHeight="1">
      <c r="A504" s="2"/>
      <c r="B504" s="27"/>
      <c r="C504" s="28"/>
      <c r="D504" s="29"/>
      <c r="E504" s="29"/>
      <c r="F504" s="30"/>
      <c r="G504" s="30"/>
      <c r="H504" s="30"/>
      <c r="I504" s="30"/>
      <c r="J504" s="30"/>
      <c r="K504" s="30"/>
      <c r="L504" s="30"/>
      <c r="M504" s="30"/>
      <c r="N504" s="30"/>
      <c r="O504" s="30"/>
      <c r="P504" s="30"/>
      <c r="Q504" s="30"/>
      <c r="R504" s="30"/>
      <c r="S504" s="30"/>
      <c r="T504" s="30"/>
      <c r="U504" s="30"/>
      <c r="V504" s="30"/>
      <c r="W504" s="30"/>
      <c r="X504" s="30"/>
      <c r="Y504" s="30"/>
      <c r="Z504" s="30"/>
    </row>
    <row r="505" spans="1:26" ht="12" customHeight="1">
      <c r="A505" s="2"/>
      <c r="B505" s="27"/>
      <c r="C505" s="28"/>
      <c r="D505" s="29"/>
      <c r="E505" s="29"/>
      <c r="F505" s="30"/>
      <c r="G505" s="30"/>
      <c r="H505" s="30"/>
      <c r="I505" s="30"/>
      <c r="J505" s="30"/>
      <c r="K505" s="30"/>
      <c r="L505" s="30"/>
      <c r="M505" s="30"/>
      <c r="N505" s="30"/>
      <c r="O505" s="30"/>
      <c r="P505" s="30"/>
      <c r="Q505" s="30"/>
      <c r="R505" s="30"/>
      <c r="S505" s="30"/>
      <c r="T505" s="30"/>
      <c r="U505" s="30"/>
      <c r="V505" s="30"/>
      <c r="W505" s="30"/>
      <c r="X505" s="30"/>
      <c r="Y505" s="30"/>
      <c r="Z505" s="30"/>
    </row>
    <row r="506" spans="1:26" ht="12" customHeight="1">
      <c r="A506" s="2"/>
      <c r="B506" s="27"/>
      <c r="C506" s="28"/>
      <c r="D506" s="29"/>
      <c r="E506" s="29"/>
      <c r="F506" s="30"/>
      <c r="G506" s="30"/>
      <c r="H506" s="30"/>
      <c r="I506" s="30"/>
      <c r="J506" s="30"/>
      <c r="K506" s="30"/>
      <c r="L506" s="30"/>
      <c r="M506" s="30"/>
      <c r="N506" s="30"/>
      <c r="O506" s="30"/>
      <c r="P506" s="30"/>
      <c r="Q506" s="30"/>
      <c r="R506" s="30"/>
      <c r="S506" s="30"/>
      <c r="T506" s="30"/>
      <c r="U506" s="30"/>
      <c r="V506" s="30"/>
      <c r="W506" s="30"/>
      <c r="X506" s="30"/>
      <c r="Y506" s="30"/>
      <c r="Z506" s="30"/>
    </row>
    <row r="507" spans="1:26" ht="12" customHeight="1">
      <c r="A507" s="2"/>
      <c r="B507" s="27"/>
      <c r="C507" s="28"/>
      <c r="D507" s="29"/>
      <c r="E507" s="29"/>
      <c r="F507" s="30"/>
      <c r="G507" s="30"/>
      <c r="H507" s="30"/>
      <c r="I507" s="30"/>
      <c r="J507" s="30"/>
      <c r="K507" s="30"/>
      <c r="L507" s="30"/>
      <c r="M507" s="30"/>
      <c r="N507" s="30"/>
      <c r="O507" s="30"/>
      <c r="P507" s="30"/>
      <c r="Q507" s="30"/>
      <c r="R507" s="30"/>
      <c r="S507" s="30"/>
      <c r="T507" s="30"/>
      <c r="U507" s="30"/>
      <c r="V507" s="30"/>
      <c r="W507" s="30"/>
      <c r="X507" s="30"/>
      <c r="Y507" s="30"/>
      <c r="Z507" s="30"/>
    </row>
    <row r="508" spans="1:26" ht="12" customHeight="1">
      <c r="A508" s="2"/>
      <c r="B508" s="27"/>
      <c r="C508" s="28"/>
      <c r="D508" s="29"/>
      <c r="E508" s="29"/>
      <c r="F508" s="30"/>
      <c r="G508" s="30"/>
      <c r="H508" s="30"/>
      <c r="I508" s="30"/>
      <c r="J508" s="30"/>
      <c r="K508" s="30"/>
      <c r="L508" s="30"/>
      <c r="M508" s="30"/>
      <c r="N508" s="30"/>
      <c r="O508" s="30"/>
      <c r="P508" s="30"/>
      <c r="Q508" s="30"/>
      <c r="R508" s="30"/>
      <c r="S508" s="30"/>
      <c r="T508" s="30"/>
      <c r="U508" s="30"/>
      <c r="V508" s="30"/>
      <c r="W508" s="30"/>
      <c r="X508" s="30"/>
      <c r="Y508" s="30"/>
      <c r="Z508" s="30"/>
    </row>
    <row r="509" spans="1:26" ht="12" customHeight="1">
      <c r="A509" s="2"/>
      <c r="B509" s="27"/>
      <c r="C509" s="28"/>
      <c r="D509" s="29"/>
      <c r="E509" s="29"/>
      <c r="F509" s="30"/>
      <c r="G509" s="30"/>
      <c r="H509" s="30"/>
      <c r="I509" s="30"/>
      <c r="J509" s="30"/>
      <c r="K509" s="30"/>
      <c r="L509" s="30"/>
      <c r="M509" s="30"/>
      <c r="N509" s="30"/>
      <c r="O509" s="30"/>
      <c r="P509" s="30"/>
      <c r="Q509" s="30"/>
      <c r="R509" s="30"/>
      <c r="S509" s="30"/>
      <c r="T509" s="30"/>
      <c r="U509" s="30"/>
      <c r="V509" s="30"/>
      <c r="W509" s="30"/>
      <c r="X509" s="30"/>
      <c r="Y509" s="30"/>
      <c r="Z509" s="30"/>
    </row>
    <row r="510" spans="1:26" ht="12" customHeight="1">
      <c r="A510" s="2"/>
      <c r="B510" s="27"/>
      <c r="C510" s="28"/>
      <c r="D510" s="29"/>
      <c r="E510" s="29"/>
      <c r="F510" s="30"/>
      <c r="G510" s="30"/>
      <c r="H510" s="30"/>
      <c r="I510" s="30"/>
      <c r="J510" s="30"/>
      <c r="K510" s="30"/>
      <c r="L510" s="30"/>
      <c r="M510" s="30"/>
      <c r="N510" s="30"/>
      <c r="O510" s="30"/>
      <c r="P510" s="30"/>
      <c r="Q510" s="30"/>
      <c r="R510" s="30"/>
      <c r="S510" s="30"/>
      <c r="T510" s="30"/>
      <c r="U510" s="30"/>
      <c r="V510" s="30"/>
      <c r="W510" s="30"/>
      <c r="X510" s="30"/>
      <c r="Y510" s="30"/>
      <c r="Z510" s="30"/>
    </row>
    <row r="511" spans="1:26" ht="12" customHeight="1">
      <c r="A511" s="2"/>
      <c r="B511" s="27"/>
      <c r="C511" s="28"/>
      <c r="D511" s="29"/>
      <c r="E511" s="29"/>
      <c r="F511" s="30"/>
      <c r="G511" s="30"/>
      <c r="H511" s="30"/>
      <c r="I511" s="30"/>
      <c r="J511" s="30"/>
      <c r="K511" s="30"/>
      <c r="L511" s="30"/>
      <c r="M511" s="30"/>
      <c r="N511" s="30"/>
      <c r="O511" s="30"/>
      <c r="P511" s="30"/>
      <c r="Q511" s="30"/>
      <c r="R511" s="30"/>
      <c r="S511" s="30"/>
      <c r="T511" s="30"/>
      <c r="U511" s="30"/>
      <c r="V511" s="30"/>
      <c r="W511" s="30"/>
      <c r="X511" s="30"/>
      <c r="Y511" s="30"/>
      <c r="Z511" s="30"/>
    </row>
    <row r="512" spans="1:26" ht="12" customHeight="1">
      <c r="A512" s="2"/>
      <c r="B512" s="27"/>
      <c r="C512" s="28"/>
      <c r="D512" s="29"/>
      <c r="E512" s="29"/>
      <c r="F512" s="30"/>
      <c r="G512" s="30"/>
      <c r="H512" s="30"/>
      <c r="I512" s="30"/>
      <c r="J512" s="30"/>
      <c r="K512" s="30"/>
      <c r="L512" s="30"/>
      <c r="M512" s="30"/>
      <c r="N512" s="30"/>
      <c r="O512" s="30"/>
      <c r="P512" s="30"/>
      <c r="Q512" s="30"/>
      <c r="R512" s="30"/>
      <c r="S512" s="30"/>
      <c r="T512" s="30"/>
      <c r="U512" s="30"/>
      <c r="V512" s="30"/>
      <c r="W512" s="30"/>
      <c r="X512" s="30"/>
      <c r="Y512" s="30"/>
      <c r="Z512" s="30"/>
    </row>
    <row r="513" spans="1:26" ht="12" customHeight="1">
      <c r="A513" s="2"/>
      <c r="B513" s="27"/>
      <c r="C513" s="28"/>
      <c r="D513" s="29"/>
      <c r="E513" s="29"/>
      <c r="F513" s="30"/>
      <c r="G513" s="30"/>
      <c r="H513" s="30"/>
      <c r="I513" s="30"/>
      <c r="J513" s="30"/>
      <c r="K513" s="30"/>
      <c r="L513" s="30"/>
      <c r="M513" s="30"/>
      <c r="N513" s="30"/>
      <c r="O513" s="30"/>
      <c r="P513" s="30"/>
      <c r="Q513" s="30"/>
      <c r="R513" s="30"/>
      <c r="S513" s="30"/>
      <c r="T513" s="30"/>
      <c r="U513" s="30"/>
      <c r="V513" s="30"/>
      <c r="W513" s="30"/>
      <c r="X513" s="30"/>
      <c r="Y513" s="30"/>
      <c r="Z513" s="30"/>
    </row>
    <row r="514" spans="1:26" ht="12" customHeight="1">
      <c r="A514" s="2"/>
      <c r="B514" s="27"/>
      <c r="C514" s="28"/>
      <c r="D514" s="29"/>
      <c r="E514" s="29"/>
      <c r="F514" s="30"/>
      <c r="G514" s="30"/>
      <c r="H514" s="30"/>
      <c r="I514" s="30"/>
      <c r="J514" s="30"/>
      <c r="K514" s="30"/>
      <c r="L514" s="30"/>
      <c r="M514" s="30"/>
      <c r="N514" s="30"/>
      <c r="O514" s="30"/>
      <c r="P514" s="30"/>
      <c r="Q514" s="30"/>
      <c r="R514" s="30"/>
      <c r="S514" s="30"/>
      <c r="T514" s="30"/>
      <c r="U514" s="30"/>
      <c r="V514" s="30"/>
      <c r="W514" s="30"/>
      <c r="X514" s="30"/>
      <c r="Y514" s="30"/>
      <c r="Z514" s="30"/>
    </row>
    <row r="515" spans="1:26" ht="12" customHeight="1">
      <c r="A515" s="2"/>
      <c r="B515" s="27"/>
      <c r="C515" s="28"/>
      <c r="D515" s="29"/>
      <c r="E515" s="29"/>
      <c r="F515" s="30"/>
      <c r="G515" s="30"/>
      <c r="H515" s="30"/>
      <c r="I515" s="30"/>
      <c r="J515" s="30"/>
      <c r="K515" s="30"/>
      <c r="L515" s="30"/>
      <c r="M515" s="30"/>
      <c r="N515" s="30"/>
      <c r="O515" s="30"/>
      <c r="P515" s="30"/>
      <c r="Q515" s="30"/>
      <c r="R515" s="30"/>
      <c r="S515" s="30"/>
      <c r="T515" s="30"/>
      <c r="U515" s="30"/>
      <c r="V515" s="30"/>
      <c r="W515" s="30"/>
      <c r="X515" s="30"/>
      <c r="Y515" s="30"/>
      <c r="Z515" s="30"/>
    </row>
    <row r="516" spans="1:26" ht="12" customHeight="1">
      <c r="A516" s="2"/>
      <c r="B516" s="27"/>
      <c r="C516" s="28"/>
      <c r="D516" s="29"/>
      <c r="E516" s="29"/>
      <c r="F516" s="30"/>
      <c r="G516" s="30"/>
      <c r="H516" s="30"/>
      <c r="I516" s="30"/>
      <c r="J516" s="30"/>
      <c r="K516" s="30"/>
      <c r="L516" s="30"/>
      <c r="M516" s="30"/>
      <c r="N516" s="30"/>
      <c r="O516" s="30"/>
      <c r="P516" s="30"/>
      <c r="Q516" s="30"/>
      <c r="R516" s="30"/>
      <c r="S516" s="30"/>
      <c r="T516" s="30"/>
      <c r="U516" s="30"/>
      <c r="V516" s="30"/>
      <c r="W516" s="30"/>
      <c r="X516" s="30"/>
      <c r="Y516" s="30"/>
      <c r="Z516" s="30"/>
    </row>
    <row r="517" spans="1:26" ht="12" customHeight="1">
      <c r="A517" s="2"/>
      <c r="B517" s="27"/>
      <c r="C517" s="28"/>
      <c r="D517" s="29"/>
      <c r="E517" s="29"/>
      <c r="F517" s="30"/>
      <c r="G517" s="30"/>
      <c r="H517" s="30"/>
      <c r="I517" s="30"/>
      <c r="J517" s="30"/>
      <c r="K517" s="30"/>
      <c r="L517" s="30"/>
      <c r="M517" s="30"/>
      <c r="N517" s="30"/>
      <c r="O517" s="30"/>
      <c r="P517" s="30"/>
      <c r="Q517" s="30"/>
      <c r="R517" s="30"/>
      <c r="S517" s="30"/>
      <c r="T517" s="30"/>
      <c r="U517" s="30"/>
      <c r="V517" s="30"/>
      <c r="W517" s="30"/>
      <c r="X517" s="30"/>
      <c r="Y517" s="30"/>
      <c r="Z517" s="30"/>
    </row>
    <row r="518" spans="1:26" ht="12" customHeight="1">
      <c r="A518" s="2"/>
      <c r="B518" s="27"/>
      <c r="C518" s="28"/>
      <c r="D518" s="29"/>
      <c r="E518" s="29"/>
      <c r="F518" s="30"/>
      <c r="G518" s="30"/>
      <c r="H518" s="30"/>
      <c r="I518" s="30"/>
      <c r="J518" s="30"/>
      <c r="K518" s="30"/>
      <c r="L518" s="30"/>
      <c r="M518" s="30"/>
      <c r="N518" s="30"/>
      <c r="O518" s="30"/>
      <c r="P518" s="30"/>
      <c r="Q518" s="30"/>
      <c r="R518" s="30"/>
      <c r="S518" s="30"/>
      <c r="T518" s="30"/>
      <c r="U518" s="30"/>
      <c r="V518" s="30"/>
      <c r="W518" s="30"/>
      <c r="X518" s="30"/>
      <c r="Y518" s="30"/>
      <c r="Z518" s="30"/>
    </row>
    <row r="519" spans="1:26" ht="12" customHeight="1">
      <c r="A519" s="2"/>
      <c r="B519" s="27"/>
      <c r="C519" s="28"/>
      <c r="D519" s="29"/>
      <c r="E519" s="29"/>
      <c r="F519" s="30"/>
      <c r="G519" s="30"/>
      <c r="H519" s="30"/>
      <c r="I519" s="30"/>
      <c r="J519" s="30"/>
      <c r="K519" s="30"/>
      <c r="L519" s="30"/>
      <c r="M519" s="30"/>
      <c r="N519" s="30"/>
      <c r="O519" s="30"/>
      <c r="P519" s="30"/>
      <c r="Q519" s="30"/>
      <c r="R519" s="30"/>
      <c r="S519" s="30"/>
      <c r="T519" s="30"/>
      <c r="U519" s="30"/>
      <c r="V519" s="30"/>
      <c r="W519" s="30"/>
      <c r="X519" s="30"/>
      <c r="Y519" s="30"/>
      <c r="Z519" s="30"/>
    </row>
    <row r="520" spans="1:26" ht="12" customHeight="1">
      <c r="A520" s="2"/>
      <c r="B520" s="27"/>
      <c r="C520" s="28"/>
      <c r="D520" s="29"/>
      <c r="E520" s="29"/>
      <c r="F520" s="30"/>
      <c r="G520" s="30"/>
      <c r="H520" s="30"/>
      <c r="I520" s="30"/>
      <c r="J520" s="30"/>
      <c r="K520" s="30"/>
      <c r="L520" s="30"/>
      <c r="M520" s="30"/>
      <c r="N520" s="30"/>
      <c r="O520" s="30"/>
      <c r="P520" s="30"/>
      <c r="Q520" s="30"/>
      <c r="R520" s="30"/>
      <c r="S520" s="30"/>
      <c r="T520" s="30"/>
      <c r="U520" s="30"/>
      <c r="V520" s="30"/>
      <c r="W520" s="30"/>
      <c r="X520" s="30"/>
      <c r="Y520" s="30"/>
      <c r="Z520" s="30"/>
    </row>
    <row r="521" spans="1:26" ht="12" customHeight="1">
      <c r="A521" s="2"/>
      <c r="B521" s="27"/>
      <c r="C521" s="28"/>
      <c r="D521" s="29"/>
      <c r="E521" s="29"/>
      <c r="F521" s="30"/>
      <c r="G521" s="30"/>
      <c r="H521" s="30"/>
      <c r="I521" s="30"/>
      <c r="J521" s="30"/>
      <c r="K521" s="30"/>
      <c r="L521" s="30"/>
      <c r="M521" s="30"/>
      <c r="N521" s="30"/>
      <c r="O521" s="30"/>
      <c r="P521" s="30"/>
      <c r="Q521" s="30"/>
      <c r="R521" s="30"/>
      <c r="S521" s="30"/>
      <c r="T521" s="30"/>
      <c r="U521" s="30"/>
      <c r="V521" s="30"/>
      <c r="W521" s="30"/>
      <c r="X521" s="30"/>
      <c r="Y521" s="30"/>
      <c r="Z521" s="30"/>
    </row>
    <row r="522" spans="1:26" ht="12" customHeight="1">
      <c r="A522" s="2"/>
      <c r="B522" s="27"/>
      <c r="C522" s="28"/>
      <c r="D522" s="29"/>
      <c r="E522" s="29"/>
      <c r="F522" s="30"/>
      <c r="G522" s="30"/>
      <c r="H522" s="30"/>
      <c r="I522" s="30"/>
      <c r="J522" s="30"/>
      <c r="K522" s="30"/>
      <c r="L522" s="30"/>
      <c r="M522" s="30"/>
      <c r="N522" s="30"/>
      <c r="O522" s="30"/>
      <c r="P522" s="30"/>
      <c r="Q522" s="30"/>
      <c r="R522" s="30"/>
      <c r="S522" s="30"/>
      <c r="T522" s="30"/>
      <c r="U522" s="30"/>
      <c r="V522" s="30"/>
      <c r="W522" s="30"/>
      <c r="X522" s="30"/>
      <c r="Y522" s="30"/>
      <c r="Z522" s="30"/>
    </row>
    <row r="523" spans="1:26" ht="12" customHeight="1">
      <c r="A523" s="2"/>
      <c r="B523" s="27"/>
      <c r="C523" s="28"/>
      <c r="D523" s="29"/>
      <c r="E523" s="29"/>
      <c r="F523" s="30"/>
      <c r="G523" s="30"/>
      <c r="H523" s="30"/>
      <c r="I523" s="30"/>
      <c r="J523" s="30"/>
      <c r="K523" s="30"/>
      <c r="L523" s="30"/>
      <c r="M523" s="30"/>
      <c r="N523" s="30"/>
      <c r="O523" s="30"/>
      <c r="P523" s="30"/>
      <c r="Q523" s="30"/>
      <c r="R523" s="30"/>
      <c r="S523" s="30"/>
      <c r="T523" s="30"/>
      <c r="U523" s="30"/>
      <c r="V523" s="30"/>
      <c r="W523" s="30"/>
      <c r="X523" s="30"/>
      <c r="Y523" s="30"/>
      <c r="Z523" s="30"/>
    </row>
    <row r="524" spans="1:26" ht="12" customHeight="1">
      <c r="A524" s="2"/>
      <c r="B524" s="27"/>
      <c r="C524" s="28"/>
      <c r="D524" s="29"/>
      <c r="E524" s="29"/>
      <c r="F524" s="30"/>
      <c r="G524" s="30"/>
      <c r="H524" s="30"/>
      <c r="I524" s="30"/>
      <c r="J524" s="30"/>
      <c r="K524" s="30"/>
      <c r="L524" s="30"/>
      <c r="M524" s="30"/>
      <c r="N524" s="30"/>
      <c r="O524" s="30"/>
      <c r="P524" s="30"/>
      <c r="Q524" s="30"/>
      <c r="R524" s="30"/>
      <c r="S524" s="30"/>
      <c r="T524" s="30"/>
      <c r="U524" s="30"/>
      <c r="V524" s="30"/>
      <c r="W524" s="30"/>
      <c r="X524" s="30"/>
      <c r="Y524" s="30"/>
      <c r="Z524" s="30"/>
    </row>
    <row r="525" spans="1:26" ht="12" customHeight="1">
      <c r="A525" s="2"/>
      <c r="B525" s="27"/>
      <c r="C525" s="28"/>
      <c r="D525" s="29"/>
      <c r="E525" s="29"/>
      <c r="F525" s="30"/>
      <c r="G525" s="30"/>
      <c r="H525" s="30"/>
      <c r="I525" s="30"/>
      <c r="J525" s="30"/>
      <c r="K525" s="30"/>
      <c r="L525" s="30"/>
      <c r="M525" s="30"/>
      <c r="N525" s="30"/>
      <c r="O525" s="30"/>
      <c r="P525" s="30"/>
      <c r="Q525" s="30"/>
      <c r="R525" s="30"/>
      <c r="S525" s="30"/>
      <c r="T525" s="30"/>
      <c r="U525" s="30"/>
      <c r="V525" s="30"/>
      <c r="W525" s="30"/>
      <c r="X525" s="30"/>
      <c r="Y525" s="30"/>
      <c r="Z525" s="30"/>
    </row>
    <row r="526" spans="1:26" ht="12" customHeight="1">
      <c r="A526" s="2"/>
      <c r="B526" s="27"/>
      <c r="C526" s="28"/>
      <c r="D526" s="29"/>
      <c r="E526" s="29"/>
      <c r="F526" s="30"/>
      <c r="G526" s="30"/>
      <c r="H526" s="30"/>
      <c r="I526" s="30"/>
      <c r="J526" s="30"/>
      <c r="K526" s="30"/>
      <c r="L526" s="30"/>
      <c r="M526" s="30"/>
      <c r="N526" s="30"/>
      <c r="O526" s="30"/>
      <c r="P526" s="30"/>
      <c r="Q526" s="30"/>
      <c r="R526" s="30"/>
      <c r="S526" s="30"/>
      <c r="T526" s="30"/>
      <c r="U526" s="30"/>
      <c r="V526" s="30"/>
      <c r="W526" s="30"/>
      <c r="X526" s="30"/>
      <c r="Y526" s="30"/>
      <c r="Z526" s="30"/>
    </row>
    <row r="527" spans="1:26" ht="12" customHeight="1">
      <c r="A527" s="2"/>
      <c r="B527" s="27"/>
      <c r="C527" s="28"/>
      <c r="D527" s="29"/>
      <c r="E527" s="29"/>
      <c r="F527" s="30"/>
      <c r="G527" s="30"/>
      <c r="H527" s="30"/>
      <c r="I527" s="30"/>
      <c r="J527" s="30"/>
      <c r="K527" s="30"/>
      <c r="L527" s="30"/>
      <c r="M527" s="30"/>
      <c r="N527" s="30"/>
      <c r="O527" s="30"/>
      <c r="P527" s="30"/>
      <c r="Q527" s="30"/>
      <c r="R527" s="30"/>
      <c r="S527" s="30"/>
      <c r="T527" s="30"/>
      <c r="U527" s="30"/>
      <c r="V527" s="30"/>
      <c r="W527" s="30"/>
      <c r="X527" s="30"/>
      <c r="Y527" s="30"/>
      <c r="Z527" s="30"/>
    </row>
    <row r="528" spans="1:26" ht="12" customHeight="1">
      <c r="A528" s="2"/>
      <c r="B528" s="27"/>
      <c r="C528" s="28"/>
      <c r="D528" s="29"/>
      <c r="E528" s="29"/>
      <c r="F528" s="30"/>
      <c r="G528" s="30"/>
      <c r="H528" s="30"/>
      <c r="I528" s="30"/>
      <c r="J528" s="30"/>
      <c r="K528" s="30"/>
      <c r="L528" s="30"/>
      <c r="M528" s="30"/>
      <c r="N528" s="30"/>
      <c r="O528" s="30"/>
      <c r="P528" s="30"/>
      <c r="Q528" s="30"/>
      <c r="R528" s="30"/>
      <c r="S528" s="30"/>
      <c r="T528" s="30"/>
      <c r="U528" s="30"/>
      <c r="V528" s="30"/>
      <c r="W528" s="30"/>
      <c r="X528" s="30"/>
      <c r="Y528" s="30"/>
      <c r="Z528" s="30"/>
    </row>
    <row r="529" spans="1:26" ht="12" customHeight="1">
      <c r="A529" s="2"/>
      <c r="B529" s="27"/>
      <c r="C529" s="28"/>
      <c r="D529" s="29"/>
      <c r="E529" s="29"/>
      <c r="F529" s="30"/>
      <c r="G529" s="30"/>
      <c r="H529" s="30"/>
      <c r="I529" s="30"/>
      <c r="J529" s="30"/>
      <c r="K529" s="30"/>
      <c r="L529" s="30"/>
      <c r="M529" s="30"/>
      <c r="N529" s="30"/>
      <c r="O529" s="30"/>
      <c r="P529" s="30"/>
      <c r="Q529" s="30"/>
      <c r="R529" s="30"/>
      <c r="S529" s="30"/>
      <c r="T529" s="30"/>
      <c r="U529" s="30"/>
      <c r="V529" s="30"/>
      <c r="W529" s="30"/>
      <c r="X529" s="30"/>
      <c r="Y529" s="30"/>
      <c r="Z529" s="30"/>
    </row>
    <row r="530" spans="1:26" ht="12" customHeight="1">
      <c r="A530" s="2"/>
      <c r="B530" s="27"/>
      <c r="C530" s="28"/>
      <c r="D530" s="29"/>
      <c r="E530" s="29"/>
      <c r="F530" s="30"/>
      <c r="G530" s="30"/>
      <c r="H530" s="30"/>
      <c r="I530" s="30"/>
      <c r="J530" s="30"/>
      <c r="K530" s="30"/>
      <c r="L530" s="30"/>
      <c r="M530" s="30"/>
      <c r="N530" s="30"/>
      <c r="O530" s="30"/>
      <c r="P530" s="30"/>
      <c r="Q530" s="30"/>
      <c r="R530" s="30"/>
      <c r="S530" s="30"/>
      <c r="T530" s="30"/>
      <c r="U530" s="30"/>
      <c r="V530" s="30"/>
      <c r="W530" s="30"/>
      <c r="X530" s="30"/>
      <c r="Y530" s="30"/>
      <c r="Z530" s="30"/>
    </row>
    <row r="531" spans="1:26" ht="12" customHeight="1">
      <c r="A531" s="2"/>
      <c r="B531" s="27"/>
      <c r="C531" s="28"/>
      <c r="D531" s="29"/>
      <c r="E531" s="29"/>
      <c r="F531" s="30"/>
      <c r="G531" s="30"/>
      <c r="H531" s="30"/>
      <c r="I531" s="30"/>
      <c r="J531" s="30"/>
      <c r="K531" s="30"/>
      <c r="L531" s="30"/>
      <c r="M531" s="30"/>
      <c r="N531" s="30"/>
      <c r="O531" s="30"/>
      <c r="P531" s="30"/>
      <c r="Q531" s="30"/>
      <c r="R531" s="30"/>
      <c r="S531" s="30"/>
      <c r="T531" s="30"/>
      <c r="U531" s="30"/>
      <c r="V531" s="30"/>
      <c r="W531" s="30"/>
      <c r="X531" s="30"/>
      <c r="Y531" s="30"/>
      <c r="Z531" s="30"/>
    </row>
    <row r="532" spans="1:26" ht="12" customHeight="1">
      <c r="A532" s="2"/>
      <c r="B532" s="27"/>
      <c r="C532" s="28"/>
      <c r="D532" s="29"/>
      <c r="E532" s="29"/>
      <c r="F532" s="30"/>
      <c r="G532" s="30"/>
      <c r="H532" s="30"/>
      <c r="I532" s="30"/>
      <c r="J532" s="30"/>
      <c r="K532" s="30"/>
      <c r="L532" s="30"/>
      <c r="M532" s="30"/>
      <c r="N532" s="30"/>
      <c r="O532" s="30"/>
      <c r="P532" s="30"/>
      <c r="Q532" s="30"/>
      <c r="R532" s="30"/>
      <c r="S532" s="30"/>
      <c r="T532" s="30"/>
      <c r="U532" s="30"/>
      <c r="V532" s="30"/>
      <c r="W532" s="30"/>
      <c r="X532" s="30"/>
      <c r="Y532" s="30"/>
      <c r="Z532" s="30"/>
    </row>
    <row r="533" spans="1:26" ht="12" customHeight="1">
      <c r="A533" s="2"/>
      <c r="B533" s="27"/>
      <c r="C533" s="28"/>
      <c r="D533" s="29"/>
      <c r="E533" s="29"/>
      <c r="F533" s="30"/>
      <c r="G533" s="30"/>
      <c r="H533" s="30"/>
      <c r="I533" s="30"/>
      <c r="J533" s="30"/>
      <c r="K533" s="30"/>
      <c r="L533" s="30"/>
      <c r="M533" s="30"/>
      <c r="N533" s="30"/>
      <c r="O533" s="30"/>
      <c r="P533" s="30"/>
      <c r="Q533" s="30"/>
      <c r="R533" s="30"/>
      <c r="S533" s="30"/>
      <c r="T533" s="30"/>
      <c r="U533" s="30"/>
      <c r="V533" s="30"/>
      <c r="W533" s="30"/>
      <c r="X533" s="30"/>
      <c r="Y533" s="30"/>
      <c r="Z533" s="30"/>
    </row>
    <row r="534" spans="1:26" ht="12" customHeight="1">
      <c r="A534" s="2"/>
      <c r="B534" s="27"/>
      <c r="C534" s="28"/>
      <c r="D534" s="29"/>
      <c r="E534" s="29"/>
      <c r="F534" s="30"/>
      <c r="G534" s="30"/>
      <c r="H534" s="30"/>
      <c r="I534" s="30"/>
      <c r="J534" s="30"/>
      <c r="K534" s="30"/>
      <c r="L534" s="30"/>
      <c r="M534" s="30"/>
      <c r="N534" s="30"/>
      <c r="O534" s="30"/>
      <c r="P534" s="30"/>
      <c r="Q534" s="30"/>
      <c r="R534" s="30"/>
      <c r="S534" s="30"/>
      <c r="T534" s="30"/>
      <c r="U534" s="30"/>
      <c r="V534" s="30"/>
      <c r="W534" s="30"/>
      <c r="X534" s="30"/>
      <c r="Y534" s="30"/>
      <c r="Z534" s="30"/>
    </row>
    <row r="535" spans="1:26" ht="12" customHeight="1">
      <c r="A535" s="2"/>
      <c r="B535" s="27"/>
      <c r="C535" s="28"/>
      <c r="D535" s="29"/>
      <c r="E535" s="29"/>
      <c r="F535" s="30"/>
      <c r="G535" s="30"/>
      <c r="H535" s="30"/>
      <c r="I535" s="30"/>
      <c r="J535" s="30"/>
      <c r="K535" s="30"/>
      <c r="L535" s="30"/>
      <c r="M535" s="30"/>
      <c r="N535" s="30"/>
      <c r="O535" s="30"/>
      <c r="P535" s="30"/>
      <c r="Q535" s="30"/>
      <c r="R535" s="30"/>
      <c r="S535" s="30"/>
      <c r="T535" s="30"/>
      <c r="U535" s="30"/>
      <c r="V535" s="30"/>
      <c r="W535" s="30"/>
      <c r="X535" s="30"/>
      <c r="Y535" s="30"/>
      <c r="Z535" s="30"/>
    </row>
    <row r="536" spans="1:26" ht="12" customHeight="1">
      <c r="A536" s="2"/>
      <c r="B536" s="27"/>
      <c r="C536" s="28"/>
      <c r="D536" s="29"/>
      <c r="E536" s="29"/>
      <c r="F536" s="30"/>
      <c r="G536" s="30"/>
      <c r="H536" s="30"/>
      <c r="I536" s="30"/>
      <c r="J536" s="30"/>
      <c r="K536" s="30"/>
      <c r="L536" s="30"/>
      <c r="M536" s="30"/>
      <c r="N536" s="30"/>
      <c r="O536" s="30"/>
      <c r="P536" s="30"/>
      <c r="Q536" s="30"/>
      <c r="R536" s="30"/>
      <c r="S536" s="30"/>
      <c r="T536" s="30"/>
      <c r="U536" s="30"/>
      <c r="V536" s="30"/>
      <c r="W536" s="30"/>
      <c r="X536" s="30"/>
      <c r="Y536" s="30"/>
      <c r="Z536" s="30"/>
    </row>
    <row r="537" spans="1:26" ht="12" customHeight="1">
      <c r="A537" s="2"/>
      <c r="B537" s="27"/>
      <c r="C537" s="28"/>
      <c r="D537" s="29"/>
      <c r="E537" s="29"/>
      <c r="F537" s="30"/>
      <c r="G537" s="30"/>
      <c r="H537" s="30"/>
      <c r="I537" s="30"/>
      <c r="J537" s="30"/>
      <c r="K537" s="30"/>
      <c r="L537" s="30"/>
      <c r="M537" s="30"/>
      <c r="N537" s="30"/>
      <c r="O537" s="30"/>
      <c r="P537" s="30"/>
      <c r="Q537" s="30"/>
      <c r="R537" s="30"/>
      <c r="S537" s="30"/>
      <c r="T537" s="30"/>
      <c r="U537" s="30"/>
      <c r="V537" s="30"/>
      <c r="W537" s="30"/>
      <c r="X537" s="30"/>
      <c r="Y537" s="30"/>
      <c r="Z537" s="30"/>
    </row>
    <row r="538" spans="1:26" ht="12" customHeight="1">
      <c r="A538" s="2"/>
      <c r="B538" s="27"/>
      <c r="C538" s="28"/>
      <c r="D538" s="29"/>
      <c r="E538" s="29"/>
      <c r="F538" s="30"/>
      <c r="G538" s="30"/>
      <c r="H538" s="30"/>
      <c r="I538" s="30"/>
      <c r="J538" s="30"/>
      <c r="K538" s="30"/>
      <c r="L538" s="30"/>
      <c r="M538" s="30"/>
      <c r="N538" s="30"/>
      <c r="O538" s="30"/>
      <c r="P538" s="30"/>
      <c r="Q538" s="30"/>
      <c r="R538" s="30"/>
      <c r="S538" s="30"/>
      <c r="T538" s="30"/>
      <c r="U538" s="30"/>
      <c r="V538" s="30"/>
      <c r="W538" s="30"/>
      <c r="X538" s="30"/>
      <c r="Y538" s="30"/>
      <c r="Z538" s="30"/>
    </row>
    <row r="539" spans="1:26" ht="12" customHeight="1">
      <c r="A539" s="2"/>
      <c r="B539" s="27"/>
      <c r="C539" s="28"/>
      <c r="D539" s="29"/>
      <c r="E539" s="29"/>
      <c r="F539" s="30"/>
      <c r="G539" s="30"/>
      <c r="H539" s="30"/>
      <c r="I539" s="30"/>
      <c r="J539" s="30"/>
      <c r="K539" s="30"/>
      <c r="L539" s="30"/>
      <c r="M539" s="30"/>
      <c r="N539" s="30"/>
      <c r="O539" s="30"/>
      <c r="P539" s="30"/>
      <c r="Q539" s="30"/>
      <c r="R539" s="30"/>
      <c r="S539" s="30"/>
      <c r="T539" s="30"/>
      <c r="U539" s="30"/>
      <c r="V539" s="30"/>
      <c r="W539" s="30"/>
      <c r="X539" s="30"/>
      <c r="Y539" s="30"/>
      <c r="Z539" s="30"/>
    </row>
    <row r="540" spans="1:26" ht="12" customHeight="1">
      <c r="A540" s="2"/>
      <c r="B540" s="27"/>
      <c r="C540" s="28"/>
      <c r="D540" s="29"/>
      <c r="E540" s="29"/>
      <c r="F540" s="30"/>
      <c r="G540" s="30"/>
      <c r="H540" s="30"/>
      <c r="I540" s="30"/>
      <c r="J540" s="30"/>
      <c r="K540" s="30"/>
      <c r="L540" s="30"/>
      <c r="M540" s="30"/>
      <c r="N540" s="30"/>
      <c r="O540" s="30"/>
      <c r="P540" s="30"/>
      <c r="Q540" s="30"/>
      <c r="R540" s="30"/>
      <c r="S540" s="30"/>
      <c r="T540" s="30"/>
      <c r="U540" s="30"/>
      <c r="V540" s="30"/>
      <c r="W540" s="30"/>
      <c r="X540" s="30"/>
      <c r="Y540" s="30"/>
      <c r="Z540" s="30"/>
    </row>
    <row r="541" spans="1:26" ht="12" customHeight="1">
      <c r="A541" s="2"/>
      <c r="B541" s="27"/>
      <c r="C541" s="28"/>
      <c r="D541" s="29"/>
      <c r="E541" s="29"/>
      <c r="F541" s="30"/>
      <c r="G541" s="30"/>
      <c r="H541" s="30"/>
      <c r="I541" s="30"/>
      <c r="J541" s="30"/>
      <c r="K541" s="30"/>
      <c r="L541" s="30"/>
      <c r="M541" s="30"/>
      <c r="N541" s="30"/>
      <c r="O541" s="30"/>
      <c r="P541" s="30"/>
      <c r="Q541" s="30"/>
      <c r="R541" s="30"/>
      <c r="S541" s="30"/>
      <c r="T541" s="30"/>
      <c r="U541" s="30"/>
      <c r="V541" s="30"/>
      <c r="W541" s="30"/>
      <c r="X541" s="30"/>
      <c r="Y541" s="30"/>
      <c r="Z541" s="30"/>
    </row>
    <row r="542" spans="1:26" ht="12" customHeight="1">
      <c r="A542" s="2"/>
      <c r="B542" s="27"/>
      <c r="C542" s="28"/>
      <c r="D542" s="29"/>
      <c r="E542" s="29"/>
      <c r="F542" s="30"/>
      <c r="G542" s="30"/>
      <c r="H542" s="30"/>
      <c r="I542" s="30"/>
      <c r="J542" s="30"/>
      <c r="K542" s="30"/>
      <c r="L542" s="30"/>
      <c r="M542" s="30"/>
      <c r="N542" s="30"/>
      <c r="O542" s="30"/>
      <c r="P542" s="30"/>
      <c r="Q542" s="30"/>
      <c r="R542" s="30"/>
      <c r="S542" s="30"/>
      <c r="T542" s="30"/>
      <c r="U542" s="30"/>
      <c r="V542" s="30"/>
      <c r="W542" s="30"/>
      <c r="X542" s="30"/>
      <c r="Y542" s="30"/>
      <c r="Z542" s="30"/>
    </row>
    <row r="543" spans="1:26" ht="12" customHeight="1">
      <c r="A543" s="2"/>
      <c r="B543" s="27"/>
      <c r="C543" s="28"/>
      <c r="D543" s="29"/>
      <c r="E543" s="29"/>
      <c r="F543" s="30"/>
      <c r="G543" s="30"/>
      <c r="H543" s="30"/>
      <c r="I543" s="30"/>
      <c r="J543" s="30"/>
      <c r="K543" s="30"/>
      <c r="L543" s="30"/>
      <c r="M543" s="30"/>
      <c r="N543" s="30"/>
      <c r="O543" s="30"/>
      <c r="P543" s="30"/>
      <c r="Q543" s="30"/>
      <c r="R543" s="30"/>
      <c r="S543" s="30"/>
      <c r="T543" s="30"/>
      <c r="U543" s="30"/>
      <c r="V543" s="30"/>
      <c r="W543" s="30"/>
      <c r="X543" s="30"/>
      <c r="Y543" s="30"/>
      <c r="Z543" s="30"/>
    </row>
    <row r="544" spans="1:26" ht="12" customHeight="1">
      <c r="A544" s="2"/>
      <c r="B544" s="27"/>
      <c r="C544" s="28"/>
      <c r="D544" s="29"/>
      <c r="E544" s="29"/>
      <c r="F544" s="30"/>
      <c r="G544" s="30"/>
      <c r="H544" s="30"/>
      <c r="I544" s="30"/>
      <c r="J544" s="30"/>
      <c r="K544" s="30"/>
      <c r="L544" s="30"/>
      <c r="M544" s="30"/>
      <c r="N544" s="30"/>
      <c r="O544" s="30"/>
      <c r="P544" s="30"/>
      <c r="Q544" s="30"/>
      <c r="R544" s="30"/>
      <c r="S544" s="30"/>
      <c r="T544" s="30"/>
      <c r="U544" s="30"/>
      <c r="V544" s="30"/>
      <c r="W544" s="30"/>
      <c r="X544" s="30"/>
      <c r="Y544" s="30"/>
      <c r="Z544" s="30"/>
    </row>
    <row r="545" spans="1:26" ht="12" customHeight="1">
      <c r="A545" s="2"/>
      <c r="B545" s="27"/>
      <c r="C545" s="28"/>
      <c r="D545" s="29"/>
      <c r="E545" s="29"/>
      <c r="F545" s="30"/>
      <c r="G545" s="30"/>
      <c r="H545" s="30"/>
      <c r="I545" s="30"/>
      <c r="J545" s="30"/>
      <c r="K545" s="30"/>
      <c r="L545" s="30"/>
      <c r="M545" s="30"/>
      <c r="N545" s="30"/>
      <c r="O545" s="30"/>
      <c r="P545" s="30"/>
      <c r="Q545" s="30"/>
      <c r="R545" s="30"/>
      <c r="S545" s="30"/>
      <c r="T545" s="30"/>
      <c r="U545" s="30"/>
      <c r="V545" s="30"/>
      <c r="W545" s="30"/>
      <c r="X545" s="30"/>
      <c r="Y545" s="30"/>
      <c r="Z545" s="30"/>
    </row>
    <row r="546" spans="1:26" ht="12" customHeight="1">
      <c r="A546" s="2"/>
      <c r="B546" s="27"/>
      <c r="C546" s="28"/>
      <c r="D546" s="29"/>
      <c r="E546" s="29"/>
      <c r="F546" s="30"/>
      <c r="G546" s="30"/>
      <c r="H546" s="30"/>
      <c r="I546" s="30"/>
      <c r="J546" s="30"/>
      <c r="K546" s="30"/>
      <c r="L546" s="30"/>
      <c r="M546" s="30"/>
      <c r="N546" s="30"/>
      <c r="O546" s="30"/>
      <c r="P546" s="30"/>
      <c r="Q546" s="30"/>
      <c r="R546" s="30"/>
      <c r="S546" s="30"/>
      <c r="T546" s="30"/>
      <c r="U546" s="30"/>
      <c r="V546" s="30"/>
      <c r="W546" s="30"/>
      <c r="X546" s="30"/>
      <c r="Y546" s="30"/>
      <c r="Z546" s="30"/>
    </row>
    <row r="547" spans="1:26" ht="12" customHeight="1">
      <c r="A547" s="2"/>
      <c r="B547" s="27"/>
      <c r="C547" s="28"/>
      <c r="D547" s="29"/>
      <c r="E547" s="29"/>
      <c r="F547" s="30"/>
      <c r="G547" s="30"/>
      <c r="H547" s="30"/>
      <c r="I547" s="30"/>
      <c r="J547" s="30"/>
      <c r="K547" s="30"/>
      <c r="L547" s="30"/>
      <c r="M547" s="30"/>
      <c r="N547" s="30"/>
      <c r="O547" s="30"/>
      <c r="P547" s="30"/>
      <c r="Q547" s="30"/>
      <c r="R547" s="30"/>
      <c r="S547" s="30"/>
      <c r="T547" s="30"/>
      <c r="U547" s="30"/>
      <c r="V547" s="30"/>
      <c r="W547" s="30"/>
      <c r="X547" s="30"/>
      <c r="Y547" s="30"/>
      <c r="Z547" s="30"/>
    </row>
    <row r="548" spans="1:26" ht="12" customHeight="1">
      <c r="A548" s="2"/>
      <c r="B548" s="27"/>
      <c r="C548" s="28"/>
      <c r="D548" s="29"/>
      <c r="E548" s="29"/>
      <c r="F548" s="30"/>
      <c r="G548" s="30"/>
      <c r="H548" s="30"/>
      <c r="I548" s="30"/>
      <c r="J548" s="30"/>
      <c r="K548" s="30"/>
      <c r="L548" s="30"/>
      <c r="M548" s="30"/>
      <c r="N548" s="30"/>
      <c r="O548" s="30"/>
      <c r="P548" s="30"/>
      <c r="Q548" s="30"/>
      <c r="R548" s="30"/>
      <c r="S548" s="30"/>
      <c r="T548" s="30"/>
      <c r="U548" s="30"/>
      <c r="V548" s="30"/>
      <c r="W548" s="30"/>
      <c r="X548" s="30"/>
      <c r="Y548" s="30"/>
      <c r="Z548" s="30"/>
    </row>
    <row r="549" spans="1:26" ht="12" customHeight="1">
      <c r="A549" s="2"/>
      <c r="B549" s="27"/>
      <c r="C549" s="28"/>
      <c r="D549" s="29"/>
      <c r="E549" s="29"/>
      <c r="F549" s="30"/>
      <c r="G549" s="30"/>
      <c r="H549" s="30"/>
      <c r="I549" s="30"/>
      <c r="J549" s="30"/>
      <c r="K549" s="30"/>
      <c r="L549" s="30"/>
      <c r="M549" s="30"/>
      <c r="N549" s="30"/>
      <c r="O549" s="30"/>
      <c r="P549" s="30"/>
      <c r="Q549" s="30"/>
      <c r="R549" s="30"/>
      <c r="S549" s="30"/>
      <c r="T549" s="30"/>
      <c r="U549" s="30"/>
      <c r="V549" s="30"/>
      <c r="W549" s="30"/>
      <c r="X549" s="30"/>
      <c r="Y549" s="30"/>
      <c r="Z549" s="30"/>
    </row>
    <row r="550" spans="1:26" ht="12" customHeight="1">
      <c r="A550" s="2"/>
      <c r="B550" s="27"/>
      <c r="C550" s="28"/>
      <c r="D550" s="29"/>
      <c r="E550" s="29"/>
      <c r="F550" s="30"/>
      <c r="G550" s="30"/>
      <c r="H550" s="30"/>
      <c r="I550" s="30"/>
      <c r="J550" s="30"/>
      <c r="K550" s="30"/>
      <c r="L550" s="30"/>
      <c r="M550" s="30"/>
      <c r="N550" s="30"/>
      <c r="O550" s="30"/>
      <c r="P550" s="30"/>
      <c r="Q550" s="30"/>
      <c r="R550" s="30"/>
      <c r="S550" s="30"/>
      <c r="T550" s="30"/>
      <c r="U550" s="30"/>
      <c r="V550" s="30"/>
      <c r="W550" s="30"/>
      <c r="X550" s="30"/>
      <c r="Y550" s="30"/>
      <c r="Z550" s="30"/>
    </row>
    <row r="551" spans="1:26" ht="12" customHeight="1">
      <c r="A551" s="2"/>
      <c r="B551" s="27"/>
      <c r="C551" s="28"/>
      <c r="D551" s="29"/>
      <c r="E551" s="29"/>
      <c r="F551" s="30"/>
      <c r="G551" s="30"/>
      <c r="H551" s="30"/>
      <c r="I551" s="30"/>
      <c r="J551" s="30"/>
      <c r="K551" s="30"/>
      <c r="L551" s="30"/>
      <c r="M551" s="30"/>
      <c r="N551" s="30"/>
      <c r="O551" s="30"/>
      <c r="P551" s="30"/>
      <c r="Q551" s="30"/>
      <c r="R551" s="30"/>
      <c r="S551" s="30"/>
      <c r="T551" s="30"/>
      <c r="U551" s="30"/>
      <c r="V551" s="30"/>
      <c r="W551" s="30"/>
      <c r="X551" s="30"/>
      <c r="Y551" s="30"/>
      <c r="Z551" s="30"/>
    </row>
    <row r="552" spans="1:26" ht="12" customHeight="1">
      <c r="A552" s="2"/>
      <c r="B552" s="27"/>
      <c r="C552" s="28"/>
      <c r="D552" s="29"/>
      <c r="E552" s="29"/>
      <c r="F552" s="30"/>
      <c r="G552" s="30"/>
      <c r="H552" s="30"/>
      <c r="I552" s="30"/>
      <c r="J552" s="30"/>
      <c r="K552" s="30"/>
      <c r="L552" s="30"/>
      <c r="M552" s="30"/>
      <c r="N552" s="30"/>
      <c r="O552" s="30"/>
      <c r="P552" s="30"/>
      <c r="Q552" s="30"/>
      <c r="R552" s="30"/>
      <c r="S552" s="30"/>
      <c r="T552" s="30"/>
      <c r="U552" s="30"/>
      <c r="V552" s="30"/>
      <c r="W552" s="30"/>
      <c r="X552" s="30"/>
      <c r="Y552" s="30"/>
      <c r="Z552" s="30"/>
    </row>
    <row r="553" spans="1:26" ht="12" customHeight="1">
      <c r="A553" s="2"/>
      <c r="B553" s="27"/>
      <c r="C553" s="28"/>
      <c r="D553" s="29"/>
      <c r="E553" s="29"/>
      <c r="F553" s="30"/>
      <c r="G553" s="30"/>
      <c r="H553" s="30"/>
      <c r="I553" s="30"/>
      <c r="J553" s="30"/>
      <c r="K553" s="30"/>
      <c r="L553" s="30"/>
      <c r="M553" s="30"/>
      <c r="N553" s="30"/>
      <c r="O553" s="30"/>
      <c r="P553" s="30"/>
      <c r="Q553" s="30"/>
      <c r="R553" s="30"/>
      <c r="S553" s="30"/>
      <c r="T553" s="30"/>
      <c r="U553" s="30"/>
      <c r="V553" s="30"/>
      <c r="W553" s="30"/>
      <c r="X553" s="30"/>
      <c r="Y553" s="30"/>
      <c r="Z553" s="30"/>
    </row>
    <row r="554" spans="1:26" ht="12" customHeight="1">
      <c r="A554" s="2"/>
      <c r="B554" s="27"/>
      <c r="C554" s="28"/>
      <c r="D554" s="29"/>
      <c r="E554" s="29"/>
      <c r="F554" s="30"/>
      <c r="G554" s="30"/>
      <c r="H554" s="30"/>
      <c r="I554" s="30"/>
      <c r="J554" s="30"/>
      <c r="K554" s="30"/>
      <c r="L554" s="30"/>
      <c r="M554" s="30"/>
      <c r="N554" s="30"/>
      <c r="O554" s="30"/>
      <c r="P554" s="30"/>
      <c r="Q554" s="30"/>
      <c r="R554" s="30"/>
      <c r="S554" s="30"/>
      <c r="T554" s="30"/>
      <c r="U554" s="30"/>
      <c r="V554" s="30"/>
      <c r="W554" s="30"/>
      <c r="X554" s="30"/>
      <c r="Y554" s="30"/>
      <c r="Z554" s="30"/>
    </row>
    <row r="555" spans="1:26" ht="12" customHeight="1">
      <c r="A555" s="2"/>
      <c r="B555" s="27"/>
      <c r="C555" s="28"/>
      <c r="D555" s="29"/>
      <c r="E555" s="29"/>
      <c r="F555" s="30"/>
      <c r="G555" s="30"/>
      <c r="H555" s="30"/>
      <c r="I555" s="30"/>
      <c r="J555" s="30"/>
      <c r="K555" s="30"/>
      <c r="L555" s="30"/>
      <c r="M555" s="30"/>
      <c r="N555" s="30"/>
      <c r="O555" s="30"/>
      <c r="P555" s="30"/>
      <c r="Q555" s="30"/>
      <c r="R555" s="30"/>
      <c r="S555" s="30"/>
      <c r="T555" s="30"/>
      <c r="U555" s="30"/>
      <c r="V555" s="30"/>
      <c r="W555" s="30"/>
      <c r="X555" s="30"/>
      <c r="Y555" s="30"/>
      <c r="Z555" s="30"/>
    </row>
    <row r="556" spans="1:26" ht="12" customHeight="1">
      <c r="A556" s="2"/>
      <c r="B556" s="27"/>
      <c r="C556" s="28"/>
      <c r="D556" s="29"/>
      <c r="E556" s="29"/>
      <c r="F556" s="30"/>
      <c r="G556" s="30"/>
      <c r="H556" s="30"/>
      <c r="I556" s="30"/>
      <c r="J556" s="30"/>
      <c r="K556" s="30"/>
      <c r="L556" s="30"/>
      <c r="M556" s="30"/>
      <c r="N556" s="30"/>
      <c r="O556" s="30"/>
      <c r="P556" s="30"/>
      <c r="Q556" s="30"/>
      <c r="R556" s="30"/>
      <c r="S556" s="30"/>
      <c r="T556" s="30"/>
      <c r="U556" s="30"/>
      <c r="V556" s="30"/>
      <c r="W556" s="30"/>
      <c r="X556" s="30"/>
      <c r="Y556" s="30"/>
      <c r="Z556" s="30"/>
    </row>
    <row r="557" spans="1:26" ht="12" customHeight="1">
      <c r="A557" s="2"/>
      <c r="B557" s="27"/>
      <c r="C557" s="28"/>
      <c r="D557" s="29"/>
      <c r="E557" s="29"/>
      <c r="F557" s="30"/>
      <c r="G557" s="30"/>
      <c r="H557" s="30"/>
      <c r="I557" s="30"/>
      <c r="J557" s="30"/>
      <c r="K557" s="30"/>
      <c r="L557" s="30"/>
      <c r="M557" s="30"/>
      <c r="N557" s="30"/>
      <c r="O557" s="30"/>
      <c r="P557" s="30"/>
      <c r="Q557" s="30"/>
      <c r="R557" s="30"/>
      <c r="S557" s="30"/>
      <c r="T557" s="30"/>
      <c r="U557" s="30"/>
      <c r="V557" s="30"/>
      <c r="W557" s="30"/>
      <c r="X557" s="30"/>
      <c r="Y557" s="30"/>
      <c r="Z557" s="30"/>
    </row>
    <row r="558" spans="1:26" ht="12" customHeight="1">
      <c r="A558" s="2"/>
      <c r="B558" s="27"/>
      <c r="C558" s="28"/>
      <c r="D558" s="29"/>
      <c r="E558" s="29"/>
      <c r="F558" s="30"/>
      <c r="G558" s="30"/>
      <c r="H558" s="30"/>
      <c r="I558" s="30"/>
      <c r="J558" s="30"/>
      <c r="K558" s="30"/>
      <c r="L558" s="30"/>
      <c r="M558" s="30"/>
      <c r="N558" s="30"/>
      <c r="O558" s="30"/>
      <c r="P558" s="30"/>
      <c r="Q558" s="30"/>
      <c r="R558" s="30"/>
      <c r="S558" s="30"/>
      <c r="T558" s="30"/>
      <c r="U558" s="30"/>
      <c r="V558" s="30"/>
      <c r="W558" s="30"/>
      <c r="X558" s="30"/>
      <c r="Y558" s="30"/>
      <c r="Z558" s="30"/>
    </row>
    <row r="559" spans="1:26" ht="12" customHeight="1">
      <c r="A559" s="2"/>
      <c r="B559" s="27"/>
      <c r="C559" s="28"/>
      <c r="D559" s="29"/>
      <c r="E559" s="29"/>
      <c r="F559" s="30"/>
      <c r="G559" s="30"/>
      <c r="H559" s="30"/>
      <c r="I559" s="30"/>
      <c r="J559" s="30"/>
      <c r="K559" s="30"/>
      <c r="L559" s="30"/>
      <c r="M559" s="30"/>
      <c r="N559" s="30"/>
      <c r="O559" s="30"/>
      <c r="P559" s="30"/>
      <c r="Q559" s="30"/>
      <c r="R559" s="30"/>
      <c r="S559" s="30"/>
      <c r="T559" s="30"/>
      <c r="U559" s="30"/>
      <c r="V559" s="30"/>
      <c r="W559" s="30"/>
      <c r="X559" s="30"/>
      <c r="Y559" s="30"/>
      <c r="Z559" s="30"/>
    </row>
    <row r="560" spans="1:26" ht="12" customHeight="1">
      <c r="A560" s="2"/>
      <c r="B560" s="27"/>
      <c r="C560" s="28"/>
      <c r="D560" s="29"/>
      <c r="E560" s="29"/>
      <c r="F560" s="30"/>
      <c r="G560" s="30"/>
      <c r="H560" s="30"/>
      <c r="I560" s="30"/>
      <c r="J560" s="30"/>
      <c r="K560" s="30"/>
      <c r="L560" s="30"/>
      <c r="M560" s="30"/>
      <c r="N560" s="30"/>
      <c r="O560" s="30"/>
      <c r="P560" s="30"/>
      <c r="Q560" s="30"/>
      <c r="R560" s="30"/>
      <c r="S560" s="30"/>
      <c r="T560" s="30"/>
      <c r="U560" s="30"/>
      <c r="V560" s="30"/>
      <c r="W560" s="30"/>
      <c r="X560" s="30"/>
      <c r="Y560" s="30"/>
      <c r="Z560" s="30"/>
    </row>
    <row r="561" spans="1:26" ht="12" customHeight="1">
      <c r="A561" s="2"/>
      <c r="B561" s="27"/>
      <c r="C561" s="28"/>
      <c r="D561" s="29"/>
      <c r="E561" s="29"/>
      <c r="F561" s="30"/>
      <c r="G561" s="30"/>
      <c r="H561" s="30"/>
      <c r="I561" s="30"/>
      <c r="J561" s="30"/>
      <c r="K561" s="30"/>
      <c r="L561" s="30"/>
      <c r="M561" s="30"/>
      <c r="N561" s="30"/>
      <c r="O561" s="30"/>
      <c r="P561" s="30"/>
      <c r="Q561" s="30"/>
      <c r="R561" s="30"/>
      <c r="S561" s="30"/>
      <c r="T561" s="30"/>
      <c r="U561" s="30"/>
      <c r="V561" s="30"/>
      <c r="W561" s="30"/>
      <c r="X561" s="30"/>
      <c r="Y561" s="30"/>
      <c r="Z561" s="30"/>
    </row>
    <row r="562" spans="1:26" ht="12" customHeight="1">
      <c r="A562" s="2"/>
      <c r="B562" s="27"/>
      <c r="C562" s="28"/>
      <c r="D562" s="29"/>
      <c r="E562" s="29"/>
      <c r="F562" s="30"/>
      <c r="G562" s="30"/>
      <c r="H562" s="30"/>
      <c r="I562" s="30"/>
      <c r="J562" s="30"/>
      <c r="K562" s="30"/>
      <c r="L562" s="30"/>
      <c r="M562" s="30"/>
      <c r="N562" s="30"/>
      <c r="O562" s="30"/>
      <c r="P562" s="30"/>
      <c r="Q562" s="30"/>
      <c r="R562" s="30"/>
      <c r="S562" s="30"/>
      <c r="T562" s="30"/>
      <c r="U562" s="30"/>
      <c r="V562" s="30"/>
      <c r="W562" s="30"/>
      <c r="X562" s="30"/>
      <c r="Y562" s="30"/>
      <c r="Z562" s="30"/>
    </row>
    <row r="563" spans="1:26" ht="12" customHeight="1">
      <c r="A563" s="2"/>
      <c r="B563" s="27"/>
      <c r="C563" s="28"/>
      <c r="D563" s="29"/>
      <c r="E563" s="29"/>
      <c r="F563" s="30"/>
      <c r="G563" s="30"/>
      <c r="H563" s="30"/>
      <c r="I563" s="30"/>
      <c r="J563" s="30"/>
      <c r="K563" s="30"/>
      <c r="L563" s="30"/>
      <c r="M563" s="30"/>
      <c r="N563" s="30"/>
      <c r="O563" s="30"/>
      <c r="P563" s="30"/>
      <c r="Q563" s="30"/>
      <c r="R563" s="30"/>
      <c r="S563" s="30"/>
      <c r="T563" s="30"/>
      <c r="U563" s="30"/>
      <c r="V563" s="30"/>
      <c r="W563" s="30"/>
      <c r="X563" s="30"/>
      <c r="Y563" s="30"/>
      <c r="Z563" s="30"/>
    </row>
    <row r="564" spans="1:26" ht="12" customHeight="1">
      <c r="A564" s="2"/>
      <c r="B564" s="27"/>
      <c r="C564" s="28"/>
      <c r="D564" s="29"/>
      <c r="E564" s="29"/>
      <c r="F564" s="30"/>
      <c r="G564" s="30"/>
      <c r="H564" s="30"/>
      <c r="I564" s="30"/>
      <c r="J564" s="30"/>
      <c r="K564" s="30"/>
      <c r="L564" s="30"/>
      <c r="M564" s="30"/>
      <c r="N564" s="30"/>
      <c r="O564" s="30"/>
      <c r="P564" s="30"/>
      <c r="Q564" s="30"/>
      <c r="R564" s="30"/>
      <c r="S564" s="30"/>
      <c r="T564" s="30"/>
      <c r="U564" s="30"/>
      <c r="V564" s="30"/>
      <c r="W564" s="30"/>
      <c r="X564" s="30"/>
      <c r="Y564" s="30"/>
      <c r="Z564" s="30"/>
    </row>
    <row r="565" spans="1:26" ht="12" customHeight="1">
      <c r="A565" s="2"/>
      <c r="B565" s="27"/>
      <c r="C565" s="28"/>
      <c r="D565" s="29"/>
      <c r="E565" s="29"/>
      <c r="F565" s="30"/>
      <c r="G565" s="30"/>
      <c r="H565" s="30"/>
      <c r="I565" s="30"/>
      <c r="J565" s="30"/>
      <c r="K565" s="30"/>
      <c r="L565" s="30"/>
      <c r="M565" s="30"/>
      <c r="N565" s="30"/>
      <c r="O565" s="30"/>
      <c r="P565" s="30"/>
      <c r="Q565" s="30"/>
      <c r="R565" s="30"/>
      <c r="S565" s="30"/>
      <c r="T565" s="30"/>
      <c r="U565" s="30"/>
      <c r="V565" s="30"/>
      <c r="W565" s="30"/>
      <c r="X565" s="30"/>
      <c r="Y565" s="30"/>
      <c r="Z565" s="30"/>
    </row>
    <row r="566" spans="1:26" ht="12" customHeight="1">
      <c r="A566" s="2"/>
      <c r="B566" s="27"/>
      <c r="C566" s="28"/>
      <c r="D566" s="29"/>
      <c r="E566" s="29"/>
      <c r="F566" s="30"/>
      <c r="G566" s="30"/>
      <c r="H566" s="30"/>
      <c r="I566" s="30"/>
      <c r="J566" s="30"/>
      <c r="K566" s="30"/>
      <c r="L566" s="30"/>
      <c r="M566" s="30"/>
      <c r="N566" s="30"/>
      <c r="O566" s="30"/>
      <c r="P566" s="30"/>
      <c r="Q566" s="30"/>
      <c r="R566" s="30"/>
      <c r="S566" s="30"/>
      <c r="T566" s="30"/>
      <c r="U566" s="30"/>
      <c r="V566" s="30"/>
      <c r="W566" s="30"/>
      <c r="X566" s="30"/>
      <c r="Y566" s="30"/>
      <c r="Z566" s="30"/>
    </row>
    <row r="567" spans="1:26" ht="12" customHeight="1">
      <c r="A567" s="2"/>
      <c r="B567" s="27"/>
      <c r="C567" s="28"/>
      <c r="D567" s="29"/>
      <c r="E567" s="29"/>
      <c r="F567" s="30"/>
      <c r="G567" s="30"/>
      <c r="H567" s="30"/>
      <c r="I567" s="30"/>
      <c r="J567" s="30"/>
      <c r="K567" s="30"/>
      <c r="L567" s="30"/>
      <c r="M567" s="30"/>
      <c r="N567" s="30"/>
      <c r="O567" s="30"/>
      <c r="P567" s="30"/>
      <c r="Q567" s="30"/>
      <c r="R567" s="30"/>
      <c r="S567" s="30"/>
      <c r="T567" s="30"/>
      <c r="U567" s="30"/>
      <c r="V567" s="30"/>
      <c r="W567" s="30"/>
      <c r="X567" s="30"/>
      <c r="Y567" s="30"/>
      <c r="Z567" s="30"/>
    </row>
    <row r="568" spans="1:26" ht="12" customHeight="1">
      <c r="A568" s="2"/>
      <c r="B568" s="27"/>
      <c r="C568" s="28"/>
      <c r="D568" s="29"/>
      <c r="E568" s="29"/>
      <c r="F568" s="30"/>
      <c r="G568" s="30"/>
      <c r="H568" s="30"/>
      <c r="I568" s="30"/>
      <c r="J568" s="30"/>
      <c r="K568" s="30"/>
      <c r="L568" s="30"/>
      <c r="M568" s="30"/>
      <c r="N568" s="30"/>
      <c r="O568" s="30"/>
      <c r="P568" s="30"/>
      <c r="Q568" s="30"/>
      <c r="R568" s="30"/>
      <c r="S568" s="30"/>
      <c r="T568" s="30"/>
      <c r="U568" s="30"/>
      <c r="V568" s="30"/>
      <c r="W568" s="30"/>
      <c r="X568" s="30"/>
      <c r="Y568" s="30"/>
      <c r="Z568" s="30"/>
    </row>
    <row r="569" spans="1:26" ht="12" customHeight="1">
      <c r="A569" s="2"/>
      <c r="B569" s="27"/>
      <c r="C569" s="28"/>
      <c r="D569" s="29"/>
      <c r="E569" s="29"/>
      <c r="F569" s="30"/>
      <c r="G569" s="30"/>
      <c r="H569" s="30"/>
      <c r="I569" s="30"/>
      <c r="J569" s="30"/>
      <c r="K569" s="30"/>
      <c r="L569" s="30"/>
      <c r="M569" s="30"/>
      <c r="N569" s="30"/>
      <c r="O569" s="30"/>
      <c r="P569" s="30"/>
      <c r="Q569" s="30"/>
      <c r="R569" s="30"/>
      <c r="S569" s="30"/>
      <c r="T569" s="30"/>
      <c r="U569" s="30"/>
      <c r="V569" s="30"/>
      <c r="W569" s="30"/>
      <c r="X569" s="30"/>
      <c r="Y569" s="30"/>
      <c r="Z569" s="30"/>
    </row>
    <row r="570" spans="1:26" ht="12" customHeight="1">
      <c r="A570" s="2"/>
      <c r="B570" s="27"/>
      <c r="C570" s="28"/>
      <c r="D570" s="29"/>
      <c r="E570" s="29"/>
      <c r="F570" s="30"/>
      <c r="G570" s="30"/>
      <c r="H570" s="30"/>
      <c r="I570" s="30"/>
      <c r="J570" s="30"/>
      <c r="K570" s="30"/>
      <c r="L570" s="30"/>
      <c r="M570" s="30"/>
      <c r="N570" s="30"/>
      <c r="O570" s="30"/>
      <c r="P570" s="30"/>
      <c r="Q570" s="30"/>
      <c r="R570" s="30"/>
      <c r="S570" s="30"/>
      <c r="T570" s="30"/>
      <c r="U570" s="30"/>
      <c r="V570" s="30"/>
      <c r="W570" s="30"/>
      <c r="X570" s="30"/>
      <c r="Y570" s="30"/>
      <c r="Z570" s="30"/>
    </row>
    <row r="571" spans="1:26" ht="12" customHeight="1">
      <c r="A571" s="2"/>
      <c r="B571" s="27"/>
      <c r="C571" s="28"/>
      <c r="D571" s="29"/>
      <c r="E571" s="29"/>
      <c r="F571" s="30"/>
      <c r="G571" s="30"/>
      <c r="H571" s="30"/>
      <c r="I571" s="30"/>
      <c r="J571" s="30"/>
      <c r="K571" s="30"/>
      <c r="L571" s="30"/>
      <c r="M571" s="30"/>
      <c r="N571" s="30"/>
      <c r="O571" s="30"/>
      <c r="P571" s="30"/>
      <c r="Q571" s="30"/>
      <c r="R571" s="30"/>
      <c r="S571" s="30"/>
      <c r="T571" s="30"/>
      <c r="U571" s="30"/>
      <c r="V571" s="30"/>
      <c r="W571" s="30"/>
      <c r="X571" s="30"/>
      <c r="Y571" s="30"/>
      <c r="Z571" s="30"/>
    </row>
    <row r="572" spans="1:26" ht="12" customHeight="1">
      <c r="A572" s="2"/>
      <c r="B572" s="27"/>
      <c r="C572" s="28"/>
      <c r="D572" s="29"/>
      <c r="E572" s="29"/>
      <c r="F572" s="30"/>
      <c r="G572" s="30"/>
      <c r="H572" s="30"/>
      <c r="I572" s="30"/>
      <c r="J572" s="30"/>
      <c r="K572" s="30"/>
      <c r="L572" s="30"/>
      <c r="M572" s="30"/>
      <c r="N572" s="30"/>
      <c r="O572" s="30"/>
      <c r="P572" s="30"/>
      <c r="Q572" s="30"/>
      <c r="R572" s="30"/>
      <c r="S572" s="30"/>
      <c r="T572" s="30"/>
      <c r="U572" s="30"/>
      <c r="V572" s="30"/>
      <c r="W572" s="30"/>
      <c r="X572" s="30"/>
      <c r="Y572" s="30"/>
      <c r="Z572" s="30"/>
    </row>
    <row r="573" spans="1:26" ht="12" customHeight="1">
      <c r="A573" s="2"/>
      <c r="B573" s="27"/>
      <c r="C573" s="28"/>
      <c r="D573" s="29"/>
      <c r="E573" s="29"/>
      <c r="F573" s="30"/>
      <c r="G573" s="30"/>
      <c r="H573" s="30"/>
      <c r="I573" s="30"/>
      <c r="J573" s="30"/>
      <c r="K573" s="30"/>
      <c r="L573" s="30"/>
      <c r="M573" s="30"/>
      <c r="N573" s="30"/>
      <c r="O573" s="30"/>
      <c r="P573" s="30"/>
      <c r="Q573" s="30"/>
      <c r="R573" s="30"/>
      <c r="S573" s="30"/>
      <c r="T573" s="30"/>
      <c r="U573" s="30"/>
      <c r="V573" s="30"/>
      <c r="W573" s="30"/>
      <c r="X573" s="30"/>
      <c r="Y573" s="30"/>
      <c r="Z573" s="30"/>
    </row>
    <row r="574" spans="1:26" ht="12" customHeight="1">
      <c r="A574" s="2"/>
      <c r="B574" s="27"/>
      <c r="C574" s="28"/>
      <c r="D574" s="29"/>
      <c r="E574" s="29"/>
      <c r="F574" s="30"/>
      <c r="G574" s="30"/>
      <c r="H574" s="30"/>
      <c r="I574" s="30"/>
      <c r="J574" s="30"/>
      <c r="K574" s="30"/>
      <c r="L574" s="30"/>
      <c r="M574" s="30"/>
      <c r="N574" s="30"/>
      <c r="O574" s="30"/>
      <c r="P574" s="30"/>
      <c r="Q574" s="30"/>
      <c r="R574" s="30"/>
      <c r="S574" s="30"/>
      <c r="T574" s="30"/>
      <c r="U574" s="30"/>
      <c r="V574" s="30"/>
      <c r="W574" s="30"/>
      <c r="X574" s="30"/>
      <c r="Y574" s="30"/>
      <c r="Z574" s="30"/>
    </row>
    <row r="575" spans="1:26" ht="12" customHeight="1">
      <c r="A575" s="2"/>
      <c r="B575" s="27"/>
      <c r="C575" s="28"/>
      <c r="D575" s="29"/>
      <c r="E575" s="29"/>
      <c r="F575" s="30"/>
      <c r="G575" s="30"/>
      <c r="H575" s="30"/>
      <c r="I575" s="30"/>
      <c r="J575" s="30"/>
      <c r="K575" s="30"/>
      <c r="L575" s="30"/>
      <c r="M575" s="30"/>
      <c r="N575" s="30"/>
      <c r="O575" s="30"/>
      <c r="P575" s="30"/>
      <c r="Q575" s="30"/>
      <c r="R575" s="30"/>
      <c r="S575" s="30"/>
      <c r="T575" s="30"/>
      <c r="U575" s="30"/>
      <c r="V575" s="30"/>
      <c r="W575" s="30"/>
      <c r="X575" s="30"/>
      <c r="Y575" s="30"/>
      <c r="Z575" s="30"/>
    </row>
    <row r="576" spans="1:26" ht="12" customHeight="1">
      <c r="A576" s="2"/>
      <c r="B576" s="27"/>
      <c r="C576" s="28"/>
      <c r="D576" s="29"/>
      <c r="E576" s="29"/>
      <c r="F576" s="30"/>
      <c r="G576" s="30"/>
      <c r="H576" s="30"/>
      <c r="I576" s="30"/>
      <c r="J576" s="30"/>
      <c r="K576" s="30"/>
      <c r="L576" s="30"/>
      <c r="M576" s="30"/>
      <c r="N576" s="30"/>
      <c r="O576" s="30"/>
      <c r="P576" s="30"/>
      <c r="Q576" s="30"/>
      <c r="R576" s="30"/>
      <c r="S576" s="30"/>
      <c r="T576" s="30"/>
      <c r="U576" s="30"/>
      <c r="V576" s="30"/>
      <c r="W576" s="30"/>
      <c r="X576" s="30"/>
      <c r="Y576" s="30"/>
      <c r="Z576" s="30"/>
    </row>
    <row r="577" spans="1:26" ht="12" customHeight="1">
      <c r="A577" s="2"/>
      <c r="B577" s="27"/>
      <c r="C577" s="28"/>
      <c r="D577" s="29"/>
      <c r="E577" s="29"/>
      <c r="F577" s="30"/>
      <c r="G577" s="30"/>
      <c r="H577" s="30"/>
      <c r="I577" s="30"/>
      <c r="J577" s="30"/>
      <c r="K577" s="30"/>
      <c r="L577" s="30"/>
      <c r="M577" s="30"/>
      <c r="N577" s="30"/>
      <c r="O577" s="30"/>
      <c r="P577" s="30"/>
      <c r="Q577" s="30"/>
      <c r="R577" s="30"/>
      <c r="S577" s="30"/>
      <c r="T577" s="30"/>
      <c r="U577" s="30"/>
      <c r="V577" s="30"/>
      <c r="W577" s="30"/>
      <c r="X577" s="30"/>
      <c r="Y577" s="30"/>
      <c r="Z577" s="30"/>
    </row>
    <row r="578" spans="1:26" ht="12" customHeight="1">
      <c r="A578" s="2"/>
      <c r="B578" s="27"/>
      <c r="C578" s="28"/>
      <c r="D578" s="29"/>
      <c r="E578" s="29"/>
      <c r="F578" s="30"/>
      <c r="G578" s="30"/>
      <c r="H578" s="30"/>
      <c r="I578" s="30"/>
      <c r="J578" s="30"/>
      <c r="K578" s="30"/>
      <c r="L578" s="30"/>
      <c r="M578" s="30"/>
      <c r="N578" s="30"/>
      <c r="O578" s="30"/>
      <c r="P578" s="30"/>
      <c r="Q578" s="30"/>
      <c r="R578" s="30"/>
      <c r="S578" s="30"/>
      <c r="T578" s="30"/>
      <c r="U578" s="30"/>
      <c r="V578" s="30"/>
      <c r="W578" s="30"/>
      <c r="X578" s="30"/>
      <c r="Y578" s="30"/>
      <c r="Z578" s="30"/>
    </row>
    <row r="579" spans="1:26" ht="12" customHeight="1">
      <c r="A579" s="2"/>
      <c r="B579" s="27"/>
      <c r="C579" s="28"/>
      <c r="D579" s="29"/>
      <c r="E579" s="29"/>
      <c r="F579" s="30"/>
      <c r="G579" s="30"/>
      <c r="H579" s="30"/>
      <c r="I579" s="30"/>
      <c r="J579" s="30"/>
      <c r="K579" s="30"/>
      <c r="L579" s="30"/>
      <c r="M579" s="30"/>
      <c r="N579" s="30"/>
      <c r="O579" s="30"/>
      <c r="P579" s="30"/>
      <c r="Q579" s="30"/>
      <c r="R579" s="30"/>
      <c r="S579" s="30"/>
      <c r="T579" s="30"/>
      <c r="U579" s="30"/>
      <c r="V579" s="30"/>
      <c r="W579" s="30"/>
      <c r="X579" s="30"/>
      <c r="Y579" s="30"/>
      <c r="Z579" s="30"/>
    </row>
    <row r="580" spans="1:26" ht="12" customHeight="1">
      <c r="A580" s="2"/>
      <c r="B580" s="27"/>
      <c r="C580" s="28"/>
      <c r="D580" s="29"/>
      <c r="E580" s="29"/>
      <c r="F580" s="30"/>
      <c r="G580" s="30"/>
      <c r="H580" s="30"/>
      <c r="I580" s="30"/>
      <c r="J580" s="30"/>
      <c r="K580" s="30"/>
      <c r="L580" s="30"/>
      <c r="M580" s="30"/>
      <c r="N580" s="30"/>
      <c r="O580" s="30"/>
      <c r="P580" s="30"/>
      <c r="Q580" s="30"/>
      <c r="R580" s="30"/>
      <c r="S580" s="30"/>
      <c r="T580" s="30"/>
      <c r="U580" s="30"/>
      <c r="V580" s="30"/>
      <c r="W580" s="30"/>
      <c r="X580" s="30"/>
      <c r="Y580" s="30"/>
      <c r="Z580" s="30"/>
    </row>
    <row r="581" spans="1:26" ht="12" customHeight="1">
      <c r="A581" s="2"/>
      <c r="B581" s="27"/>
      <c r="C581" s="28"/>
      <c r="D581" s="29"/>
      <c r="E581" s="29"/>
      <c r="F581" s="30"/>
      <c r="G581" s="30"/>
      <c r="H581" s="30"/>
      <c r="I581" s="30"/>
      <c r="J581" s="30"/>
      <c r="K581" s="30"/>
      <c r="L581" s="30"/>
      <c r="M581" s="30"/>
      <c r="N581" s="30"/>
      <c r="O581" s="30"/>
      <c r="P581" s="30"/>
      <c r="Q581" s="30"/>
      <c r="R581" s="30"/>
      <c r="S581" s="30"/>
      <c r="T581" s="30"/>
      <c r="U581" s="30"/>
      <c r="V581" s="30"/>
      <c r="W581" s="30"/>
      <c r="X581" s="30"/>
      <c r="Y581" s="30"/>
      <c r="Z581" s="30"/>
    </row>
    <row r="582" spans="1:26" ht="12" customHeight="1">
      <c r="A582" s="2"/>
      <c r="B582" s="27"/>
      <c r="C582" s="28"/>
      <c r="D582" s="29"/>
      <c r="E582" s="29"/>
      <c r="F582" s="30"/>
      <c r="G582" s="30"/>
      <c r="H582" s="30"/>
      <c r="I582" s="30"/>
      <c r="J582" s="30"/>
      <c r="K582" s="30"/>
      <c r="L582" s="30"/>
      <c r="M582" s="30"/>
      <c r="N582" s="30"/>
      <c r="O582" s="30"/>
      <c r="P582" s="30"/>
      <c r="Q582" s="30"/>
      <c r="R582" s="30"/>
      <c r="S582" s="30"/>
      <c r="T582" s="30"/>
      <c r="U582" s="30"/>
      <c r="V582" s="30"/>
      <c r="W582" s="30"/>
      <c r="X582" s="30"/>
      <c r="Y582" s="30"/>
      <c r="Z582" s="30"/>
    </row>
    <row r="583" spans="1:26" ht="12" customHeight="1">
      <c r="A583" s="2"/>
      <c r="B583" s="27"/>
      <c r="C583" s="28"/>
      <c r="D583" s="29"/>
      <c r="E583" s="29"/>
      <c r="F583" s="30"/>
      <c r="G583" s="30"/>
      <c r="H583" s="30"/>
      <c r="I583" s="30"/>
      <c r="J583" s="30"/>
      <c r="K583" s="30"/>
      <c r="L583" s="30"/>
      <c r="M583" s="30"/>
      <c r="N583" s="30"/>
      <c r="O583" s="30"/>
      <c r="P583" s="30"/>
      <c r="Q583" s="30"/>
      <c r="R583" s="30"/>
      <c r="S583" s="30"/>
      <c r="T583" s="30"/>
      <c r="U583" s="30"/>
      <c r="V583" s="30"/>
      <c r="W583" s="30"/>
      <c r="X583" s="30"/>
      <c r="Y583" s="30"/>
      <c r="Z583" s="30"/>
    </row>
    <row r="584" spans="1:26" ht="12" customHeight="1">
      <c r="A584" s="2"/>
      <c r="B584" s="27"/>
      <c r="C584" s="28"/>
      <c r="D584" s="29"/>
      <c r="E584" s="29"/>
      <c r="F584" s="30"/>
      <c r="G584" s="30"/>
      <c r="H584" s="30"/>
      <c r="I584" s="30"/>
      <c r="J584" s="30"/>
      <c r="K584" s="30"/>
      <c r="L584" s="30"/>
      <c r="M584" s="30"/>
      <c r="N584" s="30"/>
      <c r="O584" s="30"/>
      <c r="P584" s="30"/>
      <c r="Q584" s="30"/>
      <c r="R584" s="30"/>
      <c r="S584" s="30"/>
      <c r="T584" s="30"/>
      <c r="U584" s="30"/>
      <c r="V584" s="30"/>
      <c r="W584" s="30"/>
      <c r="X584" s="30"/>
      <c r="Y584" s="30"/>
      <c r="Z584" s="30"/>
    </row>
    <row r="585" spans="1:26" ht="12" customHeight="1">
      <c r="A585" s="2"/>
      <c r="B585" s="27"/>
      <c r="C585" s="28"/>
      <c r="D585" s="29"/>
      <c r="E585" s="29"/>
      <c r="F585" s="30"/>
      <c r="G585" s="30"/>
      <c r="H585" s="30"/>
      <c r="I585" s="30"/>
      <c r="J585" s="30"/>
      <c r="K585" s="30"/>
      <c r="L585" s="30"/>
      <c r="M585" s="30"/>
      <c r="N585" s="30"/>
      <c r="O585" s="30"/>
      <c r="P585" s="30"/>
      <c r="Q585" s="30"/>
      <c r="R585" s="30"/>
      <c r="S585" s="30"/>
      <c r="T585" s="30"/>
      <c r="U585" s="30"/>
      <c r="V585" s="30"/>
      <c r="W585" s="30"/>
      <c r="X585" s="30"/>
      <c r="Y585" s="30"/>
      <c r="Z585" s="30"/>
    </row>
    <row r="586" spans="1:26" ht="12" customHeight="1">
      <c r="A586" s="2"/>
      <c r="B586" s="27"/>
      <c r="C586" s="28"/>
      <c r="D586" s="29"/>
      <c r="E586" s="29"/>
      <c r="F586" s="30"/>
      <c r="G586" s="30"/>
      <c r="H586" s="30"/>
      <c r="I586" s="30"/>
      <c r="J586" s="30"/>
      <c r="K586" s="30"/>
      <c r="L586" s="30"/>
      <c r="M586" s="30"/>
      <c r="N586" s="30"/>
      <c r="O586" s="30"/>
      <c r="P586" s="30"/>
      <c r="Q586" s="30"/>
      <c r="R586" s="30"/>
      <c r="S586" s="30"/>
      <c r="T586" s="30"/>
      <c r="U586" s="30"/>
      <c r="V586" s="30"/>
      <c r="W586" s="30"/>
      <c r="X586" s="30"/>
      <c r="Y586" s="30"/>
      <c r="Z586" s="30"/>
    </row>
    <row r="587" spans="1:26" ht="12" customHeight="1">
      <c r="A587" s="2"/>
      <c r="B587" s="27"/>
      <c r="C587" s="28"/>
      <c r="D587" s="29"/>
      <c r="E587" s="29"/>
      <c r="F587" s="30"/>
      <c r="G587" s="30"/>
      <c r="H587" s="30"/>
      <c r="I587" s="30"/>
      <c r="J587" s="30"/>
      <c r="K587" s="30"/>
      <c r="L587" s="30"/>
      <c r="M587" s="30"/>
      <c r="N587" s="30"/>
      <c r="O587" s="30"/>
      <c r="P587" s="30"/>
      <c r="Q587" s="30"/>
      <c r="R587" s="30"/>
      <c r="S587" s="30"/>
      <c r="T587" s="30"/>
      <c r="U587" s="30"/>
      <c r="V587" s="30"/>
      <c r="W587" s="30"/>
      <c r="X587" s="30"/>
      <c r="Y587" s="30"/>
      <c r="Z587" s="30"/>
    </row>
    <row r="588" spans="1:26" ht="12" customHeight="1">
      <c r="A588" s="2"/>
      <c r="B588" s="27"/>
      <c r="C588" s="28"/>
      <c r="D588" s="29"/>
      <c r="E588" s="29"/>
      <c r="F588" s="30"/>
      <c r="G588" s="30"/>
      <c r="H588" s="30"/>
      <c r="I588" s="30"/>
      <c r="J588" s="30"/>
      <c r="K588" s="30"/>
      <c r="L588" s="30"/>
      <c r="M588" s="30"/>
      <c r="N588" s="30"/>
      <c r="O588" s="30"/>
      <c r="P588" s="30"/>
      <c r="Q588" s="30"/>
      <c r="R588" s="30"/>
      <c r="S588" s="30"/>
      <c r="T588" s="30"/>
      <c r="U588" s="30"/>
      <c r="V588" s="30"/>
      <c r="W588" s="30"/>
      <c r="X588" s="30"/>
      <c r="Y588" s="30"/>
      <c r="Z588" s="30"/>
    </row>
    <row r="589" spans="1:26" ht="12" customHeight="1">
      <c r="A589" s="2"/>
      <c r="B589" s="27"/>
      <c r="C589" s="28"/>
      <c r="D589" s="29"/>
      <c r="E589" s="29"/>
      <c r="F589" s="30"/>
      <c r="G589" s="30"/>
      <c r="H589" s="30"/>
      <c r="I589" s="30"/>
      <c r="J589" s="30"/>
      <c r="K589" s="30"/>
      <c r="L589" s="30"/>
      <c r="M589" s="30"/>
      <c r="N589" s="30"/>
      <c r="O589" s="30"/>
      <c r="P589" s="30"/>
      <c r="Q589" s="30"/>
      <c r="R589" s="30"/>
      <c r="S589" s="30"/>
      <c r="T589" s="30"/>
      <c r="U589" s="30"/>
      <c r="V589" s="30"/>
      <c r="W589" s="30"/>
      <c r="X589" s="30"/>
      <c r="Y589" s="30"/>
      <c r="Z589" s="30"/>
    </row>
    <row r="590" spans="1:26" ht="12" customHeight="1">
      <c r="A590" s="2"/>
      <c r="B590" s="27"/>
      <c r="C590" s="28"/>
      <c r="D590" s="29"/>
      <c r="E590" s="29"/>
      <c r="F590" s="30"/>
      <c r="G590" s="30"/>
      <c r="H590" s="30"/>
      <c r="I590" s="30"/>
      <c r="J590" s="30"/>
      <c r="K590" s="30"/>
      <c r="L590" s="30"/>
      <c r="M590" s="30"/>
      <c r="N590" s="30"/>
      <c r="O590" s="30"/>
      <c r="P590" s="30"/>
      <c r="Q590" s="30"/>
      <c r="R590" s="30"/>
      <c r="S590" s="30"/>
      <c r="T590" s="30"/>
      <c r="U590" s="30"/>
      <c r="V590" s="30"/>
      <c r="W590" s="30"/>
      <c r="X590" s="30"/>
      <c r="Y590" s="30"/>
      <c r="Z590" s="30"/>
    </row>
    <row r="591" spans="1:26" ht="12" customHeight="1">
      <c r="A591" s="2"/>
      <c r="B591" s="27"/>
      <c r="C591" s="28"/>
      <c r="D591" s="29"/>
      <c r="E591" s="29"/>
      <c r="F591" s="30"/>
      <c r="G591" s="30"/>
      <c r="H591" s="30"/>
      <c r="I591" s="30"/>
      <c r="J591" s="30"/>
      <c r="K591" s="30"/>
      <c r="L591" s="30"/>
      <c r="M591" s="30"/>
      <c r="N591" s="30"/>
      <c r="O591" s="30"/>
      <c r="P591" s="30"/>
      <c r="Q591" s="30"/>
      <c r="R591" s="30"/>
      <c r="S591" s="30"/>
      <c r="T591" s="30"/>
      <c r="U591" s="30"/>
      <c r="V591" s="30"/>
      <c r="W591" s="30"/>
      <c r="X591" s="30"/>
      <c r="Y591" s="30"/>
      <c r="Z591" s="30"/>
    </row>
    <row r="592" spans="1:26" ht="12" customHeight="1">
      <c r="A592" s="2"/>
      <c r="B592" s="27"/>
      <c r="C592" s="28"/>
      <c r="D592" s="29"/>
      <c r="E592" s="29"/>
      <c r="F592" s="30"/>
      <c r="G592" s="30"/>
      <c r="H592" s="30"/>
      <c r="I592" s="30"/>
      <c r="J592" s="30"/>
      <c r="K592" s="30"/>
      <c r="L592" s="30"/>
      <c r="M592" s="30"/>
      <c r="N592" s="30"/>
      <c r="O592" s="30"/>
      <c r="P592" s="30"/>
      <c r="Q592" s="30"/>
      <c r="R592" s="30"/>
      <c r="S592" s="30"/>
      <c r="T592" s="30"/>
      <c r="U592" s="30"/>
      <c r="V592" s="30"/>
      <c r="W592" s="30"/>
      <c r="X592" s="30"/>
      <c r="Y592" s="30"/>
      <c r="Z592" s="30"/>
    </row>
    <row r="593" spans="1:26" ht="12" customHeight="1">
      <c r="A593" s="2"/>
      <c r="B593" s="27"/>
      <c r="C593" s="28"/>
      <c r="D593" s="29"/>
      <c r="E593" s="29"/>
      <c r="F593" s="30"/>
      <c r="G593" s="30"/>
      <c r="H593" s="30"/>
      <c r="I593" s="30"/>
      <c r="J593" s="30"/>
      <c r="K593" s="30"/>
      <c r="L593" s="30"/>
      <c r="M593" s="30"/>
      <c r="N593" s="30"/>
      <c r="O593" s="30"/>
      <c r="P593" s="30"/>
      <c r="Q593" s="30"/>
      <c r="R593" s="30"/>
      <c r="S593" s="30"/>
      <c r="T593" s="30"/>
      <c r="U593" s="30"/>
      <c r="V593" s="30"/>
      <c r="W593" s="30"/>
      <c r="X593" s="30"/>
      <c r="Y593" s="30"/>
      <c r="Z593" s="30"/>
    </row>
    <row r="594" spans="1:26" ht="12" customHeight="1">
      <c r="A594" s="2"/>
      <c r="B594" s="27"/>
      <c r="C594" s="28"/>
      <c r="D594" s="29"/>
      <c r="E594" s="29"/>
      <c r="F594" s="30"/>
      <c r="G594" s="30"/>
      <c r="H594" s="30"/>
      <c r="I594" s="30"/>
      <c r="J594" s="30"/>
      <c r="K594" s="30"/>
      <c r="L594" s="30"/>
      <c r="M594" s="30"/>
      <c r="N594" s="30"/>
      <c r="O594" s="30"/>
      <c r="P594" s="30"/>
      <c r="Q594" s="30"/>
      <c r="R594" s="30"/>
      <c r="S594" s="30"/>
      <c r="T594" s="30"/>
      <c r="U594" s="30"/>
      <c r="V594" s="30"/>
      <c r="W594" s="30"/>
      <c r="X594" s="30"/>
      <c r="Y594" s="30"/>
      <c r="Z594" s="30"/>
    </row>
    <row r="595" spans="1:26" ht="12" customHeight="1">
      <c r="A595" s="2"/>
      <c r="B595" s="27"/>
      <c r="C595" s="28"/>
      <c r="D595" s="29"/>
      <c r="E595" s="29"/>
      <c r="F595" s="30"/>
      <c r="G595" s="30"/>
      <c r="H595" s="30"/>
      <c r="I595" s="30"/>
      <c r="J595" s="30"/>
      <c r="K595" s="30"/>
      <c r="L595" s="30"/>
      <c r="M595" s="30"/>
      <c r="N595" s="30"/>
      <c r="O595" s="30"/>
      <c r="P595" s="30"/>
      <c r="Q595" s="30"/>
      <c r="R595" s="30"/>
      <c r="S595" s="30"/>
      <c r="T595" s="30"/>
      <c r="U595" s="30"/>
      <c r="V595" s="30"/>
      <c r="W595" s="30"/>
      <c r="X595" s="30"/>
      <c r="Y595" s="30"/>
      <c r="Z595" s="30"/>
    </row>
    <row r="596" spans="1:26" ht="12" customHeight="1">
      <c r="A596" s="2"/>
      <c r="B596" s="27"/>
      <c r="C596" s="28"/>
      <c r="D596" s="29"/>
      <c r="E596" s="29"/>
      <c r="F596" s="30"/>
      <c r="G596" s="30"/>
      <c r="H596" s="30"/>
      <c r="I596" s="30"/>
      <c r="J596" s="30"/>
      <c r="K596" s="30"/>
      <c r="L596" s="30"/>
      <c r="M596" s="30"/>
      <c r="N596" s="30"/>
      <c r="O596" s="30"/>
      <c r="P596" s="30"/>
      <c r="Q596" s="30"/>
      <c r="R596" s="30"/>
      <c r="S596" s="30"/>
      <c r="T596" s="30"/>
      <c r="U596" s="30"/>
      <c r="V596" s="30"/>
      <c r="W596" s="30"/>
      <c r="X596" s="30"/>
      <c r="Y596" s="30"/>
      <c r="Z596" s="30"/>
    </row>
    <row r="597" spans="1:26" ht="12" customHeight="1">
      <c r="A597" s="2"/>
      <c r="B597" s="27"/>
      <c r="C597" s="28"/>
      <c r="D597" s="29"/>
      <c r="E597" s="29"/>
      <c r="F597" s="30"/>
      <c r="G597" s="30"/>
      <c r="H597" s="30"/>
      <c r="I597" s="30"/>
      <c r="J597" s="30"/>
      <c r="K597" s="30"/>
      <c r="L597" s="30"/>
      <c r="M597" s="30"/>
      <c r="N597" s="30"/>
      <c r="O597" s="30"/>
      <c r="P597" s="30"/>
      <c r="Q597" s="30"/>
      <c r="R597" s="30"/>
      <c r="S597" s="30"/>
      <c r="T597" s="30"/>
      <c r="U597" s="30"/>
      <c r="V597" s="30"/>
      <c r="W597" s="30"/>
      <c r="X597" s="30"/>
      <c r="Y597" s="30"/>
      <c r="Z597" s="30"/>
    </row>
    <row r="598" spans="1:26" ht="12" customHeight="1">
      <c r="A598" s="2"/>
      <c r="B598" s="27"/>
      <c r="C598" s="28"/>
      <c r="D598" s="29"/>
      <c r="E598" s="29"/>
      <c r="F598" s="30"/>
      <c r="G598" s="30"/>
      <c r="H598" s="30"/>
      <c r="I598" s="30"/>
      <c r="J598" s="30"/>
      <c r="K598" s="30"/>
      <c r="L598" s="30"/>
      <c r="M598" s="30"/>
      <c r="N598" s="30"/>
      <c r="O598" s="30"/>
      <c r="P598" s="30"/>
      <c r="Q598" s="30"/>
      <c r="R598" s="30"/>
      <c r="S598" s="30"/>
      <c r="T598" s="30"/>
      <c r="U598" s="30"/>
      <c r="V598" s="30"/>
      <c r="W598" s="30"/>
      <c r="X598" s="30"/>
      <c r="Y598" s="30"/>
      <c r="Z598" s="30"/>
    </row>
    <row r="599" spans="1:26" ht="12" customHeight="1">
      <c r="A599" s="2"/>
      <c r="B599" s="27"/>
      <c r="C599" s="28"/>
      <c r="D599" s="29"/>
      <c r="E599" s="29"/>
      <c r="F599" s="30"/>
      <c r="G599" s="30"/>
      <c r="H599" s="30"/>
      <c r="I599" s="30"/>
      <c r="J599" s="30"/>
      <c r="K599" s="30"/>
      <c r="L599" s="30"/>
      <c r="M599" s="30"/>
      <c r="N599" s="30"/>
      <c r="O599" s="30"/>
      <c r="P599" s="30"/>
      <c r="Q599" s="30"/>
      <c r="R599" s="30"/>
      <c r="S599" s="30"/>
      <c r="T599" s="30"/>
      <c r="U599" s="30"/>
      <c r="V599" s="30"/>
      <c r="W599" s="30"/>
      <c r="X599" s="30"/>
      <c r="Y599" s="30"/>
      <c r="Z599" s="30"/>
    </row>
    <row r="600" spans="1:26" ht="12" customHeight="1">
      <c r="A600" s="2"/>
      <c r="B600" s="27"/>
      <c r="C600" s="28"/>
      <c r="D600" s="29"/>
      <c r="E600" s="29"/>
      <c r="F600" s="30"/>
      <c r="G600" s="30"/>
      <c r="H600" s="30"/>
      <c r="I600" s="30"/>
      <c r="J600" s="30"/>
      <c r="K600" s="30"/>
      <c r="L600" s="30"/>
      <c r="M600" s="30"/>
      <c r="N600" s="30"/>
      <c r="O600" s="30"/>
      <c r="P600" s="30"/>
      <c r="Q600" s="30"/>
      <c r="R600" s="30"/>
      <c r="S600" s="30"/>
      <c r="T600" s="30"/>
      <c r="U600" s="30"/>
      <c r="V600" s="30"/>
      <c r="W600" s="30"/>
      <c r="X600" s="30"/>
      <c r="Y600" s="30"/>
      <c r="Z600" s="30"/>
    </row>
    <row r="601" spans="1:26" ht="12" customHeight="1">
      <c r="A601" s="2"/>
      <c r="B601" s="27"/>
      <c r="C601" s="28"/>
      <c r="D601" s="29"/>
      <c r="E601" s="29"/>
      <c r="F601" s="30"/>
      <c r="G601" s="30"/>
      <c r="H601" s="30"/>
      <c r="I601" s="30"/>
      <c r="J601" s="30"/>
      <c r="K601" s="30"/>
      <c r="L601" s="30"/>
      <c r="M601" s="30"/>
      <c r="N601" s="30"/>
      <c r="O601" s="30"/>
      <c r="P601" s="30"/>
      <c r="Q601" s="30"/>
      <c r="R601" s="30"/>
      <c r="S601" s="30"/>
      <c r="T601" s="30"/>
      <c r="U601" s="30"/>
      <c r="V601" s="30"/>
      <c r="W601" s="30"/>
      <c r="X601" s="30"/>
      <c r="Y601" s="30"/>
      <c r="Z601" s="30"/>
    </row>
    <row r="602" spans="1:26" ht="12" customHeight="1">
      <c r="A602" s="2"/>
      <c r="B602" s="27"/>
      <c r="C602" s="28"/>
      <c r="D602" s="29"/>
      <c r="E602" s="29"/>
      <c r="F602" s="30"/>
      <c r="G602" s="30"/>
      <c r="H602" s="30"/>
      <c r="I602" s="30"/>
      <c r="J602" s="30"/>
      <c r="K602" s="30"/>
      <c r="L602" s="30"/>
      <c r="M602" s="30"/>
      <c r="N602" s="30"/>
      <c r="O602" s="30"/>
      <c r="P602" s="30"/>
      <c r="Q602" s="30"/>
      <c r="R602" s="30"/>
      <c r="S602" s="30"/>
      <c r="T602" s="30"/>
      <c r="U602" s="30"/>
      <c r="V602" s="30"/>
      <c r="W602" s="30"/>
      <c r="X602" s="30"/>
      <c r="Y602" s="30"/>
      <c r="Z602" s="30"/>
    </row>
    <row r="603" spans="1:26" ht="12" customHeight="1">
      <c r="A603" s="2"/>
      <c r="B603" s="27"/>
      <c r="C603" s="28"/>
      <c r="D603" s="29"/>
      <c r="E603" s="29"/>
      <c r="F603" s="30"/>
      <c r="G603" s="30"/>
      <c r="H603" s="30"/>
      <c r="I603" s="30"/>
      <c r="J603" s="30"/>
      <c r="K603" s="30"/>
      <c r="L603" s="30"/>
      <c r="M603" s="30"/>
      <c r="N603" s="30"/>
      <c r="O603" s="30"/>
      <c r="P603" s="30"/>
      <c r="Q603" s="30"/>
      <c r="R603" s="30"/>
      <c r="S603" s="30"/>
      <c r="T603" s="30"/>
      <c r="U603" s="30"/>
      <c r="V603" s="30"/>
      <c r="W603" s="30"/>
      <c r="X603" s="30"/>
      <c r="Y603" s="30"/>
      <c r="Z603" s="30"/>
    </row>
    <row r="604" spans="1:26" ht="12" customHeight="1">
      <c r="A604" s="2"/>
      <c r="B604" s="27"/>
      <c r="C604" s="28"/>
      <c r="D604" s="29"/>
      <c r="E604" s="29"/>
      <c r="F604" s="30"/>
      <c r="G604" s="30"/>
      <c r="H604" s="30"/>
      <c r="I604" s="30"/>
      <c r="J604" s="30"/>
      <c r="K604" s="30"/>
      <c r="L604" s="30"/>
      <c r="M604" s="30"/>
      <c r="N604" s="30"/>
      <c r="O604" s="30"/>
      <c r="P604" s="30"/>
      <c r="Q604" s="30"/>
      <c r="R604" s="30"/>
      <c r="S604" s="30"/>
      <c r="T604" s="30"/>
      <c r="U604" s="30"/>
      <c r="V604" s="30"/>
      <c r="W604" s="30"/>
      <c r="X604" s="30"/>
      <c r="Y604" s="30"/>
      <c r="Z604" s="30"/>
    </row>
    <row r="605" spans="1:26" ht="12" customHeight="1">
      <c r="A605" s="2"/>
      <c r="B605" s="27"/>
      <c r="C605" s="28"/>
      <c r="D605" s="29"/>
      <c r="E605" s="29"/>
      <c r="F605" s="30"/>
      <c r="G605" s="30"/>
      <c r="H605" s="30"/>
      <c r="I605" s="30"/>
      <c r="J605" s="30"/>
      <c r="K605" s="30"/>
      <c r="L605" s="30"/>
      <c r="M605" s="30"/>
      <c r="N605" s="30"/>
      <c r="O605" s="30"/>
      <c r="P605" s="30"/>
      <c r="Q605" s="30"/>
      <c r="R605" s="30"/>
      <c r="S605" s="30"/>
      <c r="T605" s="30"/>
      <c r="U605" s="30"/>
      <c r="V605" s="30"/>
      <c r="W605" s="30"/>
      <c r="X605" s="30"/>
      <c r="Y605" s="30"/>
      <c r="Z605" s="30"/>
    </row>
    <row r="606" spans="1:26" ht="12" customHeight="1">
      <c r="A606" s="2"/>
      <c r="B606" s="27"/>
      <c r="C606" s="28"/>
      <c r="D606" s="29"/>
      <c r="E606" s="29"/>
      <c r="F606" s="30"/>
      <c r="G606" s="30"/>
      <c r="H606" s="30"/>
      <c r="I606" s="30"/>
      <c r="J606" s="30"/>
      <c r="K606" s="30"/>
      <c r="L606" s="30"/>
      <c r="M606" s="30"/>
      <c r="N606" s="30"/>
      <c r="O606" s="30"/>
      <c r="P606" s="30"/>
      <c r="Q606" s="30"/>
      <c r="R606" s="30"/>
      <c r="S606" s="30"/>
      <c r="T606" s="30"/>
      <c r="U606" s="30"/>
      <c r="V606" s="30"/>
      <c r="W606" s="30"/>
      <c r="X606" s="30"/>
      <c r="Y606" s="30"/>
      <c r="Z606" s="30"/>
    </row>
    <row r="607" spans="1:26" ht="12" customHeight="1">
      <c r="A607" s="2"/>
      <c r="B607" s="27"/>
      <c r="C607" s="28"/>
      <c r="D607" s="29"/>
      <c r="E607" s="29"/>
      <c r="F607" s="30"/>
      <c r="G607" s="30"/>
      <c r="H607" s="30"/>
      <c r="I607" s="30"/>
      <c r="J607" s="30"/>
      <c r="K607" s="30"/>
      <c r="L607" s="30"/>
      <c r="M607" s="30"/>
      <c r="N607" s="30"/>
      <c r="O607" s="30"/>
      <c r="P607" s="30"/>
      <c r="Q607" s="30"/>
      <c r="R607" s="30"/>
      <c r="S607" s="30"/>
      <c r="T607" s="30"/>
      <c r="U607" s="30"/>
      <c r="V607" s="30"/>
      <c r="W607" s="30"/>
      <c r="X607" s="30"/>
      <c r="Y607" s="30"/>
      <c r="Z607" s="30"/>
    </row>
    <row r="608" spans="1:26" ht="12" customHeight="1">
      <c r="A608" s="2"/>
      <c r="B608" s="27"/>
      <c r="C608" s="28"/>
      <c r="D608" s="29"/>
      <c r="E608" s="29"/>
      <c r="F608" s="30"/>
      <c r="G608" s="30"/>
      <c r="H608" s="30"/>
      <c r="I608" s="30"/>
      <c r="J608" s="30"/>
      <c r="K608" s="30"/>
      <c r="L608" s="30"/>
      <c r="M608" s="30"/>
      <c r="N608" s="30"/>
      <c r="O608" s="30"/>
      <c r="P608" s="30"/>
      <c r="Q608" s="30"/>
      <c r="R608" s="30"/>
      <c r="S608" s="30"/>
      <c r="T608" s="30"/>
      <c r="U608" s="30"/>
      <c r="V608" s="30"/>
      <c r="W608" s="30"/>
      <c r="X608" s="30"/>
      <c r="Y608" s="30"/>
      <c r="Z608" s="30"/>
    </row>
    <row r="609" spans="1:26" ht="12" customHeight="1">
      <c r="A609" s="2"/>
      <c r="B609" s="27"/>
      <c r="C609" s="28"/>
      <c r="D609" s="29"/>
      <c r="E609" s="29"/>
      <c r="F609" s="30"/>
      <c r="G609" s="30"/>
      <c r="H609" s="30"/>
      <c r="I609" s="30"/>
      <c r="J609" s="30"/>
      <c r="K609" s="30"/>
      <c r="L609" s="30"/>
      <c r="M609" s="30"/>
      <c r="N609" s="30"/>
      <c r="O609" s="30"/>
      <c r="P609" s="30"/>
      <c r="Q609" s="30"/>
      <c r="R609" s="30"/>
      <c r="S609" s="30"/>
      <c r="T609" s="30"/>
      <c r="U609" s="30"/>
      <c r="V609" s="30"/>
      <c r="W609" s="30"/>
      <c r="X609" s="30"/>
      <c r="Y609" s="30"/>
      <c r="Z609" s="30"/>
    </row>
    <row r="610" spans="1:26" ht="12" customHeight="1">
      <c r="A610" s="2"/>
      <c r="B610" s="27"/>
      <c r="C610" s="28"/>
      <c r="D610" s="29"/>
      <c r="E610" s="29"/>
      <c r="F610" s="30"/>
      <c r="G610" s="30"/>
      <c r="H610" s="30"/>
      <c r="I610" s="30"/>
      <c r="J610" s="30"/>
      <c r="K610" s="30"/>
      <c r="L610" s="30"/>
      <c r="M610" s="30"/>
      <c r="N610" s="30"/>
      <c r="O610" s="30"/>
      <c r="P610" s="30"/>
      <c r="Q610" s="30"/>
      <c r="R610" s="30"/>
      <c r="S610" s="30"/>
      <c r="T610" s="30"/>
      <c r="U610" s="30"/>
      <c r="V610" s="30"/>
      <c r="W610" s="30"/>
      <c r="X610" s="30"/>
      <c r="Y610" s="30"/>
      <c r="Z610" s="30"/>
    </row>
    <row r="611" spans="1:26" ht="12" customHeight="1">
      <c r="A611" s="2"/>
      <c r="B611" s="27"/>
      <c r="C611" s="28"/>
      <c r="D611" s="29"/>
      <c r="E611" s="29"/>
      <c r="F611" s="30"/>
      <c r="G611" s="30"/>
      <c r="H611" s="30"/>
      <c r="I611" s="30"/>
      <c r="J611" s="30"/>
      <c r="K611" s="30"/>
      <c r="L611" s="30"/>
      <c r="M611" s="30"/>
      <c r="N611" s="30"/>
      <c r="O611" s="30"/>
      <c r="P611" s="30"/>
      <c r="Q611" s="30"/>
      <c r="R611" s="30"/>
      <c r="S611" s="30"/>
      <c r="T611" s="30"/>
      <c r="U611" s="30"/>
      <c r="V611" s="30"/>
      <c r="W611" s="30"/>
      <c r="X611" s="30"/>
      <c r="Y611" s="30"/>
      <c r="Z611" s="30"/>
    </row>
    <row r="612" spans="1:26" ht="12" customHeight="1">
      <c r="A612" s="2"/>
      <c r="B612" s="27"/>
      <c r="C612" s="28"/>
      <c r="D612" s="29"/>
      <c r="E612" s="29"/>
      <c r="F612" s="30"/>
      <c r="G612" s="30"/>
      <c r="H612" s="30"/>
      <c r="I612" s="30"/>
      <c r="J612" s="30"/>
      <c r="K612" s="30"/>
      <c r="L612" s="30"/>
      <c r="M612" s="30"/>
      <c r="N612" s="30"/>
      <c r="O612" s="30"/>
      <c r="P612" s="30"/>
      <c r="Q612" s="30"/>
      <c r="R612" s="30"/>
      <c r="S612" s="30"/>
      <c r="T612" s="30"/>
      <c r="U612" s="30"/>
      <c r="V612" s="30"/>
      <c r="W612" s="30"/>
      <c r="X612" s="30"/>
      <c r="Y612" s="30"/>
      <c r="Z612" s="30"/>
    </row>
    <row r="613" spans="1:26" ht="12" customHeight="1">
      <c r="A613" s="2"/>
      <c r="B613" s="27"/>
      <c r="C613" s="28"/>
      <c r="D613" s="29"/>
      <c r="E613" s="29"/>
      <c r="F613" s="30"/>
      <c r="G613" s="30"/>
      <c r="H613" s="30"/>
      <c r="I613" s="30"/>
      <c r="J613" s="30"/>
      <c r="K613" s="30"/>
      <c r="L613" s="30"/>
      <c r="M613" s="30"/>
      <c r="N613" s="30"/>
      <c r="O613" s="30"/>
      <c r="P613" s="30"/>
      <c r="Q613" s="30"/>
      <c r="R613" s="30"/>
      <c r="S613" s="30"/>
      <c r="T613" s="30"/>
      <c r="U613" s="30"/>
      <c r="V613" s="30"/>
      <c r="W613" s="30"/>
      <c r="X613" s="30"/>
      <c r="Y613" s="30"/>
      <c r="Z613" s="30"/>
    </row>
    <row r="614" spans="1:26" ht="12" customHeight="1">
      <c r="A614" s="2"/>
      <c r="B614" s="27"/>
      <c r="C614" s="28"/>
      <c r="D614" s="29"/>
      <c r="E614" s="29"/>
      <c r="F614" s="30"/>
      <c r="G614" s="30"/>
      <c r="H614" s="30"/>
      <c r="I614" s="30"/>
      <c r="J614" s="30"/>
      <c r="K614" s="30"/>
      <c r="L614" s="30"/>
      <c r="M614" s="30"/>
      <c r="N614" s="30"/>
      <c r="O614" s="30"/>
      <c r="P614" s="30"/>
      <c r="Q614" s="30"/>
      <c r="R614" s="30"/>
      <c r="S614" s="30"/>
      <c r="T614" s="30"/>
      <c r="U614" s="30"/>
      <c r="V614" s="30"/>
      <c r="W614" s="30"/>
      <c r="X614" s="30"/>
      <c r="Y614" s="30"/>
      <c r="Z614" s="30"/>
    </row>
    <row r="615" spans="1:26" ht="12" customHeight="1">
      <c r="A615" s="2"/>
      <c r="B615" s="27"/>
      <c r="C615" s="28"/>
      <c r="D615" s="29"/>
      <c r="E615" s="29"/>
      <c r="F615" s="30"/>
      <c r="G615" s="30"/>
      <c r="H615" s="30"/>
      <c r="I615" s="30"/>
      <c r="J615" s="30"/>
      <c r="K615" s="30"/>
      <c r="L615" s="30"/>
      <c r="M615" s="30"/>
      <c r="N615" s="30"/>
      <c r="O615" s="30"/>
      <c r="P615" s="30"/>
      <c r="Q615" s="30"/>
      <c r="R615" s="30"/>
      <c r="S615" s="30"/>
      <c r="T615" s="30"/>
      <c r="U615" s="30"/>
      <c r="V615" s="30"/>
      <c r="W615" s="30"/>
      <c r="X615" s="30"/>
      <c r="Y615" s="30"/>
      <c r="Z615" s="30"/>
    </row>
    <row r="616" spans="1:26" ht="12" customHeight="1">
      <c r="A616" s="2"/>
      <c r="B616" s="27"/>
      <c r="C616" s="28"/>
      <c r="D616" s="29"/>
      <c r="E616" s="29"/>
      <c r="F616" s="30"/>
      <c r="G616" s="30"/>
      <c r="H616" s="30"/>
      <c r="I616" s="30"/>
      <c r="J616" s="30"/>
      <c r="K616" s="30"/>
      <c r="L616" s="30"/>
      <c r="M616" s="30"/>
      <c r="N616" s="30"/>
      <c r="O616" s="30"/>
      <c r="P616" s="30"/>
      <c r="Q616" s="30"/>
      <c r="R616" s="30"/>
      <c r="S616" s="30"/>
      <c r="T616" s="30"/>
      <c r="U616" s="30"/>
      <c r="V616" s="30"/>
      <c r="W616" s="30"/>
      <c r="X616" s="30"/>
      <c r="Y616" s="30"/>
      <c r="Z616" s="30"/>
    </row>
    <row r="617" spans="1:26" ht="12" customHeight="1">
      <c r="A617" s="2"/>
      <c r="B617" s="27"/>
      <c r="C617" s="28"/>
      <c r="D617" s="29"/>
      <c r="E617" s="29"/>
      <c r="F617" s="30"/>
      <c r="G617" s="30"/>
      <c r="H617" s="30"/>
      <c r="I617" s="30"/>
      <c r="J617" s="30"/>
      <c r="K617" s="30"/>
      <c r="L617" s="30"/>
      <c r="M617" s="30"/>
      <c r="N617" s="30"/>
      <c r="O617" s="30"/>
      <c r="P617" s="30"/>
      <c r="Q617" s="30"/>
      <c r="R617" s="30"/>
      <c r="S617" s="30"/>
      <c r="T617" s="30"/>
      <c r="U617" s="30"/>
      <c r="V617" s="30"/>
      <c r="W617" s="30"/>
      <c r="X617" s="30"/>
      <c r="Y617" s="30"/>
      <c r="Z617" s="30"/>
    </row>
    <row r="618" spans="1:26" ht="12" customHeight="1">
      <c r="A618" s="2"/>
      <c r="B618" s="27"/>
      <c r="C618" s="28"/>
      <c r="D618" s="29"/>
      <c r="E618" s="29"/>
      <c r="F618" s="30"/>
      <c r="G618" s="30"/>
      <c r="H618" s="30"/>
      <c r="I618" s="30"/>
      <c r="J618" s="30"/>
      <c r="K618" s="30"/>
      <c r="L618" s="30"/>
      <c r="M618" s="30"/>
      <c r="N618" s="30"/>
      <c r="O618" s="30"/>
      <c r="P618" s="30"/>
      <c r="Q618" s="30"/>
      <c r="R618" s="30"/>
      <c r="S618" s="30"/>
      <c r="T618" s="30"/>
      <c r="U618" s="30"/>
      <c r="V618" s="30"/>
      <c r="W618" s="30"/>
      <c r="X618" s="30"/>
      <c r="Y618" s="30"/>
      <c r="Z618" s="30"/>
    </row>
    <row r="619" spans="1:26" ht="12" customHeight="1">
      <c r="A619" s="2"/>
      <c r="B619" s="27"/>
      <c r="C619" s="28"/>
      <c r="D619" s="29"/>
      <c r="E619" s="29"/>
      <c r="F619" s="30"/>
      <c r="G619" s="30"/>
      <c r="H619" s="30"/>
      <c r="I619" s="30"/>
      <c r="J619" s="30"/>
      <c r="K619" s="30"/>
      <c r="L619" s="30"/>
      <c r="M619" s="30"/>
      <c r="N619" s="30"/>
      <c r="O619" s="30"/>
      <c r="P619" s="30"/>
      <c r="Q619" s="30"/>
      <c r="R619" s="30"/>
      <c r="S619" s="30"/>
      <c r="T619" s="30"/>
      <c r="U619" s="30"/>
      <c r="V619" s="30"/>
      <c r="W619" s="30"/>
      <c r="X619" s="30"/>
      <c r="Y619" s="30"/>
      <c r="Z619" s="30"/>
    </row>
    <row r="620" spans="1:26" ht="12" customHeight="1">
      <c r="A620" s="2"/>
      <c r="B620" s="27"/>
      <c r="C620" s="28"/>
      <c r="D620" s="29"/>
      <c r="E620" s="29"/>
      <c r="F620" s="30"/>
      <c r="G620" s="30"/>
      <c r="H620" s="30"/>
      <c r="I620" s="30"/>
      <c r="J620" s="30"/>
      <c r="K620" s="30"/>
      <c r="L620" s="30"/>
      <c r="M620" s="30"/>
      <c r="N620" s="30"/>
      <c r="O620" s="30"/>
      <c r="P620" s="30"/>
      <c r="Q620" s="30"/>
      <c r="R620" s="30"/>
      <c r="S620" s="30"/>
      <c r="T620" s="30"/>
      <c r="U620" s="30"/>
      <c r="V620" s="30"/>
      <c r="W620" s="30"/>
      <c r="X620" s="30"/>
      <c r="Y620" s="30"/>
      <c r="Z620" s="30"/>
    </row>
    <row r="621" spans="1:26" ht="12" customHeight="1">
      <c r="A621" s="2"/>
      <c r="B621" s="27"/>
      <c r="C621" s="28"/>
      <c r="D621" s="29"/>
      <c r="E621" s="29"/>
      <c r="F621" s="30"/>
      <c r="G621" s="30"/>
      <c r="H621" s="30"/>
      <c r="I621" s="30"/>
      <c r="J621" s="30"/>
      <c r="K621" s="30"/>
      <c r="L621" s="30"/>
      <c r="M621" s="30"/>
      <c r="N621" s="30"/>
      <c r="O621" s="30"/>
      <c r="P621" s="30"/>
      <c r="Q621" s="30"/>
      <c r="R621" s="30"/>
      <c r="S621" s="30"/>
      <c r="T621" s="30"/>
      <c r="U621" s="30"/>
      <c r="V621" s="30"/>
      <c r="W621" s="30"/>
      <c r="X621" s="30"/>
      <c r="Y621" s="30"/>
      <c r="Z621" s="30"/>
    </row>
    <row r="622" spans="1:26" ht="12" customHeight="1">
      <c r="A622" s="2"/>
      <c r="B622" s="27"/>
      <c r="C622" s="28"/>
      <c r="D622" s="29"/>
      <c r="E622" s="29"/>
      <c r="F622" s="30"/>
      <c r="G622" s="30"/>
      <c r="H622" s="30"/>
      <c r="I622" s="30"/>
      <c r="J622" s="30"/>
      <c r="K622" s="30"/>
      <c r="L622" s="30"/>
      <c r="M622" s="30"/>
      <c r="N622" s="30"/>
      <c r="O622" s="30"/>
      <c r="P622" s="30"/>
      <c r="Q622" s="30"/>
      <c r="R622" s="30"/>
      <c r="S622" s="30"/>
      <c r="T622" s="30"/>
      <c r="U622" s="30"/>
      <c r="V622" s="30"/>
      <c r="W622" s="30"/>
      <c r="X622" s="30"/>
      <c r="Y622" s="30"/>
      <c r="Z622" s="30"/>
    </row>
    <row r="623" spans="1:26" ht="12" customHeight="1">
      <c r="A623" s="2"/>
      <c r="B623" s="27"/>
      <c r="C623" s="28"/>
      <c r="D623" s="29"/>
      <c r="E623" s="29"/>
      <c r="F623" s="30"/>
      <c r="G623" s="30"/>
      <c r="H623" s="30"/>
      <c r="I623" s="30"/>
      <c r="J623" s="30"/>
      <c r="K623" s="30"/>
      <c r="L623" s="30"/>
      <c r="M623" s="30"/>
      <c r="N623" s="30"/>
      <c r="O623" s="30"/>
      <c r="P623" s="30"/>
      <c r="Q623" s="30"/>
      <c r="R623" s="30"/>
      <c r="S623" s="30"/>
      <c r="T623" s="30"/>
      <c r="U623" s="30"/>
      <c r="V623" s="30"/>
      <c r="W623" s="30"/>
      <c r="X623" s="30"/>
      <c r="Y623" s="30"/>
      <c r="Z623" s="30"/>
    </row>
    <row r="624" spans="1:26" ht="12" customHeight="1">
      <c r="A624" s="2"/>
      <c r="B624" s="27"/>
      <c r="C624" s="28"/>
      <c r="D624" s="29"/>
      <c r="E624" s="29"/>
      <c r="F624" s="30"/>
      <c r="G624" s="30"/>
      <c r="H624" s="30"/>
      <c r="I624" s="30"/>
      <c r="J624" s="30"/>
      <c r="K624" s="30"/>
      <c r="L624" s="30"/>
      <c r="M624" s="30"/>
      <c r="N624" s="30"/>
      <c r="O624" s="30"/>
      <c r="P624" s="30"/>
      <c r="Q624" s="30"/>
      <c r="R624" s="30"/>
      <c r="S624" s="30"/>
      <c r="T624" s="30"/>
      <c r="U624" s="30"/>
      <c r="V624" s="30"/>
      <c r="W624" s="30"/>
      <c r="X624" s="30"/>
      <c r="Y624" s="30"/>
      <c r="Z624" s="30"/>
    </row>
    <row r="625" spans="1:26" ht="12" customHeight="1">
      <c r="A625" s="2"/>
      <c r="B625" s="27"/>
      <c r="C625" s="28"/>
      <c r="D625" s="29"/>
      <c r="E625" s="29"/>
      <c r="F625" s="30"/>
      <c r="G625" s="30"/>
      <c r="H625" s="30"/>
      <c r="I625" s="30"/>
      <c r="J625" s="30"/>
      <c r="K625" s="30"/>
      <c r="L625" s="30"/>
      <c r="M625" s="30"/>
      <c r="N625" s="30"/>
      <c r="O625" s="30"/>
      <c r="P625" s="30"/>
      <c r="Q625" s="30"/>
      <c r="R625" s="30"/>
      <c r="S625" s="30"/>
      <c r="T625" s="30"/>
      <c r="U625" s="30"/>
      <c r="V625" s="30"/>
      <c r="W625" s="30"/>
      <c r="X625" s="30"/>
      <c r="Y625" s="30"/>
      <c r="Z625" s="30"/>
    </row>
    <row r="626" spans="1:26" ht="12" customHeight="1">
      <c r="A626" s="2"/>
      <c r="B626" s="27"/>
      <c r="C626" s="28"/>
      <c r="D626" s="29"/>
      <c r="E626" s="29"/>
      <c r="F626" s="30"/>
      <c r="G626" s="30"/>
      <c r="H626" s="30"/>
      <c r="I626" s="30"/>
      <c r="J626" s="30"/>
      <c r="K626" s="30"/>
      <c r="L626" s="30"/>
      <c r="M626" s="30"/>
      <c r="N626" s="30"/>
      <c r="O626" s="30"/>
      <c r="P626" s="30"/>
      <c r="Q626" s="30"/>
      <c r="R626" s="30"/>
      <c r="S626" s="30"/>
      <c r="T626" s="30"/>
      <c r="U626" s="30"/>
      <c r="V626" s="30"/>
      <c r="W626" s="30"/>
      <c r="X626" s="30"/>
      <c r="Y626" s="30"/>
      <c r="Z626" s="30"/>
    </row>
    <row r="627" spans="1:26" ht="12" customHeight="1">
      <c r="A627" s="2"/>
      <c r="B627" s="27"/>
      <c r="C627" s="28"/>
      <c r="D627" s="29"/>
      <c r="E627" s="29"/>
      <c r="F627" s="30"/>
      <c r="G627" s="30"/>
      <c r="H627" s="30"/>
      <c r="I627" s="30"/>
      <c r="J627" s="30"/>
      <c r="K627" s="30"/>
      <c r="L627" s="30"/>
      <c r="M627" s="30"/>
      <c r="N627" s="30"/>
      <c r="O627" s="30"/>
      <c r="P627" s="30"/>
      <c r="Q627" s="30"/>
      <c r="R627" s="30"/>
      <c r="S627" s="30"/>
      <c r="T627" s="30"/>
      <c r="U627" s="30"/>
      <c r="V627" s="30"/>
      <c r="W627" s="30"/>
      <c r="X627" s="30"/>
      <c r="Y627" s="30"/>
      <c r="Z627" s="30"/>
    </row>
    <row r="628" spans="1:26" ht="12" customHeight="1">
      <c r="A628" s="2"/>
      <c r="B628" s="27"/>
      <c r="C628" s="28"/>
      <c r="D628" s="29"/>
      <c r="E628" s="29"/>
      <c r="F628" s="30"/>
      <c r="G628" s="30"/>
      <c r="H628" s="30"/>
      <c r="I628" s="30"/>
      <c r="J628" s="30"/>
      <c r="K628" s="30"/>
      <c r="L628" s="30"/>
      <c r="M628" s="30"/>
      <c r="N628" s="30"/>
      <c r="O628" s="30"/>
      <c r="P628" s="30"/>
      <c r="Q628" s="30"/>
      <c r="R628" s="30"/>
      <c r="S628" s="30"/>
      <c r="T628" s="30"/>
      <c r="U628" s="30"/>
      <c r="V628" s="30"/>
      <c r="W628" s="30"/>
      <c r="X628" s="30"/>
      <c r="Y628" s="30"/>
      <c r="Z628" s="30"/>
    </row>
    <row r="629" spans="1:26" ht="12" customHeight="1">
      <c r="A629" s="2"/>
      <c r="B629" s="27"/>
      <c r="C629" s="28"/>
      <c r="D629" s="29"/>
      <c r="E629" s="29"/>
      <c r="F629" s="30"/>
      <c r="G629" s="30"/>
      <c r="H629" s="30"/>
      <c r="I629" s="30"/>
      <c r="J629" s="30"/>
      <c r="K629" s="30"/>
      <c r="L629" s="30"/>
      <c r="M629" s="30"/>
      <c r="N629" s="30"/>
      <c r="O629" s="30"/>
      <c r="P629" s="30"/>
      <c r="Q629" s="30"/>
      <c r="R629" s="30"/>
      <c r="S629" s="30"/>
      <c r="T629" s="30"/>
      <c r="U629" s="30"/>
      <c r="V629" s="30"/>
      <c r="W629" s="30"/>
      <c r="X629" s="30"/>
      <c r="Y629" s="30"/>
      <c r="Z629" s="30"/>
    </row>
    <row r="630" spans="1:26" ht="12" customHeight="1">
      <c r="A630" s="2"/>
      <c r="B630" s="27"/>
      <c r="C630" s="28"/>
      <c r="D630" s="29"/>
      <c r="E630" s="29"/>
      <c r="F630" s="30"/>
      <c r="G630" s="30"/>
      <c r="H630" s="30"/>
      <c r="I630" s="30"/>
      <c r="J630" s="30"/>
      <c r="K630" s="30"/>
      <c r="L630" s="30"/>
      <c r="M630" s="30"/>
      <c r="N630" s="30"/>
      <c r="O630" s="30"/>
      <c r="P630" s="30"/>
      <c r="Q630" s="30"/>
      <c r="R630" s="30"/>
      <c r="S630" s="30"/>
      <c r="T630" s="30"/>
      <c r="U630" s="30"/>
      <c r="V630" s="30"/>
      <c r="W630" s="30"/>
      <c r="X630" s="30"/>
      <c r="Y630" s="30"/>
      <c r="Z630" s="30"/>
    </row>
    <row r="631" spans="1:26" ht="12" customHeight="1">
      <c r="A631" s="2"/>
      <c r="B631" s="27"/>
      <c r="C631" s="28"/>
      <c r="D631" s="29"/>
      <c r="E631" s="29"/>
      <c r="F631" s="30"/>
      <c r="G631" s="30"/>
      <c r="H631" s="30"/>
      <c r="I631" s="30"/>
      <c r="J631" s="30"/>
      <c r="K631" s="30"/>
      <c r="L631" s="30"/>
      <c r="M631" s="30"/>
      <c r="N631" s="30"/>
      <c r="O631" s="30"/>
      <c r="P631" s="30"/>
      <c r="Q631" s="30"/>
      <c r="R631" s="30"/>
      <c r="S631" s="30"/>
      <c r="T631" s="30"/>
      <c r="U631" s="30"/>
      <c r="V631" s="30"/>
      <c r="W631" s="30"/>
      <c r="X631" s="30"/>
      <c r="Y631" s="30"/>
      <c r="Z631" s="30"/>
    </row>
    <row r="632" spans="1:26" ht="12" customHeight="1">
      <c r="A632" s="2"/>
      <c r="B632" s="27"/>
      <c r="C632" s="28"/>
      <c r="D632" s="29"/>
      <c r="E632" s="29"/>
      <c r="F632" s="30"/>
      <c r="G632" s="30"/>
      <c r="H632" s="30"/>
      <c r="I632" s="30"/>
      <c r="J632" s="30"/>
      <c r="K632" s="30"/>
      <c r="L632" s="30"/>
      <c r="M632" s="30"/>
      <c r="N632" s="30"/>
      <c r="O632" s="30"/>
      <c r="P632" s="30"/>
      <c r="Q632" s="30"/>
      <c r="R632" s="30"/>
      <c r="S632" s="30"/>
      <c r="T632" s="30"/>
      <c r="U632" s="30"/>
      <c r="V632" s="30"/>
      <c r="W632" s="30"/>
      <c r="X632" s="30"/>
      <c r="Y632" s="30"/>
      <c r="Z632" s="30"/>
    </row>
    <row r="633" spans="1:26" ht="12" customHeight="1">
      <c r="A633" s="2"/>
      <c r="B633" s="27"/>
      <c r="C633" s="28"/>
      <c r="D633" s="29"/>
      <c r="E633" s="29"/>
      <c r="F633" s="30"/>
      <c r="G633" s="30"/>
      <c r="H633" s="30"/>
      <c r="I633" s="30"/>
      <c r="J633" s="30"/>
      <c r="K633" s="30"/>
      <c r="L633" s="30"/>
      <c r="M633" s="30"/>
      <c r="N633" s="30"/>
      <c r="O633" s="30"/>
      <c r="P633" s="30"/>
      <c r="Q633" s="30"/>
      <c r="R633" s="30"/>
      <c r="S633" s="30"/>
      <c r="T633" s="30"/>
      <c r="U633" s="30"/>
      <c r="V633" s="30"/>
      <c r="W633" s="30"/>
      <c r="X633" s="30"/>
      <c r="Y633" s="30"/>
      <c r="Z633" s="30"/>
    </row>
    <row r="634" spans="1:26" ht="12" customHeight="1">
      <c r="A634" s="2"/>
      <c r="B634" s="27"/>
      <c r="C634" s="28"/>
      <c r="D634" s="29"/>
      <c r="E634" s="29"/>
      <c r="F634" s="30"/>
      <c r="G634" s="30"/>
      <c r="H634" s="30"/>
      <c r="I634" s="30"/>
      <c r="J634" s="30"/>
      <c r="K634" s="30"/>
      <c r="L634" s="30"/>
      <c r="M634" s="30"/>
      <c r="N634" s="30"/>
      <c r="O634" s="30"/>
      <c r="P634" s="30"/>
      <c r="Q634" s="30"/>
      <c r="R634" s="30"/>
      <c r="S634" s="30"/>
      <c r="T634" s="30"/>
      <c r="U634" s="30"/>
      <c r="V634" s="30"/>
      <c r="W634" s="30"/>
      <c r="X634" s="30"/>
      <c r="Y634" s="30"/>
      <c r="Z634" s="30"/>
    </row>
    <row r="635" spans="1:26" ht="12" customHeight="1">
      <c r="A635" s="2"/>
      <c r="B635" s="27"/>
      <c r="C635" s="28"/>
      <c r="D635" s="29"/>
      <c r="E635" s="29"/>
      <c r="F635" s="30"/>
      <c r="G635" s="30"/>
      <c r="H635" s="30"/>
      <c r="I635" s="30"/>
      <c r="J635" s="30"/>
      <c r="K635" s="30"/>
      <c r="L635" s="30"/>
      <c r="M635" s="30"/>
      <c r="N635" s="30"/>
      <c r="O635" s="30"/>
      <c r="P635" s="30"/>
      <c r="Q635" s="30"/>
      <c r="R635" s="30"/>
      <c r="S635" s="30"/>
      <c r="T635" s="30"/>
      <c r="U635" s="30"/>
      <c r="V635" s="30"/>
      <c r="W635" s="30"/>
      <c r="X635" s="30"/>
      <c r="Y635" s="30"/>
      <c r="Z635" s="30"/>
    </row>
    <row r="636" spans="1:26" ht="12" customHeight="1">
      <c r="A636" s="2"/>
      <c r="B636" s="27"/>
      <c r="C636" s="28"/>
      <c r="D636" s="29"/>
      <c r="E636" s="29"/>
      <c r="F636" s="30"/>
      <c r="G636" s="30"/>
      <c r="H636" s="30"/>
      <c r="I636" s="30"/>
      <c r="J636" s="30"/>
      <c r="K636" s="30"/>
      <c r="L636" s="30"/>
      <c r="M636" s="30"/>
      <c r="N636" s="30"/>
      <c r="O636" s="30"/>
      <c r="P636" s="30"/>
      <c r="Q636" s="30"/>
      <c r="R636" s="30"/>
      <c r="S636" s="30"/>
      <c r="T636" s="30"/>
      <c r="U636" s="30"/>
      <c r="V636" s="30"/>
      <c r="W636" s="30"/>
      <c r="X636" s="30"/>
      <c r="Y636" s="30"/>
      <c r="Z636" s="30"/>
    </row>
    <row r="637" spans="1:26" ht="12" customHeight="1">
      <c r="A637" s="2"/>
      <c r="B637" s="27"/>
      <c r="C637" s="28"/>
      <c r="D637" s="29"/>
      <c r="E637" s="29"/>
      <c r="F637" s="30"/>
      <c r="G637" s="30"/>
      <c r="H637" s="30"/>
      <c r="I637" s="30"/>
      <c r="J637" s="30"/>
      <c r="K637" s="30"/>
      <c r="L637" s="30"/>
      <c r="M637" s="30"/>
      <c r="N637" s="30"/>
      <c r="O637" s="30"/>
      <c r="P637" s="30"/>
      <c r="Q637" s="30"/>
      <c r="R637" s="30"/>
      <c r="S637" s="30"/>
      <c r="T637" s="30"/>
      <c r="U637" s="30"/>
      <c r="V637" s="30"/>
      <c r="W637" s="30"/>
      <c r="X637" s="30"/>
      <c r="Y637" s="30"/>
      <c r="Z637" s="30"/>
    </row>
    <row r="638" spans="1:26" ht="12" customHeight="1">
      <c r="A638" s="2"/>
      <c r="B638" s="27"/>
      <c r="C638" s="28"/>
      <c r="D638" s="29"/>
      <c r="E638" s="29"/>
      <c r="F638" s="30"/>
      <c r="G638" s="30"/>
      <c r="H638" s="30"/>
      <c r="I638" s="30"/>
      <c r="J638" s="30"/>
      <c r="K638" s="30"/>
      <c r="L638" s="30"/>
      <c r="M638" s="30"/>
      <c r="N638" s="30"/>
      <c r="O638" s="30"/>
      <c r="P638" s="30"/>
      <c r="Q638" s="30"/>
      <c r="R638" s="30"/>
      <c r="S638" s="30"/>
      <c r="T638" s="30"/>
      <c r="U638" s="30"/>
      <c r="V638" s="30"/>
      <c r="W638" s="30"/>
      <c r="X638" s="30"/>
      <c r="Y638" s="30"/>
      <c r="Z638" s="30"/>
    </row>
    <row r="639" spans="1:26" ht="12" customHeight="1">
      <c r="A639" s="2"/>
      <c r="B639" s="27"/>
      <c r="C639" s="28"/>
      <c r="D639" s="29"/>
      <c r="E639" s="29"/>
      <c r="F639" s="30"/>
      <c r="G639" s="30"/>
      <c r="H639" s="30"/>
      <c r="I639" s="30"/>
      <c r="J639" s="30"/>
      <c r="K639" s="30"/>
      <c r="L639" s="30"/>
      <c r="M639" s="30"/>
      <c r="N639" s="30"/>
      <c r="O639" s="30"/>
      <c r="P639" s="30"/>
      <c r="Q639" s="30"/>
      <c r="R639" s="30"/>
      <c r="S639" s="30"/>
      <c r="T639" s="30"/>
      <c r="U639" s="30"/>
      <c r="V639" s="30"/>
      <c r="W639" s="30"/>
      <c r="X639" s="30"/>
      <c r="Y639" s="30"/>
      <c r="Z639" s="30"/>
    </row>
    <row r="640" spans="1:26" ht="12" customHeight="1">
      <c r="A640" s="2"/>
      <c r="B640" s="27"/>
      <c r="C640" s="28"/>
      <c r="D640" s="29"/>
      <c r="E640" s="29"/>
      <c r="F640" s="30"/>
      <c r="G640" s="30"/>
      <c r="H640" s="30"/>
      <c r="I640" s="30"/>
      <c r="J640" s="30"/>
      <c r="K640" s="30"/>
      <c r="L640" s="30"/>
      <c r="M640" s="30"/>
      <c r="N640" s="30"/>
      <c r="O640" s="30"/>
      <c r="P640" s="30"/>
      <c r="Q640" s="30"/>
      <c r="R640" s="30"/>
      <c r="S640" s="30"/>
      <c r="T640" s="30"/>
      <c r="U640" s="30"/>
      <c r="V640" s="30"/>
      <c r="W640" s="30"/>
      <c r="X640" s="30"/>
      <c r="Y640" s="30"/>
      <c r="Z640" s="30"/>
    </row>
    <row r="641" spans="1:26" ht="12" customHeight="1">
      <c r="A641" s="2"/>
      <c r="B641" s="27"/>
      <c r="C641" s="28"/>
      <c r="D641" s="29"/>
      <c r="E641" s="29"/>
      <c r="F641" s="30"/>
      <c r="G641" s="30"/>
      <c r="H641" s="30"/>
      <c r="I641" s="30"/>
      <c r="J641" s="30"/>
      <c r="K641" s="30"/>
      <c r="L641" s="30"/>
      <c r="M641" s="30"/>
      <c r="N641" s="30"/>
      <c r="O641" s="30"/>
      <c r="P641" s="30"/>
      <c r="Q641" s="30"/>
      <c r="R641" s="30"/>
      <c r="S641" s="30"/>
      <c r="T641" s="30"/>
      <c r="U641" s="30"/>
      <c r="V641" s="30"/>
      <c r="W641" s="30"/>
      <c r="X641" s="30"/>
      <c r="Y641" s="30"/>
      <c r="Z641" s="30"/>
    </row>
    <row r="642" spans="1:26" ht="12" customHeight="1">
      <c r="A642" s="2"/>
      <c r="B642" s="27"/>
      <c r="C642" s="28"/>
      <c r="D642" s="29"/>
      <c r="E642" s="29"/>
      <c r="F642" s="30"/>
      <c r="G642" s="30"/>
      <c r="H642" s="30"/>
      <c r="I642" s="30"/>
      <c r="J642" s="30"/>
      <c r="K642" s="30"/>
      <c r="L642" s="30"/>
      <c r="M642" s="30"/>
      <c r="N642" s="30"/>
      <c r="O642" s="30"/>
      <c r="P642" s="30"/>
      <c r="Q642" s="30"/>
      <c r="R642" s="30"/>
      <c r="S642" s="30"/>
      <c r="T642" s="30"/>
      <c r="U642" s="30"/>
      <c r="V642" s="30"/>
      <c r="W642" s="30"/>
      <c r="X642" s="30"/>
      <c r="Y642" s="30"/>
      <c r="Z642" s="30"/>
    </row>
    <row r="643" spans="1:26" ht="12" customHeight="1">
      <c r="A643" s="2"/>
      <c r="B643" s="27"/>
      <c r="C643" s="28"/>
      <c r="D643" s="29"/>
      <c r="E643" s="29"/>
      <c r="F643" s="30"/>
      <c r="G643" s="30"/>
      <c r="H643" s="30"/>
      <c r="I643" s="30"/>
      <c r="J643" s="30"/>
      <c r="K643" s="30"/>
      <c r="L643" s="30"/>
      <c r="M643" s="30"/>
      <c r="N643" s="30"/>
      <c r="O643" s="30"/>
      <c r="P643" s="30"/>
      <c r="Q643" s="30"/>
      <c r="R643" s="30"/>
      <c r="S643" s="30"/>
      <c r="T643" s="30"/>
      <c r="U643" s="30"/>
      <c r="V643" s="30"/>
      <c r="W643" s="30"/>
      <c r="X643" s="30"/>
      <c r="Y643" s="30"/>
      <c r="Z643" s="30"/>
    </row>
    <row r="644" spans="1:26" ht="12" customHeight="1">
      <c r="A644" s="2"/>
      <c r="B644" s="27"/>
      <c r="C644" s="28"/>
      <c r="D644" s="29"/>
      <c r="E644" s="29"/>
      <c r="F644" s="30"/>
      <c r="G644" s="30"/>
      <c r="H644" s="30"/>
      <c r="I644" s="30"/>
      <c r="J644" s="30"/>
      <c r="K644" s="30"/>
      <c r="L644" s="30"/>
      <c r="M644" s="30"/>
      <c r="N644" s="30"/>
      <c r="O644" s="30"/>
      <c r="P644" s="30"/>
      <c r="Q644" s="30"/>
      <c r="R644" s="30"/>
      <c r="S644" s="30"/>
      <c r="T644" s="30"/>
      <c r="U644" s="30"/>
      <c r="V644" s="30"/>
      <c r="W644" s="30"/>
      <c r="X644" s="30"/>
      <c r="Y644" s="30"/>
      <c r="Z644" s="30"/>
    </row>
    <row r="645" spans="1:26" ht="12" customHeight="1">
      <c r="A645" s="2"/>
      <c r="B645" s="27"/>
      <c r="C645" s="28"/>
      <c r="D645" s="29"/>
      <c r="E645" s="29"/>
      <c r="F645" s="30"/>
      <c r="G645" s="30"/>
      <c r="H645" s="30"/>
      <c r="I645" s="30"/>
      <c r="J645" s="30"/>
      <c r="K645" s="30"/>
      <c r="L645" s="30"/>
      <c r="M645" s="30"/>
      <c r="N645" s="30"/>
      <c r="O645" s="30"/>
      <c r="P645" s="30"/>
      <c r="Q645" s="30"/>
      <c r="R645" s="30"/>
      <c r="S645" s="30"/>
      <c r="T645" s="30"/>
      <c r="U645" s="30"/>
      <c r="V645" s="30"/>
      <c r="W645" s="30"/>
      <c r="X645" s="30"/>
      <c r="Y645" s="30"/>
      <c r="Z645" s="30"/>
    </row>
    <row r="646" spans="1:26" ht="12" customHeight="1">
      <c r="A646" s="2"/>
      <c r="B646" s="27"/>
      <c r="C646" s="28"/>
      <c r="D646" s="29"/>
      <c r="E646" s="29"/>
      <c r="F646" s="30"/>
      <c r="G646" s="30"/>
      <c r="H646" s="30"/>
      <c r="I646" s="30"/>
      <c r="J646" s="30"/>
      <c r="K646" s="30"/>
      <c r="L646" s="30"/>
      <c r="M646" s="30"/>
      <c r="N646" s="30"/>
      <c r="O646" s="30"/>
      <c r="P646" s="30"/>
      <c r="Q646" s="30"/>
      <c r="R646" s="30"/>
      <c r="S646" s="30"/>
      <c r="T646" s="30"/>
      <c r="U646" s="30"/>
      <c r="V646" s="30"/>
      <c r="W646" s="30"/>
      <c r="X646" s="30"/>
      <c r="Y646" s="30"/>
      <c r="Z646" s="30"/>
    </row>
    <row r="647" spans="1:26" ht="12" customHeight="1">
      <c r="A647" s="2"/>
      <c r="B647" s="27"/>
      <c r="C647" s="28"/>
      <c r="D647" s="29"/>
      <c r="E647" s="29"/>
      <c r="F647" s="30"/>
      <c r="G647" s="30"/>
      <c r="H647" s="30"/>
      <c r="I647" s="30"/>
      <c r="J647" s="30"/>
      <c r="K647" s="30"/>
      <c r="L647" s="30"/>
      <c r="M647" s="30"/>
      <c r="N647" s="30"/>
      <c r="O647" s="30"/>
      <c r="P647" s="30"/>
      <c r="Q647" s="30"/>
      <c r="R647" s="30"/>
      <c r="S647" s="30"/>
      <c r="T647" s="30"/>
      <c r="U647" s="30"/>
      <c r="V647" s="30"/>
      <c r="W647" s="30"/>
      <c r="X647" s="30"/>
      <c r="Y647" s="30"/>
      <c r="Z647" s="30"/>
    </row>
    <row r="648" spans="1:26" ht="12" customHeight="1">
      <c r="A648" s="2"/>
      <c r="B648" s="27"/>
      <c r="C648" s="28"/>
      <c r="D648" s="29"/>
      <c r="E648" s="29"/>
      <c r="F648" s="30"/>
      <c r="G648" s="30"/>
      <c r="H648" s="30"/>
      <c r="I648" s="30"/>
      <c r="J648" s="30"/>
      <c r="K648" s="30"/>
      <c r="L648" s="30"/>
      <c r="M648" s="30"/>
      <c r="N648" s="30"/>
      <c r="O648" s="30"/>
      <c r="P648" s="30"/>
      <c r="Q648" s="30"/>
      <c r="R648" s="30"/>
      <c r="S648" s="30"/>
      <c r="T648" s="30"/>
      <c r="U648" s="30"/>
      <c r="V648" s="30"/>
      <c r="W648" s="30"/>
      <c r="X648" s="30"/>
      <c r="Y648" s="30"/>
      <c r="Z648" s="30"/>
    </row>
    <row r="649" spans="1:26" ht="12" customHeight="1">
      <c r="A649" s="2"/>
      <c r="B649" s="27"/>
      <c r="C649" s="28"/>
      <c r="D649" s="29"/>
      <c r="E649" s="29"/>
      <c r="F649" s="30"/>
      <c r="G649" s="30"/>
      <c r="H649" s="30"/>
      <c r="I649" s="30"/>
      <c r="J649" s="30"/>
      <c r="K649" s="30"/>
      <c r="L649" s="30"/>
      <c r="M649" s="30"/>
      <c r="N649" s="30"/>
      <c r="O649" s="30"/>
      <c r="P649" s="30"/>
      <c r="Q649" s="30"/>
      <c r="R649" s="30"/>
      <c r="S649" s="30"/>
      <c r="T649" s="30"/>
      <c r="U649" s="30"/>
      <c r="V649" s="30"/>
      <c r="W649" s="30"/>
      <c r="X649" s="30"/>
      <c r="Y649" s="30"/>
      <c r="Z649" s="30"/>
    </row>
    <row r="650" spans="1:26" ht="12" customHeight="1">
      <c r="A650" s="2"/>
      <c r="B650" s="27"/>
      <c r="C650" s="28"/>
      <c r="D650" s="29"/>
      <c r="E650" s="29"/>
      <c r="F650" s="30"/>
      <c r="G650" s="30"/>
      <c r="H650" s="30"/>
      <c r="I650" s="30"/>
      <c r="J650" s="30"/>
      <c r="K650" s="30"/>
      <c r="L650" s="30"/>
      <c r="M650" s="30"/>
      <c r="N650" s="30"/>
      <c r="O650" s="30"/>
      <c r="P650" s="30"/>
      <c r="Q650" s="30"/>
      <c r="R650" s="30"/>
      <c r="S650" s="30"/>
      <c r="T650" s="30"/>
      <c r="U650" s="30"/>
      <c r="V650" s="30"/>
      <c r="W650" s="30"/>
      <c r="X650" s="30"/>
      <c r="Y650" s="30"/>
      <c r="Z650" s="30"/>
    </row>
    <row r="651" spans="1:26" ht="12" customHeight="1">
      <c r="A651" s="2"/>
      <c r="B651" s="27"/>
      <c r="C651" s="28"/>
      <c r="D651" s="29"/>
      <c r="E651" s="29"/>
      <c r="F651" s="30"/>
      <c r="G651" s="30"/>
      <c r="H651" s="30"/>
      <c r="I651" s="30"/>
      <c r="J651" s="30"/>
      <c r="K651" s="30"/>
      <c r="L651" s="30"/>
      <c r="M651" s="30"/>
      <c r="N651" s="30"/>
      <c r="O651" s="30"/>
      <c r="P651" s="30"/>
      <c r="Q651" s="30"/>
      <c r="R651" s="30"/>
      <c r="S651" s="30"/>
      <c r="T651" s="30"/>
      <c r="U651" s="30"/>
      <c r="V651" s="30"/>
      <c r="W651" s="30"/>
      <c r="X651" s="30"/>
      <c r="Y651" s="30"/>
      <c r="Z651" s="30"/>
    </row>
    <row r="652" spans="1:26" ht="12" customHeight="1">
      <c r="A652" s="2"/>
      <c r="B652" s="27"/>
      <c r="C652" s="28"/>
      <c r="D652" s="29"/>
      <c r="E652" s="29"/>
      <c r="F652" s="30"/>
      <c r="G652" s="30"/>
      <c r="H652" s="30"/>
      <c r="I652" s="30"/>
      <c r="J652" s="30"/>
      <c r="K652" s="30"/>
      <c r="L652" s="30"/>
      <c r="M652" s="30"/>
      <c r="N652" s="30"/>
      <c r="O652" s="30"/>
      <c r="P652" s="30"/>
      <c r="Q652" s="30"/>
      <c r="R652" s="30"/>
      <c r="S652" s="30"/>
      <c r="T652" s="30"/>
      <c r="U652" s="30"/>
      <c r="V652" s="30"/>
      <c r="W652" s="30"/>
      <c r="X652" s="30"/>
      <c r="Y652" s="30"/>
      <c r="Z652" s="30"/>
    </row>
    <row r="653" spans="1:26" ht="12" customHeight="1">
      <c r="A653" s="2"/>
      <c r="B653" s="27"/>
      <c r="C653" s="28"/>
      <c r="D653" s="29"/>
      <c r="E653" s="29"/>
      <c r="F653" s="30"/>
      <c r="G653" s="30"/>
      <c r="H653" s="30"/>
      <c r="I653" s="30"/>
      <c r="J653" s="30"/>
      <c r="K653" s="30"/>
      <c r="L653" s="30"/>
      <c r="M653" s="30"/>
      <c r="N653" s="30"/>
      <c r="O653" s="30"/>
      <c r="P653" s="30"/>
      <c r="Q653" s="30"/>
      <c r="R653" s="30"/>
      <c r="S653" s="30"/>
      <c r="T653" s="30"/>
      <c r="U653" s="30"/>
      <c r="V653" s="30"/>
      <c r="W653" s="30"/>
      <c r="X653" s="30"/>
      <c r="Y653" s="30"/>
      <c r="Z653" s="30"/>
    </row>
    <row r="654" spans="1:26" ht="12" customHeight="1">
      <c r="A654" s="2"/>
      <c r="B654" s="27"/>
      <c r="C654" s="28"/>
      <c r="D654" s="29"/>
      <c r="E654" s="29"/>
      <c r="F654" s="30"/>
      <c r="G654" s="30"/>
      <c r="H654" s="30"/>
      <c r="I654" s="30"/>
      <c r="J654" s="30"/>
      <c r="K654" s="30"/>
      <c r="L654" s="30"/>
      <c r="M654" s="30"/>
      <c r="N654" s="30"/>
      <c r="O654" s="30"/>
      <c r="P654" s="30"/>
      <c r="Q654" s="30"/>
      <c r="R654" s="30"/>
      <c r="S654" s="30"/>
      <c r="T654" s="30"/>
      <c r="U654" s="30"/>
      <c r="V654" s="30"/>
      <c r="W654" s="30"/>
      <c r="X654" s="30"/>
      <c r="Y654" s="30"/>
      <c r="Z654" s="30"/>
    </row>
    <row r="655" spans="1:26" ht="12" customHeight="1">
      <c r="A655" s="2"/>
      <c r="B655" s="27"/>
      <c r="C655" s="28"/>
      <c r="D655" s="29"/>
      <c r="E655" s="29"/>
      <c r="F655" s="30"/>
      <c r="G655" s="30"/>
      <c r="H655" s="30"/>
      <c r="I655" s="30"/>
      <c r="J655" s="30"/>
      <c r="K655" s="30"/>
      <c r="L655" s="30"/>
      <c r="M655" s="30"/>
      <c r="N655" s="30"/>
      <c r="O655" s="30"/>
      <c r="P655" s="30"/>
      <c r="Q655" s="30"/>
      <c r="R655" s="30"/>
      <c r="S655" s="30"/>
      <c r="T655" s="30"/>
      <c r="U655" s="30"/>
      <c r="V655" s="30"/>
      <c r="W655" s="30"/>
      <c r="X655" s="30"/>
      <c r="Y655" s="30"/>
      <c r="Z655" s="30"/>
    </row>
    <row r="656" spans="1:26" ht="12" customHeight="1">
      <c r="A656" s="2"/>
      <c r="B656" s="27"/>
      <c r="C656" s="28"/>
      <c r="D656" s="29"/>
      <c r="E656" s="29"/>
      <c r="F656" s="30"/>
      <c r="G656" s="30"/>
      <c r="H656" s="30"/>
      <c r="I656" s="30"/>
      <c r="J656" s="30"/>
      <c r="K656" s="30"/>
      <c r="L656" s="30"/>
      <c r="M656" s="30"/>
      <c r="N656" s="30"/>
      <c r="O656" s="30"/>
      <c r="P656" s="30"/>
      <c r="Q656" s="30"/>
      <c r="R656" s="30"/>
      <c r="S656" s="30"/>
      <c r="T656" s="30"/>
      <c r="U656" s="30"/>
      <c r="V656" s="30"/>
      <c r="W656" s="30"/>
      <c r="X656" s="30"/>
      <c r="Y656" s="30"/>
      <c r="Z656" s="30"/>
    </row>
    <row r="657" spans="1:26" ht="12" customHeight="1">
      <c r="A657" s="2"/>
      <c r="B657" s="27"/>
      <c r="C657" s="28"/>
      <c r="D657" s="29"/>
      <c r="E657" s="29"/>
      <c r="F657" s="30"/>
      <c r="G657" s="30"/>
      <c r="H657" s="30"/>
      <c r="I657" s="30"/>
      <c r="J657" s="30"/>
      <c r="K657" s="30"/>
      <c r="L657" s="30"/>
      <c r="M657" s="30"/>
      <c r="N657" s="30"/>
      <c r="O657" s="30"/>
      <c r="P657" s="30"/>
      <c r="Q657" s="30"/>
      <c r="R657" s="30"/>
      <c r="S657" s="30"/>
      <c r="T657" s="30"/>
      <c r="U657" s="30"/>
      <c r="V657" s="30"/>
      <c r="W657" s="30"/>
      <c r="X657" s="30"/>
      <c r="Y657" s="30"/>
      <c r="Z657" s="30"/>
    </row>
    <row r="658" spans="1:26" ht="12" customHeight="1">
      <c r="A658" s="2"/>
      <c r="B658" s="27"/>
      <c r="C658" s="28"/>
      <c r="D658" s="29"/>
      <c r="E658" s="29"/>
      <c r="F658" s="30"/>
      <c r="G658" s="30"/>
      <c r="H658" s="30"/>
      <c r="I658" s="30"/>
      <c r="J658" s="30"/>
      <c r="K658" s="30"/>
      <c r="L658" s="30"/>
      <c r="M658" s="30"/>
      <c r="N658" s="30"/>
      <c r="O658" s="30"/>
      <c r="P658" s="30"/>
      <c r="Q658" s="30"/>
      <c r="R658" s="30"/>
      <c r="S658" s="30"/>
      <c r="T658" s="30"/>
      <c r="U658" s="30"/>
      <c r="V658" s="30"/>
      <c r="W658" s="30"/>
      <c r="X658" s="30"/>
      <c r="Y658" s="30"/>
      <c r="Z658" s="30"/>
    </row>
    <row r="659" spans="1:26" ht="12" customHeight="1">
      <c r="A659" s="2"/>
      <c r="B659" s="27"/>
      <c r="C659" s="28"/>
      <c r="D659" s="29"/>
      <c r="E659" s="29"/>
      <c r="F659" s="30"/>
      <c r="G659" s="30"/>
      <c r="H659" s="30"/>
      <c r="I659" s="30"/>
      <c r="J659" s="30"/>
      <c r="K659" s="30"/>
      <c r="L659" s="30"/>
      <c r="M659" s="30"/>
      <c r="N659" s="30"/>
      <c r="O659" s="30"/>
      <c r="P659" s="30"/>
      <c r="Q659" s="30"/>
      <c r="R659" s="30"/>
      <c r="S659" s="30"/>
      <c r="T659" s="30"/>
      <c r="U659" s="30"/>
      <c r="V659" s="30"/>
      <c r="W659" s="30"/>
      <c r="X659" s="30"/>
      <c r="Y659" s="30"/>
      <c r="Z659" s="30"/>
    </row>
    <row r="660" spans="1:26" ht="12" customHeight="1">
      <c r="A660" s="2"/>
      <c r="B660" s="27"/>
      <c r="C660" s="28"/>
      <c r="D660" s="29"/>
      <c r="E660" s="29"/>
      <c r="F660" s="30"/>
      <c r="G660" s="30"/>
      <c r="H660" s="30"/>
      <c r="I660" s="30"/>
      <c r="J660" s="30"/>
      <c r="K660" s="30"/>
      <c r="L660" s="30"/>
      <c r="M660" s="30"/>
      <c r="N660" s="30"/>
      <c r="O660" s="30"/>
      <c r="P660" s="30"/>
      <c r="Q660" s="30"/>
      <c r="R660" s="30"/>
      <c r="S660" s="30"/>
      <c r="T660" s="30"/>
      <c r="U660" s="30"/>
      <c r="V660" s="30"/>
      <c r="W660" s="30"/>
      <c r="X660" s="30"/>
      <c r="Y660" s="30"/>
      <c r="Z660" s="30"/>
    </row>
    <row r="661" spans="1:26" ht="12" customHeight="1">
      <c r="A661" s="2"/>
      <c r="B661" s="27"/>
      <c r="C661" s="28"/>
      <c r="D661" s="29"/>
      <c r="E661" s="29"/>
      <c r="F661" s="30"/>
      <c r="G661" s="30"/>
      <c r="H661" s="30"/>
      <c r="I661" s="30"/>
      <c r="J661" s="30"/>
      <c r="K661" s="30"/>
      <c r="L661" s="30"/>
      <c r="M661" s="30"/>
      <c r="N661" s="30"/>
      <c r="O661" s="30"/>
      <c r="P661" s="30"/>
      <c r="Q661" s="30"/>
      <c r="R661" s="30"/>
      <c r="S661" s="30"/>
      <c r="T661" s="30"/>
      <c r="U661" s="30"/>
      <c r="V661" s="30"/>
      <c r="W661" s="30"/>
      <c r="X661" s="30"/>
      <c r="Y661" s="30"/>
      <c r="Z661" s="30"/>
    </row>
    <row r="662" spans="1:26" ht="12" customHeight="1">
      <c r="A662" s="2"/>
      <c r="B662" s="27"/>
      <c r="C662" s="28"/>
      <c r="D662" s="29"/>
      <c r="E662" s="29"/>
      <c r="F662" s="30"/>
      <c r="G662" s="30"/>
      <c r="H662" s="30"/>
      <c r="I662" s="30"/>
      <c r="J662" s="30"/>
      <c r="K662" s="30"/>
      <c r="L662" s="30"/>
      <c r="M662" s="30"/>
      <c r="N662" s="30"/>
      <c r="O662" s="30"/>
      <c r="P662" s="30"/>
      <c r="Q662" s="30"/>
      <c r="R662" s="30"/>
      <c r="S662" s="30"/>
      <c r="T662" s="30"/>
      <c r="U662" s="30"/>
      <c r="V662" s="30"/>
      <c r="W662" s="30"/>
      <c r="X662" s="30"/>
      <c r="Y662" s="30"/>
      <c r="Z662" s="30"/>
    </row>
    <row r="663" spans="1:26" ht="12" customHeight="1">
      <c r="A663" s="2"/>
      <c r="B663" s="27"/>
      <c r="C663" s="28"/>
      <c r="D663" s="29"/>
      <c r="E663" s="29"/>
      <c r="F663" s="30"/>
      <c r="G663" s="30"/>
      <c r="H663" s="30"/>
      <c r="I663" s="30"/>
      <c r="J663" s="30"/>
      <c r="K663" s="30"/>
      <c r="L663" s="30"/>
      <c r="M663" s="30"/>
      <c r="N663" s="30"/>
      <c r="O663" s="30"/>
      <c r="P663" s="30"/>
      <c r="Q663" s="30"/>
      <c r="R663" s="30"/>
      <c r="S663" s="30"/>
      <c r="T663" s="30"/>
      <c r="U663" s="30"/>
      <c r="V663" s="30"/>
      <c r="W663" s="30"/>
      <c r="X663" s="30"/>
      <c r="Y663" s="30"/>
      <c r="Z663" s="30"/>
    </row>
    <row r="664" spans="1:26" ht="12" customHeight="1">
      <c r="A664" s="2"/>
      <c r="B664" s="27"/>
      <c r="C664" s="28"/>
      <c r="D664" s="29"/>
      <c r="E664" s="29"/>
      <c r="F664" s="30"/>
      <c r="G664" s="30"/>
      <c r="H664" s="30"/>
      <c r="I664" s="30"/>
      <c r="J664" s="30"/>
      <c r="K664" s="30"/>
      <c r="L664" s="30"/>
      <c r="M664" s="30"/>
      <c r="N664" s="30"/>
      <c r="O664" s="30"/>
      <c r="P664" s="30"/>
      <c r="Q664" s="30"/>
      <c r="R664" s="30"/>
      <c r="S664" s="30"/>
      <c r="T664" s="30"/>
      <c r="U664" s="30"/>
      <c r="V664" s="30"/>
      <c r="W664" s="30"/>
      <c r="X664" s="30"/>
      <c r="Y664" s="30"/>
      <c r="Z664" s="30"/>
    </row>
    <row r="665" spans="1:26" ht="12" customHeight="1">
      <c r="A665" s="2"/>
      <c r="B665" s="27"/>
      <c r="C665" s="28"/>
      <c r="D665" s="29"/>
      <c r="E665" s="29"/>
      <c r="F665" s="30"/>
      <c r="G665" s="30"/>
      <c r="H665" s="30"/>
      <c r="I665" s="30"/>
      <c r="J665" s="30"/>
      <c r="K665" s="30"/>
      <c r="L665" s="30"/>
      <c r="M665" s="30"/>
      <c r="N665" s="30"/>
      <c r="O665" s="30"/>
      <c r="P665" s="30"/>
      <c r="Q665" s="30"/>
      <c r="R665" s="30"/>
      <c r="S665" s="30"/>
      <c r="T665" s="30"/>
      <c r="U665" s="30"/>
      <c r="V665" s="30"/>
      <c r="W665" s="30"/>
      <c r="X665" s="30"/>
      <c r="Y665" s="30"/>
      <c r="Z665" s="30"/>
    </row>
    <row r="666" spans="1:26" ht="12" customHeight="1">
      <c r="A666" s="2"/>
      <c r="B666" s="27"/>
      <c r="C666" s="28"/>
      <c r="D666" s="29"/>
      <c r="E666" s="29"/>
      <c r="F666" s="30"/>
      <c r="G666" s="30"/>
      <c r="H666" s="30"/>
      <c r="I666" s="30"/>
      <c r="J666" s="30"/>
      <c r="K666" s="30"/>
      <c r="L666" s="30"/>
      <c r="M666" s="30"/>
      <c r="N666" s="30"/>
      <c r="O666" s="30"/>
      <c r="P666" s="30"/>
      <c r="Q666" s="30"/>
      <c r="R666" s="30"/>
      <c r="S666" s="30"/>
      <c r="T666" s="30"/>
      <c r="U666" s="30"/>
      <c r="V666" s="30"/>
      <c r="W666" s="30"/>
      <c r="X666" s="30"/>
      <c r="Y666" s="30"/>
      <c r="Z666" s="30"/>
    </row>
    <row r="667" spans="1:26" ht="12" customHeight="1">
      <c r="A667" s="2"/>
      <c r="B667" s="27"/>
      <c r="C667" s="28"/>
      <c r="D667" s="29"/>
      <c r="E667" s="29"/>
      <c r="F667" s="30"/>
      <c r="G667" s="30"/>
      <c r="H667" s="30"/>
      <c r="I667" s="30"/>
      <c r="J667" s="30"/>
      <c r="K667" s="30"/>
      <c r="L667" s="30"/>
      <c r="M667" s="30"/>
      <c r="N667" s="30"/>
      <c r="O667" s="30"/>
      <c r="P667" s="30"/>
      <c r="Q667" s="30"/>
      <c r="R667" s="30"/>
      <c r="S667" s="30"/>
      <c r="T667" s="30"/>
      <c r="U667" s="30"/>
      <c r="V667" s="30"/>
      <c r="W667" s="30"/>
      <c r="X667" s="30"/>
      <c r="Y667" s="30"/>
      <c r="Z667" s="30"/>
    </row>
    <row r="668" spans="1:26" ht="12" customHeight="1">
      <c r="A668" s="2"/>
      <c r="B668" s="27"/>
      <c r="C668" s="28"/>
      <c r="D668" s="29"/>
      <c r="E668" s="29"/>
      <c r="F668" s="30"/>
      <c r="G668" s="30"/>
      <c r="H668" s="30"/>
      <c r="I668" s="30"/>
      <c r="J668" s="30"/>
      <c r="K668" s="30"/>
      <c r="L668" s="30"/>
      <c r="M668" s="30"/>
      <c r="N668" s="30"/>
      <c r="O668" s="30"/>
      <c r="P668" s="30"/>
      <c r="Q668" s="30"/>
      <c r="R668" s="30"/>
      <c r="S668" s="30"/>
      <c r="T668" s="30"/>
      <c r="U668" s="30"/>
      <c r="V668" s="30"/>
      <c r="W668" s="30"/>
      <c r="X668" s="30"/>
      <c r="Y668" s="30"/>
      <c r="Z668" s="30"/>
    </row>
    <row r="669" spans="1:26" ht="12" customHeight="1">
      <c r="A669" s="2"/>
      <c r="B669" s="27"/>
      <c r="C669" s="28"/>
      <c r="D669" s="29"/>
      <c r="E669" s="29"/>
      <c r="F669" s="30"/>
      <c r="G669" s="30"/>
      <c r="H669" s="30"/>
      <c r="I669" s="30"/>
      <c r="J669" s="30"/>
      <c r="K669" s="30"/>
      <c r="L669" s="30"/>
      <c r="M669" s="30"/>
      <c r="N669" s="30"/>
      <c r="O669" s="30"/>
      <c r="P669" s="30"/>
      <c r="Q669" s="30"/>
      <c r="R669" s="30"/>
      <c r="S669" s="30"/>
      <c r="T669" s="30"/>
      <c r="U669" s="30"/>
      <c r="V669" s="30"/>
      <c r="W669" s="30"/>
      <c r="X669" s="30"/>
      <c r="Y669" s="30"/>
      <c r="Z669" s="30"/>
    </row>
    <row r="670" spans="1:26" ht="12" customHeight="1">
      <c r="A670" s="2"/>
      <c r="B670" s="27"/>
      <c r="C670" s="28"/>
      <c r="D670" s="29"/>
      <c r="E670" s="29"/>
      <c r="F670" s="30"/>
      <c r="G670" s="30"/>
      <c r="H670" s="30"/>
      <c r="I670" s="30"/>
      <c r="J670" s="30"/>
      <c r="K670" s="30"/>
      <c r="L670" s="30"/>
      <c r="M670" s="30"/>
      <c r="N670" s="30"/>
      <c r="O670" s="30"/>
      <c r="P670" s="30"/>
      <c r="Q670" s="30"/>
      <c r="R670" s="30"/>
      <c r="S670" s="30"/>
      <c r="T670" s="30"/>
      <c r="U670" s="30"/>
      <c r="V670" s="30"/>
      <c r="W670" s="30"/>
      <c r="X670" s="30"/>
      <c r="Y670" s="30"/>
      <c r="Z670" s="30"/>
    </row>
    <row r="671" spans="1:26" ht="12" customHeight="1">
      <c r="A671" s="2"/>
      <c r="B671" s="27"/>
      <c r="C671" s="28"/>
      <c r="D671" s="29"/>
      <c r="E671" s="29"/>
      <c r="F671" s="30"/>
      <c r="G671" s="30"/>
      <c r="H671" s="30"/>
      <c r="I671" s="30"/>
      <c r="J671" s="30"/>
      <c r="K671" s="30"/>
      <c r="L671" s="30"/>
      <c r="M671" s="30"/>
      <c r="N671" s="30"/>
      <c r="O671" s="30"/>
      <c r="P671" s="30"/>
      <c r="Q671" s="30"/>
      <c r="R671" s="30"/>
      <c r="S671" s="30"/>
      <c r="T671" s="30"/>
      <c r="U671" s="30"/>
      <c r="V671" s="30"/>
      <c r="W671" s="30"/>
      <c r="X671" s="30"/>
      <c r="Y671" s="30"/>
      <c r="Z671" s="30"/>
    </row>
    <row r="672" spans="1:26" ht="12" customHeight="1">
      <c r="A672" s="2"/>
      <c r="B672" s="27"/>
      <c r="C672" s="28"/>
      <c r="D672" s="29"/>
      <c r="E672" s="29"/>
      <c r="F672" s="30"/>
      <c r="G672" s="30"/>
      <c r="H672" s="30"/>
      <c r="I672" s="30"/>
      <c r="J672" s="30"/>
      <c r="K672" s="30"/>
      <c r="L672" s="30"/>
      <c r="M672" s="30"/>
      <c r="N672" s="30"/>
      <c r="O672" s="30"/>
      <c r="P672" s="30"/>
      <c r="Q672" s="30"/>
      <c r="R672" s="30"/>
      <c r="S672" s="30"/>
      <c r="T672" s="30"/>
      <c r="U672" s="30"/>
      <c r="V672" s="30"/>
      <c r="W672" s="30"/>
      <c r="X672" s="30"/>
      <c r="Y672" s="30"/>
      <c r="Z672" s="30"/>
    </row>
    <row r="673" spans="1:26" ht="12" customHeight="1">
      <c r="A673" s="2"/>
      <c r="B673" s="27"/>
      <c r="C673" s="28"/>
      <c r="D673" s="29"/>
      <c r="E673" s="29"/>
      <c r="F673" s="30"/>
      <c r="G673" s="30"/>
      <c r="H673" s="30"/>
      <c r="I673" s="30"/>
      <c r="J673" s="30"/>
      <c r="K673" s="30"/>
      <c r="L673" s="30"/>
      <c r="M673" s="30"/>
      <c r="N673" s="30"/>
      <c r="O673" s="30"/>
      <c r="P673" s="30"/>
      <c r="Q673" s="30"/>
      <c r="R673" s="30"/>
      <c r="S673" s="30"/>
      <c r="T673" s="30"/>
      <c r="U673" s="30"/>
      <c r="V673" s="30"/>
      <c r="W673" s="30"/>
      <c r="X673" s="30"/>
      <c r="Y673" s="30"/>
      <c r="Z673" s="30"/>
    </row>
    <row r="674" spans="1:26" ht="12" customHeight="1">
      <c r="A674" s="2"/>
      <c r="B674" s="27"/>
      <c r="C674" s="28"/>
      <c r="D674" s="29"/>
      <c r="E674" s="29"/>
      <c r="F674" s="30"/>
      <c r="G674" s="30"/>
      <c r="H674" s="30"/>
      <c r="I674" s="30"/>
      <c r="J674" s="30"/>
      <c r="K674" s="30"/>
      <c r="L674" s="30"/>
      <c r="M674" s="30"/>
      <c r="N674" s="30"/>
      <c r="O674" s="30"/>
      <c r="P674" s="30"/>
      <c r="Q674" s="30"/>
      <c r="R674" s="30"/>
      <c r="S674" s="30"/>
      <c r="T674" s="30"/>
      <c r="U674" s="30"/>
      <c r="V674" s="30"/>
      <c r="W674" s="30"/>
      <c r="X674" s="30"/>
      <c r="Y674" s="30"/>
      <c r="Z674" s="30"/>
    </row>
    <row r="675" spans="1:26" ht="12" customHeight="1">
      <c r="A675" s="2"/>
      <c r="B675" s="27"/>
      <c r="C675" s="28"/>
      <c r="D675" s="29"/>
      <c r="E675" s="29"/>
      <c r="F675" s="30"/>
      <c r="G675" s="30"/>
      <c r="H675" s="30"/>
      <c r="I675" s="30"/>
      <c r="J675" s="30"/>
      <c r="K675" s="30"/>
      <c r="L675" s="30"/>
      <c r="M675" s="30"/>
      <c r="N675" s="30"/>
      <c r="O675" s="30"/>
      <c r="P675" s="30"/>
      <c r="Q675" s="30"/>
      <c r="R675" s="30"/>
      <c r="S675" s="30"/>
      <c r="T675" s="30"/>
      <c r="U675" s="30"/>
      <c r="V675" s="30"/>
      <c r="W675" s="30"/>
      <c r="X675" s="30"/>
      <c r="Y675" s="30"/>
      <c r="Z675" s="30"/>
    </row>
    <row r="676" spans="1:26" ht="12" customHeight="1">
      <c r="A676" s="2"/>
      <c r="B676" s="27"/>
      <c r="C676" s="28"/>
      <c r="D676" s="29"/>
      <c r="E676" s="29"/>
      <c r="F676" s="30"/>
      <c r="G676" s="30"/>
      <c r="H676" s="30"/>
      <c r="I676" s="30"/>
      <c r="J676" s="30"/>
      <c r="K676" s="30"/>
      <c r="L676" s="30"/>
      <c r="M676" s="30"/>
      <c r="N676" s="30"/>
      <c r="O676" s="30"/>
      <c r="P676" s="30"/>
      <c r="Q676" s="30"/>
      <c r="R676" s="30"/>
      <c r="S676" s="30"/>
      <c r="T676" s="30"/>
      <c r="U676" s="30"/>
      <c r="V676" s="30"/>
      <c r="W676" s="30"/>
      <c r="X676" s="30"/>
      <c r="Y676" s="30"/>
      <c r="Z676" s="30"/>
    </row>
    <row r="677" spans="1:26" ht="12" customHeight="1">
      <c r="A677" s="2"/>
      <c r="B677" s="27"/>
      <c r="C677" s="28"/>
      <c r="D677" s="29"/>
      <c r="E677" s="29"/>
      <c r="F677" s="30"/>
      <c r="G677" s="30"/>
      <c r="H677" s="30"/>
      <c r="I677" s="30"/>
      <c r="J677" s="30"/>
      <c r="K677" s="30"/>
      <c r="L677" s="30"/>
      <c r="M677" s="30"/>
      <c r="N677" s="30"/>
      <c r="O677" s="30"/>
      <c r="P677" s="30"/>
      <c r="Q677" s="30"/>
      <c r="R677" s="30"/>
      <c r="S677" s="30"/>
      <c r="T677" s="30"/>
      <c r="U677" s="30"/>
      <c r="V677" s="30"/>
      <c r="W677" s="30"/>
      <c r="X677" s="30"/>
      <c r="Y677" s="30"/>
      <c r="Z677" s="30"/>
    </row>
    <row r="678" spans="1:26" ht="12" customHeight="1">
      <c r="A678" s="2"/>
      <c r="B678" s="27"/>
      <c r="C678" s="28"/>
      <c r="D678" s="29"/>
      <c r="E678" s="29"/>
      <c r="F678" s="30"/>
      <c r="G678" s="30"/>
      <c r="H678" s="30"/>
      <c r="I678" s="30"/>
      <c r="J678" s="30"/>
      <c r="K678" s="30"/>
      <c r="L678" s="30"/>
      <c r="M678" s="30"/>
      <c r="N678" s="30"/>
      <c r="O678" s="30"/>
      <c r="P678" s="30"/>
      <c r="Q678" s="30"/>
      <c r="R678" s="30"/>
      <c r="S678" s="30"/>
      <c r="T678" s="30"/>
      <c r="U678" s="30"/>
      <c r="V678" s="30"/>
      <c r="W678" s="30"/>
      <c r="X678" s="30"/>
      <c r="Y678" s="30"/>
      <c r="Z678" s="30"/>
    </row>
    <row r="679" spans="1:26" ht="12" customHeight="1">
      <c r="A679" s="2"/>
      <c r="B679" s="27"/>
      <c r="C679" s="28"/>
      <c r="D679" s="29"/>
      <c r="E679" s="29"/>
      <c r="F679" s="30"/>
      <c r="G679" s="30"/>
      <c r="H679" s="30"/>
      <c r="I679" s="30"/>
      <c r="J679" s="30"/>
      <c r="K679" s="30"/>
      <c r="L679" s="30"/>
      <c r="M679" s="30"/>
      <c r="N679" s="30"/>
      <c r="O679" s="30"/>
      <c r="P679" s="30"/>
      <c r="Q679" s="30"/>
      <c r="R679" s="30"/>
      <c r="S679" s="30"/>
      <c r="T679" s="30"/>
      <c r="U679" s="30"/>
      <c r="V679" s="30"/>
      <c r="W679" s="30"/>
      <c r="X679" s="30"/>
      <c r="Y679" s="30"/>
      <c r="Z679" s="30"/>
    </row>
    <row r="680" spans="1:26" ht="12" customHeight="1">
      <c r="A680" s="2"/>
      <c r="B680" s="27"/>
      <c r="C680" s="28"/>
      <c r="D680" s="29"/>
      <c r="E680" s="29"/>
      <c r="F680" s="30"/>
      <c r="G680" s="30"/>
      <c r="H680" s="30"/>
      <c r="I680" s="30"/>
      <c r="J680" s="30"/>
      <c r="K680" s="30"/>
      <c r="L680" s="30"/>
      <c r="M680" s="30"/>
      <c r="N680" s="30"/>
      <c r="O680" s="30"/>
      <c r="P680" s="30"/>
      <c r="Q680" s="30"/>
      <c r="R680" s="30"/>
      <c r="S680" s="30"/>
      <c r="T680" s="30"/>
      <c r="U680" s="30"/>
      <c r="V680" s="30"/>
      <c r="W680" s="30"/>
      <c r="X680" s="30"/>
      <c r="Y680" s="30"/>
      <c r="Z680" s="30"/>
    </row>
    <row r="681" spans="1:26" ht="12" customHeight="1">
      <c r="A681" s="2"/>
      <c r="B681" s="27"/>
      <c r="C681" s="28"/>
      <c r="D681" s="29"/>
      <c r="E681" s="29"/>
      <c r="F681" s="30"/>
      <c r="G681" s="30"/>
      <c r="H681" s="30"/>
      <c r="I681" s="30"/>
      <c r="J681" s="30"/>
      <c r="K681" s="30"/>
      <c r="L681" s="30"/>
      <c r="M681" s="30"/>
      <c r="N681" s="30"/>
      <c r="O681" s="30"/>
      <c r="P681" s="30"/>
      <c r="Q681" s="30"/>
      <c r="R681" s="30"/>
      <c r="S681" s="30"/>
      <c r="T681" s="30"/>
      <c r="U681" s="30"/>
      <c r="V681" s="30"/>
      <c r="W681" s="30"/>
      <c r="X681" s="30"/>
      <c r="Y681" s="30"/>
      <c r="Z681" s="30"/>
    </row>
    <row r="682" spans="1:26" ht="12" customHeight="1">
      <c r="A682" s="2"/>
      <c r="B682" s="27"/>
      <c r="C682" s="28"/>
      <c r="D682" s="29"/>
      <c r="E682" s="29"/>
      <c r="F682" s="30"/>
      <c r="G682" s="30"/>
      <c r="H682" s="30"/>
      <c r="I682" s="30"/>
      <c r="J682" s="30"/>
      <c r="K682" s="30"/>
      <c r="L682" s="30"/>
      <c r="M682" s="30"/>
      <c r="N682" s="30"/>
      <c r="O682" s="30"/>
      <c r="P682" s="30"/>
      <c r="Q682" s="30"/>
      <c r="R682" s="30"/>
      <c r="S682" s="30"/>
      <c r="T682" s="30"/>
      <c r="U682" s="30"/>
      <c r="V682" s="30"/>
      <c r="W682" s="30"/>
      <c r="X682" s="30"/>
      <c r="Y682" s="30"/>
      <c r="Z682" s="30"/>
    </row>
    <row r="683" spans="1:26" ht="12" customHeight="1">
      <c r="A683" s="2"/>
      <c r="B683" s="27"/>
      <c r="C683" s="28"/>
      <c r="D683" s="29"/>
      <c r="E683" s="29"/>
      <c r="F683" s="30"/>
      <c r="G683" s="30"/>
      <c r="H683" s="30"/>
      <c r="I683" s="30"/>
      <c r="J683" s="30"/>
      <c r="K683" s="30"/>
      <c r="L683" s="30"/>
      <c r="M683" s="30"/>
      <c r="N683" s="30"/>
      <c r="O683" s="30"/>
      <c r="P683" s="30"/>
      <c r="Q683" s="30"/>
      <c r="R683" s="30"/>
      <c r="S683" s="30"/>
      <c r="T683" s="30"/>
      <c r="U683" s="30"/>
      <c r="V683" s="30"/>
      <c r="W683" s="30"/>
      <c r="X683" s="30"/>
      <c r="Y683" s="30"/>
      <c r="Z683" s="30"/>
    </row>
    <row r="684" spans="1:26" ht="12" customHeight="1">
      <c r="A684" s="2"/>
      <c r="B684" s="27"/>
      <c r="C684" s="28"/>
      <c r="D684" s="29"/>
      <c r="E684" s="29"/>
      <c r="F684" s="30"/>
      <c r="G684" s="30"/>
      <c r="H684" s="30"/>
      <c r="I684" s="30"/>
      <c r="J684" s="30"/>
      <c r="K684" s="30"/>
      <c r="L684" s="30"/>
      <c r="M684" s="30"/>
      <c r="N684" s="30"/>
      <c r="O684" s="30"/>
      <c r="P684" s="30"/>
      <c r="Q684" s="30"/>
      <c r="R684" s="30"/>
      <c r="S684" s="30"/>
      <c r="T684" s="30"/>
      <c r="U684" s="30"/>
      <c r="V684" s="30"/>
      <c r="W684" s="30"/>
      <c r="X684" s="30"/>
      <c r="Y684" s="30"/>
      <c r="Z684" s="30"/>
    </row>
    <row r="685" spans="1:26" ht="12" customHeight="1">
      <c r="A685" s="2"/>
      <c r="B685" s="27"/>
      <c r="C685" s="28"/>
      <c r="D685" s="29"/>
      <c r="E685" s="29"/>
      <c r="F685" s="30"/>
      <c r="G685" s="30"/>
      <c r="H685" s="30"/>
      <c r="I685" s="30"/>
      <c r="J685" s="30"/>
      <c r="K685" s="30"/>
      <c r="L685" s="30"/>
      <c r="M685" s="30"/>
      <c r="N685" s="30"/>
      <c r="O685" s="30"/>
      <c r="P685" s="30"/>
      <c r="Q685" s="30"/>
      <c r="R685" s="30"/>
      <c r="S685" s="30"/>
      <c r="T685" s="30"/>
      <c r="U685" s="30"/>
      <c r="V685" s="30"/>
      <c r="W685" s="30"/>
      <c r="X685" s="30"/>
      <c r="Y685" s="30"/>
      <c r="Z685" s="30"/>
    </row>
    <row r="686" spans="1:26" ht="12" customHeight="1">
      <c r="A686" s="2"/>
      <c r="B686" s="27"/>
      <c r="C686" s="28"/>
      <c r="D686" s="29"/>
      <c r="E686" s="29"/>
      <c r="F686" s="30"/>
      <c r="G686" s="30"/>
      <c r="H686" s="30"/>
      <c r="I686" s="30"/>
      <c r="J686" s="30"/>
      <c r="K686" s="30"/>
      <c r="L686" s="30"/>
      <c r="M686" s="30"/>
      <c r="N686" s="30"/>
      <c r="O686" s="30"/>
      <c r="P686" s="30"/>
      <c r="Q686" s="30"/>
      <c r="R686" s="30"/>
      <c r="S686" s="30"/>
      <c r="T686" s="30"/>
      <c r="U686" s="30"/>
      <c r="V686" s="30"/>
      <c r="W686" s="30"/>
      <c r="X686" s="30"/>
      <c r="Y686" s="30"/>
      <c r="Z686" s="30"/>
    </row>
    <row r="687" spans="1:26" ht="12" customHeight="1">
      <c r="A687" s="2"/>
      <c r="B687" s="27"/>
      <c r="C687" s="28"/>
      <c r="D687" s="29"/>
      <c r="E687" s="29"/>
      <c r="F687" s="30"/>
      <c r="G687" s="30"/>
      <c r="H687" s="30"/>
      <c r="I687" s="30"/>
      <c r="J687" s="30"/>
      <c r="K687" s="30"/>
      <c r="L687" s="30"/>
      <c r="M687" s="30"/>
      <c r="N687" s="30"/>
      <c r="O687" s="30"/>
      <c r="P687" s="30"/>
      <c r="Q687" s="30"/>
      <c r="R687" s="30"/>
      <c r="S687" s="30"/>
      <c r="T687" s="30"/>
      <c r="U687" s="30"/>
      <c r="V687" s="30"/>
      <c r="W687" s="30"/>
      <c r="X687" s="30"/>
      <c r="Y687" s="30"/>
      <c r="Z687" s="30"/>
    </row>
    <row r="688" spans="1:26" ht="12" customHeight="1">
      <c r="A688" s="2"/>
      <c r="B688" s="27"/>
      <c r="C688" s="28"/>
      <c r="D688" s="29"/>
      <c r="E688" s="29"/>
      <c r="F688" s="30"/>
      <c r="G688" s="30"/>
      <c r="H688" s="30"/>
      <c r="I688" s="30"/>
      <c r="J688" s="30"/>
      <c r="K688" s="30"/>
      <c r="L688" s="30"/>
      <c r="M688" s="30"/>
      <c r="N688" s="30"/>
      <c r="O688" s="30"/>
      <c r="P688" s="30"/>
      <c r="Q688" s="30"/>
      <c r="R688" s="30"/>
      <c r="S688" s="30"/>
      <c r="T688" s="30"/>
      <c r="U688" s="30"/>
      <c r="V688" s="30"/>
      <c r="W688" s="30"/>
      <c r="X688" s="30"/>
      <c r="Y688" s="30"/>
      <c r="Z688" s="30"/>
    </row>
    <row r="689" spans="1:26" ht="12" customHeight="1">
      <c r="A689" s="2"/>
      <c r="B689" s="27"/>
      <c r="C689" s="28"/>
      <c r="D689" s="29"/>
      <c r="E689" s="29"/>
      <c r="F689" s="30"/>
      <c r="G689" s="30"/>
      <c r="H689" s="30"/>
      <c r="I689" s="30"/>
      <c r="J689" s="30"/>
      <c r="K689" s="30"/>
      <c r="L689" s="30"/>
      <c r="M689" s="30"/>
      <c r="N689" s="30"/>
      <c r="O689" s="30"/>
      <c r="P689" s="30"/>
      <c r="Q689" s="30"/>
      <c r="R689" s="30"/>
      <c r="S689" s="30"/>
      <c r="T689" s="30"/>
      <c r="U689" s="30"/>
      <c r="V689" s="30"/>
      <c r="W689" s="30"/>
      <c r="X689" s="30"/>
      <c r="Y689" s="30"/>
      <c r="Z689" s="30"/>
    </row>
    <row r="690" spans="1:26" ht="12" customHeight="1">
      <c r="A690" s="2"/>
      <c r="B690" s="27"/>
      <c r="C690" s="28"/>
      <c r="D690" s="29"/>
      <c r="E690" s="29"/>
      <c r="F690" s="30"/>
      <c r="G690" s="30"/>
      <c r="H690" s="30"/>
      <c r="I690" s="30"/>
      <c r="J690" s="30"/>
      <c r="K690" s="30"/>
      <c r="L690" s="30"/>
      <c r="M690" s="30"/>
      <c r="N690" s="30"/>
      <c r="O690" s="30"/>
      <c r="P690" s="30"/>
      <c r="Q690" s="30"/>
      <c r="R690" s="30"/>
      <c r="S690" s="30"/>
      <c r="T690" s="30"/>
      <c r="U690" s="30"/>
      <c r="V690" s="30"/>
      <c r="W690" s="30"/>
      <c r="X690" s="30"/>
      <c r="Y690" s="30"/>
      <c r="Z690" s="30"/>
    </row>
    <row r="691" spans="1:26" ht="12" customHeight="1">
      <c r="A691" s="2"/>
      <c r="B691" s="27"/>
      <c r="C691" s="28"/>
      <c r="D691" s="29"/>
      <c r="E691" s="29"/>
      <c r="F691" s="30"/>
      <c r="G691" s="30"/>
      <c r="H691" s="30"/>
      <c r="I691" s="30"/>
      <c r="J691" s="30"/>
      <c r="K691" s="30"/>
      <c r="L691" s="30"/>
      <c r="M691" s="30"/>
      <c r="N691" s="30"/>
      <c r="O691" s="30"/>
      <c r="P691" s="30"/>
      <c r="Q691" s="30"/>
      <c r="R691" s="30"/>
      <c r="S691" s="30"/>
      <c r="T691" s="30"/>
      <c r="U691" s="30"/>
      <c r="V691" s="30"/>
      <c r="W691" s="30"/>
      <c r="X691" s="30"/>
      <c r="Y691" s="30"/>
      <c r="Z691" s="30"/>
    </row>
    <row r="692" spans="1:26" ht="12" customHeight="1">
      <c r="A692" s="2"/>
      <c r="B692" s="27"/>
      <c r="C692" s="28"/>
      <c r="D692" s="29"/>
      <c r="E692" s="29"/>
      <c r="F692" s="30"/>
      <c r="G692" s="30"/>
      <c r="H692" s="30"/>
      <c r="I692" s="30"/>
      <c r="J692" s="30"/>
      <c r="K692" s="30"/>
      <c r="L692" s="30"/>
      <c r="M692" s="30"/>
      <c r="N692" s="30"/>
      <c r="O692" s="30"/>
      <c r="P692" s="30"/>
      <c r="Q692" s="30"/>
      <c r="R692" s="30"/>
      <c r="S692" s="30"/>
      <c r="T692" s="30"/>
      <c r="U692" s="30"/>
      <c r="V692" s="30"/>
      <c r="W692" s="30"/>
      <c r="X692" s="30"/>
      <c r="Y692" s="30"/>
      <c r="Z692" s="30"/>
    </row>
    <row r="693" spans="1:26" ht="12" customHeight="1">
      <c r="A693" s="2"/>
      <c r="B693" s="27"/>
      <c r="C693" s="28"/>
      <c r="D693" s="29"/>
      <c r="E693" s="29"/>
      <c r="F693" s="30"/>
      <c r="G693" s="30"/>
      <c r="H693" s="30"/>
      <c r="I693" s="30"/>
      <c r="J693" s="30"/>
      <c r="K693" s="30"/>
      <c r="L693" s="30"/>
      <c r="M693" s="30"/>
      <c r="N693" s="30"/>
      <c r="O693" s="30"/>
      <c r="P693" s="30"/>
      <c r="Q693" s="30"/>
      <c r="R693" s="30"/>
      <c r="S693" s="30"/>
      <c r="T693" s="30"/>
      <c r="U693" s="30"/>
      <c r="V693" s="30"/>
      <c r="W693" s="30"/>
      <c r="X693" s="30"/>
      <c r="Y693" s="30"/>
      <c r="Z693" s="30"/>
    </row>
    <row r="694" spans="1:26" ht="12" customHeight="1">
      <c r="A694" s="2"/>
      <c r="B694" s="27"/>
      <c r="C694" s="28"/>
      <c r="D694" s="29"/>
      <c r="E694" s="29"/>
      <c r="F694" s="30"/>
      <c r="G694" s="30"/>
      <c r="H694" s="30"/>
      <c r="I694" s="30"/>
      <c r="J694" s="30"/>
      <c r="K694" s="30"/>
      <c r="L694" s="30"/>
      <c r="M694" s="30"/>
      <c r="N694" s="30"/>
      <c r="O694" s="30"/>
      <c r="P694" s="30"/>
      <c r="Q694" s="30"/>
      <c r="R694" s="30"/>
      <c r="S694" s="30"/>
      <c r="T694" s="30"/>
      <c r="U694" s="30"/>
      <c r="V694" s="30"/>
      <c r="W694" s="30"/>
      <c r="X694" s="30"/>
      <c r="Y694" s="30"/>
      <c r="Z694" s="30"/>
    </row>
    <row r="695" spans="1:26" ht="12" customHeight="1">
      <c r="A695" s="2"/>
      <c r="B695" s="27"/>
      <c r="C695" s="28"/>
      <c r="D695" s="29"/>
      <c r="E695" s="29"/>
      <c r="F695" s="30"/>
      <c r="G695" s="30"/>
      <c r="H695" s="30"/>
      <c r="I695" s="30"/>
      <c r="J695" s="30"/>
      <c r="K695" s="30"/>
      <c r="L695" s="30"/>
      <c r="M695" s="30"/>
      <c r="N695" s="30"/>
      <c r="O695" s="30"/>
      <c r="P695" s="30"/>
      <c r="Q695" s="30"/>
      <c r="R695" s="30"/>
      <c r="S695" s="30"/>
      <c r="T695" s="30"/>
      <c r="U695" s="30"/>
      <c r="V695" s="30"/>
      <c r="W695" s="30"/>
      <c r="X695" s="30"/>
      <c r="Y695" s="30"/>
      <c r="Z695" s="30"/>
    </row>
    <row r="696" spans="1:26" ht="12" customHeight="1">
      <c r="A696" s="2"/>
      <c r="B696" s="27"/>
      <c r="C696" s="28"/>
      <c r="D696" s="29"/>
      <c r="E696" s="29"/>
      <c r="F696" s="30"/>
      <c r="G696" s="30"/>
      <c r="H696" s="30"/>
      <c r="I696" s="30"/>
      <c r="J696" s="30"/>
      <c r="K696" s="30"/>
      <c r="L696" s="30"/>
      <c r="M696" s="30"/>
      <c r="N696" s="30"/>
      <c r="O696" s="30"/>
      <c r="P696" s="30"/>
      <c r="Q696" s="30"/>
      <c r="R696" s="30"/>
      <c r="S696" s="30"/>
      <c r="T696" s="30"/>
      <c r="U696" s="30"/>
      <c r="V696" s="30"/>
      <c r="W696" s="30"/>
      <c r="X696" s="30"/>
      <c r="Y696" s="30"/>
      <c r="Z696" s="30"/>
    </row>
    <row r="697" spans="1:26" ht="12" customHeight="1">
      <c r="A697" s="2"/>
      <c r="B697" s="27"/>
      <c r="C697" s="28"/>
      <c r="D697" s="29"/>
      <c r="E697" s="29"/>
      <c r="F697" s="30"/>
      <c r="G697" s="30"/>
      <c r="H697" s="30"/>
      <c r="I697" s="30"/>
      <c r="J697" s="30"/>
      <c r="K697" s="30"/>
      <c r="L697" s="30"/>
      <c r="M697" s="30"/>
      <c r="N697" s="30"/>
      <c r="O697" s="30"/>
      <c r="P697" s="30"/>
      <c r="Q697" s="30"/>
      <c r="R697" s="30"/>
      <c r="S697" s="30"/>
      <c r="T697" s="30"/>
      <c r="U697" s="30"/>
      <c r="V697" s="30"/>
      <c r="W697" s="30"/>
      <c r="X697" s="30"/>
      <c r="Y697" s="30"/>
      <c r="Z697" s="30"/>
    </row>
    <row r="698" spans="1:26" ht="12" customHeight="1">
      <c r="A698" s="2"/>
      <c r="B698" s="27"/>
      <c r="C698" s="28"/>
      <c r="D698" s="29"/>
      <c r="E698" s="29"/>
      <c r="F698" s="30"/>
      <c r="G698" s="30"/>
      <c r="H698" s="30"/>
      <c r="I698" s="30"/>
      <c r="J698" s="30"/>
      <c r="K698" s="30"/>
      <c r="L698" s="30"/>
      <c r="M698" s="30"/>
      <c r="N698" s="30"/>
      <c r="O698" s="30"/>
      <c r="P698" s="30"/>
      <c r="Q698" s="30"/>
      <c r="R698" s="30"/>
      <c r="S698" s="30"/>
      <c r="T698" s="30"/>
      <c r="U698" s="30"/>
      <c r="V698" s="30"/>
      <c r="W698" s="30"/>
      <c r="X698" s="30"/>
      <c r="Y698" s="30"/>
      <c r="Z698" s="30"/>
    </row>
    <row r="699" spans="1:26" ht="12" customHeight="1">
      <c r="A699" s="2"/>
      <c r="B699" s="27"/>
      <c r="C699" s="28"/>
      <c r="D699" s="29"/>
      <c r="E699" s="29"/>
      <c r="F699" s="30"/>
      <c r="G699" s="30"/>
      <c r="H699" s="30"/>
      <c r="I699" s="30"/>
      <c r="J699" s="30"/>
      <c r="K699" s="30"/>
      <c r="L699" s="30"/>
      <c r="M699" s="30"/>
      <c r="N699" s="30"/>
      <c r="O699" s="30"/>
      <c r="P699" s="30"/>
      <c r="Q699" s="30"/>
      <c r="R699" s="30"/>
      <c r="S699" s="30"/>
      <c r="T699" s="30"/>
      <c r="U699" s="30"/>
      <c r="V699" s="30"/>
      <c r="W699" s="30"/>
      <c r="X699" s="30"/>
      <c r="Y699" s="30"/>
      <c r="Z699" s="30"/>
    </row>
    <row r="700" spans="1:26" ht="12" customHeight="1">
      <c r="A700" s="2"/>
      <c r="B700" s="27"/>
      <c r="C700" s="28"/>
      <c r="D700" s="29"/>
      <c r="E700" s="29"/>
      <c r="F700" s="30"/>
      <c r="G700" s="30"/>
      <c r="H700" s="30"/>
      <c r="I700" s="30"/>
      <c r="J700" s="30"/>
      <c r="K700" s="30"/>
      <c r="L700" s="30"/>
      <c r="M700" s="30"/>
      <c r="N700" s="30"/>
      <c r="O700" s="30"/>
      <c r="P700" s="30"/>
      <c r="Q700" s="30"/>
      <c r="R700" s="30"/>
      <c r="S700" s="30"/>
      <c r="T700" s="30"/>
      <c r="U700" s="30"/>
      <c r="V700" s="30"/>
      <c r="W700" s="30"/>
      <c r="X700" s="30"/>
      <c r="Y700" s="30"/>
      <c r="Z700" s="30"/>
    </row>
    <row r="701" spans="1:26" ht="12" customHeight="1">
      <c r="A701" s="2"/>
      <c r="B701" s="27"/>
      <c r="C701" s="28"/>
      <c r="D701" s="29"/>
      <c r="E701" s="29"/>
      <c r="F701" s="30"/>
      <c r="G701" s="30"/>
      <c r="H701" s="30"/>
      <c r="I701" s="30"/>
      <c r="J701" s="30"/>
      <c r="K701" s="30"/>
      <c r="L701" s="30"/>
      <c r="M701" s="30"/>
      <c r="N701" s="30"/>
      <c r="O701" s="30"/>
      <c r="P701" s="30"/>
      <c r="Q701" s="30"/>
      <c r="R701" s="30"/>
      <c r="S701" s="30"/>
      <c r="T701" s="30"/>
      <c r="U701" s="30"/>
      <c r="V701" s="30"/>
      <c r="W701" s="30"/>
      <c r="X701" s="30"/>
      <c r="Y701" s="30"/>
      <c r="Z701" s="30"/>
    </row>
    <row r="702" spans="1:26" ht="12" customHeight="1">
      <c r="A702" s="2"/>
      <c r="B702" s="27"/>
      <c r="C702" s="28"/>
      <c r="D702" s="29"/>
      <c r="E702" s="29"/>
      <c r="F702" s="30"/>
      <c r="G702" s="30"/>
      <c r="H702" s="30"/>
      <c r="I702" s="30"/>
      <c r="J702" s="30"/>
      <c r="K702" s="30"/>
      <c r="L702" s="30"/>
      <c r="M702" s="30"/>
      <c r="N702" s="30"/>
      <c r="O702" s="30"/>
      <c r="P702" s="30"/>
      <c r="Q702" s="30"/>
      <c r="R702" s="30"/>
      <c r="S702" s="30"/>
      <c r="T702" s="30"/>
      <c r="U702" s="30"/>
      <c r="V702" s="30"/>
      <c r="W702" s="30"/>
      <c r="X702" s="30"/>
      <c r="Y702" s="30"/>
      <c r="Z702" s="30"/>
    </row>
    <row r="703" spans="1:26" ht="12" customHeight="1">
      <c r="A703" s="2"/>
      <c r="B703" s="27"/>
      <c r="C703" s="28"/>
      <c r="D703" s="29"/>
      <c r="E703" s="29"/>
      <c r="F703" s="30"/>
      <c r="G703" s="30"/>
      <c r="H703" s="30"/>
      <c r="I703" s="30"/>
      <c r="J703" s="30"/>
      <c r="K703" s="30"/>
      <c r="L703" s="30"/>
      <c r="M703" s="30"/>
      <c r="N703" s="30"/>
      <c r="O703" s="30"/>
      <c r="P703" s="30"/>
      <c r="Q703" s="30"/>
      <c r="R703" s="30"/>
      <c r="S703" s="30"/>
      <c r="T703" s="30"/>
      <c r="U703" s="30"/>
      <c r="V703" s="30"/>
      <c r="W703" s="30"/>
      <c r="X703" s="30"/>
      <c r="Y703" s="30"/>
      <c r="Z703" s="30"/>
    </row>
    <row r="704" spans="1:26" ht="12" customHeight="1">
      <c r="A704" s="2"/>
      <c r="B704" s="27"/>
      <c r="C704" s="28"/>
      <c r="D704" s="29"/>
      <c r="E704" s="29"/>
      <c r="F704" s="30"/>
      <c r="G704" s="30"/>
      <c r="H704" s="30"/>
      <c r="I704" s="30"/>
      <c r="J704" s="30"/>
      <c r="K704" s="30"/>
      <c r="L704" s="30"/>
      <c r="M704" s="30"/>
      <c r="N704" s="30"/>
      <c r="O704" s="30"/>
      <c r="P704" s="30"/>
      <c r="Q704" s="30"/>
      <c r="R704" s="30"/>
      <c r="S704" s="30"/>
      <c r="T704" s="30"/>
      <c r="U704" s="30"/>
      <c r="V704" s="30"/>
      <c r="W704" s="30"/>
      <c r="X704" s="30"/>
      <c r="Y704" s="30"/>
      <c r="Z704" s="30"/>
    </row>
    <row r="705" spans="1:26" ht="12" customHeight="1">
      <c r="A705" s="2"/>
      <c r="B705" s="27"/>
      <c r="C705" s="28"/>
      <c r="D705" s="29"/>
      <c r="E705" s="29"/>
      <c r="F705" s="30"/>
      <c r="G705" s="30"/>
      <c r="H705" s="30"/>
      <c r="I705" s="30"/>
      <c r="J705" s="30"/>
      <c r="K705" s="30"/>
      <c r="L705" s="30"/>
      <c r="M705" s="30"/>
      <c r="N705" s="30"/>
      <c r="O705" s="30"/>
      <c r="P705" s="30"/>
      <c r="Q705" s="30"/>
      <c r="R705" s="30"/>
      <c r="S705" s="30"/>
      <c r="T705" s="30"/>
      <c r="U705" s="30"/>
      <c r="V705" s="30"/>
      <c r="W705" s="30"/>
      <c r="X705" s="30"/>
      <c r="Y705" s="30"/>
      <c r="Z705" s="30"/>
    </row>
    <row r="706" spans="1:26" ht="12" customHeight="1">
      <c r="A706" s="2"/>
      <c r="B706" s="27"/>
      <c r="C706" s="28"/>
      <c r="D706" s="29"/>
      <c r="E706" s="29"/>
      <c r="F706" s="30"/>
      <c r="G706" s="30"/>
      <c r="H706" s="30"/>
      <c r="I706" s="30"/>
      <c r="J706" s="30"/>
      <c r="K706" s="30"/>
      <c r="L706" s="30"/>
      <c r="M706" s="30"/>
      <c r="N706" s="30"/>
      <c r="O706" s="30"/>
      <c r="P706" s="30"/>
      <c r="Q706" s="30"/>
      <c r="R706" s="30"/>
      <c r="S706" s="30"/>
      <c r="T706" s="30"/>
      <c r="U706" s="30"/>
      <c r="V706" s="30"/>
      <c r="W706" s="30"/>
      <c r="X706" s="30"/>
      <c r="Y706" s="30"/>
      <c r="Z706" s="30"/>
    </row>
    <row r="707" spans="1:26" ht="12" customHeight="1">
      <c r="A707" s="2"/>
      <c r="B707" s="27"/>
      <c r="C707" s="28"/>
      <c r="D707" s="29"/>
      <c r="E707" s="29"/>
      <c r="F707" s="30"/>
      <c r="G707" s="30"/>
      <c r="H707" s="30"/>
      <c r="I707" s="30"/>
      <c r="J707" s="30"/>
      <c r="K707" s="30"/>
      <c r="L707" s="30"/>
      <c r="M707" s="30"/>
      <c r="N707" s="30"/>
      <c r="O707" s="30"/>
      <c r="P707" s="30"/>
      <c r="Q707" s="30"/>
      <c r="R707" s="30"/>
      <c r="S707" s="30"/>
      <c r="T707" s="30"/>
      <c r="U707" s="30"/>
      <c r="V707" s="30"/>
      <c r="W707" s="30"/>
      <c r="X707" s="30"/>
      <c r="Y707" s="30"/>
      <c r="Z707" s="30"/>
    </row>
    <row r="708" spans="1:26" ht="12" customHeight="1">
      <c r="A708" s="2"/>
      <c r="B708" s="27"/>
      <c r="C708" s="28"/>
      <c r="D708" s="29"/>
      <c r="E708" s="29"/>
      <c r="F708" s="30"/>
      <c r="G708" s="30"/>
      <c r="H708" s="30"/>
      <c r="I708" s="30"/>
      <c r="J708" s="30"/>
      <c r="K708" s="30"/>
      <c r="L708" s="30"/>
      <c r="M708" s="30"/>
      <c r="N708" s="30"/>
      <c r="O708" s="30"/>
      <c r="P708" s="30"/>
      <c r="Q708" s="30"/>
      <c r="R708" s="30"/>
      <c r="S708" s="30"/>
      <c r="T708" s="30"/>
      <c r="U708" s="30"/>
      <c r="V708" s="30"/>
      <c r="W708" s="30"/>
      <c r="X708" s="30"/>
      <c r="Y708" s="30"/>
      <c r="Z708" s="30"/>
    </row>
    <row r="709" spans="1:26" ht="12" customHeight="1">
      <c r="A709" s="2"/>
      <c r="B709" s="27"/>
      <c r="C709" s="28"/>
      <c r="D709" s="29"/>
      <c r="E709" s="29"/>
      <c r="F709" s="30"/>
      <c r="G709" s="30"/>
      <c r="H709" s="30"/>
      <c r="I709" s="30"/>
      <c r="J709" s="30"/>
      <c r="K709" s="30"/>
      <c r="L709" s="30"/>
      <c r="M709" s="30"/>
      <c r="N709" s="30"/>
      <c r="O709" s="30"/>
      <c r="P709" s="30"/>
      <c r="Q709" s="30"/>
      <c r="R709" s="30"/>
      <c r="S709" s="30"/>
      <c r="T709" s="30"/>
      <c r="U709" s="30"/>
      <c r="V709" s="30"/>
      <c r="W709" s="30"/>
      <c r="X709" s="30"/>
      <c r="Y709" s="30"/>
      <c r="Z709" s="30"/>
    </row>
    <row r="710" spans="1:26" ht="12" customHeight="1">
      <c r="A710" s="2"/>
      <c r="B710" s="27"/>
      <c r="C710" s="28"/>
      <c r="D710" s="29"/>
      <c r="E710" s="29"/>
      <c r="F710" s="30"/>
      <c r="G710" s="30"/>
      <c r="H710" s="30"/>
      <c r="I710" s="30"/>
      <c r="J710" s="30"/>
      <c r="K710" s="30"/>
      <c r="L710" s="30"/>
      <c r="M710" s="30"/>
      <c r="N710" s="30"/>
      <c r="O710" s="30"/>
      <c r="P710" s="30"/>
      <c r="Q710" s="30"/>
      <c r="R710" s="30"/>
      <c r="S710" s="30"/>
      <c r="T710" s="30"/>
      <c r="U710" s="30"/>
      <c r="V710" s="30"/>
      <c r="W710" s="30"/>
      <c r="X710" s="30"/>
      <c r="Y710" s="30"/>
      <c r="Z710" s="30"/>
    </row>
    <row r="711" spans="1:26" ht="12" customHeight="1">
      <c r="A711" s="2"/>
      <c r="B711" s="27"/>
      <c r="C711" s="28"/>
      <c r="D711" s="29"/>
      <c r="E711" s="29"/>
      <c r="F711" s="30"/>
      <c r="G711" s="30"/>
      <c r="H711" s="30"/>
      <c r="I711" s="30"/>
      <c r="J711" s="30"/>
      <c r="K711" s="30"/>
      <c r="L711" s="30"/>
      <c r="M711" s="30"/>
      <c r="N711" s="30"/>
      <c r="O711" s="30"/>
      <c r="P711" s="30"/>
      <c r="Q711" s="30"/>
      <c r="R711" s="30"/>
      <c r="S711" s="30"/>
      <c r="T711" s="30"/>
      <c r="U711" s="30"/>
      <c r="V711" s="30"/>
      <c r="W711" s="30"/>
      <c r="X711" s="30"/>
      <c r="Y711" s="30"/>
      <c r="Z711" s="30"/>
    </row>
    <row r="712" spans="1:26" ht="12" customHeight="1">
      <c r="A712" s="2"/>
      <c r="B712" s="27"/>
      <c r="C712" s="28"/>
      <c r="D712" s="29"/>
      <c r="E712" s="29"/>
      <c r="F712" s="30"/>
      <c r="G712" s="30"/>
      <c r="H712" s="30"/>
      <c r="I712" s="30"/>
      <c r="J712" s="30"/>
      <c r="K712" s="30"/>
      <c r="L712" s="30"/>
      <c r="M712" s="30"/>
      <c r="N712" s="30"/>
      <c r="O712" s="30"/>
      <c r="P712" s="30"/>
      <c r="Q712" s="30"/>
      <c r="R712" s="30"/>
      <c r="S712" s="30"/>
      <c r="T712" s="30"/>
      <c r="U712" s="30"/>
      <c r="V712" s="30"/>
      <c r="W712" s="30"/>
      <c r="X712" s="30"/>
      <c r="Y712" s="30"/>
      <c r="Z712" s="30"/>
    </row>
    <row r="713" spans="1:26" ht="12" customHeight="1">
      <c r="A713" s="2"/>
      <c r="B713" s="27"/>
      <c r="C713" s="28"/>
      <c r="D713" s="29"/>
      <c r="E713" s="29"/>
      <c r="F713" s="30"/>
      <c r="G713" s="30"/>
      <c r="H713" s="30"/>
      <c r="I713" s="30"/>
      <c r="J713" s="30"/>
      <c r="K713" s="30"/>
      <c r="L713" s="30"/>
      <c r="M713" s="30"/>
      <c r="N713" s="30"/>
      <c r="O713" s="30"/>
      <c r="P713" s="30"/>
      <c r="Q713" s="30"/>
      <c r="R713" s="30"/>
      <c r="S713" s="30"/>
      <c r="T713" s="30"/>
      <c r="U713" s="30"/>
      <c r="V713" s="30"/>
      <c r="W713" s="30"/>
      <c r="X713" s="30"/>
      <c r="Y713" s="30"/>
      <c r="Z713" s="30"/>
    </row>
    <row r="714" spans="1:26" ht="12" customHeight="1">
      <c r="A714" s="2"/>
      <c r="B714" s="27"/>
      <c r="C714" s="28"/>
      <c r="D714" s="29"/>
      <c r="E714" s="29"/>
      <c r="F714" s="30"/>
      <c r="G714" s="30"/>
      <c r="H714" s="30"/>
      <c r="I714" s="30"/>
      <c r="J714" s="30"/>
      <c r="K714" s="30"/>
      <c r="L714" s="30"/>
      <c r="M714" s="30"/>
      <c r="N714" s="30"/>
      <c r="O714" s="30"/>
      <c r="P714" s="30"/>
      <c r="Q714" s="30"/>
      <c r="R714" s="30"/>
      <c r="S714" s="30"/>
      <c r="T714" s="30"/>
      <c r="U714" s="30"/>
      <c r="V714" s="30"/>
      <c r="W714" s="30"/>
      <c r="X714" s="30"/>
      <c r="Y714" s="30"/>
      <c r="Z714" s="30"/>
    </row>
    <row r="715" spans="1:26" ht="12" customHeight="1">
      <c r="A715" s="2"/>
      <c r="B715" s="27"/>
      <c r="C715" s="28"/>
      <c r="D715" s="29"/>
      <c r="E715" s="29"/>
      <c r="F715" s="30"/>
      <c r="G715" s="30"/>
      <c r="H715" s="30"/>
      <c r="I715" s="30"/>
      <c r="J715" s="30"/>
      <c r="K715" s="30"/>
      <c r="L715" s="30"/>
      <c r="M715" s="30"/>
      <c r="N715" s="30"/>
      <c r="O715" s="30"/>
      <c r="P715" s="30"/>
      <c r="Q715" s="30"/>
      <c r="R715" s="30"/>
      <c r="S715" s="30"/>
      <c r="T715" s="30"/>
      <c r="U715" s="30"/>
      <c r="V715" s="30"/>
      <c r="W715" s="30"/>
      <c r="X715" s="30"/>
      <c r="Y715" s="30"/>
      <c r="Z715" s="30"/>
    </row>
    <row r="716" spans="1:26" ht="12" customHeight="1">
      <c r="A716" s="2"/>
      <c r="B716" s="27"/>
      <c r="C716" s="28"/>
      <c r="D716" s="29"/>
      <c r="E716" s="29"/>
      <c r="F716" s="30"/>
      <c r="G716" s="30"/>
      <c r="H716" s="30"/>
      <c r="I716" s="30"/>
      <c r="J716" s="30"/>
      <c r="K716" s="30"/>
      <c r="L716" s="30"/>
      <c r="M716" s="30"/>
      <c r="N716" s="30"/>
      <c r="O716" s="30"/>
      <c r="P716" s="30"/>
      <c r="Q716" s="30"/>
      <c r="R716" s="30"/>
      <c r="S716" s="30"/>
      <c r="T716" s="30"/>
      <c r="U716" s="30"/>
      <c r="V716" s="30"/>
      <c r="W716" s="30"/>
      <c r="X716" s="30"/>
      <c r="Y716" s="30"/>
      <c r="Z716" s="30"/>
    </row>
    <row r="717" spans="1:26" ht="12" customHeight="1">
      <c r="A717" s="2"/>
      <c r="B717" s="27"/>
      <c r="C717" s="28"/>
      <c r="D717" s="29"/>
      <c r="E717" s="29"/>
      <c r="F717" s="30"/>
      <c r="G717" s="30"/>
      <c r="H717" s="30"/>
      <c r="I717" s="30"/>
      <c r="J717" s="30"/>
      <c r="K717" s="30"/>
      <c r="L717" s="30"/>
      <c r="M717" s="30"/>
      <c r="N717" s="30"/>
      <c r="O717" s="30"/>
      <c r="P717" s="30"/>
      <c r="Q717" s="30"/>
      <c r="R717" s="30"/>
      <c r="S717" s="30"/>
      <c r="T717" s="30"/>
      <c r="U717" s="30"/>
      <c r="V717" s="30"/>
      <c r="W717" s="30"/>
      <c r="X717" s="30"/>
      <c r="Y717" s="30"/>
      <c r="Z717" s="30"/>
    </row>
    <row r="718" spans="1:26" ht="12" customHeight="1">
      <c r="A718" s="2"/>
      <c r="B718" s="27"/>
      <c r="C718" s="28"/>
      <c r="D718" s="29"/>
      <c r="E718" s="29"/>
      <c r="F718" s="30"/>
      <c r="G718" s="30"/>
      <c r="H718" s="30"/>
      <c r="I718" s="30"/>
      <c r="J718" s="30"/>
      <c r="K718" s="30"/>
      <c r="L718" s="30"/>
      <c r="M718" s="30"/>
      <c r="N718" s="30"/>
      <c r="O718" s="30"/>
      <c r="P718" s="30"/>
      <c r="Q718" s="30"/>
      <c r="R718" s="30"/>
      <c r="S718" s="30"/>
      <c r="T718" s="30"/>
      <c r="U718" s="30"/>
      <c r="V718" s="30"/>
      <c r="W718" s="30"/>
      <c r="X718" s="30"/>
      <c r="Y718" s="30"/>
      <c r="Z718" s="30"/>
    </row>
    <row r="719" spans="1:26" ht="12" customHeight="1">
      <c r="A719" s="2"/>
      <c r="B719" s="27"/>
      <c r="C719" s="28"/>
      <c r="D719" s="29"/>
      <c r="E719" s="29"/>
      <c r="F719" s="30"/>
      <c r="G719" s="30"/>
      <c r="H719" s="30"/>
      <c r="I719" s="30"/>
      <c r="J719" s="30"/>
      <c r="K719" s="30"/>
      <c r="L719" s="30"/>
      <c r="M719" s="30"/>
      <c r="N719" s="30"/>
      <c r="O719" s="30"/>
      <c r="P719" s="30"/>
      <c r="Q719" s="30"/>
      <c r="R719" s="30"/>
      <c r="S719" s="30"/>
      <c r="T719" s="30"/>
      <c r="U719" s="30"/>
      <c r="V719" s="30"/>
      <c r="W719" s="30"/>
      <c r="X719" s="30"/>
      <c r="Y719" s="30"/>
      <c r="Z719" s="30"/>
    </row>
    <row r="720" spans="1:26" ht="12" customHeight="1">
      <c r="A720" s="2"/>
      <c r="B720" s="27"/>
      <c r="C720" s="28"/>
      <c r="D720" s="29"/>
      <c r="E720" s="29"/>
      <c r="F720" s="30"/>
      <c r="G720" s="30"/>
      <c r="H720" s="30"/>
      <c r="I720" s="30"/>
      <c r="J720" s="30"/>
      <c r="K720" s="30"/>
      <c r="L720" s="30"/>
      <c r="M720" s="30"/>
      <c r="N720" s="30"/>
      <c r="O720" s="30"/>
      <c r="P720" s="30"/>
      <c r="Q720" s="30"/>
      <c r="R720" s="30"/>
      <c r="S720" s="30"/>
      <c r="T720" s="30"/>
      <c r="U720" s="30"/>
      <c r="V720" s="30"/>
      <c r="W720" s="30"/>
      <c r="X720" s="30"/>
      <c r="Y720" s="30"/>
      <c r="Z720" s="30"/>
    </row>
    <row r="721" spans="1:26" ht="12" customHeight="1">
      <c r="A721" s="2"/>
      <c r="B721" s="27"/>
      <c r="C721" s="28"/>
      <c r="D721" s="29"/>
      <c r="E721" s="29"/>
      <c r="F721" s="30"/>
      <c r="G721" s="30"/>
      <c r="H721" s="30"/>
      <c r="I721" s="30"/>
      <c r="J721" s="30"/>
      <c r="K721" s="30"/>
      <c r="L721" s="30"/>
      <c r="M721" s="30"/>
      <c r="N721" s="30"/>
      <c r="O721" s="30"/>
      <c r="P721" s="30"/>
      <c r="Q721" s="30"/>
      <c r="R721" s="30"/>
      <c r="S721" s="30"/>
      <c r="T721" s="30"/>
      <c r="U721" s="30"/>
      <c r="V721" s="30"/>
      <c r="W721" s="30"/>
      <c r="X721" s="30"/>
      <c r="Y721" s="30"/>
      <c r="Z721" s="30"/>
    </row>
    <row r="722" spans="1:26" ht="12" customHeight="1">
      <c r="A722" s="2"/>
      <c r="B722" s="27"/>
      <c r="C722" s="28"/>
      <c r="D722" s="29"/>
      <c r="E722" s="29"/>
      <c r="F722" s="30"/>
      <c r="G722" s="30"/>
      <c r="H722" s="30"/>
      <c r="I722" s="30"/>
      <c r="J722" s="30"/>
      <c r="K722" s="30"/>
      <c r="L722" s="30"/>
      <c r="M722" s="30"/>
      <c r="N722" s="30"/>
      <c r="O722" s="30"/>
      <c r="P722" s="30"/>
      <c r="Q722" s="30"/>
      <c r="R722" s="30"/>
      <c r="S722" s="30"/>
      <c r="T722" s="30"/>
      <c r="U722" s="30"/>
      <c r="V722" s="30"/>
      <c r="W722" s="30"/>
      <c r="X722" s="30"/>
      <c r="Y722" s="30"/>
      <c r="Z722" s="30"/>
    </row>
    <row r="723" spans="1:26" ht="12" customHeight="1">
      <c r="A723" s="2"/>
      <c r="B723" s="27"/>
      <c r="C723" s="28"/>
      <c r="D723" s="29"/>
      <c r="E723" s="29"/>
      <c r="F723" s="30"/>
      <c r="G723" s="30"/>
      <c r="H723" s="30"/>
      <c r="I723" s="30"/>
      <c r="J723" s="30"/>
      <c r="K723" s="30"/>
      <c r="L723" s="30"/>
      <c r="M723" s="30"/>
      <c r="N723" s="30"/>
      <c r="O723" s="30"/>
      <c r="P723" s="30"/>
      <c r="Q723" s="30"/>
      <c r="R723" s="30"/>
      <c r="S723" s="30"/>
      <c r="T723" s="30"/>
      <c r="U723" s="30"/>
      <c r="V723" s="30"/>
      <c r="W723" s="30"/>
      <c r="X723" s="30"/>
      <c r="Y723" s="30"/>
      <c r="Z723" s="30"/>
    </row>
    <row r="724" spans="1:26" ht="12" customHeight="1">
      <c r="A724" s="2"/>
      <c r="B724" s="27"/>
      <c r="C724" s="28"/>
      <c r="D724" s="29"/>
      <c r="E724" s="29"/>
      <c r="F724" s="30"/>
      <c r="G724" s="30"/>
      <c r="H724" s="30"/>
      <c r="I724" s="30"/>
      <c r="J724" s="30"/>
      <c r="K724" s="30"/>
      <c r="L724" s="30"/>
      <c r="M724" s="30"/>
      <c r="N724" s="30"/>
      <c r="O724" s="30"/>
      <c r="P724" s="30"/>
      <c r="Q724" s="30"/>
      <c r="R724" s="30"/>
      <c r="S724" s="30"/>
      <c r="T724" s="30"/>
      <c r="U724" s="30"/>
      <c r="V724" s="30"/>
      <c r="W724" s="30"/>
      <c r="X724" s="30"/>
      <c r="Y724" s="30"/>
      <c r="Z724" s="30"/>
    </row>
    <row r="725" spans="1:26" ht="12" customHeight="1">
      <c r="A725" s="2"/>
      <c r="B725" s="27"/>
      <c r="C725" s="28"/>
      <c r="D725" s="29"/>
      <c r="E725" s="29"/>
      <c r="F725" s="30"/>
      <c r="G725" s="30"/>
      <c r="H725" s="30"/>
      <c r="I725" s="30"/>
      <c r="J725" s="30"/>
      <c r="K725" s="30"/>
      <c r="L725" s="30"/>
      <c r="M725" s="30"/>
      <c r="N725" s="30"/>
      <c r="O725" s="30"/>
      <c r="P725" s="30"/>
      <c r="Q725" s="30"/>
      <c r="R725" s="30"/>
      <c r="S725" s="30"/>
      <c r="T725" s="30"/>
      <c r="U725" s="30"/>
      <c r="V725" s="30"/>
      <c r="W725" s="30"/>
      <c r="X725" s="30"/>
      <c r="Y725" s="30"/>
      <c r="Z725" s="30"/>
    </row>
    <row r="726" spans="1:26" ht="12" customHeight="1">
      <c r="A726" s="2"/>
      <c r="B726" s="27"/>
      <c r="C726" s="28"/>
      <c r="D726" s="29"/>
      <c r="E726" s="29"/>
      <c r="F726" s="30"/>
      <c r="G726" s="30"/>
      <c r="H726" s="30"/>
      <c r="I726" s="30"/>
      <c r="J726" s="30"/>
      <c r="K726" s="30"/>
      <c r="L726" s="30"/>
      <c r="M726" s="30"/>
      <c r="N726" s="30"/>
      <c r="O726" s="30"/>
      <c r="P726" s="30"/>
      <c r="Q726" s="30"/>
      <c r="R726" s="30"/>
      <c r="S726" s="30"/>
      <c r="T726" s="30"/>
      <c r="U726" s="30"/>
      <c r="V726" s="30"/>
      <c r="W726" s="30"/>
      <c r="X726" s="30"/>
      <c r="Y726" s="30"/>
      <c r="Z726" s="30"/>
    </row>
    <row r="727" spans="1:26" ht="12" customHeight="1">
      <c r="A727" s="2"/>
      <c r="B727" s="27"/>
      <c r="C727" s="28"/>
      <c r="D727" s="29"/>
      <c r="E727" s="29"/>
      <c r="F727" s="30"/>
      <c r="G727" s="30"/>
      <c r="H727" s="30"/>
      <c r="I727" s="30"/>
      <c r="J727" s="30"/>
      <c r="K727" s="30"/>
      <c r="L727" s="30"/>
      <c r="M727" s="30"/>
      <c r="N727" s="30"/>
      <c r="O727" s="30"/>
      <c r="P727" s="30"/>
      <c r="Q727" s="30"/>
      <c r="R727" s="30"/>
      <c r="S727" s="30"/>
      <c r="T727" s="30"/>
      <c r="U727" s="30"/>
      <c r="V727" s="30"/>
      <c r="W727" s="30"/>
      <c r="X727" s="30"/>
      <c r="Y727" s="30"/>
      <c r="Z727" s="30"/>
    </row>
    <row r="728" spans="1:26" ht="12" customHeight="1">
      <c r="A728" s="2"/>
      <c r="B728" s="27"/>
      <c r="C728" s="28"/>
      <c r="D728" s="29"/>
      <c r="E728" s="29"/>
      <c r="F728" s="30"/>
      <c r="G728" s="30"/>
      <c r="H728" s="30"/>
      <c r="I728" s="30"/>
      <c r="J728" s="30"/>
      <c r="K728" s="30"/>
      <c r="L728" s="30"/>
      <c r="M728" s="30"/>
      <c r="N728" s="30"/>
      <c r="O728" s="30"/>
      <c r="P728" s="30"/>
      <c r="Q728" s="30"/>
      <c r="R728" s="30"/>
      <c r="S728" s="30"/>
      <c r="T728" s="30"/>
      <c r="U728" s="30"/>
      <c r="V728" s="30"/>
      <c r="W728" s="30"/>
      <c r="X728" s="30"/>
      <c r="Y728" s="30"/>
      <c r="Z728" s="30"/>
    </row>
    <row r="729" spans="1:26" ht="12" customHeight="1">
      <c r="A729" s="2"/>
      <c r="B729" s="27"/>
      <c r="C729" s="28"/>
      <c r="D729" s="29"/>
      <c r="E729" s="29"/>
      <c r="F729" s="30"/>
      <c r="G729" s="30"/>
      <c r="H729" s="30"/>
      <c r="I729" s="30"/>
      <c r="J729" s="30"/>
      <c r="K729" s="30"/>
      <c r="L729" s="30"/>
      <c r="M729" s="30"/>
      <c r="N729" s="30"/>
      <c r="O729" s="30"/>
      <c r="P729" s="30"/>
      <c r="Q729" s="30"/>
      <c r="R729" s="30"/>
      <c r="S729" s="30"/>
      <c r="T729" s="30"/>
      <c r="U729" s="30"/>
      <c r="V729" s="30"/>
      <c r="W729" s="30"/>
      <c r="X729" s="30"/>
      <c r="Y729" s="30"/>
      <c r="Z729" s="30"/>
    </row>
    <row r="730" spans="1:26" ht="12" customHeight="1">
      <c r="A730" s="2"/>
      <c r="B730" s="27"/>
      <c r="C730" s="28"/>
      <c r="D730" s="29"/>
      <c r="E730" s="29"/>
      <c r="F730" s="30"/>
      <c r="G730" s="30"/>
      <c r="H730" s="30"/>
      <c r="I730" s="30"/>
      <c r="J730" s="30"/>
      <c r="K730" s="30"/>
      <c r="L730" s="30"/>
      <c r="M730" s="30"/>
      <c r="N730" s="30"/>
      <c r="O730" s="30"/>
      <c r="P730" s="30"/>
      <c r="Q730" s="30"/>
      <c r="R730" s="30"/>
      <c r="S730" s="30"/>
      <c r="T730" s="30"/>
      <c r="U730" s="30"/>
      <c r="V730" s="30"/>
      <c r="W730" s="30"/>
      <c r="X730" s="30"/>
      <c r="Y730" s="30"/>
      <c r="Z730" s="30"/>
    </row>
    <row r="731" spans="1:26" ht="12" customHeight="1">
      <c r="A731" s="2"/>
      <c r="B731" s="27"/>
      <c r="C731" s="28"/>
      <c r="D731" s="29"/>
      <c r="E731" s="29"/>
      <c r="F731" s="30"/>
      <c r="G731" s="30"/>
      <c r="H731" s="30"/>
      <c r="I731" s="30"/>
      <c r="J731" s="30"/>
      <c r="K731" s="30"/>
      <c r="L731" s="30"/>
      <c r="M731" s="30"/>
      <c r="N731" s="30"/>
      <c r="O731" s="30"/>
      <c r="P731" s="30"/>
      <c r="Q731" s="30"/>
      <c r="R731" s="30"/>
      <c r="S731" s="30"/>
      <c r="T731" s="30"/>
      <c r="U731" s="30"/>
      <c r="V731" s="30"/>
      <c r="W731" s="30"/>
      <c r="X731" s="30"/>
      <c r="Y731" s="30"/>
      <c r="Z731" s="30"/>
    </row>
    <row r="732" spans="1:26" ht="12" customHeight="1">
      <c r="A732" s="2"/>
      <c r="B732" s="27"/>
      <c r="C732" s="28"/>
      <c r="D732" s="29"/>
      <c r="E732" s="29"/>
      <c r="F732" s="30"/>
      <c r="G732" s="30"/>
      <c r="H732" s="30"/>
      <c r="I732" s="30"/>
      <c r="J732" s="30"/>
      <c r="K732" s="30"/>
      <c r="L732" s="30"/>
      <c r="M732" s="30"/>
      <c r="N732" s="30"/>
      <c r="O732" s="30"/>
      <c r="P732" s="30"/>
      <c r="Q732" s="30"/>
      <c r="R732" s="30"/>
      <c r="S732" s="30"/>
      <c r="T732" s="30"/>
      <c r="U732" s="30"/>
      <c r="V732" s="30"/>
      <c r="W732" s="30"/>
      <c r="X732" s="30"/>
      <c r="Y732" s="30"/>
      <c r="Z732" s="30"/>
    </row>
    <row r="733" spans="1:26" ht="12" customHeight="1">
      <c r="A733" s="2"/>
      <c r="B733" s="27"/>
      <c r="C733" s="28"/>
      <c r="D733" s="29"/>
      <c r="E733" s="29"/>
      <c r="F733" s="30"/>
      <c r="G733" s="30"/>
      <c r="H733" s="30"/>
      <c r="I733" s="30"/>
      <c r="J733" s="30"/>
      <c r="K733" s="30"/>
      <c r="L733" s="30"/>
      <c r="M733" s="30"/>
      <c r="N733" s="30"/>
      <c r="O733" s="30"/>
      <c r="P733" s="30"/>
      <c r="Q733" s="30"/>
      <c r="R733" s="30"/>
      <c r="S733" s="30"/>
      <c r="T733" s="30"/>
      <c r="U733" s="30"/>
      <c r="V733" s="30"/>
      <c r="W733" s="30"/>
      <c r="X733" s="30"/>
      <c r="Y733" s="30"/>
      <c r="Z733" s="30"/>
    </row>
    <row r="734" spans="1:26" ht="12" customHeight="1">
      <c r="A734" s="2"/>
      <c r="B734" s="27"/>
      <c r="C734" s="28"/>
      <c r="D734" s="29"/>
      <c r="E734" s="29"/>
      <c r="F734" s="30"/>
      <c r="G734" s="30"/>
      <c r="H734" s="30"/>
      <c r="I734" s="30"/>
      <c r="J734" s="30"/>
      <c r="K734" s="30"/>
      <c r="L734" s="30"/>
      <c r="M734" s="30"/>
      <c r="N734" s="30"/>
      <c r="O734" s="30"/>
      <c r="P734" s="30"/>
      <c r="Q734" s="30"/>
      <c r="R734" s="30"/>
      <c r="S734" s="30"/>
      <c r="T734" s="30"/>
      <c r="U734" s="30"/>
      <c r="V734" s="30"/>
      <c r="W734" s="30"/>
      <c r="X734" s="30"/>
      <c r="Y734" s="30"/>
      <c r="Z734" s="30"/>
    </row>
    <row r="735" spans="1:26" ht="12" customHeight="1">
      <c r="A735" s="2"/>
      <c r="B735" s="27"/>
      <c r="C735" s="28"/>
      <c r="D735" s="29"/>
      <c r="E735" s="29"/>
      <c r="F735" s="30"/>
      <c r="G735" s="30"/>
      <c r="H735" s="30"/>
      <c r="I735" s="30"/>
      <c r="J735" s="30"/>
      <c r="K735" s="30"/>
      <c r="L735" s="30"/>
      <c r="M735" s="30"/>
      <c r="N735" s="30"/>
      <c r="O735" s="30"/>
      <c r="P735" s="30"/>
      <c r="Q735" s="30"/>
      <c r="R735" s="30"/>
      <c r="S735" s="30"/>
      <c r="T735" s="30"/>
      <c r="U735" s="30"/>
      <c r="V735" s="30"/>
      <c r="W735" s="30"/>
      <c r="X735" s="30"/>
      <c r="Y735" s="30"/>
      <c r="Z735" s="30"/>
    </row>
    <row r="736" spans="1:26" ht="12" customHeight="1">
      <c r="A736" s="2"/>
      <c r="B736" s="27"/>
      <c r="C736" s="28"/>
      <c r="D736" s="29"/>
      <c r="E736" s="29"/>
      <c r="F736" s="30"/>
      <c r="G736" s="30"/>
      <c r="H736" s="30"/>
      <c r="I736" s="30"/>
      <c r="J736" s="30"/>
      <c r="K736" s="30"/>
      <c r="L736" s="30"/>
      <c r="M736" s="30"/>
      <c r="N736" s="30"/>
      <c r="O736" s="30"/>
      <c r="P736" s="30"/>
      <c r="Q736" s="30"/>
      <c r="R736" s="30"/>
      <c r="S736" s="30"/>
      <c r="T736" s="30"/>
      <c r="U736" s="30"/>
      <c r="V736" s="30"/>
      <c r="W736" s="30"/>
      <c r="X736" s="30"/>
      <c r="Y736" s="30"/>
      <c r="Z736" s="30"/>
    </row>
    <row r="737" spans="1:26" ht="12" customHeight="1">
      <c r="A737" s="2"/>
      <c r="B737" s="27"/>
      <c r="C737" s="28"/>
      <c r="D737" s="29"/>
      <c r="E737" s="29"/>
      <c r="F737" s="30"/>
      <c r="G737" s="30"/>
      <c r="H737" s="30"/>
      <c r="I737" s="30"/>
      <c r="J737" s="30"/>
      <c r="K737" s="30"/>
      <c r="L737" s="30"/>
      <c r="M737" s="30"/>
      <c r="N737" s="30"/>
      <c r="O737" s="30"/>
      <c r="P737" s="30"/>
      <c r="Q737" s="30"/>
      <c r="R737" s="30"/>
      <c r="S737" s="30"/>
      <c r="T737" s="30"/>
      <c r="U737" s="30"/>
      <c r="V737" s="30"/>
      <c r="W737" s="30"/>
      <c r="X737" s="30"/>
      <c r="Y737" s="30"/>
      <c r="Z737" s="30"/>
    </row>
    <row r="738" spans="1:26" ht="12" customHeight="1">
      <c r="A738" s="2"/>
      <c r="B738" s="27"/>
      <c r="C738" s="28"/>
      <c r="D738" s="29"/>
      <c r="E738" s="29"/>
      <c r="F738" s="30"/>
      <c r="G738" s="30"/>
      <c r="H738" s="30"/>
      <c r="I738" s="30"/>
      <c r="J738" s="30"/>
      <c r="K738" s="30"/>
      <c r="L738" s="30"/>
      <c r="M738" s="30"/>
      <c r="N738" s="30"/>
      <c r="O738" s="30"/>
      <c r="P738" s="30"/>
      <c r="Q738" s="30"/>
      <c r="R738" s="30"/>
      <c r="S738" s="30"/>
      <c r="T738" s="30"/>
      <c r="U738" s="30"/>
      <c r="V738" s="30"/>
      <c r="W738" s="30"/>
      <c r="X738" s="30"/>
      <c r="Y738" s="30"/>
      <c r="Z738" s="30"/>
    </row>
    <row r="739" spans="1:26" ht="12" customHeight="1">
      <c r="A739" s="2"/>
      <c r="B739" s="27"/>
      <c r="C739" s="28"/>
      <c r="D739" s="29"/>
      <c r="E739" s="29"/>
      <c r="F739" s="30"/>
      <c r="G739" s="30"/>
      <c r="H739" s="30"/>
      <c r="I739" s="30"/>
      <c r="J739" s="30"/>
      <c r="K739" s="30"/>
      <c r="L739" s="30"/>
      <c r="M739" s="30"/>
      <c r="N739" s="30"/>
      <c r="O739" s="30"/>
      <c r="P739" s="30"/>
      <c r="Q739" s="30"/>
      <c r="R739" s="30"/>
      <c r="S739" s="30"/>
      <c r="T739" s="30"/>
      <c r="U739" s="30"/>
      <c r="V739" s="30"/>
      <c r="W739" s="30"/>
      <c r="X739" s="30"/>
      <c r="Y739" s="30"/>
      <c r="Z739" s="30"/>
    </row>
    <row r="740" spans="1:26" ht="12" customHeight="1">
      <c r="A740" s="2"/>
      <c r="B740" s="27"/>
      <c r="C740" s="28"/>
      <c r="D740" s="29"/>
      <c r="E740" s="29"/>
      <c r="F740" s="30"/>
      <c r="G740" s="30"/>
      <c r="H740" s="30"/>
      <c r="I740" s="30"/>
      <c r="J740" s="30"/>
      <c r="K740" s="30"/>
      <c r="L740" s="30"/>
      <c r="M740" s="30"/>
      <c r="N740" s="30"/>
      <c r="O740" s="30"/>
      <c r="P740" s="30"/>
      <c r="Q740" s="30"/>
      <c r="R740" s="30"/>
      <c r="S740" s="30"/>
      <c r="T740" s="30"/>
      <c r="U740" s="30"/>
      <c r="V740" s="30"/>
      <c r="W740" s="30"/>
      <c r="X740" s="30"/>
      <c r="Y740" s="30"/>
      <c r="Z740" s="30"/>
    </row>
    <row r="741" spans="1:26" ht="12" customHeight="1">
      <c r="A741" s="2"/>
      <c r="B741" s="27"/>
      <c r="C741" s="28"/>
      <c r="D741" s="29"/>
      <c r="E741" s="29"/>
      <c r="F741" s="30"/>
      <c r="G741" s="30"/>
      <c r="H741" s="30"/>
      <c r="I741" s="30"/>
      <c r="J741" s="30"/>
      <c r="K741" s="30"/>
      <c r="L741" s="30"/>
      <c r="M741" s="30"/>
      <c r="N741" s="30"/>
      <c r="O741" s="30"/>
      <c r="P741" s="30"/>
      <c r="Q741" s="30"/>
      <c r="R741" s="30"/>
      <c r="S741" s="30"/>
      <c r="T741" s="30"/>
      <c r="U741" s="30"/>
      <c r="V741" s="30"/>
      <c r="W741" s="30"/>
      <c r="X741" s="30"/>
      <c r="Y741" s="30"/>
      <c r="Z741" s="30"/>
    </row>
    <row r="742" spans="1:26" ht="12" customHeight="1">
      <c r="A742" s="2"/>
      <c r="B742" s="27"/>
      <c r="C742" s="28"/>
      <c r="D742" s="29"/>
      <c r="E742" s="29"/>
      <c r="F742" s="30"/>
      <c r="G742" s="30"/>
      <c r="H742" s="30"/>
      <c r="I742" s="30"/>
      <c r="J742" s="30"/>
      <c r="K742" s="30"/>
      <c r="L742" s="30"/>
      <c r="M742" s="30"/>
      <c r="N742" s="30"/>
      <c r="O742" s="30"/>
      <c r="P742" s="30"/>
      <c r="Q742" s="30"/>
      <c r="R742" s="30"/>
      <c r="S742" s="30"/>
      <c r="T742" s="30"/>
      <c r="U742" s="30"/>
      <c r="V742" s="30"/>
      <c r="W742" s="30"/>
      <c r="X742" s="30"/>
      <c r="Y742" s="30"/>
      <c r="Z742" s="30"/>
    </row>
    <row r="743" spans="1:26" ht="12" customHeight="1">
      <c r="A743" s="2"/>
      <c r="B743" s="27"/>
      <c r="C743" s="28"/>
      <c r="D743" s="29"/>
      <c r="E743" s="29"/>
      <c r="F743" s="30"/>
      <c r="G743" s="30"/>
      <c r="H743" s="30"/>
      <c r="I743" s="30"/>
      <c r="J743" s="30"/>
      <c r="K743" s="30"/>
      <c r="L743" s="30"/>
      <c r="M743" s="30"/>
      <c r="N743" s="30"/>
      <c r="O743" s="30"/>
      <c r="P743" s="30"/>
      <c r="Q743" s="30"/>
      <c r="R743" s="30"/>
      <c r="S743" s="30"/>
      <c r="T743" s="30"/>
      <c r="U743" s="30"/>
      <c r="V743" s="30"/>
      <c r="W743" s="30"/>
      <c r="X743" s="30"/>
      <c r="Y743" s="30"/>
      <c r="Z743" s="30"/>
    </row>
    <row r="744" spans="1:26" ht="12" customHeight="1">
      <c r="A744" s="2"/>
      <c r="B744" s="27"/>
      <c r="C744" s="28"/>
      <c r="D744" s="29"/>
      <c r="E744" s="29"/>
      <c r="F744" s="30"/>
      <c r="G744" s="30"/>
      <c r="H744" s="30"/>
      <c r="I744" s="30"/>
      <c r="J744" s="30"/>
      <c r="K744" s="30"/>
      <c r="L744" s="30"/>
      <c r="M744" s="30"/>
      <c r="N744" s="30"/>
      <c r="O744" s="30"/>
      <c r="P744" s="30"/>
      <c r="Q744" s="30"/>
      <c r="R744" s="30"/>
      <c r="S744" s="30"/>
      <c r="T744" s="30"/>
      <c r="U744" s="30"/>
      <c r="V744" s="30"/>
      <c r="W744" s="30"/>
      <c r="X744" s="30"/>
      <c r="Y744" s="30"/>
      <c r="Z744" s="30"/>
    </row>
    <row r="745" spans="1:26" ht="12" customHeight="1">
      <c r="A745" s="2"/>
      <c r="B745" s="27"/>
      <c r="C745" s="28"/>
      <c r="D745" s="29"/>
      <c r="E745" s="29"/>
      <c r="F745" s="30"/>
      <c r="G745" s="30"/>
      <c r="H745" s="30"/>
      <c r="I745" s="30"/>
      <c r="J745" s="30"/>
      <c r="K745" s="30"/>
      <c r="L745" s="30"/>
      <c r="M745" s="30"/>
      <c r="N745" s="30"/>
      <c r="O745" s="30"/>
      <c r="P745" s="30"/>
      <c r="Q745" s="30"/>
      <c r="R745" s="30"/>
      <c r="S745" s="30"/>
      <c r="T745" s="30"/>
      <c r="U745" s="30"/>
      <c r="V745" s="30"/>
      <c r="W745" s="30"/>
      <c r="X745" s="30"/>
      <c r="Y745" s="30"/>
      <c r="Z745" s="30"/>
    </row>
    <row r="746" spans="1:26" ht="12" customHeight="1">
      <c r="A746" s="2"/>
      <c r="B746" s="27"/>
      <c r="C746" s="28"/>
      <c r="D746" s="29"/>
      <c r="E746" s="29"/>
      <c r="F746" s="30"/>
      <c r="G746" s="30"/>
      <c r="H746" s="30"/>
      <c r="I746" s="30"/>
      <c r="J746" s="30"/>
      <c r="K746" s="30"/>
      <c r="L746" s="30"/>
      <c r="M746" s="30"/>
      <c r="N746" s="30"/>
      <c r="O746" s="30"/>
      <c r="P746" s="30"/>
      <c r="Q746" s="30"/>
      <c r="R746" s="30"/>
      <c r="S746" s="30"/>
      <c r="T746" s="30"/>
      <c r="U746" s="30"/>
      <c r="V746" s="30"/>
      <c r="W746" s="30"/>
      <c r="X746" s="30"/>
      <c r="Y746" s="30"/>
      <c r="Z746" s="30"/>
    </row>
    <row r="747" spans="1:26" ht="12" customHeight="1">
      <c r="A747" s="2"/>
      <c r="B747" s="27"/>
      <c r="C747" s="28"/>
      <c r="D747" s="29"/>
      <c r="E747" s="29"/>
      <c r="F747" s="30"/>
      <c r="G747" s="30"/>
      <c r="H747" s="30"/>
      <c r="I747" s="30"/>
      <c r="J747" s="30"/>
      <c r="K747" s="30"/>
      <c r="L747" s="30"/>
      <c r="M747" s="30"/>
      <c r="N747" s="30"/>
      <c r="O747" s="30"/>
      <c r="P747" s="30"/>
      <c r="Q747" s="30"/>
      <c r="R747" s="30"/>
      <c r="S747" s="30"/>
      <c r="T747" s="30"/>
      <c r="U747" s="30"/>
      <c r="V747" s="30"/>
      <c r="W747" s="30"/>
      <c r="X747" s="30"/>
      <c r="Y747" s="30"/>
      <c r="Z747" s="30"/>
    </row>
    <row r="748" spans="1:26" ht="12" customHeight="1">
      <c r="A748" s="2"/>
      <c r="B748" s="27"/>
      <c r="C748" s="28"/>
      <c r="D748" s="29"/>
      <c r="E748" s="29"/>
      <c r="F748" s="30"/>
      <c r="G748" s="30"/>
      <c r="H748" s="30"/>
      <c r="I748" s="30"/>
      <c r="J748" s="30"/>
      <c r="K748" s="30"/>
      <c r="L748" s="30"/>
      <c r="M748" s="30"/>
      <c r="N748" s="30"/>
      <c r="O748" s="30"/>
      <c r="P748" s="30"/>
      <c r="Q748" s="30"/>
      <c r="R748" s="30"/>
      <c r="S748" s="30"/>
      <c r="T748" s="30"/>
      <c r="U748" s="30"/>
      <c r="V748" s="30"/>
      <c r="W748" s="30"/>
      <c r="X748" s="30"/>
      <c r="Y748" s="30"/>
      <c r="Z748" s="30"/>
    </row>
    <row r="749" spans="1:26" ht="12" customHeight="1">
      <c r="A749" s="2"/>
      <c r="B749" s="27"/>
      <c r="C749" s="28"/>
      <c r="D749" s="29"/>
      <c r="E749" s="29"/>
      <c r="F749" s="30"/>
      <c r="G749" s="30"/>
      <c r="H749" s="30"/>
      <c r="I749" s="30"/>
      <c r="J749" s="30"/>
      <c r="K749" s="30"/>
      <c r="L749" s="30"/>
      <c r="M749" s="30"/>
      <c r="N749" s="30"/>
      <c r="O749" s="30"/>
      <c r="P749" s="30"/>
      <c r="Q749" s="30"/>
      <c r="R749" s="30"/>
      <c r="S749" s="30"/>
      <c r="T749" s="30"/>
      <c r="U749" s="30"/>
      <c r="V749" s="30"/>
      <c r="W749" s="30"/>
      <c r="X749" s="30"/>
      <c r="Y749" s="30"/>
      <c r="Z749" s="30"/>
    </row>
    <row r="750" spans="1:26" ht="12" customHeight="1">
      <c r="A750" s="2"/>
      <c r="B750" s="27"/>
      <c r="C750" s="28"/>
      <c r="D750" s="29"/>
      <c r="E750" s="29"/>
      <c r="F750" s="30"/>
      <c r="G750" s="30"/>
      <c r="H750" s="30"/>
      <c r="I750" s="30"/>
      <c r="J750" s="30"/>
      <c r="K750" s="30"/>
      <c r="L750" s="30"/>
      <c r="M750" s="30"/>
      <c r="N750" s="30"/>
      <c r="O750" s="30"/>
      <c r="P750" s="30"/>
      <c r="Q750" s="30"/>
      <c r="R750" s="30"/>
      <c r="S750" s="30"/>
      <c r="T750" s="30"/>
      <c r="U750" s="30"/>
      <c r="V750" s="30"/>
      <c r="W750" s="30"/>
      <c r="X750" s="30"/>
      <c r="Y750" s="30"/>
      <c r="Z750" s="30"/>
    </row>
    <row r="751" spans="1:26" ht="12" customHeight="1">
      <c r="A751" s="2"/>
      <c r="B751" s="27"/>
      <c r="C751" s="28"/>
      <c r="D751" s="29"/>
      <c r="E751" s="29"/>
      <c r="F751" s="30"/>
      <c r="G751" s="30"/>
      <c r="H751" s="30"/>
      <c r="I751" s="30"/>
      <c r="J751" s="30"/>
      <c r="K751" s="30"/>
      <c r="L751" s="30"/>
      <c r="M751" s="30"/>
      <c r="N751" s="30"/>
      <c r="O751" s="30"/>
      <c r="P751" s="30"/>
      <c r="Q751" s="30"/>
      <c r="R751" s="30"/>
      <c r="S751" s="30"/>
      <c r="T751" s="30"/>
      <c r="U751" s="30"/>
      <c r="V751" s="30"/>
      <c r="W751" s="30"/>
      <c r="X751" s="30"/>
      <c r="Y751" s="30"/>
      <c r="Z751" s="30"/>
    </row>
    <row r="752" spans="1:26" ht="12" customHeight="1">
      <c r="A752" s="2"/>
      <c r="B752" s="27"/>
      <c r="C752" s="28"/>
      <c r="D752" s="29"/>
      <c r="E752" s="29"/>
      <c r="F752" s="30"/>
      <c r="G752" s="30"/>
      <c r="H752" s="30"/>
      <c r="I752" s="30"/>
      <c r="J752" s="30"/>
      <c r="K752" s="30"/>
      <c r="L752" s="30"/>
      <c r="M752" s="30"/>
      <c r="N752" s="30"/>
      <c r="O752" s="30"/>
      <c r="P752" s="30"/>
      <c r="Q752" s="30"/>
      <c r="R752" s="30"/>
      <c r="S752" s="30"/>
      <c r="T752" s="30"/>
      <c r="U752" s="30"/>
      <c r="V752" s="30"/>
      <c r="W752" s="30"/>
      <c r="X752" s="30"/>
      <c r="Y752" s="30"/>
      <c r="Z752" s="30"/>
    </row>
    <row r="753" spans="1:26" ht="12" customHeight="1">
      <c r="A753" s="2"/>
      <c r="B753" s="27"/>
      <c r="C753" s="28"/>
      <c r="D753" s="29"/>
      <c r="E753" s="29"/>
      <c r="F753" s="30"/>
      <c r="G753" s="30"/>
      <c r="H753" s="30"/>
      <c r="I753" s="30"/>
      <c r="J753" s="30"/>
      <c r="K753" s="30"/>
      <c r="L753" s="30"/>
      <c r="M753" s="30"/>
      <c r="N753" s="30"/>
      <c r="O753" s="30"/>
      <c r="P753" s="30"/>
      <c r="Q753" s="30"/>
      <c r="R753" s="30"/>
      <c r="S753" s="30"/>
      <c r="T753" s="30"/>
      <c r="U753" s="30"/>
      <c r="V753" s="30"/>
      <c r="W753" s="30"/>
      <c r="X753" s="30"/>
      <c r="Y753" s="30"/>
      <c r="Z753" s="30"/>
    </row>
    <row r="754" spans="1:26" ht="12" customHeight="1">
      <c r="A754" s="2"/>
      <c r="B754" s="27"/>
      <c r="C754" s="28"/>
      <c r="D754" s="29"/>
      <c r="E754" s="29"/>
      <c r="F754" s="30"/>
      <c r="G754" s="30"/>
      <c r="H754" s="30"/>
      <c r="I754" s="30"/>
      <c r="J754" s="30"/>
      <c r="K754" s="30"/>
      <c r="L754" s="30"/>
      <c r="M754" s="30"/>
      <c r="N754" s="30"/>
      <c r="O754" s="30"/>
      <c r="P754" s="30"/>
      <c r="Q754" s="30"/>
      <c r="R754" s="30"/>
      <c r="S754" s="30"/>
      <c r="T754" s="30"/>
      <c r="U754" s="30"/>
      <c r="V754" s="30"/>
      <c r="W754" s="30"/>
      <c r="X754" s="30"/>
      <c r="Y754" s="30"/>
      <c r="Z754" s="30"/>
    </row>
    <row r="755" spans="1:26" ht="12" customHeight="1">
      <c r="A755" s="2"/>
      <c r="B755" s="27"/>
      <c r="C755" s="28"/>
      <c r="D755" s="29"/>
      <c r="E755" s="29"/>
      <c r="F755" s="30"/>
      <c r="G755" s="30"/>
      <c r="H755" s="30"/>
      <c r="I755" s="30"/>
      <c r="J755" s="30"/>
      <c r="K755" s="30"/>
      <c r="L755" s="30"/>
      <c r="M755" s="30"/>
      <c r="N755" s="30"/>
      <c r="O755" s="30"/>
      <c r="P755" s="30"/>
      <c r="Q755" s="30"/>
      <c r="R755" s="30"/>
      <c r="S755" s="30"/>
      <c r="T755" s="30"/>
      <c r="U755" s="30"/>
      <c r="V755" s="30"/>
      <c r="W755" s="30"/>
      <c r="X755" s="30"/>
      <c r="Y755" s="30"/>
      <c r="Z755" s="30"/>
    </row>
    <row r="756" spans="1:26" ht="12" customHeight="1">
      <c r="A756" s="2"/>
      <c r="B756" s="27"/>
      <c r="C756" s="28"/>
      <c r="D756" s="29"/>
      <c r="E756" s="29"/>
      <c r="F756" s="30"/>
      <c r="G756" s="30"/>
      <c r="H756" s="30"/>
      <c r="I756" s="30"/>
      <c r="J756" s="30"/>
      <c r="K756" s="30"/>
      <c r="L756" s="30"/>
      <c r="M756" s="30"/>
      <c r="N756" s="30"/>
      <c r="O756" s="30"/>
      <c r="P756" s="30"/>
      <c r="Q756" s="30"/>
      <c r="R756" s="30"/>
      <c r="S756" s="30"/>
      <c r="T756" s="30"/>
      <c r="U756" s="30"/>
      <c r="V756" s="30"/>
      <c r="W756" s="30"/>
      <c r="X756" s="30"/>
      <c r="Y756" s="30"/>
      <c r="Z756" s="30"/>
    </row>
    <row r="757" spans="1:26" ht="12" customHeight="1">
      <c r="A757" s="2"/>
      <c r="B757" s="27"/>
      <c r="C757" s="28"/>
      <c r="D757" s="29"/>
      <c r="E757" s="29"/>
      <c r="F757" s="30"/>
      <c r="G757" s="30"/>
      <c r="H757" s="30"/>
      <c r="I757" s="30"/>
      <c r="J757" s="30"/>
      <c r="K757" s="30"/>
      <c r="L757" s="30"/>
      <c r="M757" s="30"/>
      <c r="N757" s="30"/>
      <c r="O757" s="30"/>
      <c r="P757" s="30"/>
      <c r="Q757" s="30"/>
      <c r="R757" s="30"/>
      <c r="S757" s="30"/>
      <c r="T757" s="30"/>
      <c r="U757" s="30"/>
      <c r="V757" s="30"/>
      <c r="W757" s="30"/>
      <c r="X757" s="30"/>
      <c r="Y757" s="30"/>
      <c r="Z757" s="30"/>
    </row>
    <row r="758" spans="1:26" ht="12" customHeight="1">
      <c r="A758" s="2"/>
      <c r="B758" s="27"/>
      <c r="C758" s="28"/>
      <c r="D758" s="29"/>
      <c r="E758" s="29"/>
      <c r="F758" s="30"/>
      <c r="G758" s="30"/>
      <c r="H758" s="30"/>
      <c r="I758" s="30"/>
      <c r="J758" s="30"/>
      <c r="K758" s="30"/>
      <c r="L758" s="30"/>
      <c r="M758" s="30"/>
      <c r="N758" s="30"/>
      <c r="O758" s="30"/>
      <c r="P758" s="30"/>
      <c r="Q758" s="30"/>
      <c r="R758" s="30"/>
      <c r="S758" s="30"/>
      <c r="T758" s="30"/>
      <c r="U758" s="30"/>
      <c r="V758" s="30"/>
      <c r="W758" s="30"/>
      <c r="X758" s="30"/>
      <c r="Y758" s="30"/>
      <c r="Z758" s="30"/>
    </row>
    <row r="759" spans="1:26" ht="12" customHeight="1">
      <c r="A759" s="2"/>
      <c r="B759" s="27"/>
      <c r="C759" s="28"/>
      <c r="D759" s="29"/>
      <c r="E759" s="29"/>
      <c r="F759" s="30"/>
      <c r="G759" s="30"/>
      <c r="H759" s="30"/>
      <c r="I759" s="30"/>
      <c r="J759" s="30"/>
      <c r="K759" s="30"/>
      <c r="L759" s="30"/>
      <c r="M759" s="30"/>
      <c r="N759" s="30"/>
      <c r="O759" s="30"/>
      <c r="P759" s="30"/>
      <c r="Q759" s="30"/>
      <c r="R759" s="30"/>
      <c r="S759" s="30"/>
      <c r="T759" s="30"/>
      <c r="U759" s="30"/>
      <c r="V759" s="30"/>
      <c r="W759" s="30"/>
      <c r="X759" s="30"/>
      <c r="Y759" s="30"/>
      <c r="Z759" s="30"/>
    </row>
    <row r="760" spans="1:26" ht="12" customHeight="1">
      <c r="A760" s="2"/>
      <c r="B760" s="27"/>
      <c r="C760" s="28"/>
      <c r="D760" s="29"/>
      <c r="E760" s="29"/>
      <c r="F760" s="30"/>
      <c r="G760" s="30"/>
      <c r="H760" s="30"/>
      <c r="I760" s="30"/>
      <c r="J760" s="30"/>
      <c r="K760" s="30"/>
      <c r="L760" s="30"/>
      <c r="M760" s="30"/>
      <c r="N760" s="30"/>
      <c r="O760" s="30"/>
      <c r="P760" s="30"/>
      <c r="Q760" s="30"/>
      <c r="R760" s="30"/>
      <c r="S760" s="30"/>
      <c r="T760" s="30"/>
      <c r="U760" s="30"/>
      <c r="V760" s="30"/>
      <c r="W760" s="30"/>
      <c r="X760" s="30"/>
      <c r="Y760" s="30"/>
      <c r="Z760" s="30"/>
    </row>
    <row r="761" spans="1:26" ht="12" customHeight="1">
      <c r="A761" s="2"/>
      <c r="B761" s="27"/>
      <c r="C761" s="28"/>
      <c r="D761" s="29"/>
      <c r="E761" s="29"/>
      <c r="F761" s="30"/>
      <c r="G761" s="30"/>
      <c r="H761" s="30"/>
      <c r="I761" s="30"/>
      <c r="J761" s="30"/>
      <c r="K761" s="30"/>
      <c r="L761" s="30"/>
      <c r="M761" s="30"/>
      <c r="N761" s="30"/>
      <c r="O761" s="30"/>
      <c r="P761" s="30"/>
      <c r="Q761" s="30"/>
      <c r="R761" s="30"/>
      <c r="S761" s="30"/>
      <c r="T761" s="30"/>
      <c r="U761" s="30"/>
      <c r="V761" s="30"/>
      <c r="W761" s="30"/>
      <c r="X761" s="30"/>
      <c r="Y761" s="30"/>
      <c r="Z761" s="30"/>
    </row>
    <row r="762" spans="1:26" ht="12" customHeight="1">
      <c r="A762" s="2"/>
      <c r="B762" s="27"/>
      <c r="C762" s="28"/>
      <c r="D762" s="29"/>
      <c r="E762" s="29"/>
      <c r="F762" s="30"/>
      <c r="G762" s="30"/>
      <c r="H762" s="30"/>
      <c r="I762" s="30"/>
      <c r="J762" s="30"/>
      <c r="K762" s="30"/>
      <c r="L762" s="30"/>
      <c r="M762" s="30"/>
      <c r="N762" s="30"/>
      <c r="O762" s="30"/>
      <c r="P762" s="30"/>
      <c r="Q762" s="30"/>
      <c r="R762" s="30"/>
      <c r="S762" s="30"/>
      <c r="T762" s="30"/>
      <c r="U762" s="30"/>
      <c r="V762" s="30"/>
      <c r="W762" s="30"/>
      <c r="X762" s="30"/>
      <c r="Y762" s="30"/>
      <c r="Z762" s="30"/>
    </row>
    <row r="763" spans="1:26" ht="12" customHeight="1">
      <c r="A763" s="2"/>
      <c r="B763" s="27"/>
      <c r="C763" s="28"/>
      <c r="D763" s="29"/>
      <c r="E763" s="29"/>
      <c r="F763" s="30"/>
      <c r="G763" s="30"/>
      <c r="H763" s="30"/>
      <c r="I763" s="30"/>
      <c r="J763" s="30"/>
      <c r="K763" s="30"/>
      <c r="L763" s="30"/>
      <c r="M763" s="30"/>
      <c r="N763" s="30"/>
      <c r="O763" s="30"/>
      <c r="P763" s="30"/>
      <c r="Q763" s="30"/>
      <c r="R763" s="30"/>
      <c r="S763" s="30"/>
      <c r="T763" s="30"/>
      <c r="U763" s="30"/>
      <c r="V763" s="30"/>
      <c r="W763" s="30"/>
      <c r="X763" s="30"/>
      <c r="Y763" s="30"/>
      <c r="Z763" s="30"/>
    </row>
    <row r="764" spans="1:26" ht="12" customHeight="1">
      <c r="A764" s="2"/>
      <c r="B764" s="27"/>
      <c r="C764" s="28"/>
      <c r="D764" s="29"/>
      <c r="E764" s="29"/>
      <c r="F764" s="30"/>
      <c r="G764" s="30"/>
      <c r="H764" s="30"/>
      <c r="I764" s="30"/>
      <c r="J764" s="30"/>
      <c r="K764" s="30"/>
      <c r="L764" s="30"/>
      <c r="M764" s="30"/>
      <c r="N764" s="30"/>
      <c r="O764" s="30"/>
      <c r="P764" s="30"/>
      <c r="Q764" s="30"/>
      <c r="R764" s="30"/>
      <c r="S764" s="30"/>
      <c r="T764" s="30"/>
      <c r="U764" s="30"/>
      <c r="V764" s="30"/>
      <c r="W764" s="30"/>
      <c r="X764" s="30"/>
      <c r="Y764" s="30"/>
      <c r="Z764" s="30"/>
    </row>
    <row r="765" spans="1:26" ht="12" customHeight="1">
      <c r="A765" s="2"/>
      <c r="B765" s="27"/>
      <c r="C765" s="28"/>
      <c r="D765" s="29"/>
      <c r="E765" s="29"/>
      <c r="F765" s="30"/>
      <c r="G765" s="30"/>
      <c r="H765" s="30"/>
      <c r="I765" s="30"/>
      <c r="J765" s="30"/>
      <c r="K765" s="30"/>
      <c r="L765" s="30"/>
      <c r="M765" s="30"/>
      <c r="N765" s="30"/>
      <c r="O765" s="30"/>
      <c r="P765" s="30"/>
      <c r="Q765" s="30"/>
      <c r="R765" s="30"/>
      <c r="S765" s="30"/>
      <c r="T765" s="30"/>
      <c r="U765" s="30"/>
      <c r="V765" s="30"/>
      <c r="W765" s="30"/>
      <c r="X765" s="30"/>
      <c r="Y765" s="30"/>
      <c r="Z765" s="30"/>
    </row>
    <row r="766" spans="1:26" ht="12" customHeight="1">
      <c r="A766" s="2"/>
      <c r="B766" s="27"/>
      <c r="C766" s="28"/>
      <c r="D766" s="29"/>
      <c r="E766" s="29"/>
      <c r="F766" s="30"/>
      <c r="G766" s="30"/>
      <c r="H766" s="30"/>
      <c r="I766" s="30"/>
      <c r="J766" s="30"/>
      <c r="K766" s="30"/>
      <c r="L766" s="30"/>
      <c r="M766" s="30"/>
      <c r="N766" s="30"/>
      <c r="O766" s="30"/>
      <c r="P766" s="30"/>
      <c r="Q766" s="30"/>
      <c r="R766" s="30"/>
      <c r="S766" s="30"/>
      <c r="T766" s="30"/>
      <c r="U766" s="30"/>
      <c r="V766" s="30"/>
      <c r="W766" s="30"/>
      <c r="X766" s="30"/>
      <c r="Y766" s="30"/>
      <c r="Z766" s="30"/>
    </row>
    <row r="767" spans="1:26" ht="12" customHeight="1">
      <c r="A767" s="2"/>
      <c r="B767" s="27"/>
      <c r="C767" s="28"/>
      <c r="D767" s="29"/>
      <c r="E767" s="29"/>
      <c r="F767" s="30"/>
      <c r="G767" s="30"/>
      <c r="H767" s="30"/>
      <c r="I767" s="30"/>
      <c r="J767" s="30"/>
      <c r="K767" s="30"/>
      <c r="L767" s="30"/>
      <c r="M767" s="30"/>
      <c r="N767" s="30"/>
      <c r="O767" s="30"/>
      <c r="P767" s="30"/>
      <c r="Q767" s="30"/>
      <c r="R767" s="30"/>
      <c r="S767" s="30"/>
      <c r="T767" s="30"/>
      <c r="U767" s="30"/>
      <c r="V767" s="30"/>
      <c r="W767" s="30"/>
      <c r="X767" s="30"/>
      <c r="Y767" s="30"/>
      <c r="Z767" s="30"/>
    </row>
    <row r="768" spans="1:26" ht="12" customHeight="1">
      <c r="A768" s="2"/>
      <c r="B768" s="27"/>
      <c r="C768" s="28"/>
      <c r="D768" s="29"/>
      <c r="E768" s="29"/>
      <c r="F768" s="30"/>
      <c r="G768" s="30"/>
      <c r="H768" s="30"/>
      <c r="I768" s="30"/>
      <c r="J768" s="30"/>
      <c r="K768" s="30"/>
      <c r="L768" s="30"/>
      <c r="M768" s="30"/>
      <c r="N768" s="30"/>
      <c r="O768" s="30"/>
      <c r="P768" s="30"/>
      <c r="Q768" s="30"/>
      <c r="R768" s="30"/>
      <c r="S768" s="30"/>
      <c r="T768" s="30"/>
      <c r="U768" s="30"/>
      <c r="V768" s="30"/>
      <c r="W768" s="30"/>
      <c r="X768" s="30"/>
      <c r="Y768" s="30"/>
      <c r="Z768" s="30"/>
    </row>
    <row r="769" spans="1:26" ht="12" customHeight="1">
      <c r="A769" s="2"/>
      <c r="B769" s="27"/>
      <c r="C769" s="28"/>
      <c r="D769" s="29"/>
      <c r="E769" s="29"/>
      <c r="F769" s="30"/>
      <c r="G769" s="30"/>
      <c r="H769" s="30"/>
      <c r="I769" s="30"/>
      <c r="J769" s="30"/>
      <c r="K769" s="30"/>
      <c r="L769" s="30"/>
      <c r="M769" s="30"/>
      <c r="N769" s="30"/>
      <c r="O769" s="30"/>
      <c r="P769" s="30"/>
      <c r="Q769" s="30"/>
      <c r="R769" s="30"/>
      <c r="S769" s="30"/>
      <c r="T769" s="30"/>
      <c r="U769" s="30"/>
      <c r="V769" s="30"/>
      <c r="W769" s="30"/>
      <c r="X769" s="30"/>
      <c r="Y769" s="30"/>
      <c r="Z769" s="30"/>
    </row>
    <row r="770" spans="1:26" ht="12" customHeight="1">
      <c r="A770" s="2"/>
      <c r="B770" s="27"/>
      <c r="C770" s="28"/>
      <c r="D770" s="29"/>
      <c r="E770" s="29"/>
      <c r="F770" s="30"/>
      <c r="G770" s="30"/>
      <c r="H770" s="30"/>
      <c r="I770" s="30"/>
      <c r="J770" s="30"/>
      <c r="K770" s="30"/>
      <c r="L770" s="30"/>
      <c r="M770" s="30"/>
      <c r="N770" s="30"/>
      <c r="O770" s="30"/>
      <c r="P770" s="30"/>
      <c r="Q770" s="30"/>
      <c r="R770" s="30"/>
      <c r="S770" s="30"/>
      <c r="T770" s="30"/>
      <c r="U770" s="30"/>
      <c r="V770" s="30"/>
      <c r="W770" s="30"/>
      <c r="X770" s="30"/>
      <c r="Y770" s="30"/>
      <c r="Z770" s="30"/>
    </row>
    <row r="771" spans="1:26" ht="12" customHeight="1">
      <c r="A771" s="2"/>
      <c r="B771" s="27"/>
      <c r="C771" s="28"/>
      <c r="D771" s="29"/>
      <c r="E771" s="29"/>
      <c r="F771" s="30"/>
      <c r="G771" s="30"/>
      <c r="H771" s="30"/>
      <c r="I771" s="30"/>
      <c r="J771" s="30"/>
      <c r="K771" s="30"/>
      <c r="L771" s="30"/>
      <c r="M771" s="30"/>
      <c r="N771" s="30"/>
      <c r="O771" s="30"/>
      <c r="P771" s="30"/>
      <c r="Q771" s="30"/>
      <c r="R771" s="30"/>
      <c r="S771" s="30"/>
      <c r="T771" s="30"/>
      <c r="U771" s="30"/>
      <c r="V771" s="30"/>
      <c r="W771" s="30"/>
      <c r="X771" s="30"/>
      <c r="Y771" s="30"/>
      <c r="Z771" s="30"/>
    </row>
    <row r="772" spans="1:26" ht="12" customHeight="1">
      <c r="A772" s="2"/>
      <c r="B772" s="27"/>
      <c r="C772" s="28"/>
      <c r="D772" s="29"/>
      <c r="E772" s="29"/>
      <c r="F772" s="30"/>
      <c r="G772" s="30"/>
      <c r="H772" s="30"/>
      <c r="I772" s="30"/>
      <c r="J772" s="30"/>
      <c r="K772" s="30"/>
      <c r="L772" s="30"/>
      <c r="M772" s="30"/>
      <c r="N772" s="30"/>
      <c r="O772" s="30"/>
      <c r="P772" s="30"/>
      <c r="Q772" s="30"/>
      <c r="R772" s="30"/>
      <c r="S772" s="30"/>
      <c r="T772" s="30"/>
      <c r="U772" s="30"/>
      <c r="V772" s="30"/>
      <c r="W772" s="30"/>
      <c r="X772" s="30"/>
      <c r="Y772" s="30"/>
      <c r="Z772" s="30"/>
    </row>
    <row r="773" spans="1:26" ht="12" customHeight="1">
      <c r="A773" s="2"/>
      <c r="B773" s="27"/>
      <c r="C773" s="28"/>
      <c r="D773" s="29"/>
      <c r="E773" s="29"/>
      <c r="F773" s="30"/>
      <c r="G773" s="30"/>
      <c r="H773" s="30"/>
      <c r="I773" s="30"/>
      <c r="J773" s="30"/>
      <c r="K773" s="30"/>
      <c r="L773" s="30"/>
      <c r="M773" s="30"/>
      <c r="N773" s="30"/>
      <c r="O773" s="30"/>
      <c r="P773" s="30"/>
      <c r="Q773" s="30"/>
      <c r="R773" s="30"/>
      <c r="S773" s="30"/>
      <c r="T773" s="30"/>
      <c r="U773" s="30"/>
      <c r="V773" s="30"/>
      <c r="W773" s="30"/>
      <c r="X773" s="30"/>
      <c r="Y773" s="30"/>
      <c r="Z773" s="30"/>
    </row>
    <row r="774" spans="1:26" ht="12" customHeight="1">
      <c r="A774" s="2"/>
      <c r="B774" s="27"/>
      <c r="C774" s="28"/>
      <c r="D774" s="29"/>
      <c r="E774" s="29"/>
      <c r="F774" s="30"/>
      <c r="G774" s="30"/>
      <c r="H774" s="30"/>
      <c r="I774" s="30"/>
      <c r="J774" s="30"/>
      <c r="K774" s="30"/>
      <c r="L774" s="30"/>
      <c r="M774" s="30"/>
      <c r="N774" s="30"/>
      <c r="O774" s="30"/>
      <c r="P774" s="30"/>
      <c r="Q774" s="30"/>
      <c r="R774" s="30"/>
      <c r="S774" s="30"/>
      <c r="T774" s="30"/>
      <c r="U774" s="30"/>
      <c r="V774" s="30"/>
      <c r="W774" s="30"/>
      <c r="X774" s="30"/>
      <c r="Y774" s="30"/>
      <c r="Z774" s="30"/>
    </row>
    <row r="775" spans="1:26" ht="12" customHeight="1">
      <c r="A775" s="2"/>
      <c r="B775" s="27"/>
      <c r="C775" s="28"/>
      <c r="D775" s="29"/>
      <c r="E775" s="29"/>
      <c r="F775" s="30"/>
      <c r="G775" s="30"/>
      <c r="H775" s="30"/>
      <c r="I775" s="30"/>
      <c r="J775" s="30"/>
      <c r="K775" s="30"/>
      <c r="L775" s="30"/>
      <c r="M775" s="30"/>
      <c r="N775" s="30"/>
      <c r="O775" s="30"/>
      <c r="P775" s="30"/>
      <c r="Q775" s="30"/>
      <c r="R775" s="30"/>
      <c r="S775" s="30"/>
      <c r="T775" s="30"/>
      <c r="U775" s="30"/>
      <c r="V775" s="30"/>
      <c r="W775" s="30"/>
      <c r="X775" s="30"/>
      <c r="Y775" s="30"/>
      <c r="Z775" s="30"/>
    </row>
    <row r="776" spans="1:26" ht="12" customHeight="1">
      <c r="A776" s="2"/>
      <c r="B776" s="27"/>
      <c r="C776" s="28"/>
      <c r="D776" s="29"/>
      <c r="E776" s="29"/>
      <c r="F776" s="30"/>
      <c r="G776" s="30"/>
      <c r="H776" s="30"/>
      <c r="I776" s="30"/>
      <c r="J776" s="30"/>
      <c r="K776" s="30"/>
      <c r="L776" s="30"/>
      <c r="M776" s="30"/>
      <c r="N776" s="30"/>
      <c r="O776" s="30"/>
      <c r="P776" s="30"/>
      <c r="Q776" s="30"/>
      <c r="R776" s="30"/>
      <c r="S776" s="30"/>
      <c r="T776" s="30"/>
      <c r="U776" s="30"/>
      <c r="V776" s="30"/>
      <c r="W776" s="30"/>
      <c r="X776" s="30"/>
      <c r="Y776" s="30"/>
      <c r="Z776" s="30"/>
    </row>
    <row r="777" spans="1:26" ht="12" customHeight="1">
      <c r="A777" s="2"/>
      <c r="B777" s="27"/>
      <c r="C777" s="28"/>
      <c r="D777" s="29"/>
      <c r="E777" s="29"/>
      <c r="F777" s="30"/>
      <c r="G777" s="30"/>
      <c r="H777" s="30"/>
      <c r="I777" s="30"/>
      <c r="J777" s="30"/>
      <c r="K777" s="30"/>
      <c r="L777" s="30"/>
      <c r="M777" s="30"/>
      <c r="N777" s="30"/>
      <c r="O777" s="30"/>
      <c r="P777" s="30"/>
      <c r="Q777" s="30"/>
      <c r="R777" s="30"/>
      <c r="S777" s="30"/>
      <c r="T777" s="30"/>
      <c r="U777" s="30"/>
      <c r="V777" s="30"/>
      <c r="W777" s="30"/>
      <c r="X777" s="30"/>
      <c r="Y777" s="30"/>
      <c r="Z777" s="30"/>
    </row>
    <row r="778" spans="1:26" ht="12" customHeight="1">
      <c r="A778" s="2"/>
      <c r="B778" s="27"/>
      <c r="C778" s="28"/>
      <c r="D778" s="29"/>
      <c r="E778" s="29"/>
      <c r="F778" s="30"/>
      <c r="G778" s="30"/>
      <c r="H778" s="30"/>
      <c r="I778" s="30"/>
      <c r="J778" s="30"/>
      <c r="K778" s="30"/>
      <c r="L778" s="30"/>
      <c r="M778" s="30"/>
      <c r="N778" s="30"/>
      <c r="O778" s="30"/>
      <c r="P778" s="30"/>
      <c r="Q778" s="30"/>
      <c r="R778" s="30"/>
      <c r="S778" s="30"/>
      <c r="T778" s="30"/>
      <c r="U778" s="30"/>
      <c r="V778" s="30"/>
      <c r="W778" s="30"/>
      <c r="X778" s="30"/>
      <c r="Y778" s="30"/>
      <c r="Z778" s="30"/>
    </row>
    <row r="779" spans="1:26" ht="12" customHeight="1">
      <c r="A779" s="2"/>
      <c r="B779" s="27"/>
      <c r="C779" s="28"/>
      <c r="D779" s="29"/>
      <c r="E779" s="29"/>
      <c r="F779" s="30"/>
      <c r="G779" s="30"/>
      <c r="H779" s="30"/>
      <c r="I779" s="30"/>
      <c r="J779" s="30"/>
      <c r="K779" s="30"/>
      <c r="L779" s="30"/>
      <c r="M779" s="30"/>
      <c r="N779" s="30"/>
      <c r="O779" s="30"/>
      <c r="P779" s="30"/>
      <c r="Q779" s="30"/>
      <c r="R779" s="30"/>
      <c r="S779" s="30"/>
      <c r="T779" s="30"/>
      <c r="U779" s="30"/>
      <c r="V779" s="30"/>
      <c r="W779" s="30"/>
      <c r="X779" s="30"/>
      <c r="Y779" s="30"/>
      <c r="Z779" s="30"/>
    </row>
    <row r="780" spans="1:26" ht="12" customHeight="1">
      <c r="A780" s="2"/>
      <c r="B780" s="27"/>
      <c r="C780" s="28"/>
      <c r="D780" s="29"/>
      <c r="E780" s="29"/>
      <c r="F780" s="30"/>
      <c r="G780" s="30"/>
      <c r="H780" s="30"/>
      <c r="I780" s="30"/>
      <c r="J780" s="30"/>
      <c r="K780" s="30"/>
      <c r="L780" s="30"/>
      <c r="M780" s="30"/>
      <c r="N780" s="30"/>
      <c r="O780" s="30"/>
      <c r="P780" s="30"/>
      <c r="Q780" s="30"/>
      <c r="R780" s="30"/>
      <c r="S780" s="30"/>
      <c r="T780" s="30"/>
      <c r="U780" s="30"/>
      <c r="V780" s="30"/>
      <c r="W780" s="30"/>
      <c r="X780" s="30"/>
      <c r="Y780" s="30"/>
      <c r="Z780" s="30"/>
    </row>
    <row r="781" spans="1:26" ht="12" customHeight="1">
      <c r="A781" s="2"/>
      <c r="B781" s="27"/>
      <c r="C781" s="28"/>
      <c r="D781" s="29"/>
      <c r="E781" s="29"/>
      <c r="F781" s="30"/>
      <c r="G781" s="30"/>
      <c r="H781" s="30"/>
      <c r="I781" s="30"/>
      <c r="J781" s="30"/>
      <c r="K781" s="30"/>
      <c r="L781" s="30"/>
      <c r="M781" s="30"/>
      <c r="N781" s="30"/>
      <c r="O781" s="30"/>
      <c r="P781" s="30"/>
      <c r="Q781" s="30"/>
      <c r="R781" s="30"/>
      <c r="S781" s="30"/>
      <c r="T781" s="30"/>
      <c r="U781" s="30"/>
      <c r="V781" s="30"/>
      <c r="W781" s="30"/>
      <c r="X781" s="30"/>
      <c r="Y781" s="30"/>
      <c r="Z781" s="30"/>
    </row>
    <row r="782" spans="1:26" ht="12" customHeight="1">
      <c r="A782" s="2"/>
      <c r="B782" s="27"/>
      <c r="C782" s="28"/>
      <c r="D782" s="29"/>
      <c r="E782" s="29"/>
      <c r="F782" s="30"/>
      <c r="G782" s="30"/>
      <c r="H782" s="30"/>
      <c r="I782" s="30"/>
      <c r="J782" s="30"/>
      <c r="K782" s="30"/>
      <c r="L782" s="30"/>
      <c r="M782" s="30"/>
      <c r="N782" s="30"/>
      <c r="O782" s="30"/>
      <c r="P782" s="30"/>
      <c r="Q782" s="30"/>
      <c r="R782" s="30"/>
      <c r="S782" s="30"/>
      <c r="T782" s="30"/>
      <c r="U782" s="30"/>
      <c r="V782" s="30"/>
      <c r="W782" s="30"/>
      <c r="X782" s="30"/>
      <c r="Y782" s="30"/>
      <c r="Z782" s="30"/>
    </row>
    <row r="783" spans="1:26" ht="12" customHeight="1">
      <c r="A783" s="2"/>
      <c r="B783" s="27"/>
      <c r="C783" s="28"/>
      <c r="D783" s="29"/>
      <c r="E783" s="29"/>
      <c r="F783" s="30"/>
      <c r="G783" s="30"/>
      <c r="H783" s="30"/>
      <c r="I783" s="30"/>
      <c r="J783" s="30"/>
      <c r="K783" s="30"/>
      <c r="L783" s="30"/>
      <c r="M783" s="30"/>
      <c r="N783" s="30"/>
      <c r="O783" s="30"/>
      <c r="P783" s="30"/>
      <c r="Q783" s="30"/>
      <c r="R783" s="30"/>
      <c r="S783" s="30"/>
      <c r="T783" s="30"/>
      <c r="U783" s="30"/>
      <c r="V783" s="30"/>
      <c r="W783" s="30"/>
      <c r="X783" s="30"/>
      <c r="Y783" s="30"/>
      <c r="Z783" s="30"/>
    </row>
    <row r="784" spans="1:26" ht="12" customHeight="1">
      <c r="A784" s="2"/>
      <c r="B784" s="27"/>
      <c r="C784" s="28"/>
      <c r="D784" s="29"/>
      <c r="E784" s="29"/>
      <c r="F784" s="30"/>
      <c r="G784" s="30"/>
      <c r="H784" s="30"/>
      <c r="I784" s="30"/>
      <c r="J784" s="30"/>
      <c r="K784" s="30"/>
      <c r="L784" s="30"/>
      <c r="M784" s="30"/>
      <c r="N784" s="30"/>
      <c r="O784" s="30"/>
      <c r="P784" s="30"/>
      <c r="Q784" s="30"/>
      <c r="R784" s="30"/>
      <c r="S784" s="30"/>
      <c r="T784" s="30"/>
      <c r="U784" s="30"/>
      <c r="V784" s="30"/>
      <c r="W784" s="30"/>
      <c r="X784" s="30"/>
      <c r="Y784" s="30"/>
      <c r="Z784" s="30"/>
    </row>
    <row r="785" spans="1:26" ht="12" customHeight="1">
      <c r="A785" s="2"/>
      <c r="B785" s="27"/>
      <c r="C785" s="28"/>
      <c r="D785" s="29"/>
      <c r="E785" s="29"/>
      <c r="F785" s="30"/>
      <c r="G785" s="30"/>
      <c r="H785" s="30"/>
      <c r="I785" s="30"/>
      <c r="J785" s="30"/>
      <c r="K785" s="30"/>
      <c r="L785" s="30"/>
      <c r="M785" s="30"/>
      <c r="N785" s="30"/>
      <c r="O785" s="30"/>
      <c r="P785" s="30"/>
      <c r="Q785" s="30"/>
      <c r="R785" s="30"/>
      <c r="S785" s="30"/>
      <c r="T785" s="30"/>
      <c r="U785" s="30"/>
      <c r="V785" s="30"/>
      <c r="W785" s="30"/>
      <c r="X785" s="30"/>
      <c r="Y785" s="30"/>
      <c r="Z785" s="30"/>
    </row>
    <row r="786" spans="1:26" ht="12" customHeight="1">
      <c r="A786" s="2"/>
      <c r="B786" s="27"/>
      <c r="C786" s="28"/>
      <c r="D786" s="29"/>
      <c r="E786" s="29"/>
      <c r="F786" s="30"/>
      <c r="G786" s="30"/>
      <c r="H786" s="30"/>
      <c r="I786" s="30"/>
      <c r="J786" s="30"/>
      <c r="K786" s="30"/>
      <c r="L786" s="30"/>
      <c r="M786" s="30"/>
      <c r="N786" s="30"/>
      <c r="O786" s="30"/>
      <c r="P786" s="30"/>
      <c r="Q786" s="30"/>
      <c r="R786" s="30"/>
      <c r="S786" s="30"/>
      <c r="T786" s="30"/>
      <c r="U786" s="30"/>
      <c r="V786" s="30"/>
      <c r="W786" s="30"/>
      <c r="X786" s="30"/>
      <c r="Y786" s="30"/>
      <c r="Z786" s="30"/>
    </row>
    <row r="787" spans="1:26" ht="12" customHeight="1">
      <c r="A787" s="2"/>
      <c r="B787" s="27"/>
      <c r="C787" s="28"/>
      <c r="D787" s="29"/>
      <c r="E787" s="29"/>
      <c r="F787" s="30"/>
      <c r="G787" s="30"/>
      <c r="H787" s="30"/>
      <c r="I787" s="30"/>
      <c r="J787" s="30"/>
      <c r="K787" s="30"/>
      <c r="L787" s="30"/>
      <c r="M787" s="30"/>
      <c r="N787" s="30"/>
      <c r="O787" s="30"/>
      <c r="P787" s="30"/>
      <c r="Q787" s="30"/>
      <c r="R787" s="30"/>
      <c r="S787" s="30"/>
      <c r="T787" s="30"/>
      <c r="U787" s="30"/>
      <c r="V787" s="30"/>
      <c r="W787" s="30"/>
      <c r="X787" s="30"/>
      <c r="Y787" s="30"/>
      <c r="Z787" s="30"/>
    </row>
    <row r="788" spans="1:26" ht="12" customHeight="1">
      <c r="A788" s="2"/>
      <c r="B788" s="27"/>
      <c r="C788" s="28"/>
      <c r="D788" s="29"/>
      <c r="E788" s="29"/>
      <c r="F788" s="30"/>
      <c r="G788" s="30"/>
      <c r="H788" s="30"/>
      <c r="I788" s="30"/>
      <c r="J788" s="30"/>
      <c r="K788" s="30"/>
      <c r="L788" s="30"/>
      <c r="M788" s="30"/>
      <c r="N788" s="30"/>
      <c r="O788" s="30"/>
      <c r="P788" s="30"/>
      <c r="Q788" s="30"/>
      <c r="R788" s="30"/>
      <c r="S788" s="30"/>
      <c r="T788" s="30"/>
      <c r="U788" s="30"/>
      <c r="V788" s="30"/>
      <c r="W788" s="30"/>
      <c r="X788" s="30"/>
      <c r="Y788" s="30"/>
      <c r="Z788" s="30"/>
    </row>
    <row r="789" spans="1:26" ht="12" customHeight="1">
      <c r="A789" s="2"/>
      <c r="B789" s="27"/>
      <c r="C789" s="28"/>
      <c r="D789" s="29"/>
      <c r="E789" s="29"/>
      <c r="F789" s="30"/>
      <c r="G789" s="30"/>
      <c r="H789" s="30"/>
      <c r="I789" s="30"/>
      <c r="J789" s="30"/>
      <c r="K789" s="30"/>
      <c r="L789" s="30"/>
      <c r="M789" s="30"/>
      <c r="N789" s="30"/>
      <c r="O789" s="30"/>
      <c r="P789" s="30"/>
      <c r="Q789" s="30"/>
      <c r="R789" s="30"/>
      <c r="S789" s="30"/>
      <c r="T789" s="30"/>
      <c r="U789" s="30"/>
      <c r="V789" s="30"/>
      <c r="W789" s="30"/>
      <c r="X789" s="30"/>
      <c r="Y789" s="30"/>
      <c r="Z789" s="30"/>
    </row>
    <row r="790" spans="1:26" ht="12" customHeight="1">
      <c r="A790" s="2"/>
      <c r="B790" s="27"/>
      <c r="C790" s="28"/>
      <c r="D790" s="29"/>
      <c r="E790" s="29"/>
      <c r="F790" s="30"/>
      <c r="G790" s="30"/>
      <c r="H790" s="30"/>
      <c r="I790" s="30"/>
      <c r="J790" s="30"/>
      <c r="K790" s="30"/>
      <c r="L790" s="30"/>
      <c r="M790" s="30"/>
      <c r="N790" s="30"/>
      <c r="O790" s="30"/>
      <c r="P790" s="30"/>
      <c r="Q790" s="30"/>
      <c r="R790" s="30"/>
      <c r="S790" s="30"/>
      <c r="T790" s="30"/>
      <c r="U790" s="30"/>
      <c r="V790" s="30"/>
      <c r="W790" s="30"/>
      <c r="X790" s="30"/>
      <c r="Y790" s="30"/>
      <c r="Z790" s="30"/>
    </row>
    <row r="791" spans="1:26" ht="12" customHeight="1">
      <c r="A791" s="2"/>
      <c r="B791" s="27"/>
      <c r="C791" s="28"/>
      <c r="D791" s="29"/>
      <c r="E791" s="29"/>
      <c r="F791" s="30"/>
      <c r="G791" s="30"/>
      <c r="H791" s="30"/>
      <c r="I791" s="30"/>
      <c r="J791" s="30"/>
      <c r="K791" s="30"/>
      <c r="L791" s="30"/>
      <c r="M791" s="30"/>
      <c r="N791" s="30"/>
      <c r="O791" s="30"/>
      <c r="P791" s="30"/>
      <c r="Q791" s="30"/>
      <c r="R791" s="30"/>
      <c r="S791" s="30"/>
      <c r="T791" s="30"/>
      <c r="U791" s="30"/>
      <c r="V791" s="30"/>
      <c r="W791" s="30"/>
      <c r="X791" s="30"/>
      <c r="Y791" s="30"/>
      <c r="Z791" s="30"/>
    </row>
    <row r="792" spans="1:26" ht="12" customHeight="1">
      <c r="A792" s="2"/>
      <c r="B792" s="27"/>
      <c r="C792" s="28"/>
      <c r="D792" s="29"/>
      <c r="E792" s="29"/>
      <c r="F792" s="30"/>
      <c r="G792" s="30"/>
      <c r="H792" s="30"/>
      <c r="I792" s="30"/>
      <c r="J792" s="30"/>
      <c r="K792" s="30"/>
      <c r="L792" s="30"/>
      <c r="M792" s="30"/>
      <c r="N792" s="30"/>
      <c r="O792" s="30"/>
      <c r="P792" s="30"/>
      <c r="Q792" s="30"/>
      <c r="R792" s="30"/>
      <c r="S792" s="30"/>
      <c r="T792" s="30"/>
      <c r="U792" s="30"/>
      <c r="V792" s="30"/>
      <c r="W792" s="30"/>
      <c r="X792" s="30"/>
      <c r="Y792" s="30"/>
      <c r="Z792" s="30"/>
    </row>
    <row r="793" spans="1:26" ht="12" customHeight="1">
      <c r="A793" s="2"/>
      <c r="B793" s="27"/>
      <c r="C793" s="28"/>
      <c r="D793" s="29"/>
      <c r="E793" s="29"/>
      <c r="F793" s="30"/>
      <c r="G793" s="30"/>
      <c r="H793" s="30"/>
      <c r="I793" s="30"/>
      <c r="J793" s="30"/>
      <c r="K793" s="30"/>
      <c r="L793" s="30"/>
      <c r="M793" s="30"/>
      <c r="N793" s="30"/>
      <c r="O793" s="30"/>
      <c r="P793" s="30"/>
      <c r="Q793" s="30"/>
      <c r="R793" s="30"/>
      <c r="S793" s="30"/>
      <c r="T793" s="30"/>
      <c r="U793" s="30"/>
      <c r="V793" s="30"/>
      <c r="W793" s="30"/>
      <c r="X793" s="30"/>
      <c r="Y793" s="30"/>
      <c r="Z793" s="30"/>
    </row>
    <row r="794" spans="1:26" ht="12" customHeight="1">
      <c r="A794" s="2"/>
      <c r="B794" s="27"/>
      <c r="C794" s="28"/>
      <c r="D794" s="29"/>
      <c r="E794" s="29"/>
      <c r="F794" s="30"/>
      <c r="G794" s="30"/>
      <c r="H794" s="30"/>
      <c r="I794" s="30"/>
      <c r="J794" s="30"/>
      <c r="K794" s="30"/>
      <c r="L794" s="30"/>
      <c r="M794" s="30"/>
      <c r="N794" s="30"/>
      <c r="O794" s="30"/>
      <c r="P794" s="30"/>
      <c r="Q794" s="30"/>
      <c r="R794" s="30"/>
      <c r="S794" s="30"/>
      <c r="T794" s="30"/>
      <c r="U794" s="30"/>
      <c r="V794" s="30"/>
      <c r="W794" s="30"/>
      <c r="X794" s="30"/>
      <c r="Y794" s="30"/>
      <c r="Z794" s="30"/>
    </row>
    <row r="795" spans="1:26" ht="12" customHeight="1">
      <c r="A795" s="2"/>
      <c r="B795" s="27"/>
      <c r="C795" s="28"/>
      <c r="D795" s="29"/>
      <c r="E795" s="29"/>
      <c r="F795" s="30"/>
      <c r="G795" s="30"/>
      <c r="H795" s="30"/>
      <c r="I795" s="30"/>
      <c r="J795" s="30"/>
      <c r="K795" s="30"/>
      <c r="L795" s="30"/>
      <c r="M795" s="30"/>
      <c r="N795" s="30"/>
      <c r="O795" s="30"/>
      <c r="P795" s="30"/>
      <c r="Q795" s="30"/>
      <c r="R795" s="30"/>
      <c r="S795" s="30"/>
      <c r="T795" s="30"/>
      <c r="U795" s="30"/>
      <c r="V795" s="30"/>
      <c r="W795" s="30"/>
      <c r="X795" s="30"/>
      <c r="Y795" s="30"/>
      <c r="Z795" s="30"/>
    </row>
    <row r="796" spans="1:26" ht="12" customHeight="1">
      <c r="A796" s="2"/>
      <c r="B796" s="27"/>
      <c r="C796" s="28"/>
      <c r="D796" s="29"/>
      <c r="E796" s="29"/>
      <c r="F796" s="30"/>
      <c r="G796" s="30"/>
      <c r="H796" s="30"/>
      <c r="I796" s="30"/>
      <c r="J796" s="30"/>
      <c r="K796" s="30"/>
      <c r="L796" s="30"/>
      <c r="M796" s="30"/>
      <c r="N796" s="30"/>
      <c r="O796" s="30"/>
      <c r="P796" s="30"/>
      <c r="Q796" s="30"/>
      <c r="R796" s="30"/>
      <c r="S796" s="30"/>
      <c r="T796" s="30"/>
      <c r="U796" s="30"/>
      <c r="V796" s="30"/>
      <c r="W796" s="30"/>
      <c r="X796" s="30"/>
      <c r="Y796" s="30"/>
      <c r="Z796" s="30"/>
    </row>
    <row r="797" spans="1:26" ht="12" customHeight="1">
      <c r="A797" s="2"/>
      <c r="B797" s="27"/>
      <c r="C797" s="28"/>
      <c r="D797" s="29"/>
      <c r="E797" s="29"/>
      <c r="F797" s="30"/>
      <c r="G797" s="30"/>
      <c r="H797" s="30"/>
      <c r="I797" s="30"/>
      <c r="J797" s="30"/>
      <c r="K797" s="30"/>
      <c r="L797" s="30"/>
      <c r="M797" s="30"/>
      <c r="N797" s="30"/>
      <c r="O797" s="30"/>
      <c r="P797" s="30"/>
      <c r="Q797" s="30"/>
      <c r="R797" s="30"/>
      <c r="S797" s="30"/>
      <c r="T797" s="30"/>
      <c r="U797" s="30"/>
      <c r="V797" s="30"/>
      <c r="W797" s="30"/>
      <c r="X797" s="30"/>
      <c r="Y797" s="30"/>
      <c r="Z797" s="30"/>
    </row>
    <row r="798" spans="1:26" ht="12" customHeight="1">
      <c r="A798" s="2"/>
      <c r="B798" s="27"/>
      <c r="C798" s="28"/>
      <c r="D798" s="29"/>
      <c r="E798" s="29"/>
      <c r="F798" s="30"/>
      <c r="G798" s="30"/>
      <c r="H798" s="30"/>
      <c r="I798" s="30"/>
      <c r="J798" s="30"/>
      <c r="K798" s="30"/>
      <c r="L798" s="30"/>
      <c r="M798" s="30"/>
      <c r="N798" s="30"/>
      <c r="O798" s="30"/>
      <c r="P798" s="30"/>
      <c r="Q798" s="30"/>
      <c r="R798" s="30"/>
      <c r="S798" s="30"/>
      <c r="T798" s="30"/>
      <c r="U798" s="30"/>
      <c r="V798" s="30"/>
      <c r="W798" s="30"/>
      <c r="X798" s="30"/>
      <c r="Y798" s="30"/>
      <c r="Z798" s="30"/>
    </row>
    <row r="799" spans="1:26" ht="12" customHeight="1">
      <c r="A799" s="2"/>
      <c r="B799" s="27"/>
      <c r="C799" s="28"/>
      <c r="D799" s="29"/>
      <c r="E799" s="29"/>
      <c r="F799" s="30"/>
      <c r="G799" s="30"/>
      <c r="H799" s="30"/>
      <c r="I799" s="30"/>
      <c r="J799" s="30"/>
      <c r="K799" s="30"/>
      <c r="L799" s="30"/>
      <c r="M799" s="30"/>
      <c r="N799" s="30"/>
      <c r="O799" s="30"/>
      <c r="P799" s="30"/>
      <c r="Q799" s="30"/>
      <c r="R799" s="30"/>
      <c r="S799" s="30"/>
      <c r="T799" s="30"/>
      <c r="U799" s="30"/>
      <c r="V799" s="30"/>
      <c r="W799" s="30"/>
      <c r="X799" s="30"/>
      <c r="Y799" s="30"/>
      <c r="Z799" s="30"/>
    </row>
    <row r="800" spans="1:26" ht="12" customHeight="1">
      <c r="A800" s="2"/>
      <c r="B800" s="27"/>
      <c r="C800" s="28"/>
      <c r="D800" s="29"/>
      <c r="E800" s="29"/>
      <c r="F800" s="30"/>
      <c r="G800" s="30"/>
      <c r="H800" s="30"/>
      <c r="I800" s="30"/>
      <c r="J800" s="30"/>
      <c r="K800" s="30"/>
      <c r="L800" s="30"/>
      <c r="M800" s="30"/>
      <c r="N800" s="30"/>
      <c r="O800" s="30"/>
      <c r="P800" s="30"/>
      <c r="Q800" s="30"/>
      <c r="R800" s="30"/>
      <c r="S800" s="30"/>
      <c r="T800" s="30"/>
      <c r="U800" s="30"/>
      <c r="V800" s="30"/>
      <c r="W800" s="30"/>
      <c r="X800" s="30"/>
      <c r="Y800" s="30"/>
      <c r="Z800" s="30"/>
    </row>
    <row r="801" spans="1:26" ht="12" customHeight="1">
      <c r="A801" s="2"/>
      <c r="B801" s="27"/>
      <c r="C801" s="28"/>
      <c r="D801" s="29"/>
      <c r="E801" s="29"/>
      <c r="F801" s="30"/>
      <c r="G801" s="30"/>
      <c r="H801" s="30"/>
      <c r="I801" s="30"/>
      <c r="J801" s="30"/>
      <c r="K801" s="30"/>
      <c r="L801" s="30"/>
      <c r="M801" s="30"/>
      <c r="N801" s="30"/>
      <c r="O801" s="30"/>
      <c r="P801" s="30"/>
      <c r="Q801" s="30"/>
      <c r="R801" s="30"/>
      <c r="S801" s="30"/>
      <c r="T801" s="30"/>
      <c r="U801" s="30"/>
      <c r="V801" s="30"/>
      <c r="W801" s="30"/>
      <c r="X801" s="30"/>
      <c r="Y801" s="30"/>
      <c r="Z801" s="30"/>
    </row>
    <row r="802" spans="1:26" ht="12" customHeight="1">
      <c r="A802" s="2"/>
      <c r="B802" s="27"/>
      <c r="C802" s="28"/>
      <c r="D802" s="29"/>
      <c r="E802" s="29"/>
      <c r="F802" s="30"/>
      <c r="G802" s="30"/>
      <c r="H802" s="30"/>
      <c r="I802" s="30"/>
      <c r="J802" s="30"/>
      <c r="K802" s="30"/>
      <c r="L802" s="30"/>
      <c r="M802" s="30"/>
      <c r="N802" s="30"/>
      <c r="O802" s="30"/>
      <c r="P802" s="30"/>
      <c r="Q802" s="30"/>
      <c r="R802" s="30"/>
      <c r="S802" s="30"/>
      <c r="T802" s="30"/>
      <c r="U802" s="30"/>
      <c r="V802" s="30"/>
      <c r="W802" s="30"/>
      <c r="X802" s="30"/>
      <c r="Y802" s="30"/>
      <c r="Z802" s="30"/>
    </row>
    <row r="803" spans="1:26" ht="12" customHeight="1">
      <c r="A803" s="2"/>
      <c r="B803" s="27"/>
      <c r="C803" s="28"/>
      <c r="D803" s="29"/>
      <c r="E803" s="29"/>
      <c r="F803" s="30"/>
      <c r="G803" s="30"/>
      <c r="H803" s="30"/>
      <c r="I803" s="30"/>
      <c r="J803" s="30"/>
      <c r="K803" s="30"/>
      <c r="L803" s="30"/>
      <c r="M803" s="30"/>
      <c r="N803" s="30"/>
      <c r="O803" s="30"/>
      <c r="P803" s="30"/>
      <c r="Q803" s="30"/>
      <c r="R803" s="30"/>
      <c r="S803" s="30"/>
      <c r="T803" s="30"/>
      <c r="U803" s="30"/>
      <c r="V803" s="30"/>
      <c r="W803" s="30"/>
      <c r="X803" s="30"/>
      <c r="Y803" s="30"/>
      <c r="Z803" s="30"/>
    </row>
    <row r="804" spans="1:26" ht="12" customHeight="1">
      <c r="A804" s="2"/>
      <c r="B804" s="27"/>
      <c r="C804" s="28"/>
      <c r="D804" s="29"/>
      <c r="E804" s="29"/>
      <c r="F804" s="30"/>
      <c r="G804" s="30"/>
      <c r="H804" s="30"/>
      <c r="I804" s="30"/>
      <c r="J804" s="30"/>
      <c r="K804" s="30"/>
      <c r="L804" s="30"/>
      <c r="M804" s="30"/>
      <c r="N804" s="30"/>
      <c r="O804" s="30"/>
      <c r="P804" s="30"/>
      <c r="Q804" s="30"/>
      <c r="R804" s="30"/>
      <c r="S804" s="30"/>
      <c r="T804" s="30"/>
      <c r="U804" s="30"/>
      <c r="V804" s="30"/>
      <c r="W804" s="30"/>
      <c r="X804" s="30"/>
      <c r="Y804" s="30"/>
      <c r="Z804" s="30"/>
    </row>
    <row r="805" spans="1:26" ht="12" customHeight="1">
      <c r="A805" s="2"/>
      <c r="B805" s="27"/>
      <c r="C805" s="28"/>
      <c r="D805" s="29"/>
      <c r="E805" s="29"/>
      <c r="F805" s="30"/>
      <c r="G805" s="30"/>
      <c r="H805" s="30"/>
      <c r="I805" s="30"/>
      <c r="J805" s="30"/>
      <c r="K805" s="30"/>
      <c r="L805" s="30"/>
      <c r="M805" s="30"/>
      <c r="N805" s="30"/>
      <c r="O805" s="30"/>
      <c r="P805" s="30"/>
      <c r="Q805" s="30"/>
      <c r="R805" s="30"/>
      <c r="S805" s="30"/>
      <c r="T805" s="30"/>
      <c r="U805" s="30"/>
      <c r="V805" s="30"/>
      <c r="W805" s="30"/>
      <c r="X805" s="30"/>
      <c r="Y805" s="30"/>
      <c r="Z805" s="30"/>
    </row>
    <row r="806" spans="1:26" ht="12" customHeight="1">
      <c r="A806" s="2"/>
      <c r="B806" s="27"/>
      <c r="C806" s="28"/>
      <c r="D806" s="29"/>
      <c r="E806" s="29"/>
      <c r="F806" s="30"/>
      <c r="G806" s="30"/>
      <c r="H806" s="30"/>
      <c r="I806" s="30"/>
      <c r="J806" s="30"/>
      <c r="K806" s="30"/>
      <c r="L806" s="30"/>
      <c r="M806" s="30"/>
      <c r="N806" s="30"/>
      <c r="O806" s="30"/>
      <c r="P806" s="30"/>
      <c r="Q806" s="30"/>
      <c r="R806" s="30"/>
      <c r="S806" s="30"/>
      <c r="T806" s="30"/>
      <c r="U806" s="30"/>
      <c r="V806" s="30"/>
      <c r="W806" s="30"/>
      <c r="X806" s="30"/>
      <c r="Y806" s="30"/>
      <c r="Z806" s="30"/>
    </row>
    <row r="807" spans="1:26" ht="12" customHeight="1">
      <c r="A807" s="2"/>
      <c r="B807" s="27"/>
      <c r="C807" s="28"/>
      <c r="D807" s="29"/>
      <c r="E807" s="29"/>
      <c r="F807" s="30"/>
      <c r="G807" s="30"/>
      <c r="H807" s="30"/>
      <c r="I807" s="30"/>
      <c r="J807" s="30"/>
      <c r="K807" s="30"/>
      <c r="L807" s="30"/>
      <c r="M807" s="30"/>
      <c r="N807" s="30"/>
      <c r="O807" s="30"/>
      <c r="P807" s="30"/>
      <c r="Q807" s="30"/>
      <c r="R807" s="30"/>
      <c r="S807" s="30"/>
      <c r="T807" s="30"/>
      <c r="U807" s="30"/>
      <c r="V807" s="30"/>
      <c r="W807" s="30"/>
      <c r="X807" s="30"/>
      <c r="Y807" s="30"/>
      <c r="Z807" s="30"/>
    </row>
    <row r="808" spans="1:26" ht="12" customHeight="1">
      <c r="A808" s="2"/>
      <c r="B808" s="27"/>
      <c r="C808" s="28"/>
      <c r="D808" s="29"/>
      <c r="E808" s="29"/>
      <c r="F808" s="30"/>
      <c r="G808" s="30"/>
      <c r="H808" s="30"/>
      <c r="I808" s="30"/>
      <c r="J808" s="30"/>
      <c r="K808" s="30"/>
      <c r="L808" s="30"/>
      <c r="M808" s="30"/>
      <c r="N808" s="30"/>
      <c r="O808" s="30"/>
      <c r="P808" s="30"/>
      <c r="Q808" s="30"/>
      <c r="R808" s="30"/>
      <c r="S808" s="30"/>
      <c r="T808" s="30"/>
      <c r="U808" s="30"/>
      <c r="V808" s="30"/>
      <c r="W808" s="30"/>
      <c r="X808" s="30"/>
      <c r="Y808" s="30"/>
      <c r="Z808" s="30"/>
    </row>
    <row r="809" spans="1:26" ht="12" customHeight="1">
      <c r="A809" s="2"/>
      <c r="B809" s="27"/>
      <c r="C809" s="28"/>
      <c r="D809" s="29"/>
      <c r="E809" s="29"/>
      <c r="F809" s="30"/>
      <c r="G809" s="30"/>
      <c r="H809" s="30"/>
      <c r="I809" s="30"/>
      <c r="J809" s="30"/>
      <c r="K809" s="30"/>
      <c r="L809" s="30"/>
      <c r="M809" s="30"/>
      <c r="N809" s="30"/>
      <c r="O809" s="30"/>
      <c r="P809" s="30"/>
      <c r="Q809" s="30"/>
      <c r="R809" s="30"/>
      <c r="S809" s="30"/>
      <c r="T809" s="30"/>
      <c r="U809" s="30"/>
      <c r="V809" s="30"/>
      <c r="W809" s="30"/>
      <c r="X809" s="30"/>
      <c r="Y809" s="30"/>
      <c r="Z809" s="30"/>
    </row>
    <row r="810" spans="1:26" ht="12" customHeight="1">
      <c r="A810" s="2"/>
      <c r="B810" s="27"/>
      <c r="C810" s="28"/>
      <c r="D810" s="29"/>
      <c r="E810" s="29"/>
      <c r="F810" s="30"/>
      <c r="G810" s="30"/>
      <c r="H810" s="30"/>
      <c r="I810" s="30"/>
      <c r="J810" s="30"/>
      <c r="K810" s="30"/>
      <c r="L810" s="30"/>
      <c r="M810" s="30"/>
      <c r="N810" s="30"/>
      <c r="O810" s="30"/>
      <c r="P810" s="30"/>
      <c r="Q810" s="30"/>
      <c r="R810" s="30"/>
      <c r="S810" s="30"/>
      <c r="T810" s="30"/>
      <c r="U810" s="30"/>
      <c r="V810" s="30"/>
      <c r="W810" s="30"/>
      <c r="X810" s="30"/>
      <c r="Y810" s="30"/>
      <c r="Z810" s="30"/>
    </row>
    <row r="811" spans="1:26" ht="12" customHeight="1">
      <c r="A811" s="2"/>
      <c r="B811" s="27"/>
      <c r="C811" s="28"/>
      <c r="D811" s="29"/>
      <c r="E811" s="29"/>
      <c r="F811" s="30"/>
      <c r="G811" s="30"/>
      <c r="H811" s="30"/>
      <c r="I811" s="30"/>
      <c r="J811" s="30"/>
      <c r="K811" s="30"/>
      <c r="L811" s="30"/>
      <c r="M811" s="30"/>
      <c r="N811" s="30"/>
      <c r="O811" s="30"/>
      <c r="P811" s="30"/>
      <c r="Q811" s="30"/>
      <c r="R811" s="30"/>
      <c r="S811" s="30"/>
      <c r="T811" s="30"/>
      <c r="U811" s="30"/>
      <c r="V811" s="30"/>
      <c r="W811" s="30"/>
      <c r="X811" s="30"/>
      <c r="Y811" s="30"/>
      <c r="Z811" s="30"/>
    </row>
    <row r="812" spans="1:26" ht="12" customHeight="1">
      <c r="A812" s="2"/>
      <c r="B812" s="27"/>
      <c r="C812" s="28"/>
      <c r="D812" s="29"/>
      <c r="E812" s="29"/>
      <c r="F812" s="30"/>
      <c r="G812" s="30"/>
      <c r="H812" s="30"/>
      <c r="I812" s="30"/>
      <c r="J812" s="30"/>
      <c r="K812" s="30"/>
      <c r="L812" s="30"/>
      <c r="M812" s="30"/>
      <c r="N812" s="30"/>
      <c r="O812" s="30"/>
      <c r="P812" s="30"/>
      <c r="Q812" s="30"/>
      <c r="R812" s="30"/>
      <c r="S812" s="30"/>
      <c r="T812" s="30"/>
      <c r="U812" s="30"/>
      <c r="V812" s="30"/>
      <c r="W812" s="30"/>
      <c r="X812" s="30"/>
      <c r="Y812" s="30"/>
      <c r="Z812" s="30"/>
    </row>
    <row r="813" spans="1:26" ht="12" customHeight="1">
      <c r="A813" s="2"/>
      <c r="B813" s="27"/>
      <c r="C813" s="28"/>
      <c r="D813" s="29"/>
      <c r="E813" s="29"/>
      <c r="F813" s="30"/>
      <c r="G813" s="30"/>
      <c r="H813" s="30"/>
      <c r="I813" s="30"/>
      <c r="J813" s="30"/>
      <c r="K813" s="30"/>
      <c r="L813" s="30"/>
      <c r="M813" s="30"/>
      <c r="N813" s="30"/>
      <c r="O813" s="30"/>
      <c r="P813" s="30"/>
      <c r="Q813" s="30"/>
      <c r="R813" s="30"/>
      <c r="S813" s="30"/>
      <c r="T813" s="30"/>
      <c r="U813" s="30"/>
      <c r="V813" s="30"/>
      <c r="W813" s="30"/>
      <c r="X813" s="30"/>
      <c r="Y813" s="30"/>
      <c r="Z813" s="30"/>
    </row>
    <row r="814" spans="1:26" ht="12" customHeight="1">
      <c r="A814" s="2"/>
      <c r="B814" s="27"/>
      <c r="C814" s="28"/>
      <c r="D814" s="29"/>
      <c r="E814" s="29"/>
      <c r="F814" s="30"/>
      <c r="G814" s="30"/>
      <c r="H814" s="30"/>
      <c r="I814" s="30"/>
      <c r="J814" s="30"/>
      <c r="K814" s="30"/>
      <c r="L814" s="30"/>
      <c r="M814" s="30"/>
      <c r="N814" s="30"/>
      <c r="O814" s="30"/>
      <c r="P814" s="30"/>
      <c r="Q814" s="30"/>
      <c r="R814" s="30"/>
      <c r="S814" s="30"/>
      <c r="T814" s="30"/>
      <c r="U814" s="30"/>
      <c r="V814" s="30"/>
      <c r="W814" s="30"/>
      <c r="X814" s="30"/>
      <c r="Y814" s="30"/>
      <c r="Z814" s="30"/>
    </row>
    <row r="815" spans="1:26" ht="12" customHeight="1">
      <c r="A815" s="2"/>
      <c r="B815" s="27"/>
      <c r="C815" s="28"/>
      <c r="D815" s="29"/>
      <c r="E815" s="29"/>
      <c r="F815" s="30"/>
      <c r="G815" s="30"/>
      <c r="H815" s="30"/>
      <c r="I815" s="30"/>
      <c r="J815" s="30"/>
      <c r="K815" s="30"/>
      <c r="L815" s="30"/>
      <c r="M815" s="30"/>
      <c r="N815" s="30"/>
      <c r="O815" s="30"/>
      <c r="P815" s="30"/>
      <c r="Q815" s="30"/>
      <c r="R815" s="30"/>
      <c r="S815" s="30"/>
      <c r="T815" s="30"/>
      <c r="U815" s="30"/>
      <c r="V815" s="30"/>
      <c r="W815" s="30"/>
      <c r="X815" s="30"/>
      <c r="Y815" s="30"/>
      <c r="Z815" s="30"/>
    </row>
    <row r="816" spans="1:26" ht="12" customHeight="1">
      <c r="A816" s="2"/>
      <c r="B816" s="27"/>
      <c r="C816" s="28"/>
      <c r="D816" s="29"/>
      <c r="E816" s="29"/>
      <c r="F816" s="30"/>
      <c r="G816" s="30"/>
      <c r="H816" s="30"/>
      <c r="I816" s="30"/>
      <c r="J816" s="30"/>
      <c r="K816" s="30"/>
      <c r="L816" s="30"/>
      <c r="M816" s="30"/>
      <c r="N816" s="30"/>
      <c r="O816" s="30"/>
      <c r="P816" s="30"/>
      <c r="Q816" s="30"/>
      <c r="R816" s="30"/>
      <c r="S816" s="30"/>
      <c r="T816" s="30"/>
      <c r="U816" s="30"/>
      <c r="V816" s="30"/>
      <c r="W816" s="30"/>
      <c r="X816" s="30"/>
      <c r="Y816" s="30"/>
      <c r="Z816" s="30"/>
    </row>
    <row r="817" spans="1:26" ht="12" customHeight="1">
      <c r="A817" s="2"/>
      <c r="B817" s="27"/>
      <c r="C817" s="28"/>
      <c r="D817" s="29"/>
      <c r="E817" s="29"/>
      <c r="F817" s="30"/>
      <c r="G817" s="30"/>
      <c r="H817" s="30"/>
      <c r="I817" s="30"/>
      <c r="J817" s="30"/>
      <c r="K817" s="30"/>
      <c r="L817" s="30"/>
      <c r="M817" s="30"/>
      <c r="N817" s="30"/>
      <c r="O817" s="30"/>
      <c r="P817" s="30"/>
      <c r="Q817" s="30"/>
      <c r="R817" s="30"/>
      <c r="S817" s="30"/>
      <c r="T817" s="30"/>
      <c r="U817" s="30"/>
      <c r="V817" s="30"/>
      <c r="W817" s="30"/>
      <c r="X817" s="30"/>
      <c r="Y817" s="30"/>
      <c r="Z817" s="30"/>
    </row>
    <row r="818" spans="1:26" ht="12" customHeight="1">
      <c r="A818" s="2"/>
      <c r="B818" s="27"/>
      <c r="C818" s="28"/>
      <c r="D818" s="29"/>
      <c r="E818" s="29"/>
      <c r="F818" s="30"/>
      <c r="G818" s="30"/>
      <c r="H818" s="30"/>
      <c r="I818" s="30"/>
      <c r="J818" s="30"/>
      <c r="K818" s="30"/>
      <c r="L818" s="30"/>
      <c r="M818" s="30"/>
      <c r="N818" s="30"/>
      <c r="O818" s="30"/>
      <c r="P818" s="30"/>
      <c r="Q818" s="30"/>
      <c r="R818" s="30"/>
      <c r="S818" s="30"/>
      <c r="T818" s="30"/>
      <c r="U818" s="30"/>
      <c r="V818" s="30"/>
      <c r="W818" s="30"/>
      <c r="X818" s="30"/>
      <c r="Y818" s="30"/>
      <c r="Z818" s="30"/>
    </row>
    <row r="819" spans="1:26" ht="12" customHeight="1">
      <c r="A819" s="2"/>
      <c r="B819" s="27"/>
      <c r="C819" s="28"/>
      <c r="D819" s="29"/>
      <c r="E819" s="29"/>
      <c r="F819" s="30"/>
      <c r="G819" s="30"/>
      <c r="H819" s="30"/>
      <c r="I819" s="30"/>
      <c r="J819" s="30"/>
      <c r="K819" s="30"/>
      <c r="L819" s="30"/>
      <c r="M819" s="30"/>
      <c r="N819" s="30"/>
      <c r="O819" s="30"/>
      <c r="P819" s="30"/>
      <c r="Q819" s="30"/>
      <c r="R819" s="30"/>
      <c r="S819" s="30"/>
      <c r="T819" s="30"/>
      <c r="U819" s="30"/>
      <c r="V819" s="30"/>
      <c r="W819" s="30"/>
      <c r="X819" s="30"/>
      <c r="Y819" s="30"/>
      <c r="Z819" s="30"/>
    </row>
    <row r="820" spans="1:26" ht="12" customHeight="1">
      <c r="A820" s="2"/>
      <c r="B820" s="27"/>
      <c r="C820" s="28"/>
      <c r="D820" s="29"/>
      <c r="E820" s="29"/>
      <c r="F820" s="30"/>
      <c r="G820" s="30"/>
      <c r="H820" s="30"/>
      <c r="I820" s="30"/>
      <c r="J820" s="30"/>
      <c r="K820" s="30"/>
      <c r="L820" s="30"/>
      <c r="M820" s="30"/>
      <c r="N820" s="30"/>
      <c r="O820" s="30"/>
      <c r="P820" s="30"/>
      <c r="Q820" s="30"/>
      <c r="R820" s="30"/>
      <c r="S820" s="30"/>
      <c r="T820" s="30"/>
      <c r="U820" s="30"/>
      <c r="V820" s="30"/>
      <c r="W820" s="30"/>
      <c r="X820" s="30"/>
      <c r="Y820" s="30"/>
      <c r="Z820" s="30"/>
    </row>
    <row r="821" spans="1:26" ht="12" customHeight="1">
      <c r="A821" s="2"/>
      <c r="B821" s="27"/>
      <c r="C821" s="28"/>
      <c r="D821" s="29"/>
      <c r="E821" s="29"/>
      <c r="F821" s="30"/>
      <c r="G821" s="30"/>
      <c r="H821" s="30"/>
      <c r="I821" s="30"/>
      <c r="J821" s="30"/>
      <c r="K821" s="30"/>
      <c r="L821" s="30"/>
      <c r="M821" s="30"/>
      <c r="N821" s="30"/>
      <c r="O821" s="30"/>
      <c r="P821" s="30"/>
      <c r="Q821" s="30"/>
      <c r="R821" s="30"/>
      <c r="S821" s="30"/>
      <c r="T821" s="30"/>
      <c r="U821" s="30"/>
      <c r="V821" s="30"/>
      <c r="W821" s="30"/>
      <c r="X821" s="30"/>
      <c r="Y821" s="30"/>
      <c r="Z821" s="30"/>
    </row>
    <row r="822" spans="1:26" ht="12" customHeight="1">
      <c r="A822" s="2"/>
      <c r="B822" s="27"/>
      <c r="C822" s="28"/>
      <c r="D822" s="29"/>
      <c r="E822" s="29"/>
      <c r="F822" s="30"/>
      <c r="G822" s="30"/>
      <c r="H822" s="30"/>
      <c r="I822" s="30"/>
      <c r="J822" s="30"/>
      <c r="K822" s="30"/>
      <c r="L822" s="30"/>
      <c r="M822" s="30"/>
      <c r="N822" s="30"/>
      <c r="O822" s="30"/>
      <c r="P822" s="30"/>
      <c r="Q822" s="30"/>
      <c r="R822" s="30"/>
      <c r="S822" s="30"/>
      <c r="T822" s="30"/>
      <c r="U822" s="30"/>
      <c r="V822" s="30"/>
      <c r="W822" s="30"/>
      <c r="X822" s="30"/>
      <c r="Y822" s="30"/>
      <c r="Z822" s="30"/>
    </row>
    <row r="823" spans="1:26" ht="12" customHeight="1">
      <c r="A823" s="2"/>
      <c r="B823" s="27"/>
      <c r="C823" s="28"/>
      <c r="D823" s="29"/>
      <c r="E823" s="29"/>
      <c r="F823" s="30"/>
      <c r="G823" s="30"/>
      <c r="H823" s="30"/>
      <c r="I823" s="30"/>
      <c r="J823" s="30"/>
      <c r="K823" s="30"/>
      <c r="L823" s="30"/>
      <c r="M823" s="30"/>
      <c r="N823" s="30"/>
      <c r="O823" s="30"/>
      <c r="P823" s="30"/>
      <c r="Q823" s="30"/>
      <c r="R823" s="30"/>
      <c r="S823" s="30"/>
      <c r="T823" s="30"/>
      <c r="U823" s="30"/>
      <c r="V823" s="30"/>
      <c r="W823" s="30"/>
      <c r="X823" s="30"/>
      <c r="Y823" s="30"/>
      <c r="Z823" s="30"/>
    </row>
    <row r="824" spans="1:26" ht="12" customHeight="1">
      <c r="A824" s="2"/>
      <c r="B824" s="27"/>
      <c r="C824" s="28"/>
      <c r="D824" s="29"/>
      <c r="E824" s="29"/>
      <c r="F824" s="30"/>
      <c r="G824" s="30"/>
      <c r="H824" s="30"/>
      <c r="I824" s="30"/>
      <c r="J824" s="30"/>
      <c r="K824" s="30"/>
      <c r="L824" s="30"/>
      <c r="M824" s="30"/>
      <c r="N824" s="30"/>
      <c r="O824" s="30"/>
      <c r="P824" s="30"/>
      <c r="Q824" s="30"/>
      <c r="R824" s="30"/>
      <c r="S824" s="30"/>
      <c r="T824" s="30"/>
      <c r="U824" s="30"/>
      <c r="V824" s="30"/>
      <c r="W824" s="30"/>
      <c r="X824" s="30"/>
      <c r="Y824" s="30"/>
      <c r="Z824" s="30"/>
    </row>
    <row r="825" spans="1:26" ht="12" customHeight="1">
      <c r="A825" s="2"/>
      <c r="B825" s="27"/>
      <c r="C825" s="28"/>
      <c r="D825" s="29"/>
      <c r="E825" s="29"/>
      <c r="F825" s="30"/>
      <c r="G825" s="30"/>
      <c r="H825" s="30"/>
      <c r="I825" s="30"/>
      <c r="J825" s="30"/>
      <c r="K825" s="30"/>
      <c r="L825" s="30"/>
      <c r="M825" s="30"/>
      <c r="N825" s="30"/>
      <c r="O825" s="30"/>
      <c r="P825" s="30"/>
      <c r="Q825" s="30"/>
      <c r="R825" s="30"/>
      <c r="S825" s="30"/>
      <c r="T825" s="30"/>
      <c r="U825" s="30"/>
      <c r="V825" s="30"/>
      <c r="W825" s="30"/>
      <c r="X825" s="30"/>
      <c r="Y825" s="30"/>
      <c r="Z825" s="30"/>
    </row>
    <row r="826" spans="1:26" ht="12" customHeight="1">
      <c r="A826" s="2"/>
      <c r="B826" s="27"/>
      <c r="C826" s="28"/>
      <c r="D826" s="29"/>
      <c r="E826" s="29"/>
      <c r="F826" s="30"/>
      <c r="G826" s="30"/>
      <c r="H826" s="30"/>
      <c r="I826" s="30"/>
      <c r="J826" s="30"/>
      <c r="K826" s="30"/>
      <c r="L826" s="30"/>
      <c r="M826" s="30"/>
      <c r="N826" s="30"/>
      <c r="O826" s="30"/>
      <c r="P826" s="30"/>
      <c r="Q826" s="30"/>
      <c r="R826" s="30"/>
      <c r="S826" s="30"/>
      <c r="T826" s="30"/>
      <c r="U826" s="30"/>
      <c r="V826" s="30"/>
      <c r="W826" s="30"/>
      <c r="X826" s="30"/>
      <c r="Y826" s="30"/>
      <c r="Z826" s="30"/>
    </row>
    <row r="827" spans="1:26" ht="12" customHeight="1">
      <c r="A827" s="2"/>
      <c r="B827" s="27"/>
      <c r="C827" s="28"/>
      <c r="D827" s="29"/>
      <c r="E827" s="29"/>
      <c r="F827" s="30"/>
      <c r="G827" s="30"/>
      <c r="H827" s="30"/>
      <c r="I827" s="30"/>
      <c r="J827" s="30"/>
      <c r="K827" s="30"/>
      <c r="L827" s="30"/>
      <c r="M827" s="30"/>
      <c r="N827" s="30"/>
      <c r="O827" s="30"/>
      <c r="P827" s="30"/>
      <c r="Q827" s="30"/>
      <c r="R827" s="30"/>
      <c r="S827" s="30"/>
      <c r="T827" s="30"/>
      <c r="U827" s="30"/>
      <c r="V827" s="30"/>
      <c r="W827" s="30"/>
      <c r="X827" s="30"/>
      <c r="Y827" s="30"/>
      <c r="Z827" s="30"/>
    </row>
    <row r="828" spans="1:26" ht="12" customHeight="1">
      <c r="A828" s="2"/>
      <c r="B828" s="27"/>
      <c r="C828" s="28"/>
      <c r="D828" s="29"/>
      <c r="E828" s="29"/>
      <c r="F828" s="30"/>
      <c r="G828" s="30"/>
      <c r="H828" s="30"/>
      <c r="I828" s="30"/>
      <c r="J828" s="30"/>
      <c r="K828" s="30"/>
      <c r="L828" s="30"/>
      <c r="M828" s="30"/>
      <c r="N828" s="30"/>
      <c r="O828" s="30"/>
      <c r="P828" s="30"/>
      <c r="Q828" s="30"/>
      <c r="R828" s="30"/>
      <c r="S828" s="30"/>
      <c r="T828" s="30"/>
      <c r="U828" s="30"/>
      <c r="V828" s="30"/>
      <c r="W828" s="30"/>
      <c r="X828" s="30"/>
      <c r="Y828" s="30"/>
      <c r="Z828" s="30"/>
    </row>
    <row r="829" spans="1:26" ht="12" customHeight="1">
      <c r="A829" s="2"/>
      <c r="B829" s="27"/>
      <c r="C829" s="28"/>
      <c r="D829" s="29"/>
      <c r="E829" s="29"/>
      <c r="F829" s="30"/>
      <c r="G829" s="30"/>
      <c r="H829" s="30"/>
      <c r="I829" s="30"/>
      <c r="J829" s="30"/>
      <c r="K829" s="30"/>
      <c r="L829" s="30"/>
      <c r="M829" s="30"/>
      <c r="N829" s="30"/>
      <c r="O829" s="30"/>
      <c r="P829" s="30"/>
      <c r="Q829" s="30"/>
      <c r="R829" s="30"/>
      <c r="S829" s="30"/>
      <c r="T829" s="30"/>
      <c r="U829" s="30"/>
      <c r="V829" s="30"/>
      <c r="W829" s="30"/>
      <c r="X829" s="30"/>
      <c r="Y829" s="30"/>
      <c r="Z829" s="30"/>
    </row>
    <row r="830" spans="1:26" ht="12" customHeight="1">
      <c r="A830" s="2"/>
      <c r="B830" s="27"/>
      <c r="C830" s="28"/>
      <c r="D830" s="29"/>
      <c r="E830" s="29"/>
      <c r="F830" s="30"/>
      <c r="G830" s="30"/>
      <c r="H830" s="30"/>
      <c r="I830" s="30"/>
      <c r="J830" s="30"/>
      <c r="K830" s="30"/>
      <c r="L830" s="30"/>
      <c r="M830" s="30"/>
      <c r="N830" s="30"/>
      <c r="O830" s="30"/>
      <c r="P830" s="30"/>
      <c r="Q830" s="30"/>
      <c r="R830" s="30"/>
      <c r="S830" s="30"/>
      <c r="T830" s="30"/>
      <c r="U830" s="30"/>
      <c r="V830" s="30"/>
      <c r="W830" s="30"/>
      <c r="X830" s="30"/>
      <c r="Y830" s="30"/>
      <c r="Z830" s="30"/>
    </row>
    <row r="831" spans="1:26" ht="12" customHeight="1">
      <c r="A831" s="2"/>
      <c r="B831" s="27"/>
      <c r="C831" s="28"/>
      <c r="D831" s="29"/>
      <c r="E831" s="29"/>
      <c r="F831" s="30"/>
      <c r="G831" s="30"/>
      <c r="H831" s="30"/>
      <c r="I831" s="30"/>
      <c r="J831" s="30"/>
      <c r="K831" s="30"/>
      <c r="L831" s="30"/>
      <c r="M831" s="30"/>
      <c r="N831" s="30"/>
      <c r="O831" s="30"/>
      <c r="P831" s="30"/>
      <c r="Q831" s="30"/>
      <c r="R831" s="30"/>
      <c r="S831" s="30"/>
      <c r="T831" s="30"/>
      <c r="U831" s="30"/>
      <c r="V831" s="30"/>
      <c r="W831" s="30"/>
      <c r="X831" s="30"/>
      <c r="Y831" s="30"/>
      <c r="Z831" s="30"/>
    </row>
    <row r="832" spans="1:26" ht="12" customHeight="1">
      <c r="A832" s="2"/>
      <c r="B832" s="27"/>
      <c r="C832" s="28"/>
      <c r="D832" s="29"/>
      <c r="E832" s="29"/>
      <c r="F832" s="30"/>
      <c r="G832" s="30"/>
      <c r="H832" s="30"/>
      <c r="I832" s="30"/>
      <c r="J832" s="30"/>
      <c r="K832" s="30"/>
      <c r="L832" s="30"/>
      <c r="M832" s="30"/>
      <c r="N832" s="30"/>
      <c r="O832" s="30"/>
      <c r="P832" s="30"/>
      <c r="Q832" s="30"/>
      <c r="R832" s="30"/>
      <c r="S832" s="30"/>
      <c r="T832" s="30"/>
      <c r="U832" s="30"/>
      <c r="V832" s="30"/>
      <c r="W832" s="30"/>
      <c r="X832" s="30"/>
      <c r="Y832" s="30"/>
      <c r="Z832" s="30"/>
    </row>
    <row r="833" spans="1:26" ht="12" customHeight="1">
      <c r="A833" s="2"/>
      <c r="B833" s="27"/>
      <c r="C833" s="28"/>
      <c r="D833" s="29"/>
      <c r="E833" s="29"/>
      <c r="F833" s="30"/>
      <c r="G833" s="30"/>
      <c r="H833" s="30"/>
      <c r="I833" s="30"/>
      <c r="J833" s="30"/>
      <c r="K833" s="30"/>
      <c r="L833" s="30"/>
      <c r="M833" s="30"/>
      <c r="N833" s="30"/>
      <c r="O833" s="30"/>
      <c r="P833" s="30"/>
      <c r="Q833" s="30"/>
      <c r="R833" s="30"/>
      <c r="S833" s="30"/>
      <c r="T833" s="30"/>
      <c r="U833" s="30"/>
      <c r="V833" s="30"/>
      <c r="W833" s="30"/>
      <c r="X833" s="30"/>
      <c r="Y833" s="30"/>
      <c r="Z833" s="30"/>
    </row>
    <row r="834" spans="1:26" ht="12" customHeight="1">
      <c r="A834" s="2"/>
      <c r="B834" s="27"/>
      <c r="C834" s="28"/>
      <c r="D834" s="29"/>
      <c r="E834" s="29"/>
      <c r="F834" s="30"/>
      <c r="G834" s="30"/>
      <c r="H834" s="30"/>
      <c r="I834" s="30"/>
      <c r="J834" s="30"/>
      <c r="K834" s="30"/>
      <c r="L834" s="30"/>
      <c r="M834" s="30"/>
      <c r="N834" s="30"/>
      <c r="O834" s="30"/>
      <c r="P834" s="30"/>
      <c r="Q834" s="30"/>
      <c r="R834" s="30"/>
      <c r="S834" s="30"/>
      <c r="T834" s="30"/>
      <c r="U834" s="30"/>
      <c r="V834" s="30"/>
      <c r="W834" s="30"/>
      <c r="X834" s="30"/>
      <c r="Y834" s="30"/>
      <c r="Z834" s="30"/>
    </row>
    <row r="835" spans="1:26" ht="12" customHeight="1">
      <c r="A835" s="2"/>
      <c r="B835" s="27"/>
      <c r="C835" s="28"/>
      <c r="D835" s="29"/>
      <c r="E835" s="29"/>
      <c r="F835" s="30"/>
      <c r="G835" s="30"/>
      <c r="H835" s="30"/>
      <c r="I835" s="30"/>
      <c r="J835" s="30"/>
      <c r="K835" s="30"/>
      <c r="L835" s="30"/>
      <c r="M835" s="30"/>
      <c r="N835" s="30"/>
      <c r="O835" s="30"/>
      <c r="P835" s="30"/>
      <c r="Q835" s="30"/>
      <c r="R835" s="30"/>
      <c r="S835" s="30"/>
      <c r="T835" s="30"/>
      <c r="U835" s="30"/>
      <c r="V835" s="30"/>
      <c r="W835" s="30"/>
      <c r="X835" s="30"/>
      <c r="Y835" s="30"/>
      <c r="Z835" s="30"/>
    </row>
    <row r="836" spans="1:26" ht="12" customHeight="1">
      <c r="A836" s="2"/>
      <c r="B836" s="27"/>
      <c r="C836" s="28"/>
      <c r="D836" s="29"/>
      <c r="E836" s="29"/>
      <c r="F836" s="30"/>
      <c r="G836" s="30"/>
      <c r="H836" s="30"/>
      <c r="I836" s="30"/>
      <c r="J836" s="30"/>
      <c r="K836" s="30"/>
      <c r="L836" s="30"/>
      <c r="M836" s="30"/>
      <c r="N836" s="30"/>
      <c r="O836" s="30"/>
      <c r="P836" s="30"/>
      <c r="Q836" s="30"/>
      <c r="R836" s="30"/>
      <c r="S836" s="30"/>
      <c r="T836" s="30"/>
      <c r="U836" s="30"/>
      <c r="V836" s="30"/>
      <c r="W836" s="30"/>
      <c r="X836" s="30"/>
      <c r="Y836" s="30"/>
      <c r="Z836" s="30"/>
    </row>
    <row r="837" spans="1:26" ht="12" customHeight="1">
      <c r="A837" s="2"/>
      <c r="B837" s="27"/>
      <c r="C837" s="28"/>
      <c r="D837" s="29"/>
      <c r="E837" s="29"/>
      <c r="F837" s="30"/>
      <c r="G837" s="30"/>
      <c r="H837" s="30"/>
      <c r="I837" s="30"/>
      <c r="J837" s="30"/>
      <c r="K837" s="30"/>
      <c r="L837" s="30"/>
      <c r="M837" s="30"/>
      <c r="N837" s="30"/>
      <c r="O837" s="30"/>
      <c r="P837" s="30"/>
      <c r="Q837" s="30"/>
      <c r="R837" s="30"/>
      <c r="S837" s="30"/>
      <c r="T837" s="30"/>
      <c r="U837" s="30"/>
      <c r="V837" s="30"/>
      <c r="W837" s="30"/>
      <c r="X837" s="30"/>
      <c r="Y837" s="30"/>
      <c r="Z837" s="30"/>
    </row>
    <row r="838" spans="1:26" ht="12" customHeight="1">
      <c r="A838" s="2"/>
      <c r="B838" s="27"/>
      <c r="C838" s="28"/>
      <c r="D838" s="29"/>
      <c r="E838" s="29"/>
      <c r="F838" s="30"/>
      <c r="G838" s="30"/>
      <c r="H838" s="30"/>
      <c r="I838" s="30"/>
      <c r="J838" s="30"/>
      <c r="K838" s="30"/>
      <c r="L838" s="30"/>
      <c r="M838" s="30"/>
      <c r="N838" s="30"/>
      <c r="O838" s="30"/>
      <c r="P838" s="30"/>
      <c r="Q838" s="30"/>
      <c r="R838" s="30"/>
      <c r="S838" s="30"/>
      <c r="T838" s="30"/>
      <c r="U838" s="30"/>
      <c r="V838" s="30"/>
      <c r="W838" s="30"/>
      <c r="X838" s="30"/>
      <c r="Y838" s="30"/>
      <c r="Z838" s="30"/>
    </row>
    <row r="839" spans="1:26" ht="12" customHeight="1">
      <c r="A839" s="2"/>
      <c r="B839" s="27"/>
      <c r="C839" s="28"/>
      <c r="D839" s="29"/>
      <c r="E839" s="29"/>
      <c r="F839" s="30"/>
      <c r="G839" s="30"/>
      <c r="H839" s="30"/>
      <c r="I839" s="30"/>
      <c r="J839" s="30"/>
      <c r="K839" s="30"/>
      <c r="L839" s="30"/>
      <c r="M839" s="30"/>
      <c r="N839" s="30"/>
      <c r="O839" s="30"/>
      <c r="P839" s="30"/>
      <c r="Q839" s="30"/>
      <c r="R839" s="30"/>
      <c r="S839" s="30"/>
      <c r="T839" s="30"/>
      <c r="U839" s="30"/>
      <c r="V839" s="30"/>
      <c r="W839" s="30"/>
      <c r="X839" s="30"/>
      <c r="Y839" s="30"/>
      <c r="Z839" s="30"/>
    </row>
    <row r="840" spans="1:26" ht="12" customHeight="1">
      <c r="A840" s="2"/>
      <c r="B840" s="27"/>
      <c r="C840" s="28"/>
      <c r="D840" s="29"/>
      <c r="E840" s="29"/>
      <c r="F840" s="30"/>
      <c r="G840" s="30"/>
      <c r="H840" s="30"/>
      <c r="I840" s="30"/>
      <c r="J840" s="30"/>
      <c r="K840" s="30"/>
      <c r="L840" s="30"/>
      <c r="M840" s="30"/>
      <c r="N840" s="30"/>
      <c r="O840" s="30"/>
      <c r="P840" s="30"/>
      <c r="Q840" s="30"/>
      <c r="R840" s="30"/>
      <c r="S840" s="30"/>
      <c r="T840" s="30"/>
      <c r="U840" s="30"/>
      <c r="V840" s="30"/>
      <c r="W840" s="30"/>
      <c r="X840" s="30"/>
      <c r="Y840" s="30"/>
      <c r="Z840" s="30"/>
    </row>
    <row r="841" spans="1:26" ht="12" customHeight="1">
      <c r="A841" s="2"/>
      <c r="B841" s="27"/>
      <c r="C841" s="28"/>
      <c r="D841" s="29"/>
      <c r="E841" s="29"/>
      <c r="F841" s="30"/>
      <c r="G841" s="30"/>
      <c r="H841" s="30"/>
      <c r="I841" s="30"/>
      <c r="J841" s="30"/>
      <c r="K841" s="30"/>
      <c r="L841" s="30"/>
      <c r="M841" s="30"/>
      <c r="N841" s="30"/>
      <c r="O841" s="30"/>
      <c r="P841" s="30"/>
      <c r="Q841" s="30"/>
      <c r="R841" s="30"/>
      <c r="S841" s="30"/>
      <c r="T841" s="30"/>
      <c r="U841" s="30"/>
      <c r="V841" s="30"/>
      <c r="W841" s="30"/>
      <c r="X841" s="30"/>
      <c r="Y841" s="30"/>
      <c r="Z841" s="30"/>
    </row>
    <row r="842" spans="1:26" ht="12" customHeight="1">
      <c r="A842" s="2"/>
      <c r="B842" s="27"/>
      <c r="C842" s="28"/>
      <c r="D842" s="29"/>
      <c r="E842" s="29"/>
      <c r="F842" s="30"/>
      <c r="G842" s="30"/>
      <c r="H842" s="30"/>
      <c r="I842" s="30"/>
      <c r="J842" s="30"/>
      <c r="K842" s="30"/>
      <c r="L842" s="30"/>
      <c r="M842" s="30"/>
      <c r="N842" s="30"/>
      <c r="O842" s="30"/>
      <c r="P842" s="30"/>
      <c r="Q842" s="30"/>
      <c r="R842" s="30"/>
      <c r="S842" s="30"/>
      <c r="T842" s="30"/>
      <c r="U842" s="30"/>
      <c r="V842" s="30"/>
      <c r="W842" s="30"/>
      <c r="X842" s="30"/>
      <c r="Y842" s="30"/>
      <c r="Z842" s="30"/>
    </row>
    <row r="843" spans="1:26" ht="12" customHeight="1">
      <c r="A843" s="2"/>
      <c r="B843" s="27"/>
      <c r="C843" s="28"/>
      <c r="D843" s="29"/>
      <c r="E843" s="29"/>
      <c r="F843" s="30"/>
      <c r="G843" s="30"/>
      <c r="H843" s="30"/>
      <c r="I843" s="30"/>
      <c r="J843" s="30"/>
      <c r="K843" s="30"/>
      <c r="L843" s="30"/>
      <c r="M843" s="30"/>
      <c r="N843" s="30"/>
      <c r="O843" s="30"/>
      <c r="P843" s="30"/>
      <c r="Q843" s="30"/>
      <c r="R843" s="30"/>
      <c r="S843" s="30"/>
      <c r="T843" s="30"/>
      <c r="U843" s="30"/>
      <c r="V843" s="30"/>
      <c r="W843" s="30"/>
      <c r="X843" s="30"/>
      <c r="Y843" s="30"/>
      <c r="Z843" s="30"/>
    </row>
    <row r="844" spans="1:26" ht="12" customHeight="1">
      <c r="A844" s="2"/>
      <c r="B844" s="27"/>
      <c r="C844" s="28"/>
      <c r="D844" s="29"/>
      <c r="E844" s="29"/>
      <c r="F844" s="30"/>
      <c r="G844" s="30"/>
      <c r="H844" s="30"/>
      <c r="I844" s="30"/>
      <c r="J844" s="30"/>
      <c r="K844" s="30"/>
      <c r="L844" s="30"/>
      <c r="M844" s="30"/>
      <c r="N844" s="30"/>
      <c r="O844" s="30"/>
      <c r="P844" s="30"/>
      <c r="Q844" s="30"/>
      <c r="R844" s="30"/>
      <c r="S844" s="30"/>
      <c r="T844" s="30"/>
      <c r="U844" s="30"/>
      <c r="V844" s="30"/>
      <c r="W844" s="30"/>
      <c r="X844" s="30"/>
      <c r="Y844" s="30"/>
      <c r="Z844" s="30"/>
    </row>
    <row r="845" spans="1:26" ht="12" customHeight="1">
      <c r="A845" s="2"/>
      <c r="B845" s="27"/>
      <c r="C845" s="28"/>
      <c r="D845" s="29"/>
      <c r="E845" s="29"/>
      <c r="F845" s="30"/>
      <c r="G845" s="30"/>
      <c r="H845" s="30"/>
      <c r="I845" s="30"/>
      <c r="J845" s="30"/>
      <c r="K845" s="30"/>
      <c r="L845" s="30"/>
      <c r="M845" s="30"/>
      <c r="N845" s="30"/>
      <c r="O845" s="30"/>
      <c r="P845" s="30"/>
      <c r="Q845" s="30"/>
      <c r="R845" s="30"/>
      <c r="S845" s="30"/>
      <c r="T845" s="30"/>
      <c r="U845" s="30"/>
      <c r="V845" s="30"/>
      <c r="W845" s="30"/>
      <c r="X845" s="30"/>
      <c r="Y845" s="30"/>
      <c r="Z845" s="30"/>
    </row>
    <row r="846" spans="1:26" ht="12" customHeight="1">
      <c r="A846" s="2"/>
      <c r="B846" s="27"/>
      <c r="C846" s="28"/>
      <c r="D846" s="29"/>
      <c r="E846" s="29"/>
      <c r="F846" s="30"/>
      <c r="G846" s="30"/>
      <c r="H846" s="30"/>
      <c r="I846" s="30"/>
      <c r="J846" s="30"/>
      <c r="K846" s="30"/>
      <c r="L846" s="30"/>
      <c r="M846" s="30"/>
      <c r="N846" s="30"/>
      <c r="O846" s="30"/>
      <c r="P846" s="30"/>
      <c r="Q846" s="30"/>
      <c r="R846" s="30"/>
      <c r="S846" s="30"/>
      <c r="T846" s="30"/>
      <c r="U846" s="30"/>
      <c r="V846" s="30"/>
      <c r="W846" s="30"/>
      <c r="X846" s="30"/>
      <c r="Y846" s="30"/>
      <c r="Z846" s="30"/>
    </row>
    <row r="847" spans="1:26" ht="12" customHeight="1">
      <c r="A847" s="2"/>
      <c r="B847" s="27"/>
      <c r="C847" s="28"/>
      <c r="D847" s="29"/>
      <c r="E847" s="29"/>
      <c r="F847" s="30"/>
      <c r="G847" s="30"/>
      <c r="H847" s="30"/>
      <c r="I847" s="30"/>
      <c r="J847" s="30"/>
      <c r="K847" s="30"/>
      <c r="L847" s="30"/>
      <c r="M847" s="30"/>
      <c r="N847" s="30"/>
      <c r="O847" s="30"/>
      <c r="P847" s="30"/>
      <c r="Q847" s="30"/>
      <c r="R847" s="30"/>
      <c r="S847" s="30"/>
      <c r="T847" s="30"/>
      <c r="U847" s="30"/>
      <c r="V847" s="30"/>
      <c r="W847" s="30"/>
      <c r="X847" s="30"/>
      <c r="Y847" s="30"/>
      <c r="Z847" s="30"/>
    </row>
    <row r="848" spans="1:26" ht="12" customHeight="1">
      <c r="A848" s="2"/>
      <c r="B848" s="27"/>
      <c r="C848" s="28"/>
      <c r="D848" s="29"/>
      <c r="E848" s="29"/>
      <c r="F848" s="30"/>
      <c r="G848" s="30"/>
      <c r="H848" s="30"/>
      <c r="I848" s="30"/>
      <c r="J848" s="30"/>
      <c r="K848" s="30"/>
      <c r="L848" s="30"/>
      <c r="M848" s="30"/>
      <c r="N848" s="30"/>
      <c r="O848" s="30"/>
      <c r="P848" s="30"/>
      <c r="Q848" s="30"/>
      <c r="R848" s="30"/>
      <c r="S848" s="30"/>
      <c r="T848" s="30"/>
      <c r="U848" s="30"/>
      <c r="V848" s="30"/>
      <c r="W848" s="30"/>
      <c r="X848" s="30"/>
      <c r="Y848" s="30"/>
      <c r="Z848" s="30"/>
    </row>
    <row r="849" spans="1:26" ht="12" customHeight="1">
      <c r="A849" s="2"/>
      <c r="B849" s="27"/>
      <c r="C849" s="28"/>
      <c r="D849" s="29"/>
      <c r="E849" s="29"/>
      <c r="F849" s="30"/>
      <c r="G849" s="30"/>
      <c r="H849" s="30"/>
      <c r="I849" s="30"/>
      <c r="J849" s="30"/>
      <c r="K849" s="30"/>
      <c r="L849" s="30"/>
      <c r="M849" s="30"/>
      <c r="N849" s="30"/>
      <c r="O849" s="30"/>
      <c r="P849" s="30"/>
      <c r="Q849" s="30"/>
      <c r="R849" s="30"/>
      <c r="S849" s="30"/>
      <c r="T849" s="30"/>
      <c r="U849" s="30"/>
      <c r="V849" s="30"/>
      <c r="W849" s="30"/>
      <c r="X849" s="30"/>
      <c r="Y849" s="30"/>
      <c r="Z849" s="30"/>
    </row>
    <row r="850" spans="1:26" ht="12" customHeight="1">
      <c r="A850" s="2"/>
      <c r="B850" s="27"/>
      <c r="C850" s="28"/>
      <c r="D850" s="29"/>
      <c r="E850" s="29"/>
      <c r="F850" s="30"/>
      <c r="G850" s="30"/>
      <c r="H850" s="30"/>
      <c r="I850" s="30"/>
      <c r="J850" s="30"/>
      <c r="K850" s="30"/>
      <c r="L850" s="30"/>
      <c r="M850" s="30"/>
      <c r="N850" s="30"/>
      <c r="O850" s="30"/>
      <c r="P850" s="30"/>
      <c r="Q850" s="30"/>
      <c r="R850" s="30"/>
      <c r="S850" s="30"/>
      <c r="T850" s="30"/>
      <c r="U850" s="30"/>
      <c r="V850" s="30"/>
      <c r="W850" s="30"/>
      <c r="X850" s="30"/>
      <c r="Y850" s="30"/>
      <c r="Z850" s="30"/>
    </row>
    <row r="851" spans="1:26" ht="12" customHeight="1">
      <c r="A851" s="2"/>
      <c r="B851" s="27"/>
      <c r="C851" s="28"/>
      <c r="D851" s="29"/>
      <c r="E851" s="29"/>
      <c r="F851" s="30"/>
      <c r="G851" s="30"/>
      <c r="H851" s="30"/>
      <c r="I851" s="30"/>
      <c r="J851" s="30"/>
      <c r="K851" s="30"/>
      <c r="L851" s="30"/>
      <c r="M851" s="30"/>
      <c r="N851" s="30"/>
      <c r="O851" s="30"/>
      <c r="P851" s="30"/>
      <c r="Q851" s="30"/>
      <c r="R851" s="30"/>
      <c r="S851" s="30"/>
      <c r="T851" s="30"/>
      <c r="U851" s="30"/>
      <c r="V851" s="30"/>
      <c r="W851" s="30"/>
      <c r="X851" s="30"/>
      <c r="Y851" s="30"/>
      <c r="Z851" s="30"/>
    </row>
    <row r="852" spans="1:26" ht="12" customHeight="1">
      <c r="A852" s="2"/>
      <c r="B852" s="27"/>
      <c r="C852" s="28"/>
      <c r="D852" s="29"/>
      <c r="E852" s="29"/>
      <c r="F852" s="30"/>
      <c r="G852" s="30"/>
      <c r="H852" s="30"/>
      <c r="I852" s="30"/>
      <c r="J852" s="30"/>
      <c r="K852" s="30"/>
      <c r="L852" s="30"/>
      <c r="M852" s="30"/>
      <c r="N852" s="30"/>
      <c r="O852" s="30"/>
      <c r="P852" s="30"/>
      <c r="Q852" s="30"/>
      <c r="R852" s="30"/>
      <c r="S852" s="30"/>
      <c r="T852" s="30"/>
      <c r="U852" s="30"/>
      <c r="V852" s="30"/>
      <c r="W852" s="30"/>
      <c r="X852" s="30"/>
      <c r="Y852" s="30"/>
      <c r="Z852" s="30"/>
    </row>
    <row r="853" spans="1:26" ht="12" customHeight="1">
      <c r="A853" s="2"/>
      <c r="B853" s="27"/>
      <c r="C853" s="28"/>
      <c r="D853" s="29"/>
      <c r="E853" s="29"/>
      <c r="F853" s="30"/>
      <c r="G853" s="30"/>
      <c r="H853" s="30"/>
      <c r="I853" s="30"/>
      <c r="J853" s="30"/>
      <c r="K853" s="30"/>
      <c r="L853" s="30"/>
      <c r="M853" s="30"/>
      <c r="N853" s="30"/>
      <c r="O853" s="30"/>
      <c r="P853" s="30"/>
      <c r="Q853" s="30"/>
      <c r="R853" s="30"/>
      <c r="S853" s="30"/>
      <c r="T853" s="30"/>
      <c r="U853" s="30"/>
      <c r="V853" s="30"/>
      <c r="W853" s="30"/>
      <c r="X853" s="30"/>
      <c r="Y853" s="30"/>
      <c r="Z853" s="30"/>
    </row>
    <row r="854" spans="1:26" ht="12" customHeight="1">
      <c r="A854" s="2"/>
      <c r="B854" s="27"/>
      <c r="C854" s="28"/>
      <c r="D854" s="29"/>
      <c r="E854" s="29"/>
      <c r="F854" s="30"/>
      <c r="G854" s="30"/>
      <c r="H854" s="30"/>
      <c r="I854" s="30"/>
      <c r="J854" s="30"/>
      <c r="K854" s="30"/>
      <c r="L854" s="30"/>
      <c r="M854" s="30"/>
      <c r="N854" s="30"/>
      <c r="O854" s="30"/>
      <c r="P854" s="30"/>
      <c r="Q854" s="30"/>
      <c r="R854" s="30"/>
      <c r="S854" s="30"/>
      <c r="T854" s="30"/>
      <c r="U854" s="30"/>
      <c r="V854" s="30"/>
      <c r="W854" s="30"/>
      <c r="X854" s="30"/>
      <c r="Y854" s="30"/>
      <c r="Z854" s="30"/>
    </row>
    <row r="855" spans="1:26" ht="12" customHeight="1">
      <c r="A855" s="2"/>
      <c r="B855" s="27"/>
      <c r="C855" s="28"/>
      <c r="D855" s="29"/>
      <c r="E855" s="29"/>
      <c r="F855" s="30"/>
      <c r="G855" s="30"/>
      <c r="H855" s="30"/>
      <c r="I855" s="30"/>
      <c r="J855" s="30"/>
      <c r="K855" s="30"/>
      <c r="L855" s="30"/>
      <c r="M855" s="30"/>
      <c r="N855" s="30"/>
      <c r="O855" s="30"/>
      <c r="P855" s="30"/>
      <c r="Q855" s="30"/>
      <c r="R855" s="30"/>
      <c r="S855" s="30"/>
      <c r="T855" s="30"/>
      <c r="U855" s="30"/>
      <c r="V855" s="30"/>
      <c r="W855" s="30"/>
      <c r="X855" s="30"/>
      <c r="Y855" s="30"/>
      <c r="Z855" s="30"/>
    </row>
    <row r="856" spans="1:26" ht="12" customHeight="1">
      <c r="A856" s="2"/>
      <c r="B856" s="27"/>
      <c r="C856" s="28"/>
      <c r="D856" s="29"/>
      <c r="E856" s="29"/>
      <c r="F856" s="30"/>
      <c r="G856" s="30"/>
      <c r="H856" s="30"/>
      <c r="I856" s="30"/>
      <c r="J856" s="30"/>
      <c r="K856" s="30"/>
      <c r="L856" s="30"/>
      <c r="M856" s="30"/>
      <c r="N856" s="30"/>
      <c r="O856" s="30"/>
      <c r="P856" s="30"/>
      <c r="Q856" s="30"/>
      <c r="R856" s="30"/>
      <c r="S856" s="30"/>
      <c r="T856" s="30"/>
      <c r="U856" s="30"/>
      <c r="V856" s="30"/>
      <c r="W856" s="30"/>
      <c r="X856" s="30"/>
      <c r="Y856" s="30"/>
      <c r="Z856" s="30"/>
    </row>
    <row r="857" spans="1:26" ht="12" customHeight="1">
      <c r="A857" s="2"/>
      <c r="B857" s="27"/>
      <c r="C857" s="28"/>
      <c r="D857" s="29"/>
      <c r="E857" s="29"/>
      <c r="F857" s="30"/>
      <c r="G857" s="30"/>
      <c r="H857" s="30"/>
      <c r="I857" s="30"/>
      <c r="J857" s="30"/>
      <c r="K857" s="30"/>
      <c r="L857" s="30"/>
      <c r="M857" s="30"/>
      <c r="N857" s="30"/>
      <c r="O857" s="30"/>
      <c r="P857" s="30"/>
      <c r="Q857" s="30"/>
      <c r="R857" s="30"/>
      <c r="S857" s="30"/>
      <c r="T857" s="30"/>
      <c r="U857" s="30"/>
      <c r="V857" s="30"/>
      <c r="W857" s="30"/>
      <c r="X857" s="30"/>
      <c r="Y857" s="30"/>
      <c r="Z857" s="30"/>
    </row>
    <row r="858" spans="1:26" ht="12" customHeight="1">
      <c r="A858" s="2"/>
      <c r="B858" s="27"/>
      <c r="C858" s="28"/>
      <c r="D858" s="29"/>
      <c r="E858" s="29"/>
      <c r="F858" s="30"/>
      <c r="G858" s="30"/>
      <c r="H858" s="30"/>
      <c r="I858" s="30"/>
      <c r="J858" s="30"/>
      <c r="K858" s="30"/>
      <c r="L858" s="30"/>
      <c r="M858" s="30"/>
      <c r="N858" s="30"/>
      <c r="O858" s="30"/>
      <c r="P858" s="30"/>
      <c r="Q858" s="30"/>
      <c r="R858" s="30"/>
      <c r="S858" s="30"/>
      <c r="T858" s="30"/>
      <c r="U858" s="30"/>
      <c r="V858" s="30"/>
      <c r="W858" s="30"/>
      <c r="X858" s="30"/>
      <c r="Y858" s="30"/>
      <c r="Z858" s="30"/>
    </row>
    <row r="859" spans="1:26" ht="12" customHeight="1">
      <c r="A859" s="2"/>
      <c r="B859" s="27"/>
      <c r="C859" s="28"/>
      <c r="D859" s="29"/>
      <c r="E859" s="29"/>
      <c r="F859" s="30"/>
      <c r="G859" s="30"/>
      <c r="H859" s="30"/>
      <c r="I859" s="30"/>
      <c r="J859" s="30"/>
      <c r="K859" s="30"/>
      <c r="L859" s="30"/>
      <c r="M859" s="30"/>
      <c r="N859" s="30"/>
      <c r="O859" s="30"/>
      <c r="P859" s="30"/>
      <c r="Q859" s="30"/>
      <c r="R859" s="30"/>
      <c r="S859" s="30"/>
      <c r="T859" s="30"/>
      <c r="U859" s="30"/>
      <c r="V859" s="30"/>
      <c r="W859" s="30"/>
      <c r="X859" s="30"/>
      <c r="Y859" s="30"/>
      <c r="Z859" s="30"/>
    </row>
    <row r="860" spans="1:26" ht="12" customHeight="1">
      <c r="A860" s="2"/>
      <c r="B860" s="27"/>
      <c r="C860" s="28"/>
      <c r="D860" s="29"/>
      <c r="E860" s="29"/>
      <c r="F860" s="30"/>
      <c r="G860" s="30"/>
      <c r="H860" s="30"/>
      <c r="I860" s="30"/>
      <c r="J860" s="30"/>
      <c r="K860" s="30"/>
      <c r="L860" s="30"/>
      <c r="M860" s="30"/>
      <c r="N860" s="30"/>
      <c r="O860" s="30"/>
      <c r="P860" s="30"/>
      <c r="Q860" s="30"/>
      <c r="R860" s="30"/>
      <c r="S860" s="30"/>
      <c r="T860" s="30"/>
      <c r="U860" s="30"/>
      <c r="V860" s="30"/>
      <c r="W860" s="30"/>
      <c r="X860" s="30"/>
      <c r="Y860" s="30"/>
      <c r="Z860" s="30"/>
    </row>
    <row r="861" spans="1:26" ht="12" customHeight="1">
      <c r="A861" s="2"/>
      <c r="B861" s="27"/>
      <c r="C861" s="28"/>
      <c r="D861" s="29"/>
      <c r="E861" s="29"/>
      <c r="F861" s="30"/>
      <c r="G861" s="30"/>
      <c r="H861" s="30"/>
      <c r="I861" s="30"/>
      <c r="J861" s="30"/>
      <c r="K861" s="30"/>
      <c r="L861" s="30"/>
      <c r="M861" s="30"/>
      <c r="N861" s="30"/>
      <c r="O861" s="30"/>
      <c r="P861" s="30"/>
      <c r="Q861" s="30"/>
      <c r="R861" s="30"/>
      <c r="S861" s="30"/>
      <c r="T861" s="30"/>
      <c r="U861" s="30"/>
      <c r="V861" s="30"/>
      <c r="W861" s="30"/>
      <c r="X861" s="30"/>
      <c r="Y861" s="30"/>
      <c r="Z861" s="30"/>
    </row>
    <row r="862" spans="1:26" ht="12" customHeight="1">
      <c r="A862" s="2"/>
      <c r="B862" s="27"/>
      <c r="C862" s="28"/>
      <c r="D862" s="29"/>
      <c r="E862" s="29"/>
      <c r="F862" s="30"/>
      <c r="G862" s="30"/>
      <c r="H862" s="30"/>
      <c r="I862" s="30"/>
      <c r="J862" s="30"/>
      <c r="K862" s="30"/>
      <c r="L862" s="30"/>
      <c r="M862" s="30"/>
      <c r="N862" s="30"/>
      <c r="O862" s="30"/>
      <c r="P862" s="30"/>
      <c r="Q862" s="30"/>
      <c r="R862" s="30"/>
      <c r="S862" s="30"/>
      <c r="T862" s="30"/>
      <c r="U862" s="30"/>
      <c r="V862" s="30"/>
      <c r="W862" s="30"/>
      <c r="X862" s="30"/>
      <c r="Y862" s="30"/>
      <c r="Z862" s="30"/>
    </row>
    <row r="863" spans="1:26" ht="12" customHeight="1">
      <c r="A863" s="2"/>
      <c r="B863" s="27"/>
      <c r="C863" s="28"/>
      <c r="D863" s="29"/>
      <c r="E863" s="29"/>
      <c r="F863" s="30"/>
      <c r="G863" s="30"/>
      <c r="H863" s="30"/>
      <c r="I863" s="30"/>
      <c r="J863" s="30"/>
      <c r="K863" s="30"/>
      <c r="L863" s="30"/>
      <c r="M863" s="30"/>
      <c r="N863" s="30"/>
      <c r="O863" s="30"/>
      <c r="P863" s="30"/>
      <c r="Q863" s="30"/>
      <c r="R863" s="30"/>
      <c r="S863" s="30"/>
      <c r="T863" s="30"/>
      <c r="U863" s="30"/>
      <c r="V863" s="30"/>
      <c r="W863" s="30"/>
      <c r="X863" s="30"/>
      <c r="Y863" s="30"/>
      <c r="Z863" s="30"/>
    </row>
    <row r="864" spans="1:26" ht="12" customHeight="1">
      <c r="A864" s="2"/>
      <c r="B864" s="27"/>
      <c r="C864" s="28"/>
      <c r="D864" s="29"/>
      <c r="E864" s="29"/>
      <c r="F864" s="30"/>
      <c r="G864" s="30"/>
      <c r="H864" s="30"/>
      <c r="I864" s="30"/>
      <c r="J864" s="30"/>
      <c r="K864" s="30"/>
      <c r="L864" s="30"/>
      <c r="M864" s="30"/>
      <c r="N864" s="30"/>
      <c r="O864" s="30"/>
      <c r="P864" s="30"/>
      <c r="Q864" s="30"/>
      <c r="R864" s="30"/>
      <c r="S864" s="30"/>
      <c r="T864" s="30"/>
      <c r="U864" s="30"/>
      <c r="V864" s="30"/>
      <c r="W864" s="30"/>
      <c r="X864" s="30"/>
      <c r="Y864" s="30"/>
      <c r="Z864" s="30"/>
    </row>
    <row r="865" spans="1:26" ht="12" customHeight="1">
      <c r="A865" s="2"/>
      <c r="B865" s="27"/>
      <c r="C865" s="28"/>
      <c r="D865" s="29"/>
      <c r="E865" s="29"/>
      <c r="F865" s="30"/>
      <c r="G865" s="30"/>
      <c r="H865" s="30"/>
      <c r="I865" s="30"/>
      <c r="J865" s="30"/>
      <c r="K865" s="30"/>
      <c r="L865" s="30"/>
      <c r="M865" s="30"/>
      <c r="N865" s="30"/>
      <c r="O865" s="30"/>
      <c r="P865" s="30"/>
      <c r="Q865" s="30"/>
      <c r="R865" s="30"/>
      <c r="S865" s="30"/>
      <c r="T865" s="30"/>
      <c r="U865" s="30"/>
      <c r="V865" s="30"/>
      <c r="W865" s="30"/>
      <c r="X865" s="30"/>
      <c r="Y865" s="30"/>
      <c r="Z865" s="30"/>
    </row>
    <row r="866" spans="1:26" ht="12" customHeight="1">
      <c r="A866" s="2"/>
      <c r="B866" s="27"/>
      <c r="C866" s="28"/>
      <c r="D866" s="29"/>
      <c r="E866" s="29"/>
      <c r="F866" s="30"/>
      <c r="G866" s="30"/>
      <c r="H866" s="30"/>
      <c r="I866" s="30"/>
      <c r="J866" s="30"/>
      <c r="K866" s="30"/>
      <c r="L866" s="30"/>
      <c r="M866" s="30"/>
      <c r="N866" s="30"/>
      <c r="O866" s="30"/>
      <c r="P866" s="30"/>
      <c r="Q866" s="30"/>
      <c r="R866" s="30"/>
      <c r="S866" s="30"/>
      <c r="T866" s="30"/>
      <c r="U866" s="30"/>
      <c r="V866" s="30"/>
      <c r="W866" s="30"/>
      <c r="X866" s="30"/>
      <c r="Y866" s="30"/>
      <c r="Z866" s="30"/>
    </row>
    <row r="867" spans="1:26" ht="12" customHeight="1">
      <c r="A867" s="2"/>
      <c r="B867" s="27"/>
      <c r="C867" s="28"/>
      <c r="D867" s="29"/>
      <c r="E867" s="29"/>
      <c r="F867" s="30"/>
      <c r="G867" s="30"/>
      <c r="H867" s="30"/>
      <c r="I867" s="30"/>
      <c r="J867" s="30"/>
      <c r="K867" s="30"/>
      <c r="L867" s="30"/>
      <c r="M867" s="30"/>
      <c r="N867" s="30"/>
      <c r="O867" s="30"/>
      <c r="P867" s="30"/>
      <c r="Q867" s="30"/>
      <c r="R867" s="30"/>
      <c r="S867" s="30"/>
      <c r="T867" s="30"/>
      <c r="U867" s="30"/>
      <c r="V867" s="30"/>
      <c r="W867" s="30"/>
      <c r="X867" s="30"/>
      <c r="Y867" s="30"/>
      <c r="Z867" s="30"/>
    </row>
    <row r="868" spans="1:26" ht="12" customHeight="1">
      <c r="A868" s="2"/>
      <c r="B868" s="27"/>
      <c r="C868" s="28"/>
      <c r="D868" s="29"/>
      <c r="E868" s="29"/>
      <c r="F868" s="30"/>
      <c r="G868" s="30"/>
      <c r="H868" s="30"/>
      <c r="I868" s="30"/>
      <c r="J868" s="30"/>
      <c r="K868" s="30"/>
      <c r="L868" s="30"/>
      <c r="M868" s="30"/>
      <c r="N868" s="30"/>
      <c r="O868" s="30"/>
      <c r="P868" s="30"/>
      <c r="Q868" s="30"/>
      <c r="R868" s="30"/>
      <c r="S868" s="30"/>
      <c r="T868" s="30"/>
      <c r="U868" s="30"/>
      <c r="V868" s="30"/>
      <c r="W868" s="30"/>
      <c r="X868" s="30"/>
      <c r="Y868" s="30"/>
      <c r="Z868" s="30"/>
    </row>
    <row r="869" spans="1:26" ht="12" customHeight="1">
      <c r="A869" s="2"/>
      <c r="B869" s="27"/>
      <c r="C869" s="28"/>
      <c r="D869" s="29"/>
      <c r="E869" s="29"/>
      <c r="F869" s="30"/>
      <c r="G869" s="30"/>
      <c r="H869" s="30"/>
      <c r="I869" s="30"/>
      <c r="J869" s="30"/>
      <c r="K869" s="30"/>
      <c r="L869" s="30"/>
      <c r="M869" s="30"/>
      <c r="N869" s="30"/>
      <c r="O869" s="30"/>
      <c r="P869" s="30"/>
      <c r="Q869" s="30"/>
      <c r="R869" s="30"/>
      <c r="S869" s="30"/>
      <c r="T869" s="30"/>
      <c r="U869" s="30"/>
      <c r="V869" s="30"/>
      <c r="W869" s="30"/>
      <c r="X869" s="30"/>
      <c r="Y869" s="30"/>
      <c r="Z869" s="30"/>
    </row>
    <row r="870" spans="1:26" ht="12" customHeight="1">
      <c r="A870" s="2"/>
      <c r="B870" s="27"/>
      <c r="C870" s="28"/>
      <c r="D870" s="29"/>
      <c r="E870" s="29"/>
      <c r="F870" s="30"/>
      <c r="G870" s="30"/>
      <c r="H870" s="30"/>
      <c r="I870" s="30"/>
      <c r="J870" s="30"/>
      <c r="K870" s="30"/>
      <c r="L870" s="30"/>
      <c r="M870" s="30"/>
      <c r="N870" s="30"/>
      <c r="O870" s="30"/>
      <c r="P870" s="30"/>
      <c r="Q870" s="30"/>
      <c r="R870" s="30"/>
      <c r="S870" s="30"/>
      <c r="T870" s="30"/>
      <c r="U870" s="30"/>
      <c r="V870" s="30"/>
      <c r="W870" s="30"/>
      <c r="X870" s="30"/>
      <c r="Y870" s="30"/>
      <c r="Z870" s="30"/>
    </row>
    <row r="871" spans="1:26" ht="12" customHeight="1">
      <c r="A871" s="2"/>
      <c r="B871" s="27"/>
      <c r="C871" s="28"/>
      <c r="D871" s="29"/>
      <c r="E871" s="29"/>
      <c r="F871" s="30"/>
      <c r="G871" s="30"/>
      <c r="H871" s="30"/>
      <c r="I871" s="30"/>
      <c r="J871" s="30"/>
      <c r="K871" s="30"/>
      <c r="L871" s="30"/>
      <c r="M871" s="30"/>
      <c r="N871" s="30"/>
      <c r="O871" s="30"/>
      <c r="P871" s="30"/>
      <c r="Q871" s="30"/>
      <c r="R871" s="30"/>
      <c r="S871" s="30"/>
      <c r="T871" s="30"/>
      <c r="U871" s="30"/>
      <c r="V871" s="30"/>
      <c r="W871" s="30"/>
      <c r="X871" s="30"/>
      <c r="Y871" s="30"/>
      <c r="Z871" s="30"/>
    </row>
    <row r="872" spans="1:26" ht="12" customHeight="1">
      <c r="A872" s="2"/>
      <c r="B872" s="27"/>
      <c r="C872" s="28"/>
      <c r="D872" s="29"/>
      <c r="E872" s="29"/>
      <c r="F872" s="30"/>
      <c r="G872" s="30"/>
      <c r="H872" s="30"/>
      <c r="I872" s="30"/>
      <c r="J872" s="30"/>
      <c r="K872" s="30"/>
      <c r="L872" s="30"/>
      <c r="M872" s="30"/>
      <c r="N872" s="30"/>
      <c r="O872" s="30"/>
      <c r="P872" s="30"/>
      <c r="Q872" s="30"/>
      <c r="R872" s="30"/>
      <c r="S872" s="30"/>
      <c r="T872" s="30"/>
      <c r="U872" s="30"/>
      <c r="V872" s="30"/>
      <c r="W872" s="30"/>
      <c r="X872" s="30"/>
      <c r="Y872" s="30"/>
      <c r="Z872" s="30"/>
    </row>
    <row r="873" spans="1:26" ht="12" customHeight="1">
      <c r="A873" s="2"/>
      <c r="B873" s="27"/>
      <c r="C873" s="28"/>
      <c r="D873" s="29"/>
      <c r="E873" s="29"/>
      <c r="F873" s="30"/>
      <c r="G873" s="30"/>
      <c r="H873" s="30"/>
      <c r="I873" s="30"/>
      <c r="J873" s="30"/>
      <c r="K873" s="30"/>
      <c r="L873" s="30"/>
      <c r="M873" s="30"/>
      <c r="N873" s="30"/>
      <c r="O873" s="30"/>
      <c r="P873" s="30"/>
      <c r="Q873" s="30"/>
      <c r="R873" s="30"/>
      <c r="S873" s="30"/>
      <c r="T873" s="30"/>
      <c r="U873" s="30"/>
      <c r="V873" s="30"/>
      <c r="W873" s="30"/>
      <c r="X873" s="30"/>
      <c r="Y873" s="30"/>
      <c r="Z873" s="30"/>
    </row>
    <row r="874" spans="1:26" ht="12" customHeight="1">
      <c r="A874" s="2"/>
      <c r="B874" s="27"/>
      <c r="C874" s="28"/>
      <c r="D874" s="29"/>
      <c r="E874" s="29"/>
      <c r="F874" s="30"/>
      <c r="G874" s="30"/>
      <c r="H874" s="30"/>
      <c r="I874" s="30"/>
      <c r="J874" s="30"/>
      <c r="K874" s="30"/>
      <c r="L874" s="30"/>
      <c r="M874" s="30"/>
      <c r="N874" s="30"/>
      <c r="O874" s="30"/>
      <c r="P874" s="30"/>
      <c r="Q874" s="30"/>
      <c r="R874" s="30"/>
      <c r="S874" s="30"/>
      <c r="T874" s="30"/>
      <c r="U874" s="30"/>
      <c r="V874" s="30"/>
      <c r="W874" s="30"/>
      <c r="X874" s="30"/>
      <c r="Y874" s="30"/>
      <c r="Z874" s="30"/>
    </row>
    <row r="875" spans="1:26" ht="12" customHeight="1">
      <c r="A875" s="2"/>
      <c r="B875" s="27"/>
      <c r="C875" s="28"/>
      <c r="D875" s="29"/>
      <c r="E875" s="29"/>
      <c r="F875" s="30"/>
      <c r="G875" s="30"/>
      <c r="H875" s="30"/>
      <c r="I875" s="30"/>
      <c r="J875" s="30"/>
      <c r="K875" s="30"/>
      <c r="L875" s="30"/>
      <c r="M875" s="30"/>
      <c r="N875" s="30"/>
      <c r="O875" s="30"/>
      <c r="P875" s="30"/>
      <c r="Q875" s="30"/>
      <c r="R875" s="30"/>
      <c r="S875" s="30"/>
      <c r="T875" s="30"/>
      <c r="U875" s="30"/>
      <c r="V875" s="30"/>
      <c r="W875" s="30"/>
      <c r="X875" s="30"/>
      <c r="Y875" s="30"/>
      <c r="Z875" s="30"/>
    </row>
    <row r="876" spans="1:26" ht="12" customHeight="1">
      <c r="A876" s="2"/>
      <c r="B876" s="27"/>
      <c r="C876" s="28"/>
      <c r="D876" s="29"/>
      <c r="E876" s="29"/>
      <c r="F876" s="30"/>
      <c r="G876" s="30"/>
      <c r="H876" s="30"/>
      <c r="I876" s="30"/>
      <c r="J876" s="30"/>
      <c r="K876" s="30"/>
      <c r="L876" s="30"/>
      <c r="M876" s="30"/>
      <c r="N876" s="30"/>
      <c r="O876" s="30"/>
      <c r="P876" s="30"/>
      <c r="Q876" s="30"/>
      <c r="R876" s="30"/>
      <c r="S876" s="30"/>
      <c r="T876" s="30"/>
      <c r="U876" s="30"/>
      <c r="V876" s="30"/>
      <c r="W876" s="30"/>
      <c r="X876" s="30"/>
      <c r="Y876" s="30"/>
      <c r="Z876" s="30"/>
    </row>
    <row r="877" spans="1:26" ht="12" customHeight="1">
      <c r="A877" s="2"/>
      <c r="B877" s="27"/>
      <c r="C877" s="28"/>
      <c r="D877" s="29"/>
      <c r="E877" s="29"/>
      <c r="F877" s="30"/>
      <c r="G877" s="30"/>
      <c r="H877" s="30"/>
      <c r="I877" s="30"/>
      <c r="J877" s="30"/>
      <c r="K877" s="30"/>
      <c r="L877" s="30"/>
      <c r="M877" s="30"/>
      <c r="N877" s="30"/>
      <c r="O877" s="30"/>
      <c r="P877" s="30"/>
      <c r="Q877" s="30"/>
      <c r="R877" s="30"/>
      <c r="S877" s="30"/>
      <c r="T877" s="30"/>
      <c r="U877" s="30"/>
      <c r="V877" s="30"/>
      <c r="W877" s="30"/>
      <c r="X877" s="30"/>
      <c r="Y877" s="30"/>
      <c r="Z877" s="30"/>
    </row>
    <row r="878" spans="1:26" ht="12" customHeight="1">
      <c r="A878" s="2"/>
      <c r="B878" s="27"/>
      <c r="C878" s="28"/>
      <c r="D878" s="29"/>
      <c r="E878" s="29"/>
      <c r="F878" s="30"/>
      <c r="G878" s="30"/>
      <c r="H878" s="30"/>
      <c r="I878" s="30"/>
      <c r="J878" s="30"/>
      <c r="K878" s="30"/>
      <c r="L878" s="30"/>
      <c r="M878" s="30"/>
      <c r="N878" s="30"/>
      <c r="O878" s="30"/>
      <c r="P878" s="30"/>
      <c r="Q878" s="30"/>
      <c r="R878" s="30"/>
      <c r="S878" s="30"/>
      <c r="T878" s="30"/>
      <c r="U878" s="30"/>
      <c r="V878" s="30"/>
      <c r="W878" s="30"/>
      <c r="X878" s="30"/>
      <c r="Y878" s="30"/>
      <c r="Z878" s="30"/>
    </row>
    <row r="879" spans="1:26" ht="12" customHeight="1">
      <c r="A879" s="2"/>
      <c r="B879" s="27"/>
      <c r="C879" s="28"/>
      <c r="D879" s="29"/>
      <c r="E879" s="29"/>
      <c r="F879" s="30"/>
      <c r="G879" s="30"/>
      <c r="H879" s="30"/>
      <c r="I879" s="30"/>
      <c r="J879" s="30"/>
      <c r="K879" s="30"/>
      <c r="L879" s="30"/>
      <c r="M879" s="30"/>
      <c r="N879" s="30"/>
      <c r="O879" s="30"/>
      <c r="P879" s="30"/>
      <c r="Q879" s="30"/>
      <c r="R879" s="30"/>
      <c r="S879" s="30"/>
      <c r="T879" s="30"/>
      <c r="U879" s="30"/>
      <c r="V879" s="30"/>
      <c r="W879" s="30"/>
      <c r="X879" s="30"/>
      <c r="Y879" s="30"/>
      <c r="Z879" s="30"/>
    </row>
    <row r="880" spans="1:26" ht="12" customHeight="1">
      <c r="A880" s="2"/>
      <c r="B880" s="27"/>
      <c r="C880" s="28"/>
      <c r="D880" s="29"/>
      <c r="E880" s="29"/>
      <c r="F880" s="30"/>
      <c r="G880" s="30"/>
      <c r="H880" s="30"/>
      <c r="I880" s="30"/>
      <c r="J880" s="30"/>
      <c r="K880" s="30"/>
      <c r="L880" s="30"/>
      <c r="M880" s="30"/>
      <c r="N880" s="30"/>
      <c r="O880" s="30"/>
      <c r="P880" s="30"/>
      <c r="Q880" s="30"/>
      <c r="R880" s="30"/>
      <c r="S880" s="30"/>
      <c r="T880" s="30"/>
      <c r="U880" s="30"/>
      <c r="V880" s="30"/>
      <c r="W880" s="30"/>
      <c r="X880" s="30"/>
      <c r="Y880" s="30"/>
      <c r="Z880" s="30"/>
    </row>
    <row r="881" spans="1:26" ht="12" customHeight="1">
      <c r="A881" s="2"/>
      <c r="B881" s="27"/>
      <c r="C881" s="28"/>
      <c r="D881" s="29"/>
      <c r="E881" s="29"/>
      <c r="F881" s="30"/>
      <c r="G881" s="30"/>
      <c r="H881" s="30"/>
      <c r="I881" s="30"/>
      <c r="J881" s="30"/>
      <c r="K881" s="30"/>
      <c r="L881" s="30"/>
      <c r="M881" s="30"/>
      <c r="N881" s="30"/>
      <c r="O881" s="30"/>
      <c r="P881" s="30"/>
      <c r="Q881" s="30"/>
      <c r="R881" s="30"/>
      <c r="S881" s="30"/>
      <c r="T881" s="30"/>
      <c r="U881" s="30"/>
      <c r="V881" s="30"/>
      <c r="W881" s="30"/>
      <c r="X881" s="30"/>
      <c r="Y881" s="30"/>
      <c r="Z881" s="30"/>
    </row>
    <row r="882" spans="1:26" ht="12" customHeight="1">
      <c r="A882" s="2"/>
      <c r="B882" s="27"/>
      <c r="C882" s="28"/>
      <c r="D882" s="29"/>
      <c r="E882" s="29"/>
      <c r="F882" s="30"/>
      <c r="G882" s="30"/>
      <c r="H882" s="30"/>
      <c r="I882" s="30"/>
      <c r="J882" s="30"/>
      <c r="K882" s="30"/>
      <c r="L882" s="30"/>
      <c r="M882" s="30"/>
      <c r="N882" s="30"/>
      <c r="O882" s="30"/>
      <c r="P882" s="30"/>
      <c r="Q882" s="30"/>
      <c r="R882" s="30"/>
      <c r="S882" s="30"/>
      <c r="T882" s="30"/>
      <c r="U882" s="30"/>
      <c r="V882" s="30"/>
      <c r="W882" s="30"/>
      <c r="X882" s="30"/>
      <c r="Y882" s="30"/>
      <c r="Z882" s="30"/>
    </row>
    <row r="883" spans="1:26" ht="12" customHeight="1">
      <c r="A883" s="2"/>
      <c r="B883" s="27"/>
      <c r="C883" s="28"/>
      <c r="D883" s="29"/>
      <c r="E883" s="29"/>
      <c r="F883" s="30"/>
      <c r="G883" s="30"/>
      <c r="H883" s="30"/>
      <c r="I883" s="30"/>
      <c r="J883" s="30"/>
      <c r="K883" s="30"/>
      <c r="L883" s="30"/>
      <c r="M883" s="30"/>
      <c r="N883" s="30"/>
      <c r="O883" s="30"/>
      <c r="P883" s="30"/>
      <c r="Q883" s="30"/>
      <c r="R883" s="30"/>
      <c r="S883" s="30"/>
      <c r="T883" s="30"/>
      <c r="U883" s="30"/>
      <c r="V883" s="30"/>
      <c r="W883" s="30"/>
      <c r="X883" s="30"/>
      <c r="Y883" s="30"/>
      <c r="Z883" s="30"/>
    </row>
    <row r="884" spans="1:26" ht="12" customHeight="1">
      <c r="A884" s="2"/>
      <c r="B884" s="27"/>
      <c r="C884" s="28"/>
      <c r="D884" s="29"/>
      <c r="E884" s="29"/>
      <c r="F884" s="30"/>
      <c r="G884" s="30"/>
      <c r="H884" s="30"/>
      <c r="I884" s="30"/>
      <c r="J884" s="30"/>
      <c r="K884" s="30"/>
      <c r="L884" s="30"/>
      <c r="M884" s="30"/>
      <c r="N884" s="30"/>
      <c r="O884" s="30"/>
      <c r="P884" s="30"/>
      <c r="Q884" s="30"/>
      <c r="R884" s="30"/>
      <c r="S884" s="30"/>
      <c r="T884" s="30"/>
      <c r="U884" s="30"/>
      <c r="V884" s="30"/>
      <c r="W884" s="30"/>
      <c r="X884" s="30"/>
      <c r="Y884" s="30"/>
      <c r="Z884" s="30"/>
    </row>
    <row r="885" spans="1:26" ht="12" customHeight="1">
      <c r="A885" s="2"/>
      <c r="B885" s="27"/>
      <c r="C885" s="28"/>
      <c r="D885" s="29"/>
      <c r="E885" s="29"/>
      <c r="F885" s="30"/>
      <c r="G885" s="30"/>
      <c r="H885" s="30"/>
      <c r="I885" s="30"/>
      <c r="J885" s="30"/>
      <c r="K885" s="30"/>
      <c r="L885" s="30"/>
      <c r="M885" s="30"/>
      <c r="N885" s="30"/>
      <c r="O885" s="30"/>
      <c r="P885" s="30"/>
      <c r="Q885" s="30"/>
      <c r="R885" s="30"/>
      <c r="S885" s="30"/>
      <c r="T885" s="30"/>
      <c r="U885" s="30"/>
      <c r="V885" s="30"/>
      <c r="W885" s="30"/>
      <c r="X885" s="30"/>
      <c r="Y885" s="30"/>
      <c r="Z885" s="30"/>
    </row>
    <row r="886" spans="1:26" ht="12" customHeight="1">
      <c r="A886" s="2"/>
      <c r="B886" s="27"/>
      <c r="C886" s="28"/>
      <c r="D886" s="29"/>
      <c r="E886" s="29"/>
      <c r="F886" s="30"/>
      <c r="G886" s="30"/>
      <c r="H886" s="30"/>
      <c r="I886" s="30"/>
      <c r="J886" s="30"/>
      <c r="K886" s="30"/>
      <c r="L886" s="30"/>
      <c r="M886" s="30"/>
      <c r="N886" s="30"/>
      <c r="O886" s="30"/>
      <c r="P886" s="30"/>
      <c r="Q886" s="30"/>
      <c r="R886" s="30"/>
      <c r="S886" s="30"/>
      <c r="T886" s="30"/>
      <c r="U886" s="30"/>
      <c r="V886" s="30"/>
      <c r="W886" s="30"/>
      <c r="X886" s="30"/>
      <c r="Y886" s="30"/>
      <c r="Z886" s="30"/>
    </row>
    <row r="887" spans="1:26" ht="12" customHeight="1">
      <c r="A887" s="2"/>
      <c r="B887" s="27"/>
      <c r="C887" s="28"/>
      <c r="D887" s="29"/>
      <c r="E887" s="29"/>
      <c r="F887" s="30"/>
      <c r="G887" s="30"/>
      <c r="H887" s="30"/>
      <c r="I887" s="30"/>
      <c r="J887" s="30"/>
      <c r="K887" s="30"/>
      <c r="L887" s="30"/>
      <c r="M887" s="30"/>
      <c r="N887" s="30"/>
      <c r="O887" s="30"/>
      <c r="P887" s="30"/>
      <c r="Q887" s="30"/>
      <c r="R887" s="30"/>
      <c r="S887" s="30"/>
      <c r="T887" s="30"/>
      <c r="U887" s="30"/>
      <c r="V887" s="30"/>
      <c r="W887" s="30"/>
      <c r="X887" s="30"/>
      <c r="Y887" s="30"/>
      <c r="Z887" s="30"/>
    </row>
    <row r="888" spans="1:26" ht="12" customHeight="1">
      <c r="A888" s="2"/>
      <c r="B888" s="27"/>
      <c r="C888" s="28"/>
      <c r="D888" s="29"/>
      <c r="E888" s="29"/>
      <c r="F888" s="30"/>
      <c r="G888" s="30"/>
      <c r="H888" s="30"/>
      <c r="I888" s="30"/>
      <c r="J888" s="30"/>
      <c r="K888" s="30"/>
      <c r="L888" s="30"/>
      <c r="M888" s="30"/>
      <c r="N888" s="30"/>
      <c r="O888" s="30"/>
      <c r="P888" s="30"/>
      <c r="Q888" s="30"/>
      <c r="R888" s="30"/>
      <c r="S888" s="30"/>
      <c r="T888" s="30"/>
      <c r="U888" s="30"/>
      <c r="V888" s="30"/>
      <c r="W888" s="30"/>
      <c r="X888" s="30"/>
      <c r="Y888" s="30"/>
      <c r="Z888" s="30"/>
    </row>
    <row r="889" spans="1:26" ht="12" customHeight="1">
      <c r="A889" s="2"/>
      <c r="B889" s="27"/>
      <c r="C889" s="28"/>
      <c r="D889" s="29"/>
      <c r="E889" s="29"/>
      <c r="F889" s="30"/>
      <c r="G889" s="30"/>
      <c r="H889" s="30"/>
      <c r="I889" s="30"/>
      <c r="J889" s="30"/>
      <c r="K889" s="30"/>
      <c r="L889" s="30"/>
      <c r="M889" s="30"/>
      <c r="N889" s="30"/>
      <c r="O889" s="30"/>
      <c r="P889" s="30"/>
      <c r="Q889" s="30"/>
      <c r="R889" s="30"/>
      <c r="S889" s="30"/>
      <c r="T889" s="30"/>
      <c r="U889" s="30"/>
      <c r="V889" s="30"/>
      <c r="W889" s="30"/>
      <c r="X889" s="30"/>
      <c r="Y889" s="30"/>
      <c r="Z889" s="30"/>
    </row>
    <row r="890" spans="1:26" ht="12" customHeight="1">
      <c r="A890" s="2"/>
      <c r="B890" s="27"/>
      <c r="C890" s="28"/>
      <c r="D890" s="29"/>
      <c r="E890" s="29"/>
      <c r="F890" s="30"/>
      <c r="G890" s="30"/>
      <c r="H890" s="30"/>
      <c r="I890" s="30"/>
      <c r="J890" s="30"/>
      <c r="K890" s="30"/>
      <c r="L890" s="30"/>
      <c r="M890" s="30"/>
      <c r="N890" s="30"/>
      <c r="O890" s="30"/>
      <c r="P890" s="30"/>
      <c r="Q890" s="30"/>
      <c r="R890" s="30"/>
      <c r="S890" s="30"/>
      <c r="T890" s="30"/>
      <c r="U890" s="30"/>
      <c r="V890" s="30"/>
      <c r="W890" s="30"/>
      <c r="X890" s="30"/>
      <c r="Y890" s="30"/>
      <c r="Z890" s="30"/>
    </row>
    <row r="891" spans="1:26" ht="12" customHeight="1">
      <c r="A891" s="2"/>
      <c r="B891" s="27"/>
      <c r="C891" s="28"/>
      <c r="D891" s="29"/>
      <c r="E891" s="29"/>
      <c r="F891" s="30"/>
      <c r="G891" s="30"/>
      <c r="H891" s="30"/>
      <c r="I891" s="30"/>
      <c r="J891" s="30"/>
      <c r="K891" s="30"/>
      <c r="L891" s="30"/>
      <c r="M891" s="30"/>
      <c r="N891" s="30"/>
      <c r="O891" s="30"/>
      <c r="P891" s="30"/>
      <c r="Q891" s="30"/>
      <c r="R891" s="30"/>
      <c r="S891" s="30"/>
      <c r="T891" s="30"/>
      <c r="U891" s="30"/>
      <c r="V891" s="30"/>
      <c r="W891" s="30"/>
      <c r="X891" s="30"/>
      <c r="Y891" s="30"/>
      <c r="Z891" s="30"/>
    </row>
    <row r="892" spans="1:26" ht="12" customHeight="1">
      <c r="A892" s="2"/>
      <c r="B892" s="27"/>
      <c r="C892" s="28"/>
      <c r="D892" s="29"/>
      <c r="E892" s="29"/>
      <c r="F892" s="30"/>
      <c r="G892" s="30"/>
      <c r="H892" s="30"/>
      <c r="I892" s="30"/>
      <c r="J892" s="30"/>
      <c r="K892" s="30"/>
      <c r="L892" s="30"/>
      <c r="M892" s="30"/>
      <c r="N892" s="30"/>
      <c r="O892" s="30"/>
      <c r="P892" s="30"/>
      <c r="Q892" s="30"/>
      <c r="R892" s="30"/>
      <c r="S892" s="30"/>
      <c r="T892" s="30"/>
      <c r="U892" s="30"/>
      <c r="V892" s="30"/>
      <c r="W892" s="30"/>
      <c r="X892" s="30"/>
      <c r="Y892" s="30"/>
      <c r="Z892" s="30"/>
    </row>
    <row r="893" spans="1:26" ht="12" customHeight="1">
      <c r="A893" s="2"/>
      <c r="B893" s="27"/>
      <c r="C893" s="28"/>
      <c r="D893" s="29"/>
      <c r="E893" s="29"/>
      <c r="F893" s="30"/>
      <c r="G893" s="30"/>
      <c r="H893" s="30"/>
      <c r="I893" s="30"/>
      <c r="J893" s="30"/>
      <c r="K893" s="30"/>
      <c r="L893" s="30"/>
      <c r="M893" s="30"/>
      <c r="N893" s="30"/>
      <c r="O893" s="30"/>
      <c r="P893" s="30"/>
      <c r="Q893" s="30"/>
      <c r="R893" s="30"/>
      <c r="S893" s="30"/>
      <c r="T893" s="30"/>
      <c r="U893" s="30"/>
      <c r="V893" s="30"/>
      <c r="W893" s="30"/>
      <c r="X893" s="30"/>
      <c r="Y893" s="30"/>
      <c r="Z893" s="30"/>
    </row>
    <row r="894" spans="1:26" ht="12" customHeight="1">
      <c r="A894" s="2"/>
      <c r="B894" s="27"/>
      <c r="C894" s="28"/>
      <c r="D894" s="29"/>
      <c r="E894" s="29"/>
      <c r="F894" s="30"/>
      <c r="G894" s="30"/>
      <c r="H894" s="30"/>
      <c r="I894" s="30"/>
      <c r="J894" s="30"/>
      <c r="K894" s="30"/>
      <c r="L894" s="30"/>
      <c r="M894" s="30"/>
      <c r="N894" s="30"/>
      <c r="O894" s="30"/>
      <c r="P894" s="30"/>
      <c r="Q894" s="30"/>
      <c r="R894" s="30"/>
      <c r="S894" s="30"/>
      <c r="T894" s="30"/>
      <c r="U894" s="30"/>
      <c r="V894" s="30"/>
      <c r="W894" s="30"/>
      <c r="X894" s="30"/>
      <c r="Y894" s="30"/>
      <c r="Z894" s="30"/>
    </row>
    <row r="895" spans="1:26" ht="12" customHeight="1">
      <c r="A895" s="2"/>
      <c r="B895" s="27"/>
      <c r="C895" s="28"/>
      <c r="D895" s="29"/>
      <c r="E895" s="29"/>
      <c r="F895" s="30"/>
      <c r="G895" s="30"/>
      <c r="H895" s="30"/>
      <c r="I895" s="30"/>
      <c r="J895" s="30"/>
      <c r="K895" s="30"/>
      <c r="L895" s="30"/>
      <c r="M895" s="30"/>
      <c r="N895" s="30"/>
      <c r="O895" s="30"/>
      <c r="P895" s="30"/>
      <c r="Q895" s="30"/>
      <c r="R895" s="30"/>
      <c r="S895" s="30"/>
      <c r="T895" s="30"/>
      <c r="U895" s="30"/>
      <c r="V895" s="30"/>
      <c r="W895" s="30"/>
      <c r="X895" s="30"/>
      <c r="Y895" s="30"/>
      <c r="Z895" s="30"/>
    </row>
    <row r="896" spans="1:26" ht="12" customHeight="1">
      <c r="A896" s="2"/>
      <c r="B896" s="27"/>
      <c r="C896" s="28"/>
      <c r="D896" s="29"/>
      <c r="E896" s="29"/>
      <c r="F896" s="30"/>
      <c r="G896" s="30"/>
      <c r="H896" s="30"/>
      <c r="I896" s="30"/>
      <c r="J896" s="30"/>
      <c r="K896" s="30"/>
      <c r="L896" s="30"/>
      <c r="M896" s="30"/>
      <c r="N896" s="30"/>
      <c r="O896" s="30"/>
      <c r="P896" s="30"/>
      <c r="Q896" s="30"/>
      <c r="R896" s="30"/>
      <c r="S896" s="30"/>
      <c r="T896" s="30"/>
      <c r="U896" s="30"/>
      <c r="V896" s="30"/>
      <c r="W896" s="30"/>
      <c r="X896" s="30"/>
      <c r="Y896" s="30"/>
      <c r="Z896" s="30"/>
    </row>
    <row r="897" spans="1:26" ht="12" customHeight="1">
      <c r="A897" s="2"/>
      <c r="B897" s="27"/>
      <c r="C897" s="28"/>
      <c r="D897" s="29"/>
      <c r="E897" s="29"/>
      <c r="F897" s="30"/>
      <c r="G897" s="30"/>
      <c r="H897" s="30"/>
      <c r="I897" s="30"/>
      <c r="J897" s="30"/>
      <c r="K897" s="30"/>
      <c r="L897" s="30"/>
      <c r="M897" s="30"/>
      <c r="N897" s="30"/>
      <c r="O897" s="30"/>
      <c r="P897" s="30"/>
      <c r="Q897" s="30"/>
      <c r="R897" s="30"/>
      <c r="S897" s="30"/>
      <c r="T897" s="30"/>
      <c r="U897" s="30"/>
      <c r="V897" s="30"/>
      <c r="W897" s="30"/>
      <c r="X897" s="30"/>
      <c r="Y897" s="30"/>
      <c r="Z897" s="30"/>
    </row>
    <row r="898" spans="1:26" ht="12" customHeight="1">
      <c r="A898" s="2"/>
      <c r="B898" s="27"/>
      <c r="C898" s="28"/>
      <c r="D898" s="29"/>
      <c r="E898" s="29"/>
      <c r="F898" s="30"/>
      <c r="G898" s="30"/>
      <c r="H898" s="30"/>
      <c r="I898" s="30"/>
      <c r="J898" s="30"/>
      <c r="K898" s="30"/>
      <c r="L898" s="30"/>
      <c r="M898" s="30"/>
      <c r="N898" s="30"/>
      <c r="O898" s="30"/>
      <c r="P898" s="30"/>
      <c r="Q898" s="30"/>
      <c r="R898" s="30"/>
      <c r="S898" s="30"/>
      <c r="T898" s="30"/>
      <c r="U898" s="30"/>
      <c r="V898" s="30"/>
      <c r="W898" s="30"/>
      <c r="X898" s="30"/>
      <c r="Y898" s="30"/>
      <c r="Z898" s="30"/>
    </row>
    <row r="899" spans="1:26" ht="12" customHeight="1">
      <c r="A899" s="2"/>
      <c r="B899" s="27"/>
      <c r="C899" s="28"/>
      <c r="D899" s="29"/>
      <c r="E899" s="29"/>
      <c r="F899" s="30"/>
      <c r="G899" s="30"/>
      <c r="H899" s="30"/>
      <c r="I899" s="30"/>
      <c r="J899" s="30"/>
      <c r="K899" s="30"/>
      <c r="L899" s="30"/>
      <c r="M899" s="30"/>
      <c r="N899" s="30"/>
      <c r="O899" s="30"/>
      <c r="P899" s="30"/>
      <c r="Q899" s="30"/>
      <c r="R899" s="30"/>
      <c r="S899" s="30"/>
      <c r="T899" s="30"/>
      <c r="U899" s="30"/>
      <c r="V899" s="30"/>
      <c r="W899" s="30"/>
      <c r="X899" s="30"/>
      <c r="Y899" s="30"/>
      <c r="Z899" s="30"/>
    </row>
    <row r="900" spans="1:26" ht="12" customHeight="1">
      <c r="A900" s="2"/>
      <c r="B900" s="27"/>
      <c r="C900" s="28"/>
      <c r="D900" s="29"/>
      <c r="E900" s="29"/>
      <c r="F900" s="30"/>
      <c r="G900" s="30"/>
      <c r="H900" s="30"/>
      <c r="I900" s="30"/>
      <c r="J900" s="30"/>
      <c r="K900" s="30"/>
      <c r="L900" s="30"/>
      <c r="M900" s="30"/>
      <c r="N900" s="30"/>
      <c r="O900" s="30"/>
      <c r="P900" s="30"/>
      <c r="Q900" s="30"/>
      <c r="R900" s="30"/>
      <c r="S900" s="30"/>
      <c r="T900" s="30"/>
      <c r="U900" s="30"/>
      <c r="V900" s="30"/>
      <c r="W900" s="30"/>
      <c r="X900" s="30"/>
      <c r="Y900" s="30"/>
      <c r="Z900" s="30"/>
    </row>
    <row r="901" spans="1:26" ht="12" customHeight="1">
      <c r="A901" s="2"/>
      <c r="B901" s="27"/>
      <c r="C901" s="28"/>
      <c r="D901" s="29"/>
      <c r="E901" s="29"/>
      <c r="F901" s="30"/>
      <c r="G901" s="30"/>
      <c r="H901" s="30"/>
      <c r="I901" s="30"/>
      <c r="J901" s="30"/>
      <c r="K901" s="30"/>
      <c r="L901" s="30"/>
      <c r="M901" s="30"/>
      <c r="N901" s="30"/>
      <c r="O901" s="30"/>
      <c r="P901" s="30"/>
      <c r="Q901" s="30"/>
      <c r="R901" s="30"/>
      <c r="S901" s="30"/>
      <c r="T901" s="30"/>
      <c r="U901" s="30"/>
      <c r="V901" s="30"/>
      <c r="W901" s="30"/>
      <c r="X901" s="30"/>
      <c r="Y901" s="30"/>
      <c r="Z901" s="30"/>
    </row>
    <row r="902" spans="1:26" ht="12" customHeight="1">
      <c r="A902" s="2"/>
      <c r="B902" s="27"/>
      <c r="C902" s="28"/>
      <c r="D902" s="29"/>
      <c r="E902" s="29"/>
      <c r="F902" s="30"/>
      <c r="G902" s="30"/>
      <c r="H902" s="30"/>
      <c r="I902" s="30"/>
      <c r="J902" s="30"/>
      <c r="K902" s="30"/>
      <c r="L902" s="30"/>
      <c r="M902" s="30"/>
      <c r="N902" s="30"/>
      <c r="O902" s="30"/>
      <c r="P902" s="30"/>
      <c r="Q902" s="30"/>
      <c r="R902" s="30"/>
      <c r="S902" s="30"/>
      <c r="T902" s="30"/>
      <c r="U902" s="30"/>
      <c r="V902" s="30"/>
      <c r="W902" s="30"/>
      <c r="X902" s="30"/>
      <c r="Y902" s="30"/>
      <c r="Z902" s="30"/>
    </row>
    <row r="903" spans="1:26" ht="12" customHeight="1">
      <c r="A903" s="2"/>
      <c r="B903" s="27"/>
      <c r="C903" s="28"/>
      <c r="D903" s="29"/>
      <c r="E903" s="29"/>
      <c r="F903" s="30"/>
      <c r="G903" s="30"/>
      <c r="H903" s="30"/>
      <c r="I903" s="30"/>
      <c r="J903" s="30"/>
      <c r="K903" s="30"/>
      <c r="L903" s="30"/>
      <c r="M903" s="30"/>
      <c r="N903" s="30"/>
      <c r="O903" s="30"/>
      <c r="P903" s="30"/>
      <c r="Q903" s="30"/>
      <c r="R903" s="30"/>
      <c r="S903" s="30"/>
      <c r="T903" s="30"/>
      <c r="U903" s="30"/>
      <c r="V903" s="30"/>
      <c r="W903" s="30"/>
      <c r="X903" s="30"/>
      <c r="Y903" s="30"/>
      <c r="Z903" s="30"/>
    </row>
    <row r="904" spans="1:26" ht="12" customHeight="1">
      <c r="A904" s="2"/>
      <c r="B904" s="27"/>
      <c r="C904" s="28"/>
      <c r="D904" s="29"/>
      <c r="E904" s="29"/>
      <c r="F904" s="30"/>
      <c r="G904" s="30"/>
      <c r="H904" s="30"/>
      <c r="I904" s="30"/>
      <c r="J904" s="30"/>
      <c r="K904" s="30"/>
      <c r="L904" s="30"/>
      <c r="M904" s="30"/>
      <c r="N904" s="30"/>
      <c r="O904" s="30"/>
      <c r="P904" s="30"/>
      <c r="Q904" s="30"/>
      <c r="R904" s="30"/>
      <c r="S904" s="30"/>
      <c r="T904" s="30"/>
      <c r="U904" s="30"/>
      <c r="V904" s="30"/>
      <c r="W904" s="30"/>
      <c r="X904" s="30"/>
      <c r="Y904" s="30"/>
      <c r="Z904" s="30"/>
    </row>
    <row r="905" spans="1:26" ht="12" customHeight="1">
      <c r="A905" s="2"/>
      <c r="B905" s="27"/>
      <c r="C905" s="28"/>
      <c r="D905" s="29"/>
      <c r="E905" s="29"/>
      <c r="F905" s="30"/>
      <c r="G905" s="30"/>
      <c r="H905" s="30"/>
      <c r="I905" s="30"/>
      <c r="J905" s="30"/>
      <c r="K905" s="30"/>
      <c r="L905" s="30"/>
      <c r="M905" s="30"/>
      <c r="N905" s="30"/>
      <c r="O905" s="30"/>
      <c r="P905" s="30"/>
      <c r="Q905" s="30"/>
      <c r="R905" s="30"/>
      <c r="S905" s="30"/>
      <c r="T905" s="30"/>
      <c r="U905" s="30"/>
      <c r="V905" s="30"/>
      <c r="W905" s="30"/>
      <c r="X905" s="30"/>
      <c r="Y905" s="30"/>
      <c r="Z905" s="30"/>
    </row>
    <row r="906" spans="1:26" ht="12" customHeight="1">
      <c r="A906" s="2"/>
      <c r="B906" s="27"/>
      <c r="C906" s="28"/>
      <c r="D906" s="29"/>
      <c r="E906" s="29"/>
      <c r="F906" s="30"/>
      <c r="G906" s="30"/>
      <c r="H906" s="30"/>
      <c r="I906" s="30"/>
      <c r="J906" s="30"/>
      <c r="K906" s="30"/>
      <c r="L906" s="30"/>
      <c r="M906" s="30"/>
      <c r="N906" s="30"/>
      <c r="O906" s="30"/>
      <c r="P906" s="30"/>
      <c r="Q906" s="30"/>
      <c r="R906" s="30"/>
      <c r="S906" s="30"/>
      <c r="T906" s="30"/>
      <c r="U906" s="30"/>
      <c r="V906" s="30"/>
      <c r="W906" s="30"/>
      <c r="X906" s="30"/>
      <c r="Y906" s="30"/>
      <c r="Z906" s="30"/>
    </row>
    <row r="907" spans="1:26" ht="12" customHeight="1">
      <c r="A907" s="2"/>
      <c r="B907" s="27"/>
      <c r="C907" s="28"/>
      <c r="D907" s="29"/>
      <c r="E907" s="29"/>
      <c r="F907" s="30"/>
      <c r="G907" s="30"/>
      <c r="H907" s="30"/>
      <c r="I907" s="30"/>
      <c r="J907" s="30"/>
      <c r="K907" s="30"/>
      <c r="L907" s="30"/>
      <c r="M907" s="30"/>
      <c r="N907" s="30"/>
      <c r="O907" s="30"/>
      <c r="P907" s="30"/>
      <c r="Q907" s="30"/>
      <c r="R907" s="30"/>
      <c r="S907" s="30"/>
      <c r="T907" s="30"/>
      <c r="U907" s="30"/>
      <c r="V907" s="30"/>
      <c r="W907" s="30"/>
      <c r="X907" s="30"/>
      <c r="Y907" s="30"/>
      <c r="Z907" s="30"/>
    </row>
    <row r="908" spans="1:26" ht="12" customHeight="1">
      <c r="A908" s="2"/>
      <c r="B908" s="27"/>
      <c r="C908" s="28"/>
      <c r="D908" s="29"/>
      <c r="E908" s="29"/>
      <c r="F908" s="30"/>
      <c r="G908" s="30"/>
      <c r="H908" s="30"/>
      <c r="I908" s="30"/>
      <c r="J908" s="30"/>
      <c r="K908" s="30"/>
      <c r="L908" s="30"/>
      <c r="M908" s="30"/>
      <c r="N908" s="30"/>
      <c r="O908" s="30"/>
      <c r="P908" s="30"/>
      <c r="Q908" s="30"/>
      <c r="R908" s="30"/>
      <c r="S908" s="30"/>
      <c r="T908" s="30"/>
      <c r="U908" s="30"/>
      <c r="V908" s="30"/>
      <c r="W908" s="30"/>
      <c r="X908" s="30"/>
      <c r="Y908" s="30"/>
      <c r="Z908" s="30"/>
    </row>
    <row r="909" spans="1:26" ht="12" customHeight="1">
      <c r="A909" s="2"/>
      <c r="B909" s="27"/>
      <c r="C909" s="28"/>
      <c r="D909" s="29"/>
      <c r="E909" s="29"/>
      <c r="F909" s="30"/>
      <c r="G909" s="30"/>
      <c r="H909" s="30"/>
      <c r="I909" s="30"/>
      <c r="J909" s="30"/>
      <c r="K909" s="30"/>
      <c r="L909" s="30"/>
      <c r="M909" s="30"/>
      <c r="N909" s="30"/>
      <c r="O909" s="30"/>
      <c r="P909" s="30"/>
      <c r="Q909" s="30"/>
      <c r="R909" s="30"/>
      <c r="S909" s="30"/>
      <c r="T909" s="30"/>
      <c r="U909" s="30"/>
      <c r="V909" s="30"/>
      <c r="W909" s="30"/>
      <c r="X909" s="30"/>
      <c r="Y909" s="30"/>
      <c r="Z909" s="30"/>
    </row>
    <row r="910" spans="1:26" ht="12" customHeight="1">
      <c r="A910" s="2"/>
      <c r="B910" s="27"/>
      <c r="C910" s="28"/>
      <c r="D910" s="29"/>
      <c r="E910" s="29"/>
      <c r="F910" s="30"/>
      <c r="G910" s="30"/>
      <c r="H910" s="30"/>
      <c r="I910" s="30"/>
      <c r="J910" s="30"/>
      <c r="K910" s="30"/>
      <c r="L910" s="30"/>
      <c r="M910" s="30"/>
      <c r="N910" s="30"/>
      <c r="O910" s="30"/>
      <c r="P910" s="30"/>
      <c r="Q910" s="30"/>
      <c r="R910" s="30"/>
      <c r="S910" s="30"/>
      <c r="T910" s="30"/>
      <c r="U910" s="30"/>
      <c r="V910" s="30"/>
      <c r="W910" s="30"/>
      <c r="X910" s="30"/>
      <c r="Y910" s="30"/>
      <c r="Z910" s="30"/>
    </row>
    <row r="911" spans="1:26" ht="12" customHeight="1">
      <c r="A911" s="2"/>
      <c r="B911" s="27"/>
      <c r="C911" s="28"/>
      <c r="D911" s="29"/>
      <c r="E911" s="29"/>
      <c r="F911" s="30"/>
      <c r="G911" s="30"/>
      <c r="H911" s="30"/>
      <c r="I911" s="30"/>
      <c r="J911" s="30"/>
      <c r="K911" s="30"/>
      <c r="L911" s="30"/>
      <c r="M911" s="30"/>
      <c r="N911" s="30"/>
      <c r="O911" s="30"/>
      <c r="P911" s="30"/>
      <c r="Q911" s="30"/>
      <c r="R911" s="30"/>
      <c r="S911" s="30"/>
      <c r="T911" s="30"/>
      <c r="U911" s="30"/>
      <c r="V911" s="30"/>
      <c r="W911" s="30"/>
      <c r="X911" s="30"/>
      <c r="Y911" s="30"/>
      <c r="Z911" s="30"/>
    </row>
    <row r="912" spans="1:26" ht="12" customHeight="1">
      <c r="A912" s="2"/>
      <c r="B912" s="27"/>
      <c r="C912" s="28"/>
      <c r="D912" s="29"/>
      <c r="E912" s="29"/>
      <c r="F912" s="30"/>
      <c r="G912" s="30"/>
      <c r="H912" s="30"/>
      <c r="I912" s="30"/>
      <c r="J912" s="30"/>
      <c r="K912" s="30"/>
      <c r="L912" s="30"/>
      <c r="M912" s="30"/>
      <c r="N912" s="30"/>
      <c r="O912" s="30"/>
      <c r="P912" s="30"/>
      <c r="Q912" s="30"/>
      <c r="R912" s="30"/>
      <c r="S912" s="30"/>
      <c r="T912" s="30"/>
      <c r="U912" s="30"/>
      <c r="V912" s="30"/>
      <c r="W912" s="30"/>
      <c r="X912" s="30"/>
      <c r="Y912" s="30"/>
      <c r="Z912" s="30"/>
    </row>
    <row r="913" spans="1:26" ht="12" customHeight="1">
      <c r="A913" s="2"/>
      <c r="B913" s="27"/>
      <c r="C913" s="28"/>
      <c r="D913" s="29"/>
      <c r="E913" s="29"/>
      <c r="F913" s="30"/>
      <c r="G913" s="30"/>
      <c r="H913" s="30"/>
      <c r="I913" s="30"/>
      <c r="J913" s="30"/>
      <c r="K913" s="30"/>
      <c r="L913" s="30"/>
      <c r="M913" s="30"/>
      <c r="N913" s="30"/>
      <c r="O913" s="30"/>
      <c r="P913" s="30"/>
      <c r="Q913" s="30"/>
      <c r="R913" s="30"/>
      <c r="S913" s="30"/>
      <c r="T913" s="30"/>
      <c r="U913" s="30"/>
      <c r="V913" s="30"/>
      <c r="W913" s="30"/>
      <c r="X913" s="30"/>
      <c r="Y913" s="30"/>
      <c r="Z913" s="30"/>
    </row>
    <row r="914" spans="1:26" ht="12" customHeight="1">
      <c r="A914" s="2"/>
      <c r="B914" s="27"/>
      <c r="C914" s="28"/>
      <c r="D914" s="29"/>
      <c r="E914" s="29"/>
      <c r="F914" s="30"/>
      <c r="G914" s="30"/>
      <c r="H914" s="30"/>
      <c r="I914" s="30"/>
      <c r="J914" s="30"/>
      <c r="K914" s="30"/>
      <c r="L914" s="30"/>
      <c r="M914" s="30"/>
      <c r="N914" s="30"/>
      <c r="O914" s="30"/>
      <c r="P914" s="30"/>
      <c r="Q914" s="30"/>
      <c r="R914" s="30"/>
      <c r="S914" s="30"/>
      <c r="T914" s="30"/>
      <c r="U914" s="30"/>
      <c r="V914" s="30"/>
      <c r="W914" s="30"/>
      <c r="X914" s="30"/>
      <c r="Y914" s="30"/>
      <c r="Z914" s="30"/>
    </row>
    <row r="915" spans="1:26" ht="12" customHeight="1">
      <c r="A915" s="2"/>
      <c r="B915" s="27"/>
      <c r="C915" s="28"/>
      <c r="D915" s="29"/>
      <c r="E915" s="29"/>
      <c r="F915" s="30"/>
      <c r="G915" s="30"/>
      <c r="H915" s="30"/>
      <c r="I915" s="30"/>
      <c r="J915" s="30"/>
      <c r="K915" s="30"/>
      <c r="L915" s="30"/>
      <c r="M915" s="30"/>
      <c r="N915" s="30"/>
      <c r="O915" s="30"/>
      <c r="P915" s="30"/>
      <c r="Q915" s="30"/>
      <c r="R915" s="30"/>
      <c r="S915" s="30"/>
      <c r="T915" s="30"/>
      <c r="U915" s="30"/>
      <c r="V915" s="30"/>
      <c r="W915" s="30"/>
      <c r="X915" s="30"/>
      <c r="Y915" s="30"/>
      <c r="Z915" s="30"/>
    </row>
    <row r="916" spans="1:26" ht="12" customHeight="1">
      <c r="A916" s="2"/>
      <c r="B916" s="27"/>
      <c r="C916" s="28"/>
      <c r="D916" s="29"/>
      <c r="E916" s="29"/>
      <c r="F916" s="30"/>
      <c r="G916" s="30"/>
      <c r="H916" s="30"/>
      <c r="I916" s="30"/>
      <c r="J916" s="30"/>
      <c r="K916" s="30"/>
      <c r="L916" s="30"/>
      <c r="M916" s="30"/>
      <c r="N916" s="30"/>
      <c r="O916" s="30"/>
      <c r="P916" s="30"/>
      <c r="Q916" s="30"/>
      <c r="R916" s="30"/>
      <c r="S916" s="30"/>
      <c r="T916" s="30"/>
      <c r="U916" s="30"/>
      <c r="V916" s="30"/>
      <c r="W916" s="30"/>
      <c r="X916" s="30"/>
      <c r="Y916" s="30"/>
      <c r="Z916" s="30"/>
    </row>
    <row r="917" spans="1:26" ht="12" customHeight="1">
      <c r="A917" s="2"/>
      <c r="B917" s="27"/>
      <c r="C917" s="28"/>
      <c r="D917" s="29"/>
      <c r="E917" s="29"/>
      <c r="F917" s="30"/>
      <c r="G917" s="30"/>
      <c r="H917" s="30"/>
      <c r="I917" s="30"/>
      <c r="J917" s="30"/>
      <c r="K917" s="30"/>
      <c r="L917" s="30"/>
      <c r="M917" s="30"/>
      <c r="N917" s="30"/>
      <c r="O917" s="30"/>
      <c r="P917" s="30"/>
      <c r="Q917" s="30"/>
      <c r="R917" s="30"/>
      <c r="S917" s="30"/>
      <c r="T917" s="30"/>
      <c r="U917" s="30"/>
      <c r="V917" s="30"/>
      <c r="W917" s="30"/>
      <c r="X917" s="30"/>
      <c r="Y917" s="30"/>
      <c r="Z917" s="30"/>
    </row>
    <row r="918" spans="1:26" ht="12" customHeight="1">
      <c r="A918" s="2"/>
      <c r="B918" s="27"/>
      <c r="C918" s="28"/>
      <c r="D918" s="29"/>
      <c r="E918" s="29"/>
      <c r="F918" s="30"/>
      <c r="G918" s="30"/>
      <c r="H918" s="30"/>
      <c r="I918" s="30"/>
      <c r="J918" s="30"/>
      <c r="K918" s="30"/>
      <c r="L918" s="30"/>
      <c r="M918" s="30"/>
      <c r="N918" s="30"/>
      <c r="O918" s="30"/>
      <c r="P918" s="30"/>
      <c r="Q918" s="30"/>
      <c r="R918" s="30"/>
      <c r="S918" s="30"/>
      <c r="T918" s="30"/>
      <c r="U918" s="30"/>
      <c r="V918" s="30"/>
      <c r="W918" s="30"/>
      <c r="X918" s="30"/>
      <c r="Y918" s="30"/>
      <c r="Z918" s="30"/>
    </row>
    <row r="919" spans="1:26" ht="12" customHeight="1">
      <c r="A919" s="2"/>
      <c r="B919" s="27"/>
      <c r="C919" s="28"/>
      <c r="D919" s="29"/>
      <c r="E919" s="29"/>
      <c r="F919" s="30"/>
      <c r="G919" s="30"/>
      <c r="H919" s="30"/>
      <c r="I919" s="30"/>
      <c r="J919" s="30"/>
      <c r="K919" s="30"/>
      <c r="L919" s="30"/>
      <c r="M919" s="30"/>
      <c r="N919" s="30"/>
      <c r="O919" s="30"/>
      <c r="P919" s="30"/>
      <c r="Q919" s="30"/>
      <c r="R919" s="30"/>
      <c r="S919" s="30"/>
      <c r="T919" s="30"/>
      <c r="U919" s="30"/>
      <c r="V919" s="30"/>
      <c r="W919" s="30"/>
      <c r="X919" s="30"/>
      <c r="Y919" s="30"/>
      <c r="Z919" s="30"/>
    </row>
    <row r="920" spans="1:26" ht="12" customHeight="1">
      <c r="A920" s="2"/>
      <c r="B920" s="27"/>
      <c r="C920" s="28"/>
      <c r="D920" s="29"/>
      <c r="E920" s="29"/>
      <c r="F920" s="30"/>
      <c r="G920" s="30"/>
      <c r="H920" s="30"/>
      <c r="I920" s="30"/>
      <c r="J920" s="30"/>
      <c r="K920" s="30"/>
      <c r="L920" s="30"/>
      <c r="M920" s="30"/>
      <c r="N920" s="30"/>
      <c r="O920" s="30"/>
      <c r="P920" s="30"/>
      <c r="Q920" s="30"/>
      <c r="R920" s="30"/>
      <c r="S920" s="30"/>
      <c r="T920" s="30"/>
      <c r="U920" s="30"/>
      <c r="V920" s="30"/>
      <c r="W920" s="30"/>
      <c r="X920" s="30"/>
      <c r="Y920" s="30"/>
      <c r="Z920" s="30"/>
    </row>
    <row r="921" spans="1:26" ht="12" customHeight="1">
      <c r="A921" s="2"/>
      <c r="B921" s="27"/>
      <c r="C921" s="28"/>
      <c r="D921" s="29"/>
      <c r="E921" s="29"/>
      <c r="F921" s="30"/>
      <c r="G921" s="30"/>
      <c r="H921" s="30"/>
      <c r="I921" s="30"/>
      <c r="J921" s="30"/>
      <c r="K921" s="30"/>
      <c r="L921" s="30"/>
      <c r="M921" s="30"/>
      <c r="N921" s="30"/>
      <c r="O921" s="30"/>
      <c r="P921" s="30"/>
      <c r="Q921" s="30"/>
      <c r="R921" s="30"/>
      <c r="S921" s="30"/>
      <c r="T921" s="30"/>
      <c r="U921" s="30"/>
      <c r="V921" s="30"/>
      <c r="W921" s="30"/>
      <c r="X921" s="30"/>
      <c r="Y921" s="30"/>
      <c r="Z921" s="30"/>
    </row>
    <row r="922" spans="1:26" ht="12" customHeight="1">
      <c r="A922" s="2"/>
      <c r="B922" s="27"/>
      <c r="C922" s="28"/>
      <c r="D922" s="29"/>
      <c r="E922" s="29"/>
      <c r="F922" s="30"/>
      <c r="G922" s="30"/>
      <c r="H922" s="30"/>
      <c r="I922" s="30"/>
      <c r="J922" s="30"/>
      <c r="K922" s="30"/>
      <c r="L922" s="30"/>
      <c r="M922" s="30"/>
      <c r="N922" s="30"/>
      <c r="O922" s="30"/>
      <c r="P922" s="30"/>
      <c r="Q922" s="30"/>
      <c r="R922" s="30"/>
      <c r="S922" s="30"/>
      <c r="T922" s="30"/>
      <c r="U922" s="30"/>
      <c r="V922" s="30"/>
      <c r="W922" s="30"/>
      <c r="X922" s="30"/>
      <c r="Y922" s="30"/>
      <c r="Z922" s="30"/>
    </row>
    <row r="923" spans="1:26" ht="12" customHeight="1">
      <c r="A923" s="2"/>
      <c r="B923" s="27"/>
      <c r="C923" s="28"/>
      <c r="D923" s="29"/>
      <c r="E923" s="29"/>
      <c r="F923" s="30"/>
      <c r="G923" s="30"/>
      <c r="H923" s="30"/>
      <c r="I923" s="30"/>
      <c r="J923" s="30"/>
      <c r="K923" s="30"/>
      <c r="L923" s="30"/>
      <c r="M923" s="30"/>
      <c r="N923" s="30"/>
      <c r="O923" s="30"/>
      <c r="P923" s="30"/>
      <c r="Q923" s="30"/>
      <c r="R923" s="30"/>
      <c r="S923" s="30"/>
      <c r="T923" s="30"/>
      <c r="U923" s="30"/>
      <c r="V923" s="30"/>
      <c r="W923" s="30"/>
      <c r="X923" s="30"/>
      <c r="Y923" s="30"/>
      <c r="Z923" s="30"/>
    </row>
    <row r="924" spans="1:26" ht="12" customHeight="1">
      <c r="A924" s="2"/>
      <c r="B924" s="27"/>
      <c r="C924" s="28"/>
      <c r="D924" s="29"/>
      <c r="E924" s="29"/>
      <c r="F924" s="30"/>
      <c r="G924" s="30"/>
      <c r="H924" s="30"/>
      <c r="I924" s="30"/>
      <c r="J924" s="30"/>
      <c r="K924" s="30"/>
      <c r="L924" s="30"/>
      <c r="M924" s="30"/>
      <c r="N924" s="30"/>
      <c r="O924" s="30"/>
      <c r="P924" s="30"/>
      <c r="Q924" s="30"/>
      <c r="R924" s="30"/>
      <c r="S924" s="30"/>
      <c r="T924" s="30"/>
      <c r="U924" s="30"/>
      <c r="V924" s="30"/>
      <c r="W924" s="30"/>
      <c r="X924" s="30"/>
      <c r="Y924" s="30"/>
      <c r="Z924" s="30"/>
    </row>
    <row r="925" spans="1:26" ht="12" customHeight="1">
      <c r="A925" s="2"/>
      <c r="B925" s="27"/>
      <c r="C925" s="28"/>
      <c r="D925" s="29"/>
      <c r="E925" s="29"/>
      <c r="F925" s="30"/>
      <c r="G925" s="30"/>
      <c r="H925" s="30"/>
      <c r="I925" s="30"/>
      <c r="J925" s="30"/>
      <c r="K925" s="30"/>
      <c r="L925" s="30"/>
      <c r="M925" s="30"/>
      <c r="N925" s="30"/>
      <c r="O925" s="30"/>
      <c r="P925" s="30"/>
      <c r="Q925" s="30"/>
      <c r="R925" s="30"/>
      <c r="S925" s="30"/>
      <c r="T925" s="30"/>
      <c r="U925" s="30"/>
      <c r="V925" s="30"/>
      <c r="W925" s="30"/>
      <c r="X925" s="30"/>
      <c r="Y925" s="30"/>
      <c r="Z925" s="30"/>
    </row>
    <row r="926" spans="1:26" ht="12" customHeight="1">
      <c r="A926" s="2"/>
      <c r="B926" s="27"/>
      <c r="C926" s="28"/>
      <c r="D926" s="29"/>
      <c r="E926" s="29"/>
      <c r="F926" s="30"/>
      <c r="G926" s="30"/>
      <c r="H926" s="30"/>
      <c r="I926" s="30"/>
      <c r="J926" s="30"/>
      <c r="K926" s="30"/>
      <c r="L926" s="30"/>
      <c r="M926" s="30"/>
      <c r="N926" s="30"/>
      <c r="O926" s="30"/>
      <c r="P926" s="30"/>
      <c r="Q926" s="30"/>
      <c r="R926" s="30"/>
      <c r="S926" s="30"/>
      <c r="T926" s="30"/>
      <c r="U926" s="30"/>
      <c r="V926" s="30"/>
      <c r="W926" s="30"/>
      <c r="X926" s="30"/>
      <c r="Y926" s="30"/>
      <c r="Z926" s="30"/>
    </row>
    <row r="927" spans="1:26" ht="12" customHeight="1">
      <c r="A927" s="2"/>
      <c r="B927" s="27"/>
      <c r="C927" s="28"/>
      <c r="D927" s="29"/>
      <c r="E927" s="29"/>
      <c r="F927" s="30"/>
      <c r="G927" s="30"/>
      <c r="H927" s="30"/>
      <c r="I927" s="30"/>
      <c r="J927" s="30"/>
      <c r="K927" s="30"/>
      <c r="L927" s="30"/>
      <c r="M927" s="30"/>
      <c r="N927" s="30"/>
      <c r="O927" s="30"/>
      <c r="P927" s="30"/>
      <c r="Q927" s="30"/>
      <c r="R927" s="30"/>
      <c r="S927" s="30"/>
      <c r="T927" s="30"/>
      <c r="U927" s="30"/>
      <c r="V927" s="30"/>
      <c r="W927" s="30"/>
      <c r="X927" s="30"/>
      <c r="Y927" s="30"/>
      <c r="Z927" s="30"/>
    </row>
    <row r="928" spans="1:26" ht="12" customHeight="1">
      <c r="A928" s="2"/>
      <c r="B928" s="27"/>
      <c r="C928" s="28"/>
      <c r="D928" s="29"/>
      <c r="E928" s="29"/>
      <c r="F928" s="30"/>
      <c r="G928" s="30"/>
      <c r="H928" s="30"/>
      <c r="I928" s="30"/>
      <c r="J928" s="30"/>
      <c r="K928" s="30"/>
      <c r="L928" s="30"/>
      <c r="M928" s="30"/>
      <c r="N928" s="30"/>
      <c r="O928" s="30"/>
      <c r="P928" s="30"/>
      <c r="Q928" s="30"/>
      <c r="R928" s="30"/>
      <c r="S928" s="30"/>
      <c r="T928" s="30"/>
      <c r="U928" s="30"/>
      <c r="V928" s="30"/>
      <c r="W928" s="30"/>
      <c r="X928" s="30"/>
      <c r="Y928" s="30"/>
      <c r="Z928" s="30"/>
    </row>
    <row r="929" spans="1:26" ht="12" customHeight="1">
      <c r="A929" s="2"/>
      <c r="B929" s="27"/>
      <c r="C929" s="28"/>
      <c r="D929" s="29"/>
      <c r="E929" s="29"/>
      <c r="F929" s="30"/>
      <c r="G929" s="30"/>
      <c r="H929" s="30"/>
      <c r="I929" s="30"/>
      <c r="J929" s="30"/>
      <c r="K929" s="30"/>
      <c r="L929" s="30"/>
      <c r="M929" s="30"/>
      <c r="N929" s="30"/>
      <c r="O929" s="30"/>
      <c r="P929" s="30"/>
      <c r="Q929" s="30"/>
      <c r="R929" s="30"/>
      <c r="S929" s="30"/>
      <c r="T929" s="30"/>
      <c r="U929" s="30"/>
      <c r="V929" s="30"/>
      <c r="W929" s="30"/>
      <c r="X929" s="30"/>
      <c r="Y929" s="30"/>
      <c r="Z929" s="30"/>
    </row>
    <row r="930" spans="1:26" ht="12" customHeight="1">
      <c r="A930" s="2"/>
      <c r="B930" s="27"/>
      <c r="C930" s="28"/>
      <c r="D930" s="29"/>
      <c r="E930" s="29"/>
      <c r="F930" s="30"/>
      <c r="G930" s="30"/>
      <c r="H930" s="30"/>
      <c r="I930" s="30"/>
      <c r="J930" s="30"/>
      <c r="K930" s="30"/>
      <c r="L930" s="30"/>
      <c r="M930" s="30"/>
      <c r="N930" s="30"/>
      <c r="O930" s="30"/>
      <c r="P930" s="30"/>
      <c r="Q930" s="30"/>
      <c r="R930" s="30"/>
      <c r="S930" s="30"/>
      <c r="T930" s="30"/>
      <c r="U930" s="30"/>
      <c r="V930" s="30"/>
      <c r="W930" s="30"/>
      <c r="X930" s="30"/>
      <c r="Y930" s="30"/>
      <c r="Z930" s="30"/>
    </row>
    <row r="931" spans="1:26" ht="12" customHeight="1">
      <c r="A931" s="2"/>
      <c r="B931" s="27"/>
      <c r="C931" s="28"/>
      <c r="D931" s="29"/>
      <c r="E931" s="29"/>
      <c r="F931" s="30"/>
      <c r="G931" s="30"/>
      <c r="H931" s="30"/>
      <c r="I931" s="30"/>
      <c r="J931" s="30"/>
      <c r="K931" s="30"/>
      <c r="L931" s="30"/>
      <c r="M931" s="30"/>
      <c r="N931" s="30"/>
      <c r="O931" s="30"/>
      <c r="P931" s="30"/>
      <c r="Q931" s="30"/>
      <c r="R931" s="30"/>
      <c r="S931" s="30"/>
      <c r="T931" s="30"/>
      <c r="U931" s="30"/>
      <c r="V931" s="30"/>
      <c r="W931" s="30"/>
      <c r="X931" s="30"/>
      <c r="Y931" s="30"/>
      <c r="Z931" s="30"/>
    </row>
    <row r="932" spans="1:26" ht="12" customHeight="1">
      <c r="A932" s="2"/>
      <c r="B932" s="27"/>
      <c r="C932" s="28"/>
      <c r="D932" s="29"/>
      <c r="E932" s="29"/>
      <c r="F932" s="30"/>
      <c r="G932" s="30"/>
      <c r="H932" s="30"/>
      <c r="I932" s="30"/>
      <c r="J932" s="30"/>
      <c r="K932" s="30"/>
      <c r="L932" s="30"/>
      <c r="M932" s="30"/>
      <c r="N932" s="30"/>
      <c r="O932" s="30"/>
      <c r="P932" s="30"/>
      <c r="Q932" s="30"/>
      <c r="R932" s="30"/>
      <c r="S932" s="30"/>
      <c r="T932" s="30"/>
      <c r="U932" s="30"/>
      <c r="V932" s="30"/>
      <c r="W932" s="30"/>
      <c r="X932" s="30"/>
      <c r="Y932" s="30"/>
      <c r="Z932" s="30"/>
    </row>
    <row r="933" spans="1:26" ht="12" customHeight="1">
      <c r="A933" s="2"/>
      <c r="B933" s="27"/>
      <c r="C933" s="28"/>
      <c r="D933" s="29"/>
      <c r="E933" s="29"/>
      <c r="F933" s="30"/>
      <c r="G933" s="30"/>
      <c r="H933" s="30"/>
      <c r="I933" s="30"/>
      <c r="J933" s="30"/>
      <c r="K933" s="30"/>
      <c r="L933" s="30"/>
      <c r="M933" s="30"/>
      <c r="N933" s="30"/>
      <c r="O933" s="30"/>
      <c r="P933" s="30"/>
      <c r="Q933" s="30"/>
      <c r="R933" s="30"/>
      <c r="S933" s="30"/>
      <c r="T933" s="30"/>
      <c r="U933" s="30"/>
      <c r="V933" s="30"/>
      <c r="W933" s="30"/>
      <c r="X933" s="30"/>
      <c r="Y933" s="30"/>
      <c r="Z933" s="30"/>
    </row>
    <row r="934" spans="1:26" ht="12" customHeight="1">
      <c r="A934" s="2"/>
      <c r="B934" s="27"/>
      <c r="C934" s="28"/>
      <c r="D934" s="29"/>
      <c r="E934" s="29"/>
      <c r="F934" s="30"/>
      <c r="G934" s="30"/>
      <c r="H934" s="30"/>
      <c r="I934" s="30"/>
      <c r="J934" s="30"/>
      <c r="K934" s="30"/>
      <c r="L934" s="30"/>
      <c r="M934" s="30"/>
      <c r="N934" s="30"/>
      <c r="O934" s="30"/>
      <c r="P934" s="30"/>
      <c r="Q934" s="30"/>
      <c r="R934" s="30"/>
      <c r="S934" s="30"/>
      <c r="T934" s="30"/>
      <c r="U934" s="30"/>
      <c r="V934" s="30"/>
      <c r="W934" s="30"/>
      <c r="X934" s="30"/>
      <c r="Y934" s="30"/>
      <c r="Z934" s="30"/>
    </row>
    <row r="935" spans="1:26" ht="12" customHeight="1">
      <c r="A935" s="2"/>
      <c r="B935" s="27"/>
      <c r="C935" s="28"/>
      <c r="D935" s="29"/>
      <c r="E935" s="29"/>
      <c r="F935" s="30"/>
      <c r="G935" s="30"/>
      <c r="H935" s="30"/>
      <c r="I935" s="30"/>
      <c r="J935" s="30"/>
      <c r="K935" s="30"/>
      <c r="L935" s="30"/>
      <c r="M935" s="30"/>
      <c r="N935" s="30"/>
      <c r="O935" s="30"/>
      <c r="P935" s="30"/>
      <c r="Q935" s="30"/>
      <c r="R935" s="30"/>
      <c r="S935" s="30"/>
      <c r="T935" s="30"/>
      <c r="U935" s="30"/>
      <c r="V935" s="30"/>
      <c r="W935" s="30"/>
      <c r="X935" s="30"/>
      <c r="Y935" s="30"/>
      <c r="Z935" s="30"/>
    </row>
    <row r="936" spans="1:26" ht="12" customHeight="1">
      <c r="A936" s="2"/>
      <c r="B936" s="27"/>
      <c r="C936" s="28"/>
      <c r="D936" s="29"/>
      <c r="E936" s="29"/>
      <c r="F936" s="30"/>
      <c r="G936" s="30"/>
      <c r="H936" s="30"/>
      <c r="I936" s="30"/>
      <c r="J936" s="30"/>
      <c r="K936" s="30"/>
      <c r="L936" s="30"/>
      <c r="M936" s="30"/>
      <c r="N936" s="30"/>
      <c r="O936" s="30"/>
      <c r="P936" s="30"/>
      <c r="Q936" s="30"/>
      <c r="R936" s="30"/>
      <c r="S936" s="30"/>
      <c r="T936" s="30"/>
      <c r="U936" s="30"/>
      <c r="V936" s="30"/>
      <c r="W936" s="30"/>
      <c r="X936" s="30"/>
      <c r="Y936" s="30"/>
      <c r="Z936" s="30"/>
    </row>
    <row r="937" spans="1:26" ht="12" customHeight="1">
      <c r="A937" s="2"/>
      <c r="B937" s="27"/>
      <c r="C937" s="28"/>
      <c r="D937" s="29"/>
      <c r="E937" s="29"/>
      <c r="F937" s="30"/>
      <c r="G937" s="30"/>
      <c r="H937" s="30"/>
      <c r="I937" s="30"/>
      <c r="J937" s="30"/>
      <c r="K937" s="30"/>
      <c r="L937" s="30"/>
      <c r="M937" s="30"/>
      <c r="N937" s="30"/>
      <c r="O937" s="30"/>
      <c r="P937" s="30"/>
      <c r="Q937" s="30"/>
      <c r="R937" s="30"/>
      <c r="S937" s="30"/>
      <c r="T937" s="30"/>
      <c r="U937" s="30"/>
      <c r="V937" s="30"/>
      <c r="W937" s="30"/>
      <c r="X937" s="30"/>
      <c r="Y937" s="30"/>
      <c r="Z937" s="30"/>
    </row>
    <row r="938" spans="1:26" ht="12" customHeight="1">
      <c r="A938" s="2"/>
      <c r="B938" s="27"/>
      <c r="C938" s="28"/>
      <c r="D938" s="29"/>
      <c r="E938" s="29"/>
      <c r="F938" s="30"/>
      <c r="G938" s="30"/>
      <c r="H938" s="30"/>
      <c r="I938" s="30"/>
      <c r="J938" s="30"/>
      <c r="K938" s="30"/>
      <c r="L938" s="30"/>
      <c r="M938" s="30"/>
      <c r="N938" s="30"/>
      <c r="O938" s="30"/>
      <c r="P938" s="30"/>
      <c r="Q938" s="30"/>
      <c r="R938" s="30"/>
      <c r="S938" s="30"/>
      <c r="T938" s="30"/>
      <c r="U938" s="30"/>
      <c r="V938" s="30"/>
      <c r="W938" s="30"/>
      <c r="X938" s="30"/>
      <c r="Y938" s="30"/>
      <c r="Z938" s="30"/>
    </row>
    <row r="939" spans="1:26" ht="12" customHeight="1">
      <c r="A939" s="2"/>
      <c r="B939" s="27"/>
      <c r="C939" s="28"/>
      <c r="D939" s="29"/>
      <c r="E939" s="29"/>
      <c r="F939" s="30"/>
      <c r="G939" s="30"/>
      <c r="H939" s="30"/>
      <c r="I939" s="30"/>
      <c r="J939" s="30"/>
      <c r="K939" s="30"/>
      <c r="L939" s="30"/>
      <c r="M939" s="30"/>
      <c r="N939" s="30"/>
      <c r="O939" s="30"/>
      <c r="P939" s="30"/>
      <c r="Q939" s="30"/>
      <c r="R939" s="30"/>
      <c r="S939" s="30"/>
      <c r="T939" s="30"/>
      <c r="U939" s="30"/>
      <c r="V939" s="30"/>
      <c r="W939" s="30"/>
      <c r="X939" s="30"/>
      <c r="Y939" s="30"/>
      <c r="Z939" s="30"/>
    </row>
    <row r="940" spans="1:26" ht="12" customHeight="1">
      <c r="A940" s="2"/>
      <c r="B940" s="27"/>
      <c r="C940" s="28"/>
      <c r="D940" s="29"/>
      <c r="E940" s="29"/>
      <c r="F940" s="30"/>
      <c r="G940" s="30"/>
      <c r="H940" s="30"/>
      <c r="I940" s="30"/>
      <c r="J940" s="30"/>
      <c r="K940" s="30"/>
      <c r="L940" s="30"/>
      <c r="M940" s="30"/>
      <c r="N940" s="30"/>
      <c r="O940" s="30"/>
      <c r="P940" s="30"/>
      <c r="Q940" s="30"/>
      <c r="R940" s="30"/>
      <c r="S940" s="30"/>
      <c r="T940" s="30"/>
      <c r="U940" s="30"/>
      <c r="V940" s="30"/>
      <c r="W940" s="30"/>
      <c r="X940" s="30"/>
      <c r="Y940" s="30"/>
      <c r="Z940" s="30"/>
    </row>
    <row r="941" spans="1:26" ht="12" customHeight="1">
      <c r="A941" s="2"/>
      <c r="B941" s="27"/>
      <c r="C941" s="28"/>
      <c r="D941" s="29"/>
      <c r="E941" s="29"/>
      <c r="F941" s="30"/>
      <c r="G941" s="30"/>
      <c r="H941" s="30"/>
      <c r="I941" s="30"/>
      <c r="J941" s="30"/>
      <c r="K941" s="30"/>
      <c r="L941" s="30"/>
      <c r="M941" s="30"/>
      <c r="N941" s="30"/>
      <c r="O941" s="30"/>
      <c r="P941" s="30"/>
      <c r="Q941" s="30"/>
      <c r="R941" s="30"/>
      <c r="S941" s="30"/>
      <c r="T941" s="30"/>
      <c r="U941" s="30"/>
      <c r="V941" s="30"/>
      <c r="W941" s="30"/>
      <c r="X941" s="30"/>
      <c r="Y941" s="30"/>
      <c r="Z941" s="30"/>
    </row>
    <row r="942" spans="1:26" ht="12" customHeight="1">
      <c r="A942" s="2"/>
      <c r="B942" s="27"/>
      <c r="C942" s="28"/>
      <c r="D942" s="29"/>
      <c r="E942" s="29"/>
      <c r="F942" s="30"/>
      <c r="G942" s="30"/>
      <c r="H942" s="30"/>
      <c r="I942" s="30"/>
      <c r="J942" s="30"/>
      <c r="K942" s="30"/>
      <c r="L942" s="30"/>
      <c r="M942" s="30"/>
      <c r="N942" s="30"/>
      <c r="O942" s="30"/>
      <c r="P942" s="30"/>
      <c r="Q942" s="30"/>
      <c r="R942" s="30"/>
      <c r="S942" s="30"/>
      <c r="T942" s="30"/>
      <c r="U942" s="30"/>
      <c r="V942" s="30"/>
      <c r="W942" s="30"/>
      <c r="X942" s="30"/>
      <c r="Y942" s="30"/>
      <c r="Z942" s="30"/>
    </row>
    <row r="943" spans="1:26" ht="12" customHeight="1">
      <c r="A943" s="2"/>
      <c r="B943" s="27"/>
      <c r="C943" s="28"/>
      <c r="D943" s="29"/>
      <c r="E943" s="29"/>
      <c r="F943" s="30"/>
      <c r="G943" s="30"/>
      <c r="H943" s="30"/>
      <c r="I943" s="30"/>
      <c r="J943" s="30"/>
      <c r="K943" s="30"/>
      <c r="L943" s="30"/>
      <c r="M943" s="30"/>
      <c r="N943" s="30"/>
      <c r="O943" s="30"/>
      <c r="P943" s="30"/>
      <c r="Q943" s="30"/>
      <c r="R943" s="30"/>
      <c r="S943" s="30"/>
      <c r="T943" s="30"/>
      <c r="U943" s="30"/>
      <c r="V943" s="30"/>
      <c r="W943" s="30"/>
      <c r="X943" s="30"/>
      <c r="Y943" s="30"/>
      <c r="Z943" s="30"/>
    </row>
    <row r="944" spans="1:26" ht="12" customHeight="1">
      <c r="A944" s="2"/>
      <c r="B944" s="27"/>
      <c r="C944" s="28"/>
      <c r="D944" s="29"/>
      <c r="E944" s="29"/>
      <c r="F944" s="30"/>
      <c r="G944" s="30"/>
      <c r="H944" s="30"/>
      <c r="I944" s="30"/>
      <c r="J944" s="30"/>
      <c r="K944" s="30"/>
      <c r="L944" s="30"/>
      <c r="M944" s="30"/>
      <c r="N944" s="30"/>
      <c r="O944" s="30"/>
      <c r="P944" s="30"/>
      <c r="Q944" s="30"/>
      <c r="R944" s="30"/>
      <c r="S944" s="30"/>
      <c r="T944" s="30"/>
      <c r="U944" s="30"/>
      <c r="V944" s="30"/>
      <c r="W944" s="30"/>
      <c r="X944" s="30"/>
      <c r="Y944" s="30"/>
      <c r="Z944" s="30"/>
    </row>
    <row r="945" spans="1:26" ht="12" customHeight="1">
      <c r="A945" s="2"/>
      <c r="B945" s="27"/>
      <c r="C945" s="28"/>
      <c r="D945" s="29"/>
      <c r="E945" s="29"/>
      <c r="F945" s="30"/>
      <c r="G945" s="30"/>
      <c r="H945" s="30"/>
      <c r="I945" s="30"/>
      <c r="J945" s="30"/>
      <c r="K945" s="30"/>
      <c r="L945" s="30"/>
      <c r="M945" s="30"/>
      <c r="N945" s="30"/>
      <c r="O945" s="30"/>
      <c r="P945" s="30"/>
      <c r="Q945" s="30"/>
      <c r="R945" s="30"/>
      <c r="S945" s="30"/>
      <c r="T945" s="30"/>
      <c r="U945" s="30"/>
      <c r="V945" s="30"/>
      <c r="W945" s="30"/>
      <c r="X945" s="30"/>
      <c r="Y945" s="30"/>
      <c r="Z945" s="30"/>
    </row>
    <row r="946" spans="1:26" ht="12" customHeight="1">
      <c r="A946" s="2"/>
      <c r="B946" s="27"/>
      <c r="C946" s="28"/>
      <c r="D946" s="29"/>
      <c r="E946" s="29"/>
      <c r="F946" s="30"/>
      <c r="G946" s="30"/>
      <c r="H946" s="30"/>
      <c r="I946" s="30"/>
      <c r="J946" s="30"/>
      <c r="K946" s="30"/>
      <c r="L946" s="30"/>
      <c r="M946" s="30"/>
      <c r="N946" s="30"/>
      <c r="O946" s="30"/>
      <c r="P946" s="30"/>
      <c r="Q946" s="30"/>
      <c r="R946" s="30"/>
      <c r="S946" s="30"/>
      <c r="T946" s="30"/>
      <c r="U946" s="30"/>
      <c r="V946" s="30"/>
      <c r="W946" s="30"/>
      <c r="X946" s="30"/>
      <c r="Y946" s="30"/>
      <c r="Z946" s="30"/>
    </row>
    <row r="947" spans="1:26" ht="12" customHeight="1">
      <c r="A947" s="2"/>
      <c r="B947" s="27"/>
      <c r="C947" s="28"/>
      <c r="D947" s="29"/>
      <c r="E947" s="29"/>
      <c r="F947" s="30"/>
      <c r="G947" s="30"/>
      <c r="H947" s="30"/>
      <c r="I947" s="30"/>
      <c r="J947" s="30"/>
      <c r="K947" s="30"/>
      <c r="L947" s="30"/>
      <c r="M947" s="30"/>
      <c r="N947" s="30"/>
      <c r="O947" s="30"/>
      <c r="P947" s="30"/>
      <c r="Q947" s="30"/>
      <c r="R947" s="30"/>
      <c r="S947" s="30"/>
      <c r="T947" s="30"/>
      <c r="U947" s="30"/>
      <c r="V947" s="30"/>
      <c r="W947" s="30"/>
      <c r="X947" s="30"/>
      <c r="Y947" s="30"/>
      <c r="Z947" s="30"/>
    </row>
    <row r="948" spans="1:26" ht="12" customHeight="1">
      <c r="A948" s="2"/>
      <c r="B948" s="27"/>
      <c r="C948" s="28"/>
      <c r="D948" s="29"/>
      <c r="E948" s="29"/>
      <c r="F948" s="30"/>
      <c r="G948" s="30"/>
      <c r="H948" s="30"/>
      <c r="I948" s="30"/>
      <c r="J948" s="30"/>
      <c r="K948" s="30"/>
      <c r="L948" s="30"/>
      <c r="M948" s="30"/>
      <c r="N948" s="30"/>
      <c r="O948" s="30"/>
      <c r="P948" s="30"/>
      <c r="Q948" s="30"/>
      <c r="R948" s="30"/>
      <c r="S948" s="30"/>
      <c r="T948" s="30"/>
      <c r="U948" s="30"/>
      <c r="V948" s="30"/>
      <c r="W948" s="30"/>
      <c r="X948" s="30"/>
      <c r="Y948" s="30"/>
      <c r="Z948" s="30"/>
    </row>
    <row r="949" spans="1:26" ht="12" customHeight="1">
      <c r="A949" s="2"/>
      <c r="B949" s="27"/>
      <c r="C949" s="28"/>
      <c r="D949" s="29"/>
      <c r="E949" s="29"/>
      <c r="F949" s="30"/>
      <c r="G949" s="30"/>
      <c r="H949" s="30"/>
      <c r="I949" s="30"/>
      <c r="J949" s="30"/>
      <c r="K949" s="30"/>
      <c r="L949" s="30"/>
      <c r="M949" s="30"/>
      <c r="N949" s="30"/>
      <c r="O949" s="30"/>
      <c r="P949" s="30"/>
      <c r="Q949" s="30"/>
      <c r="R949" s="30"/>
      <c r="S949" s="30"/>
      <c r="T949" s="30"/>
      <c r="U949" s="30"/>
      <c r="V949" s="30"/>
      <c r="W949" s="30"/>
      <c r="X949" s="30"/>
      <c r="Y949" s="30"/>
      <c r="Z949" s="30"/>
    </row>
    <row r="950" spans="1:26" ht="12" customHeight="1">
      <c r="A950" s="2"/>
      <c r="B950" s="27"/>
      <c r="C950" s="28"/>
      <c r="D950" s="29"/>
      <c r="E950" s="29"/>
      <c r="F950" s="30"/>
      <c r="G950" s="30"/>
      <c r="H950" s="30"/>
      <c r="I950" s="30"/>
      <c r="J950" s="30"/>
      <c r="K950" s="30"/>
      <c r="L950" s="30"/>
      <c r="M950" s="30"/>
      <c r="N950" s="30"/>
      <c r="O950" s="30"/>
      <c r="P950" s="30"/>
      <c r="Q950" s="30"/>
      <c r="R950" s="30"/>
      <c r="S950" s="30"/>
      <c r="T950" s="30"/>
      <c r="U950" s="30"/>
      <c r="V950" s="30"/>
      <c r="W950" s="30"/>
      <c r="X950" s="30"/>
      <c r="Y950" s="30"/>
      <c r="Z950" s="30"/>
    </row>
    <row r="951" spans="1:26" ht="12" customHeight="1">
      <c r="A951" s="2"/>
      <c r="B951" s="27"/>
      <c r="C951" s="28"/>
      <c r="D951" s="29"/>
      <c r="E951" s="29"/>
      <c r="F951" s="30"/>
      <c r="G951" s="30"/>
      <c r="H951" s="30"/>
      <c r="I951" s="30"/>
      <c r="J951" s="30"/>
      <c r="K951" s="30"/>
      <c r="L951" s="30"/>
      <c r="M951" s="30"/>
      <c r="N951" s="30"/>
      <c r="O951" s="30"/>
      <c r="P951" s="30"/>
      <c r="Q951" s="30"/>
      <c r="R951" s="30"/>
      <c r="S951" s="30"/>
      <c r="T951" s="30"/>
      <c r="U951" s="30"/>
      <c r="V951" s="30"/>
      <c r="W951" s="30"/>
      <c r="X951" s="30"/>
      <c r="Y951" s="30"/>
      <c r="Z951" s="30"/>
    </row>
    <row r="952" spans="1:26" ht="12" customHeight="1">
      <c r="A952" s="2"/>
      <c r="B952" s="27"/>
      <c r="C952" s="28"/>
      <c r="D952" s="29"/>
      <c r="E952" s="29"/>
      <c r="F952" s="30"/>
      <c r="G952" s="30"/>
      <c r="H952" s="30"/>
      <c r="I952" s="30"/>
      <c r="J952" s="30"/>
      <c r="K952" s="30"/>
      <c r="L952" s="30"/>
      <c r="M952" s="30"/>
      <c r="N952" s="30"/>
      <c r="O952" s="30"/>
      <c r="P952" s="30"/>
      <c r="Q952" s="30"/>
      <c r="R952" s="30"/>
      <c r="S952" s="30"/>
      <c r="T952" s="30"/>
      <c r="U952" s="30"/>
      <c r="V952" s="30"/>
      <c r="W952" s="30"/>
      <c r="X952" s="30"/>
      <c r="Y952" s="30"/>
      <c r="Z952" s="30"/>
    </row>
    <row r="953" spans="1:26" ht="12" customHeight="1">
      <c r="A953" s="2"/>
      <c r="B953" s="27"/>
      <c r="C953" s="28"/>
      <c r="D953" s="29"/>
      <c r="E953" s="29"/>
      <c r="F953" s="30"/>
      <c r="G953" s="30"/>
      <c r="H953" s="30"/>
      <c r="I953" s="30"/>
      <c r="J953" s="30"/>
      <c r="K953" s="30"/>
      <c r="L953" s="30"/>
      <c r="M953" s="30"/>
      <c r="N953" s="30"/>
      <c r="O953" s="30"/>
      <c r="P953" s="30"/>
      <c r="Q953" s="30"/>
      <c r="R953" s="30"/>
      <c r="S953" s="30"/>
      <c r="T953" s="30"/>
      <c r="U953" s="30"/>
      <c r="V953" s="30"/>
      <c r="W953" s="30"/>
      <c r="X953" s="30"/>
      <c r="Y953" s="30"/>
      <c r="Z953" s="30"/>
    </row>
    <row r="954" spans="1:26" ht="12" customHeight="1">
      <c r="A954" s="2"/>
      <c r="B954" s="27"/>
      <c r="C954" s="28"/>
      <c r="D954" s="29"/>
      <c r="E954" s="29"/>
      <c r="F954" s="30"/>
      <c r="G954" s="30"/>
      <c r="H954" s="30"/>
      <c r="I954" s="30"/>
      <c r="J954" s="30"/>
      <c r="K954" s="30"/>
      <c r="L954" s="30"/>
      <c r="M954" s="30"/>
      <c r="N954" s="30"/>
      <c r="O954" s="30"/>
      <c r="P954" s="30"/>
      <c r="Q954" s="30"/>
      <c r="R954" s="30"/>
      <c r="S954" s="30"/>
      <c r="T954" s="30"/>
      <c r="U954" s="30"/>
      <c r="V954" s="30"/>
      <c r="W954" s="30"/>
      <c r="X954" s="30"/>
      <c r="Y954" s="30"/>
      <c r="Z954" s="30"/>
    </row>
    <row r="955" spans="1:26" ht="12" customHeight="1">
      <c r="A955" s="2"/>
      <c r="B955" s="27"/>
      <c r="C955" s="28"/>
      <c r="D955" s="29"/>
      <c r="E955" s="29"/>
      <c r="F955" s="30"/>
      <c r="G955" s="30"/>
      <c r="H955" s="30"/>
      <c r="I955" s="30"/>
      <c r="J955" s="30"/>
      <c r="K955" s="30"/>
      <c r="L955" s="30"/>
      <c r="M955" s="30"/>
      <c r="N955" s="30"/>
      <c r="O955" s="30"/>
      <c r="P955" s="30"/>
      <c r="Q955" s="30"/>
      <c r="R955" s="30"/>
      <c r="S955" s="30"/>
      <c r="T955" s="30"/>
      <c r="U955" s="30"/>
      <c r="V955" s="30"/>
      <c r="W955" s="30"/>
      <c r="X955" s="30"/>
      <c r="Y955" s="30"/>
      <c r="Z955" s="30"/>
    </row>
    <row r="956" spans="1:26" ht="12" customHeight="1">
      <c r="A956" s="2"/>
      <c r="B956" s="27"/>
      <c r="C956" s="28"/>
      <c r="D956" s="29"/>
      <c r="E956" s="29"/>
      <c r="F956" s="30"/>
      <c r="G956" s="30"/>
      <c r="H956" s="30"/>
      <c r="I956" s="30"/>
      <c r="J956" s="30"/>
      <c r="K956" s="30"/>
      <c r="L956" s="30"/>
      <c r="M956" s="30"/>
      <c r="N956" s="30"/>
      <c r="O956" s="30"/>
      <c r="P956" s="30"/>
      <c r="Q956" s="30"/>
      <c r="R956" s="30"/>
      <c r="S956" s="30"/>
      <c r="T956" s="30"/>
      <c r="U956" s="30"/>
      <c r="V956" s="30"/>
      <c r="W956" s="30"/>
      <c r="X956" s="30"/>
      <c r="Y956" s="30"/>
      <c r="Z956" s="30"/>
    </row>
    <row r="957" spans="1:26" ht="12" customHeight="1">
      <c r="A957" s="2"/>
      <c r="B957" s="27"/>
      <c r="C957" s="28"/>
      <c r="D957" s="29"/>
      <c r="E957" s="29"/>
      <c r="F957" s="30"/>
      <c r="G957" s="30"/>
      <c r="H957" s="30"/>
      <c r="I957" s="30"/>
      <c r="J957" s="30"/>
      <c r="K957" s="30"/>
      <c r="L957" s="30"/>
      <c r="M957" s="30"/>
      <c r="N957" s="30"/>
      <c r="O957" s="30"/>
      <c r="P957" s="30"/>
      <c r="Q957" s="30"/>
      <c r="R957" s="30"/>
      <c r="S957" s="30"/>
      <c r="T957" s="30"/>
      <c r="U957" s="30"/>
      <c r="V957" s="30"/>
      <c r="W957" s="30"/>
      <c r="X957" s="30"/>
      <c r="Y957" s="30"/>
      <c r="Z957" s="30"/>
    </row>
    <row r="958" spans="1:26" ht="12" customHeight="1">
      <c r="A958" s="2"/>
      <c r="B958" s="27"/>
      <c r="C958" s="28"/>
      <c r="D958" s="29"/>
      <c r="E958" s="29"/>
      <c r="F958" s="30"/>
      <c r="G958" s="30"/>
      <c r="H958" s="30"/>
      <c r="I958" s="30"/>
      <c r="J958" s="30"/>
      <c r="K958" s="30"/>
      <c r="L958" s="30"/>
      <c r="M958" s="30"/>
      <c r="N958" s="30"/>
      <c r="O958" s="30"/>
      <c r="P958" s="30"/>
      <c r="Q958" s="30"/>
      <c r="R958" s="30"/>
      <c r="S958" s="30"/>
      <c r="T958" s="30"/>
      <c r="U958" s="30"/>
      <c r="V958" s="30"/>
      <c r="W958" s="30"/>
      <c r="X958" s="30"/>
      <c r="Y958" s="30"/>
      <c r="Z958" s="30"/>
    </row>
    <row r="959" spans="1:26" ht="12" customHeight="1">
      <c r="A959" s="2"/>
      <c r="B959" s="27"/>
      <c r="C959" s="28"/>
      <c r="D959" s="29"/>
      <c r="E959" s="29"/>
      <c r="F959" s="30"/>
      <c r="G959" s="30"/>
      <c r="H959" s="30"/>
      <c r="I959" s="30"/>
      <c r="J959" s="30"/>
      <c r="K959" s="30"/>
      <c r="L959" s="30"/>
      <c r="M959" s="30"/>
      <c r="N959" s="30"/>
      <c r="O959" s="30"/>
      <c r="P959" s="30"/>
      <c r="Q959" s="30"/>
      <c r="R959" s="30"/>
      <c r="S959" s="30"/>
      <c r="T959" s="30"/>
      <c r="U959" s="30"/>
      <c r="V959" s="30"/>
      <c r="W959" s="30"/>
      <c r="X959" s="30"/>
      <c r="Y959" s="30"/>
      <c r="Z959" s="30"/>
    </row>
    <row r="960" spans="1:26" ht="12" customHeight="1">
      <c r="A960" s="2"/>
      <c r="B960" s="27"/>
      <c r="C960" s="28"/>
      <c r="D960" s="29"/>
      <c r="E960" s="29"/>
      <c r="F960" s="30"/>
      <c r="G960" s="30"/>
      <c r="H960" s="30"/>
      <c r="I960" s="30"/>
      <c r="J960" s="30"/>
      <c r="K960" s="30"/>
      <c r="L960" s="30"/>
      <c r="M960" s="30"/>
      <c r="N960" s="30"/>
      <c r="O960" s="30"/>
      <c r="P960" s="30"/>
      <c r="Q960" s="30"/>
      <c r="R960" s="30"/>
      <c r="S960" s="30"/>
      <c r="T960" s="30"/>
      <c r="U960" s="30"/>
      <c r="V960" s="30"/>
      <c r="W960" s="30"/>
      <c r="X960" s="30"/>
      <c r="Y960" s="30"/>
      <c r="Z960" s="30"/>
    </row>
    <row r="961" spans="1:26" ht="12" customHeight="1">
      <c r="A961" s="2"/>
      <c r="B961" s="27"/>
      <c r="C961" s="28"/>
      <c r="D961" s="29"/>
      <c r="E961" s="29"/>
      <c r="F961" s="30"/>
      <c r="G961" s="30"/>
      <c r="H961" s="30"/>
      <c r="I961" s="30"/>
      <c r="J961" s="30"/>
      <c r="K961" s="30"/>
      <c r="L961" s="30"/>
      <c r="M961" s="30"/>
      <c r="N961" s="30"/>
      <c r="O961" s="30"/>
      <c r="P961" s="30"/>
      <c r="Q961" s="30"/>
      <c r="R961" s="30"/>
      <c r="S961" s="30"/>
      <c r="T961" s="30"/>
      <c r="U961" s="30"/>
      <c r="V961" s="30"/>
      <c r="W961" s="30"/>
      <c r="X961" s="30"/>
      <c r="Y961" s="30"/>
      <c r="Z961" s="30"/>
    </row>
    <row r="962" spans="1:26" ht="12" customHeight="1">
      <c r="A962" s="2"/>
      <c r="B962" s="27"/>
      <c r="C962" s="28"/>
      <c r="D962" s="29"/>
      <c r="E962" s="29"/>
      <c r="F962" s="30"/>
      <c r="G962" s="30"/>
      <c r="H962" s="30"/>
      <c r="I962" s="30"/>
      <c r="J962" s="30"/>
      <c r="K962" s="30"/>
      <c r="L962" s="30"/>
      <c r="M962" s="30"/>
      <c r="N962" s="30"/>
      <c r="O962" s="30"/>
      <c r="P962" s="30"/>
      <c r="Q962" s="30"/>
      <c r="R962" s="30"/>
      <c r="S962" s="30"/>
      <c r="T962" s="30"/>
      <c r="U962" s="30"/>
      <c r="V962" s="30"/>
      <c r="W962" s="30"/>
      <c r="X962" s="30"/>
      <c r="Y962" s="30"/>
      <c r="Z962" s="30"/>
    </row>
    <row r="963" spans="1:26" ht="12" customHeight="1">
      <c r="A963" s="2"/>
      <c r="B963" s="27"/>
      <c r="C963" s="28"/>
      <c r="D963" s="29"/>
      <c r="E963" s="29"/>
      <c r="F963" s="30"/>
      <c r="G963" s="30"/>
      <c r="H963" s="30"/>
      <c r="I963" s="30"/>
      <c r="J963" s="30"/>
      <c r="K963" s="30"/>
      <c r="L963" s="30"/>
      <c r="M963" s="30"/>
      <c r="N963" s="30"/>
      <c r="O963" s="30"/>
      <c r="P963" s="30"/>
      <c r="Q963" s="30"/>
      <c r="R963" s="30"/>
      <c r="S963" s="30"/>
      <c r="T963" s="30"/>
      <c r="U963" s="30"/>
      <c r="V963" s="30"/>
      <c r="W963" s="30"/>
      <c r="X963" s="30"/>
      <c r="Y963" s="30"/>
      <c r="Z963" s="30"/>
    </row>
    <row r="964" spans="1:26" ht="12" customHeight="1">
      <c r="A964" s="2"/>
      <c r="B964" s="27"/>
      <c r="C964" s="28"/>
      <c r="D964" s="29"/>
      <c r="E964" s="29"/>
      <c r="F964" s="30"/>
      <c r="G964" s="30"/>
      <c r="H964" s="30"/>
      <c r="I964" s="30"/>
      <c r="J964" s="30"/>
      <c r="K964" s="30"/>
      <c r="L964" s="30"/>
      <c r="M964" s="30"/>
      <c r="N964" s="30"/>
      <c r="O964" s="30"/>
      <c r="P964" s="30"/>
      <c r="Q964" s="30"/>
      <c r="R964" s="30"/>
      <c r="S964" s="30"/>
      <c r="T964" s="30"/>
      <c r="U964" s="30"/>
      <c r="V964" s="30"/>
      <c r="W964" s="30"/>
      <c r="X964" s="30"/>
      <c r="Y964" s="30"/>
      <c r="Z964" s="30"/>
    </row>
    <row r="965" spans="1:26" ht="12" customHeight="1">
      <c r="A965" s="2"/>
      <c r="B965" s="27"/>
      <c r="C965" s="28"/>
      <c r="D965" s="29"/>
      <c r="E965" s="29"/>
      <c r="F965" s="30"/>
      <c r="G965" s="30"/>
      <c r="H965" s="30"/>
      <c r="I965" s="30"/>
      <c r="J965" s="30"/>
      <c r="K965" s="30"/>
      <c r="L965" s="30"/>
      <c r="M965" s="30"/>
      <c r="N965" s="30"/>
      <c r="O965" s="30"/>
      <c r="P965" s="30"/>
      <c r="Q965" s="30"/>
      <c r="R965" s="30"/>
      <c r="S965" s="30"/>
      <c r="T965" s="30"/>
      <c r="U965" s="30"/>
      <c r="V965" s="30"/>
      <c r="W965" s="30"/>
      <c r="X965" s="30"/>
      <c r="Y965" s="30"/>
      <c r="Z965" s="30"/>
    </row>
    <row r="966" spans="1:26" ht="12" customHeight="1">
      <c r="A966" s="2"/>
      <c r="B966" s="27"/>
      <c r="C966" s="28"/>
      <c r="D966" s="29"/>
      <c r="E966" s="29"/>
      <c r="F966" s="30"/>
      <c r="G966" s="30"/>
      <c r="H966" s="30"/>
      <c r="I966" s="30"/>
      <c r="J966" s="30"/>
      <c r="K966" s="30"/>
      <c r="L966" s="30"/>
      <c r="M966" s="30"/>
      <c r="N966" s="30"/>
      <c r="O966" s="30"/>
      <c r="P966" s="30"/>
      <c r="Q966" s="30"/>
      <c r="R966" s="30"/>
      <c r="S966" s="30"/>
      <c r="T966" s="30"/>
      <c r="U966" s="30"/>
      <c r="V966" s="30"/>
      <c r="W966" s="30"/>
      <c r="X966" s="30"/>
      <c r="Y966" s="30"/>
      <c r="Z966" s="30"/>
    </row>
    <row r="967" spans="1:26" ht="12" customHeight="1">
      <c r="A967" s="2"/>
      <c r="B967" s="27"/>
      <c r="C967" s="28"/>
      <c r="D967" s="29"/>
      <c r="E967" s="29"/>
      <c r="F967" s="30"/>
      <c r="G967" s="30"/>
      <c r="H967" s="30"/>
      <c r="I967" s="30"/>
      <c r="J967" s="30"/>
      <c r="K967" s="30"/>
      <c r="L967" s="30"/>
      <c r="M967" s="30"/>
      <c r="N967" s="30"/>
      <c r="O967" s="30"/>
      <c r="P967" s="30"/>
      <c r="Q967" s="30"/>
      <c r="R967" s="30"/>
      <c r="S967" s="30"/>
      <c r="T967" s="30"/>
      <c r="U967" s="30"/>
      <c r="V967" s="30"/>
      <c r="W967" s="30"/>
      <c r="X967" s="30"/>
      <c r="Y967" s="30"/>
      <c r="Z967" s="30"/>
    </row>
    <row r="968" spans="1:26" ht="12" customHeight="1">
      <c r="A968" s="2"/>
      <c r="B968" s="27"/>
      <c r="C968" s="28"/>
      <c r="D968" s="29"/>
      <c r="E968" s="29"/>
      <c r="F968" s="30"/>
      <c r="G968" s="30"/>
      <c r="H968" s="30"/>
      <c r="I968" s="30"/>
      <c r="J968" s="30"/>
      <c r="K968" s="30"/>
      <c r="L968" s="30"/>
      <c r="M968" s="30"/>
      <c r="N968" s="30"/>
      <c r="O968" s="30"/>
      <c r="P968" s="30"/>
      <c r="Q968" s="30"/>
      <c r="R968" s="30"/>
      <c r="S968" s="30"/>
      <c r="T968" s="30"/>
      <c r="U968" s="30"/>
      <c r="V968" s="30"/>
      <c r="W968" s="30"/>
      <c r="X968" s="30"/>
      <c r="Y968" s="30"/>
      <c r="Z968" s="30"/>
    </row>
    <row r="969" spans="1:26" ht="12" customHeight="1">
      <c r="A969" s="2"/>
      <c r="B969" s="27"/>
      <c r="C969" s="28"/>
      <c r="D969" s="29"/>
      <c r="E969" s="29"/>
      <c r="F969" s="30"/>
      <c r="G969" s="30"/>
      <c r="H969" s="30"/>
      <c r="I969" s="30"/>
      <c r="J969" s="30"/>
      <c r="K969" s="30"/>
      <c r="L969" s="30"/>
      <c r="M969" s="30"/>
      <c r="N969" s="30"/>
      <c r="O969" s="30"/>
      <c r="P969" s="30"/>
      <c r="Q969" s="30"/>
      <c r="R969" s="30"/>
      <c r="S969" s="30"/>
      <c r="T969" s="30"/>
      <c r="U969" s="30"/>
      <c r="V969" s="30"/>
      <c r="W969" s="30"/>
      <c r="X969" s="30"/>
      <c r="Y969" s="30"/>
      <c r="Z969" s="30"/>
    </row>
    <row r="970" spans="1:26" ht="12" customHeight="1">
      <c r="A970" s="2"/>
      <c r="B970" s="27"/>
      <c r="C970" s="28"/>
      <c r="D970" s="29"/>
      <c r="E970" s="29"/>
      <c r="F970" s="30"/>
      <c r="G970" s="30"/>
      <c r="H970" s="30"/>
      <c r="I970" s="30"/>
      <c r="J970" s="30"/>
      <c r="K970" s="30"/>
      <c r="L970" s="30"/>
      <c r="M970" s="30"/>
      <c r="N970" s="30"/>
      <c r="O970" s="30"/>
      <c r="P970" s="30"/>
      <c r="Q970" s="30"/>
      <c r="R970" s="30"/>
      <c r="S970" s="30"/>
      <c r="T970" s="30"/>
      <c r="U970" s="30"/>
      <c r="V970" s="30"/>
      <c r="W970" s="30"/>
      <c r="X970" s="30"/>
      <c r="Y970" s="30"/>
      <c r="Z970" s="30"/>
    </row>
    <row r="971" spans="1:26" ht="12" customHeight="1">
      <c r="A971" s="2"/>
      <c r="B971" s="27"/>
      <c r="C971" s="28"/>
      <c r="D971" s="29"/>
      <c r="E971" s="29"/>
      <c r="F971" s="30"/>
      <c r="G971" s="30"/>
      <c r="H971" s="30"/>
      <c r="I971" s="30"/>
      <c r="J971" s="30"/>
      <c r="K971" s="30"/>
      <c r="L971" s="30"/>
      <c r="M971" s="30"/>
      <c r="N971" s="30"/>
      <c r="O971" s="30"/>
      <c r="P971" s="30"/>
      <c r="Q971" s="30"/>
      <c r="R971" s="30"/>
      <c r="S971" s="30"/>
      <c r="T971" s="30"/>
      <c r="U971" s="30"/>
      <c r="V971" s="30"/>
      <c r="W971" s="30"/>
      <c r="X971" s="30"/>
      <c r="Y971" s="30"/>
      <c r="Z971" s="30"/>
    </row>
    <row r="972" spans="1:26" ht="12" customHeight="1">
      <c r="A972" s="2"/>
      <c r="B972" s="27"/>
      <c r="C972" s="28"/>
      <c r="D972" s="29"/>
      <c r="E972" s="29"/>
      <c r="F972" s="30"/>
      <c r="G972" s="30"/>
      <c r="H972" s="30"/>
      <c r="I972" s="30"/>
      <c r="J972" s="30"/>
      <c r="K972" s="30"/>
      <c r="L972" s="30"/>
      <c r="M972" s="30"/>
      <c r="N972" s="30"/>
      <c r="O972" s="30"/>
      <c r="P972" s="30"/>
      <c r="Q972" s="30"/>
      <c r="R972" s="30"/>
      <c r="S972" s="30"/>
      <c r="T972" s="30"/>
      <c r="U972" s="30"/>
      <c r="V972" s="30"/>
      <c r="W972" s="30"/>
      <c r="X972" s="30"/>
      <c r="Y972" s="30"/>
      <c r="Z972" s="30"/>
    </row>
    <row r="973" spans="1:26" ht="12" customHeight="1">
      <c r="A973" s="2"/>
      <c r="B973" s="27"/>
      <c r="C973" s="28"/>
      <c r="D973" s="29"/>
      <c r="E973" s="29"/>
      <c r="F973" s="30"/>
      <c r="G973" s="30"/>
      <c r="H973" s="30"/>
      <c r="I973" s="30"/>
      <c r="J973" s="30"/>
      <c r="K973" s="30"/>
      <c r="L973" s="30"/>
      <c r="M973" s="30"/>
      <c r="N973" s="30"/>
      <c r="O973" s="30"/>
      <c r="P973" s="30"/>
      <c r="Q973" s="30"/>
      <c r="R973" s="30"/>
      <c r="S973" s="30"/>
      <c r="T973" s="30"/>
      <c r="U973" s="30"/>
      <c r="V973" s="30"/>
      <c r="W973" s="30"/>
      <c r="X973" s="30"/>
      <c r="Y973" s="30"/>
      <c r="Z973" s="30"/>
    </row>
    <row r="974" spans="1:26" ht="12" customHeight="1">
      <c r="A974" s="2"/>
      <c r="B974" s="27"/>
      <c r="C974" s="28"/>
      <c r="D974" s="29"/>
      <c r="E974" s="29"/>
      <c r="F974" s="30"/>
      <c r="G974" s="30"/>
      <c r="H974" s="30"/>
      <c r="I974" s="30"/>
      <c r="J974" s="30"/>
      <c r="K974" s="30"/>
      <c r="L974" s="30"/>
      <c r="M974" s="30"/>
      <c r="N974" s="30"/>
      <c r="O974" s="30"/>
      <c r="P974" s="30"/>
      <c r="Q974" s="30"/>
      <c r="R974" s="30"/>
      <c r="S974" s="30"/>
      <c r="T974" s="30"/>
      <c r="U974" s="30"/>
      <c r="V974" s="30"/>
      <c r="W974" s="30"/>
      <c r="X974" s="30"/>
      <c r="Y974" s="30"/>
      <c r="Z974" s="30"/>
    </row>
    <row r="975" spans="1:26" ht="12" customHeight="1">
      <c r="A975" s="2"/>
      <c r="B975" s="27"/>
      <c r="C975" s="28"/>
      <c r="D975" s="29"/>
      <c r="E975" s="29"/>
      <c r="F975" s="30"/>
      <c r="G975" s="30"/>
      <c r="H975" s="30"/>
      <c r="I975" s="30"/>
      <c r="J975" s="30"/>
      <c r="K975" s="30"/>
      <c r="L975" s="30"/>
      <c r="M975" s="30"/>
      <c r="N975" s="30"/>
      <c r="O975" s="30"/>
      <c r="P975" s="30"/>
      <c r="Q975" s="30"/>
      <c r="R975" s="30"/>
      <c r="S975" s="30"/>
      <c r="T975" s="30"/>
      <c r="U975" s="30"/>
      <c r="V975" s="30"/>
      <c r="W975" s="30"/>
      <c r="X975" s="30"/>
      <c r="Y975" s="30"/>
      <c r="Z975" s="30"/>
    </row>
    <row r="976" spans="1:26" ht="12" customHeight="1">
      <c r="A976" s="2"/>
      <c r="B976" s="27"/>
      <c r="C976" s="28"/>
      <c r="D976" s="29"/>
      <c r="E976" s="29"/>
      <c r="F976" s="30"/>
      <c r="G976" s="30"/>
      <c r="H976" s="30"/>
      <c r="I976" s="30"/>
      <c r="J976" s="30"/>
      <c r="K976" s="30"/>
      <c r="L976" s="30"/>
      <c r="M976" s="30"/>
      <c r="N976" s="30"/>
      <c r="O976" s="30"/>
      <c r="P976" s="30"/>
      <c r="Q976" s="30"/>
      <c r="R976" s="30"/>
      <c r="S976" s="30"/>
      <c r="T976" s="30"/>
      <c r="U976" s="30"/>
      <c r="V976" s="30"/>
      <c r="W976" s="30"/>
      <c r="X976" s="30"/>
      <c r="Y976" s="30"/>
      <c r="Z976" s="30"/>
    </row>
    <row r="977" spans="1:26" ht="12" customHeight="1">
      <c r="A977" s="2"/>
      <c r="B977" s="27"/>
      <c r="C977" s="28"/>
      <c r="D977" s="29"/>
      <c r="E977" s="29"/>
      <c r="F977" s="30"/>
      <c r="G977" s="30"/>
      <c r="H977" s="30"/>
      <c r="I977" s="30"/>
      <c r="J977" s="30"/>
      <c r="K977" s="30"/>
      <c r="L977" s="30"/>
      <c r="M977" s="30"/>
      <c r="N977" s="30"/>
      <c r="O977" s="30"/>
      <c r="P977" s="30"/>
      <c r="Q977" s="30"/>
      <c r="R977" s="30"/>
      <c r="S977" s="30"/>
      <c r="T977" s="30"/>
      <c r="U977" s="30"/>
      <c r="V977" s="30"/>
      <c r="W977" s="30"/>
      <c r="X977" s="30"/>
      <c r="Y977" s="30"/>
      <c r="Z977" s="30"/>
    </row>
    <row r="978" spans="1:26" ht="12" customHeight="1">
      <c r="A978" s="2"/>
      <c r="B978" s="27"/>
      <c r="C978" s="28"/>
      <c r="D978" s="29"/>
      <c r="E978" s="29"/>
      <c r="F978" s="30"/>
      <c r="G978" s="30"/>
      <c r="H978" s="30"/>
      <c r="I978" s="30"/>
      <c r="J978" s="30"/>
      <c r="K978" s="30"/>
      <c r="L978" s="30"/>
      <c r="M978" s="30"/>
      <c r="N978" s="30"/>
      <c r="O978" s="30"/>
      <c r="P978" s="30"/>
      <c r="Q978" s="30"/>
      <c r="R978" s="30"/>
      <c r="S978" s="30"/>
      <c r="T978" s="30"/>
      <c r="U978" s="30"/>
      <c r="V978" s="30"/>
      <c r="W978" s="30"/>
      <c r="X978" s="30"/>
      <c r="Y978" s="30"/>
      <c r="Z978" s="30"/>
    </row>
    <row r="979" spans="1:26" ht="12" customHeight="1">
      <c r="A979" s="2"/>
      <c r="B979" s="27"/>
      <c r="C979" s="28"/>
      <c r="D979" s="29"/>
      <c r="E979" s="29"/>
      <c r="F979" s="30"/>
      <c r="G979" s="30"/>
      <c r="H979" s="30"/>
      <c r="I979" s="30"/>
      <c r="J979" s="30"/>
      <c r="K979" s="30"/>
      <c r="L979" s="30"/>
      <c r="M979" s="30"/>
      <c r="N979" s="30"/>
      <c r="O979" s="30"/>
      <c r="P979" s="30"/>
      <c r="Q979" s="30"/>
      <c r="R979" s="30"/>
      <c r="S979" s="30"/>
      <c r="T979" s="30"/>
      <c r="U979" s="30"/>
      <c r="V979" s="30"/>
      <c r="W979" s="30"/>
      <c r="X979" s="30"/>
      <c r="Y979" s="30"/>
      <c r="Z979" s="30"/>
    </row>
    <row r="980" spans="1:26" ht="12" customHeight="1">
      <c r="A980" s="2"/>
      <c r="B980" s="27"/>
      <c r="C980" s="28"/>
      <c r="D980" s="29"/>
      <c r="E980" s="29"/>
      <c r="F980" s="30"/>
      <c r="G980" s="30"/>
      <c r="H980" s="30"/>
      <c r="I980" s="30"/>
      <c r="J980" s="30"/>
      <c r="K980" s="30"/>
      <c r="L980" s="30"/>
      <c r="M980" s="30"/>
      <c r="N980" s="30"/>
      <c r="O980" s="30"/>
      <c r="P980" s="30"/>
      <c r="Q980" s="30"/>
      <c r="R980" s="30"/>
      <c r="S980" s="30"/>
      <c r="T980" s="30"/>
      <c r="U980" s="30"/>
      <c r="V980" s="30"/>
      <c r="W980" s="30"/>
      <c r="X980" s="30"/>
      <c r="Y980" s="30"/>
      <c r="Z980" s="30"/>
    </row>
    <row r="981" spans="1:26" ht="12" customHeight="1">
      <c r="A981" s="2"/>
      <c r="B981" s="27"/>
      <c r="C981" s="28"/>
      <c r="D981" s="29"/>
      <c r="E981" s="29"/>
      <c r="F981" s="30"/>
      <c r="G981" s="30"/>
      <c r="H981" s="30"/>
      <c r="I981" s="30"/>
      <c r="J981" s="30"/>
      <c r="K981" s="30"/>
      <c r="L981" s="30"/>
      <c r="M981" s="30"/>
      <c r="N981" s="30"/>
      <c r="O981" s="30"/>
      <c r="P981" s="30"/>
      <c r="Q981" s="30"/>
      <c r="R981" s="30"/>
      <c r="S981" s="30"/>
      <c r="T981" s="30"/>
      <c r="U981" s="30"/>
      <c r="V981" s="30"/>
      <c r="W981" s="30"/>
      <c r="X981" s="30"/>
      <c r="Y981" s="30"/>
      <c r="Z981" s="30"/>
    </row>
    <row r="982" spans="1:26" ht="12" customHeight="1">
      <c r="A982" s="2"/>
      <c r="B982" s="27"/>
      <c r="C982" s="28"/>
      <c r="D982" s="29"/>
      <c r="E982" s="29"/>
      <c r="F982" s="30"/>
      <c r="G982" s="30"/>
      <c r="H982" s="30"/>
      <c r="I982" s="30"/>
      <c r="J982" s="30"/>
      <c r="K982" s="30"/>
      <c r="L982" s="30"/>
      <c r="M982" s="30"/>
      <c r="N982" s="30"/>
      <c r="O982" s="30"/>
      <c r="P982" s="30"/>
      <c r="Q982" s="30"/>
      <c r="R982" s="30"/>
      <c r="S982" s="30"/>
      <c r="T982" s="30"/>
      <c r="U982" s="30"/>
      <c r="V982" s="30"/>
      <c r="W982" s="30"/>
      <c r="X982" s="30"/>
      <c r="Y982" s="30"/>
      <c r="Z982" s="30"/>
    </row>
    <row r="983" spans="1:26" ht="12" customHeight="1">
      <c r="A983" s="2"/>
      <c r="B983" s="27"/>
      <c r="C983" s="28"/>
      <c r="D983" s="29"/>
      <c r="E983" s="29"/>
      <c r="F983" s="30"/>
      <c r="G983" s="30"/>
      <c r="H983" s="30"/>
      <c r="I983" s="30"/>
      <c r="J983" s="30"/>
      <c r="K983" s="30"/>
      <c r="L983" s="30"/>
      <c r="M983" s="30"/>
      <c r="N983" s="30"/>
      <c r="O983" s="30"/>
      <c r="P983" s="30"/>
      <c r="Q983" s="30"/>
      <c r="R983" s="30"/>
      <c r="S983" s="30"/>
      <c r="T983" s="30"/>
      <c r="U983" s="30"/>
      <c r="V983" s="30"/>
      <c r="W983" s="30"/>
      <c r="X983" s="30"/>
      <c r="Y983" s="30"/>
      <c r="Z983" s="30"/>
    </row>
    <row r="984" spans="1:26" ht="12" customHeight="1">
      <c r="A984" s="2"/>
      <c r="B984" s="27"/>
      <c r="C984" s="28"/>
      <c r="D984" s="29"/>
      <c r="E984" s="29"/>
      <c r="F984" s="30"/>
      <c r="G984" s="30"/>
      <c r="H984" s="30"/>
      <c r="I984" s="30"/>
      <c r="J984" s="30"/>
      <c r="K984" s="30"/>
      <c r="L984" s="30"/>
      <c r="M984" s="30"/>
      <c r="N984" s="30"/>
      <c r="O984" s="30"/>
      <c r="P984" s="30"/>
      <c r="Q984" s="30"/>
      <c r="R984" s="30"/>
      <c r="S984" s="30"/>
      <c r="T984" s="30"/>
      <c r="U984" s="30"/>
      <c r="V984" s="30"/>
      <c r="W984" s="30"/>
      <c r="X984" s="30"/>
      <c r="Y984" s="30"/>
      <c r="Z984" s="30"/>
    </row>
    <row r="985" spans="1:26" ht="12" customHeight="1">
      <c r="A985" s="2"/>
      <c r="B985" s="27"/>
      <c r="C985" s="28"/>
      <c r="D985" s="29"/>
      <c r="E985" s="29"/>
      <c r="F985" s="30"/>
      <c r="G985" s="30"/>
      <c r="H985" s="30"/>
      <c r="I985" s="30"/>
      <c r="J985" s="30"/>
      <c r="K985" s="30"/>
      <c r="L985" s="30"/>
      <c r="M985" s="30"/>
      <c r="N985" s="30"/>
      <c r="O985" s="30"/>
      <c r="P985" s="30"/>
      <c r="Q985" s="30"/>
      <c r="R985" s="30"/>
      <c r="S985" s="30"/>
      <c r="T985" s="30"/>
      <c r="U985" s="30"/>
      <c r="V985" s="30"/>
      <c r="W985" s="30"/>
      <c r="X985" s="30"/>
      <c r="Y985" s="30"/>
      <c r="Z985" s="30"/>
    </row>
    <row r="986" spans="1:26" ht="12" customHeight="1">
      <c r="A986" s="2"/>
      <c r="B986" s="27"/>
      <c r="C986" s="28"/>
      <c r="D986" s="29"/>
      <c r="E986" s="29"/>
      <c r="F986" s="30"/>
      <c r="G986" s="30"/>
      <c r="H986" s="30"/>
      <c r="I986" s="30"/>
      <c r="J986" s="30"/>
      <c r="K986" s="30"/>
      <c r="L986" s="30"/>
      <c r="M986" s="30"/>
      <c r="N986" s="30"/>
      <c r="O986" s="30"/>
      <c r="P986" s="30"/>
      <c r="Q986" s="30"/>
      <c r="R986" s="30"/>
      <c r="S986" s="30"/>
      <c r="T986" s="30"/>
      <c r="U986" s="30"/>
      <c r="V986" s="30"/>
      <c r="W986" s="30"/>
      <c r="X986" s="30"/>
      <c r="Y986" s="30"/>
      <c r="Z986" s="30"/>
    </row>
    <row r="987" spans="1:26" ht="12" customHeight="1">
      <c r="A987" s="2"/>
      <c r="B987" s="27"/>
      <c r="C987" s="28"/>
      <c r="D987" s="29"/>
      <c r="E987" s="29"/>
      <c r="F987" s="30"/>
      <c r="G987" s="30"/>
      <c r="H987" s="30"/>
      <c r="I987" s="30"/>
      <c r="J987" s="30"/>
      <c r="K987" s="30"/>
      <c r="L987" s="30"/>
      <c r="M987" s="30"/>
      <c r="N987" s="30"/>
      <c r="O987" s="30"/>
      <c r="P987" s="30"/>
      <c r="Q987" s="30"/>
      <c r="R987" s="30"/>
      <c r="S987" s="30"/>
      <c r="T987" s="30"/>
      <c r="U987" s="30"/>
      <c r="V987" s="30"/>
      <c r="W987" s="30"/>
      <c r="X987" s="30"/>
      <c r="Y987" s="30"/>
      <c r="Z987" s="30"/>
    </row>
    <row r="988" spans="1:26" ht="12" customHeight="1">
      <c r="A988" s="2"/>
      <c r="B988" s="27"/>
      <c r="C988" s="28"/>
      <c r="D988" s="29"/>
      <c r="E988" s="29"/>
      <c r="F988" s="30"/>
      <c r="G988" s="30"/>
      <c r="H988" s="30"/>
      <c r="I988" s="30"/>
      <c r="J988" s="30"/>
      <c r="K988" s="30"/>
      <c r="L988" s="30"/>
      <c r="M988" s="30"/>
      <c r="N988" s="30"/>
      <c r="O988" s="30"/>
      <c r="P988" s="30"/>
      <c r="Q988" s="30"/>
      <c r="R988" s="30"/>
      <c r="S988" s="30"/>
      <c r="T988" s="30"/>
      <c r="U988" s="30"/>
      <c r="V988" s="30"/>
      <c r="W988" s="30"/>
      <c r="X988" s="30"/>
      <c r="Y988" s="30"/>
      <c r="Z988" s="30"/>
    </row>
    <row r="989" spans="1:26" ht="12" customHeight="1">
      <c r="A989" s="2"/>
      <c r="B989" s="27"/>
      <c r="C989" s="28"/>
      <c r="D989" s="29"/>
      <c r="E989" s="29"/>
      <c r="F989" s="30"/>
      <c r="G989" s="30"/>
      <c r="H989" s="30"/>
      <c r="I989" s="30"/>
      <c r="J989" s="30"/>
      <c r="K989" s="30"/>
      <c r="L989" s="30"/>
      <c r="M989" s="30"/>
      <c r="N989" s="30"/>
      <c r="O989" s="30"/>
      <c r="P989" s="30"/>
      <c r="Q989" s="30"/>
      <c r="R989" s="30"/>
      <c r="S989" s="30"/>
      <c r="T989" s="30"/>
      <c r="U989" s="30"/>
      <c r="V989" s="30"/>
      <c r="W989" s="30"/>
      <c r="X989" s="30"/>
      <c r="Y989" s="30"/>
      <c r="Z989" s="30"/>
    </row>
    <row r="990" spans="1:26" ht="12" customHeight="1">
      <c r="A990" s="2"/>
      <c r="B990" s="27"/>
      <c r="C990" s="28"/>
      <c r="D990" s="29"/>
      <c r="E990" s="29"/>
      <c r="F990" s="30"/>
      <c r="G990" s="30"/>
      <c r="H990" s="30"/>
      <c r="I990" s="30"/>
      <c r="J990" s="30"/>
      <c r="K990" s="30"/>
      <c r="L990" s="30"/>
      <c r="M990" s="30"/>
      <c r="N990" s="30"/>
      <c r="O990" s="30"/>
      <c r="P990" s="30"/>
      <c r="Q990" s="30"/>
      <c r="R990" s="30"/>
      <c r="S990" s="30"/>
      <c r="T990" s="30"/>
      <c r="U990" s="30"/>
      <c r="V990" s="30"/>
      <c r="W990" s="30"/>
      <c r="X990" s="30"/>
      <c r="Y990" s="30"/>
      <c r="Z990" s="30"/>
    </row>
    <row r="991" spans="1:26" ht="12" customHeight="1">
      <c r="A991" s="2"/>
      <c r="B991" s="27"/>
      <c r="C991" s="28"/>
      <c r="D991" s="29"/>
      <c r="E991" s="29"/>
      <c r="F991" s="30"/>
      <c r="G991" s="30"/>
      <c r="H991" s="30"/>
      <c r="I991" s="30"/>
      <c r="J991" s="30"/>
      <c r="K991" s="30"/>
      <c r="L991" s="30"/>
      <c r="M991" s="30"/>
      <c r="N991" s="30"/>
      <c r="O991" s="30"/>
      <c r="P991" s="30"/>
      <c r="Q991" s="30"/>
      <c r="R991" s="30"/>
      <c r="S991" s="30"/>
      <c r="T991" s="30"/>
      <c r="U991" s="30"/>
      <c r="V991" s="30"/>
      <c r="W991" s="30"/>
      <c r="X991" s="30"/>
      <c r="Y991" s="30"/>
      <c r="Z991" s="30"/>
    </row>
    <row r="992" spans="1:26" ht="12" customHeight="1">
      <c r="A992" s="2"/>
      <c r="B992" s="27"/>
      <c r="C992" s="28"/>
      <c r="D992" s="29"/>
      <c r="E992" s="29"/>
      <c r="F992" s="30"/>
      <c r="G992" s="30"/>
      <c r="H992" s="30"/>
      <c r="I992" s="30"/>
      <c r="J992" s="30"/>
      <c r="K992" s="30"/>
      <c r="L992" s="30"/>
      <c r="M992" s="30"/>
      <c r="N992" s="30"/>
      <c r="O992" s="30"/>
      <c r="P992" s="30"/>
      <c r="Q992" s="30"/>
      <c r="R992" s="30"/>
      <c r="S992" s="30"/>
      <c r="T992" s="30"/>
      <c r="U992" s="30"/>
      <c r="V992" s="30"/>
      <c r="W992" s="30"/>
      <c r="X992" s="30"/>
      <c r="Y992" s="30"/>
      <c r="Z992" s="30"/>
    </row>
    <row r="993" spans="1:26" ht="12" customHeight="1">
      <c r="A993" s="2"/>
      <c r="B993" s="27"/>
      <c r="C993" s="28"/>
      <c r="D993" s="29"/>
      <c r="E993" s="29"/>
      <c r="F993" s="30"/>
      <c r="G993" s="30"/>
      <c r="H993" s="30"/>
      <c r="I993" s="30"/>
      <c r="J993" s="30"/>
      <c r="K993" s="30"/>
      <c r="L993" s="30"/>
      <c r="M993" s="30"/>
      <c r="N993" s="30"/>
      <c r="O993" s="30"/>
      <c r="P993" s="30"/>
      <c r="Q993" s="30"/>
      <c r="R993" s="30"/>
      <c r="S993" s="30"/>
      <c r="T993" s="30"/>
      <c r="U993" s="30"/>
      <c r="V993" s="30"/>
      <c r="W993" s="30"/>
      <c r="X993" s="30"/>
      <c r="Y993" s="30"/>
      <c r="Z993" s="30"/>
    </row>
    <row r="994" spans="1:26" ht="12" customHeight="1">
      <c r="A994" s="2"/>
      <c r="B994" s="27"/>
      <c r="C994" s="28"/>
      <c r="D994" s="29"/>
      <c r="E994" s="29"/>
      <c r="F994" s="30"/>
      <c r="G994" s="30"/>
      <c r="H994" s="30"/>
      <c r="I994" s="30"/>
      <c r="J994" s="30"/>
      <c r="K994" s="30"/>
      <c r="L994" s="30"/>
      <c r="M994" s="30"/>
      <c r="N994" s="30"/>
      <c r="O994" s="30"/>
      <c r="P994" s="30"/>
      <c r="Q994" s="30"/>
      <c r="R994" s="30"/>
      <c r="S994" s="30"/>
      <c r="T994" s="30"/>
      <c r="U994" s="30"/>
      <c r="V994" s="30"/>
      <c r="W994" s="30"/>
      <c r="X994" s="30"/>
      <c r="Y994" s="30"/>
      <c r="Z994" s="30"/>
    </row>
    <row r="995" spans="1:26" ht="12" customHeight="1">
      <c r="A995" s="2"/>
      <c r="B995" s="27"/>
      <c r="C995" s="28"/>
      <c r="D995" s="29"/>
      <c r="E995" s="29"/>
      <c r="F995" s="30"/>
      <c r="G995" s="30"/>
      <c r="H995" s="30"/>
      <c r="I995" s="30"/>
      <c r="J995" s="30"/>
      <c r="K995" s="30"/>
      <c r="L995" s="30"/>
      <c r="M995" s="30"/>
      <c r="N995" s="30"/>
      <c r="O995" s="30"/>
      <c r="P995" s="30"/>
      <c r="Q995" s="30"/>
      <c r="R995" s="30"/>
      <c r="S995" s="30"/>
      <c r="T995" s="30"/>
      <c r="U995" s="30"/>
      <c r="V995" s="30"/>
      <c r="W995" s="30"/>
      <c r="X995" s="30"/>
      <c r="Y995" s="30"/>
      <c r="Z995" s="30"/>
    </row>
    <row r="996" spans="1:26" ht="12" customHeight="1">
      <c r="A996" s="2"/>
      <c r="B996" s="27"/>
      <c r="C996" s="28"/>
      <c r="D996" s="29"/>
      <c r="E996" s="29"/>
      <c r="F996" s="30"/>
      <c r="G996" s="30"/>
      <c r="H996" s="30"/>
      <c r="I996" s="30"/>
      <c r="J996" s="30"/>
      <c r="K996" s="30"/>
      <c r="L996" s="30"/>
      <c r="M996" s="30"/>
      <c r="N996" s="30"/>
      <c r="O996" s="30"/>
      <c r="P996" s="30"/>
      <c r="Q996" s="30"/>
      <c r="R996" s="30"/>
      <c r="S996" s="30"/>
      <c r="T996" s="30"/>
      <c r="U996" s="30"/>
      <c r="V996" s="30"/>
      <c r="W996" s="30"/>
      <c r="X996" s="30"/>
      <c r="Y996" s="30"/>
      <c r="Z996" s="30"/>
    </row>
    <row r="997" spans="1:26" ht="12" customHeight="1">
      <c r="A997" s="2"/>
      <c r="B997" s="27"/>
      <c r="C997" s="28"/>
      <c r="D997" s="29"/>
      <c r="E997" s="29"/>
      <c r="F997" s="30"/>
      <c r="G997" s="30"/>
      <c r="H997" s="30"/>
      <c r="I997" s="30"/>
      <c r="J997" s="30"/>
      <c r="K997" s="30"/>
      <c r="L997" s="30"/>
      <c r="M997" s="30"/>
      <c r="N997" s="30"/>
      <c r="O997" s="30"/>
      <c r="P997" s="30"/>
      <c r="Q997" s="30"/>
      <c r="R997" s="30"/>
      <c r="S997" s="30"/>
      <c r="T997" s="30"/>
      <c r="U997" s="30"/>
      <c r="V997" s="30"/>
      <c r="W997" s="30"/>
      <c r="X997" s="30"/>
      <c r="Y997" s="30"/>
      <c r="Z997" s="30"/>
    </row>
    <row r="998" spans="1:26" ht="12" customHeight="1">
      <c r="A998" s="2"/>
      <c r="B998" s="27"/>
      <c r="C998" s="28"/>
      <c r="D998" s="29"/>
      <c r="E998" s="29"/>
      <c r="F998" s="30"/>
      <c r="G998" s="30"/>
      <c r="H998" s="30"/>
      <c r="I998" s="30"/>
      <c r="J998" s="30"/>
      <c r="K998" s="30"/>
      <c r="L998" s="30"/>
      <c r="M998" s="30"/>
      <c r="N998" s="30"/>
      <c r="O998" s="30"/>
      <c r="P998" s="30"/>
      <c r="Q998" s="30"/>
      <c r="R998" s="30"/>
      <c r="S998" s="30"/>
      <c r="T998" s="30"/>
      <c r="U998" s="30"/>
      <c r="V998" s="30"/>
      <c r="W998" s="30"/>
      <c r="X998" s="30"/>
      <c r="Y998" s="30"/>
      <c r="Z998" s="30"/>
    </row>
    <row r="999" spans="1:26" ht="12" customHeight="1">
      <c r="A999" s="2"/>
      <c r="B999" s="27"/>
      <c r="C999" s="28"/>
      <c r="D999" s="29"/>
      <c r="E999" s="29"/>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 customHeight="1">
      <c r="A1000" s="2"/>
      <c r="B1000" s="27"/>
      <c r="C1000" s="28"/>
      <c r="D1000" s="29"/>
      <c r="E1000" s="29"/>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2">
    <mergeCell ref="A130:D130"/>
    <mergeCell ref="A131:D131"/>
  </mergeCells>
  <hyperlinks>
    <hyperlink ref="A9" r:id="rId1" xr:uid="{00000000-0004-0000-0400-000000000000}"/>
    <hyperlink ref="A10" r:id="rId2" xr:uid="{00000000-0004-0000-0400-000001000000}"/>
    <hyperlink ref="A11" r:id="rId3" xr:uid="{00000000-0004-0000-0400-000002000000}"/>
    <hyperlink ref="C16" r:id="rId4" xr:uid="{00000000-0004-0000-0400-000003000000}"/>
    <hyperlink ref="C17" r:id="rId5" xr:uid="{00000000-0004-0000-0400-000004000000}"/>
    <hyperlink ref="C18" r:id="rId6" xr:uid="{00000000-0004-0000-0400-000005000000}"/>
    <hyperlink ref="C19" r:id="rId7" xr:uid="{00000000-0004-0000-0400-000006000000}"/>
    <hyperlink ref="C20" r:id="rId8" xr:uid="{00000000-0004-0000-0400-000007000000}"/>
    <hyperlink ref="C21" r:id="rId9" xr:uid="{00000000-0004-0000-0400-000008000000}"/>
    <hyperlink ref="C22" r:id="rId10" xr:uid="{00000000-0004-0000-0400-000009000000}"/>
    <hyperlink ref="C23" r:id="rId11" xr:uid="{00000000-0004-0000-0400-00000A000000}"/>
    <hyperlink ref="C26" r:id="rId12" xr:uid="{00000000-0004-0000-0400-00000B000000}"/>
    <hyperlink ref="C27" r:id="rId13" xr:uid="{00000000-0004-0000-0400-00000C000000}"/>
    <hyperlink ref="C28" r:id="rId14" xr:uid="{00000000-0004-0000-0400-00000D000000}"/>
    <hyperlink ref="C29" r:id="rId15" xr:uid="{00000000-0004-0000-0400-00000E000000}"/>
    <hyperlink ref="C30" r:id="rId16" xr:uid="{00000000-0004-0000-0400-00000F000000}"/>
    <hyperlink ref="C31" r:id="rId17" xr:uid="{00000000-0004-0000-0400-000010000000}"/>
    <hyperlink ref="C32" r:id="rId18" xr:uid="{00000000-0004-0000-0400-000011000000}"/>
    <hyperlink ref="C35" r:id="rId19" xr:uid="{00000000-0004-0000-0400-000012000000}"/>
    <hyperlink ref="C36" r:id="rId20" xr:uid="{00000000-0004-0000-0400-000013000000}"/>
    <hyperlink ref="C37" r:id="rId21" xr:uid="{00000000-0004-0000-0400-000014000000}"/>
    <hyperlink ref="C38" r:id="rId22" xr:uid="{00000000-0004-0000-0400-000015000000}"/>
    <hyperlink ref="C39" r:id="rId23" xr:uid="{00000000-0004-0000-0400-000016000000}"/>
    <hyperlink ref="C40" r:id="rId24" xr:uid="{00000000-0004-0000-0400-000017000000}"/>
    <hyperlink ref="C41" r:id="rId25" xr:uid="{00000000-0004-0000-0400-000018000000}"/>
    <hyperlink ref="C47" r:id="rId26" xr:uid="{00000000-0004-0000-0400-000019000000}"/>
    <hyperlink ref="C48" r:id="rId27" xr:uid="{00000000-0004-0000-0400-00001A000000}"/>
    <hyperlink ref="C49" r:id="rId28" xr:uid="{00000000-0004-0000-0400-00001B000000}"/>
    <hyperlink ref="C50" r:id="rId29" xr:uid="{00000000-0004-0000-0400-00001C000000}"/>
    <hyperlink ref="C51" r:id="rId30" xr:uid="{00000000-0004-0000-0400-00001D000000}"/>
    <hyperlink ref="C52" r:id="rId31" xr:uid="{00000000-0004-0000-0400-00001E000000}"/>
    <hyperlink ref="C53" r:id="rId32" xr:uid="{00000000-0004-0000-0400-00001F000000}"/>
    <hyperlink ref="C56" r:id="rId33" xr:uid="{00000000-0004-0000-0400-000020000000}"/>
    <hyperlink ref="C57" r:id="rId34" xr:uid="{00000000-0004-0000-0400-000021000000}"/>
    <hyperlink ref="C58" r:id="rId35" xr:uid="{00000000-0004-0000-0400-000022000000}"/>
    <hyperlink ref="C59" r:id="rId36" xr:uid="{00000000-0004-0000-0400-000023000000}"/>
    <hyperlink ref="C60" r:id="rId37" xr:uid="{00000000-0004-0000-0400-000024000000}"/>
    <hyperlink ref="C61" r:id="rId38" xr:uid="{00000000-0004-0000-0400-000025000000}"/>
    <hyperlink ref="C62" r:id="rId39" xr:uid="{00000000-0004-0000-0400-000026000000}"/>
    <hyperlink ref="C63" r:id="rId40" xr:uid="{00000000-0004-0000-0400-000027000000}"/>
    <hyperlink ref="C66" r:id="rId41" xr:uid="{00000000-0004-0000-0400-000028000000}"/>
    <hyperlink ref="C67" r:id="rId42" xr:uid="{00000000-0004-0000-0400-000029000000}"/>
    <hyperlink ref="C68" r:id="rId43" xr:uid="{00000000-0004-0000-0400-00002A000000}"/>
    <hyperlink ref="C69" r:id="rId44" xr:uid="{00000000-0004-0000-0400-00002B000000}"/>
    <hyperlink ref="C70" r:id="rId45" xr:uid="{00000000-0004-0000-0400-00002C000000}"/>
    <hyperlink ref="C71" r:id="rId46" xr:uid="{00000000-0004-0000-0400-00002D000000}"/>
    <hyperlink ref="C77" r:id="rId47" xr:uid="{00000000-0004-0000-0400-00002E000000}"/>
    <hyperlink ref="C78" r:id="rId48" xr:uid="{00000000-0004-0000-0400-00002F000000}"/>
    <hyperlink ref="C79" r:id="rId49" xr:uid="{00000000-0004-0000-0400-000030000000}"/>
    <hyperlink ref="C80" r:id="rId50" xr:uid="{00000000-0004-0000-0400-000031000000}"/>
    <hyperlink ref="C83" r:id="rId51" xr:uid="{00000000-0004-0000-0400-000032000000}"/>
    <hyperlink ref="C84" r:id="rId52" xr:uid="{00000000-0004-0000-0400-000033000000}"/>
    <hyperlink ref="C85" r:id="rId53" xr:uid="{00000000-0004-0000-0400-000034000000}"/>
    <hyperlink ref="C86" r:id="rId54" xr:uid="{00000000-0004-0000-0400-000035000000}"/>
    <hyperlink ref="C89" r:id="rId55" xr:uid="{00000000-0004-0000-0400-000036000000}"/>
    <hyperlink ref="C90" r:id="rId56" xr:uid="{00000000-0004-0000-0400-000037000000}"/>
    <hyperlink ref="C91" r:id="rId57" xr:uid="{00000000-0004-0000-0400-000038000000}"/>
    <hyperlink ref="C92" r:id="rId58" xr:uid="{00000000-0004-0000-0400-000039000000}"/>
    <hyperlink ref="C93" r:id="rId59" xr:uid="{00000000-0004-0000-0400-00003A000000}"/>
    <hyperlink ref="C94" r:id="rId60" xr:uid="{00000000-0004-0000-0400-00003B000000}"/>
    <hyperlink ref="C95" r:id="rId61" xr:uid="{00000000-0004-0000-0400-00003C000000}"/>
    <hyperlink ref="C96" r:id="rId62" xr:uid="{00000000-0004-0000-0400-00003D000000}"/>
    <hyperlink ref="C101" r:id="rId63" xr:uid="{00000000-0004-0000-0400-00003E000000}"/>
    <hyperlink ref="C102" r:id="rId64" xr:uid="{00000000-0004-0000-0400-00003F000000}"/>
  </hyperlinks>
  <pageMargins left="0.7" right="0.7" top="0.75" bottom="0.75" header="0" footer="0"/>
  <pageSetup orientation="landscape"/>
  <drawing r:id="rId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99"/>
  </sheetPr>
  <dimension ref="A1:AJ1000"/>
  <sheetViews>
    <sheetView workbookViewId="0"/>
  </sheetViews>
  <sheetFormatPr defaultColWidth="12.5703125" defaultRowHeight="15" customHeight="1"/>
  <cols>
    <col min="1" max="1" width="4.140625" customWidth="1"/>
    <col min="2" max="2" width="8.140625" customWidth="1"/>
    <col min="3" max="3" width="14" customWidth="1"/>
    <col min="4" max="4" width="4" customWidth="1"/>
    <col min="5" max="5" width="5.5703125" customWidth="1"/>
    <col min="6" max="6" width="7.28515625" customWidth="1"/>
    <col min="7" max="7" width="7.28515625" hidden="1" customWidth="1"/>
    <col min="8" max="36" width="5.140625" customWidth="1"/>
  </cols>
  <sheetData>
    <row r="1" spans="1:36" ht="15.75" customHeight="1">
      <c r="A1" s="74" t="s">
        <v>842</v>
      </c>
      <c r="B1" s="74"/>
      <c r="C1" s="74"/>
      <c r="D1" s="74"/>
      <c r="E1" s="74"/>
      <c r="F1" s="74"/>
      <c r="G1" s="74"/>
      <c r="H1" s="74"/>
      <c r="I1" s="74"/>
      <c r="J1" s="74"/>
      <c r="K1" s="74"/>
      <c r="L1" s="74"/>
      <c r="M1" s="74"/>
      <c r="N1" s="74"/>
      <c r="O1" s="74"/>
      <c r="P1" s="74"/>
      <c r="Q1" s="74"/>
      <c r="R1" s="74"/>
      <c r="S1" s="74"/>
      <c r="T1" s="74"/>
      <c r="U1" s="74"/>
      <c r="V1" s="74"/>
      <c r="W1" s="74"/>
      <c r="X1" s="74"/>
      <c r="Y1" s="75"/>
      <c r="Z1" s="75"/>
      <c r="AA1" s="76"/>
      <c r="AB1" s="76"/>
      <c r="AC1" s="76"/>
      <c r="AD1" s="51"/>
      <c r="AE1" s="51"/>
      <c r="AF1" s="51"/>
      <c r="AG1" s="29"/>
      <c r="AH1" s="29"/>
      <c r="AI1" s="29"/>
      <c r="AJ1" s="29"/>
    </row>
    <row r="2" spans="1:36" ht="15.75" customHeight="1">
      <c r="A2" s="12" t="s">
        <v>159</v>
      </c>
      <c r="B2" s="75"/>
      <c r="C2" s="75"/>
      <c r="D2" s="75"/>
      <c r="E2" s="75"/>
      <c r="F2" s="75"/>
      <c r="G2" s="75"/>
      <c r="H2" s="75"/>
      <c r="I2" s="75"/>
      <c r="J2" s="75"/>
      <c r="K2" s="75"/>
      <c r="L2" s="75"/>
      <c r="M2" s="75"/>
      <c r="N2" s="75"/>
      <c r="O2" s="75"/>
      <c r="P2" s="75"/>
      <c r="Q2" s="75"/>
      <c r="R2" s="75"/>
      <c r="S2" s="75"/>
      <c r="T2" s="75"/>
      <c r="U2" s="75"/>
      <c r="V2" s="75"/>
      <c r="W2" s="75"/>
      <c r="X2" s="75"/>
      <c r="Y2" s="75"/>
      <c r="Z2" s="75"/>
      <c r="AA2" s="76"/>
      <c r="AB2" s="76"/>
      <c r="AC2" s="76"/>
      <c r="AD2" s="51"/>
      <c r="AE2" s="51"/>
      <c r="AF2" s="51"/>
      <c r="AG2" s="29"/>
      <c r="AH2" s="29"/>
      <c r="AI2" s="29"/>
      <c r="AJ2" s="29"/>
    </row>
    <row r="3" spans="1:36" ht="15.75" customHeight="1">
      <c r="A3" s="6" t="s">
        <v>160</v>
      </c>
      <c r="B3" s="77"/>
      <c r="C3" s="77"/>
      <c r="D3" s="77"/>
      <c r="E3" s="77"/>
      <c r="F3" s="77"/>
      <c r="G3" s="77"/>
      <c r="H3" s="77"/>
      <c r="I3" s="77"/>
      <c r="J3" s="77"/>
      <c r="K3" s="77"/>
      <c r="L3" s="77"/>
      <c r="M3" s="77"/>
      <c r="N3" s="77"/>
      <c r="O3" s="77"/>
      <c r="P3" s="77"/>
      <c r="Q3" s="77"/>
      <c r="R3" s="77"/>
      <c r="S3" s="77"/>
      <c r="T3" s="77"/>
      <c r="U3" s="77"/>
      <c r="V3" s="77"/>
      <c r="W3" s="77"/>
      <c r="X3" s="77"/>
      <c r="Y3" s="77"/>
      <c r="Z3" s="77"/>
      <c r="AA3" s="76"/>
      <c r="AB3" s="76"/>
      <c r="AC3" s="76"/>
      <c r="AD3" s="51"/>
      <c r="AE3" s="51"/>
      <c r="AF3" s="51"/>
      <c r="AG3" s="29"/>
      <c r="AH3" s="29"/>
      <c r="AI3" s="29"/>
      <c r="AJ3" s="29"/>
    </row>
    <row r="4" spans="1:36" ht="12.75" customHeight="1">
      <c r="A4" s="11" t="s">
        <v>161</v>
      </c>
      <c r="B4" s="78"/>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51"/>
      <c r="AE4" s="51"/>
      <c r="AF4" s="51"/>
      <c r="AG4" s="29"/>
      <c r="AH4" s="29"/>
      <c r="AI4" s="29"/>
      <c r="AJ4" s="29"/>
    </row>
    <row r="5" spans="1:36" ht="12.75" customHeight="1">
      <c r="A5" s="55"/>
      <c r="B5" s="476" t="s">
        <v>162</v>
      </c>
      <c r="C5" s="474"/>
      <c r="D5" s="474"/>
      <c r="E5" s="474"/>
      <c r="F5" s="474"/>
      <c r="G5" s="474"/>
      <c r="H5" s="474"/>
      <c r="I5" s="474"/>
      <c r="J5" s="474"/>
      <c r="K5" s="474"/>
      <c r="L5" s="474"/>
      <c r="M5" s="474"/>
      <c r="N5" s="474"/>
      <c r="O5" s="474"/>
      <c r="P5" s="474"/>
      <c r="Q5" s="474"/>
      <c r="R5" s="474"/>
      <c r="S5" s="474"/>
      <c r="T5" s="76"/>
      <c r="U5" s="76"/>
      <c r="V5" s="76"/>
      <c r="W5" s="76"/>
      <c r="X5" s="76"/>
      <c r="Y5" s="76"/>
      <c r="Z5" s="76"/>
      <c r="AA5" s="76"/>
      <c r="AB5" s="76"/>
      <c r="AC5" s="76"/>
      <c r="AD5" s="51"/>
      <c r="AE5" s="51"/>
      <c r="AF5" s="51"/>
      <c r="AG5" s="29"/>
      <c r="AH5" s="29"/>
      <c r="AI5" s="29"/>
      <c r="AJ5" s="29"/>
    </row>
    <row r="6" spans="1:36" ht="12.75" customHeight="1">
      <c r="A6" s="79"/>
      <c r="B6" s="476" t="s">
        <v>58</v>
      </c>
      <c r="C6" s="474"/>
      <c r="D6" s="474"/>
      <c r="E6" s="474"/>
      <c r="F6" s="474"/>
      <c r="G6" s="474"/>
      <c r="H6" s="474"/>
      <c r="I6" s="474"/>
      <c r="J6" s="474"/>
      <c r="K6" s="474"/>
      <c r="L6" s="474"/>
      <c r="M6" s="474"/>
      <c r="N6" s="474"/>
      <c r="O6" s="474"/>
      <c r="P6" s="474"/>
      <c r="Q6" s="474"/>
      <c r="R6" s="474"/>
      <c r="S6" s="474"/>
      <c r="T6" s="76"/>
      <c r="U6" s="76"/>
      <c r="V6" s="76"/>
      <c r="W6" s="76"/>
      <c r="X6" s="76"/>
      <c r="Y6" s="76"/>
      <c r="Z6" s="76"/>
      <c r="AA6" s="76"/>
      <c r="AB6" s="76"/>
      <c r="AC6" s="76"/>
      <c r="AD6" s="51"/>
      <c r="AE6" s="51"/>
      <c r="AF6" s="51"/>
      <c r="AG6" s="29"/>
      <c r="AH6" s="29"/>
      <c r="AI6" s="29"/>
      <c r="AJ6" s="29"/>
    </row>
    <row r="7" spans="1:36" ht="12.75" customHeight="1">
      <c r="A7" s="50"/>
      <c r="B7" s="476" t="s">
        <v>843</v>
      </c>
      <c r="C7" s="474"/>
      <c r="D7" s="474"/>
      <c r="E7" s="474"/>
      <c r="F7" s="474"/>
      <c r="G7" s="474"/>
      <c r="H7" s="474"/>
      <c r="I7" s="474"/>
      <c r="J7" s="474"/>
      <c r="K7" s="474"/>
      <c r="L7" s="474"/>
      <c r="M7" s="474"/>
      <c r="N7" s="474"/>
      <c r="O7" s="474"/>
      <c r="P7" s="474"/>
      <c r="Q7" s="474"/>
      <c r="R7" s="474"/>
      <c r="S7" s="474"/>
      <c r="T7" s="76"/>
      <c r="U7" s="76"/>
      <c r="V7" s="76"/>
      <c r="W7" s="76"/>
      <c r="X7" s="76"/>
      <c r="Y7" s="76"/>
      <c r="Z7" s="76"/>
      <c r="AA7" s="76"/>
      <c r="AB7" s="76"/>
      <c r="AC7" s="76"/>
      <c r="AD7" s="51"/>
      <c r="AE7" s="51"/>
      <c r="AF7" s="51"/>
      <c r="AG7" s="29"/>
      <c r="AH7" s="29"/>
      <c r="AI7" s="29"/>
      <c r="AJ7" s="29"/>
    </row>
    <row r="8" spans="1:36" ht="12.75" customHeight="1">
      <c r="A8" s="50"/>
      <c r="B8" s="476" t="s">
        <v>844</v>
      </c>
      <c r="C8" s="474"/>
      <c r="D8" s="474"/>
      <c r="E8" s="474"/>
      <c r="F8" s="474"/>
      <c r="G8" s="474"/>
      <c r="H8" s="474"/>
      <c r="I8" s="474"/>
      <c r="J8" s="474"/>
      <c r="K8" s="474"/>
      <c r="L8" s="474"/>
      <c r="M8" s="474"/>
      <c r="N8" s="474"/>
      <c r="O8" s="474"/>
      <c r="P8" s="474"/>
      <c r="Q8" s="474"/>
      <c r="R8" s="474"/>
      <c r="S8" s="474"/>
      <c r="T8" s="51"/>
      <c r="U8" s="51"/>
      <c r="V8" s="51"/>
      <c r="W8" s="51"/>
      <c r="X8" s="51"/>
      <c r="Y8" s="51"/>
      <c r="Z8" s="51"/>
      <c r="AA8" s="51"/>
      <c r="AB8" s="51"/>
      <c r="AC8" s="51"/>
      <c r="AD8" s="51"/>
      <c r="AE8" s="51"/>
      <c r="AF8" s="51"/>
      <c r="AG8" s="29"/>
      <c r="AH8" s="29"/>
      <c r="AI8" s="29"/>
      <c r="AJ8" s="29"/>
    </row>
    <row r="9" spans="1:36" ht="12.75" customHeight="1">
      <c r="A9" s="50"/>
      <c r="B9" s="476" t="s">
        <v>845</v>
      </c>
      <c r="C9" s="474"/>
      <c r="D9" s="474"/>
      <c r="E9" s="474"/>
      <c r="F9" s="474"/>
      <c r="G9" s="474"/>
      <c r="H9" s="474"/>
      <c r="I9" s="474"/>
      <c r="J9" s="474"/>
      <c r="K9" s="474"/>
      <c r="L9" s="474"/>
      <c r="M9" s="474"/>
      <c r="N9" s="474"/>
      <c r="O9" s="474"/>
      <c r="P9" s="474"/>
      <c r="Q9" s="474"/>
      <c r="R9" s="474"/>
      <c r="S9" s="474"/>
      <c r="T9" s="51"/>
      <c r="U9" s="51"/>
      <c r="V9" s="51"/>
      <c r="W9" s="51"/>
      <c r="X9" s="51"/>
      <c r="Y9" s="51"/>
      <c r="Z9" s="51"/>
      <c r="AA9" s="51"/>
      <c r="AB9" s="51"/>
      <c r="AC9" s="51"/>
      <c r="AD9" s="51"/>
      <c r="AE9" s="51"/>
      <c r="AF9" s="51"/>
      <c r="AG9" s="29"/>
      <c r="AH9" s="29"/>
      <c r="AI9" s="29"/>
      <c r="AJ9" s="29"/>
    </row>
    <row r="10" spans="1:36" ht="12.75" customHeight="1">
      <c r="A10" s="50"/>
      <c r="B10" s="476" t="s">
        <v>846</v>
      </c>
      <c r="C10" s="474"/>
      <c r="D10" s="474"/>
      <c r="E10" s="474"/>
      <c r="F10" s="474"/>
      <c r="G10" s="474"/>
      <c r="H10" s="474"/>
      <c r="I10" s="474"/>
      <c r="J10" s="474"/>
      <c r="K10" s="474"/>
      <c r="L10" s="474"/>
      <c r="M10" s="474"/>
      <c r="N10" s="474"/>
      <c r="O10" s="474"/>
      <c r="P10" s="474"/>
      <c r="Q10" s="474"/>
      <c r="R10" s="474"/>
      <c r="S10" s="474"/>
      <c r="T10" s="51"/>
      <c r="U10" s="51"/>
      <c r="V10" s="51"/>
      <c r="W10" s="51"/>
      <c r="X10" s="51"/>
      <c r="Y10" s="51"/>
      <c r="Z10" s="51"/>
      <c r="AA10" s="51"/>
      <c r="AB10" s="51"/>
      <c r="AC10" s="51"/>
      <c r="AD10" s="51"/>
      <c r="AE10" s="51"/>
      <c r="AF10" s="51"/>
      <c r="AG10" s="29"/>
      <c r="AH10" s="29"/>
      <c r="AI10" s="29"/>
      <c r="AJ10" s="29"/>
    </row>
    <row r="11" spans="1:36" ht="12.75" customHeight="1">
      <c r="A11" s="50"/>
      <c r="B11" s="476" t="s">
        <v>847</v>
      </c>
      <c r="C11" s="474"/>
      <c r="D11" s="474"/>
      <c r="E11" s="474"/>
      <c r="F11" s="474"/>
      <c r="G11" s="474"/>
      <c r="H11" s="474"/>
      <c r="I11" s="474"/>
      <c r="J11" s="474"/>
      <c r="K11" s="474"/>
      <c r="L11" s="474"/>
      <c r="M11" s="474"/>
      <c r="N11" s="474"/>
      <c r="O11" s="474"/>
      <c r="P11" s="474"/>
      <c r="Q11" s="474"/>
      <c r="R11" s="474"/>
      <c r="S11" s="474"/>
      <c r="T11" s="51"/>
      <c r="U11" s="51"/>
      <c r="V11" s="80"/>
      <c r="W11" s="51"/>
      <c r="X11" s="51"/>
      <c r="Y11" s="51"/>
      <c r="Z11" s="51"/>
      <c r="AA11" s="51"/>
      <c r="AB11" s="51"/>
      <c r="AC11" s="51"/>
      <c r="AD11" s="51"/>
      <c r="AE11" s="51"/>
      <c r="AF11" s="51"/>
      <c r="AG11" s="36"/>
      <c r="AH11" s="76"/>
      <c r="AI11" s="3" t="s">
        <v>164</v>
      </c>
      <c r="AJ11" s="38">
        <v>0</v>
      </c>
    </row>
    <row r="12" spans="1:36" ht="12.75" customHeight="1">
      <c r="A12" s="50"/>
      <c r="B12" s="476" t="s">
        <v>848</v>
      </c>
      <c r="C12" s="474"/>
      <c r="D12" s="474"/>
      <c r="E12" s="474"/>
      <c r="F12" s="474"/>
      <c r="G12" s="474"/>
      <c r="H12" s="474"/>
      <c r="I12" s="474"/>
      <c r="J12" s="474"/>
      <c r="K12" s="474"/>
      <c r="L12" s="474"/>
      <c r="M12" s="474"/>
      <c r="N12" s="474"/>
      <c r="O12" s="474"/>
      <c r="P12" s="474"/>
      <c r="Q12" s="474"/>
      <c r="R12" s="474"/>
      <c r="S12" s="474"/>
      <c r="T12" s="51"/>
      <c r="U12" s="51"/>
      <c r="V12" s="51"/>
      <c r="W12" s="51"/>
      <c r="X12" s="51"/>
      <c r="Y12" s="51"/>
      <c r="Z12" s="51"/>
      <c r="AA12" s="51"/>
      <c r="AB12" s="51"/>
      <c r="AC12" s="51"/>
      <c r="AD12" s="51"/>
      <c r="AE12" s="51"/>
      <c r="AF12" s="51"/>
      <c r="AG12" s="31"/>
      <c r="AH12" s="76"/>
      <c r="AI12" s="40" t="s">
        <v>165</v>
      </c>
      <c r="AJ12" s="41">
        <v>0</v>
      </c>
    </row>
    <row r="13" spans="1:36" ht="12.75" customHeight="1">
      <c r="A13" s="50"/>
      <c r="B13" s="476" t="s">
        <v>849</v>
      </c>
      <c r="C13" s="474"/>
      <c r="D13" s="474"/>
      <c r="E13" s="474"/>
      <c r="F13" s="474"/>
      <c r="G13" s="474"/>
      <c r="H13" s="474"/>
      <c r="I13" s="474"/>
      <c r="J13" s="474"/>
      <c r="K13" s="474"/>
      <c r="L13" s="474"/>
      <c r="M13" s="474"/>
      <c r="N13" s="474"/>
      <c r="O13" s="474"/>
      <c r="P13" s="474"/>
      <c r="Q13" s="474"/>
      <c r="R13" s="474"/>
      <c r="S13" s="474"/>
      <c r="T13" s="51"/>
      <c r="U13" s="51"/>
      <c r="V13" s="51"/>
      <c r="W13" s="51"/>
      <c r="X13" s="51"/>
      <c r="Y13" s="51"/>
      <c r="Z13" s="51"/>
      <c r="AA13" s="51"/>
      <c r="AB13" s="51"/>
      <c r="AC13" s="51"/>
      <c r="AD13" s="51"/>
      <c r="AE13" s="51"/>
      <c r="AF13" s="51"/>
      <c r="AG13" s="31"/>
      <c r="AH13" s="76"/>
      <c r="AI13" s="40"/>
      <c r="AJ13" s="41"/>
    </row>
    <row r="14" spans="1:36" ht="12.75" customHeight="1">
      <c r="A14" s="50"/>
      <c r="B14" s="486" t="s">
        <v>850</v>
      </c>
      <c r="C14" s="474"/>
      <c r="D14" s="474"/>
      <c r="E14" s="474"/>
      <c r="F14" s="474"/>
      <c r="G14" s="474"/>
      <c r="H14" s="474"/>
      <c r="I14" s="474"/>
      <c r="J14" s="474"/>
      <c r="K14" s="474"/>
      <c r="L14" s="474"/>
      <c r="M14" s="474"/>
      <c r="N14" s="474"/>
      <c r="O14" s="474"/>
      <c r="P14" s="474"/>
      <c r="Q14" s="474"/>
      <c r="R14" s="474"/>
      <c r="S14" s="474"/>
      <c r="T14" s="51"/>
      <c r="U14" s="51"/>
      <c r="V14" s="51"/>
      <c r="W14" s="51"/>
      <c r="X14" s="51"/>
      <c r="Y14" s="51"/>
      <c r="Z14" s="51"/>
      <c r="AA14" s="51"/>
      <c r="AB14" s="51"/>
      <c r="AC14" s="51"/>
      <c r="AD14" s="51"/>
      <c r="AE14" s="51"/>
      <c r="AF14" s="51"/>
      <c r="AG14" s="31"/>
      <c r="AH14" s="81"/>
      <c r="AI14" s="81"/>
      <c r="AJ14" s="38"/>
    </row>
    <row r="15" spans="1:36" ht="12.75" customHeight="1">
      <c r="A15" s="50"/>
      <c r="B15" s="28" t="s">
        <v>617</v>
      </c>
      <c r="C15" s="55"/>
      <c r="D15" s="55"/>
      <c r="E15" s="55"/>
      <c r="F15" s="55"/>
      <c r="G15" s="55"/>
      <c r="H15" s="55"/>
      <c r="I15" s="55"/>
      <c r="J15" s="55"/>
      <c r="K15" s="55"/>
      <c r="L15" s="55"/>
      <c r="M15" s="55"/>
      <c r="N15" s="55"/>
      <c r="O15" s="55"/>
      <c r="P15" s="55"/>
      <c r="Q15" s="55"/>
      <c r="R15" s="55"/>
      <c r="S15" s="55"/>
      <c r="T15" s="51"/>
      <c r="U15" s="51"/>
      <c r="V15" s="51"/>
      <c r="W15" s="51"/>
      <c r="X15" s="51"/>
      <c r="Y15" s="51"/>
      <c r="Z15" s="51"/>
      <c r="AA15" s="51"/>
      <c r="AB15" s="51"/>
      <c r="AC15" s="51"/>
      <c r="AD15" s="51"/>
      <c r="AE15" s="51"/>
      <c r="AF15" s="51"/>
      <c r="AG15" s="31"/>
      <c r="AH15" s="81"/>
      <c r="AI15" s="81"/>
      <c r="AJ15" s="38"/>
    </row>
    <row r="16" spans="1:36" ht="12.75" customHeight="1">
      <c r="A16" s="50"/>
      <c r="B16" s="82">
        <v>76</v>
      </c>
      <c r="C16" s="50" t="s">
        <v>851</v>
      </c>
      <c r="D16" s="50"/>
      <c r="E16" s="50"/>
      <c r="F16" s="50"/>
      <c r="G16" s="50"/>
      <c r="H16" s="50"/>
      <c r="I16" s="50"/>
      <c r="J16" s="50"/>
      <c r="K16" s="50"/>
      <c r="L16" s="50"/>
      <c r="M16" s="50"/>
      <c r="N16" s="50"/>
      <c r="O16" s="50"/>
      <c r="P16" s="50"/>
      <c r="Q16" s="55"/>
      <c r="R16" s="55"/>
      <c r="S16" s="55"/>
      <c r="T16" s="51"/>
      <c r="U16" s="51"/>
      <c r="V16" s="51"/>
      <c r="W16" s="51"/>
      <c r="X16" s="51"/>
      <c r="Y16" s="51"/>
      <c r="Z16" s="51"/>
      <c r="AA16" s="51"/>
      <c r="AB16" s="51"/>
      <c r="AC16" s="51"/>
      <c r="AD16" s="51"/>
      <c r="AE16" s="51"/>
      <c r="AF16" s="51"/>
      <c r="AG16" s="31"/>
      <c r="AH16" s="81"/>
      <c r="AI16" s="81"/>
      <c r="AJ16" s="38"/>
    </row>
    <row r="17" spans="1:36" ht="12.75" customHeight="1">
      <c r="A17" s="50"/>
      <c r="B17" s="48">
        <v>35</v>
      </c>
      <c r="C17" s="50" t="s">
        <v>852</v>
      </c>
      <c r="D17" s="50"/>
      <c r="E17" s="50"/>
      <c r="F17" s="50"/>
      <c r="G17" s="50"/>
      <c r="H17" s="50"/>
      <c r="I17" s="50"/>
      <c r="J17" s="50"/>
      <c r="K17" s="50"/>
      <c r="L17" s="50"/>
      <c r="M17" s="50"/>
      <c r="N17" s="50"/>
      <c r="O17" s="50"/>
      <c r="P17" s="50"/>
      <c r="Q17" s="55"/>
      <c r="R17" s="55"/>
      <c r="S17" s="55"/>
      <c r="T17" s="51"/>
      <c r="U17" s="51"/>
      <c r="V17" s="51"/>
      <c r="W17" s="51"/>
      <c r="X17" s="51"/>
      <c r="Y17" s="51"/>
      <c r="Z17" s="51"/>
      <c r="AA17" s="51"/>
      <c r="AB17" s="51"/>
      <c r="AC17" s="51"/>
      <c r="AD17" s="51"/>
      <c r="AE17" s="51"/>
      <c r="AF17" s="51"/>
      <c r="AG17" s="31"/>
      <c r="AH17" s="81"/>
      <c r="AI17" s="81"/>
      <c r="AJ17" s="38"/>
    </row>
    <row r="18" spans="1:36" ht="12.75" customHeight="1">
      <c r="A18" s="50"/>
      <c r="B18" s="83">
        <v>111</v>
      </c>
      <c r="C18" s="50" t="s">
        <v>853</v>
      </c>
      <c r="D18" s="50"/>
      <c r="E18" s="50"/>
      <c r="F18" s="50"/>
      <c r="G18" s="50"/>
      <c r="H18" s="50"/>
      <c r="I18" s="50"/>
      <c r="J18" s="50"/>
      <c r="K18" s="50"/>
      <c r="L18" s="50"/>
      <c r="M18" s="50"/>
      <c r="N18" s="50"/>
      <c r="O18" s="50"/>
      <c r="P18" s="50"/>
      <c r="Q18" s="55"/>
      <c r="R18" s="55"/>
      <c r="S18" s="55"/>
      <c r="T18" s="51"/>
      <c r="U18" s="51"/>
      <c r="V18" s="51"/>
      <c r="W18" s="51"/>
      <c r="X18" s="51"/>
      <c r="Y18" s="51"/>
      <c r="Z18" s="51"/>
      <c r="AA18" s="51"/>
      <c r="AB18" s="51"/>
      <c r="AC18" s="51"/>
      <c r="AD18" s="51"/>
      <c r="AE18" s="51"/>
      <c r="AF18" s="51"/>
      <c r="AG18" s="31"/>
      <c r="AH18" s="81"/>
      <c r="AI18" s="81"/>
      <c r="AJ18" s="38"/>
    </row>
    <row r="19" spans="1:36" ht="12.75" customHeight="1">
      <c r="A19" s="50"/>
      <c r="B19" s="84">
        <v>129</v>
      </c>
      <c r="C19" s="50" t="s">
        <v>854</v>
      </c>
      <c r="D19" s="50"/>
      <c r="E19" s="50"/>
      <c r="F19" s="50"/>
      <c r="G19" s="50"/>
      <c r="H19" s="50"/>
      <c r="I19" s="50"/>
      <c r="J19" s="50"/>
      <c r="K19" s="50"/>
      <c r="L19" s="50"/>
      <c r="M19" s="50"/>
      <c r="N19" s="50"/>
      <c r="O19" s="50"/>
      <c r="P19" s="50"/>
      <c r="Q19" s="55"/>
      <c r="R19" s="55"/>
      <c r="S19" s="55"/>
      <c r="T19" s="51"/>
      <c r="U19" s="51"/>
      <c r="V19" s="51"/>
      <c r="W19" s="51"/>
      <c r="X19" s="51"/>
      <c r="Y19" s="51"/>
      <c r="Z19" s="51"/>
      <c r="AA19" s="51"/>
      <c r="AB19" s="51"/>
      <c r="AC19" s="51"/>
      <c r="AD19" s="51"/>
      <c r="AE19" s="51"/>
      <c r="AF19" s="51"/>
      <c r="AG19" s="31"/>
      <c r="AH19" s="81"/>
      <c r="AI19" s="81"/>
      <c r="AJ19" s="38"/>
    </row>
    <row r="20" spans="1:36" ht="12.75" customHeight="1">
      <c r="A20" s="50"/>
      <c r="B20" s="84"/>
      <c r="C20" s="50" t="s">
        <v>855</v>
      </c>
      <c r="D20" s="50"/>
      <c r="E20" s="50"/>
      <c r="F20" s="50"/>
      <c r="G20" s="50"/>
      <c r="H20" s="50"/>
      <c r="I20" s="50"/>
      <c r="J20" s="50"/>
      <c r="K20" s="50"/>
      <c r="L20" s="50"/>
      <c r="M20" s="50"/>
      <c r="N20" s="50"/>
      <c r="O20" s="50"/>
      <c r="P20" s="50"/>
      <c r="Q20" s="55"/>
      <c r="R20" s="55"/>
      <c r="S20" s="55"/>
      <c r="T20" s="51"/>
      <c r="U20" s="51"/>
      <c r="V20" s="51"/>
      <c r="W20" s="51"/>
      <c r="X20" s="51"/>
      <c r="Y20" s="51"/>
      <c r="Z20" s="51"/>
      <c r="AA20" s="51"/>
      <c r="AB20" s="51"/>
      <c r="AC20" s="51"/>
      <c r="AD20" s="51"/>
      <c r="AE20" s="51"/>
      <c r="AF20" s="51"/>
      <c r="AG20" s="31"/>
      <c r="AH20" s="81"/>
      <c r="AI20" s="81"/>
      <c r="AJ20" s="38"/>
    </row>
    <row r="21" spans="1:36" ht="12.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row>
    <row r="22" spans="1:36" ht="12.75" customHeight="1">
      <c r="A22" s="478" t="s">
        <v>856</v>
      </c>
      <c r="B22" s="487" t="s">
        <v>857</v>
      </c>
      <c r="C22" s="481" t="s">
        <v>858</v>
      </c>
      <c r="D22" s="483" t="s">
        <v>859</v>
      </c>
      <c r="E22" s="478" t="s">
        <v>860</v>
      </c>
      <c r="F22" s="481" t="s">
        <v>861</v>
      </c>
      <c r="G22" s="481" t="s">
        <v>862</v>
      </c>
      <c r="H22" s="482" t="s">
        <v>863</v>
      </c>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8"/>
    </row>
    <row r="23" spans="1:36" ht="12.75" customHeight="1">
      <c r="A23" s="479"/>
      <c r="B23" s="479"/>
      <c r="C23" s="479"/>
      <c r="D23" s="479"/>
      <c r="E23" s="479"/>
      <c r="F23" s="479"/>
      <c r="G23" s="479"/>
      <c r="H23" s="477" t="s">
        <v>864</v>
      </c>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8"/>
      <c r="AG23" s="477" t="s">
        <v>865</v>
      </c>
      <c r="AH23" s="467"/>
      <c r="AI23" s="467"/>
      <c r="AJ23" s="468"/>
    </row>
    <row r="24" spans="1:36" ht="12.75" customHeight="1">
      <c r="A24" s="479"/>
      <c r="B24" s="479"/>
      <c r="C24" s="479"/>
      <c r="D24" s="479"/>
      <c r="E24" s="479"/>
      <c r="F24" s="479"/>
      <c r="G24" s="479"/>
      <c r="H24" s="477" t="s">
        <v>866</v>
      </c>
      <c r="I24" s="467"/>
      <c r="J24" s="467"/>
      <c r="K24" s="467"/>
      <c r="L24" s="467"/>
      <c r="M24" s="467"/>
      <c r="N24" s="467"/>
      <c r="O24" s="467"/>
      <c r="P24" s="467"/>
      <c r="Q24" s="467"/>
      <c r="R24" s="467"/>
      <c r="S24" s="467"/>
      <c r="T24" s="467"/>
      <c r="U24" s="468"/>
      <c r="V24" s="477" t="s">
        <v>867</v>
      </c>
      <c r="W24" s="467"/>
      <c r="X24" s="467"/>
      <c r="Y24" s="467"/>
      <c r="Z24" s="467"/>
      <c r="AA24" s="467"/>
      <c r="AB24" s="467"/>
      <c r="AC24" s="467"/>
      <c r="AD24" s="467"/>
      <c r="AE24" s="467"/>
      <c r="AF24" s="468"/>
      <c r="AG24" s="477" t="s">
        <v>868</v>
      </c>
      <c r="AH24" s="467"/>
      <c r="AI24" s="467"/>
      <c r="AJ24" s="468"/>
    </row>
    <row r="25" spans="1:36" ht="12.75" customHeight="1">
      <c r="A25" s="479"/>
      <c r="B25" s="479"/>
      <c r="C25" s="479"/>
      <c r="D25" s="479"/>
      <c r="E25" s="479"/>
      <c r="F25" s="479"/>
      <c r="G25" s="479"/>
      <c r="H25" s="477" t="s">
        <v>869</v>
      </c>
      <c r="I25" s="467"/>
      <c r="J25" s="467"/>
      <c r="K25" s="467"/>
      <c r="L25" s="467"/>
      <c r="M25" s="467"/>
      <c r="N25" s="468"/>
      <c r="O25" s="477" t="s">
        <v>870</v>
      </c>
      <c r="P25" s="467"/>
      <c r="Q25" s="467"/>
      <c r="R25" s="467"/>
      <c r="S25" s="467"/>
      <c r="T25" s="467"/>
      <c r="U25" s="468"/>
      <c r="V25" s="477" t="s">
        <v>869</v>
      </c>
      <c r="W25" s="467"/>
      <c r="X25" s="467"/>
      <c r="Y25" s="467"/>
      <c r="Z25" s="467"/>
      <c r="AA25" s="467"/>
      <c r="AB25" s="467"/>
      <c r="AC25" s="467"/>
      <c r="AD25" s="467"/>
      <c r="AE25" s="467"/>
      <c r="AF25" s="468"/>
      <c r="AG25" s="477" t="s">
        <v>869</v>
      </c>
      <c r="AH25" s="467"/>
      <c r="AI25" s="467"/>
      <c r="AJ25" s="468"/>
    </row>
    <row r="26" spans="1:36" ht="71.25" customHeight="1">
      <c r="A26" s="480"/>
      <c r="B26" s="480"/>
      <c r="C26" s="480"/>
      <c r="D26" s="480"/>
      <c r="E26" s="480"/>
      <c r="F26" s="480"/>
      <c r="G26" s="480"/>
      <c r="H26" s="85" t="s">
        <v>871</v>
      </c>
      <c r="I26" s="85" t="s">
        <v>872</v>
      </c>
      <c r="J26" s="85" t="s">
        <v>873</v>
      </c>
      <c r="K26" s="85" t="s">
        <v>874</v>
      </c>
      <c r="L26" s="85" t="s">
        <v>875</v>
      </c>
      <c r="M26" s="85" t="s">
        <v>876</v>
      </c>
      <c r="N26" s="85" t="s">
        <v>877</v>
      </c>
      <c r="O26" s="85" t="s">
        <v>878</v>
      </c>
      <c r="P26" s="85" t="s">
        <v>879</v>
      </c>
      <c r="Q26" s="85" t="s">
        <v>880</v>
      </c>
      <c r="R26" s="85" t="s">
        <v>881</v>
      </c>
      <c r="S26" s="85" t="s">
        <v>882</v>
      </c>
      <c r="T26" s="85" t="s">
        <v>883</v>
      </c>
      <c r="U26" s="85" t="s">
        <v>884</v>
      </c>
      <c r="V26" s="85" t="s">
        <v>885</v>
      </c>
      <c r="W26" s="85" t="s">
        <v>886</v>
      </c>
      <c r="X26" s="85" t="s">
        <v>887</v>
      </c>
      <c r="Y26" s="85" t="s">
        <v>888</v>
      </c>
      <c r="Z26" s="85" t="s">
        <v>889</v>
      </c>
      <c r="AA26" s="85" t="s">
        <v>890</v>
      </c>
      <c r="AB26" s="85" t="s">
        <v>891</v>
      </c>
      <c r="AC26" s="85" t="s">
        <v>892</v>
      </c>
      <c r="AD26" s="85" t="s">
        <v>893</v>
      </c>
      <c r="AE26" s="85" t="s">
        <v>894</v>
      </c>
      <c r="AF26" s="85" t="s">
        <v>895</v>
      </c>
      <c r="AG26" s="85" t="s">
        <v>896</v>
      </c>
      <c r="AH26" s="85" t="s">
        <v>897</v>
      </c>
      <c r="AI26" s="85" t="s">
        <v>898</v>
      </c>
      <c r="AJ26" s="85" t="s">
        <v>899</v>
      </c>
    </row>
    <row r="27" spans="1:36" ht="12.75" customHeight="1">
      <c r="A27" s="484" t="s">
        <v>900</v>
      </c>
      <c r="B27" s="467"/>
      <c r="C27" s="467"/>
      <c r="D27" s="467"/>
      <c r="E27" s="468"/>
      <c r="F27" s="86"/>
      <c r="G27" s="86"/>
      <c r="H27" s="44" t="s">
        <v>901</v>
      </c>
      <c r="I27" s="44" t="s">
        <v>902</v>
      </c>
      <c r="J27" s="44" t="s">
        <v>901</v>
      </c>
      <c r="K27" s="44" t="s">
        <v>901</v>
      </c>
      <c r="L27" s="44" t="s">
        <v>901</v>
      </c>
      <c r="M27" s="44" t="s">
        <v>901</v>
      </c>
      <c r="N27" s="44" t="s">
        <v>901</v>
      </c>
      <c r="O27" s="44" t="s">
        <v>901</v>
      </c>
      <c r="P27" s="44" t="s">
        <v>903</v>
      </c>
      <c r="Q27" s="44" t="s">
        <v>901</v>
      </c>
      <c r="R27" s="44" t="s">
        <v>901</v>
      </c>
      <c r="S27" s="44" t="s">
        <v>901</v>
      </c>
      <c r="T27" s="44" t="s">
        <v>901</v>
      </c>
      <c r="U27" s="44" t="s">
        <v>901</v>
      </c>
      <c r="V27" s="44" t="s">
        <v>904</v>
      </c>
      <c r="W27" s="44" t="s">
        <v>904</v>
      </c>
      <c r="X27" s="44" t="s">
        <v>904</v>
      </c>
      <c r="Y27" s="44" t="s">
        <v>904</v>
      </c>
      <c r="Z27" s="44" t="s">
        <v>905</v>
      </c>
      <c r="AA27" s="44" t="s">
        <v>904</v>
      </c>
      <c r="AB27" s="44" t="s">
        <v>904</v>
      </c>
      <c r="AC27" s="44" t="s">
        <v>905</v>
      </c>
      <c r="AD27" s="44" t="s">
        <v>904</v>
      </c>
      <c r="AE27" s="44" t="s">
        <v>904</v>
      </c>
      <c r="AF27" s="44" t="s">
        <v>51</v>
      </c>
      <c r="AG27" s="44" t="s">
        <v>906</v>
      </c>
      <c r="AH27" s="44" t="s">
        <v>907</v>
      </c>
      <c r="AI27" s="44" t="s">
        <v>908</v>
      </c>
      <c r="AJ27" s="44" t="s">
        <v>909</v>
      </c>
    </row>
    <row r="28" spans="1:36" ht="12.75" customHeight="1">
      <c r="A28" s="484" t="s">
        <v>910</v>
      </c>
      <c r="B28" s="467"/>
      <c r="C28" s="467"/>
      <c r="D28" s="467"/>
      <c r="E28" s="468"/>
      <c r="F28" s="86"/>
      <c r="G28" s="86"/>
      <c r="H28" s="84" t="s">
        <v>911</v>
      </c>
      <c r="I28" s="84">
        <v>2</v>
      </c>
      <c r="J28" s="84" t="s">
        <v>912</v>
      </c>
      <c r="K28" s="84" t="s">
        <v>912</v>
      </c>
      <c r="L28" s="84">
        <v>10</v>
      </c>
      <c r="M28" s="84">
        <v>10</v>
      </c>
      <c r="N28" s="84">
        <v>20</v>
      </c>
      <c r="O28" s="84" t="s">
        <v>911</v>
      </c>
      <c r="P28" s="84">
        <v>2</v>
      </c>
      <c r="Q28" s="84" t="s">
        <v>912</v>
      </c>
      <c r="R28" s="84" t="s">
        <v>912</v>
      </c>
      <c r="S28" s="84" t="s">
        <v>913</v>
      </c>
      <c r="T28" s="84" t="s">
        <v>913</v>
      </c>
      <c r="U28" s="84" t="s">
        <v>914</v>
      </c>
      <c r="V28" s="84" t="s">
        <v>911</v>
      </c>
      <c r="W28" s="84">
        <v>2</v>
      </c>
      <c r="X28" s="84" t="s">
        <v>912</v>
      </c>
      <c r="Y28" s="84">
        <v>5</v>
      </c>
      <c r="Z28" s="84">
        <v>4</v>
      </c>
      <c r="AA28" s="84" t="s">
        <v>913</v>
      </c>
      <c r="AB28" s="84">
        <v>10</v>
      </c>
      <c r="AC28" s="84">
        <v>8</v>
      </c>
      <c r="AD28" s="84" t="s">
        <v>914</v>
      </c>
      <c r="AE28" s="84">
        <v>20</v>
      </c>
      <c r="AF28" s="84">
        <v>16</v>
      </c>
      <c r="AG28" s="87">
        <v>2.5</v>
      </c>
      <c r="AH28" s="84" t="s">
        <v>915</v>
      </c>
      <c r="AI28" s="84" t="s">
        <v>913</v>
      </c>
      <c r="AJ28" s="84" t="s">
        <v>914</v>
      </c>
    </row>
    <row r="29" spans="1:36" ht="12.75" customHeight="1">
      <c r="A29" s="484" t="s">
        <v>916</v>
      </c>
      <c r="B29" s="467"/>
      <c r="C29" s="467"/>
      <c r="D29" s="467"/>
      <c r="E29" s="468"/>
      <c r="F29" s="86"/>
      <c r="G29" s="86"/>
      <c r="H29" s="84">
        <v>105</v>
      </c>
      <c r="I29" s="84">
        <v>35</v>
      </c>
      <c r="J29" s="84">
        <v>90</v>
      </c>
      <c r="K29" s="84">
        <v>35</v>
      </c>
      <c r="L29" s="84">
        <v>90</v>
      </c>
      <c r="M29" s="84">
        <v>45</v>
      </c>
      <c r="N29" s="84">
        <v>90</v>
      </c>
      <c r="O29" s="84">
        <v>105</v>
      </c>
      <c r="P29" s="84">
        <v>35</v>
      </c>
      <c r="Q29" s="84">
        <v>90</v>
      </c>
      <c r="R29" s="84">
        <v>35</v>
      </c>
      <c r="S29" s="84">
        <v>90</v>
      </c>
      <c r="T29" s="84">
        <v>45</v>
      </c>
      <c r="U29" s="84">
        <v>90</v>
      </c>
      <c r="V29" s="84">
        <v>90</v>
      </c>
      <c r="W29" s="84">
        <v>35</v>
      </c>
      <c r="X29" s="84">
        <v>90</v>
      </c>
      <c r="Y29" s="84">
        <v>35</v>
      </c>
      <c r="Z29" s="84">
        <v>9</v>
      </c>
      <c r="AA29" s="84">
        <v>90</v>
      </c>
      <c r="AB29" s="84">
        <v>45</v>
      </c>
      <c r="AC29" s="84">
        <v>9</v>
      </c>
      <c r="AD29" s="84">
        <v>90</v>
      </c>
      <c r="AE29" s="84">
        <v>35</v>
      </c>
      <c r="AF29" s="84">
        <v>9</v>
      </c>
      <c r="AG29" s="88" t="s">
        <v>917</v>
      </c>
      <c r="AH29" s="89" t="s">
        <v>918</v>
      </c>
      <c r="AI29" s="88" t="s">
        <v>919</v>
      </c>
      <c r="AJ29" s="88" t="s">
        <v>919</v>
      </c>
    </row>
    <row r="30" spans="1:36" ht="12.75" hidden="1" customHeight="1">
      <c r="A30" s="485" t="s">
        <v>920</v>
      </c>
      <c r="B30" s="467"/>
      <c r="C30" s="467"/>
      <c r="D30" s="467"/>
      <c r="E30" s="468"/>
      <c r="F30" s="90"/>
      <c r="G30" s="90"/>
      <c r="H30" s="82">
        <v>115</v>
      </c>
      <c r="I30" s="82">
        <v>120</v>
      </c>
      <c r="J30" s="82">
        <v>141</v>
      </c>
      <c r="K30" s="82">
        <v>154</v>
      </c>
      <c r="L30" s="82">
        <v>177</v>
      </c>
      <c r="M30" s="82">
        <v>188</v>
      </c>
      <c r="N30" s="82">
        <v>202</v>
      </c>
      <c r="O30" s="82">
        <v>115</v>
      </c>
      <c r="P30" s="82">
        <v>120</v>
      </c>
      <c r="Q30" s="82">
        <v>141</v>
      </c>
      <c r="R30" s="82">
        <v>154</v>
      </c>
      <c r="S30" s="82">
        <v>177</v>
      </c>
      <c r="T30" s="82">
        <v>188</v>
      </c>
      <c r="U30" s="82">
        <v>202</v>
      </c>
      <c r="V30" s="82">
        <v>147</v>
      </c>
      <c r="W30" s="82">
        <v>147</v>
      </c>
      <c r="X30" s="82">
        <v>184</v>
      </c>
      <c r="Y30" s="82">
        <v>193</v>
      </c>
      <c r="Z30" s="82">
        <v>296</v>
      </c>
      <c r="AA30" s="82">
        <v>248</v>
      </c>
      <c r="AB30" s="82">
        <v>257</v>
      </c>
      <c r="AC30" s="82">
        <v>353</v>
      </c>
      <c r="AD30" s="82">
        <v>271</v>
      </c>
      <c r="AE30" s="82">
        <v>303</v>
      </c>
      <c r="AF30" s="82">
        <v>447</v>
      </c>
      <c r="AG30" s="82">
        <v>255</v>
      </c>
      <c r="AH30" s="82">
        <v>294</v>
      </c>
      <c r="AI30" s="82">
        <v>335</v>
      </c>
      <c r="AJ30" s="82">
        <v>394</v>
      </c>
    </row>
    <row r="31" spans="1:36" ht="13.5" customHeight="1">
      <c r="A31" s="485" t="s">
        <v>920</v>
      </c>
      <c r="B31" s="467"/>
      <c r="C31" s="467"/>
      <c r="D31" s="467"/>
      <c r="E31" s="468"/>
      <c r="F31" s="90"/>
      <c r="G31" s="90"/>
      <c r="H31" s="82">
        <f t="shared" ref="H31:AJ31" si="0">H30*(1+$AJ$12)*(1-$AJ$11)</f>
        <v>115</v>
      </c>
      <c r="I31" s="82">
        <f t="shared" si="0"/>
        <v>120</v>
      </c>
      <c r="J31" s="82">
        <f t="shared" si="0"/>
        <v>141</v>
      </c>
      <c r="K31" s="82">
        <f t="shared" si="0"/>
        <v>154</v>
      </c>
      <c r="L31" s="82">
        <f t="shared" si="0"/>
        <v>177</v>
      </c>
      <c r="M31" s="82">
        <f t="shared" si="0"/>
        <v>188</v>
      </c>
      <c r="N31" s="82">
        <f t="shared" si="0"/>
        <v>202</v>
      </c>
      <c r="O31" s="82">
        <f t="shared" si="0"/>
        <v>115</v>
      </c>
      <c r="P31" s="82">
        <f t="shared" si="0"/>
        <v>120</v>
      </c>
      <c r="Q31" s="82">
        <f t="shared" si="0"/>
        <v>141</v>
      </c>
      <c r="R31" s="82">
        <f t="shared" si="0"/>
        <v>154</v>
      </c>
      <c r="S31" s="82">
        <f t="shared" si="0"/>
        <v>177</v>
      </c>
      <c r="T31" s="82">
        <f t="shared" si="0"/>
        <v>188</v>
      </c>
      <c r="U31" s="82">
        <f t="shared" si="0"/>
        <v>202</v>
      </c>
      <c r="V31" s="82">
        <f t="shared" si="0"/>
        <v>147</v>
      </c>
      <c r="W31" s="82">
        <f t="shared" si="0"/>
        <v>147</v>
      </c>
      <c r="X31" s="82">
        <f t="shared" si="0"/>
        <v>184</v>
      </c>
      <c r="Y31" s="82">
        <f t="shared" si="0"/>
        <v>193</v>
      </c>
      <c r="Z31" s="82">
        <f t="shared" si="0"/>
        <v>296</v>
      </c>
      <c r="AA31" s="82">
        <f t="shared" si="0"/>
        <v>248</v>
      </c>
      <c r="AB31" s="82">
        <f t="shared" si="0"/>
        <v>257</v>
      </c>
      <c r="AC31" s="82">
        <f t="shared" si="0"/>
        <v>353</v>
      </c>
      <c r="AD31" s="82">
        <f t="shared" si="0"/>
        <v>271</v>
      </c>
      <c r="AE31" s="82">
        <f t="shared" si="0"/>
        <v>303</v>
      </c>
      <c r="AF31" s="82">
        <f t="shared" si="0"/>
        <v>447</v>
      </c>
      <c r="AG31" s="82">
        <f t="shared" si="0"/>
        <v>255</v>
      </c>
      <c r="AH31" s="82">
        <f t="shared" si="0"/>
        <v>294</v>
      </c>
      <c r="AI31" s="82">
        <f t="shared" si="0"/>
        <v>335</v>
      </c>
      <c r="AJ31" s="82">
        <f t="shared" si="0"/>
        <v>394</v>
      </c>
    </row>
    <row r="32" spans="1:36" ht="12.75" customHeight="1">
      <c r="A32" s="51"/>
      <c r="B32" s="91"/>
      <c r="C32" s="51"/>
      <c r="D32" s="51"/>
      <c r="E32" s="92"/>
      <c r="F32" s="51"/>
      <c r="G32" s="51"/>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row>
    <row r="33" spans="1:36" ht="15.75" customHeight="1">
      <c r="A33" s="94" t="s">
        <v>921</v>
      </c>
      <c r="B33" s="91"/>
      <c r="C33" s="51"/>
      <c r="D33" s="51"/>
      <c r="E33" s="92"/>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row>
    <row r="34" spans="1:36" ht="12.75" customHeight="1">
      <c r="A34" s="51"/>
      <c r="B34" s="91"/>
      <c r="C34" s="51"/>
      <c r="D34" s="51"/>
      <c r="E34" s="92"/>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row>
    <row r="35" spans="1:36" ht="15" customHeight="1">
      <c r="A35" s="9" t="s">
        <v>922</v>
      </c>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row>
    <row r="36" spans="1:36" ht="12.75" customHeight="1">
      <c r="A36" s="84">
        <v>15</v>
      </c>
      <c r="B36" s="96" t="s">
        <v>923</v>
      </c>
      <c r="C36" s="97" t="s">
        <v>924</v>
      </c>
      <c r="D36" s="44" t="s">
        <v>925</v>
      </c>
      <c r="E36" s="98">
        <v>0.63</v>
      </c>
      <c r="F36" s="48">
        <f t="shared" ref="F36:F53" si="1">G36*(1+$AJ$12)*(1-$AJ$11)</f>
        <v>55</v>
      </c>
      <c r="G36" s="48">
        <v>55</v>
      </c>
      <c r="H36" s="83">
        <f t="shared" ref="H36:H44" si="2">$H$31+F36</f>
        <v>170</v>
      </c>
      <c r="I36" s="83">
        <f t="shared" ref="I36:I44" si="3">$I$31+F36</f>
        <v>175</v>
      </c>
      <c r="J36" s="84">
        <f t="shared" ref="J36:J48" si="4">$J$31+F36</f>
        <v>196</v>
      </c>
      <c r="K36" s="84">
        <f t="shared" ref="K36:K48" si="5">$K$31+F36</f>
        <v>209</v>
      </c>
      <c r="L36" s="84">
        <f t="shared" ref="L36:L53" si="6">$L$31+F36</f>
        <v>232</v>
      </c>
      <c r="M36" s="84">
        <f t="shared" ref="M36:M53" si="7">$M$31+F36</f>
        <v>243</v>
      </c>
      <c r="N36" s="84">
        <f t="shared" ref="N36:N53" si="8">$N$31+F36</f>
        <v>257</v>
      </c>
      <c r="O36" s="83">
        <f t="shared" ref="O36:O44" si="9">$O$31+F36</f>
        <v>170</v>
      </c>
      <c r="P36" s="83">
        <f t="shared" ref="P36:P44" si="10">$P$31+F36</f>
        <v>175</v>
      </c>
      <c r="Q36" s="84">
        <f t="shared" ref="Q36:Q48" si="11">$Q$31+F36</f>
        <v>196</v>
      </c>
      <c r="R36" s="84">
        <f t="shared" ref="R36:R48" si="12">$R$31+F36</f>
        <v>209</v>
      </c>
      <c r="S36" s="84">
        <f t="shared" ref="S36:S53" si="13">$S$31+F36</f>
        <v>232</v>
      </c>
      <c r="T36" s="84">
        <f t="shared" ref="T36:T53" si="14">$T$31+F36</f>
        <v>243</v>
      </c>
      <c r="U36" s="84">
        <f t="shared" ref="U36:U53" si="15">$U$31+F36</f>
        <v>257</v>
      </c>
      <c r="V36" s="83">
        <f t="shared" ref="V36:V44" si="16">$V$31+F36</f>
        <v>202</v>
      </c>
      <c r="W36" s="83">
        <f t="shared" ref="W36:W44" si="17">$W$31+F36</f>
        <v>202</v>
      </c>
      <c r="X36" s="84">
        <f t="shared" ref="X36:X48" si="18">$X$31+F36</f>
        <v>239</v>
      </c>
      <c r="Y36" s="84">
        <f t="shared" ref="Y36:Y48" si="19">$Y$31+F36</f>
        <v>248</v>
      </c>
      <c r="Z36" s="84">
        <f t="shared" ref="Z36:Z48" si="20">$Z$31+F36</f>
        <v>351</v>
      </c>
      <c r="AA36" s="84">
        <f t="shared" ref="AA36:AA53" si="21">$AA$31+F36</f>
        <v>303</v>
      </c>
      <c r="AB36" s="84">
        <f t="shared" ref="AB36:AB53" si="22">$AB$31+F36</f>
        <v>312</v>
      </c>
      <c r="AC36" s="84">
        <f t="shared" ref="AC36:AC53" si="23">$AC$31+F36</f>
        <v>408</v>
      </c>
      <c r="AD36" s="84">
        <f t="shared" ref="AD36:AD53" si="24">$AD$31+F36</f>
        <v>326</v>
      </c>
      <c r="AE36" s="84">
        <f t="shared" ref="AE36:AE53" si="25">$AE$31+F36</f>
        <v>358</v>
      </c>
      <c r="AF36" s="84">
        <f t="shared" ref="AF36:AF53" si="26">$AF$31+F36</f>
        <v>502</v>
      </c>
      <c r="AG36" s="83">
        <f t="shared" ref="AG36:AG44" si="27">$AG$31+F36</f>
        <v>310</v>
      </c>
      <c r="AH36" s="84">
        <f t="shared" ref="AH36:AH48" si="28">$AH$31+F36</f>
        <v>349</v>
      </c>
      <c r="AI36" s="84">
        <f t="shared" ref="AI36:AI53" si="29">$AI$31+F36</f>
        <v>390</v>
      </c>
      <c r="AJ36" s="84">
        <f t="shared" ref="AJ36:AJ53" si="30">$AJ$31+F36</f>
        <v>449</v>
      </c>
    </row>
    <row r="37" spans="1:36" ht="12.75" customHeight="1">
      <c r="A37" s="84">
        <v>15</v>
      </c>
      <c r="B37" s="96" t="s">
        <v>926</v>
      </c>
      <c r="C37" s="97" t="s">
        <v>927</v>
      </c>
      <c r="D37" s="44" t="s">
        <v>925</v>
      </c>
      <c r="E37" s="98">
        <v>1</v>
      </c>
      <c r="F37" s="48">
        <f t="shared" si="1"/>
        <v>55</v>
      </c>
      <c r="G37" s="48">
        <v>55</v>
      </c>
      <c r="H37" s="83">
        <f t="shared" si="2"/>
        <v>170</v>
      </c>
      <c r="I37" s="83">
        <f t="shared" si="3"/>
        <v>175</v>
      </c>
      <c r="J37" s="84">
        <f t="shared" si="4"/>
        <v>196</v>
      </c>
      <c r="K37" s="84">
        <f t="shared" si="5"/>
        <v>209</v>
      </c>
      <c r="L37" s="84">
        <f t="shared" si="6"/>
        <v>232</v>
      </c>
      <c r="M37" s="84">
        <f t="shared" si="7"/>
        <v>243</v>
      </c>
      <c r="N37" s="84">
        <f t="shared" si="8"/>
        <v>257</v>
      </c>
      <c r="O37" s="83">
        <f t="shared" si="9"/>
        <v>170</v>
      </c>
      <c r="P37" s="83">
        <f t="shared" si="10"/>
        <v>175</v>
      </c>
      <c r="Q37" s="84">
        <f t="shared" si="11"/>
        <v>196</v>
      </c>
      <c r="R37" s="84">
        <f t="shared" si="12"/>
        <v>209</v>
      </c>
      <c r="S37" s="84">
        <f t="shared" si="13"/>
        <v>232</v>
      </c>
      <c r="T37" s="84">
        <f t="shared" si="14"/>
        <v>243</v>
      </c>
      <c r="U37" s="84">
        <f t="shared" si="15"/>
        <v>257</v>
      </c>
      <c r="V37" s="83">
        <f t="shared" si="16"/>
        <v>202</v>
      </c>
      <c r="W37" s="83">
        <f t="shared" si="17"/>
        <v>202</v>
      </c>
      <c r="X37" s="84">
        <f t="shared" si="18"/>
        <v>239</v>
      </c>
      <c r="Y37" s="84">
        <f t="shared" si="19"/>
        <v>248</v>
      </c>
      <c r="Z37" s="84">
        <f t="shared" si="20"/>
        <v>351</v>
      </c>
      <c r="AA37" s="84">
        <f t="shared" si="21"/>
        <v>303</v>
      </c>
      <c r="AB37" s="84">
        <f t="shared" si="22"/>
        <v>312</v>
      </c>
      <c r="AC37" s="84">
        <f t="shared" si="23"/>
        <v>408</v>
      </c>
      <c r="AD37" s="84">
        <f t="shared" si="24"/>
        <v>326</v>
      </c>
      <c r="AE37" s="84">
        <f t="shared" si="25"/>
        <v>358</v>
      </c>
      <c r="AF37" s="84">
        <f t="shared" si="26"/>
        <v>502</v>
      </c>
      <c r="AG37" s="83">
        <f t="shared" si="27"/>
        <v>310</v>
      </c>
      <c r="AH37" s="84">
        <f t="shared" si="28"/>
        <v>349</v>
      </c>
      <c r="AI37" s="84">
        <f t="shared" si="29"/>
        <v>390</v>
      </c>
      <c r="AJ37" s="84">
        <f t="shared" si="30"/>
        <v>449</v>
      </c>
    </row>
    <row r="38" spans="1:36" ht="12.75" customHeight="1">
      <c r="A38" s="84">
        <v>15</v>
      </c>
      <c r="B38" s="96" t="s">
        <v>928</v>
      </c>
      <c r="C38" s="97" t="s">
        <v>929</v>
      </c>
      <c r="D38" s="44" t="s">
        <v>925</v>
      </c>
      <c r="E38" s="98">
        <v>1.6</v>
      </c>
      <c r="F38" s="48">
        <f t="shared" si="1"/>
        <v>55</v>
      </c>
      <c r="G38" s="48">
        <v>55</v>
      </c>
      <c r="H38" s="83">
        <f t="shared" si="2"/>
        <v>170</v>
      </c>
      <c r="I38" s="83">
        <f t="shared" si="3"/>
        <v>175</v>
      </c>
      <c r="J38" s="84">
        <f t="shared" si="4"/>
        <v>196</v>
      </c>
      <c r="K38" s="84">
        <f t="shared" si="5"/>
        <v>209</v>
      </c>
      <c r="L38" s="84">
        <f t="shared" si="6"/>
        <v>232</v>
      </c>
      <c r="M38" s="84">
        <f t="shared" si="7"/>
        <v>243</v>
      </c>
      <c r="N38" s="84">
        <f t="shared" si="8"/>
        <v>257</v>
      </c>
      <c r="O38" s="83">
        <f t="shared" si="9"/>
        <v>170</v>
      </c>
      <c r="P38" s="83">
        <f t="shared" si="10"/>
        <v>175</v>
      </c>
      <c r="Q38" s="84">
        <f t="shared" si="11"/>
        <v>196</v>
      </c>
      <c r="R38" s="84">
        <f t="shared" si="12"/>
        <v>209</v>
      </c>
      <c r="S38" s="84">
        <f t="shared" si="13"/>
        <v>232</v>
      </c>
      <c r="T38" s="84">
        <f t="shared" si="14"/>
        <v>243</v>
      </c>
      <c r="U38" s="84">
        <f t="shared" si="15"/>
        <v>257</v>
      </c>
      <c r="V38" s="83">
        <f t="shared" si="16"/>
        <v>202</v>
      </c>
      <c r="W38" s="83">
        <f t="shared" si="17"/>
        <v>202</v>
      </c>
      <c r="X38" s="84">
        <f t="shared" si="18"/>
        <v>239</v>
      </c>
      <c r="Y38" s="84">
        <f t="shared" si="19"/>
        <v>248</v>
      </c>
      <c r="Z38" s="84">
        <f t="shared" si="20"/>
        <v>351</v>
      </c>
      <c r="AA38" s="84">
        <f t="shared" si="21"/>
        <v>303</v>
      </c>
      <c r="AB38" s="84">
        <f t="shared" si="22"/>
        <v>312</v>
      </c>
      <c r="AC38" s="84">
        <f t="shared" si="23"/>
        <v>408</v>
      </c>
      <c r="AD38" s="84">
        <f t="shared" si="24"/>
        <v>326</v>
      </c>
      <c r="AE38" s="84">
        <f t="shared" si="25"/>
        <v>358</v>
      </c>
      <c r="AF38" s="84">
        <f t="shared" si="26"/>
        <v>502</v>
      </c>
      <c r="AG38" s="83">
        <f t="shared" si="27"/>
        <v>310</v>
      </c>
      <c r="AH38" s="84">
        <f t="shared" si="28"/>
        <v>349</v>
      </c>
      <c r="AI38" s="84">
        <f t="shared" si="29"/>
        <v>390</v>
      </c>
      <c r="AJ38" s="84">
        <f t="shared" si="30"/>
        <v>449</v>
      </c>
    </row>
    <row r="39" spans="1:36" ht="12.75" customHeight="1">
      <c r="A39" s="84">
        <v>15</v>
      </c>
      <c r="B39" s="96" t="s">
        <v>930</v>
      </c>
      <c r="C39" s="97" t="s">
        <v>931</v>
      </c>
      <c r="D39" s="44" t="s">
        <v>925</v>
      </c>
      <c r="E39" s="98">
        <v>2.5</v>
      </c>
      <c r="F39" s="48">
        <f t="shared" si="1"/>
        <v>55</v>
      </c>
      <c r="G39" s="48">
        <v>55</v>
      </c>
      <c r="H39" s="83">
        <f t="shared" si="2"/>
        <v>170</v>
      </c>
      <c r="I39" s="83">
        <f t="shared" si="3"/>
        <v>175</v>
      </c>
      <c r="J39" s="84">
        <f t="shared" si="4"/>
        <v>196</v>
      </c>
      <c r="K39" s="84">
        <f t="shared" si="5"/>
        <v>209</v>
      </c>
      <c r="L39" s="84">
        <f t="shared" si="6"/>
        <v>232</v>
      </c>
      <c r="M39" s="84">
        <f t="shared" si="7"/>
        <v>243</v>
      </c>
      <c r="N39" s="84">
        <f t="shared" si="8"/>
        <v>257</v>
      </c>
      <c r="O39" s="83">
        <f t="shared" si="9"/>
        <v>170</v>
      </c>
      <c r="P39" s="83">
        <f t="shared" si="10"/>
        <v>175</v>
      </c>
      <c r="Q39" s="84">
        <f t="shared" si="11"/>
        <v>196</v>
      </c>
      <c r="R39" s="84">
        <f t="shared" si="12"/>
        <v>209</v>
      </c>
      <c r="S39" s="84">
        <f t="shared" si="13"/>
        <v>232</v>
      </c>
      <c r="T39" s="84">
        <f t="shared" si="14"/>
        <v>243</v>
      </c>
      <c r="U39" s="84">
        <f t="shared" si="15"/>
        <v>257</v>
      </c>
      <c r="V39" s="83">
        <f t="shared" si="16"/>
        <v>202</v>
      </c>
      <c r="W39" s="83">
        <f t="shared" si="17"/>
        <v>202</v>
      </c>
      <c r="X39" s="84">
        <f t="shared" si="18"/>
        <v>239</v>
      </c>
      <c r="Y39" s="84">
        <f t="shared" si="19"/>
        <v>248</v>
      </c>
      <c r="Z39" s="84">
        <f t="shared" si="20"/>
        <v>351</v>
      </c>
      <c r="AA39" s="84">
        <f t="shared" si="21"/>
        <v>303</v>
      </c>
      <c r="AB39" s="84">
        <f t="shared" si="22"/>
        <v>312</v>
      </c>
      <c r="AC39" s="84">
        <f t="shared" si="23"/>
        <v>408</v>
      </c>
      <c r="AD39" s="84">
        <f t="shared" si="24"/>
        <v>326</v>
      </c>
      <c r="AE39" s="84">
        <f t="shared" si="25"/>
        <v>358</v>
      </c>
      <c r="AF39" s="84">
        <f t="shared" si="26"/>
        <v>502</v>
      </c>
      <c r="AG39" s="83">
        <f t="shared" si="27"/>
        <v>310</v>
      </c>
      <c r="AH39" s="84">
        <f t="shared" si="28"/>
        <v>349</v>
      </c>
      <c r="AI39" s="84">
        <f t="shared" si="29"/>
        <v>390</v>
      </c>
      <c r="AJ39" s="84">
        <f t="shared" si="30"/>
        <v>449</v>
      </c>
    </row>
    <row r="40" spans="1:36" ht="12.75" customHeight="1">
      <c r="A40" s="84">
        <v>15</v>
      </c>
      <c r="B40" s="96" t="s">
        <v>932</v>
      </c>
      <c r="C40" s="97" t="s">
        <v>933</v>
      </c>
      <c r="D40" s="44" t="s">
        <v>925</v>
      </c>
      <c r="E40" s="98">
        <v>4</v>
      </c>
      <c r="F40" s="48">
        <f t="shared" si="1"/>
        <v>55</v>
      </c>
      <c r="G40" s="48">
        <v>55</v>
      </c>
      <c r="H40" s="83">
        <f t="shared" si="2"/>
        <v>170</v>
      </c>
      <c r="I40" s="83">
        <f t="shared" si="3"/>
        <v>175</v>
      </c>
      <c r="J40" s="84">
        <f t="shared" si="4"/>
        <v>196</v>
      </c>
      <c r="K40" s="84">
        <f t="shared" si="5"/>
        <v>209</v>
      </c>
      <c r="L40" s="84">
        <f t="shared" si="6"/>
        <v>232</v>
      </c>
      <c r="M40" s="84">
        <f t="shared" si="7"/>
        <v>243</v>
      </c>
      <c r="N40" s="84">
        <f t="shared" si="8"/>
        <v>257</v>
      </c>
      <c r="O40" s="83">
        <f t="shared" si="9"/>
        <v>170</v>
      </c>
      <c r="P40" s="83">
        <f t="shared" si="10"/>
        <v>175</v>
      </c>
      <c r="Q40" s="84">
        <f t="shared" si="11"/>
        <v>196</v>
      </c>
      <c r="R40" s="84">
        <f t="shared" si="12"/>
        <v>209</v>
      </c>
      <c r="S40" s="84">
        <f t="shared" si="13"/>
        <v>232</v>
      </c>
      <c r="T40" s="84">
        <f t="shared" si="14"/>
        <v>243</v>
      </c>
      <c r="U40" s="84">
        <f t="shared" si="15"/>
        <v>257</v>
      </c>
      <c r="V40" s="83">
        <f t="shared" si="16"/>
        <v>202</v>
      </c>
      <c r="W40" s="83">
        <f t="shared" si="17"/>
        <v>202</v>
      </c>
      <c r="X40" s="84">
        <f t="shared" si="18"/>
        <v>239</v>
      </c>
      <c r="Y40" s="84">
        <f t="shared" si="19"/>
        <v>248</v>
      </c>
      <c r="Z40" s="84">
        <f t="shared" si="20"/>
        <v>351</v>
      </c>
      <c r="AA40" s="84">
        <f t="shared" si="21"/>
        <v>303</v>
      </c>
      <c r="AB40" s="84">
        <f t="shared" si="22"/>
        <v>312</v>
      </c>
      <c r="AC40" s="84">
        <f t="shared" si="23"/>
        <v>408</v>
      </c>
      <c r="AD40" s="84">
        <f t="shared" si="24"/>
        <v>326</v>
      </c>
      <c r="AE40" s="84">
        <f t="shared" si="25"/>
        <v>358</v>
      </c>
      <c r="AF40" s="84">
        <f t="shared" si="26"/>
        <v>502</v>
      </c>
      <c r="AG40" s="83">
        <f t="shared" si="27"/>
        <v>310</v>
      </c>
      <c r="AH40" s="84">
        <f t="shared" si="28"/>
        <v>349</v>
      </c>
      <c r="AI40" s="84">
        <f t="shared" si="29"/>
        <v>390</v>
      </c>
      <c r="AJ40" s="84">
        <f t="shared" si="30"/>
        <v>449</v>
      </c>
    </row>
    <row r="41" spans="1:36" ht="12.75" customHeight="1">
      <c r="A41" s="84">
        <v>15</v>
      </c>
      <c r="B41" s="96" t="s">
        <v>934</v>
      </c>
      <c r="C41" s="97" t="s">
        <v>935</v>
      </c>
      <c r="D41" s="44" t="s">
        <v>925</v>
      </c>
      <c r="E41" s="98">
        <v>6.3</v>
      </c>
      <c r="F41" s="48">
        <f t="shared" si="1"/>
        <v>55</v>
      </c>
      <c r="G41" s="48">
        <v>55</v>
      </c>
      <c r="H41" s="83">
        <f t="shared" si="2"/>
        <v>170</v>
      </c>
      <c r="I41" s="83">
        <f t="shared" si="3"/>
        <v>175</v>
      </c>
      <c r="J41" s="84">
        <f t="shared" si="4"/>
        <v>196</v>
      </c>
      <c r="K41" s="84">
        <f t="shared" si="5"/>
        <v>209</v>
      </c>
      <c r="L41" s="84">
        <f t="shared" si="6"/>
        <v>232</v>
      </c>
      <c r="M41" s="84">
        <f t="shared" si="7"/>
        <v>243</v>
      </c>
      <c r="N41" s="84">
        <f t="shared" si="8"/>
        <v>257</v>
      </c>
      <c r="O41" s="83">
        <f t="shared" si="9"/>
        <v>170</v>
      </c>
      <c r="P41" s="83">
        <f t="shared" si="10"/>
        <v>175</v>
      </c>
      <c r="Q41" s="84">
        <f t="shared" si="11"/>
        <v>196</v>
      </c>
      <c r="R41" s="84">
        <f t="shared" si="12"/>
        <v>209</v>
      </c>
      <c r="S41" s="84">
        <f t="shared" si="13"/>
        <v>232</v>
      </c>
      <c r="T41" s="84">
        <f t="shared" si="14"/>
        <v>243</v>
      </c>
      <c r="U41" s="84">
        <f t="shared" si="15"/>
        <v>257</v>
      </c>
      <c r="V41" s="83">
        <f t="shared" si="16"/>
        <v>202</v>
      </c>
      <c r="W41" s="83">
        <f t="shared" si="17"/>
        <v>202</v>
      </c>
      <c r="X41" s="84">
        <f t="shared" si="18"/>
        <v>239</v>
      </c>
      <c r="Y41" s="84">
        <f t="shared" si="19"/>
        <v>248</v>
      </c>
      <c r="Z41" s="84">
        <f t="shared" si="20"/>
        <v>351</v>
      </c>
      <c r="AA41" s="84">
        <f t="shared" si="21"/>
        <v>303</v>
      </c>
      <c r="AB41" s="84">
        <f t="shared" si="22"/>
        <v>312</v>
      </c>
      <c r="AC41" s="84">
        <f t="shared" si="23"/>
        <v>408</v>
      </c>
      <c r="AD41" s="84">
        <f t="shared" si="24"/>
        <v>326</v>
      </c>
      <c r="AE41" s="84">
        <f t="shared" si="25"/>
        <v>358</v>
      </c>
      <c r="AF41" s="84">
        <f t="shared" si="26"/>
        <v>502</v>
      </c>
      <c r="AG41" s="83">
        <f t="shared" si="27"/>
        <v>310</v>
      </c>
      <c r="AH41" s="84">
        <f t="shared" si="28"/>
        <v>349</v>
      </c>
      <c r="AI41" s="84">
        <f t="shared" si="29"/>
        <v>390</v>
      </c>
      <c r="AJ41" s="84">
        <f t="shared" si="30"/>
        <v>449</v>
      </c>
    </row>
    <row r="42" spans="1:36" ht="12.75" customHeight="1">
      <c r="A42" s="84">
        <v>20</v>
      </c>
      <c r="B42" s="96" t="s">
        <v>936</v>
      </c>
      <c r="C42" s="97" t="s">
        <v>937</v>
      </c>
      <c r="D42" s="44" t="s">
        <v>925</v>
      </c>
      <c r="E42" s="98">
        <v>4</v>
      </c>
      <c r="F42" s="48">
        <f t="shared" si="1"/>
        <v>65</v>
      </c>
      <c r="G42" s="48">
        <v>65</v>
      </c>
      <c r="H42" s="83">
        <f t="shared" si="2"/>
        <v>180</v>
      </c>
      <c r="I42" s="83">
        <f t="shared" si="3"/>
        <v>185</v>
      </c>
      <c r="J42" s="83">
        <f t="shared" si="4"/>
        <v>206</v>
      </c>
      <c r="K42" s="83">
        <f t="shared" si="5"/>
        <v>219</v>
      </c>
      <c r="L42" s="84">
        <f t="shared" si="6"/>
        <v>242</v>
      </c>
      <c r="M42" s="84">
        <f t="shared" si="7"/>
        <v>253</v>
      </c>
      <c r="N42" s="84">
        <f t="shared" si="8"/>
        <v>267</v>
      </c>
      <c r="O42" s="83">
        <f t="shared" si="9"/>
        <v>180</v>
      </c>
      <c r="P42" s="83">
        <f t="shared" si="10"/>
        <v>185</v>
      </c>
      <c r="Q42" s="83">
        <f t="shared" si="11"/>
        <v>206</v>
      </c>
      <c r="R42" s="83">
        <f t="shared" si="12"/>
        <v>219</v>
      </c>
      <c r="S42" s="84">
        <f t="shared" si="13"/>
        <v>242</v>
      </c>
      <c r="T42" s="84">
        <f t="shared" si="14"/>
        <v>253</v>
      </c>
      <c r="U42" s="84">
        <f t="shared" si="15"/>
        <v>267</v>
      </c>
      <c r="V42" s="83">
        <f t="shared" si="16"/>
        <v>212</v>
      </c>
      <c r="W42" s="83">
        <f t="shared" si="17"/>
        <v>212</v>
      </c>
      <c r="X42" s="83">
        <f t="shared" si="18"/>
        <v>249</v>
      </c>
      <c r="Y42" s="99">
        <f t="shared" si="19"/>
        <v>258</v>
      </c>
      <c r="Z42" s="99">
        <f t="shared" si="20"/>
        <v>361</v>
      </c>
      <c r="AA42" s="84">
        <f t="shared" si="21"/>
        <v>313</v>
      </c>
      <c r="AB42" s="84">
        <f t="shared" si="22"/>
        <v>322</v>
      </c>
      <c r="AC42" s="84">
        <f t="shared" si="23"/>
        <v>418</v>
      </c>
      <c r="AD42" s="84">
        <f t="shared" si="24"/>
        <v>336</v>
      </c>
      <c r="AE42" s="84">
        <f t="shared" si="25"/>
        <v>368</v>
      </c>
      <c r="AF42" s="84">
        <f t="shared" si="26"/>
        <v>512</v>
      </c>
      <c r="AG42" s="83">
        <f t="shared" si="27"/>
        <v>320</v>
      </c>
      <c r="AH42" s="83">
        <f t="shared" si="28"/>
        <v>359</v>
      </c>
      <c r="AI42" s="84">
        <f t="shared" si="29"/>
        <v>400</v>
      </c>
      <c r="AJ42" s="84">
        <f t="shared" si="30"/>
        <v>459</v>
      </c>
    </row>
    <row r="43" spans="1:36" ht="12.75" customHeight="1">
      <c r="A43" s="84">
        <v>20</v>
      </c>
      <c r="B43" s="96" t="s">
        <v>938</v>
      </c>
      <c r="C43" s="97" t="s">
        <v>939</v>
      </c>
      <c r="D43" s="44" t="s">
        <v>925</v>
      </c>
      <c r="E43" s="98">
        <v>6.3</v>
      </c>
      <c r="F43" s="48">
        <f t="shared" si="1"/>
        <v>65</v>
      </c>
      <c r="G43" s="48">
        <v>65</v>
      </c>
      <c r="H43" s="83">
        <f t="shared" si="2"/>
        <v>180</v>
      </c>
      <c r="I43" s="83">
        <f t="shared" si="3"/>
        <v>185</v>
      </c>
      <c r="J43" s="83">
        <f t="shared" si="4"/>
        <v>206</v>
      </c>
      <c r="K43" s="83">
        <f t="shared" si="5"/>
        <v>219</v>
      </c>
      <c r="L43" s="84">
        <f t="shared" si="6"/>
        <v>242</v>
      </c>
      <c r="M43" s="84">
        <f t="shared" si="7"/>
        <v>253</v>
      </c>
      <c r="N43" s="84">
        <f t="shared" si="8"/>
        <v>267</v>
      </c>
      <c r="O43" s="83">
        <f t="shared" si="9"/>
        <v>180</v>
      </c>
      <c r="P43" s="83">
        <f t="shared" si="10"/>
        <v>185</v>
      </c>
      <c r="Q43" s="83">
        <f t="shared" si="11"/>
        <v>206</v>
      </c>
      <c r="R43" s="83">
        <f t="shared" si="12"/>
        <v>219</v>
      </c>
      <c r="S43" s="84">
        <f t="shared" si="13"/>
        <v>242</v>
      </c>
      <c r="T43" s="84">
        <f t="shared" si="14"/>
        <v>253</v>
      </c>
      <c r="U43" s="84">
        <f t="shared" si="15"/>
        <v>267</v>
      </c>
      <c r="V43" s="83">
        <f t="shared" si="16"/>
        <v>212</v>
      </c>
      <c r="W43" s="83">
        <f t="shared" si="17"/>
        <v>212</v>
      </c>
      <c r="X43" s="83">
        <f t="shared" si="18"/>
        <v>249</v>
      </c>
      <c r="Y43" s="99">
        <f t="shared" si="19"/>
        <v>258</v>
      </c>
      <c r="Z43" s="99">
        <f t="shared" si="20"/>
        <v>361</v>
      </c>
      <c r="AA43" s="84">
        <f t="shared" si="21"/>
        <v>313</v>
      </c>
      <c r="AB43" s="84">
        <f t="shared" si="22"/>
        <v>322</v>
      </c>
      <c r="AC43" s="84">
        <f t="shared" si="23"/>
        <v>418</v>
      </c>
      <c r="AD43" s="84">
        <f t="shared" si="24"/>
        <v>336</v>
      </c>
      <c r="AE43" s="84">
        <f t="shared" si="25"/>
        <v>368</v>
      </c>
      <c r="AF43" s="84">
        <f t="shared" si="26"/>
        <v>512</v>
      </c>
      <c r="AG43" s="83">
        <f t="shared" si="27"/>
        <v>320</v>
      </c>
      <c r="AH43" s="83">
        <f t="shared" si="28"/>
        <v>359</v>
      </c>
      <c r="AI43" s="84">
        <f t="shared" si="29"/>
        <v>400</v>
      </c>
      <c r="AJ43" s="84">
        <f t="shared" si="30"/>
        <v>459</v>
      </c>
    </row>
    <row r="44" spans="1:36" ht="12.75" customHeight="1">
      <c r="A44" s="84">
        <v>20</v>
      </c>
      <c r="B44" s="96" t="s">
        <v>940</v>
      </c>
      <c r="C44" s="97" t="s">
        <v>941</v>
      </c>
      <c r="D44" s="44" t="s">
        <v>925</v>
      </c>
      <c r="E44" s="98">
        <v>8.6</v>
      </c>
      <c r="F44" s="48">
        <f t="shared" si="1"/>
        <v>65</v>
      </c>
      <c r="G44" s="48">
        <v>65</v>
      </c>
      <c r="H44" s="83">
        <f t="shared" si="2"/>
        <v>180</v>
      </c>
      <c r="I44" s="83">
        <f t="shared" si="3"/>
        <v>185</v>
      </c>
      <c r="J44" s="83">
        <f t="shared" si="4"/>
        <v>206</v>
      </c>
      <c r="K44" s="83">
        <f t="shared" si="5"/>
        <v>219</v>
      </c>
      <c r="L44" s="84">
        <f t="shared" si="6"/>
        <v>242</v>
      </c>
      <c r="M44" s="84">
        <f t="shared" si="7"/>
        <v>253</v>
      </c>
      <c r="N44" s="84">
        <f t="shared" si="8"/>
        <v>267</v>
      </c>
      <c r="O44" s="83">
        <f t="shared" si="9"/>
        <v>180</v>
      </c>
      <c r="P44" s="83">
        <f t="shared" si="10"/>
        <v>185</v>
      </c>
      <c r="Q44" s="83">
        <f t="shared" si="11"/>
        <v>206</v>
      </c>
      <c r="R44" s="83">
        <f t="shared" si="12"/>
        <v>219</v>
      </c>
      <c r="S44" s="84">
        <f t="shared" si="13"/>
        <v>242</v>
      </c>
      <c r="T44" s="84">
        <f t="shared" si="14"/>
        <v>253</v>
      </c>
      <c r="U44" s="84">
        <f t="shared" si="15"/>
        <v>267</v>
      </c>
      <c r="V44" s="83">
        <f t="shared" si="16"/>
        <v>212</v>
      </c>
      <c r="W44" s="83">
        <f t="shared" si="17"/>
        <v>212</v>
      </c>
      <c r="X44" s="83">
        <f t="shared" si="18"/>
        <v>249</v>
      </c>
      <c r="Y44" s="99">
        <f t="shared" si="19"/>
        <v>258</v>
      </c>
      <c r="Z44" s="99">
        <f t="shared" si="20"/>
        <v>361</v>
      </c>
      <c r="AA44" s="84">
        <f t="shared" si="21"/>
        <v>313</v>
      </c>
      <c r="AB44" s="84">
        <f t="shared" si="22"/>
        <v>322</v>
      </c>
      <c r="AC44" s="84">
        <f t="shared" si="23"/>
        <v>418</v>
      </c>
      <c r="AD44" s="84">
        <f t="shared" si="24"/>
        <v>336</v>
      </c>
      <c r="AE44" s="84">
        <f t="shared" si="25"/>
        <v>368</v>
      </c>
      <c r="AF44" s="84">
        <f t="shared" si="26"/>
        <v>512</v>
      </c>
      <c r="AG44" s="83">
        <f t="shared" si="27"/>
        <v>320</v>
      </c>
      <c r="AH44" s="83">
        <f t="shared" si="28"/>
        <v>359</v>
      </c>
      <c r="AI44" s="84">
        <f t="shared" si="29"/>
        <v>400</v>
      </c>
      <c r="AJ44" s="84">
        <f t="shared" si="30"/>
        <v>459</v>
      </c>
    </row>
    <row r="45" spans="1:36" ht="12.75" customHeight="1">
      <c r="A45" s="84">
        <v>25</v>
      </c>
      <c r="B45" s="96" t="s">
        <v>942</v>
      </c>
      <c r="C45" s="97" t="s">
        <v>943</v>
      </c>
      <c r="D45" s="44" t="s">
        <v>925</v>
      </c>
      <c r="E45" s="98">
        <v>6.3</v>
      </c>
      <c r="F45" s="48">
        <f t="shared" si="1"/>
        <v>93</v>
      </c>
      <c r="G45" s="48">
        <v>93</v>
      </c>
      <c r="H45" s="84"/>
      <c r="I45" s="84"/>
      <c r="J45" s="83">
        <f t="shared" si="4"/>
        <v>234</v>
      </c>
      <c r="K45" s="83">
        <f t="shared" si="5"/>
        <v>247</v>
      </c>
      <c r="L45" s="84">
        <f t="shared" si="6"/>
        <v>270</v>
      </c>
      <c r="M45" s="84">
        <f t="shared" si="7"/>
        <v>281</v>
      </c>
      <c r="N45" s="84">
        <f t="shared" si="8"/>
        <v>295</v>
      </c>
      <c r="O45" s="84"/>
      <c r="P45" s="84"/>
      <c r="Q45" s="83">
        <f t="shared" si="11"/>
        <v>234</v>
      </c>
      <c r="R45" s="83">
        <f t="shared" si="12"/>
        <v>247</v>
      </c>
      <c r="S45" s="84">
        <f t="shared" si="13"/>
        <v>270</v>
      </c>
      <c r="T45" s="84">
        <f t="shared" si="14"/>
        <v>281</v>
      </c>
      <c r="U45" s="84">
        <f t="shared" si="15"/>
        <v>295</v>
      </c>
      <c r="V45" s="84"/>
      <c r="W45" s="84"/>
      <c r="X45" s="83">
        <f t="shared" si="18"/>
        <v>277</v>
      </c>
      <c r="Y45" s="99">
        <f t="shared" si="19"/>
        <v>286</v>
      </c>
      <c r="Z45" s="99">
        <f t="shared" si="20"/>
        <v>389</v>
      </c>
      <c r="AA45" s="84">
        <f t="shared" si="21"/>
        <v>341</v>
      </c>
      <c r="AB45" s="84">
        <f t="shared" si="22"/>
        <v>350</v>
      </c>
      <c r="AC45" s="84">
        <f t="shared" si="23"/>
        <v>446</v>
      </c>
      <c r="AD45" s="84">
        <f t="shared" si="24"/>
        <v>364</v>
      </c>
      <c r="AE45" s="84">
        <f t="shared" si="25"/>
        <v>396</v>
      </c>
      <c r="AF45" s="84">
        <f t="shared" si="26"/>
        <v>540</v>
      </c>
      <c r="AG45" s="84"/>
      <c r="AH45" s="83">
        <f t="shared" si="28"/>
        <v>387</v>
      </c>
      <c r="AI45" s="84">
        <f t="shared" si="29"/>
        <v>428</v>
      </c>
      <c r="AJ45" s="84">
        <f t="shared" si="30"/>
        <v>487</v>
      </c>
    </row>
    <row r="46" spans="1:36" ht="12.75" customHeight="1">
      <c r="A46" s="84">
        <v>25</v>
      </c>
      <c r="B46" s="96" t="s">
        <v>944</v>
      </c>
      <c r="C46" s="97" t="s">
        <v>945</v>
      </c>
      <c r="D46" s="44" t="s">
        <v>925</v>
      </c>
      <c r="E46" s="98">
        <v>10</v>
      </c>
      <c r="F46" s="48">
        <f t="shared" si="1"/>
        <v>93</v>
      </c>
      <c r="G46" s="48">
        <v>93</v>
      </c>
      <c r="H46" s="84"/>
      <c r="I46" s="84"/>
      <c r="J46" s="83">
        <f t="shared" si="4"/>
        <v>234</v>
      </c>
      <c r="K46" s="83">
        <f t="shared" si="5"/>
        <v>247</v>
      </c>
      <c r="L46" s="84">
        <f t="shared" si="6"/>
        <v>270</v>
      </c>
      <c r="M46" s="84">
        <f t="shared" si="7"/>
        <v>281</v>
      </c>
      <c r="N46" s="84">
        <f t="shared" si="8"/>
        <v>295</v>
      </c>
      <c r="O46" s="84"/>
      <c r="P46" s="84"/>
      <c r="Q46" s="83">
        <f t="shared" si="11"/>
        <v>234</v>
      </c>
      <c r="R46" s="83">
        <f t="shared" si="12"/>
        <v>247</v>
      </c>
      <c r="S46" s="84">
        <f t="shared" si="13"/>
        <v>270</v>
      </c>
      <c r="T46" s="84">
        <f t="shared" si="14"/>
        <v>281</v>
      </c>
      <c r="U46" s="84">
        <f t="shared" si="15"/>
        <v>295</v>
      </c>
      <c r="V46" s="84"/>
      <c r="W46" s="84"/>
      <c r="X46" s="83">
        <f t="shared" si="18"/>
        <v>277</v>
      </c>
      <c r="Y46" s="99">
        <f t="shared" si="19"/>
        <v>286</v>
      </c>
      <c r="Z46" s="99">
        <f t="shared" si="20"/>
        <v>389</v>
      </c>
      <c r="AA46" s="84">
        <f t="shared" si="21"/>
        <v>341</v>
      </c>
      <c r="AB46" s="84">
        <f t="shared" si="22"/>
        <v>350</v>
      </c>
      <c r="AC46" s="84">
        <f t="shared" si="23"/>
        <v>446</v>
      </c>
      <c r="AD46" s="84">
        <f t="shared" si="24"/>
        <v>364</v>
      </c>
      <c r="AE46" s="84">
        <f t="shared" si="25"/>
        <v>396</v>
      </c>
      <c r="AF46" s="84">
        <f t="shared" si="26"/>
        <v>540</v>
      </c>
      <c r="AG46" s="84"/>
      <c r="AH46" s="83">
        <f t="shared" si="28"/>
        <v>387</v>
      </c>
      <c r="AI46" s="84">
        <f t="shared" si="29"/>
        <v>428</v>
      </c>
      <c r="AJ46" s="84">
        <f t="shared" si="30"/>
        <v>487</v>
      </c>
    </row>
    <row r="47" spans="1:36" ht="12.75" customHeight="1">
      <c r="A47" s="84">
        <v>25</v>
      </c>
      <c r="B47" s="96" t="s">
        <v>946</v>
      </c>
      <c r="C47" s="97" t="s">
        <v>947</v>
      </c>
      <c r="D47" s="44" t="s">
        <v>925</v>
      </c>
      <c r="E47" s="98">
        <v>16</v>
      </c>
      <c r="F47" s="48">
        <f t="shared" si="1"/>
        <v>93</v>
      </c>
      <c r="G47" s="48">
        <v>93</v>
      </c>
      <c r="H47" s="84"/>
      <c r="I47" s="84"/>
      <c r="J47" s="83">
        <f t="shared" si="4"/>
        <v>234</v>
      </c>
      <c r="K47" s="83">
        <f t="shared" si="5"/>
        <v>247</v>
      </c>
      <c r="L47" s="84">
        <f t="shared" si="6"/>
        <v>270</v>
      </c>
      <c r="M47" s="84">
        <f t="shared" si="7"/>
        <v>281</v>
      </c>
      <c r="N47" s="84">
        <f t="shared" si="8"/>
        <v>295</v>
      </c>
      <c r="O47" s="84"/>
      <c r="P47" s="84"/>
      <c r="Q47" s="83">
        <f t="shared" si="11"/>
        <v>234</v>
      </c>
      <c r="R47" s="83">
        <f t="shared" si="12"/>
        <v>247</v>
      </c>
      <c r="S47" s="84">
        <f t="shared" si="13"/>
        <v>270</v>
      </c>
      <c r="T47" s="84">
        <f t="shared" si="14"/>
        <v>281</v>
      </c>
      <c r="U47" s="84">
        <f t="shared" si="15"/>
        <v>295</v>
      </c>
      <c r="V47" s="84"/>
      <c r="W47" s="84"/>
      <c r="X47" s="83">
        <f t="shared" si="18"/>
        <v>277</v>
      </c>
      <c r="Y47" s="99">
        <f t="shared" si="19"/>
        <v>286</v>
      </c>
      <c r="Z47" s="99">
        <f t="shared" si="20"/>
        <v>389</v>
      </c>
      <c r="AA47" s="84">
        <f t="shared" si="21"/>
        <v>341</v>
      </c>
      <c r="AB47" s="84">
        <f t="shared" si="22"/>
        <v>350</v>
      </c>
      <c r="AC47" s="84">
        <f t="shared" si="23"/>
        <v>446</v>
      </c>
      <c r="AD47" s="84">
        <f t="shared" si="24"/>
        <v>364</v>
      </c>
      <c r="AE47" s="84">
        <f t="shared" si="25"/>
        <v>396</v>
      </c>
      <c r="AF47" s="84">
        <f t="shared" si="26"/>
        <v>540</v>
      </c>
      <c r="AG47" s="84"/>
      <c r="AH47" s="83">
        <f t="shared" si="28"/>
        <v>387</v>
      </c>
      <c r="AI47" s="84">
        <f t="shared" si="29"/>
        <v>428</v>
      </c>
      <c r="AJ47" s="84">
        <f t="shared" si="30"/>
        <v>487</v>
      </c>
    </row>
    <row r="48" spans="1:36" ht="12.75" customHeight="1">
      <c r="A48" s="84">
        <v>32</v>
      </c>
      <c r="B48" s="96" t="s">
        <v>948</v>
      </c>
      <c r="C48" s="97" t="s">
        <v>949</v>
      </c>
      <c r="D48" s="44" t="s">
        <v>925</v>
      </c>
      <c r="E48" s="98">
        <v>10</v>
      </c>
      <c r="F48" s="48">
        <f t="shared" si="1"/>
        <v>115</v>
      </c>
      <c r="G48" s="48">
        <v>115</v>
      </c>
      <c r="H48" s="84"/>
      <c r="I48" s="84"/>
      <c r="J48" s="83">
        <f t="shared" si="4"/>
        <v>256</v>
      </c>
      <c r="K48" s="83">
        <f t="shared" si="5"/>
        <v>269</v>
      </c>
      <c r="L48" s="84">
        <f t="shared" si="6"/>
        <v>292</v>
      </c>
      <c r="M48" s="84">
        <f t="shared" si="7"/>
        <v>303</v>
      </c>
      <c r="N48" s="84">
        <f t="shared" si="8"/>
        <v>317</v>
      </c>
      <c r="O48" s="84"/>
      <c r="P48" s="84"/>
      <c r="Q48" s="83">
        <f t="shared" si="11"/>
        <v>256</v>
      </c>
      <c r="R48" s="83">
        <f t="shared" si="12"/>
        <v>269</v>
      </c>
      <c r="S48" s="84">
        <f t="shared" si="13"/>
        <v>292</v>
      </c>
      <c r="T48" s="84">
        <f t="shared" si="14"/>
        <v>303</v>
      </c>
      <c r="U48" s="84">
        <f t="shared" si="15"/>
        <v>317</v>
      </c>
      <c r="V48" s="84"/>
      <c r="W48" s="84"/>
      <c r="X48" s="83">
        <f t="shared" si="18"/>
        <v>299</v>
      </c>
      <c r="Y48" s="99">
        <f t="shared" si="19"/>
        <v>308</v>
      </c>
      <c r="Z48" s="99">
        <f t="shared" si="20"/>
        <v>411</v>
      </c>
      <c r="AA48" s="84">
        <f t="shared" si="21"/>
        <v>363</v>
      </c>
      <c r="AB48" s="84">
        <f t="shared" si="22"/>
        <v>372</v>
      </c>
      <c r="AC48" s="84">
        <f t="shared" si="23"/>
        <v>468</v>
      </c>
      <c r="AD48" s="84">
        <f t="shared" si="24"/>
        <v>386</v>
      </c>
      <c r="AE48" s="84">
        <f t="shared" si="25"/>
        <v>418</v>
      </c>
      <c r="AF48" s="84">
        <f t="shared" si="26"/>
        <v>562</v>
      </c>
      <c r="AG48" s="84"/>
      <c r="AH48" s="83">
        <f t="shared" si="28"/>
        <v>409</v>
      </c>
      <c r="AI48" s="84">
        <f t="shared" si="29"/>
        <v>450</v>
      </c>
      <c r="AJ48" s="84">
        <f t="shared" si="30"/>
        <v>509</v>
      </c>
    </row>
    <row r="49" spans="1:36" ht="12.75" customHeight="1">
      <c r="A49" s="84">
        <v>32</v>
      </c>
      <c r="B49" s="96" t="s">
        <v>950</v>
      </c>
      <c r="C49" s="97" t="s">
        <v>951</v>
      </c>
      <c r="D49" s="44" t="s">
        <v>925</v>
      </c>
      <c r="E49" s="98">
        <v>16</v>
      </c>
      <c r="F49" s="48">
        <f t="shared" si="1"/>
        <v>136</v>
      </c>
      <c r="G49" s="48">
        <v>136</v>
      </c>
      <c r="H49" s="84"/>
      <c r="I49" s="84"/>
      <c r="J49" s="84"/>
      <c r="K49" s="84"/>
      <c r="L49" s="83">
        <f t="shared" si="6"/>
        <v>313</v>
      </c>
      <c r="M49" s="83">
        <f t="shared" si="7"/>
        <v>324</v>
      </c>
      <c r="N49" s="84">
        <f t="shared" si="8"/>
        <v>338</v>
      </c>
      <c r="O49" s="84"/>
      <c r="P49" s="84"/>
      <c r="Q49" s="84"/>
      <c r="R49" s="84"/>
      <c r="S49" s="83">
        <f t="shared" si="13"/>
        <v>313</v>
      </c>
      <c r="T49" s="83">
        <f t="shared" si="14"/>
        <v>324</v>
      </c>
      <c r="U49" s="84">
        <f t="shared" si="15"/>
        <v>338</v>
      </c>
      <c r="V49" s="84"/>
      <c r="W49" s="84"/>
      <c r="X49" s="84"/>
      <c r="Y49" s="84"/>
      <c r="Z49" s="84"/>
      <c r="AA49" s="83">
        <f t="shared" si="21"/>
        <v>384</v>
      </c>
      <c r="AB49" s="99">
        <f t="shared" si="22"/>
        <v>393</v>
      </c>
      <c r="AC49" s="99">
        <f t="shared" si="23"/>
        <v>489</v>
      </c>
      <c r="AD49" s="84">
        <f t="shared" si="24"/>
        <v>407</v>
      </c>
      <c r="AE49" s="84">
        <f t="shared" si="25"/>
        <v>439</v>
      </c>
      <c r="AF49" s="84">
        <f t="shared" si="26"/>
        <v>583</v>
      </c>
      <c r="AG49" s="84"/>
      <c r="AH49" s="84"/>
      <c r="AI49" s="83">
        <f t="shared" si="29"/>
        <v>471</v>
      </c>
      <c r="AJ49" s="84">
        <f t="shared" si="30"/>
        <v>530</v>
      </c>
    </row>
    <row r="50" spans="1:36" ht="12.75" customHeight="1">
      <c r="A50" s="84">
        <v>40</v>
      </c>
      <c r="B50" s="96" t="s">
        <v>952</v>
      </c>
      <c r="C50" s="97" t="s">
        <v>953</v>
      </c>
      <c r="D50" s="44" t="s">
        <v>925</v>
      </c>
      <c r="E50" s="98">
        <v>16</v>
      </c>
      <c r="F50" s="48">
        <f t="shared" si="1"/>
        <v>166</v>
      </c>
      <c r="G50" s="48">
        <v>166</v>
      </c>
      <c r="H50" s="84"/>
      <c r="I50" s="84"/>
      <c r="J50" s="84"/>
      <c r="K50" s="84"/>
      <c r="L50" s="83">
        <f t="shared" si="6"/>
        <v>343</v>
      </c>
      <c r="M50" s="83">
        <f t="shared" si="7"/>
        <v>354</v>
      </c>
      <c r="N50" s="84">
        <f t="shared" si="8"/>
        <v>368</v>
      </c>
      <c r="O50" s="84"/>
      <c r="P50" s="84"/>
      <c r="Q50" s="84"/>
      <c r="R50" s="84"/>
      <c r="S50" s="83">
        <f t="shared" si="13"/>
        <v>343</v>
      </c>
      <c r="T50" s="83">
        <f t="shared" si="14"/>
        <v>354</v>
      </c>
      <c r="U50" s="84">
        <f t="shared" si="15"/>
        <v>368</v>
      </c>
      <c r="V50" s="84"/>
      <c r="W50" s="84"/>
      <c r="X50" s="84"/>
      <c r="Y50" s="84"/>
      <c r="Z50" s="84"/>
      <c r="AA50" s="83">
        <f t="shared" si="21"/>
        <v>414</v>
      </c>
      <c r="AB50" s="99">
        <f t="shared" si="22"/>
        <v>423</v>
      </c>
      <c r="AC50" s="99">
        <f t="shared" si="23"/>
        <v>519</v>
      </c>
      <c r="AD50" s="84">
        <f t="shared" si="24"/>
        <v>437</v>
      </c>
      <c r="AE50" s="84">
        <f t="shared" si="25"/>
        <v>469</v>
      </c>
      <c r="AF50" s="84">
        <f t="shared" si="26"/>
        <v>613</v>
      </c>
      <c r="AG50" s="84"/>
      <c r="AH50" s="84"/>
      <c r="AI50" s="83">
        <f t="shared" si="29"/>
        <v>501</v>
      </c>
      <c r="AJ50" s="84">
        <f t="shared" si="30"/>
        <v>560</v>
      </c>
    </row>
    <row r="51" spans="1:36" ht="12.75" customHeight="1">
      <c r="A51" s="84">
        <v>40</v>
      </c>
      <c r="B51" s="96" t="s">
        <v>954</v>
      </c>
      <c r="C51" s="97" t="s">
        <v>955</v>
      </c>
      <c r="D51" s="44" t="s">
        <v>925</v>
      </c>
      <c r="E51" s="98">
        <v>25</v>
      </c>
      <c r="F51" s="48">
        <f t="shared" si="1"/>
        <v>166</v>
      </c>
      <c r="G51" s="48">
        <v>166</v>
      </c>
      <c r="H51" s="84"/>
      <c r="I51" s="84"/>
      <c r="J51" s="84"/>
      <c r="K51" s="84"/>
      <c r="L51" s="83">
        <f t="shared" si="6"/>
        <v>343</v>
      </c>
      <c r="M51" s="83">
        <f t="shared" si="7"/>
        <v>354</v>
      </c>
      <c r="N51" s="84">
        <f t="shared" si="8"/>
        <v>368</v>
      </c>
      <c r="O51" s="84"/>
      <c r="P51" s="84"/>
      <c r="Q51" s="84"/>
      <c r="R51" s="84"/>
      <c r="S51" s="83">
        <f t="shared" si="13"/>
        <v>343</v>
      </c>
      <c r="T51" s="83">
        <f t="shared" si="14"/>
        <v>354</v>
      </c>
      <c r="U51" s="84">
        <f t="shared" si="15"/>
        <v>368</v>
      </c>
      <c r="V51" s="84"/>
      <c r="W51" s="84"/>
      <c r="X51" s="84"/>
      <c r="Y51" s="84"/>
      <c r="Z51" s="84"/>
      <c r="AA51" s="83">
        <f t="shared" si="21"/>
        <v>414</v>
      </c>
      <c r="AB51" s="99">
        <f t="shared" si="22"/>
        <v>423</v>
      </c>
      <c r="AC51" s="99">
        <f t="shared" si="23"/>
        <v>519</v>
      </c>
      <c r="AD51" s="84">
        <f t="shared" si="24"/>
        <v>437</v>
      </c>
      <c r="AE51" s="84">
        <f t="shared" si="25"/>
        <v>469</v>
      </c>
      <c r="AF51" s="84">
        <f t="shared" si="26"/>
        <v>613</v>
      </c>
      <c r="AG51" s="84"/>
      <c r="AH51" s="84"/>
      <c r="AI51" s="83">
        <f t="shared" si="29"/>
        <v>501</v>
      </c>
      <c r="AJ51" s="84">
        <f t="shared" si="30"/>
        <v>560</v>
      </c>
    </row>
    <row r="52" spans="1:36" ht="12.75" customHeight="1">
      <c r="A52" s="84">
        <v>50</v>
      </c>
      <c r="B52" s="96" t="s">
        <v>956</v>
      </c>
      <c r="C52" s="97" t="s">
        <v>957</v>
      </c>
      <c r="D52" s="44" t="s">
        <v>925</v>
      </c>
      <c r="E52" s="98">
        <v>25</v>
      </c>
      <c r="F52" s="48">
        <f t="shared" si="1"/>
        <v>220</v>
      </c>
      <c r="G52" s="48">
        <v>220</v>
      </c>
      <c r="H52" s="84"/>
      <c r="I52" s="84"/>
      <c r="J52" s="84"/>
      <c r="K52" s="84"/>
      <c r="L52" s="83">
        <f t="shared" si="6"/>
        <v>397</v>
      </c>
      <c r="M52" s="83">
        <f t="shared" si="7"/>
        <v>408</v>
      </c>
      <c r="N52" s="84">
        <f t="shared" si="8"/>
        <v>422</v>
      </c>
      <c r="O52" s="84"/>
      <c r="P52" s="84"/>
      <c r="Q52" s="84"/>
      <c r="R52" s="84"/>
      <c r="S52" s="83">
        <f t="shared" si="13"/>
        <v>397</v>
      </c>
      <c r="T52" s="83">
        <f t="shared" si="14"/>
        <v>408</v>
      </c>
      <c r="U52" s="84">
        <f t="shared" si="15"/>
        <v>422</v>
      </c>
      <c r="V52" s="84"/>
      <c r="W52" s="84"/>
      <c r="X52" s="84"/>
      <c r="Y52" s="84"/>
      <c r="Z52" s="84"/>
      <c r="AA52" s="83">
        <f t="shared" si="21"/>
        <v>468</v>
      </c>
      <c r="AB52" s="99">
        <f t="shared" si="22"/>
        <v>477</v>
      </c>
      <c r="AC52" s="99">
        <f t="shared" si="23"/>
        <v>573</v>
      </c>
      <c r="AD52" s="84">
        <f t="shared" si="24"/>
        <v>491</v>
      </c>
      <c r="AE52" s="84">
        <f t="shared" si="25"/>
        <v>523</v>
      </c>
      <c r="AF52" s="84">
        <f t="shared" si="26"/>
        <v>667</v>
      </c>
      <c r="AG52" s="84"/>
      <c r="AH52" s="84"/>
      <c r="AI52" s="83">
        <f t="shared" si="29"/>
        <v>555</v>
      </c>
      <c r="AJ52" s="84">
        <f t="shared" si="30"/>
        <v>614</v>
      </c>
    </row>
    <row r="53" spans="1:36" ht="12.75" customHeight="1">
      <c r="A53" s="84">
        <v>50</v>
      </c>
      <c r="B53" s="96" t="s">
        <v>958</v>
      </c>
      <c r="C53" s="97" t="s">
        <v>959</v>
      </c>
      <c r="D53" s="44" t="s">
        <v>925</v>
      </c>
      <c r="E53" s="98">
        <v>40</v>
      </c>
      <c r="F53" s="48">
        <f t="shared" si="1"/>
        <v>220</v>
      </c>
      <c r="G53" s="48">
        <v>220</v>
      </c>
      <c r="H53" s="84"/>
      <c r="I53" s="84"/>
      <c r="J53" s="84"/>
      <c r="K53" s="84"/>
      <c r="L53" s="83">
        <f t="shared" si="6"/>
        <v>397</v>
      </c>
      <c r="M53" s="83">
        <f t="shared" si="7"/>
        <v>408</v>
      </c>
      <c r="N53" s="84">
        <f t="shared" si="8"/>
        <v>422</v>
      </c>
      <c r="O53" s="84"/>
      <c r="P53" s="84"/>
      <c r="Q53" s="84"/>
      <c r="R53" s="84"/>
      <c r="S53" s="83">
        <f t="shared" si="13"/>
        <v>397</v>
      </c>
      <c r="T53" s="83">
        <f t="shared" si="14"/>
        <v>408</v>
      </c>
      <c r="U53" s="84">
        <f t="shared" si="15"/>
        <v>422</v>
      </c>
      <c r="V53" s="84"/>
      <c r="W53" s="84"/>
      <c r="X53" s="84"/>
      <c r="Y53" s="84"/>
      <c r="Z53" s="84"/>
      <c r="AA53" s="83">
        <f t="shared" si="21"/>
        <v>468</v>
      </c>
      <c r="AB53" s="99">
        <f t="shared" si="22"/>
        <v>477</v>
      </c>
      <c r="AC53" s="99">
        <f t="shared" si="23"/>
        <v>573</v>
      </c>
      <c r="AD53" s="84">
        <f t="shared" si="24"/>
        <v>491</v>
      </c>
      <c r="AE53" s="84">
        <f t="shared" si="25"/>
        <v>523</v>
      </c>
      <c r="AF53" s="84">
        <f t="shared" si="26"/>
        <v>667</v>
      </c>
      <c r="AG53" s="84"/>
      <c r="AH53" s="84"/>
      <c r="AI53" s="83">
        <f t="shared" si="29"/>
        <v>555</v>
      </c>
      <c r="AJ53" s="84">
        <f t="shared" si="30"/>
        <v>614</v>
      </c>
    </row>
    <row r="54" spans="1:36" ht="12.75" customHeight="1">
      <c r="A54" s="51"/>
      <c r="B54" s="91"/>
      <c r="C54" s="51"/>
      <c r="D54" s="51"/>
      <c r="E54" s="92"/>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row>
    <row r="55" spans="1:36" ht="15" customHeight="1">
      <c r="A55" s="9" t="s">
        <v>960</v>
      </c>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row>
    <row r="56" spans="1:36" ht="12.75" customHeight="1">
      <c r="A56" s="84">
        <v>15</v>
      </c>
      <c r="B56" s="96" t="s">
        <v>961</v>
      </c>
      <c r="C56" s="97" t="s">
        <v>962</v>
      </c>
      <c r="D56" s="44" t="s">
        <v>925</v>
      </c>
      <c r="E56" s="98">
        <v>0.25</v>
      </c>
      <c r="F56" s="48">
        <f t="shared" ref="F56:F74" si="31">G56*(1+$AJ$12)*(1-$AJ$11)</f>
        <v>72</v>
      </c>
      <c r="G56" s="48">
        <v>72</v>
      </c>
      <c r="H56" s="83">
        <f t="shared" ref="H56:H63" si="32">$H$31+F56</f>
        <v>187</v>
      </c>
      <c r="I56" s="83">
        <f t="shared" ref="I56:I63" si="33">$I$31+F56</f>
        <v>192</v>
      </c>
      <c r="J56" s="84">
        <f t="shared" ref="J56:J69" si="34">$J$31+F56</f>
        <v>213</v>
      </c>
      <c r="K56" s="84">
        <f t="shared" ref="K56:K69" si="35">$K$31+F56</f>
        <v>226</v>
      </c>
      <c r="L56" s="84">
        <f t="shared" ref="L56:L72" si="36">$L$31+F56</f>
        <v>249</v>
      </c>
      <c r="M56" s="84">
        <f t="shared" ref="M56:M72" si="37">$M$31+F56</f>
        <v>260</v>
      </c>
      <c r="N56" s="84">
        <f t="shared" ref="N56:N74" si="38">$N$31+F56</f>
        <v>274</v>
      </c>
      <c r="O56" s="83">
        <f t="shared" ref="O56:O63" si="39">$O$31+F56</f>
        <v>187</v>
      </c>
      <c r="P56" s="83">
        <f t="shared" ref="P56:P63" si="40">$P$31+F56</f>
        <v>192</v>
      </c>
      <c r="Q56" s="84">
        <f t="shared" ref="Q56:Q69" si="41">$Q$31+F56</f>
        <v>213</v>
      </c>
      <c r="R56" s="84">
        <f t="shared" ref="R56:R69" si="42">$R$31+F56</f>
        <v>226</v>
      </c>
      <c r="S56" s="84">
        <f t="shared" ref="S56:S72" si="43">$S$31+F56</f>
        <v>249</v>
      </c>
      <c r="T56" s="84">
        <f t="shared" ref="T56:T72" si="44">$T$31+F56</f>
        <v>260</v>
      </c>
      <c r="U56" s="84">
        <f t="shared" ref="U56:U74" si="45">$U$31+F56</f>
        <v>274</v>
      </c>
      <c r="V56" s="83">
        <f t="shared" ref="V56:V63" si="46">$V$31+F56</f>
        <v>219</v>
      </c>
      <c r="W56" s="83">
        <f t="shared" ref="W56:W63" si="47">$W$31+F56</f>
        <v>219</v>
      </c>
      <c r="X56" s="84">
        <f t="shared" ref="X56:X69" si="48">$X$31+F56</f>
        <v>256</v>
      </c>
      <c r="Y56" s="84">
        <f t="shared" ref="Y56:Y69" si="49">$Y$31+F56</f>
        <v>265</v>
      </c>
      <c r="Z56" s="84">
        <f t="shared" ref="Z56:Z69" si="50">$Z$31+F56</f>
        <v>368</v>
      </c>
      <c r="AA56" s="84">
        <f t="shared" ref="AA56:AA72" si="51">$AA$31+F56</f>
        <v>320</v>
      </c>
      <c r="AB56" s="84">
        <f t="shared" ref="AB56:AB72" si="52">$AB$31+F56</f>
        <v>329</v>
      </c>
      <c r="AC56" s="84">
        <f t="shared" ref="AC56:AC72" si="53">$AC$31+F56</f>
        <v>425</v>
      </c>
      <c r="AD56" s="84">
        <f t="shared" ref="AD56:AD74" si="54">$AD$31+F56</f>
        <v>343</v>
      </c>
      <c r="AE56" s="84">
        <f t="shared" ref="AE56:AE74" si="55">$AE$31+F56</f>
        <v>375</v>
      </c>
      <c r="AF56" s="84">
        <f t="shared" ref="AF56:AF74" si="56">$AF$31+F56</f>
        <v>519</v>
      </c>
      <c r="AG56" s="83">
        <f t="shared" ref="AG56:AG63" si="57">$AG$31+F56</f>
        <v>327</v>
      </c>
      <c r="AH56" s="84">
        <f t="shared" ref="AH56:AH69" si="58">$AH$31+F56</f>
        <v>366</v>
      </c>
      <c r="AI56" s="84">
        <f t="shared" ref="AI56:AI72" si="59">$AI$31+F56</f>
        <v>407</v>
      </c>
      <c r="AJ56" s="84">
        <f t="shared" ref="AJ56:AJ74" si="60">$AJ$31+F56</f>
        <v>466</v>
      </c>
    </row>
    <row r="57" spans="1:36" ht="12.75" customHeight="1">
      <c r="A57" s="84">
        <v>15</v>
      </c>
      <c r="B57" s="96" t="s">
        <v>963</v>
      </c>
      <c r="C57" s="97" t="s">
        <v>964</v>
      </c>
      <c r="D57" s="44" t="s">
        <v>925</v>
      </c>
      <c r="E57" s="98">
        <v>0.4</v>
      </c>
      <c r="F57" s="48">
        <f t="shared" si="31"/>
        <v>72</v>
      </c>
      <c r="G57" s="48">
        <v>72</v>
      </c>
      <c r="H57" s="83">
        <f t="shared" si="32"/>
        <v>187</v>
      </c>
      <c r="I57" s="83">
        <f t="shared" si="33"/>
        <v>192</v>
      </c>
      <c r="J57" s="84">
        <f t="shared" si="34"/>
        <v>213</v>
      </c>
      <c r="K57" s="84">
        <f t="shared" si="35"/>
        <v>226</v>
      </c>
      <c r="L57" s="84">
        <f t="shared" si="36"/>
        <v>249</v>
      </c>
      <c r="M57" s="84">
        <f t="shared" si="37"/>
        <v>260</v>
      </c>
      <c r="N57" s="84">
        <f t="shared" si="38"/>
        <v>274</v>
      </c>
      <c r="O57" s="83">
        <f t="shared" si="39"/>
        <v>187</v>
      </c>
      <c r="P57" s="83">
        <f t="shared" si="40"/>
        <v>192</v>
      </c>
      <c r="Q57" s="84">
        <f t="shared" si="41"/>
        <v>213</v>
      </c>
      <c r="R57" s="84">
        <f t="shared" si="42"/>
        <v>226</v>
      </c>
      <c r="S57" s="84">
        <f t="shared" si="43"/>
        <v>249</v>
      </c>
      <c r="T57" s="84">
        <f t="shared" si="44"/>
        <v>260</v>
      </c>
      <c r="U57" s="84">
        <f t="shared" si="45"/>
        <v>274</v>
      </c>
      <c r="V57" s="83">
        <f t="shared" si="46"/>
        <v>219</v>
      </c>
      <c r="W57" s="83">
        <f t="shared" si="47"/>
        <v>219</v>
      </c>
      <c r="X57" s="84">
        <f t="shared" si="48"/>
        <v>256</v>
      </c>
      <c r="Y57" s="84">
        <f t="shared" si="49"/>
        <v>265</v>
      </c>
      <c r="Z57" s="84">
        <f t="shared" si="50"/>
        <v>368</v>
      </c>
      <c r="AA57" s="84">
        <f t="shared" si="51"/>
        <v>320</v>
      </c>
      <c r="AB57" s="84">
        <f t="shared" si="52"/>
        <v>329</v>
      </c>
      <c r="AC57" s="84">
        <f t="shared" si="53"/>
        <v>425</v>
      </c>
      <c r="AD57" s="84">
        <f t="shared" si="54"/>
        <v>343</v>
      </c>
      <c r="AE57" s="84">
        <f t="shared" si="55"/>
        <v>375</v>
      </c>
      <c r="AF57" s="84">
        <f t="shared" si="56"/>
        <v>519</v>
      </c>
      <c r="AG57" s="83">
        <f t="shared" si="57"/>
        <v>327</v>
      </c>
      <c r="AH57" s="84">
        <f t="shared" si="58"/>
        <v>366</v>
      </c>
      <c r="AI57" s="84">
        <f t="shared" si="59"/>
        <v>407</v>
      </c>
      <c r="AJ57" s="84">
        <f t="shared" si="60"/>
        <v>466</v>
      </c>
    </row>
    <row r="58" spans="1:36" ht="12.75" customHeight="1">
      <c r="A58" s="84">
        <v>15</v>
      </c>
      <c r="B58" s="96" t="s">
        <v>965</v>
      </c>
      <c r="C58" s="97" t="s">
        <v>966</v>
      </c>
      <c r="D58" s="44" t="s">
        <v>925</v>
      </c>
      <c r="E58" s="98">
        <v>0.63</v>
      </c>
      <c r="F58" s="48">
        <f t="shared" si="31"/>
        <v>72</v>
      </c>
      <c r="G58" s="48">
        <v>72</v>
      </c>
      <c r="H58" s="83">
        <f t="shared" si="32"/>
        <v>187</v>
      </c>
      <c r="I58" s="83">
        <f t="shared" si="33"/>
        <v>192</v>
      </c>
      <c r="J58" s="84">
        <f t="shared" si="34"/>
        <v>213</v>
      </c>
      <c r="K58" s="84">
        <f t="shared" si="35"/>
        <v>226</v>
      </c>
      <c r="L58" s="84">
        <f t="shared" si="36"/>
        <v>249</v>
      </c>
      <c r="M58" s="84">
        <f t="shared" si="37"/>
        <v>260</v>
      </c>
      <c r="N58" s="84">
        <f t="shared" si="38"/>
        <v>274</v>
      </c>
      <c r="O58" s="83">
        <f t="shared" si="39"/>
        <v>187</v>
      </c>
      <c r="P58" s="83">
        <f t="shared" si="40"/>
        <v>192</v>
      </c>
      <c r="Q58" s="84">
        <f t="shared" si="41"/>
        <v>213</v>
      </c>
      <c r="R58" s="84">
        <f t="shared" si="42"/>
        <v>226</v>
      </c>
      <c r="S58" s="84">
        <f t="shared" si="43"/>
        <v>249</v>
      </c>
      <c r="T58" s="84">
        <f t="shared" si="44"/>
        <v>260</v>
      </c>
      <c r="U58" s="84">
        <f t="shared" si="45"/>
        <v>274</v>
      </c>
      <c r="V58" s="83">
        <f t="shared" si="46"/>
        <v>219</v>
      </c>
      <c r="W58" s="83">
        <f t="shared" si="47"/>
        <v>219</v>
      </c>
      <c r="X58" s="84">
        <f t="shared" si="48"/>
        <v>256</v>
      </c>
      <c r="Y58" s="84">
        <f t="shared" si="49"/>
        <v>265</v>
      </c>
      <c r="Z58" s="84">
        <f t="shared" si="50"/>
        <v>368</v>
      </c>
      <c r="AA58" s="84">
        <f t="shared" si="51"/>
        <v>320</v>
      </c>
      <c r="AB58" s="84">
        <f t="shared" si="52"/>
        <v>329</v>
      </c>
      <c r="AC58" s="84">
        <f t="shared" si="53"/>
        <v>425</v>
      </c>
      <c r="AD58" s="84">
        <f t="shared" si="54"/>
        <v>343</v>
      </c>
      <c r="AE58" s="84">
        <f t="shared" si="55"/>
        <v>375</v>
      </c>
      <c r="AF58" s="84">
        <f t="shared" si="56"/>
        <v>519</v>
      </c>
      <c r="AG58" s="83">
        <f t="shared" si="57"/>
        <v>327</v>
      </c>
      <c r="AH58" s="84">
        <f t="shared" si="58"/>
        <v>366</v>
      </c>
      <c r="AI58" s="84">
        <f t="shared" si="59"/>
        <v>407</v>
      </c>
      <c r="AJ58" s="84">
        <f t="shared" si="60"/>
        <v>466</v>
      </c>
    </row>
    <row r="59" spans="1:36" ht="12.75" customHeight="1">
      <c r="A59" s="84">
        <v>15</v>
      </c>
      <c r="B59" s="96" t="s">
        <v>967</v>
      </c>
      <c r="C59" s="97" t="s">
        <v>968</v>
      </c>
      <c r="D59" s="44" t="s">
        <v>925</v>
      </c>
      <c r="E59" s="98">
        <v>1</v>
      </c>
      <c r="F59" s="48">
        <f t="shared" si="31"/>
        <v>72</v>
      </c>
      <c r="G59" s="48">
        <v>72</v>
      </c>
      <c r="H59" s="83">
        <f t="shared" si="32"/>
        <v>187</v>
      </c>
      <c r="I59" s="83">
        <f t="shared" si="33"/>
        <v>192</v>
      </c>
      <c r="J59" s="84">
        <f t="shared" si="34"/>
        <v>213</v>
      </c>
      <c r="K59" s="84">
        <f t="shared" si="35"/>
        <v>226</v>
      </c>
      <c r="L59" s="84">
        <f t="shared" si="36"/>
        <v>249</v>
      </c>
      <c r="M59" s="84">
        <f t="shared" si="37"/>
        <v>260</v>
      </c>
      <c r="N59" s="84">
        <f t="shared" si="38"/>
        <v>274</v>
      </c>
      <c r="O59" s="83">
        <f t="shared" si="39"/>
        <v>187</v>
      </c>
      <c r="P59" s="83">
        <f t="shared" si="40"/>
        <v>192</v>
      </c>
      <c r="Q59" s="84">
        <f t="shared" si="41"/>
        <v>213</v>
      </c>
      <c r="R59" s="84">
        <f t="shared" si="42"/>
        <v>226</v>
      </c>
      <c r="S59" s="84">
        <f t="shared" si="43"/>
        <v>249</v>
      </c>
      <c r="T59" s="84">
        <f t="shared" si="44"/>
        <v>260</v>
      </c>
      <c r="U59" s="84">
        <f t="shared" si="45"/>
        <v>274</v>
      </c>
      <c r="V59" s="83">
        <f t="shared" si="46"/>
        <v>219</v>
      </c>
      <c r="W59" s="83">
        <f t="shared" si="47"/>
        <v>219</v>
      </c>
      <c r="X59" s="84">
        <f t="shared" si="48"/>
        <v>256</v>
      </c>
      <c r="Y59" s="84">
        <f t="shared" si="49"/>
        <v>265</v>
      </c>
      <c r="Z59" s="84">
        <f t="shared" si="50"/>
        <v>368</v>
      </c>
      <c r="AA59" s="84">
        <f t="shared" si="51"/>
        <v>320</v>
      </c>
      <c r="AB59" s="84">
        <f t="shared" si="52"/>
        <v>329</v>
      </c>
      <c r="AC59" s="84">
        <f t="shared" si="53"/>
        <v>425</v>
      </c>
      <c r="AD59" s="84">
        <f t="shared" si="54"/>
        <v>343</v>
      </c>
      <c r="AE59" s="84">
        <f t="shared" si="55"/>
        <v>375</v>
      </c>
      <c r="AF59" s="84">
        <f t="shared" si="56"/>
        <v>519</v>
      </c>
      <c r="AG59" s="83">
        <f t="shared" si="57"/>
        <v>327</v>
      </c>
      <c r="AH59" s="84">
        <f t="shared" si="58"/>
        <v>366</v>
      </c>
      <c r="AI59" s="84">
        <f t="shared" si="59"/>
        <v>407</v>
      </c>
      <c r="AJ59" s="84">
        <f t="shared" si="60"/>
        <v>466</v>
      </c>
    </row>
    <row r="60" spans="1:36" ht="12.75" customHeight="1">
      <c r="A60" s="84">
        <v>15</v>
      </c>
      <c r="B60" s="96" t="s">
        <v>969</v>
      </c>
      <c r="C60" s="97" t="s">
        <v>970</v>
      </c>
      <c r="D60" s="44" t="s">
        <v>925</v>
      </c>
      <c r="E60" s="98">
        <v>1.6</v>
      </c>
      <c r="F60" s="48">
        <f t="shared" si="31"/>
        <v>72</v>
      </c>
      <c r="G60" s="48">
        <v>72</v>
      </c>
      <c r="H60" s="83">
        <f t="shared" si="32"/>
        <v>187</v>
      </c>
      <c r="I60" s="83">
        <f t="shared" si="33"/>
        <v>192</v>
      </c>
      <c r="J60" s="84">
        <f t="shared" si="34"/>
        <v>213</v>
      </c>
      <c r="K60" s="84">
        <f t="shared" si="35"/>
        <v>226</v>
      </c>
      <c r="L60" s="84">
        <f t="shared" si="36"/>
        <v>249</v>
      </c>
      <c r="M60" s="84">
        <f t="shared" si="37"/>
        <v>260</v>
      </c>
      <c r="N60" s="84">
        <f t="shared" si="38"/>
        <v>274</v>
      </c>
      <c r="O60" s="83">
        <f t="shared" si="39"/>
        <v>187</v>
      </c>
      <c r="P60" s="83">
        <f t="shared" si="40"/>
        <v>192</v>
      </c>
      <c r="Q60" s="84">
        <f t="shared" si="41"/>
        <v>213</v>
      </c>
      <c r="R60" s="84">
        <f t="shared" si="42"/>
        <v>226</v>
      </c>
      <c r="S60" s="84">
        <f t="shared" si="43"/>
        <v>249</v>
      </c>
      <c r="T60" s="84">
        <f t="shared" si="44"/>
        <v>260</v>
      </c>
      <c r="U60" s="84">
        <f t="shared" si="45"/>
        <v>274</v>
      </c>
      <c r="V60" s="83">
        <f t="shared" si="46"/>
        <v>219</v>
      </c>
      <c r="W60" s="83">
        <f t="shared" si="47"/>
        <v>219</v>
      </c>
      <c r="X60" s="84">
        <f t="shared" si="48"/>
        <v>256</v>
      </c>
      <c r="Y60" s="84">
        <f t="shared" si="49"/>
        <v>265</v>
      </c>
      <c r="Z60" s="84">
        <f t="shared" si="50"/>
        <v>368</v>
      </c>
      <c r="AA60" s="84">
        <f t="shared" si="51"/>
        <v>320</v>
      </c>
      <c r="AB60" s="84">
        <f t="shared" si="52"/>
        <v>329</v>
      </c>
      <c r="AC60" s="84">
        <f t="shared" si="53"/>
        <v>425</v>
      </c>
      <c r="AD60" s="84">
        <f t="shared" si="54"/>
        <v>343</v>
      </c>
      <c r="AE60" s="84">
        <f t="shared" si="55"/>
        <v>375</v>
      </c>
      <c r="AF60" s="84">
        <f t="shared" si="56"/>
        <v>519</v>
      </c>
      <c r="AG60" s="83">
        <f t="shared" si="57"/>
        <v>327</v>
      </c>
      <c r="AH60" s="84">
        <f t="shared" si="58"/>
        <v>366</v>
      </c>
      <c r="AI60" s="84">
        <f t="shared" si="59"/>
        <v>407</v>
      </c>
      <c r="AJ60" s="84">
        <f t="shared" si="60"/>
        <v>466</v>
      </c>
    </row>
    <row r="61" spans="1:36" ht="12.75" customHeight="1">
      <c r="A61" s="84">
        <v>15</v>
      </c>
      <c r="B61" s="96" t="s">
        <v>971</v>
      </c>
      <c r="C61" s="97" t="s">
        <v>972</v>
      </c>
      <c r="D61" s="44" t="s">
        <v>925</v>
      </c>
      <c r="E61" s="98">
        <v>2.5</v>
      </c>
      <c r="F61" s="48">
        <f t="shared" si="31"/>
        <v>72</v>
      </c>
      <c r="G61" s="48">
        <v>72</v>
      </c>
      <c r="H61" s="83">
        <f t="shared" si="32"/>
        <v>187</v>
      </c>
      <c r="I61" s="83">
        <f t="shared" si="33"/>
        <v>192</v>
      </c>
      <c r="J61" s="84">
        <f t="shared" si="34"/>
        <v>213</v>
      </c>
      <c r="K61" s="84">
        <f t="shared" si="35"/>
        <v>226</v>
      </c>
      <c r="L61" s="84">
        <f t="shared" si="36"/>
        <v>249</v>
      </c>
      <c r="M61" s="84">
        <f t="shared" si="37"/>
        <v>260</v>
      </c>
      <c r="N61" s="84">
        <f t="shared" si="38"/>
        <v>274</v>
      </c>
      <c r="O61" s="83">
        <f t="shared" si="39"/>
        <v>187</v>
      </c>
      <c r="P61" s="83">
        <f t="shared" si="40"/>
        <v>192</v>
      </c>
      <c r="Q61" s="84">
        <f t="shared" si="41"/>
        <v>213</v>
      </c>
      <c r="R61" s="84">
        <f t="shared" si="42"/>
        <v>226</v>
      </c>
      <c r="S61" s="84">
        <f t="shared" si="43"/>
        <v>249</v>
      </c>
      <c r="T61" s="84">
        <f t="shared" si="44"/>
        <v>260</v>
      </c>
      <c r="U61" s="84">
        <f t="shared" si="45"/>
        <v>274</v>
      </c>
      <c r="V61" s="83">
        <f t="shared" si="46"/>
        <v>219</v>
      </c>
      <c r="W61" s="83">
        <f t="shared" si="47"/>
        <v>219</v>
      </c>
      <c r="X61" s="84">
        <f t="shared" si="48"/>
        <v>256</v>
      </c>
      <c r="Y61" s="84">
        <f t="shared" si="49"/>
        <v>265</v>
      </c>
      <c r="Z61" s="84">
        <f t="shared" si="50"/>
        <v>368</v>
      </c>
      <c r="AA61" s="84">
        <f t="shared" si="51"/>
        <v>320</v>
      </c>
      <c r="AB61" s="84">
        <f t="shared" si="52"/>
        <v>329</v>
      </c>
      <c r="AC61" s="84">
        <f t="shared" si="53"/>
        <v>425</v>
      </c>
      <c r="AD61" s="84">
        <f t="shared" si="54"/>
        <v>343</v>
      </c>
      <c r="AE61" s="84">
        <f t="shared" si="55"/>
        <v>375</v>
      </c>
      <c r="AF61" s="84">
        <f t="shared" si="56"/>
        <v>519</v>
      </c>
      <c r="AG61" s="83">
        <f t="shared" si="57"/>
        <v>327</v>
      </c>
      <c r="AH61" s="84">
        <f t="shared" si="58"/>
        <v>366</v>
      </c>
      <c r="AI61" s="84">
        <f t="shared" si="59"/>
        <v>407</v>
      </c>
      <c r="AJ61" s="84">
        <f t="shared" si="60"/>
        <v>466</v>
      </c>
    </row>
    <row r="62" spans="1:36" ht="12.75" customHeight="1">
      <c r="A62" s="84">
        <v>15</v>
      </c>
      <c r="B62" s="96" t="s">
        <v>973</v>
      </c>
      <c r="C62" s="97" t="s">
        <v>974</v>
      </c>
      <c r="D62" s="44" t="s">
        <v>925</v>
      </c>
      <c r="E62" s="98">
        <v>4</v>
      </c>
      <c r="F62" s="48">
        <f t="shared" si="31"/>
        <v>72</v>
      </c>
      <c r="G62" s="48">
        <v>72</v>
      </c>
      <c r="H62" s="83">
        <f t="shared" si="32"/>
        <v>187</v>
      </c>
      <c r="I62" s="83">
        <f t="shared" si="33"/>
        <v>192</v>
      </c>
      <c r="J62" s="84">
        <f t="shared" si="34"/>
        <v>213</v>
      </c>
      <c r="K62" s="84">
        <f t="shared" si="35"/>
        <v>226</v>
      </c>
      <c r="L62" s="84">
        <f t="shared" si="36"/>
        <v>249</v>
      </c>
      <c r="M62" s="84">
        <f t="shared" si="37"/>
        <v>260</v>
      </c>
      <c r="N62" s="84">
        <f t="shared" si="38"/>
        <v>274</v>
      </c>
      <c r="O62" s="83">
        <f t="shared" si="39"/>
        <v>187</v>
      </c>
      <c r="P62" s="83">
        <f t="shared" si="40"/>
        <v>192</v>
      </c>
      <c r="Q62" s="84">
        <f t="shared" si="41"/>
        <v>213</v>
      </c>
      <c r="R62" s="84">
        <f t="shared" si="42"/>
        <v>226</v>
      </c>
      <c r="S62" s="84">
        <f t="shared" si="43"/>
        <v>249</v>
      </c>
      <c r="T62" s="84">
        <f t="shared" si="44"/>
        <v>260</v>
      </c>
      <c r="U62" s="84">
        <f t="shared" si="45"/>
        <v>274</v>
      </c>
      <c r="V62" s="83">
        <f t="shared" si="46"/>
        <v>219</v>
      </c>
      <c r="W62" s="83">
        <f t="shared" si="47"/>
        <v>219</v>
      </c>
      <c r="X62" s="84">
        <f t="shared" si="48"/>
        <v>256</v>
      </c>
      <c r="Y62" s="84">
        <f t="shared" si="49"/>
        <v>265</v>
      </c>
      <c r="Z62" s="84">
        <f t="shared" si="50"/>
        <v>368</v>
      </c>
      <c r="AA62" s="84">
        <f t="shared" si="51"/>
        <v>320</v>
      </c>
      <c r="AB62" s="84">
        <f t="shared" si="52"/>
        <v>329</v>
      </c>
      <c r="AC62" s="84">
        <f t="shared" si="53"/>
        <v>425</v>
      </c>
      <c r="AD62" s="84">
        <f t="shared" si="54"/>
        <v>343</v>
      </c>
      <c r="AE62" s="84">
        <f t="shared" si="55"/>
        <v>375</v>
      </c>
      <c r="AF62" s="84">
        <f t="shared" si="56"/>
        <v>519</v>
      </c>
      <c r="AG62" s="83">
        <f t="shared" si="57"/>
        <v>327</v>
      </c>
      <c r="AH62" s="84">
        <f t="shared" si="58"/>
        <v>366</v>
      </c>
      <c r="AI62" s="84">
        <f t="shared" si="59"/>
        <v>407</v>
      </c>
      <c r="AJ62" s="84">
        <f t="shared" si="60"/>
        <v>466</v>
      </c>
    </row>
    <row r="63" spans="1:36" ht="12.75" customHeight="1">
      <c r="A63" s="84">
        <v>15</v>
      </c>
      <c r="B63" s="96" t="s">
        <v>975</v>
      </c>
      <c r="C63" s="97" t="s">
        <v>976</v>
      </c>
      <c r="D63" s="44" t="s">
        <v>925</v>
      </c>
      <c r="E63" s="98">
        <v>6.3</v>
      </c>
      <c r="F63" s="48">
        <f t="shared" si="31"/>
        <v>72</v>
      </c>
      <c r="G63" s="48">
        <v>72</v>
      </c>
      <c r="H63" s="83">
        <f t="shared" si="32"/>
        <v>187</v>
      </c>
      <c r="I63" s="83">
        <f t="shared" si="33"/>
        <v>192</v>
      </c>
      <c r="J63" s="84">
        <f t="shared" si="34"/>
        <v>213</v>
      </c>
      <c r="K63" s="84">
        <f t="shared" si="35"/>
        <v>226</v>
      </c>
      <c r="L63" s="84">
        <f t="shared" si="36"/>
        <v>249</v>
      </c>
      <c r="M63" s="84">
        <f t="shared" si="37"/>
        <v>260</v>
      </c>
      <c r="N63" s="84">
        <f t="shared" si="38"/>
        <v>274</v>
      </c>
      <c r="O63" s="83">
        <f t="shared" si="39"/>
        <v>187</v>
      </c>
      <c r="P63" s="83">
        <f t="shared" si="40"/>
        <v>192</v>
      </c>
      <c r="Q63" s="84">
        <f t="shared" si="41"/>
        <v>213</v>
      </c>
      <c r="R63" s="84">
        <f t="shared" si="42"/>
        <v>226</v>
      </c>
      <c r="S63" s="84">
        <f t="shared" si="43"/>
        <v>249</v>
      </c>
      <c r="T63" s="84">
        <f t="shared" si="44"/>
        <v>260</v>
      </c>
      <c r="U63" s="84">
        <f t="shared" si="45"/>
        <v>274</v>
      </c>
      <c r="V63" s="83">
        <f t="shared" si="46"/>
        <v>219</v>
      </c>
      <c r="W63" s="83">
        <f t="shared" si="47"/>
        <v>219</v>
      </c>
      <c r="X63" s="84">
        <f t="shared" si="48"/>
        <v>256</v>
      </c>
      <c r="Y63" s="84">
        <f t="shared" si="49"/>
        <v>265</v>
      </c>
      <c r="Z63" s="84">
        <f t="shared" si="50"/>
        <v>368</v>
      </c>
      <c r="AA63" s="84">
        <f t="shared" si="51"/>
        <v>320</v>
      </c>
      <c r="AB63" s="84">
        <f t="shared" si="52"/>
        <v>329</v>
      </c>
      <c r="AC63" s="84">
        <f t="shared" si="53"/>
        <v>425</v>
      </c>
      <c r="AD63" s="84">
        <f t="shared" si="54"/>
        <v>343</v>
      </c>
      <c r="AE63" s="84">
        <f t="shared" si="55"/>
        <v>375</v>
      </c>
      <c r="AF63" s="84">
        <f t="shared" si="56"/>
        <v>519</v>
      </c>
      <c r="AG63" s="83">
        <f t="shared" si="57"/>
        <v>327</v>
      </c>
      <c r="AH63" s="84">
        <f t="shared" si="58"/>
        <v>366</v>
      </c>
      <c r="AI63" s="84">
        <f t="shared" si="59"/>
        <v>407</v>
      </c>
      <c r="AJ63" s="84">
        <f t="shared" si="60"/>
        <v>466</v>
      </c>
    </row>
    <row r="64" spans="1:36" ht="12.75" customHeight="1">
      <c r="A64" s="84">
        <v>20</v>
      </c>
      <c r="B64" s="96" t="s">
        <v>977</v>
      </c>
      <c r="C64" s="97" t="s">
        <v>978</v>
      </c>
      <c r="D64" s="44" t="s">
        <v>925</v>
      </c>
      <c r="E64" s="98">
        <v>4</v>
      </c>
      <c r="F64" s="48">
        <f t="shared" si="31"/>
        <v>83</v>
      </c>
      <c r="G64" s="48">
        <v>83</v>
      </c>
      <c r="H64" s="84"/>
      <c r="I64" s="84"/>
      <c r="J64" s="83">
        <f t="shared" si="34"/>
        <v>224</v>
      </c>
      <c r="K64" s="83">
        <f t="shared" si="35"/>
        <v>237</v>
      </c>
      <c r="L64" s="84">
        <f t="shared" si="36"/>
        <v>260</v>
      </c>
      <c r="M64" s="84">
        <f t="shared" si="37"/>
        <v>271</v>
      </c>
      <c r="N64" s="84">
        <f t="shared" si="38"/>
        <v>285</v>
      </c>
      <c r="O64" s="84"/>
      <c r="P64" s="84"/>
      <c r="Q64" s="83">
        <f t="shared" si="41"/>
        <v>224</v>
      </c>
      <c r="R64" s="83">
        <f t="shared" si="42"/>
        <v>237</v>
      </c>
      <c r="S64" s="84">
        <f t="shared" si="43"/>
        <v>260</v>
      </c>
      <c r="T64" s="84">
        <f t="shared" si="44"/>
        <v>271</v>
      </c>
      <c r="U64" s="84">
        <f t="shared" si="45"/>
        <v>285</v>
      </c>
      <c r="V64" s="84"/>
      <c r="W64" s="84"/>
      <c r="X64" s="83">
        <f t="shared" si="48"/>
        <v>267</v>
      </c>
      <c r="Y64" s="83">
        <f t="shared" si="49"/>
        <v>276</v>
      </c>
      <c r="Z64" s="99">
        <f t="shared" si="50"/>
        <v>379</v>
      </c>
      <c r="AA64" s="84">
        <f t="shared" si="51"/>
        <v>331</v>
      </c>
      <c r="AB64" s="84">
        <f t="shared" si="52"/>
        <v>340</v>
      </c>
      <c r="AC64" s="84">
        <f t="shared" si="53"/>
        <v>436</v>
      </c>
      <c r="AD64" s="84">
        <f t="shared" si="54"/>
        <v>354</v>
      </c>
      <c r="AE64" s="84">
        <f t="shared" si="55"/>
        <v>386</v>
      </c>
      <c r="AF64" s="84">
        <f t="shared" si="56"/>
        <v>530</v>
      </c>
      <c r="AG64" s="84"/>
      <c r="AH64" s="83">
        <f t="shared" si="58"/>
        <v>377</v>
      </c>
      <c r="AI64" s="84">
        <f t="shared" si="59"/>
        <v>418</v>
      </c>
      <c r="AJ64" s="84">
        <f t="shared" si="60"/>
        <v>477</v>
      </c>
    </row>
    <row r="65" spans="1:36" ht="12.75" customHeight="1">
      <c r="A65" s="84">
        <v>20</v>
      </c>
      <c r="B65" s="96" t="s">
        <v>979</v>
      </c>
      <c r="C65" s="97" t="s">
        <v>980</v>
      </c>
      <c r="D65" s="44" t="s">
        <v>925</v>
      </c>
      <c r="E65" s="98">
        <v>6.3</v>
      </c>
      <c r="F65" s="48">
        <f t="shared" si="31"/>
        <v>83</v>
      </c>
      <c r="G65" s="48">
        <v>83</v>
      </c>
      <c r="H65" s="84"/>
      <c r="I65" s="84"/>
      <c r="J65" s="83">
        <f t="shared" si="34"/>
        <v>224</v>
      </c>
      <c r="K65" s="83">
        <f t="shared" si="35"/>
        <v>237</v>
      </c>
      <c r="L65" s="84">
        <f t="shared" si="36"/>
        <v>260</v>
      </c>
      <c r="M65" s="84">
        <f t="shared" si="37"/>
        <v>271</v>
      </c>
      <c r="N65" s="84">
        <f t="shared" si="38"/>
        <v>285</v>
      </c>
      <c r="O65" s="84"/>
      <c r="P65" s="84"/>
      <c r="Q65" s="83">
        <f t="shared" si="41"/>
        <v>224</v>
      </c>
      <c r="R65" s="83">
        <f t="shared" si="42"/>
        <v>237</v>
      </c>
      <c r="S65" s="84">
        <f t="shared" si="43"/>
        <v>260</v>
      </c>
      <c r="T65" s="84">
        <f t="shared" si="44"/>
        <v>271</v>
      </c>
      <c r="U65" s="84">
        <f t="shared" si="45"/>
        <v>285</v>
      </c>
      <c r="V65" s="84"/>
      <c r="W65" s="84"/>
      <c r="X65" s="83">
        <f t="shared" si="48"/>
        <v>267</v>
      </c>
      <c r="Y65" s="83">
        <f t="shared" si="49"/>
        <v>276</v>
      </c>
      <c r="Z65" s="99">
        <f t="shared" si="50"/>
        <v>379</v>
      </c>
      <c r="AA65" s="84">
        <f t="shared" si="51"/>
        <v>331</v>
      </c>
      <c r="AB65" s="84">
        <f t="shared" si="52"/>
        <v>340</v>
      </c>
      <c r="AC65" s="84">
        <f t="shared" si="53"/>
        <v>436</v>
      </c>
      <c r="AD65" s="84">
        <f t="shared" si="54"/>
        <v>354</v>
      </c>
      <c r="AE65" s="84">
        <f t="shared" si="55"/>
        <v>386</v>
      </c>
      <c r="AF65" s="84">
        <f t="shared" si="56"/>
        <v>530</v>
      </c>
      <c r="AG65" s="84"/>
      <c r="AH65" s="83">
        <f t="shared" si="58"/>
        <v>377</v>
      </c>
      <c r="AI65" s="84">
        <f t="shared" si="59"/>
        <v>418</v>
      </c>
      <c r="AJ65" s="84">
        <f t="shared" si="60"/>
        <v>477</v>
      </c>
    </row>
    <row r="66" spans="1:36" ht="12.75" customHeight="1">
      <c r="A66" s="84">
        <v>20</v>
      </c>
      <c r="B66" s="96" t="s">
        <v>981</v>
      </c>
      <c r="C66" s="97" t="s">
        <v>982</v>
      </c>
      <c r="D66" s="44" t="s">
        <v>925</v>
      </c>
      <c r="E66" s="98">
        <v>8.6</v>
      </c>
      <c r="F66" s="48">
        <f t="shared" si="31"/>
        <v>83</v>
      </c>
      <c r="G66" s="48">
        <v>83</v>
      </c>
      <c r="H66" s="84"/>
      <c r="I66" s="84"/>
      <c r="J66" s="83">
        <f t="shared" si="34"/>
        <v>224</v>
      </c>
      <c r="K66" s="83">
        <f t="shared" si="35"/>
        <v>237</v>
      </c>
      <c r="L66" s="84">
        <f t="shared" si="36"/>
        <v>260</v>
      </c>
      <c r="M66" s="84">
        <f t="shared" si="37"/>
        <v>271</v>
      </c>
      <c r="N66" s="84">
        <f t="shared" si="38"/>
        <v>285</v>
      </c>
      <c r="O66" s="84"/>
      <c r="P66" s="84"/>
      <c r="Q66" s="83">
        <f t="shared" si="41"/>
        <v>224</v>
      </c>
      <c r="R66" s="83">
        <f t="shared" si="42"/>
        <v>237</v>
      </c>
      <c r="S66" s="84">
        <f t="shared" si="43"/>
        <v>260</v>
      </c>
      <c r="T66" s="84">
        <f t="shared" si="44"/>
        <v>271</v>
      </c>
      <c r="U66" s="84">
        <f t="shared" si="45"/>
        <v>285</v>
      </c>
      <c r="V66" s="84"/>
      <c r="W66" s="84"/>
      <c r="X66" s="83">
        <f t="shared" si="48"/>
        <v>267</v>
      </c>
      <c r="Y66" s="83">
        <f t="shared" si="49"/>
        <v>276</v>
      </c>
      <c r="Z66" s="99">
        <f t="shared" si="50"/>
        <v>379</v>
      </c>
      <c r="AA66" s="84">
        <f t="shared" si="51"/>
        <v>331</v>
      </c>
      <c r="AB66" s="84">
        <f t="shared" si="52"/>
        <v>340</v>
      </c>
      <c r="AC66" s="84">
        <f t="shared" si="53"/>
        <v>436</v>
      </c>
      <c r="AD66" s="84">
        <f t="shared" si="54"/>
        <v>354</v>
      </c>
      <c r="AE66" s="84">
        <f t="shared" si="55"/>
        <v>386</v>
      </c>
      <c r="AF66" s="84">
        <f t="shared" si="56"/>
        <v>530</v>
      </c>
      <c r="AG66" s="84"/>
      <c r="AH66" s="83">
        <f t="shared" si="58"/>
        <v>377</v>
      </c>
      <c r="AI66" s="84">
        <f t="shared" si="59"/>
        <v>418</v>
      </c>
      <c r="AJ66" s="84">
        <f t="shared" si="60"/>
        <v>477</v>
      </c>
    </row>
    <row r="67" spans="1:36" ht="12.75" customHeight="1">
      <c r="A67" s="84">
        <v>25</v>
      </c>
      <c r="B67" s="96" t="s">
        <v>983</v>
      </c>
      <c r="C67" s="97" t="s">
        <v>984</v>
      </c>
      <c r="D67" s="44" t="s">
        <v>925</v>
      </c>
      <c r="E67" s="98">
        <v>6.3</v>
      </c>
      <c r="F67" s="48">
        <f t="shared" si="31"/>
        <v>101</v>
      </c>
      <c r="G67" s="48">
        <v>101</v>
      </c>
      <c r="H67" s="84"/>
      <c r="I67" s="84"/>
      <c r="J67" s="83">
        <f t="shared" si="34"/>
        <v>242</v>
      </c>
      <c r="K67" s="83">
        <f t="shared" si="35"/>
        <v>255</v>
      </c>
      <c r="L67" s="84">
        <f t="shared" si="36"/>
        <v>278</v>
      </c>
      <c r="M67" s="84">
        <f t="shared" si="37"/>
        <v>289</v>
      </c>
      <c r="N67" s="84">
        <f t="shared" si="38"/>
        <v>303</v>
      </c>
      <c r="O67" s="84"/>
      <c r="P67" s="84"/>
      <c r="Q67" s="83">
        <f t="shared" si="41"/>
        <v>242</v>
      </c>
      <c r="R67" s="83">
        <f t="shared" si="42"/>
        <v>255</v>
      </c>
      <c r="S67" s="84">
        <f t="shared" si="43"/>
        <v>278</v>
      </c>
      <c r="T67" s="84">
        <f t="shared" si="44"/>
        <v>289</v>
      </c>
      <c r="U67" s="84">
        <f t="shared" si="45"/>
        <v>303</v>
      </c>
      <c r="V67" s="84"/>
      <c r="W67" s="84"/>
      <c r="X67" s="83">
        <f t="shared" si="48"/>
        <v>285</v>
      </c>
      <c r="Y67" s="83">
        <f t="shared" si="49"/>
        <v>294</v>
      </c>
      <c r="Z67" s="99">
        <f t="shared" si="50"/>
        <v>397</v>
      </c>
      <c r="AA67" s="84">
        <f t="shared" si="51"/>
        <v>349</v>
      </c>
      <c r="AB67" s="84">
        <f t="shared" si="52"/>
        <v>358</v>
      </c>
      <c r="AC67" s="84">
        <f t="shared" si="53"/>
        <v>454</v>
      </c>
      <c r="AD67" s="84">
        <f t="shared" si="54"/>
        <v>372</v>
      </c>
      <c r="AE67" s="84">
        <f t="shared" si="55"/>
        <v>404</v>
      </c>
      <c r="AF67" s="84">
        <f t="shared" si="56"/>
        <v>548</v>
      </c>
      <c r="AG67" s="84"/>
      <c r="AH67" s="83">
        <f t="shared" si="58"/>
        <v>395</v>
      </c>
      <c r="AI67" s="84">
        <f t="shared" si="59"/>
        <v>436</v>
      </c>
      <c r="AJ67" s="84">
        <f t="shared" si="60"/>
        <v>495</v>
      </c>
    </row>
    <row r="68" spans="1:36" ht="12.75" customHeight="1">
      <c r="A68" s="84">
        <v>25</v>
      </c>
      <c r="B68" s="96" t="s">
        <v>985</v>
      </c>
      <c r="C68" s="97" t="s">
        <v>986</v>
      </c>
      <c r="D68" s="44" t="s">
        <v>925</v>
      </c>
      <c r="E68" s="98">
        <v>10</v>
      </c>
      <c r="F68" s="48">
        <f t="shared" si="31"/>
        <v>101</v>
      </c>
      <c r="G68" s="48">
        <v>101</v>
      </c>
      <c r="H68" s="84"/>
      <c r="I68" s="84"/>
      <c r="J68" s="83">
        <f t="shared" si="34"/>
        <v>242</v>
      </c>
      <c r="K68" s="83">
        <f t="shared" si="35"/>
        <v>255</v>
      </c>
      <c r="L68" s="84">
        <f t="shared" si="36"/>
        <v>278</v>
      </c>
      <c r="M68" s="84">
        <f t="shared" si="37"/>
        <v>289</v>
      </c>
      <c r="N68" s="84">
        <f t="shared" si="38"/>
        <v>303</v>
      </c>
      <c r="O68" s="84"/>
      <c r="P68" s="84"/>
      <c r="Q68" s="83">
        <f t="shared" si="41"/>
        <v>242</v>
      </c>
      <c r="R68" s="83">
        <f t="shared" si="42"/>
        <v>255</v>
      </c>
      <c r="S68" s="84">
        <f t="shared" si="43"/>
        <v>278</v>
      </c>
      <c r="T68" s="84">
        <f t="shared" si="44"/>
        <v>289</v>
      </c>
      <c r="U68" s="84">
        <f t="shared" si="45"/>
        <v>303</v>
      </c>
      <c r="V68" s="84"/>
      <c r="W68" s="84"/>
      <c r="X68" s="83">
        <f t="shared" si="48"/>
        <v>285</v>
      </c>
      <c r="Y68" s="83">
        <f t="shared" si="49"/>
        <v>294</v>
      </c>
      <c r="Z68" s="99">
        <f t="shared" si="50"/>
        <v>397</v>
      </c>
      <c r="AA68" s="84">
        <f t="shared" si="51"/>
        <v>349</v>
      </c>
      <c r="AB68" s="84">
        <f t="shared" si="52"/>
        <v>358</v>
      </c>
      <c r="AC68" s="84">
        <f t="shared" si="53"/>
        <v>454</v>
      </c>
      <c r="AD68" s="84">
        <f t="shared" si="54"/>
        <v>372</v>
      </c>
      <c r="AE68" s="84">
        <f t="shared" si="55"/>
        <v>404</v>
      </c>
      <c r="AF68" s="84">
        <f t="shared" si="56"/>
        <v>548</v>
      </c>
      <c r="AG68" s="84"/>
      <c r="AH68" s="83">
        <f t="shared" si="58"/>
        <v>395</v>
      </c>
      <c r="AI68" s="84">
        <f t="shared" si="59"/>
        <v>436</v>
      </c>
      <c r="AJ68" s="84">
        <f t="shared" si="60"/>
        <v>495</v>
      </c>
    </row>
    <row r="69" spans="1:36" ht="12.75" customHeight="1">
      <c r="A69" s="84">
        <v>25</v>
      </c>
      <c r="B69" s="96" t="s">
        <v>987</v>
      </c>
      <c r="C69" s="97" t="s">
        <v>988</v>
      </c>
      <c r="D69" s="44" t="s">
        <v>925</v>
      </c>
      <c r="E69" s="98">
        <v>16</v>
      </c>
      <c r="F69" s="48">
        <f t="shared" si="31"/>
        <v>101</v>
      </c>
      <c r="G69" s="48">
        <v>101</v>
      </c>
      <c r="H69" s="84"/>
      <c r="I69" s="84"/>
      <c r="J69" s="83">
        <f t="shared" si="34"/>
        <v>242</v>
      </c>
      <c r="K69" s="83">
        <f t="shared" si="35"/>
        <v>255</v>
      </c>
      <c r="L69" s="84">
        <f t="shared" si="36"/>
        <v>278</v>
      </c>
      <c r="M69" s="84">
        <f t="shared" si="37"/>
        <v>289</v>
      </c>
      <c r="N69" s="84">
        <f t="shared" si="38"/>
        <v>303</v>
      </c>
      <c r="O69" s="84"/>
      <c r="P69" s="84"/>
      <c r="Q69" s="83">
        <f t="shared" si="41"/>
        <v>242</v>
      </c>
      <c r="R69" s="83">
        <f t="shared" si="42"/>
        <v>255</v>
      </c>
      <c r="S69" s="84">
        <f t="shared" si="43"/>
        <v>278</v>
      </c>
      <c r="T69" s="84">
        <f t="shared" si="44"/>
        <v>289</v>
      </c>
      <c r="U69" s="84">
        <f t="shared" si="45"/>
        <v>303</v>
      </c>
      <c r="V69" s="84"/>
      <c r="W69" s="84"/>
      <c r="X69" s="83">
        <f t="shared" si="48"/>
        <v>285</v>
      </c>
      <c r="Y69" s="83">
        <f t="shared" si="49"/>
        <v>294</v>
      </c>
      <c r="Z69" s="99">
        <f t="shared" si="50"/>
        <v>397</v>
      </c>
      <c r="AA69" s="84">
        <f t="shared" si="51"/>
        <v>349</v>
      </c>
      <c r="AB69" s="84">
        <f t="shared" si="52"/>
        <v>358</v>
      </c>
      <c r="AC69" s="84">
        <f t="shared" si="53"/>
        <v>454</v>
      </c>
      <c r="AD69" s="84">
        <f t="shared" si="54"/>
        <v>372</v>
      </c>
      <c r="AE69" s="84">
        <f t="shared" si="55"/>
        <v>404</v>
      </c>
      <c r="AF69" s="84">
        <f t="shared" si="56"/>
        <v>548</v>
      </c>
      <c r="AG69" s="84"/>
      <c r="AH69" s="83">
        <f t="shared" si="58"/>
        <v>395</v>
      </c>
      <c r="AI69" s="84">
        <f t="shared" si="59"/>
        <v>436</v>
      </c>
      <c r="AJ69" s="84">
        <f t="shared" si="60"/>
        <v>495</v>
      </c>
    </row>
    <row r="70" spans="1:36" ht="12.75" customHeight="1">
      <c r="A70" s="84">
        <v>32</v>
      </c>
      <c r="B70" s="96" t="s">
        <v>989</v>
      </c>
      <c r="C70" s="97" t="s">
        <v>990</v>
      </c>
      <c r="D70" s="44" t="s">
        <v>925</v>
      </c>
      <c r="E70" s="98">
        <v>16</v>
      </c>
      <c r="F70" s="48">
        <f t="shared" si="31"/>
        <v>146</v>
      </c>
      <c r="G70" s="48">
        <v>146</v>
      </c>
      <c r="H70" s="84"/>
      <c r="I70" s="84"/>
      <c r="J70" s="84"/>
      <c r="K70" s="84"/>
      <c r="L70" s="83">
        <f t="shared" si="36"/>
        <v>323</v>
      </c>
      <c r="M70" s="83">
        <f t="shared" si="37"/>
        <v>334</v>
      </c>
      <c r="N70" s="84">
        <f t="shared" si="38"/>
        <v>348</v>
      </c>
      <c r="O70" s="84"/>
      <c r="P70" s="84"/>
      <c r="Q70" s="84"/>
      <c r="R70" s="84"/>
      <c r="S70" s="83">
        <f t="shared" si="43"/>
        <v>323</v>
      </c>
      <c r="T70" s="83">
        <f t="shared" si="44"/>
        <v>334</v>
      </c>
      <c r="U70" s="84">
        <f t="shared" si="45"/>
        <v>348</v>
      </c>
      <c r="V70" s="84"/>
      <c r="W70" s="84"/>
      <c r="X70" s="84"/>
      <c r="Y70" s="84"/>
      <c r="Z70" s="84"/>
      <c r="AA70" s="83">
        <f t="shared" si="51"/>
        <v>394</v>
      </c>
      <c r="AB70" s="99">
        <f t="shared" si="52"/>
        <v>403</v>
      </c>
      <c r="AC70" s="99">
        <f t="shared" si="53"/>
        <v>499</v>
      </c>
      <c r="AD70" s="84">
        <f t="shared" si="54"/>
        <v>417</v>
      </c>
      <c r="AE70" s="84">
        <f t="shared" si="55"/>
        <v>449</v>
      </c>
      <c r="AF70" s="84">
        <f t="shared" si="56"/>
        <v>593</v>
      </c>
      <c r="AG70" s="84"/>
      <c r="AH70" s="84"/>
      <c r="AI70" s="83">
        <f t="shared" si="59"/>
        <v>481</v>
      </c>
      <c r="AJ70" s="84">
        <f t="shared" si="60"/>
        <v>540</v>
      </c>
    </row>
    <row r="71" spans="1:36" ht="12.75" customHeight="1">
      <c r="A71" s="84">
        <v>40</v>
      </c>
      <c r="B71" s="96" t="s">
        <v>991</v>
      </c>
      <c r="C71" s="97" t="s">
        <v>992</v>
      </c>
      <c r="D71" s="44" t="s">
        <v>925</v>
      </c>
      <c r="E71" s="98">
        <v>16</v>
      </c>
      <c r="F71" s="48">
        <f t="shared" si="31"/>
        <v>177</v>
      </c>
      <c r="G71" s="48">
        <v>177</v>
      </c>
      <c r="H71" s="84"/>
      <c r="I71" s="84"/>
      <c r="J71" s="84"/>
      <c r="K71" s="84"/>
      <c r="L71" s="83">
        <f t="shared" si="36"/>
        <v>354</v>
      </c>
      <c r="M71" s="83">
        <f t="shared" si="37"/>
        <v>365</v>
      </c>
      <c r="N71" s="84">
        <f t="shared" si="38"/>
        <v>379</v>
      </c>
      <c r="O71" s="84"/>
      <c r="P71" s="84"/>
      <c r="Q71" s="84"/>
      <c r="R71" s="84"/>
      <c r="S71" s="83">
        <f t="shared" si="43"/>
        <v>354</v>
      </c>
      <c r="T71" s="83">
        <f t="shared" si="44"/>
        <v>365</v>
      </c>
      <c r="U71" s="84">
        <f t="shared" si="45"/>
        <v>379</v>
      </c>
      <c r="V71" s="84"/>
      <c r="W71" s="84"/>
      <c r="X71" s="84"/>
      <c r="Y71" s="84"/>
      <c r="Z71" s="84"/>
      <c r="AA71" s="83">
        <f t="shared" si="51"/>
        <v>425</v>
      </c>
      <c r="AB71" s="99">
        <f t="shared" si="52"/>
        <v>434</v>
      </c>
      <c r="AC71" s="99">
        <f t="shared" si="53"/>
        <v>530</v>
      </c>
      <c r="AD71" s="84">
        <f t="shared" si="54"/>
        <v>448</v>
      </c>
      <c r="AE71" s="84">
        <f t="shared" si="55"/>
        <v>480</v>
      </c>
      <c r="AF71" s="84">
        <f t="shared" si="56"/>
        <v>624</v>
      </c>
      <c r="AG71" s="84"/>
      <c r="AH71" s="84"/>
      <c r="AI71" s="83">
        <f t="shared" si="59"/>
        <v>512</v>
      </c>
      <c r="AJ71" s="84">
        <f t="shared" si="60"/>
        <v>571</v>
      </c>
    </row>
    <row r="72" spans="1:36" ht="12.75" customHeight="1">
      <c r="A72" s="84">
        <v>40</v>
      </c>
      <c r="B72" s="96" t="s">
        <v>993</v>
      </c>
      <c r="C72" s="97" t="s">
        <v>994</v>
      </c>
      <c r="D72" s="44" t="s">
        <v>925</v>
      </c>
      <c r="E72" s="98">
        <v>25</v>
      </c>
      <c r="F72" s="48">
        <f t="shared" si="31"/>
        <v>177</v>
      </c>
      <c r="G72" s="48">
        <v>177</v>
      </c>
      <c r="H72" s="84"/>
      <c r="I72" s="84"/>
      <c r="J72" s="84"/>
      <c r="K72" s="84"/>
      <c r="L72" s="83">
        <f t="shared" si="36"/>
        <v>354</v>
      </c>
      <c r="M72" s="83">
        <f t="shared" si="37"/>
        <v>365</v>
      </c>
      <c r="N72" s="84">
        <f t="shared" si="38"/>
        <v>379</v>
      </c>
      <c r="O72" s="84"/>
      <c r="P72" s="84"/>
      <c r="Q72" s="84"/>
      <c r="R72" s="84"/>
      <c r="S72" s="83">
        <f t="shared" si="43"/>
        <v>354</v>
      </c>
      <c r="T72" s="83">
        <f t="shared" si="44"/>
        <v>365</v>
      </c>
      <c r="U72" s="84">
        <f t="shared" si="45"/>
        <v>379</v>
      </c>
      <c r="V72" s="84"/>
      <c r="W72" s="84"/>
      <c r="X72" s="84"/>
      <c r="Y72" s="84"/>
      <c r="Z72" s="84"/>
      <c r="AA72" s="83">
        <f t="shared" si="51"/>
        <v>425</v>
      </c>
      <c r="AB72" s="99">
        <f t="shared" si="52"/>
        <v>434</v>
      </c>
      <c r="AC72" s="99">
        <f t="shared" si="53"/>
        <v>530</v>
      </c>
      <c r="AD72" s="84">
        <f t="shared" si="54"/>
        <v>448</v>
      </c>
      <c r="AE72" s="84">
        <f t="shared" si="55"/>
        <v>480</v>
      </c>
      <c r="AF72" s="84">
        <f t="shared" si="56"/>
        <v>624</v>
      </c>
      <c r="AG72" s="84"/>
      <c r="AH72" s="84"/>
      <c r="AI72" s="83">
        <f t="shared" si="59"/>
        <v>512</v>
      </c>
      <c r="AJ72" s="84">
        <f t="shared" si="60"/>
        <v>571</v>
      </c>
    </row>
    <row r="73" spans="1:36" ht="12.75" customHeight="1">
      <c r="A73" s="84">
        <v>50</v>
      </c>
      <c r="B73" s="96" t="s">
        <v>995</v>
      </c>
      <c r="C73" s="97" t="s">
        <v>996</v>
      </c>
      <c r="D73" s="44" t="s">
        <v>925</v>
      </c>
      <c r="E73" s="98">
        <v>25</v>
      </c>
      <c r="F73" s="48">
        <f t="shared" si="31"/>
        <v>232</v>
      </c>
      <c r="G73" s="48">
        <v>232</v>
      </c>
      <c r="H73" s="84"/>
      <c r="I73" s="84"/>
      <c r="J73" s="84"/>
      <c r="K73" s="84"/>
      <c r="L73" s="84"/>
      <c r="M73" s="84"/>
      <c r="N73" s="99">
        <f t="shared" si="38"/>
        <v>434</v>
      </c>
      <c r="O73" s="84"/>
      <c r="P73" s="84"/>
      <c r="Q73" s="84"/>
      <c r="R73" s="84"/>
      <c r="S73" s="84"/>
      <c r="T73" s="84"/>
      <c r="U73" s="99">
        <f t="shared" si="45"/>
        <v>434</v>
      </c>
      <c r="V73" s="84"/>
      <c r="W73" s="84"/>
      <c r="X73" s="84"/>
      <c r="Y73" s="84"/>
      <c r="Z73" s="84"/>
      <c r="AA73" s="84"/>
      <c r="AB73" s="84"/>
      <c r="AC73" s="84"/>
      <c r="AD73" s="99">
        <f t="shared" si="54"/>
        <v>503</v>
      </c>
      <c r="AE73" s="99">
        <f t="shared" si="55"/>
        <v>535</v>
      </c>
      <c r="AF73" s="99">
        <f t="shared" si="56"/>
        <v>679</v>
      </c>
      <c r="AG73" s="84"/>
      <c r="AH73" s="84"/>
      <c r="AI73" s="84"/>
      <c r="AJ73" s="99">
        <f t="shared" si="60"/>
        <v>626</v>
      </c>
    </row>
    <row r="74" spans="1:36" ht="12.75" customHeight="1">
      <c r="A74" s="84">
        <v>50</v>
      </c>
      <c r="B74" s="96" t="s">
        <v>997</v>
      </c>
      <c r="C74" s="97" t="s">
        <v>998</v>
      </c>
      <c r="D74" s="44" t="s">
        <v>925</v>
      </c>
      <c r="E74" s="98">
        <v>40</v>
      </c>
      <c r="F74" s="48">
        <f t="shared" si="31"/>
        <v>232</v>
      </c>
      <c r="G74" s="48">
        <v>232</v>
      </c>
      <c r="H74" s="84"/>
      <c r="I74" s="84"/>
      <c r="J74" s="84"/>
      <c r="K74" s="84"/>
      <c r="L74" s="84"/>
      <c r="M74" s="84"/>
      <c r="N74" s="99">
        <f t="shared" si="38"/>
        <v>434</v>
      </c>
      <c r="O74" s="84"/>
      <c r="P74" s="84"/>
      <c r="Q74" s="84"/>
      <c r="R74" s="84"/>
      <c r="S74" s="84"/>
      <c r="T74" s="84"/>
      <c r="U74" s="99">
        <f t="shared" si="45"/>
        <v>434</v>
      </c>
      <c r="V74" s="84"/>
      <c r="W74" s="84"/>
      <c r="X74" s="84"/>
      <c r="Y74" s="84"/>
      <c r="Z74" s="84"/>
      <c r="AA74" s="84"/>
      <c r="AB74" s="84"/>
      <c r="AC74" s="84"/>
      <c r="AD74" s="99">
        <f t="shared" si="54"/>
        <v>503</v>
      </c>
      <c r="AE74" s="99">
        <f t="shared" si="55"/>
        <v>535</v>
      </c>
      <c r="AF74" s="99">
        <f t="shared" si="56"/>
        <v>679</v>
      </c>
      <c r="AG74" s="84"/>
      <c r="AH74" s="84"/>
      <c r="AI74" s="84"/>
      <c r="AJ74" s="99">
        <f t="shared" si="60"/>
        <v>626</v>
      </c>
    </row>
    <row r="75" spans="1:36" ht="12.75" customHeight="1">
      <c r="A75" s="51"/>
      <c r="B75" s="91"/>
      <c r="C75" s="51"/>
      <c r="D75" s="51"/>
      <c r="E75" s="92"/>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row>
    <row r="76" spans="1:36" ht="15" customHeight="1">
      <c r="A76" s="100" t="s">
        <v>999</v>
      </c>
      <c r="B76" s="101"/>
      <c r="C76" s="102"/>
      <c r="D76" s="52"/>
      <c r="E76" s="29"/>
      <c r="F76" s="29"/>
      <c r="G76" s="76"/>
      <c r="H76" s="76"/>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row>
    <row r="77" spans="1:36" ht="12.75" customHeight="1">
      <c r="A77" s="84">
        <v>15</v>
      </c>
      <c r="B77" s="96" t="s">
        <v>51</v>
      </c>
      <c r="C77" s="97" t="s">
        <v>1000</v>
      </c>
      <c r="D77" s="44" t="s">
        <v>51</v>
      </c>
      <c r="E77" s="98" t="s">
        <v>51</v>
      </c>
      <c r="F77" s="48">
        <f t="shared" ref="F77:F82" si="61">G77*(1+$AJ$12)*(1-$AJ$11)</f>
        <v>11</v>
      </c>
      <c r="G77" s="48">
        <v>11</v>
      </c>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row>
    <row r="78" spans="1:36" ht="12.75" customHeight="1">
      <c r="A78" s="84">
        <v>20</v>
      </c>
      <c r="B78" s="96" t="s">
        <v>51</v>
      </c>
      <c r="C78" s="97" t="s">
        <v>1001</v>
      </c>
      <c r="D78" s="44" t="s">
        <v>51</v>
      </c>
      <c r="E78" s="98" t="s">
        <v>51</v>
      </c>
      <c r="F78" s="48">
        <f t="shared" si="61"/>
        <v>12</v>
      </c>
      <c r="G78" s="48">
        <v>12</v>
      </c>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row>
    <row r="79" spans="1:36" ht="12.75" customHeight="1">
      <c r="A79" s="84">
        <v>25</v>
      </c>
      <c r="B79" s="96" t="s">
        <v>51</v>
      </c>
      <c r="C79" s="97" t="s">
        <v>1002</v>
      </c>
      <c r="D79" s="44" t="s">
        <v>51</v>
      </c>
      <c r="E79" s="98" t="s">
        <v>51</v>
      </c>
      <c r="F79" s="48">
        <f t="shared" si="61"/>
        <v>15</v>
      </c>
      <c r="G79" s="48">
        <v>15</v>
      </c>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row>
    <row r="80" spans="1:36" ht="12.75" customHeight="1">
      <c r="A80" s="84">
        <v>32</v>
      </c>
      <c r="B80" s="96" t="s">
        <v>51</v>
      </c>
      <c r="C80" s="97" t="s">
        <v>1003</v>
      </c>
      <c r="D80" s="44" t="s">
        <v>51</v>
      </c>
      <c r="E80" s="98" t="s">
        <v>51</v>
      </c>
      <c r="F80" s="48">
        <f t="shared" si="61"/>
        <v>23</v>
      </c>
      <c r="G80" s="48">
        <v>23</v>
      </c>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row>
    <row r="81" spans="1:36" ht="12.75" customHeight="1">
      <c r="A81" s="84">
        <v>40</v>
      </c>
      <c r="B81" s="96" t="s">
        <v>51</v>
      </c>
      <c r="C81" s="97" t="s">
        <v>1004</v>
      </c>
      <c r="D81" s="44" t="s">
        <v>51</v>
      </c>
      <c r="E81" s="98" t="s">
        <v>51</v>
      </c>
      <c r="F81" s="48">
        <f t="shared" si="61"/>
        <v>30</v>
      </c>
      <c r="G81" s="48">
        <v>30</v>
      </c>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row>
    <row r="82" spans="1:36" ht="12.75" customHeight="1">
      <c r="A82" s="84">
        <v>50</v>
      </c>
      <c r="B82" s="96" t="s">
        <v>51</v>
      </c>
      <c r="C82" s="97" t="s">
        <v>1005</v>
      </c>
      <c r="D82" s="44" t="s">
        <v>51</v>
      </c>
      <c r="E82" s="98" t="s">
        <v>51</v>
      </c>
      <c r="F82" s="48">
        <f t="shared" si="61"/>
        <v>45</v>
      </c>
      <c r="G82" s="48">
        <v>45</v>
      </c>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row>
    <row r="83" spans="1:36" ht="12.75" customHeight="1">
      <c r="A83" s="51"/>
      <c r="B83" s="91"/>
      <c r="C83" s="51"/>
      <c r="D83" s="51"/>
      <c r="E83" s="92"/>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row>
    <row r="84" spans="1:36" ht="15" customHeight="1">
      <c r="A84" s="9" t="s">
        <v>1006</v>
      </c>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row>
    <row r="85" spans="1:36" ht="12.75" customHeight="1">
      <c r="A85" s="84">
        <v>15</v>
      </c>
      <c r="B85" s="96" t="s">
        <v>1007</v>
      </c>
      <c r="C85" s="97" t="s">
        <v>1007</v>
      </c>
      <c r="D85" s="44" t="s">
        <v>925</v>
      </c>
      <c r="E85" s="98">
        <v>0.63</v>
      </c>
      <c r="F85" s="48">
        <f t="shared" ref="F85:F101" si="62">G85*(1+$AJ$12)*(1-$AJ$11)</f>
        <v>86</v>
      </c>
      <c r="G85" s="48">
        <v>86</v>
      </c>
      <c r="H85" s="83">
        <f t="shared" ref="H85:H90" si="63">$H$31+F85</f>
        <v>201</v>
      </c>
      <c r="I85" s="83">
        <f t="shared" ref="I85:I90" si="64">$I$31+F85</f>
        <v>206</v>
      </c>
      <c r="J85" s="84">
        <f t="shared" ref="J85:J96" si="65">$J$31+F85</f>
        <v>227</v>
      </c>
      <c r="K85" s="84">
        <f t="shared" ref="K85:K96" si="66">$K$31+F85</f>
        <v>240</v>
      </c>
      <c r="L85" s="84">
        <f t="shared" ref="L85:L99" si="67">$L$31+F85</f>
        <v>263</v>
      </c>
      <c r="M85" s="84">
        <f t="shared" ref="M85:M99" si="68">$M$31+F85</f>
        <v>274</v>
      </c>
      <c r="N85" s="84">
        <f t="shared" ref="N85:N101" si="69">$N$31+F85</f>
        <v>288</v>
      </c>
      <c r="O85" s="83">
        <f t="shared" ref="O85:O90" si="70">$O$31+F85</f>
        <v>201</v>
      </c>
      <c r="P85" s="83">
        <f t="shared" ref="P85:P90" si="71">$P$31+F85</f>
        <v>206</v>
      </c>
      <c r="Q85" s="84">
        <f t="shared" ref="Q85:Q96" si="72">$Q$31+F85</f>
        <v>227</v>
      </c>
      <c r="R85" s="84">
        <f t="shared" ref="R85:R96" si="73">$R$31+F85</f>
        <v>240</v>
      </c>
      <c r="S85" s="84">
        <f t="shared" ref="S85:S99" si="74">$S$31+F85</f>
        <v>263</v>
      </c>
      <c r="T85" s="84">
        <f t="shared" ref="T85:T99" si="75">$T$31+F85</f>
        <v>274</v>
      </c>
      <c r="U85" s="84">
        <f t="shared" ref="U85:U101" si="76">$U$31+F85</f>
        <v>288</v>
      </c>
      <c r="V85" s="83">
        <f t="shared" ref="V85:V90" si="77">$V$31+F85</f>
        <v>233</v>
      </c>
      <c r="W85" s="83">
        <f t="shared" ref="W85:W90" si="78">$W$31+F85</f>
        <v>233</v>
      </c>
      <c r="X85" s="84">
        <f t="shared" ref="X85:X96" si="79">$X$31+F85</f>
        <v>270</v>
      </c>
      <c r="Y85" s="84">
        <f t="shared" ref="Y85:Y96" si="80">$Y$31+F85</f>
        <v>279</v>
      </c>
      <c r="Z85" s="84">
        <f t="shared" ref="Z85:Z96" si="81">$Z$31+F85</f>
        <v>382</v>
      </c>
      <c r="AA85" s="84">
        <f t="shared" ref="AA85:AA99" si="82">$AA$31+F85</f>
        <v>334</v>
      </c>
      <c r="AB85" s="84">
        <f t="shared" ref="AB85:AB99" si="83">$AB$31+F85</f>
        <v>343</v>
      </c>
      <c r="AC85" s="84">
        <f t="shared" ref="AC85:AC99" si="84">$AC$31+F85</f>
        <v>439</v>
      </c>
      <c r="AD85" s="84">
        <f t="shared" ref="AD85:AD101" si="85">$AD$31+F85</f>
        <v>357</v>
      </c>
      <c r="AE85" s="84">
        <f t="shared" ref="AE85:AE101" si="86">$AE$31+F85</f>
        <v>389</v>
      </c>
      <c r="AF85" s="84">
        <f t="shared" ref="AF85:AF101" si="87">$AF$31+F85</f>
        <v>533</v>
      </c>
      <c r="AG85" s="83">
        <f t="shared" ref="AG85:AG90" si="88">$AG$31+F85</f>
        <v>341</v>
      </c>
      <c r="AH85" s="84">
        <f t="shared" ref="AH85:AH96" si="89">$AH$31+F85</f>
        <v>380</v>
      </c>
      <c r="AI85" s="84">
        <f t="shared" ref="AI85:AI99" si="90">$AI$31+F85</f>
        <v>421</v>
      </c>
      <c r="AJ85" s="84">
        <f t="shared" ref="AJ85:AJ101" si="91">$AJ$31+F85</f>
        <v>480</v>
      </c>
    </row>
    <row r="86" spans="1:36" ht="12.75" customHeight="1">
      <c r="A86" s="84">
        <v>15</v>
      </c>
      <c r="B86" s="96" t="s">
        <v>1008</v>
      </c>
      <c r="C86" s="97" t="s">
        <v>1008</v>
      </c>
      <c r="D86" s="44" t="s">
        <v>925</v>
      </c>
      <c r="E86" s="98">
        <v>1</v>
      </c>
      <c r="F86" s="48">
        <f t="shared" si="62"/>
        <v>86</v>
      </c>
      <c r="G86" s="48">
        <v>86</v>
      </c>
      <c r="H86" s="83">
        <f t="shared" si="63"/>
        <v>201</v>
      </c>
      <c r="I86" s="83">
        <f t="shared" si="64"/>
        <v>206</v>
      </c>
      <c r="J86" s="84">
        <f t="shared" si="65"/>
        <v>227</v>
      </c>
      <c r="K86" s="84">
        <f t="shared" si="66"/>
        <v>240</v>
      </c>
      <c r="L86" s="84">
        <f t="shared" si="67"/>
        <v>263</v>
      </c>
      <c r="M86" s="84">
        <f t="shared" si="68"/>
        <v>274</v>
      </c>
      <c r="N86" s="84">
        <f t="shared" si="69"/>
        <v>288</v>
      </c>
      <c r="O86" s="83">
        <f t="shared" si="70"/>
        <v>201</v>
      </c>
      <c r="P86" s="83">
        <f t="shared" si="71"/>
        <v>206</v>
      </c>
      <c r="Q86" s="84">
        <f t="shared" si="72"/>
        <v>227</v>
      </c>
      <c r="R86" s="84">
        <f t="shared" si="73"/>
        <v>240</v>
      </c>
      <c r="S86" s="84">
        <f t="shared" si="74"/>
        <v>263</v>
      </c>
      <c r="T86" s="84">
        <f t="shared" si="75"/>
        <v>274</v>
      </c>
      <c r="U86" s="84">
        <f t="shared" si="76"/>
        <v>288</v>
      </c>
      <c r="V86" s="83">
        <f t="shared" si="77"/>
        <v>233</v>
      </c>
      <c r="W86" s="83">
        <f t="shared" si="78"/>
        <v>233</v>
      </c>
      <c r="X86" s="84">
        <f t="shared" si="79"/>
        <v>270</v>
      </c>
      <c r="Y86" s="84">
        <f t="shared" si="80"/>
        <v>279</v>
      </c>
      <c r="Z86" s="84">
        <f t="shared" si="81"/>
        <v>382</v>
      </c>
      <c r="AA86" s="84">
        <f t="shared" si="82"/>
        <v>334</v>
      </c>
      <c r="AB86" s="84">
        <f t="shared" si="83"/>
        <v>343</v>
      </c>
      <c r="AC86" s="84">
        <f t="shared" si="84"/>
        <v>439</v>
      </c>
      <c r="AD86" s="84">
        <f t="shared" si="85"/>
        <v>357</v>
      </c>
      <c r="AE86" s="84">
        <f t="shared" si="86"/>
        <v>389</v>
      </c>
      <c r="AF86" s="84">
        <f t="shared" si="87"/>
        <v>533</v>
      </c>
      <c r="AG86" s="83">
        <f t="shared" si="88"/>
        <v>341</v>
      </c>
      <c r="AH86" s="84">
        <f t="shared" si="89"/>
        <v>380</v>
      </c>
      <c r="AI86" s="84">
        <f t="shared" si="90"/>
        <v>421</v>
      </c>
      <c r="AJ86" s="84">
        <f t="shared" si="91"/>
        <v>480</v>
      </c>
    </row>
    <row r="87" spans="1:36" ht="12.75" customHeight="1">
      <c r="A87" s="84">
        <v>15</v>
      </c>
      <c r="B87" s="96" t="s">
        <v>1009</v>
      </c>
      <c r="C87" s="97" t="s">
        <v>1009</v>
      </c>
      <c r="D87" s="44" t="s">
        <v>925</v>
      </c>
      <c r="E87" s="98">
        <v>1.6</v>
      </c>
      <c r="F87" s="48">
        <f t="shared" si="62"/>
        <v>86</v>
      </c>
      <c r="G87" s="48">
        <v>86</v>
      </c>
      <c r="H87" s="83">
        <f t="shared" si="63"/>
        <v>201</v>
      </c>
      <c r="I87" s="83">
        <f t="shared" si="64"/>
        <v>206</v>
      </c>
      <c r="J87" s="84">
        <f t="shared" si="65"/>
        <v>227</v>
      </c>
      <c r="K87" s="84">
        <f t="shared" si="66"/>
        <v>240</v>
      </c>
      <c r="L87" s="84">
        <f t="shared" si="67"/>
        <v>263</v>
      </c>
      <c r="M87" s="84">
        <f t="shared" si="68"/>
        <v>274</v>
      </c>
      <c r="N87" s="84">
        <f t="shared" si="69"/>
        <v>288</v>
      </c>
      <c r="O87" s="83">
        <f t="shared" si="70"/>
        <v>201</v>
      </c>
      <c r="P87" s="83">
        <f t="shared" si="71"/>
        <v>206</v>
      </c>
      <c r="Q87" s="84">
        <f t="shared" si="72"/>
        <v>227</v>
      </c>
      <c r="R87" s="84">
        <f t="shared" si="73"/>
        <v>240</v>
      </c>
      <c r="S87" s="84">
        <f t="shared" si="74"/>
        <v>263</v>
      </c>
      <c r="T87" s="84">
        <f t="shared" si="75"/>
        <v>274</v>
      </c>
      <c r="U87" s="84">
        <f t="shared" si="76"/>
        <v>288</v>
      </c>
      <c r="V87" s="83">
        <f t="shared" si="77"/>
        <v>233</v>
      </c>
      <c r="W87" s="83">
        <f t="shared" si="78"/>
        <v>233</v>
      </c>
      <c r="X87" s="84">
        <f t="shared" si="79"/>
        <v>270</v>
      </c>
      <c r="Y87" s="84">
        <f t="shared" si="80"/>
        <v>279</v>
      </c>
      <c r="Z87" s="84">
        <f t="shared" si="81"/>
        <v>382</v>
      </c>
      <c r="AA87" s="84">
        <f t="shared" si="82"/>
        <v>334</v>
      </c>
      <c r="AB87" s="84">
        <f t="shared" si="83"/>
        <v>343</v>
      </c>
      <c r="AC87" s="84">
        <f t="shared" si="84"/>
        <v>439</v>
      </c>
      <c r="AD87" s="84">
        <f t="shared" si="85"/>
        <v>357</v>
      </c>
      <c r="AE87" s="84">
        <f t="shared" si="86"/>
        <v>389</v>
      </c>
      <c r="AF87" s="84">
        <f t="shared" si="87"/>
        <v>533</v>
      </c>
      <c r="AG87" s="83">
        <f t="shared" si="88"/>
        <v>341</v>
      </c>
      <c r="AH87" s="84">
        <f t="shared" si="89"/>
        <v>380</v>
      </c>
      <c r="AI87" s="84">
        <f t="shared" si="90"/>
        <v>421</v>
      </c>
      <c r="AJ87" s="84">
        <f t="shared" si="91"/>
        <v>480</v>
      </c>
    </row>
    <row r="88" spans="1:36" ht="12.75" customHeight="1">
      <c r="A88" s="84">
        <v>15</v>
      </c>
      <c r="B88" s="96" t="s">
        <v>1010</v>
      </c>
      <c r="C88" s="97" t="s">
        <v>1010</v>
      </c>
      <c r="D88" s="44" t="s">
        <v>925</v>
      </c>
      <c r="E88" s="98">
        <v>2.5</v>
      </c>
      <c r="F88" s="48">
        <f t="shared" si="62"/>
        <v>86</v>
      </c>
      <c r="G88" s="48">
        <v>86</v>
      </c>
      <c r="H88" s="83">
        <f t="shared" si="63"/>
        <v>201</v>
      </c>
      <c r="I88" s="83">
        <f t="shared" si="64"/>
        <v>206</v>
      </c>
      <c r="J88" s="84">
        <f t="shared" si="65"/>
        <v>227</v>
      </c>
      <c r="K88" s="84">
        <f t="shared" si="66"/>
        <v>240</v>
      </c>
      <c r="L88" s="84">
        <f t="shared" si="67"/>
        <v>263</v>
      </c>
      <c r="M88" s="84">
        <f t="shared" si="68"/>
        <v>274</v>
      </c>
      <c r="N88" s="84">
        <f t="shared" si="69"/>
        <v>288</v>
      </c>
      <c r="O88" s="83">
        <f t="shared" si="70"/>
        <v>201</v>
      </c>
      <c r="P88" s="83">
        <f t="shared" si="71"/>
        <v>206</v>
      </c>
      <c r="Q88" s="84">
        <f t="shared" si="72"/>
        <v>227</v>
      </c>
      <c r="R88" s="84">
        <f t="shared" si="73"/>
        <v>240</v>
      </c>
      <c r="S88" s="84">
        <f t="shared" si="74"/>
        <v>263</v>
      </c>
      <c r="T88" s="84">
        <f t="shared" si="75"/>
        <v>274</v>
      </c>
      <c r="U88" s="84">
        <f t="shared" si="76"/>
        <v>288</v>
      </c>
      <c r="V88" s="83">
        <f t="shared" si="77"/>
        <v>233</v>
      </c>
      <c r="W88" s="83">
        <f t="shared" si="78"/>
        <v>233</v>
      </c>
      <c r="X88" s="84">
        <f t="shared" si="79"/>
        <v>270</v>
      </c>
      <c r="Y88" s="84">
        <f t="shared" si="80"/>
        <v>279</v>
      </c>
      <c r="Z88" s="84">
        <f t="shared" si="81"/>
        <v>382</v>
      </c>
      <c r="AA88" s="84">
        <f t="shared" si="82"/>
        <v>334</v>
      </c>
      <c r="AB88" s="84">
        <f t="shared" si="83"/>
        <v>343</v>
      </c>
      <c r="AC88" s="84">
        <f t="shared" si="84"/>
        <v>439</v>
      </c>
      <c r="AD88" s="84">
        <f t="shared" si="85"/>
        <v>357</v>
      </c>
      <c r="AE88" s="84">
        <f t="shared" si="86"/>
        <v>389</v>
      </c>
      <c r="AF88" s="84">
        <f t="shared" si="87"/>
        <v>533</v>
      </c>
      <c r="AG88" s="83">
        <f t="shared" si="88"/>
        <v>341</v>
      </c>
      <c r="AH88" s="84">
        <f t="shared" si="89"/>
        <v>380</v>
      </c>
      <c r="AI88" s="84">
        <f t="shared" si="90"/>
        <v>421</v>
      </c>
      <c r="AJ88" s="84">
        <f t="shared" si="91"/>
        <v>480</v>
      </c>
    </row>
    <row r="89" spans="1:36" ht="12.75" customHeight="1">
      <c r="A89" s="84">
        <v>15</v>
      </c>
      <c r="B89" s="96" t="s">
        <v>1011</v>
      </c>
      <c r="C89" s="97" t="s">
        <v>1011</v>
      </c>
      <c r="D89" s="44" t="s">
        <v>925</v>
      </c>
      <c r="E89" s="98">
        <v>4</v>
      </c>
      <c r="F89" s="48">
        <f t="shared" si="62"/>
        <v>86</v>
      </c>
      <c r="G89" s="48">
        <v>86</v>
      </c>
      <c r="H89" s="83">
        <f t="shared" si="63"/>
        <v>201</v>
      </c>
      <c r="I89" s="83">
        <f t="shared" si="64"/>
        <v>206</v>
      </c>
      <c r="J89" s="84">
        <f t="shared" si="65"/>
        <v>227</v>
      </c>
      <c r="K89" s="84">
        <f t="shared" si="66"/>
        <v>240</v>
      </c>
      <c r="L89" s="84">
        <f t="shared" si="67"/>
        <v>263</v>
      </c>
      <c r="M89" s="84">
        <f t="shared" si="68"/>
        <v>274</v>
      </c>
      <c r="N89" s="84">
        <f t="shared" si="69"/>
        <v>288</v>
      </c>
      <c r="O89" s="83">
        <f t="shared" si="70"/>
        <v>201</v>
      </c>
      <c r="P89" s="83">
        <f t="shared" si="71"/>
        <v>206</v>
      </c>
      <c r="Q89" s="84">
        <f t="shared" si="72"/>
        <v>227</v>
      </c>
      <c r="R89" s="84">
        <f t="shared" si="73"/>
        <v>240</v>
      </c>
      <c r="S89" s="84">
        <f t="shared" si="74"/>
        <v>263</v>
      </c>
      <c r="T89" s="84">
        <f t="shared" si="75"/>
        <v>274</v>
      </c>
      <c r="U89" s="84">
        <f t="shared" si="76"/>
        <v>288</v>
      </c>
      <c r="V89" s="83">
        <f t="shared" si="77"/>
        <v>233</v>
      </c>
      <c r="W89" s="83">
        <f t="shared" si="78"/>
        <v>233</v>
      </c>
      <c r="X89" s="84">
        <f t="shared" si="79"/>
        <v>270</v>
      </c>
      <c r="Y89" s="84">
        <f t="shared" si="80"/>
        <v>279</v>
      </c>
      <c r="Z89" s="84">
        <f t="shared" si="81"/>
        <v>382</v>
      </c>
      <c r="AA89" s="84">
        <f t="shared" si="82"/>
        <v>334</v>
      </c>
      <c r="AB89" s="84">
        <f t="shared" si="83"/>
        <v>343</v>
      </c>
      <c r="AC89" s="84">
        <f t="shared" si="84"/>
        <v>439</v>
      </c>
      <c r="AD89" s="84">
        <f t="shared" si="85"/>
        <v>357</v>
      </c>
      <c r="AE89" s="84">
        <f t="shared" si="86"/>
        <v>389</v>
      </c>
      <c r="AF89" s="84">
        <f t="shared" si="87"/>
        <v>533</v>
      </c>
      <c r="AG89" s="83">
        <f t="shared" si="88"/>
        <v>341</v>
      </c>
      <c r="AH89" s="84">
        <f t="shared" si="89"/>
        <v>380</v>
      </c>
      <c r="AI89" s="84">
        <f t="shared" si="90"/>
        <v>421</v>
      </c>
      <c r="AJ89" s="84">
        <f t="shared" si="91"/>
        <v>480</v>
      </c>
    </row>
    <row r="90" spans="1:36" ht="12.75" customHeight="1">
      <c r="A90" s="84">
        <v>15</v>
      </c>
      <c r="B90" s="96" t="s">
        <v>1012</v>
      </c>
      <c r="C90" s="97" t="s">
        <v>1012</v>
      </c>
      <c r="D90" s="44" t="s">
        <v>925</v>
      </c>
      <c r="E90" s="98">
        <v>6.3</v>
      </c>
      <c r="F90" s="48">
        <f t="shared" si="62"/>
        <v>86</v>
      </c>
      <c r="G90" s="48">
        <v>86</v>
      </c>
      <c r="H90" s="83">
        <f t="shared" si="63"/>
        <v>201</v>
      </c>
      <c r="I90" s="83">
        <f t="shared" si="64"/>
        <v>206</v>
      </c>
      <c r="J90" s="84">
        <f t="shared" si="65"/>
        <v>227</v>
      </c>
      <c r="K90" s="84">
        <f t="shared" si="66"/>
        <v>240</v>
      </c>
      <c r="L90" s="84">
        <f t="shared" si="67"/>
        <v>263</v>
      </c>
      <c r="M90" s="84">
        <f t="shared" si="68"/>
        <v>274</v>
      </c>
      <c r="N90" s="84">
        <f t="shared" si="69"/>
        <v>288</v>
      </c>
      <c r="O90" s="83">
        <f t="shared" si="70"/>
        <v>201</v>
      </c>
      <c r="P90" s="83">
        <f t="shared" si="71"/>
        <v>206</v>
      </c>
      <c r="Q90" s="84">
        <f t="shared" si="72"/>
        <v>227</v>
      </c>
      <c r="R90" s="84">
        <f t="shared" si="73"/>
        <v>240</v>
      </c>
      <c r="S90" s="84">
        <f t="shared" si="74"/>
        <v>263</v>
      </c>
      <c r="T90" s="84">
        <f t="shared" si="75"/>
        <v>274</v>
      </c>
      <c r="U90" s="84">
        <f t="shared" si="76"/>
        <v>288</v>
      </c>
      <c r="V90" s="83">
        <f t="shared" si="77"/>
        <v>233</v>
      </c>
      <c r="W90" s="83">
        <f t="shared" si="78"/>
        <v>233</v>
      </c>
      <c r="X90" s="84">
        <f t="shared" si="79"/>
        <v>270</v>
      </c>
      <c r="Y90" s="84">
        <f t="shared" si="80"/>
        <v>279</v>
      </c>
      <c r="Z90" s="84">
        <f t="shared" si="81"/>
        <v>382</v>
      </c>
      <c r="AA90" s="84">
        <f t="shared" si="82"/>
        <v>334</v>
      </c>
      <c r="AB90" s="84">
        <f t="shared" si="83"/>
        <v>343</v>
      </c>
      <c r="AC90" s="84">
        <f t="shared" si="84"/>
        <v>439</v>
      </c>
      <c r="AD90" s="84">
        <f t="shared" si="85"/>
        <v>357</v>
      </c>
      <c r="AE90" s="84">
        <f t="shared" si="86"/>
        <v>389</v>
      </c>
      <c r="AF90" s="84">
        <f t="shared" si="87"/>
        <v>533</v>
      </c>
      <c r="AG90" s="83">
        <f t="shared" si="88"/>
        <v>341</v>
      </c>
      <c r="AH90" s="84">
        <f t="shared" si="89"/>
        <v>380</v>
      </c>
      <c r="AI90" s="84">
        <f t="shared" si="90"/>
        <v>421</v>
      </c>
      <c r="AJ90" s="84">
        <f t="shared" si="91"/>
        <v>480</v>
      </c>
    </row>
    <row r="91" spans="1:36" ht="12.75" customHeight="1">
      <c r="A91" s="84">
        <v>20</v>
      </c>
      <c r="B91" s="96" t="s">
        <v>1013</v>
      </c>
      <c r="C91" s="97" t="s">
        <v>1013</v>
      </c>
      <c r="D91" s="44" t="s">
        <v>925</v>
      </c>
      <c r="E91" s="98">
        <v>4</v>
      </c>
      <c r="F91" s="48">
        <f t="shared" si="62"/>
        <v>96</v>
      </c>
      <c r="G91" s="48">
        <v>96</v>
      </c>
      <c r="H91" s="84"/>
      <c r="I91" s="84"/>
      <c r="J91" s="83">
        <f t="shared" si="65"/>
        <v>237</v>
      </c>
      <c r="K91" s="83">
        <f t="shared" si="66"/>
        <v>250</v>
      </c>
      <c r="L91" s="84">
        <f t="shared" si="67"/>
        <v>273</v>
      </c>
      <c r="M91" s="84">
        <f t="shared" si="68"/>
        <v>284</v>
      </c>
      <c r="N91" s="84">
        <f t="shared" si="69"/>
        <v>298</v>
      </c>
      <c r="O91" s="84"/>
      <c r="P91" s="84"/>
      <c r="Q91" s="83">
        <f t="shared" si="72"/>
        <v>237</v>
      </c>
      <c r="R91" s="83">
        <f t="shared" si="73"/>
        <v>250</v>
      </c>
      <c r="S91" s="84">
        <f t="shared" si="74"/>
        <v>273</v>
      </c>
      <c r="T91" s="84">
        <f t="shared" si="75"/>
        <v>284</v>
      </c>
      <c r="U91" s="84">
        <f t="shared" si="76"/>
        <v>298</v>
      </c>
      <c r="V91" s="84"/>
      <c r="W91" s="84"/>
      <c r="X91" s="83">
        <f t="shared" si="79"/>
        <v>280</v>
      </c>
      <c r="Y91" s="99">
        <f t="shared" si="80"/>
        <v>289</v>
      </c>
      <c r="Z91" s="99">
        <f t="shared" si="81"/>
        <v>392</v>
      </c>
      <c r="AA91" s="84">
        <f t="shared" si="82"/>
        <v>344</v>
      </c>
      <c r="AB91" s="84">
        <f t="shared" si="83"/>
        <v>353</v>
      </c>
      <c r="AC91" s="84">
        <f t="shared" si="84"/>
        <v>449</v>
      </c>
      <c r="AD91" s="84">
        <f t="shared" si="85"/>
        <v>367</v>
      </c>
      <c r="AE91" s="84">
        <f t="shared" si="86"/>
        <v>399</v>
      </c>
      <c r="AF91" s="84">
        <f t="shared" si="87"/>
        <v>543</v>
      </c>
      <c r="AG91" s="84"/>
      <c r="AH91" s="83">
        <f t="shared" si="89"/>
        <v>390</v>
      </c>
      <c r="AI91" s="84">
        <f t="shared" si="90"/>
        <v>431</v>
      </c>
      <c r="AJ91" s="84">
        <f t="shared" si="91"/>
        <v>490</v>
      </c>
    </row>
    <row r="92" spans="1:36" ht="12.75" customHeight="1">
      <c r="A92" s="84">
        <v>20</v>
      </c>
      <c r="B92" s="96" t="s">
        <v>1014</v>
      </c>
      <c r="C92" s="97" t="s">
        <v>1014</v>
      </c>
      <c r="D92" s="44" t="s">
        <v>925</v>
      </c>
      <c r="E92" s="98">
        <v>6.3</v>
      </c>
      <c r="F92" s="48">
        <f t="shared" si="62"/>
        <v>96</v>
      </c>
      <c r="G92" s="48">
        <v>96</v>
      </c>
      <c r="H92" s="84"/>
      <c r="I92" s="84"/>
      <c r="J92" s="83">
        <f t="shared" si="65"/>
        <v>237</v>
      </c>
      <c r="K92" s="83">
        <f t="shared" si="66"/>
        <v>250</v>
      </c>
      <c r="L92" s="84">
        <f t="shared" si="67"/>
        <v>273</v>
      </c>
      <c r="M92" s="84">
        <f t="shared" si="68"/>
        <v>284</v>
      </c>
      <c r="N92" s="84">
        <f t="shared" si="69"/>
        <v>298</v>
      </c>
      <c r="O92" s="84"/>
      <c r="P92" s="84"/>
      <c r="Q92" s="83">
        <f t="shared" si="72"/>
        <v>237</v>
      </c>
      <c r="R92" s="83">
        <f t="shared" si="73"/>
        <v>250</v>
      </c>
      <c r="S92" s="84">
        <f t="shared" si="74"/>
        <v>273</v>
      </c>
      <c r="T92" s="84">
        <f t="shared" si="75"/>
        <v>284</v>
      </c>
      <c r="U92" s="84">
        <f t="shared" si="76"/>
        <v>298</v>
      </c>
      <c r="V92" s="84"/>
      <c r="W92" s="84"/>
      <c r="X92" s="83">
        <f t="shared" si="79"/>
        <v>280</v>
      </c>
      <c r="Y92" s="99">
        <f t="shared" si="80"/>
        <v>289</v>
      </c>
      <c r="Z92" s="99">
        <f t="shared" si="81"/>
        <v>392</v>
      </c>
      <c r="AA92" s="84">
        <f t="shared" si="82"/>
        <v>344</v>
      </c>
      <c r="AB92" s="84">
        <f t="shared" si="83"/>
        <v>353</v>
      </c>
      <c r="AC92" s="84">
        <f t="shared" si="84"/>
        <v>449</v>
      </c>
      <c r="AD92" s="84">
        <f t="shared" si="85"/>
        <v>367</v>
      </c>
      <c r="AE92" s="84">
        <f t="shared" si="86"/>
        <v>399</v>
      </c>
      <c r="AF92" s="84">
        <f t="shared" si="87"/>
        <v>543</v>
      </c>
      <c r="AG92" s="84"/>
      <c r="AH92" s="83">
        <f t="shared" si="89"/>
        <v>390</v>
      </c>
      <c r="AI92" s="84">
        <f t="shared" si="90"/>
        <v>431</v>
      </c>
      <c r="AJ92" s="84">
        <f t="shared" si="91"/>
        <v>490</v>
      </c>
    </row>
    <row r="93" spans="1:36" ht="12.75" customHeight="1">
      <c r="A93" s="84">
        <v>20</v>
      </c>
      <c r="B93" s="96" t="s">
        <v>1015</v>
      </c>
      <c r="C93" s="97" t="s">
        <v>1015</v>
      </c>
      <c r="D93" s="44" t="s">
        <v>925</v>
      </c>
      <c r="E93" s="98">
        <v>8.6</v>
      </c>
      <c r="F93" s="48">
        <f t="shared" si="62"/>
        <v>96</v>
      </c>
      <c r="G93" s="48">
        <v>96</v>
      </c>
      <c r="H93" s="84"/>
      <c r="I93" s="84"/>
      <c r="J93" s="83">
        <f t="shared" si="65"/>
        <v>237</v>
      </c>
      <c r="K93" s="83">
        <f t="shared" si="66"/>
        <v>250</v>
      </c>
      <c r="L93" s="84">
        <f t="shared" si="67"/>
        <v>273</v>
      </c>
      <c r="M93" s="84">
        <f t="shared" si="68"/>
        <v>284</v>
      </c>
      <c r="N93" s="84">
        <f t="shared" si="69"/>
        <v>298</v>
      </c>
      <c r="O93" s="84"/>
      <c r="P93" s="84"/>
      <c r="Q93" s="83">
        <f t="shared" si="72"/>
        <v>237</v>
      </c>
      <c r="R93" s="83">
        <f t="shared" si="73"/>
        <v>250</v>
      </c>
      <c r="S93" s="84">
        <f t="shared" si="74"/>
        <v>273</v>
      </c>
      <c r="T93" s="84">
        <f t="shared" si="75"/>
        <v>284</v>
      </c>
      <c r="U93" s="84">
        <f t="shared" si="76"/>
        <v>298</v>
      </c>
      <c r="V93" s="84"/>
      <c r="W93" s="84"/>
      <c r="X93" s="83">
        <f t="shared" si="79"/>
        <v>280</v>
      </c>
      <c r="Y93" s="99">
        <f t="shared" si="80"/>
        <v>289</v>
      </c>
      <c r="Z93" s="99">
        <f t="shared" si="81"/>
        <v>392</v>
      </c>
      <c r="AA93" s="84">
        <f t="shared" si="82"/>
        <v>344</v>
      </c>
      <c r="AB93" s="84">
        <f t="shared" si="83"/>
        <v>353</v>
      </c>
      <c r="AC93" s="84">
        <f t="shared" si="84"/>
        <v>449</v>
      </c>
      <c r="AD93" s="84">
        <f t="shared" si="85"/>
        <v>367</v>
      </c>
      <c r="AE93" s="84">
        <f t="shared" si="86"/>
        <v>399</v>
      </c>
      <c r="AF93" s="84">
        <f t="shared" si="87"/>
        <v>543</v>
      </c>
      <c r="AG93" s="84"/>
      <c r="AH93" s="83">
        <f t="shared" si="89"/>
        <v>390</v>
      </c>
      <c r="AI93" s="84">
        <f t="shared" si="90"/>
        <v>431</v>
      </c>
      <c r="AJ93" s="84">
        <f t="shared" si="91"/>
        <v>490</v>
      </c>
    </row>
    <row r="94" spans="1:36" ht="12.75" customHeight="1">
      <c r="A94" s="84">
        <v>25</v>
      </c>
      <c r="B94" s="96" t="s">
        <v>1016</v>
      </c>
      <c r="C94" s="97" t="s">
        <v>1016</v>
      </c>
      <c r="D94" s="44" t="s">
        <v>925</v>
      </c>
      <c r="E94" s="98">
        <v>6.3</v>
      </c>
      <c r="F94" s="48">
        <f t="shared" si="62"/>
        <v>125</v>
      </c>
      <c r="G94" s="48">
        <v>125</v>
      </c>
      <c r="H94" s="84"/>
      <c r="I94" s="84"/>
      <c r="J94" s="83">
        <f t="shared" si="65"/>
        <v>266</v>
      </c>
      <c r="K94" s="83">
        <f t="shared" si="66"/>
        <v>279</v>
      </c>
      <c r="L94" s="84">
        <f t="shared" si="67"/>
        <v>302</v>
      </c>
      <c r="M94" s="84">
        <f t="shared" si="68"/>
        <v>313</v>
      </c>
      <c r="N94" s="84">
        <f t="shared" si="69"/>
        <v>327</v>
      </c>
      <c r="O94" s="84"/>
      <c r="P94" s="84"/>
      <c r="Q94" s="83">
        <f t="shared" si="72"/>
        <v>266</v>
      </c>
      <c r="R94" s="83">
        <f t="shared" si="73"/>
        <v>279</v>
      </c>
      <c r="S94" s="84">
        <f t="shared" si="74"/>
        <v>302</v>
      </c>
      <c r="T94" s="84">
        <f t="shared" si="75"/>
        <v>313</v>
      </c>
      <c r="U94" s="84">
        <f t="shared" si="76"/>
        <v>327</v>
      </c>
      <c r="V94" s="84"/>
      <c r="W94" s="84"/>
      <c r="X94" s="83">
        <f t="shared" si="79"/>
        <v>309</v>
      </c>
      <c r="Y94" s="99">
        <f t="shared" si="80"/>
        <v>318</v>
      </c>
      <c r="Z94" s="99">
        <f t="shared" si="81"/>
        <v>421</v>
      </c>
      <c r="AA94" s="84">
        <f t="shared" si="82"/>
        <v>373</v>
      </c>
      <c r="AB94" s="84">
        <f t="shared" si="83"/>
        <v>382</v>
      </c>
      <c r="AC94" s="84">
        <f t="shared" si="84"/>
        <v>478</v>
      </c>
      <c r="AD94" s="84">
        <f t="shared" si="85"/>
        <v>396</v>
      </c>
      <c r="AE94" s="84">
        <f t="shared" si="86"/>
        <v>428</v>
      </c>
      <c r="AF94" s="84">
        <f t="shared" si="87"/>
        <v>572</v>
      </c>
      <c r="AG94" s="84"/>
      <c r="AH94" s="83">
        <f t="shared" si="89"/>
        <v>419</v>
      </c>
      <c r="AI94" s="84">
        <f t="shared" si="90"/>
        <v>460</v>
      </c>
      <c r="AJ94" s="84">
        <f t="shared" si="91"/>
        <v>519</v>
      </c>
    </row>
    <row r="95" spans="1:36" ht="12.75" customHeight="1">
      <c r="A95" s="84">
        <v>25</v>
      </c>
      <c r="B95" s="96" t="s">
        <v>1017</v>
      </c>
      <c r="C95" s="97" t="s">
        <v>1017</v>
      </c>
      <c r="D95" s="44" t="s">
        <v>925</v>
      </c>
      <c r="E95" s="98">
        <v>10</v>
      </c>
      <c r="F95" s="48">
        <f t="shared" si="62"/>
        <v>125</v>
      </c>
      <c r="G95" s="48">
        <v>125</v>
      </c>
      <c r="H95" s="84"/>
      <c r="I95" s="84"/>
      <c r="J95" s="83">
        <f t="shared" si="65"/>
        <v>266</v>
      </c>
      <c r="K95" s="83">
        <f t="shared" si="66"/>
        <v>279</v>
      </c>
      <c r="L95" s="84">
        <f t="shared" si="67"/>
        <v>302</v>
      </c>
      <c r="M95" s="84">
        <f t="shared" si="68"/>
        <v>313</v>
      </c>
      <c r="N95" s="84">
        <f t="shared" si="69"/>
        <v>327</v>
      </c>
      <c r="O95" s="84"/>
      <c r="P95" s="84"/>
      <c r="Q95" s="83">
        <f t="shared" si="72"/>
        <v>266</v>
      </c>
      <c r="R95" s="83">
        <f t="shared" si="73"/>
        <v>279</v>
      </c>
      <c r="S95" s="84">
        <f t="shared" si="74"/>
        <v>302</v>
      </c>
      <c r="T95" s="84">
        <f t="shared" si="75"/>
        <v>313</v>
      </c>
      <c r="U95" s="84">
        <f t="shared" si="76"/>
        <v>327</v>
      </c>
      <c r="V95" s="84"/>
      <c r="W95" s="84"/>
      <c r="X95" s="83">
        <f t="shared" si="79"/>
        <v>309</v>
      </c>
      <c r="Y95" s="99">
        <f t="shared" si="80"/>
        <v>318</v>
      </c>
      <c r="Z95" s="99">
        <f t="shared" si="81"/>
        <v>421</v>
      </c>
      <c r="AA95" s="84">
        <f t="shared" si="82"/>
        <v>373</v>
      </c>
      <c r="AB95" s="84">
        <f t="shared" si="83"/>
        <v>382</v>
      </c>
      <c r="AC95" s="84">
        <f t="shared" si="84"/>
        <v>478</v>
      </c>
      <c r="AD95" s="84">
        <f t="shared" si="85"/>
        <v>396</v>
      </c>
      <c r="AE95" s="84">
        <f t="shared" si="86"/>
        <v>428</v>
      </c>
      <c r="AF95" s="84">
        <f t="shared" si="87"/>
        <v>572</v>
      </c>
      <c r="AG95" s="84"/>
      <c r="AH95" s="83">
        <f t="shared" si="89"/>
        <v>419</v>
      </c>
      <c r="AI95" s="84">
        <f t="shared" si="90"/>
        <v>460</v>
      </c>
      <c r="AJ95" s="84">
        <f t="shared" si="91"/>
        <v>519</v>
      </c>
    </row>
    <row r="96" spans="1:36" ht="12.75" customHeight="1">
      <c r="A96" s="84">
        <v>25</v>
      </c>
      <c r="B96" s="96" t="s">
        <v>1018</v>
      </c>
      <c r="C96" s="97" t="s">
        <v>1018</v>
      </c>
      <c r="D96" s="44" t="s">
        <v>925</v>
      </c>
      <c r="E96" s="98">
        <v>16</v>
      </c>
      <c r="F96" s="48">
        <f t="shared" si="62"/>
        <v>125</v>
      </c>
      <c r="G96" s="48">
        <v>125</v>
      </c>
      <c r="H96" s="84"/>
      <c r="I96" s="84"/>
      <c r="J96" s="83">
        <f t="shared" si="65"/>
        <v>266</v>
      </c>
      <c r="K96" s="83">
        <f t="shared" si="66"/>
        <v>279</v>
      </c>
      <c r="L96" s="84">
        <f t="shared" si="67"/>
        <v>302</v>
      </c>
      <c r="M96" s="84">
        <f t="shared" si="68"/>
        <v>313</v>
      </c>
      <c r="N96" s="84">
        <f t="shared" si="69"/>
        <v>327</v>
      </c>
      <c r="O96" s="84"/>
      <c r="P96" s="84"/>
      <c r="Q96" s="83">
        <f t="shared" si="72"/>
        <v>266</v>
      </c>
      <c r="R96" s="83">
        <f t="shared" si="73"/>
        <v>279</v>
      </c>
      <c r="S96" s="84">
        <f t="shared" si="74"/>
        <v>302</v>
      </c>
      <c r="T96" s="84">
        <f t="shared" si="75"/>
        <v>313</v>
      </c>
      <c r="U96" s="84">
        <f t="shared" si="76"/>
        <v>327</v>
      </c>
      <c r="V96" s="84"/>
      <c r="W96" s="84"/>
      <c r="X96" s="83">
        <f t="shared" si="79"/>
        <v>309</v>
      </c>
      <c r="Y96" s="99">
        <f t="shared" si="80"/>
        <v>318</v>
      </c>
      <c r="Z96" s="99">
        <f t="shared" si="81"/>
        <v>421</v>
      </c>
      <c r="AA96" s="84">
        <f t="shared" si="82"/>
        <v>373</v>
      </c>
      <c r="AB96" s="84">
        <f t="shared" si="83"/>
        <v>382</v>
      </c>
      <c r="AC96" s="84">
        <f t="shared" si="84"/>
        <v>478</v>
      </c>
      <c r="AD96" s="84">
        <f t="shared" si="85"/>
        <v>396</v>
      </c>
      <c r="AE96" s="84">
        <f t="shared" si="86"/>
        <v>428</v>
      </c>
      <c r="AF96" s="84">
        <f t="shared" si="87"/>
        <v>572</v>
      </c>
      <c r="AG96" s="84"/>
      <c r="AH96" s="83">
        <f t="shared" si="89"/>
        <v>419</v>
      </c>
      <c r="AI96" s="84">
        <f t="shared" si="90"/>
        <v>460</v>
      </c>
      <c r="AJ96" s="84">
        <f t="shared" si="91"/>
        <v>519</v>
      </c>
    </row>
    <row r="97" spans="1:36" ht="12.75" customHeight="1">
      <c r="A97" s="84">
        <v>32</v>
      </c>
      <c r="B97" s="96" t="s">
        <v>1019</v>
      </c>
      <c r="C97" s="97" t="s">
        <v>1019</v>
      </c>
      <c r="D97" s="44" t="s">
        <v>925</v>
      </c>
      <c r="E97" s="98">
        <v>16</v>
      </c>
      <c r="F97" s="48">
        <f t="shared" si="62"/>
        <v>175</v>
      </c>
      <c r="G97" s="48">
        <v>175</v>
      </c>
      <c r="H97" s="84"/>
      <c r="I97" s="84"/>
      <c r="J97" s="84"/>
      <c r="K97" s="84"/>
      <c r="L97" s="83">
        <f t="shared" si="67"/>
        <v>352</v>
      </c>
      <c r="M97" s="83">
        <f t="shared" si="68"/>
        <v>363</v>
      </c>
      <c r="N97" s="84">
        <f t="shared" si="69"/>
        <v>377</v>
      </c>
      <c r="O97" s="84"/>
      <c r="P97" s="84"/>
      <c r="Q97" s="84"/>
      <c r="R97" s="84"/>
      <c r="S97" s="83">
        <f t="shared" si="74"/>
        <v>352</v>
      </c>
      <c r="T97" s="83">
        <f t="shared" si="75"/>
        <v>363</v>
      </c>
      <c r="U97" s="84">
        <f t="shared" si="76"/>
        <v>377</v>
      </c>
      <c r="V97" s="84"/>
      <c r="W97" s="84"/>
      <c r="X97" s="84"/>
      <c r="Y97" s="84"/>
      <c r="Z97" s="84"/>
      <c r="AA97" s="83">
        <f t="shared" si="82"/>
        <v>423</v>
      </c>
      <c r="AB97" s="99">
        <f t="shared" si="83"/>
        <v>432</v>
      </c>
      <c r="AC97" s="99">
        <f t="shared" si="84"/>
        <v>528</v>
      </c>
      <c r="AD97" s="84">
        <f t="shared" si="85"/>
        <v>446</v>
      </c>
      <c r="AE97" s="84">
        <f t="shared" si="86"/>
        <v>478</v>
      </c>
      <c r="AF97" s="84">
        <f t="shared" si="87"/>
        <v>622</v>
      </c>
      <c r="AG97" s="84"/>
      <c r="AH97" s="84"/>
      <c r="AI97" s="83">
        <f t="shared" si="90"/>
        <v>510</v>
      </c>
      <c r="AJ97" s="84">
        <f t="shared" si="91"/>
        <v>569</v>
      </c>
    </row>
    <row r="98" spans="1:36" ht="12.75" customHeight="1">
      <c r="A98" s="84">
        <v>40</v>
      </c>
      <c r="B98" s="96" t="s">
        <v>1020</v>
      </c>
      <c r="C98" s="97" t="s">
        <v>1020</v>
      </c>
      <c r="D98" s="44" t="s">
        <v>925</v>
      </c>
      <c r="E98" s="98">
        <v>16</v>
      </c>
      <c r="F98" s="48">
        <f t="shared" si="62"/>
        <v>210</v>
      </c>
      <c r="G98" s="48">
        <v>210</v>
      </c>
      <c r="H98" s="84"/>
      <c r="I98" s="84"/>
      <c r="J98" s="84"/>
      <c r="K98" s="84"/>
      <c r="L98" s="83">
        <f t="shared" si="67"/>
        <v>387</v>
      </c>
      <c r="M98" s="83">
        <f t="shared" si="68"/>
        <v>398</v>
      </c>
      <c r="N98" s="84">
        <f t="shared" si="69"/>
        <v>412</v>
      </c>
      <c r="O98" s="84"/>
      <c r="P98" s="84"/>
      <c r="Q98" s="84"/>
      <c r="R98" s="84"/>
      <c r="S98" s="83">
        <f t="shared" si="74"/>
        <v>387</v>
      </c>
      <c r="T98" s="83">
        <f t="shared" si="75"/>
        <v>398</v>
      </c>
      <c r="U98" s="84">
        <f t="shared" si="76"/>
        <v>412</v>
      </c>
      <c r="V98" s="84"/>
      <c r="W98" s="84"/>
      <c r="X98" s="84"/>
      <c r="Y98" s="84"/>
      <c r="Z98" s="84"/>
      <c r="AA98" s="83">
        <f t="shared" si="82"/>
        <v>458</v>
      </c>
      <c r="AB98" s="99">
        <f t="shared" si="83"/>
        <v>467</v>
      </c>
      <c r="AC98" s="99">
        <f t="shared" si="84"/>
        <v>563</v>
      </c>
      <c r="AD98" s="84">
        <f t="shared" si="85"/>
        <v>481</v>
      </c>
      <c r="AE98" s="84">
        <f t="shared" si="86"/>
        <v>513</v>
      </c>
      <c r="AF98" s="84">
        <f t="shared" si="87"/>
        <v>657</v>
      </c>
      <c r="AG98" s="84"/>
      <c r="AH98" s="84"/>
      <c r="AI98" s="83">
        <f t="shared" si="90"/>
        <v>545</v>
      </c>
      <c r="AJ98" s="84">
        <f t="shared" si="91"/>
        <v>604</v>
      </c>
    </row>
    <row r="99" spans="1:36" ht="12.75" customHeight="1">
      <c r="A99" s="84">
        <v>40</v>
      </c>
      <c r="B99" s="96" t="s">
        <v>1021</v>
      </c>
      <c r="C99" s="97" t="s">
        <v>1021</v>
      </c>
      <c r="D99" s="44" t="s">
        <v>925</v>
      </c>
      <c r="E99" s="98">
        <v>25</v>
      </c>
      <c r="F99" s="48">
        <f t="shared" si="62"/>
        <v>210</v>
      </c>
      <c r="G99" s="48">
        <v>210</v>
      </c>
      <c r="H99" s="84"/>
      <c r="I99" s="84"/>
      <c r="J99" s="84"/>
      <c r="K99" s="84"/>
      <c r="L99" s="83">
        <f t="shared" si="67"/>
        <v>387</v>
      </c>
      <c r="M99" s="83">
        <f t="shared" si="68"/>
        <v>398</v>
      </c>
      <c r="N99" s="84">
        <f t="shared" si="69"/>
        <v>412</v>
      </c>
      <c r="O99" s="84"/>
      <c r="P99" s="84"/>
      <c r="Q99" s="84"/>
      <c r="R99" s="84"/>
      <c r="S99" s="83">
        <f t="shared" si="74"/>
        <v>387</v>
      </c>
      <c r="T99" s="83">
        <f t="shared" si="75"/>
        <v>398</v>
      </c>
      <c r="U99" s="84">
        <f t="shared" si="76"/>
        <v>412</v>
      </c>
      <c r="V99" s="84"/>
      <c r="W99" s="84"/>
      <c r="X99" s="84"/>
      <c r="Y99" s="84"/>
      <c r="Z99" s="84"/>
      <c r="AA99" s="83">
        <f t="shared" si="82"/>
        <v>458</v>
      </c>
      <c r="AB99" s="99">
        <f t="shared" si="83"/>
        <v>467</v>
      </c>
      <c r="AC99" s="99">
        <f t="shared" si="84"/>
        <v>563</v>
      </c>
      <c r="AD99" s="84">
        <f t="shared" si="85"/>
        <v>481</v>
      </c>
      <c r="AE99" s="84">
        <f t="shared" si="86"/>
        <v>513</v>
      </c>
      <c r="AF99" s="84">
        <f t="shared" si="87"/>
        <v>657</v>
      </c>
      <c r="AG99" s="84"/>
      <c r="AH99" s="84"/>
      <c r="AI99" s="83">
        <f t="shared" si="90"/>
        <v>545</v>
      </c>
      <c r="AJ99" s="84">
        <f t="shared" si="91"/>
        <v>604</v>
      </c>
    </row>
    <row r="100" spans="1:36" ht="12.75" customHeight="1">
      <c r="A100" s="84">
        <v>50</v>
      </c>
      <c r="B100" s="96" t="s">
        <v>1022</v>
      </c>
      <c r="C100" s="97" t="s">
        <v>1022</v>
      </c>
      <c r="D100" s="44" t="s">
        <v>925</v>
      </c>
      <c r="E100" s="98">
        <v>25</v>
      </c>
      <c r="F100" s="48">
        <f t="shared" si="62"/>
        <v>287</v>
      </c>
      <c r="G100" s="48">
        <v>287</v>
      </c>
      <c r="H100" s="84"/>
      <c r="I100" s="84"/>
      <c r="J100" s="84"/>
      <c r="K100" s="84"/>
      <c r="L100" s="84"/>
      <c r="M100" s="84"/>
      <c r="N100" s="99">
        <f t="shared" si="69"/>
        <v>489</v>
      </c>
      <c r="O100" s="84"/>
      <c r="P100" s="84"/>
      <c r="Q100" s="84"/>
      <c r="R100" s="84"/>
      <c r="S100" s="84"/>
      <c r="T100" s="84"/>
      <c r="U100" s="99">
        <f t="shared" si="76"/>
        <v>489</v>
      </c>
      <c r="V100" s="84"/>
      <c r="W100" s="84"/>
      <c r="X100" s="84"/>
      <c r="Y100" s="84"/>
      <c r="Z100" s="84"/>
      <c r="AA100" s="84"/>
      <c r="AB100" s="84"/>
      <c r="AC100" s="84"/>
      <c r="AD100" s="99">
        <f t="shared" si="85"/>
        <v>558</v>
      </c>
      <c r="AE100" s="99">
        <f t="shared" si="86"/>
        <v>590</v>
      </c>
      <c r="AF100" s="99">
        <f t="shared" si="87"/>
        <v>734</v>
      </c>
      <c r="AG100" s="84"/>
      <c r="AH100" s="84"/>
      <c r="AI100" s="84"/>
      <c r="AJ100" s="99">
        <f t="shared" si="91"/>
        <v>681</v>
      </c>
    </row>
    <row r="101" spans="1:36" ht="12.75" customHeight="1">
      <c r="A101" s="84">
        <v>50</v>
      </c>
      <c r="B101" s="96" t="s">
        <v>1023</v>
      </c>
      <c r="C101" s="97" t="s">
        <v>1023</v>
      </c>
      <c r="D101" s="44" t="s">
        <v>925</v>
      </c>
      <c r="E101" s="98">
        <v>40</v>
      </c>
      <c r="F101" s="48">
        <f t="shared" si="62"/>
        <v>287</v>
      </c>
      <c r="G101" s="48">
        <v>287</v>
      </c>
      <c r="H101" s="84"/>
      <c r="I101" s="84"/>
      <c r="J101" s="84"/>
      <c r="K101" s="84"/>
      <c r="L101" s="84"/>
      <c r="M101" s="84"/>
      <c r="N101" s="99">
        <f t="shared" si="69"/>
        <v>489</v>
      </c>
      <c r="O101" s="84"/>
      <c r="P101" s="84"/>
      <c r="Q101" s="84"/>
      <c r="R101" s="84"/>
      <c r="S101" s="84"/>
      <c r="T101" s="84"/>
      <c r="U101" s="99">
        <f t="shared" si="76"/>
        <v>489</v>
      </c>
      <c r="V101" s="84"/>
      <c r="W101" s="84"/>
      <c r="X101" s="84"/>
      <c r="Y101" s="84"/>
      <c r="Z101" s="84"/>
      <c r="AA101" s="84"/>
      <c r="AB101" s="84"/>
      <c r="AC101" s="84"/>
      <c r="AD101" s="99">
        <f t="shared" si="85"/>
        <v>558</v>
      </c>
      <c r="AE101" s="99">
        <f t="shared" si="86"/>
        <v>590</v>
      </c>
      <c r="AF101" s="99">
        <f t="shared" si="87"/>
        <v>734</v>
      </c>
      <c r="AG101" s="84"/>
      <c r="AH101" s="84"/>
      <c r="AI101" s="84"/>
      <c r="AJ101" s="99">
        <f t="shared" si="91"/>
        <v>681</v>
      </c>
    </row>
    <row r="102" spans="1:36" ht="12.75" customHeight="1">
      <c r="A102" s="51"/>
      <c r="B102" s="91"/>
      <c r="C102" s="51"/>
      <c r="D102" s="51"/>
      <c r="E102" s="92"/>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row>
    <row r="103" spans="1:36" ht="15" customHeight="1">
      <c r="A103" s="100" t="s">
        <v>1024</v>
      </c>
      <c r="B103" s="101"/>
      <c r="C103" s="102"/>
      <c r="D103" s="52"/>
      <c r="E103" s="29"/>
      <c r="F103" s="29"/>
      <c r="G103" s="76"/>
      <c r="H103" s="76"/>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row>
    <row r="104" spans="1:36" ht="12.75" customHeight="1">
      <c r="A104" s="84">
        <v>15</v>
      </c>
      <c r="B104" s="96" t="s">
        <v>51</v>
      </c>
      <c r="C104" s="97" t="s">
        <v>1025</v>
      </c>
      <c r="D104" s="44" t="s">
        <v>51</v>
      </c>
      <c r="E104" s="98" t="s">
        <v>51</v>
      </c>
      <c r="F104" s="48">
        <f t="shared" ref="F104:F109" si="92">G104*(1+$AJ$12)*(1-$AJ$11)</f>
        <v>10</v>
      </c>
      <c r="G104" s="48">
        <v>10</v>
      </c>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row>
    <row r="105" spans="1:36" ht="12.75" customHeight="1">
      <c r="A105" s="84">
        <v>20</v>
      </c>
      <c r="B105" s="96" t="s">
        <v>51</v>
      </c>
      <c r="C105" s="97" t="s">
        <v>1026</v>
      </c>
      <c r="D105" s="44" t="s">
        <v>51</v>
      </c>
      <c r="E105" s="98" t="s">
        <v>51</v>
      </c>
      <c r="F105" s="48">
        <f t="shared" si="92"/>
        <v>11</v>
      </c>
      <c r="G105" s="48">
        <v>11</v>
      </c>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row>
    <row r="106" spans="1:36" ht="12.75" customHeight="1">
      <c r="A106" s="84">
        <v>25</v>
      </c>
      <c r="B106" s="96" t="s">
        <v>51</v>
      </c>
      <c r="C106" s="97" t="s">
        <v>1027</v>
      </c>
      <c r="D106" s="44" t="s">
        <v>51</v>
      </c>
      <c r="E106" s="98" t="s">
        <v>51</v>
      </c>
      <c r="F106" s="48">
        <f t="shared" si="92"/>
        <v>13</v>
      </c>
      <c r="G106" s="48">
        <v>13</v>
      </c>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row>
    <row r="107" spans="1:36" ht="12.75" customHeight="1">
      <c r="A107" s="84">
        <v>32</v>
      </c>
      <c r="B107" s="96" t="s">
        <v>51</v>
      </c>
      <c r="C107" s="97" t="s">
        <v>1028</v>
      </c>
      <c r="D107" s="44" t="s">
        <v>51</v>
      </c>
      <c r="E107" s="98" t="s">
        <v>51</v>
      </c>
      <c r="F107" s="48">
        <f t="shared" si="92"/>
        <v>22</v>
      </c>
      <c r="G107" s="48">
        <v>22</v>
      </c>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row>
    <row r="108" spans="1:36" ht="12.75" customHeight="1">
      <c r="A108" s="84">
        <v>40</v>
      </c>
      <c r="B108" s="96" t="s">
        <v>51</v>
      </c>
      <c r="C108" s="97" t="s">
        <v>1029</v>
      </c>
      <c r="D108" s="44" t="s">
        <v>51</v>
      </c>
      <c r="E108" s="98" t="s">
        <v>51</v>
      </c>
      <c r="F108" s="48">
        <f t="shared" si="92"/>
        <v>28</v>
      </c>
      <c r="G108" s="48">
        <v>28</v>
      </c>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row>
    <row r="109" spans="1:36" ht="12.75" customHeight="1">
      <c r="A109" s="84">
        <v>50</v>
      </c>
      <c r="B109" s="96" t="s">
        <v>51</v>
      </c>
      <c r="C109" s="97" t="s">
        <v>1030</v>
      </c>
      <c r="D109" s="44" t="s">
        <v>51</v>
      </c>
      <c r="E109" s="98" t="s">
        <v>51</v>
      </c>
      <c r="F109" s="48">
        <f t="shared" si="92"/>
        <v>44</v>
      </c>
      <c r="G109" s="48">
        <v>44</v>
      </c>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row>
    <row r="110" spans="1:36" ht="12.75" customHeight="1">
      <c r="A110" s="51"/>
      <c r="B110" s="91"/>
      <c r="C110" s="51"/>
      <c r="D110" s="51"/>
      <c r="E110" s="92"/>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row>
    <row r="111" spans="1:36" ht="15" customHeight="1">
      <c r="A111" s="9" t="s">
        <v>1031</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row>
    <row r="112" spans="1:36" ht="12.75" customHeight="1">
      <c r="A112" s="84">
        <v>15</v>
      </c>
      <c r="B112" s="96" t="s">
        <v>1032</v>
      </c>
      <c r="C112" s="97" t="s">
        <v>1033</v>
      </c>
      <c r="D112" s="44" t="s">
        <v>925</v>
      </c>
      <c r="E112" s="98">
        <v>0.63</v>
      </c>
      <c r="F112" s="48">
        <f t="shared" ref="F112:F126" si="93">G112*(1+$AJ$12)*(1-$AJ$11)</f>
        <v>246</v>
      </c>
      <c r="G112" s="48">
        <v>246</v>
      </c>
      <c r="H112" s="83">
        <f t="shared" ref="H112:H117" si="94">$H$31+F112</f>
        <v>361</v>
      </c>
      <c r="I112" s="83">
        <f t="shared" ref="I112:I117" si="95">$I$31+F112</f>
        <v>366</v>
      </c>
      <c r="J112" s="84">
        <f t="shared" ref="J112:J118" si="96">$J$31+F112</f>
        <v>387</v>
      </c>
      <c r="K112" s="84">
        <f t="shared" ref="K112:K118" si="97">$K$31+F112</f>
        <v>400</v>
      </c>
      <c r="L112" s="84">
        <f t="shared" ref="L112:L121" si="98">$L$31+F112</f>
        <v>423</v>
      </c>
      <c r="M112" s="84">
        <f t="shared" ref="M112:M121" si="99">$M$31+F112</f>
        <v>434</v>
      </c>
      <c r="N112" s="84">
        <f t="shared" ref="N112:N123" si="100">$N$31+F112</f>
        <v>448</v>
      </c>
      <c r="O112" s="83">
        <f t="shared" ref="O112:O117" si="101">$O$31+F112</f>
        <v>361</v>
      </c>
      <c r="P112" s="83">
        <f t="shared" ref="P112:P117" si="102">$P$31+F112</f>
        <v>366</v>
      </c>
      <c r="Q112" s="84">
        <f t="shared" ref="Q112:Q118" si="103">$Q$31+F112</f>
        <v>387</v>
      </c>
      <c r="R112" s="84">
        <f t="shared" ref="R112:R118" si="104">$R$31+F112</f>
        <v>400</v>
      </c>
      <c r="S112" s="84">
        <f t="shared" ref="S112:S121" si="105">$S$31+F112</f>
        <v>423</v>
      </c>
      <c r="T112" s="84">
        <f t="shared" ref="T112:T121" si="106">$T$31+F112</f>
        <v>434</v>
      </c>
      <c r="U112" s="84">
        <f t="shared" ref="U112:U123" si="107">$U$31+F112</f>
        <v>448</v>
      </c>
      <c r="V112" s="83">
        <f t="shared" ref="V112:V117" si="108">$V$31+F112</f>
        <v>393</v>
      </c>
      <c r="W112" s="83">
        <f t="shared" ref="W112:W117" si="109">$W$31+F112</f>
        <v>393</v>
      </c>
      <c r="X112" s="84">
        <f t="shared" ref="X112:X118" si="110">$X$31+F112</f>
        <v>430</v>
      </c>
      <c r="Y112" s="84">
        <f t="shared" ref="Y112:Y118" si="111">$Y$31+F112</f>
        <v>439</v>
      </c>
      <c r="Z112" s="84">
        <f t="shared" ref="Z112:Z118" si="112">$Z$31+F112</f>
        <v>542</v>
      </c>
      <c r="AA112" s="84">
        <f t="shared" ref="AA112:AA121" si="113">$AA$31+F112</f>
        <v>494</v>
      </c>
      <c r="AB112" s="84">
        <f t="shared" ref="AB112:AB121" si="114">$AB$31+F112</f>
        <v>503</v>
      </c>
      <c r="AC112" s="84">
        <f t="shared" ref="AC112:AC121" si="115">$AC$31+F112</f>
        <v>599</v>
      </c>
      <c r="AD112" s="84">
        <f t="shared" ref="AD112:AD123" si="116">$AD$31+F112</f>
        <v>517</v>
      </c>
      <c r="AE112" s="84">
        <f t="shared" ref="AE112:AE123" si="117">$AE$31+F112</f>
        <v>549</v>
      </c>
      <c r="AF112" s="84">
        <f t="shared" ref="AF112:AF123" si="118">$AF$31+F112</f>
        <v>693</v>
      </c>
      <c r="AG112" s="83">
        <f t="shared" ref="AG112:AG117" si="119">$AG$31+F112</f>
        <v>501</v>
      </c>
      <c r="AH112" s="84">
        <f t="shared" ref="AH112:AH118" si="120">$AH$31+F112</f>
        <v>540</v>
      </c>
      <c r="AI112" s="84">
        <f t="shared" ref="AI112:AI121" si="121">$AI$31+F112</f>
        <v>581</v>
      </c>
      <c r="AJ112" s="84">
        <f t="shared" ref="AJ112:AJ123" si="122">$AJ$31+F112</f>
        <v>640</v>
      </c>
    </row>
    <row r="113" spans="1:36" ht="12.75" customHeight="1">
      <c r="A113" s="84">
        <v>15</v>
      </c>
      <c r="B113" s="96" t="s">
        <v>1034</v>
      </c>
      <c r="C113" s="97" t="s">
        <v>1035</v>
      </c>
      <c r="D113" s="44" t="s">
        <v>925</v>
      </c>
      <c r="E113" s="98">
        <v>1</v>
      </c>
      <c r="F113" s="48">
        <f t="shared" si="93"/>
        <v>246</v>
      </c>
      <c r="G113" s="48">
        <v>246</v>
      </c>
      <c r="H113" s="83">
        <f t="shared" si="94"/>
        <v>361</v>
      </c>
      <c r="I113" s="83">
        <f t="shared" si="95"/>
        <v>366</v>
      </c>
      <c r="J113" s="84">
        <f t="shared" si="96"/>
        <v>387</v>
      </c>
      <c r="K113" s="84">
        <f t="shared" si="97"/>
        <v>400</v>
      </c>
      <c r="L113" s="84">
        <f t="shared" si="98"/>
        <v>423</v>
      </c>
      <c r="M113" s="84">
        <f t="shared" si="99"/>
        <v>434</v>
      </c>
      <c r="N113" s="84">
        <f t="shared" si="100"/>
        <v>448</v>
      </c>
      <c r="O113" s="83">
        <f t="shared" si="101"/>
        <v>361</v>
      </c>
      <c r="P113" s="83">
        <f t="shared" si="102"/>
        <v>366</v>
      </c>
      <c r="Q113" s="84">
        <f t="shared" si="103"/>
        <v>387</v>
      </c>
      <c r="R113" s="84">
        <f t="shared" si="104"/>
        <v>400</v>
      </c>
      <c r="S113" s="84">
        <f t="shared" si="105"/>
        <v>423</v>
      </c>
      <c r="T113" s="84">
        <f t="shared" si="106"/>
        <v>434</v>
      </c>
      <c r="U113" s="84">
        <f t="shared" si="107"/>
        <v>448</v>
      </c>
      <c r="V113" s="83">
        <f t="shared" si="108"/>
        <v>393</v>
      </c>
      <c r="W113" s="83">
        <f t="shared" si="109"/>
        <v>393</v>
      </c>
      <c r="X113" s="84">
        <f t="shared" si="110"/>
        <v>430</v>
      </c>
      <c r="Y113" s="84">
        <f t="shared" si="111"/>
        <v>439</v>
      </c>
      <c r="Z113" s="84">
        <f t="shared" si="112"/>
        <v>542</v>
      </c>
      <c r="AA113" s="84">
        <f t="shared" si="113"/>
        <v>494</v>
      </c>
      <c r="AB113" s="84">
        <f t="shared" si="114"/>
        <v>503</v>
      </c>
      <c r="AC113" s="84">
        <f t="shared" si="115"/>
        <v>599</v>
      </c>
      <c r="AD113" s="84">
        <f t="shared" si="116"/>
        <v>517</v>
      </c>
      <c r="AE113" s="84">
        <f t="shared" si="117"/>
        <v>549</v>
      </c>
      <c r="AF113" s="84">
        <f t="shared" si="118"/>
        <v>693</v>
      </c>
      <c r="AG113" s="83">
        <f t="shared" si="119"/>
        <v>501</v>
      </c>
      <c r="AH113" s="84">
        <f t="shared" si="120"/>
        <v>540</v>
      </c>
      <c r="AI113" s="84">
        <f t="shared" si="121"/>
        <v>581</v>
      </c>
      <c r="AJ113" s="84">
        <f t="shared" si="122"/>
        <v>640</v>
      </c>
    </row>
    <row r="114" spans="1:36" ht="12.75" customHeight="1">
      <c r="A114" s="84">
        <v>15</v>
      </c>
      <c r="B114" s="96" t="s">
        <v>1036</v>
      </c>
      <c r="C114" s="97" t="s">
        <v>1037</v>
      </c>
      <c r="D114" s="44" t="s">
        <v>925</v>
      </c>
      <c r="E114" s="98">
        <v>1.6</v>
      </c>
      <c r="F114" s="48">
        <f t="shared" si="93"/>
        <v>246</v>
      </c>
      <c r="G114" s="48">
        <v>246</v>
      </c>
      <c r="H114" s="83">
        <f t="shared" si="94"/>
        <v>361</v>
      </c>
      <c r="I114" s="83">
        <f t="shared" si="95"/>
        <v>366</v>
      </c>
      <c r="J114" s="84">
        <f t="shared" si="96"/>
        <v>387</v>
      </c>
      <c r="K114" s="84">
        <f t="shared" si="97"/>
        <v>400</v>
      </c>
      <c r="L114" s="84">
        <f t="shared" si="98"/>
        <v>423</v>
      </c>
      <c r="M114" s="84">
        <f t="shared" si="99"/>
        <v>434</v>
      </c>
      <c r="N114" s="84">
        <f t="shared" si="100"/>
        <v>448</v>
      </c>
      <c r="O114" s="83">
        <f t="shared" si="101"/>
        <v>361</v>
      </c>
      <c r="P114" s="83">
        <f t="shared" si="102"/>
        <v>366</v>
      </c>
      <c r="Q114" s="84">
        <f t="shared" si="103"/>
        <v>387</v>
      </c>
      <c r="R114" s="84">
        <f t="shared" si="104"/>
        <v>400</v>
      </c>
      <c r="S114" s="84">
        <f t="shared" si="105"/>
        <v>423</v>
      </c>
      <c r="T114" s="84">
        <f t="shared" si="106"/>
        <v>434</v>
      </c>
      <c r="U114" s="84">
        <f t="shared" si="107"/>
        <v>448</v>
      </c>
      <c r="V114" s="83">
        <f t="shared" si="108"/>
        <v>393</v>
      </c>
      <c r="W114" s="83">
        <f t="shared" si="109"/>
        <v>393</v>
      </c>
      <c r="X114" s="84">
        <f t="shared" si="110"/>
        <v>430</v>
      </c>
      <c r="Y114" s="84">
        <f t="shared" si="111"/>
        <v>439</v>
      </c>
      <c r="Z114" s="84">
        <f t="shared" si="112"/>
        <v>542</v>
      </c>
      <c r="AA114" s="84">
        <f t="shared" si="113"/>
        <v>494</v>
      </c>
      <c r="AB114" s="84">
        <f t="shared" si="114"/>
        <v>503</v>
      </c>
      <c r="AC114" s="84">
        <f t="shared" si="115"/>
        <v>599</v>
      </c>
      <c r="AD114" s="84">
        <f t="shared" si="116"/>
        <v>517</v>
      </c>
      <c r="AE114" s="84">
        <f t="shared" si="117"/>
        <v>549</v>
      </c>
      <c r="AF114" s="84">
        <f t="shared" si="118"/>
        <v>693</v>
      </c>
      <c r="AG114" s="83">
        <f t="shared" si="119"/>
        <v>501</v>
      </c>
      <c r="AH114" s="84">
        <f t="shared" si="120"/>
        <v>540</v>
      </c>
      <c r="AI114" s="84">
        <f t="shared" si="121"/>
        <v>581</v>
      </c>
      <c r="AJ114" s="84">
        <f t="shared" si="122"/>
        <v>640</v>
      </c>
    </row>
    <row r="115" spans="1:36" ht="12.75" customHeight="1">
      <c r="A115" s="84">
        <v>15</v>
      </c>
      <c r="B115" s="96" t="s">
        <v>1038</v>
      </c>
      <c r="C115" s="97" t="s">
        <v>1039</v>
      </c>
      <c r="D115" s="44" t="s">
        <v>925</v>
      </c>
      <c r="E115" s="98">
        <v>2.5</v>
      </c>
      <c r="F115" s="48">
        <f t="shared" si="93"/>
        <v>246</v>
      </c>
      <c r="G115" s="48">
        <v>246</v>
      </c>
      <c r="H115" s="83">
        <f t="shared" si="94"/>
        <v>361</v>
      </c>
      <c r="I115" s="83">
        <f t="shared" si="95"/>
        <v>366</v>
      </c>
      <c r="J115" s="84">
        <f t="shared" si="96"/>
        <v>387</v>
      </c>
      <c r="K115" s="84">
        <f t="shared" si="97"/>
        <v>400</v>
      </c>
      <c r="L115" s="84">
        <f t="shared" si="98"/>
        <v>423</v>
      </c>
      <c r="M115" s="84">
        <f t="shared" si="99"/>
        <v>434</v>
      </c>
      <c r="N115" s="84">
        <f t="shared" si="100"/>
        <v>448</v>
      </c>
      <c r="O115" s="83">
        <f t="shared" si="101"/>
        <v>361</v>
      </c>
      <c r="P115" s="83">
        <f t="shared" si="102"/>
        <v>366</v>
      </c>
      <c r="Q115" s="84">
        <f t="shared" si="103"/>
        <v>387</v>
      </c>
      <c r="R115" s="84">
        <f t="shared" si="104"/>
        <v>400</v>
      </c>
      <c r="S115" s="84">
        <f t="shared" si="105"/>
        <v>423</v>
      </c>
      <c r="T115" s="84">
        <f t="shared" si="106"/>
        <v>434</v>
      </c>
      <c r="U115" s="84">
        <f t="shared" si="107"/>
        <v>448</v>
      </c>
      <c r="V115" s="83">
        <f t="shared" si="108"/>
        <v>393</v>
      </c>
      <c r="W115" s="83">
        <f t="shared" si="109"/>
        <v>393</v>
      </c>
      <c r="X115" s="84">
        <f t="shared" si="110"/>
        <v>430</v>
      </c>
      <c r="Y115" s="84">
        <f t="shared" si="111"/>
        <v>439</v>
      </c>
      <c r="Z115" s="84">
        <f t="shared" si="112"/>
        <v>542</v>
      </c>
      <c r="AA115" s="84">
        <f t="shared" si="113"/>
        <v>494</v>
      </c>
      <c r="AB115" s="84">
        <f t="shared" si="114"/>
        <v>503</v>
      </c>
      <c r="AC115" s="84">
        <f t="shared" si="115"/>
        <v>599</v>
      </c>
      <c r="AD115" s="84">
        <f t="shared" si="116"/>
        <v>517</v>
      </c>
      <c r="AE115" s="84">
        <f t="shared" si="117"/>
        <v>549</v>
      </c>
      <c r="AF115" s="84">
        <f t="shared" si="118"/>
        <v>693</v>
      </c>
      <c r="AG115" s="83">
        <f t="shared" si="119"/>
        <v>501</v>
      </c>
      <c r="AH115" s="84">
        <f t="shared" si="120"/>
        <v>540</v>
      </c>
      <c r="AI115" s="84">
        <f t="shared" si="121"/>
        <v>581</v>
      </c>
      <c r="AJ115" s="84">
        <f t="shared" si="122"/>
        <v>640</v>
      </c>
    </row>
    <row r="116" spans="1:36" ht="12.75" customHeight="1">
      <c r="A116" s="84">
        <v>15</v>
      </c>
      <c r="B116" s="96" t="s">
        <v>1040</v>
      </c>
      <c r="C116" s="97" t="s">
        <v>1041</v>
      </c>
      <c r="D116" s="44" t="s">
        <v>925</v>
      </c>
      <c r="E116" s="98">
        <v>4</v>
      </c>
      <c r="F116" s="48">
        <f t="shared" si="93"/>
        <v>246</v>
      </c>
      <c r="G116" s="48">
        <v>246</v>
      </c>
      <c r="H116" s="83">
        <f t="shared" si="94"/>
        <v>361</v>
      </c>
      <c r="I116" s="83">
        <f t="shared" si="95"/>
        <v>366</v>
      </c>
      <c r="J116" s="84">
        <f t="shared" si="96"/>
        <v>387</v>
      </c>
      <c r="K116" s="84">
        <f t="shared" si="97"/>
        <v>400</v>
      </c>
      <c r="L116" s="84">
        <f t="shared" si="98"/>
        <v>423</v>
      </c>
      <c r="M116" s="84">
        <f t="shared" si="99"/>
        <v>434</v>
      </c>
      <c r="N116" s="84">
        <f t="shared" si="100"/>
        <v>448</v>
      </c>
      <c r="O116" s="83">
        <f t="shared" si="101"/>
        <v>361</v>
      </c>
      <c r="P116" s="83">
        <f t="shared" si="102"/>
        <v>366</v>
      </c>
      <c r="Q116" s="84">
        <f t="shared" si="103"/>
        <v>387</v>
      </c>
      <c r="R116" s="84">
        <f t="shared" si="104"/>
        <v>400</v>
      </c>
      <c r="S116" s="84">
        <f t="shared" si="105"/>
        <v>423</v>
      </c>
      <c r="T116" s="84">
        <f t="shared" si="106"/>
        <v>434</v>
      </c>
      <c r="U116" s="84">
        <f t="shared" si="107"/>
        <v>448</v>
      </c>
      <c r="V116" s="83">
        <f t="shared" si="108"/>
        <v>393</v>
      </c>
      <c r="W116" s="83">
        <f t="shared" si="109"/>
        <v>393</v>
      </c>
      <c r="X116" s="84">
        <f t="shared" si="110"/>
        <v>430</v>
      </c>
      <c r="Y116" s="84">
        <f t="shared" si="111"/>
        <v>439</v>
      </c>
      <c r="Z116" s="84">
        <f t="shared" si="112"/>
        <v>542</v>
      </c>
      <c r="AA116" s="84">
        <f t="shared" si="113"/>
        <v>494</v>
      </c>
      <c r="AB116" s="84">
        <f t="shared" si="114"/>
        <v>503</v>
      </c>
      <c r="AC116" s="84">
        <f t="shared" si="115"/>
        <v>599</v>
      </c>
      <c r="AD116" s="84">
        <f t="shared" si="116"/>
        <v>517</v>
      </c>
      <c r="AE116" s="84">
        <f t="shared" si="117"/>
        <v>549</v>
      </c>
      <c r="AF116" s="84">
        <f t="shared" si="118"/>
        <v>693</v>
      </c>
      <c r="AG116" s="83">
        <f t="shared" si="119"/>
        <v>501</v>
      </c>
      <c r="AH116" s="84">
        <f t="shared" si="120"/>
        <v>540</v>
      </c>
      <c r="AI116" s="84">
        <f t="shared" si="121"/>
        <v>581</v>
      </c>
      <c r="AJ116" s="84">
        <f t="shared" si="122"/>
        <v>640</v>
      </c>
    </row>
    <row r="117" spans="1:36" ht="12.75" customHeight="1">
      <c r="A117" s="84">
        <v>20</v>
      </c>
      <c r="B117" s="96" t="s">
        <v>1042</v>
      </c>
      <c r="C117" s="97" t="s">
        <v>1043</v>
      </c>
      <c r="D117" s="44" t="s">
        <v>925</v>
      </c>
      <c r="E117" s="98">
        <v>6.3</v>
      </c>
      <c r="F117" s="48">
        <f t="shared" si="93"/>
        <v>253</v>
      </c>
      <c r="G117" s="48">
        <v>253</v>
      </c>
      <c r="H117" s="83">
        <f t="shared" si="94"/>
        <v>368</v>
      </c>
      <c r="I117" s="83">
        <f t="shared" si="95"/>
        <v>373</v>
      </c>
      <c r="J117" s="83">
        <f t="shared" si="96"/>
        <v>394</v>
      </c>
      <c r="K117" s="83">
        <f t="shared" si="97"/>
        <v>407</v>
      </c>
      <c r="L117" s="84">
        <f t="shared" si="98"/>
        <v>430</v>
      </c>
      <c r="M117" s="84">
        <f t="shared" si="99"/>
        <v>441</v>
      </c>
      <c r="N117" s="84">
        <f t="shared" si="100"/>
        <v>455</v>
      </c>
      <c r="O117" s="83">
        <f t="shared" si="101"/>
        <v>368</v>
      </c>
      <c r="P117" s="83">
        <f t="shared" si="102"/>
        <v>373</v>
      </c>
      <c r="Q117" s="83">
        <f t="shared" si="103"/>
        <v>394</v>
      </c>
      <c r="R117" s="83">
        <f t="shared" si="104"/>
        <v>407</v>
      </c>
      <c r="S117" s="84">
        <f t="shared" si="105"/>
        <v>430</v>
      </c>
      <c r="T117" s="84">
        <f t="shared" si="106"/>
        <v>441</v>
      </c>
      <c r="U117" s="84">
        <f t="shared" si="107"/>
        <v>455</v>
      </c>
      <c r="V117" s="83">
        <f t="shared" si="108"/>
        <v>400</v>
      </c>
      <c r="W117" s="83">
        <f t="shared" si="109"/>
        <v>400</v>
      </c>
      <c r="X117" s="83">
        <f t="shared" si="110"/>
        <v>437</v>
      </c>
      <c r="Y117" s="99">
        <f t="shared" si="111"/>
        <v>446</v>
      </c>
      <c r="Z117" s="99">
        <f t="shared" si="112"/>
        <v>549</v>
      </c>
      <c r="AA117" s="84">
        <f t="shared" si="113"/>
        <v>501</v>
      </c>
      <c r="AB117" s="84">
        <f t="shared" si="114"/>
        <v>510</v>
      </c>
      <c r="AC117" s="84">
        <f t="shared" si="115"/>
        <v>606</v>
      </c>
      <c r="AD117" s="84">
        <f t="shared" si="116"/>
        <v>524</v>
      </c>
      <c r="AE117" s="84">
        <f t="shared" si="117"/>
        <v>556</v>
      </c>
      <c r="AF117" s="84">
        <f t="shared" si="118"/>
        <v>700</v>
      </c>
      <c r="AG117" s="83">
        <f t="shared" si="119"/>
        <v>508</v>
      </c>
      <c r="AH117" s="83">
        <f t="shared" si="120"/>
        <v>547</v>
      </c>
      <c r="AI117" s="84">
        <f t="shared" si="121"/>
        <v>588</v>
      </c>
      <c r="AJ117" s="84">
        <f t="shared" si="122"/>
        <v>647</v>
      </c>
    </row>
    <row r="118" spans="1:36" ht="12.75" customHeight="1">
      <c r="A118" s="84">
        <v>25</v>
      </c>
      <c r="B118" s="96" t="s">
        <v>1044</v>
      </c>
      <c r="C118" s="97" t="s">
        <v>1045</v>
      </c>
      <c r="D118" s="44" t="s">
        <v>925</v>
      </c>
      <c r="E118" s="98">
        <v>10</v>
      </c>
      <c r="F118" s="48">
        <f t="shared" si="93"/>
        <v>281</v>
      </c>
      <c r="G118" s="48">
        <v>281</v>
      </c>
      <c r="H118" s="84"/>
      <c r="I118" s="84"/>
      <c r="J118" s="83">
        <f t="shared" si="96"/>
        <v>422</v>
      </c>
      <c r="K118" s="83">
        <f t="shared" si="97"/>
        <v>435</v>
      </c>
      <c r="L118" s="84">
        <f t="shared" si="98"/>
        <v>458</v>
      </c>
      <c r="M118" s="84">
        <f t="shared" si="99"/>
        <v>469</v>
      </c>
      <c r="N118" s="84">
        <f t="shared" si="100"/>
        <v>483</v>
      </c>
      <c r="O118" s="84"/>
      <c r="P118" s="84"/>
      <c r="Q118" s="83">
        <f t="shared" si="103"/>
        <v>422</v>
      </c>
      <c r="R118" s="83">
        <f t="shared" si="104"/>
        <v>435</v>
      </c>
      <c r="S118" s="84">
        <f t="shared" si="105"/>
        <v>458</v>
      </c>
      <c r="T118" s="84">
        <f t="shared" si="106"/>
        <v>469</v>
      </c>
      <c r="U118" s="84">
        <f t="shared" si="107"/>
        <v>483</v>
      </c>
      <c r="V118" s="84"/>
      <c r="W118" s="84"/>
      <c r="X118" s="83">
        <f t="shared" si="110"/>
        <v>465</v>
      </c>
      <c r="Y118" s="99">
        <f t="shared" si="111"/>
        <v>474</v>
      </c>
      <c r="Z118" s="99">
        <f t="shared" si="112"/>
        <v>577</v>
      </c>
      <c r="AA118" s="84">
        <f t="shared" si="113"/>
        <v>529</v>
      </c>
      <c r="AB118" s="84">
        <f t="shared" si="114"/>
        <v>538</v>
      </c>
      <c r="AC118" s="84">
        <f t="shared" si="115"/>
        <v>634</v>
      </c>
      <c r="AD118" s="84">
        <f t="shared" si="116"/>
        <v>552</v>
      </c>
      <c r="AE118" s="84">
        <f t="shared" si="117"/>
        <v>584</v>
      </c>
      <c r="AF118" s="84">
        <f t="shared" si="118"/>
        <v>728</v>
      </c>
      <c r="AG118" s="84"/>
      <c r="AH118" s="83">
        <f t="shared" si="120"/>
        <v>575</v>
      </c>
      <c r="AI118" s="84">
        <f t="shared" si="121"/>
        <v>616</v>
      </c>
      <c r="AJ118" s="84">
        <f t="shared" si="122"/>
        <v>675</v>
      </c>
    </row>
    <row r="119" spans="1:36" ht="12.75" customHeight="1">
      <c r="A119" s="84">
        <v>32</v>
      </c>
      <c r="B119" s="96" t="s">
        <v>1046</v>
      </c>
      <c r="C119" s="97" t="s">
        <v>1047</v>
      </c>
      <c r="D119" s="44" t="s">
        <v>925</v>
      </c>
      <c r="E119" s="98">
        <v>16</v>
      </c>
      <c r="F119" s="48">
        <f t="shared" si="93"/>
        <v>320</v>
      </c>
      <c r="G119" s="48">
        <v>320</v>
      </c>
      <c r="H119" s="84"/>
      <c r="I119" s="84"/>
      <c r="J119" s="84"/>
      <c r="K119" s="84"/>
      <c r="L119" s="83">
        <f t="shared" si="98"/>
        <v>497</v>
      </c>
      <c r="M119" s="83">
        <f t="shared" si="99"/>
        <v>508</v>
      </c>
      <c r="N119" s="84">
        <f t="shared" si="100"/>
        <v>522</v>
      </c>
      <c r="O119" s="84"/>
      <c r="P119" s="84"/>
      <c r="Q119" s="84"/>
      <c r="R119" s="84"/>
      <c r="S119" s="83">
        <f t="shared" si="105"/>
        <v>497</v>
      </c>
      <c r="T119" s="83">
        <f t="shared" si="106"/>
        <v>508</v>
      </c>
      <c r="U119" s="84">
        <f t="shared" si="107"/>
        <v>522</v>
      </c>
      <c r="V119" s="84"/>
      <c r="W119" s="84"/>
      <c r="X119" s="84"/>
      <c r="Y119" s="84"/>
      <c r="Z119" s="84"/>
      <c r="AA119" s="83">
        <f t="shared" si="113"/>
        <v>568</v>
      </c>
      <c r="AB119" s="99">
        <f t="shared" si="114"/>
        <v>577</v>
      </c>
      <c r="AC119" s="99">
        <f t="shared" si="115"/>
        <v>673</v>
      </c>
      <c r="AD119" s="84">
        <f t="shared" si="116"/>
        <v>591</v>
      </c>
      <c r="AE119" s="84">
        <f t="shared" si="117"/>
        <v>623</v>
      </c>
      <c r="AF119" s="84">
        <f t="shared" si="118"/>
        <v>767</v>
      </c>
      <c r="AG119" s="84"/>
      <c r="AH119" s="84"/>
      <c r="AI119" s="83">
        <f t="shared" si="121"/>
        <v>655</v>
      </c>
      <c r="AJ119" s="84">
        <f t="shared" si="122"/>
        <v>714</v>
      </c>
    </row>
    <row r="120" spans="1:36" ht="12.75" customHeight="1">
      <c r="A120" s="84">
        <v>40</v>
      </c>
      <c r="B120" s="96" t="s">
        <v>1048</v>
      </c>
      <c r="C120" s="97" t="s">
        <v>1049</v>
      </c>
      <c r="D120" s="44" t="s">
        <v>925</v>
      </c>
      <c r="E120" s="98">
        <v>25</v>
      </c>
      <c r="F120" s="48">
        <f t="shared" si="93"/>
        <v>365</v>
      </c>
      <c r="G120" s="48">
        <v>365</v>
      </c>
      <c r="H120" s="84"/>
      <c r="I120" s="84"/>
      <c r="J120" s="84"/>
      <c r="K120" s="84"/>
      <c r="L120" s="83">
        <f t="shared" si="98"/>
        <v>542</v>
      </c>
      <c r="M120" s="83">
        <f t="shared" si="99"/>
        <v>553</v>
      </c>
      <c r="N120" s="84">
        <f t="shared" si="100"/>
        <v>567</v>
      </c>
      <c r="O120" s="84"/>
      <c r="P120" s="84"/>
      <c r="Q120" s="84"/>
      <c r="R120" s="84"/>
      <c r="S120" s="83">
        <f t="shared" si="105"/>
        <v>542</v>
      </c>
      <c r="T120" s="83">
        <f t="shared" si="106"/>
        <v>553</v>
      </c>
      <c r="U120" s="84">
        <f t="shared" si="107"/>
        <v>567</v>
      </c>
      <c r="V120" s="84"/>
      <c r="W120" s="84"/>
      <c r="X120" s="84"/>
      <c r="Y120" s="84"/>
      <c r="Z120" s="84"/>
      <c r="AA120" s="83">
        <f t="shared" si="113"/>
        <v>613</v>
      </c>
      <c r="AB120" s="99">
        <f t="shared" si="114"/>
        <v>622</v>
      </c>
      <c r="AC120" s="99">
        <f t="shared" si="115"/>
        <v>718</v>
      </c>
      <c r="AD120" s="84">
        <f t="shared" si="116"/>
        <v>636</v>
      </c>
      <c r="AE120" s="84">
        <f t="shared" si="117"/>
        <v>668</v>
      </c>
      <c r="AF120" s="84">
        <f t="shared" si="118"/>
        <v>812</v>
      </c>
      <c r="AG120" s="84"/>
      <c r="AH120" s="84"/>
      <c r="AI120" s="83">
        <f t="shared" si="121"/>
        <v>700</v>
      </c>
      <c r="AJ120" s="84">
        <f t="shared" si="122"/>
        <v>759</v>
      </c>
    </row>
    <row r="121" spans="1:36" ht="12.75" customHeight="1">
      <c r="A121" s="84">
        <v>50</v>
      </c>
      <c r="B121" s="96" t="s">
        <v>1050</v>
      </c>
      <c r="C121" s="97" t="s">
        <v>1051</v>
      </c>
      <c r="D121" s="44" t="s">
        <v>925</v>
      </c>
      <c r="E121" s="98">
        <v>40</v>
      </c>
      <c r="F121" s="48">
        <f t="shared" si="93"/>
        <v>408</v>
      </c>
      <c r="G121" s="48">
        <v>408</v>
      </c>
      <c r="H121" s="84"/>
      <c r="I121" s="84"/>
      <c r="J121" s="84"/>
      <c r="K121" s="84"/>
      <c r="L121" s="83">
        <f t="shared" si="98"/>
        <v>585</v>
      </c>
      <c r="M121" s="83">
        <f t="shared" si="99"/>
        <v>596</v>
      </c>
      <c r="N121" s="84">
        <f t="shared" si="100"/>
        <v>610</v>
      </c>
      <c r="O121" s="84"/>
      <c r="P121" s="84"/>
      <c r="Q121" s="84"/>
      <c r="R121" s="84"/>
      <c r="S121" s="83">
        <f t="shared" si="105"/>
        <v>585</v>
      </c>
      <c r="T121" s="83">
        <f t="shared" si="106"/>
        <v>596</v>
      </c>
      <c r="U121" s="84">
        <f t="shared" si="107"/>
        <v>610</v>
      </c>
      <c r="V121" s="84"/>
      <c r="W121" s="84"/>
      <c r="X121" s="84"/>
      <c r="Y121" s="84"/>
      <c r="Z121" s="84"/>
      <c r="AA121" s="83">
        <f t="shared" si="113"/>
        <v>656</v>
      </c>
      <c r="AB121" s="99">
        <f t="shared" si="114"/>
        <v>665</v>
      </c>
      <c r="AC121" s="99">
        <f t="shared" si="115"/>
        <v>761</v>
      </c>
      <c r="AD121" s="84">
        <f t="shared" si="116"/>
        <v>679</v>
      </c>
      <c r="AE121" s="84">
        <f t="shared" si="117"/>
        <v>711</v>
      </c>
      <c r="AF121" s="84">
        <f t="shared" si="118"/>
        <v>855</v>
      </c>
      <c r="AG121" s="84"/>
      <c r="AH121" s="84"/>
      <c r="AI121" s="83">
        <f t="shared" si="121"/>
        <v>743</v>
      </c>
      <c r="AJ121" s="84">
        <f t="shared" si="122"/>
        <v>802</v>
      </c>
    </row>
    <row r="122" spans="1:36" ht="12.75" customHeight="1">
      <c r="A122" s="84">
        <v>65</v>
      </c>
      <c r="B122" s="96" t="s">
        <v>1052</v>
      </c>
      <c r="C122" s="97" t="s">
        <v>1052</v>
      </c>
      <c r="D122" s="44" t="s">
        <v>925</v>
      </c>
      <c r="E122" s="103">
        <v>58</v>
      </c>
      <c r="F122" s="48">
        <f t="shared" si="93"/>
        <v>708</v>
      </c>
      <c r="G122" s="48">
        <v>708</v>
      </c>
      <c r="H122" s="104"/>
      <c r="I122" s="104"/>
      <c r="J122" s="104"/>
      <c r="K122" s="104"/>
      <c r="L122" s="104"/>
      <c r="M122" s="104"/>
      <c r="N122" s="99">
        <f t="shared" si="100"/>
        <v>910</v>
      </c>
      <c r="O122" s="104"/>
      <c r="P122" s="104"/>
      <c r="Q122" s="104"/>
      <c r="R122" s="104"/>
      <c r="S122" s="104"/>
      <c r="T122" s="104"/>
      <c r="U122" s="99">
        <f t="shared" si="107"/>
        <v>910</v>
      </c>
      <c r="V122" s="104"/>
      <c r="W122" s="104"/>
      <c r="X122" s="104"/>
      <c r="Y122" s="104"/>
      <c r="Z122" s="104"/>
      <c r="AA122" s="104"/>
      <c r="AB122" s="104"/>
      <c r="AC122" s="104"/>
      <c r="AD122" s="99">
        <f t="shared" si="116"/>
        <v>979</v>
      </c>
      <c r="AE122" s="99">
        <f t="shared" si="117"/>
        <v>1011</v>
      </c>
      <c r="AF122" s="99">
        <f t="shared" si="118"/>
        <v>1155</v>
      </c>
      <c r="AG122" s="104"/>
      <c r="AH122" s="104"/>
      <c r="AI122" s="104"/>
      <c r="AJ122" s="99">
        <f t="shared" si="122"/>
        <v>1102</v>
      </c>
    </row>
    <row r="123" spans="1:36" ht="12.75" customHeight="1">
      <c r="A123" s="84">
        <v>80</v>
      </c>
      <c r="B123" s="96" t="s">
        <v>1053</v>
      </c>
      <c r="C123" s="97" t="s">
        <v>1053</v>
      </c>
      <c r="D123" s="44" t="s">
        <v>925</v>
      </c>
      <c r="E123" s="103">
        <v>90</v>
      </c>
      <c r="F123" s="48">
        <f t="shared" si="93"/>
        <v>1014</v>
      </c>
      <c r="G123" s="48">
        <v>1014</v>
      </c>
      <c r="H123" s="104"/>
      <c r="I123" s="104"/>
      <c r="J123" s="104"/>
      <c r="K123" s="104"/>
      <c r="L123" s="104"/>
      <c r="M123" s="104"/>
      <c r="N123" s="99">
        <f t="shared" si="100"/>
        <v>1216</v>
      </c>
      <c r="O123" s="104"/>
      <c r="P123" s="104"/>
      <c r="Q123" s="104"/>
      <c r="R123" s="104"/>
      <c r="S123" s="104"/>
      <c r="T123" s="104"/>
      <c r="U123" s="99">
        <f t="shared" si="107"/>
        <v>1216</v>
      </c>
      <c r="V123" s="104"/>
      <c r="W123" s="104"/>
      <c r="X123" s="104"/>
      <c r="Y123" s="104"/>
      <c r="Z123" s="104"/>
      <c r="AA123" s="104"/>
      <c r="AB123" s="104"/>
      <c r="AC123" s="104"/>
      <c r="AD123" s="99">
        <f t="shared" si="116"/>
        <v>1285</v>
      </c>
      <c r="AE123" s="99">
        <f t="shared" si="117"/>
        <v>1317</v>
      </c>
      <c r="AF123" s="99">
        <f t="shared" si="118"/>
        <v>1461</v>
      </c>
      <c r="AG123" s="104"/>
      <c r="AH123" s="104"/>
      <c r="AI123" s="104"/>
      <c r="AJ123" s="99">
        <f t="shared" si="122"/>
        <v>1408</v>
      </c>
    </row>
    <row r="124" spans="1:36" ht="12.75" customHeight="1">
      <c r="A124" s="84">
        <v>100</v>
      </c>
      <c r="B124" s="96" t="s">
        <v>51</v>
      </c>
      <c r="C124" s="97" t="s">
        <v>1054</v>
      </c>
      <c r="D124" s="44" t="s">
        <v>925</v>
      </c>
      <c r="E124" s="103">
        <v>160</v>
      </c>
      <c r="F124" s="48">
        <f t="shared" si="93"/>
        <v>1521</v>
      </c>
      <c r="G124" s="48">
        <v>1521</v>
      </c>
      <c r="H124" s="488" t="s">
        <v>1055</v>
      </c>
      <c r="I124" s="467"/>
      <c r="J124" s="467"/>
      <c r="K124" s="467"/>
      <c r="L124" s="467"/>
      <c r="M124" s="467"/>
      <c r="N124" s="467"/>
      <c r="O124" s="467"/>
      <c r="P124" s="467"/>
      <c r="Q124" s="467"/>
      <c r="R124" s="467"/>
      <c r="S124" s="467"/>
      <c r="T124" s="467"/>
      <c r="U124" s="467"/>
      <c r="V124" s="467"/>
      <c r="W124" s="467"/>
      <c r="X124" s="467"/>
      <c r="Y124" s="467"/>
      <c r="Z124" s="467"/>
      <c r="AA124" s="467"/>
      <c r="AB124" s="467"/>
      <c r="AC124" s="467"/>
      <c r="AD124" s="467"/>
      <c r="AE124" s="467"/>
      <c r="AF124" s="467"/>
      <c r="AG124" s="467"/>
      <c r="AH124" s="467"/>
      <c r="AI124" s="467"/>
      <c r="AJ124" s="468"/>
    </row>
    <row r="125" spans="1:36" ht="12.75" customHeight="1">
      <c r="A125" s="84">
        <v>125</v>
      </c>
      <c r="B125" s="96" t="s">
        <v>51</v>
      </c>
      <c r="C125" s="97" t="s">
        <v>1056</v>
      </c>
      <c r="D125" s="44" t="s">
        <v>925</v>
      </c>
      <c r="E125" s="103">
        <v>250</v>
      </c>
      <c r="F125" s="48">
        <f t="shared" si="93"/>
        <v>2532</v>
      </c>
      <c r="G125" s="48">
        <v>2532</v>
      </c>
      <c r="H125" s="488" t="s">
        <v>1057</v>
      </c>
      <c r="I125" s="467"/>
      <c r="J125" s="467"/>
      <c r="K125" s="467"/>
      <c r="L125" s="467"/>
      <c r="M125" s="467"/>
      <c r="N125" s="467"/>
      <c r="O125" s="467"/>
      <c r="P125" s="467"/>
      <c r="Q125" s="467"/>
      <c r="R125" s="467"/>
      <c r="S125" s="467"/>
      <c r="T125" s="467"/>
      <c r="U125" s="467"/>
      <c r="V125" s="467"/>
      <c r="W125" s="467"/>
      <c r="X125" s="467"/>
      <c r="Y125" s="467"/>
      <c r="Z125" s="467"/>
      <c r="AA125" s="467"/>
      <c r="AB125" s="467"/>
      <c r="AC125" s="467"/>
      <c r="AD125" s="467"/>
      <c r="AE125" s="467"/>
      <c r="AF125" s="467"/>
      <c r="AG125" s="467"/>
      <c r="AH125" s="467"/>
      <c r="AI125" s="467"/>
      <c r="AJ125" s="468"/>
    </row>
    <row r="126" spans="1:36" ht="12.75" customHeight="1">
      <c r="A126" s="84">
        <v>150</v>
      </c>
      <c r="B126" s="96" t="s">
        <v>51</v>
      </c>
      <c r="C126" s="97" t="s">
        <v>1058</v>
      </c>
      <c r="D126" s="44" t="s">
        <v>925</v>
      </c>
      <c r="E126" s="103">
        <v>320</v>
      </c>
      <c r="F126" s="48">
        <f t="shared" si="93"/>
        <v>3117</v>
      </c>
      <c r="G126" s="48">
        <v>3117</v>
      </c>
      <c r="H126" s="488" t="s">
        <v>1059</v>
      </c>
      <c r="I126" s="467"/>
      <c r="J126" s="467"/>
      <c r="K126" s="467"/>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7"/>
      <c r="AH126" s="467"/>
      <c r="AI126" s="467"/>
      <c r="AJ126" s="468"/>
    </row>
    <row r="127" spans="1:36" ht="12.75" customHeight="1">
      <c r="A127" s="51"/>
      <c r="B127" s="91"/>
      <c r="C127" s="51"/>
      <c r="D127" s="51"/>
      <c r="E127" s="92"/>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row>
    <row r="128" spans="1:36" ht="12.75" customHeight="1">
      <c r="A128" s="51"/>
      <c r="B128" s="91"/>
      <c r="C128" s="51"/>
      <c r="D128" s="51"/>
      <c r="E128" s="92"/>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row>
    <row r="129" spans="1:36" ht="15.75" customHeight="1">
      <c r="A129" s="94" t="s">
        <v>1060</v>
      </c>
      <c r="B129" s="91"/>
      <c r="C129" s="51"/>
      <c r="D129" s="51"/>
      <c r="E129" s="92"/>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row>
    <row r="130" spans="1:36" ht="12.75" customHeight="1">
      <c r="A130" s="51"/>
      <c r="B130" s="91"/>
      <c r="C130" s="51"/>
      <c r="D130" s="51"/>
      <c r="E130" s="92"/>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row>
    <row r="131" spans="1:36" ht="15" customHeight="1">
      <c r="A131" s="9" t="s">
        <v>1061</v>
      </c>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row>
    <row r="132" spans="1:36" ht="12.75" customHeight="1">
      <c r="A132" s="84">
        <v>15</v>
      </c>
      <c r="B132" s="96" t="s">
        <v>1062</v>
      </c>
      <c r="C132" s="97" t="s">
        <v>1063</v>
      </c>
      <c r="D132" s="44" t="s">
        <v>1064</v>
      </c>
      <c r="E132" s="98">
        <v>0.63</v>
      </c>
      <c r="F132" s="48">
        <f t="shared" ref="F132:F144" si="123">G132*(1+$AJ$12)*(1-$AJ$11)</f>
        <v>83</v>
      </c>
      <c r="G132" s="48">
        <v>83</v>
      </c>
      <c r="H132" s="83">
        <f t="shared" ref="H132:H138" si="124">$H$31+F132</f>
        <v>198</v>
      </c>
      <c r="I132" s="83">
        <f t="shared" ref="I132:I138" si="125">$I$31+F132</f>
        <v>203</v>
      </c>
      <c r="J132" s="84">
        <f t="shared" ref="J132:J141" si="126">$J$31+F132</f>
        <v>224</v>
      </c>
      <c r="K132" s="84">
        <f t="shared" ref="K132:K141" si="127">$K$31+F132</f>
        <v>237</v>
      </c>
      <c r="L132" s="84">
        <f t="shared" ref="L132:L144" si="128">$L$31+F132</f>
        <v>260</v>
      </c>
      <c r="M132" s="84">
        <f t="shared" ref="M132:M144" si="129">$M$31+F132</f>
        <v>271</v>
      </c>
      <c r="N132" s="84">
        <f t="shared" ref="N132:N144" si="130">$N$31+F132</f>
        <v>285</v>
      </c>
      <c r="O132" s="83">
        <f t="shared" ref="O132:O138" si="131">$O$31+F132</f>
        <v>198</v>
      </c>
      <c r="P132" s="83">
        <f t="shared" ref="P132:P138" si="132">$P$31+F132</f>
        <v>203</v>
      </c>
      <c r="Q132" s="84">
        <f t="shared" ref="Q132:Q141" si="133">$Q$31+F132</f>
        <v>224</v>
      </c>
      <c r="R132" s="84">
        <f t="shared" ref="R132:R141" si="134">$R$31+F132</f>
        <v>237</v>
      </c>
      <c r="S132" s="84">
        <f t="shared" ref="S132:S144" si="135">$S$31+F132</f>
        <v>260</v>
      </c>
      <c r="T132" s="84">
        <f t="shared" ref="T132:T144" si="136">$T$31+F132</f>
        <v>271</v>
      </c>
      <c r="U132" s="84">
        <f t="shared" ref="U132:U144" si="137">$U$31+F132</f>
        <v>285</v>
      </c>
      <c r="V132" s="83">
        <f t="shared" ref="V132:V138" si="138">$V$31+F132</f>
        <v>230</v>
      </c>
      <c r="W132" s="83">
        <f t="shared" ref="W132:W138" si="139">$W$31+F132</f>
        <v>230</v>
      </c>
      <c r="X132" s="84">
        <f t="shared" ref="X132:X141" si="140">$X$31+F132</f>
        <v>267</v>
      </c>
      <c r="Y132" s="84">
        <f t="shared" ref="Y132:Y141" si="141">$Y$31+F132</f>
        <v>276</v>
      </c>
      <c r="Z132" s="84">
        <f t="shared" ref="Z132:Z141" si="142">$Z$31+F132</f>
        <v>379</v>
      </c>
      <c r="AA132" s="84">
        <f t="shared" ref="AA132:AA144" si="143">$AA$31+F132</f>
        <v>331</v>
      </c>
      <c r="AB132" s="84">
        <f t="shared" ref="AB132:AB144" si="144">$AB$31+F132</f>
        <v>340</v>
      </c>
      <c r="AC132" s="84">
        <f t="shared" ref="AC132:AC144" si="145">$AC$31+F132</f>
        <v>436</v>
      </c>
      <c r="AD132" s="84">
        <f t="shared" ref="AD132:AD144" si="146">$AD$31+F132</f>
        <v>354</v>
      </c>
      <c r="AE132" s="84">
        <f t="shared" ref="AE132:AE144" si="147">$AE$31+F132</f>
        <v>386</v>
      </c>
      <c r="AF132" s="84">
        <f t="shared" ref="AF132:AF144" si="148">$AF$31+F132</f>
        <v>530</v>
      </c>
      <c r="AG132" s="83">
        <f t="shared" ref="AG132:AG138" si="149">$AG$31+F132</f>
        <v>338</v>
      </c>
      <c r="AH132" s="84">
        <f t="shared" ref="AH132:AH141" si="150">$AH$31+F132</f>
        <v>377</v>
      </c>
      <c r="AI132" s="84">
        <f t="shared" ref="AI132:AI144" si="151">$AI$31+F132</f>
        <v>418</v>
      </c>
      <c r="AJ132" s="84">
        <f t="shared" ref="AJ132:AJ144" si="152">$AJ$31+F132</f>
        <v>477</v>
      </c>
    </row>
    <row r="133" spans="1:36" ht="12.75" customHeight="1">
      <c r="A133" s="84">
        <v>15</v>
      </c>
      <c r="B133" s="96" t="s">
        <v>1065</v>
      </c>
      <c r="C133" s="97" t="s">
        <v>1066</v>
      </c>
      <c r="D133" s="44" t="s">
        <v>1064</v>
      </c>
      <c r="E133" s="98">
        <v>1</v>
      </c>
      <c r="F133" s="48">
        <f t="shared" si="123"/>
        <v>83</v>
      </c>
      <c r="G133" s="48">
        <v>83</v>
      </c>
      <c r="H133" s="83">
        <f t="shared" si="124"/>
        <v>198</v>
      </c>
      <c r="I133" s="83">
        <f t="shared" si="125"/>
        <v>203</v>
      </c>
      <c r="J133" s="84">
        <f t="shared" si="126"/>
        <v>224</v>
      </c>
      <c r="K133" s="84">
        <f t="shared" si="127"/>
        <v>237</v>
      </c>
      <c r="L133" s="84">
        <f t="shared" si="128"/>
        <v>260</v>
      </c>
      <c r="M133" s="84">
        <f t="shared" si="129"/>
        <v>271</v>
      </c>
      <c r="N133" s="84">
        <f t="shared" si="130"/>
        <v>285</v>
      </c>
      <c r="O133" s="83">
        <f t="shared" si="131"/>
        <v>198</v>
      </c>
      <c r="P133" s="83">
        <f t="shared" si="132"/>
        <v>203</v>
      </c>
      <c r="Q133" s="84">
        <f t="shared" si="133"/>
        <v>224</v>
      </c>
      <c r="R133" s="84">
        <f t="shared" si="134"/>
        <v>237</v>
      </c>
      <c r="S133" s="84">
        <f t="shared" si="135"/>
        <v>260</v>
      </c>
      <c r="T133" s="84">
        <f t="shared" si="136"/>
        <v>271</v>
      </c>
      <c r="U133" s="84">
        <f t="shared" si="137"/>
        <v>285</v>
      </c>
      <c r="V133" s="83">
        <f t="shared" si="138"/>
        <v>230</v>
      </c>
      <c r="W133" s="83">
        <f t="shared" si="139"/>
        <v>230</v>
      </c>
      <c r="X133" s="84">
        <f t="shared" si="140"/>
        <v>267</v>
      </c>
      <c r="Y133" s="84">
        <f t="shared" si="141"/>
        <v>276</v>
      </c>
      <c r="Z133" s="84">
        <f t="shared" si="142"/>
        <v>379</v>
      </c>
      <c r="AA133" s="84">
        <f t="shared" si="143"/>
        <v>331</v>
      </c>
      <c r="AB133" s="84">
        <f t="shared" si="144"/>
        <v>340</v>
      </c>
      <c r="AC133" s="84">
        <f t="shared" si="145"/>
        <v>436</v>
      </c>
      <c r="AD133" s="84">
        <f t="shared" si="146"/>
        <v>354</v>
      </c>
      <c r="AE133" s="84">
        <f t="shared" si="147"/>
        <v>386</v>
      </c>
      <c r="AF133" s="84">
        <f t="shared" si="148"/>
        <v>530</v>
      </c>
      <c r="AG133" s="83">
        <f t="shared" si="149"/>
        <v>338</v>
      </c>
      <c r="AH133" s="84">
        <f t="shared" si="150"/>
        <v>377</v>
      </c>
      <c r="AI133" s="84">
        <f t="shared" si="151"/>
        <v>418</v>
      </c>
      <c r="AJ133" s="84">
        <f t="shared" si="152"/>
        <v>477</v>
      </c>
    </row>
    <row r="134" spans="1:36" ht="12.75" customHeight="1">
      <c r="A134" s="84">
        <v>15</v>
      </c>
      <c r="B134" s="96" t="s">
        <v>1067</v>
      </c>
      <c r="C134" s="97" t="s">
        <v>1068</v>
      </c>
      <c r="D134" s="44" t="s">
        <v>1064</v>
      </c>
      <c r="E134" s="98">
        <v>1.6</v>
      </c>
      <c r="F134" s="48">
        <f t="shared" si="123"/>
        <v>83</v>
      </c>
      <c r="G134" s="48">
        <v>83</v>
      </c>
      <c r="H134" s="83">
        <f t="shared" si="124"/>
        <v>198</v>
      </c>
      <c r="I134" s="83">
        <f t="shared" si="125"/>
        <v>203</v>
      </c>
      <c r="J134" s="84">
        <f t="shared" si="126"/>
        <v>224</v>
      </c>
      <c r="K134" s="84">
        <f t="shared" si="127"/>
        <v>237</v>
      </c>
      <c r="L134" s="84">
        <f t="shared" si="128"/>
        <v>260</v>
      </c>
      <c r="M134" s="84">
        <f t="shared" si="129"/>
        <v>271</v>
      </c>
      <c r="N134" s="84">
        <f t="shared" si="130"/>
        <v>285</v>
      </c>
      <c r="O134" s="83">
        <f t="shared" si="131"/>
        <v>198</v>
      </c>
      <c r="P134" s="83">
        <f t="shared" si="132"/>
        <v>203</v>
      </c>
      <c r="Q134" s="84">
        <f t="shared" si="133"/>
        <v>224</v>
      </c>
      <c r="R134" s="84">
        <f t="shared" si="134"/>
        <v>237</v>
      </c>
      <c r="S134" s="84">
        <f t="shared" si="135"/>
        <v>260</v>
      </c>
      <c r="T134" s="84">
        <f t="shared" si="136"/>
        <v>271</v>
      </c>
      <c r="U134" s="84">
        <f t="shared" si="137"/>
        <v>285</v>
      </c>
      <c r="V134" s="83">
        <f t="shared" si="138"/>
        <v>230</v>
      </c>
      <c r="W134" s="83">
        <f t="shared" si="139"/>
        <v>230</v>
      </c>
      <c r="X134" s="84">
        <f t="shared" si="140"/>
        <v>267</v>
      </c>
      <c r="Y134" s="84">
        <f t="shared" si="141"/>
        <v>276</v>
      </c>
      <c r="Z134" s="84">
        <f t="shared" si="142"/>
        <v>379</v>
      </c>
      <c r="AA134" s="84">
        <f t="shared" si="143"/>
        <v>331</v>
      </c>
      <c r="AB134" s="84">
        <f t="shared" si="144"/>
        <v>340</v>
      </c>
      <c r="AC134" s="84">
        <f t="shared" si="145"/>
        <v>436</v>
      </c>
      <c r="AD134" s="84">
        <f t="shared" si="146"/>
        <v>354</v>
      </c>
      <c r="AE134" s="84">
        <f t="shared" si="147"/>
        <v>386</v>
      </c>
      <c r="AF134" s="84">
        <f t="shared" si="148"/>
        <v>530</v>
      </c>
      <c r="AG134" s="83">
        <f t="shared" si="149"/>
        <v>338</v>
      </c>
      <c r="AH134" s="84">
        <f t="shared" si="150"/>
        <v>377</v>
      </c>
      <c r="AI134" s="84">
        <f t="shared" si="151"/>
        <v>418</v>
      </c>
      <c r="AJ134" s="84">
        <f t="shared" si="152"/>
        <v>477</v>
      </c>
    </row>
    <row r="135" spans="1:36" ht="12.75" customHeight="1">
      <c r="A135" s="84">
        <v>15</v>
      </c>
      <c r="B135" s="96" t="s">
        <v>1069</v>
      </c>
      <c r="C135" s="97" t="s">
        <v>1070</v>
      </c>
      <c r="D135" s="44" t="s">
        <v>1064</v>
      </c>
      <c r="E135" s="98">
        <v>2.5</v>
      </c>
      <c r="F135" s="48">
        <f t="shared" si="123"/>
        <v>83</v>
      </c>
      <c r="G135" s="48">
        <v>83</v>
      </c>
      <c r="H135" s="83">
        <f t="shared" si="124"/>
        <v>198</v>
      </c>
      <c r="I135" s="83">
        <f t="shared" si="125"/>
        <v>203</v>
      </c>
      <c r="J135" s="84">
        <f t="shared" si="126"/>
        <v>224</v>
      </c>
      <c r="K135" s="84">
        <f t="shared" si="127"/>
        <v>237</v>
      </c>
      <c r="L135" s="84">
        <f t="shared" si="128"/>
        <v>260</v>
      </c>
      <c r="M135" s="84">
        <f t="shared" si="129"/>
        <v>271</v>
      </c>
      <c r="N135" s="84">
        <f t="shared" si="130"/>
        <v>285</v>
      </c>
      <c r="O135" s="83">
        <f t="shared" si="131"/>
        <v>198</v>
      </c>
      <c r="P135" s="83">
        <f t="shared" si="132"/>
        <v>203</v>
      </c>
      <c r="Q135" s="84">
        <f t="shared" si="133"/>
        <v>224</v>
      </c>
      <c r="R135" s="84">
        <f t="shared" si="134"/>
        <v>237</v>
      </c>
      <c r="S135" s="84">
        <f t="shared" si="135"/>
        <v>260</v>
      </c>
      <c r="T135" s="84">
        <f t="shared" si="136"/>
        <v>271</v>
      </c>
      <c r="U135" s="84">
        <f t="shared" si="137"/>
        <v>285</v>
      </c>
      <c r="V135" s="83">
        <f t="shared" si="138"/>
        <v>230</v>
      </c>
      <c r="W135" s="83">
        <f t="shared" si="139"/>
        <v>230</v>
      </c>
      <c r="X135" s="84">
        <f t="shared" si="140"/>
        <v>267</v>
      </c>
      <c r="Y135" s="84">
        <f t="shared" si="141"/>
        <v>276</v>
      </c>
      <c r="Z135" s="84">
        <f t="shared" si="142"/>
        <v>379</v>
      </c>
      <c r="AA135" s="84">
        <f t="shared" si="143"/>
        <v>331</v>
      </c>
      <c r="AB135" s="84">
        <f t="shared" si="144"/>
        <v>340</v>
      </c>
      <c r="AC135" s="84">
        <f t="shared" si="145"/>
        <v>436</v>
      </c>
      <c r="AD135" s="84">
        <f t="shared" si="146"/>
        <v>354</v>
      </c>
      <c r="AE135" s="84">
        <f t="shared" si="147"/>
        <v>386</v>
      </c>
      <c r="AF135" s="84">
        <f t="shared" si="148"/>
        <v>530</v>
      </c>
      <c r="AG135" s="83">
        <f t="shared" si="149"/>
        <v>338</v>
      </c>
      <c r="AH135" s="84">
        <f t="shared" si="150"/>
        <v>377</v>
      </c>
      <c r="AI135" s="84">
        <f t="shared" si="151"/>
        <v>418</v>
      </c>
      <c r="AJ135" s="84">
        <f t="shared" si="152"/>
        <v>477</v>
      </c>
    </row>
    <row r="136" spans="1:36" ht="12.75" customHeight="1">
      <c r="A136" s="84">
        <v>15</v>
      </c>
      <c r="B136" s="96" t="s">
        <v>1071</v>
      </c>
      <c r="C136" s="97" t="s">
        <v>1072</v>
      </c>
      <c r="D136" s="44" t="s">
        <v>1064</v>
      </c>
      <c r="E136" s="98">
        <v>4</v>
      </c>
      <c r="F136" s="48">
        <f t="shared" si="123"/>
        <v>83</v>
      </c>
      <c r="G136" s="48">
        <v>83</v>
      </c>
      <c r="H136" s="83">
        <f t="shared" si="124"/>
        <v>198</v>
      </c>
      <c r="I136" s="83">
        <f t="shared" si="125"/>
        <v>203</v>
      </c>
      <c r="J136" s="84">
        <f t="shared" si="126"/>
        <v>224</v>
      </c>
      <c r="K136" s="84">
        <f t="shared" si="127"/>
        <v>237</v>
      </c>
      <c r="L136" s="84">
        <f t="shared" si="128"/>
        <v>260</v>
      </c>
      <c r="M136" s="84">
        <f t="shared" si="129"/>
        <v>271</v>
      </c>
      <c r="N136" s="84">
        <f t="shared" si="130"/>
        <v>285</v>
      </c>
      <c r="O136" s="83">
        <f t="shared" si="131"/>
        <v>198</v>
      </c>
      <c r="P136" s="83">
        <f t="shared" si="132"/>
        <v>203</v>
      </c>
      <c r="Q136" s="84">
        <f t="shared" si="133"/>
        <v>224</v>
      </c>
      <c r="R136" s="84">
        <f t="shared" si="134"/>
        <v>237</v>
      </c>
      <c r="S136" s="84">
        <f t="shared" si="135"/>
        <v>260</v>
      </c>
      <c r="T136" s="84">
        <f t="shared" si="136"/>
        <v>271</v>
      </c>
      <c r="U136" s="84">
        <f t="shared" si="137"/>
        <v>285</v>
      </c>
      <c r="V136" s="83">
        <f t="shared" si="138"/>
        <v>230</v>
      </c>
      <c r="W136" s="83">
        <f t="shared" si="139"/>
        <v>230</v>
      </c>
      <c r="X136" s="84">
        <f t="shared" si="140"/>
        <v>267</v>
      </c>
      <c r="Y136" s="84">
        <f t="shared" si="141"/>
        <v>276</v>
      </c>
      <c r="Z136" s="84">
        <f t="shared" si="142"/>
        <v>379</v>
      </c>
      <c r="AA136" s="84">
        <f t="shared" si="143"/>
        <v>331</v>
      </c>
      <c r="AB136" s="84">
        <f t="shared" si="144"/>
        <v>340</v>
      </c>
      <c r="AC136" s="84">
        <f t="shared" si="145"/>
        <v>436</v>
      </c>
      <c r="AD136" s="84">
        <f t="shared" si="146"/>
        <v>354</v>
      </c>
      <c r="AE136" s="84">
        <f t="shared" si="147"/>
        <v>386</v>
      </c>
      <c r="AF136" s="84">
        <f t="shared" si="148"/>
        <v>530</v>
      </c>
      <c r="AG136" s="83">
        <f t="shared" si="149"/>
        <v>338</v>
      </c>
      <c r="AH136" s="84">
        <f t="shared" si="150"/>
        <v>377</v>
      </c>
      <c r="AI136" s="84">
        <f t="shared" si="151"/>
        <v>418</v>
      </c>
      <c r="AJ136" s="84">
        <f t="shared" si="152"/>
        <v>477</v>
      </c>
    </row>
    <row r="137" spans="1:36" ht="12.75" customHeight="1">
      <c r="A137" s="84">
        <v>20</v>
      </c>
      <c r="B137" s="96" t="s">
        <v>1073</v>
      </c>
      <c r="C137" s="97" t="s">
        <v>1074</v>
      </c>
      <c r="D137" s="44" t="s">
        <v>1064</v>
      </c>
      <c r="E137" s="98">
        <v>4</v>
      </c>
      <c r="F137" s="48">
        <f t="shared" si="123"/>
        <v>100</v>
      </c>
      <c r="G137" s="48">
        <v>100</v>
      </c>
      <c r="H137" s="83">
        <f t="shared" si="124"/>
        <v>215</v>
      </c>
      <c r="I137" s="83">
        <f t="shared" si="125"/>
        <v>220</v>
      </c>
      <c r="J137" s="83">
        <f t="shared" si="126"/>
        <v>241</v>
      </c>
      <c r="K137" s="83">
        <f t="shared" si="127"/>
        <v>254</v>
      </c>
      <c r="L137" s="84">
        <f t="shared" si="128"/>
        <v>277</v>
      </c>
      <c r="M137" s="84">
        <f t="shared" si="129"/>
        <v>288</v>
      </c>
      <c r="N137" s="84">
        <f t="shared" si="130"/>
        <v>302</v>
      </c>
      <c r="O137" s="83">
        <f t="shared" si="131"/>
        <v>215</v>
      </c>
      <c r="P137" s="83">
        <f t="shared" si="132"/>
        <v>220</v>
      </c>
      <c r="Q137" s="83">
        <f t="shared" si="133"/>
        <v>241</v>
      </c>
      <c r="R137" s="83">
        <f t="shared" si="134"/>
        <v>254</v>
      </c>
      <c r="S137" s="84">
        <f t="shared" si="135"/>
        <v>277</v>
      </c>
      <c r="T137" s="84">
        <f t="shared" si="136"/>
        <v>288</v>
      </c>
      <c r="U137" s="84">
        <f t="shared" si="137"/>
        <v>302</v>
      </c>
      <c r="V137" s="83">
        <f t="shared" si="138"/>
        <v>247</v>
      </c>
      <c r="W137" s="83">
        <f t="shared" si="139"/>
        <v>247</v>
      </c>
      <c r="X137" s="83">
        <f t="shared" si="140"/>
        <v>284</v>
      </c>
      <c r="Y137" s="99">
        <f t="shared" si="141"/>
        <v>293</v>
      </c>
      <c r="Z137" s="99">
        <f t="shared" si="142"/>
        <v>396</v>
      </c>
      <c r="AA137" s="84">
        <f t="shared" si="143"/>
        <v>348</v>
      </c>
      <c r="AB137" s="84">
        <f t="shared" si="144"/>
        <v>357</v>
      </c>
      <c r="AC137" s="84">
        <f t="shared" si="145"/>
        <v>453</v>
      </c>
      <c r="AD137" s="84">
        <f t="shared" si="146"/>
        <v>371</v>
      </c>
      <c r="AE137" s="84">
        <f t="shared" si="147"/>
        <v>403</v>
      </c>
      <c r="AF137" s="84">
        <f t="shared" si="148"/>
        <v>547</v>
      </c>
      <c r="AG137" s="83">
        <f t="shared" si="149"/>
        <v>355</v>
      </c>
      <c r="AH137" s="83">
        <f t="shared" si="150"/>
        <v>394</v>
      </c>
      <c r="AI137" s="84">
        <f t="shared" si="151"/>
        <v>435</v>
      </c>
      <c r="AJ137" s="84">
        <f t="shared" si="152"/>
        <v>494</v>
      </c>
    </row>
    <row r="138" spans="1:36" ht="12.75" customHeight="1">
      <c r="A138" s="84">
        <v>20</v>
      </c>
      <c r="B138" s="96" t="s">
        <v>1075</v>
      </c>
      <c r="C138" s="97" t="s">
        <v>1076</v>
      </c>
      <c r="D138" s="44" t="s">
        <v>1064</v>
      </c>
      <c r="E138" s="98">
        <v>6.3</v>
      </c>
      <c r="F138" s="48">
        <f t="shared" si="123"/>
        <v>100</v>
      </c>
      <c r="G138" s="48">
        <v>100</v>
      </c>
      <c r="H138" s="83">
        <f t="shared" si="124"/>
        <v>215</v>
      </c>
      <c r="I138" s="83">
        <f t="shared" si="125"/>
        <v>220</v>
      </c>
      <c r="J138" s="83">
        <f t="shared" si="126"/>
        <v>241</v>
      </c>
      <c r="K138" s="83">
        <f t="shared" si="127"/>
        <v>254</v>
      </c>
      <c r="L138" s="84">
        <f t="shared" si="128"/>
        <v>277</v>
      </c>
      <c r="M138" s="84">
        <f t="shared" si="129"/>
        <v>288</v>
      </c>
      <c r="N138" s="84">
        <f t="shared" si="130"/>
        <v>302</v>
      </c>
      <c r="O138" s="83">
        <f t="shared" si="131"/>
        <v>215</v>
      </c>
      <c r="P138" s="83">
        <f t="shared" si="132"/>
        <v>220</v>
      </c>
      <c r="Q138" s="83">
        <f t="shared" si="133"/>
        <v>241</v>
      </c>
      <c r="R138" s="83">
        <f t="shared" si="134"/>
        <v>254</v>
      </c>
      <c r="S138" s="84">
        <f t="shared" si="135"/>
        <v>277</v>
      </c>
      <c r="T138" s="84">
        <f t="shared" si="136"/>
        <v>288</v>
      </c>
      <c r="U138" s="84">
        <f t="shared" si="137"/>
        <v>302</v>
      </c>
      <c r="V138" s="83">
        <f t="shared" si="138"/>
        <v>247</v>
      </c>
      <c r="W138" s="83">
        <f t="shared" si="139"/>
        <v>247</v>
      </c>
      <c r="X138" s="83">
        <f t="shared" si="140"/>
        <v>284</v>
      </c>
      <c r="Y138" s="99">
        <f t="shared" si="141"/>
        <v>293</v>
      </c>
      <c r="Z138" s="99">
        <f t="shared" si="142"/>
        <v>396</v>
      </c>
      <c r="AA138" s="84">
        <f t="shared" si="143"/>
        <v>348</v>
      </c>
      <c r="AB138" s="84">
        <f t="shared" si="144"/>
        <v>357</v>
      </c>
      <c r="AC138" s="84">
        <f t="shared" si="145"/>
        <v>453</v>
      </c>
      <c r="AD138" s="84">
        <f t="shared" si="146"/>
        <v>371</v>
      </c>
      <c r="AE138" s="84">
        <f t="shared" si="147"/>
        <v>403</v>
      </c>
      <c r="AF138" s="84">
        <f t="shared" si="148"/>
        <v>547</v>
      </c>
      <c r="AG138" s="83">
        <f t="shared" si="149"/>
        <v>355</v>
      </c>
      <c r="AH138" s="83">
        <f t="shared" si="150"/>
        <v>394</v>
      </c>
      <c r="AI138" s="84">
        <f t="shared" si="151"/>
        <v>435</v>
      </c>
      <c r="AJ138" s="84">
        <f t="shared" si="152"/>
        <v>494</v>
      </c>
    </row>
    <row r="139" spans="1:36" ht="12.75" customHeight="1">
      <c r="A139" s="84">
        <v>25</v>
      </c>
      <c r="B139" s="96" t="s">
        <v>1077</v>
      </c>
      <c r="C139" s="97" t="s">
        <v>1078</v>
      </c>
      <c r="D139" s="44" t="s">
        <v>1064</v>
      </c>
      <c r="E139" s="98">
        <v>6.3</v>
      </c>
      <c r="F139" s="48">
        <f t="shared" si="123"/>
        <v>129</v>
      </c>
      <c r="G139" s="48">
        <v>129</v>
      </c>
      <c r="H139" s="84"/>
      <c r="I139" s="84"/>
      <c r="J139" s="83">
        <f t="shared" si="126"/>
        <v>270</v>
      </c>
      <c r="K139" s="83">
        <f t="shared" si="127"/>
        <v>283</v>
      </c>
      <c r="L139" s="84">
        <f t="shared" si="128"/>
        <v>306</v>
      </c>
      <c r="M139" s="84">
        <f t="shared" si="129"/>
        <v>317</v>
      </c>
      <c r="N139" s="84">
        <f t="shared" si="130"/>
        <v>331</v>
      </c>
      <c r="O139" s="84"/>
      <c r="P139" s="84"/>
      <c r="Q139" s="83">
        <f t="shared" si="133"/>
        <v>270</v>
      </c>
      <c r="R139" s="83">
        <f t="shared" si="134"/>
        <v>283</v>
      </c>
      <c r="S139" s="84">
        <f t="shared" si="135"/>
        <v>306</v>
      </c>
      <c r="T139" s="84">
        <f t="shared" si="136"/>
        <v>317</v>
      </c>
      <c r="U139" s="84">
        <f t="shared" si="137"/>
        <v>331</v>
      </c>
      <c r="V139" s="84"/>
      <c r="W139" s="84"/>
      <c r="X139" s="83">
        <f t="shared" si="140"/>
        <v>313</v>
      </c>
      <c r="Y139" s="99">
        <f t="shared" si="141"/>
        <v>322</v>
      </c>
      <c r="Z139" s="99">
        <f t="shared" si="142"/>
        <v>425</v>
      </c>
      <c r="AA139" s="84">
        <f t="shared" si="143"/>
        <v>377</v>
      </c>
      <c r="AB139" s="84">
        <f t="shared" si="144"/>
        <v>386</v>
      </c>
      <c r="AC139" s="84">
        <f t="shared" si="145"/>
        <v>482</v>
      </c>
      <c r="AD139" s="84">
        <f t="shared" si="146"/>
        <v>400</v>
      </c>
      <c r="AE139" s="84">
        <f t="shared" si="147"/>
        <v>432</v>
      </c>
      <c r="AF139" s="84">
        <f t="shared" si="148"/>
        <v>576</v>
      </c>
      <c r="AG139" s="84"/>
      <c r="AH139" s="83">
        <f t="shared" si="150"/>
        <v>423</v>
      </c>
      <c r="AI139" s="84">
        <f t="shared" si="151"/>
        <v>464</v>
      </c>
      <c r="AJ139" s="84">
        <f t="shared" si="152"/>
        <v>523</v>
      </c>
    </row>
    <row r="140" spans="1:36" ht="12.75" customHeight="1">
      <c r="A140" s="84">
        <v>25</v>
      </c>
      <c r="B140" s="96" t="s">
        <v>1079</v>
      </c>
      <c r="C140" s="97" t="s">
        <v>1080</v>
      </c>
      <c r="D140" s="44" t="s">
        <v>1064</v>
      </c>
      <c r="E140" s="98">
        <v>10</v>
      </c>
      <c r="F140" s="48">
        <f t="shared" si="123"/>
        <v>129</v>
      </c>
      <c r="G140" s="48">
        <v>129</v>
      </c>
      <c r="H140" s="84"/>
      <c r="I140" s="84"/>
      <c r="J140" s="83">
        <f t="shared" si="126"/>
        <v>270</v>
      </c>
      <c r="K140" s="83">
        <f t="shared" si="127"/>
        <v>283</v>
      </c>
      <c r="L140" s="84">
        <f t="shared" si="128"/>
        <v>306</v>
      </c>
      <c r="M140" s="84">
        <f t="shared" si="129"/>
        <v>317</v>
      </c>
      <c r="N140" s="84">
        <f t="shared" si="130"/>
        <v>331</v>
      </c>
      <c r="O140" s="84"/>
      <c r="P140" s="84"/>
      <c r="Q140" s="83">
        <f t="shared" si="133"/>
        <v>270</v>
      </c>
      <c r="R140" s="83">
        <f t="shared" si="134"/>
        <v>283</v>
      </c>
      <c r="S140" s="84">
        <f t="shared" si="135"/>
        <v>306</v>
      </c>
      <c r="T140" s="84">
        <f t="shared" si="136"/>
        <v>317</v>
      </c>
      <c r="U140" s="84">
        <f t="shared" si="137"/>
        <v>331</v>
      </c>
      <c r="V140" s="84"/>
      <c r="W140" s="84"/>
      <c r="X140" s="83">
        <f t="shared" si="140"/>
        <v>313</v>
      </c>
      <c r="Y140" s="99">
        <f t="shared" si="141"/>
        <v>322</v>
      </c>
      <c r="Z140" s="99">
        <f t="shared" si="142"/>
        <v>425</v>
      </c>
      <c r="AA140" s="84">
        <f t="shared" si="143"/>
        <v>377</v>
      </c>
      <c r="AB140" s="84">
        <f t="shared" si="144"/>
        <v>386</v>
      </c>
      <c r="AC140" s="84">
        <f t="shared" si="145"/>
        <v>482</v>
      </c>
      <c r="AD140" s="84">
        <f t="shared" si="146"/>
        <v>400</v>
      </c>
      <c r="AE140" s="84">
        <f t="shared" si="147"/>
        <v>432</v>
      </c>
      <c r="AF140" s="84">
        <f t="shared" si="148"/>
        <v>576</v>
      </c>
      <c r="AG140" s="84"/>
      <c r="AH140" s="83">
        <f t="shared" si="150"/>
        <v>423</v>
      </c>
      <c r="AI140" s="84">
        <f t="shared" si="151"/>
        <v>464</v>
      </c>
      <c r="AJ140" s="84">
        <f t="shared" si="152"/>
        <v>523</v>
      </c>
    </row>
    <row r="141" spans="1:36" ht="12.75" customHeight="1">
      <c r="A141" s="84">
        <v>32</v>
      </c>
      <c r="B141" s="96" t="s">
        <v>1081</v>
      </c>
      <c r="C141" s="97" t="s">
        <v>1082</v>
      </c>
      <c r="D141" s="44" t="s">
        <v>1064</v>
      </c>
      <c r="E141" s="98">
        <v>10</v>
      </c>
      <c r="F141" s="48">
        <f t="shared" si="123"/>
        <v>161</v>
      </c>
      <c r="G141" s="48">
        <v>161</v>
      </c>
      <c r="H141" s="84"/>
      <c r="I141" s="84"/>
      <c r="J141" s="83">
        <f t="shared" si="126"/>
        <v>302</v>
      </c>
      <c r="K141" s="83">
        <f t="shared" si="127"/>
        <v>315</v>
      </c>
      <c r="L141" s="84">
        <f t="shared" si="128"/>
        <v>338</v>
      </c>
      <c r="M141" s="84">
        <f t="shared" si="129"/>
        <v>349</v>
      </c>
      <c r="N141" s="84">
        <f t="shared" si="130"/>
        <v>363</v>
      </c>
      <c r="O141" s="84"/>
      <c r="P141" s="84"/>
      <c r="Q141" s="83">
        <f t="shared" si="133"/>
        <v>302</v>
      </c>
      <c r="R141" s="83">
        <f t="shared" si="134"/>
        <v>315</v>
      </c>
      <c r="S141" s="84">
        <f t="shared" si="135"/>
        <v>338</v>
      </c>
      <c r="T141" s="84">
        <f t="shared" si="136"/>
        <v>349</v>
      </c>
      <c r="U141" s="84">
        <f t="shared" si="137"/>
        <v>363</v>
      </c>
      <c r="V141" s="84"/>
      <c r="W141" s="84"/>
      <c r="X141" s="83">
        <f t="shared" si="140"/>
        <v>345</v>
      </c>
      <c r="Y141" s="99">
        <f t="shared" si="141"/>
        <v>354</v>
      </c>
      <c r="Z141" s="99">
        <f t="shared" si="142"/>
        <v>457</v>
      </c>
      <c r="AA141" s="84">
        <f t="shared" si="143"/>
        <v>409</v>
      </c>
      <c r="AB141" s="84">
        <f t="shared" si="144"/>
        <v>418</v>
      </c>
      <c r="AC141" s="84">
        <f t="shared" si="145"/>
        <v>514</v>
      </c>
      <c r="AD141" s="84">
        <f t="shared" si="146"/>
        <v>432</v>
      </c>
      <c r="AE141" s="84">
        <f t="shared" si="147"/>
        <v>464</v>
      </c>
      <c r="AF141" s="84">
        <f t="shared" si="148"/>
        <v>608</v>
      </c>
      <c r="AG141" s="84"/>
      <c r="AH141" s="83">
        <f t="shared" si="150"/>
        <v>455</v>
      </c>
      <c r="AI141" s="84">
        <f t="shared" si="151"/>
        <v>496</v>
      </c>
      <c r="AJ141" s="84">
        <f t="shared" si="152"/>
        <v>555</v>
      </c>
    </row>
    <row r="142" spans="1:36" ht="12.75" customHeight="1">
      <c r="A142" s="84">
        <v>32</v>
      </c>
      <c r="B142" s="96" t="s">
        <v>1083</v>
      </c>
      <c r="C142" s="97" t="s">
        <v>1084</v>
      </c>
      <c r="D142" s="44" t="s">
        <v>1064</v>
      </c>
      <c r="E142" s="98">
        <v>16</v>
      </c>
      <c r="F142" s="48">
        <f t="shared" si="123"/>
        <v>182</v>
      </c>
      <c r="G142" s="48">
        <v>182</v>
      </c>
      <c r="H142" s="84"/>
      <c r="I142" s="84"/>
      <c r="J142" s="84"/>
      <c r="K142" s="84"/>
      <c r="L142" s="83">
        <f t="shared" si="128"/>
        <v>359</v>
      </c>
      <c r="M142" s="83">
        <f t="shared" si="129"/>
        <v>370</v>
      </c>
      <c r="N142" s="84">
        <f t="shared" si="130"/>
        <v>384</v>
      </c>
      <c r="O142" s="84"/>
      <c r="P142" s="84"/>
      <c r="Q142" s="84"/>
      <c r="R142" s="84"/>
      <c r="S142" s="83">
        <f t="shared" si="135"/>
        <v>359</v>
      </c>
      <c r="T142" s="83">
        <f t="shared" si="136"/>
        <v>370</v>
      </c>
      <c r="U142" s="84">
        <f t="shared" si="137"/>
        <v>384</v>
      </c>
      <c r="V142" s="84"/>
      <c r="W142" s="84"/>
      <c r="X142" s="84"/>
      <c r="Y142" s="84"/>
      <c r="Z142" s="84"/>
      <c r="AA142" s="83">
        <f t="shared" si="143"/>
        <v>430</v>
      </c>
      <c r="AB142" s="99">
        <f t="shared" si="144"/>
        <v>439</v>
      </c>
      <c r="AC142" s="99">
        <f t="shared" si="145"/>
        <v>535</v>
      </c>
      <c r="AD142" s="84">
        <f t="shared" si="146"/>
        <v>453</v>
      </c>
      <c r="AE142" s="84">
        <f t="shared" si="147"/>
        <v>485</v>
      </c>
      <c r="AF142" s="84">
        <f t="shared" si="148"/>
        <v>629</v>
      </c>
      <c r="AG142" s="84"/>
      <c r="AH142" s="84"/>
      <c r="AI142" s="83">
        <f t="shared" si="151"/>
        <v>517</v>
      </c>
      <c r="AJ142" s="84">
        <f t="shared" si="152"/>
        <v>576</v>
      </c>
    </row>
    <row r="143" spans="1:36" ht="12.75" customHeight="1">
      <c r="A143" s="84">
        <v>40</v>
      </c>
      <c r="B143" s="96" t="s">
        <v>1085</v>
      </c>
      <c r="C143" s="97" t="s">
        <v>1086</v>
      </c>
      <c r="D143" s="44" t="s">
        <v>1064</v>
      </c>
      <c r="E143" s="98">
        <v>16</v>
      </c>
      <c r="F143" s="48">
        <f t="shared" si="123"/>
        <v>217</v>
      </c>
      <c r="G143" s="48">
        <v>217</v>
      </c>
      <c r="H143" s="84"/>
      <c r="I143" s="84"/>
      <c r="J143" s="84"/>
      <c r="K143" s="84"/>
      <c r="L143" s="83">
        <f t="shared" si="128"/>
        <v>394</v>
      </c>
      <c r="M143" s="83">
        <f t="shared" si="129"/>
        <v>405</v>
      </c>
      <c r="N143" s="84">
        <f t="shared" si="130"/>
        <v>419</v>
      </c>
      <c r="O143" s="84"/>
      <c r="P143" s="84"/>
      <c r="Q143" s="84"/>
      <c r="R143" s="84"/>
      <c r="S143" s="83">
        <f t="shared" si="135"/>
        <v>394</v>
      </c>
      <c r="T143" s="83">
        <f t="shared" si="136"/>
        <v>405</v>
      </c>
      <c r="U143" s="84">
        <f t="shared" si="137"/>
        <v>419</v>
      </c>
      <c r="V143" s="84"/>
      <c r="W143" s="84"/>
      <c r="X143" s="84"/>
      <c r="Y143" s="84"/>
      <c r="Z143" s="84"/>
      <c r="AA143" s="83">
        <f t="shared" si="143"/>
        <v>465</v>
      </c>
      <c r="AB143" s="99">
        <f t="shared" si="144"/>
        <v>474</v>
      </c>
      <c r="AC143" s="99">
        <f t="shared" si="145"/>
        <v>570</v>
      </c>
      <c r="AD143" s="84">
        <f t="shared" si="146"/>
        <v>488</v>
      </c>
      <c r="AE143" s="84">
        <f t="shared" si="147"/>
        <v>520</v>
      </c>
      <c r="AF143" s="84">
        <f t="shared" si="148"/>
        <v>664</v>
      </c>
      <c r="AG143" s="84"/>
      <c r="AH143" s="84"/>
      <c r="AI143" s="83">
        <f t="shared" si="151"/>
        <v>552</v>
      </c>
      <c r="AJ143" s="84">
        <f t="shared" si="152"/>
        <v>611</v>
      </c>
    </row>
    <row r="144" spans="1:36" ht="12.75" customHeight="1">
      <c r="A144" s="84">
        <v>50</v>
      </c>
      <c r="B144" s="96" t="s">
        <v>1087</v>
      </c>
      <c r="C144" s="97" t="s">
        <v>1088</v>
      </c>
      <c r="D144" s="44" t="s">
        <v>1064</v>
      </c>
      <c r="E144" s="98">
        <v>25</v>
      </c>
      <c r="F144" s="48">
        <f t="shared" si="123"/>
        <v>264</v>
      </c>
      <c r="G144" s="48">
        <v>264</v>
      </c>
      <c r="H144" s="84"/>
      <c r="I144" s="84"/>
      <c r="J144" s="84"/>
      <c r="K144" s="84"/>
      <c r="L144" s="83">
        <f t="shared" si="128"/>
        <v>441</v>
      </c>
      <c r="M144" s="83">
        <f t="shared" si="129"/>
        <v>452</v>
      </c>
      <c r="N144" s="84">
        <f t="shared" si="130"/>
        <v>466</v>
      </c>
      <c r="O144" s="84"/>
      <c r="P144" s="84"/>
      <c r="Q144" s="84"/>
      <c r="R144" s="84"/>
      <c r="S144" s="83">
        <f t="shared" si="135"/>
        <v>441</v>
      </c>
      <c r="T144" s="83">
        <f t="shared" si="136"/>
        <v>452</v>
      </c>
      <c r="U144" s="84">
        <f t="shared" si="137"/>
        <v>466</v>
      </c>
      <c r="V144" s="84"/>
      <c r="W144" s="84"/>
      <c r="X144" s="84"/>
      <c r="Y144" s="84"/>
      <c r="Z144" s="84"/>
      <c r="AA144" s="83">
        <f t="shared" si="143"/>
        <v>512</v>
      </c>
      <c r="AB144" s="99">
        <f t="shared" si="144"/>
        <v>521</v>
      </c>
      <c r="AC144" s="99">
        <f t="shared" si="145"/>
        <v>617</v>
      </c>
      <c r="AD144" s="84">
        <f t="shared" si="146"/>
        <v>535</v>
      </c>
      <c r="AE144" s="84">
        <f t="shared" si="147"/>
        <v>567</v>
      </c>
      <c r="AF144" s="84">
        <f t="shared" si="148"/>
        <v>711</v>
      </c>
      <c r="AG144" s="84"/>
      <c r="AH144" s="84"/>
      <c r="AI144" s="83">
        <f t="shared" si="151"/>
        <v>599</v>
      </c>
      <c r="AJ144" s="84">
        <f t="shared" si="152"/>
        <v>658</v>
      </c>
    </row>
    <row r="145" spans="1:36" ht="12.75" customHeight="1">
      <c r="A145" s="51"/>
      <c r="B145" s="91"/>
      <c r="C145" s="51"/>
      <c r="D145" s="51"/>
      <c r="E145" s="92"/>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row>
    <row r="146" spans="1:36" ht="15" customHeight="1">
      <c r="A146" s="9" t="s">
        <v>1089</v>
      </c>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row>
    <row r="147" spans="1:36" ht="12.75" customHeight="1">
      <c r="A147" s="84">
        <v>15</v>
      </c>
      <c r="B147" s="96" t="s">
        <v>1090</v>
      </c>
      <c r="C147" s="97" t="s">
        <v>1091</v>
      </c>
      <c r="D147" s="44" t="s">
        <v>1064</v>
      </c>
      <c r="E147" s="98">
        <v>0.25</v>
      </c>
      <c r="F147" s="48">
        <f t="shared" ref="F147:F163" si="153">G147*(1+$AJ$12)*(1-$AJ$11)</f>
        <v>127</v>
      </c>
      <c r="G147" s="48">
        <v>127</v>
      </c>
      <c r="H147" s="83">
        <f t="shared" ref="H147:H153" si="154">$H$31+F147</f>
        <v>242</v>
      </c>
      <c r="I147" s="83">
        <f t="shared" ref="I147:I153" si="155">$I$31+F147</f>
        <v>247</v>
      </c>
      <c r="J147" s="84">
        <f t="shared" ref="J147:J157" si="156">$J$31+F147</f>
        <v>268</v>
      </c>
      <c r="K147" s="84">
        <f t="shared" ref="K147:K157" si="157">$K$31+F147</f>
        <v>281</v>
      </c>
      <c r="L147" s="84">
        <f t="shared" ref="L147:L159" si="158">$L$31+F147</f>
        <v>304</v>
      </c>
      <c r="M147" s="84">
        <f t="shared" ref="M147:M159" si="159">$M$31+F147</f>
        <v>315</v>
      </c>
      <c r="N147" s="84">
        <f t="shared" ref="N147:N163" si="160">$N$31+F147</f>
        <v>329</v>
      </c>
      <c r="O147" s="83">
        <f t="shared" ref="O147:O153" si="161">$O$31+F147</f>
        <v>242</v>
      </c>
      <c r="P147" s="83">
        <f t="shared" ref="P147:P153" si="162">$P$31+F147</f>
        <v>247</v>
      </c>
      <c r="Q147" s="84">
        <f t="shared" ref="Q147:Q157" si="163">$Q$31+F147</f>
        <v>268</v>
      </c>
      <c r="R147" s="84">
        <f t="shared" ref="R147:R157" si="164">$R$31+F147</f>
        <v>281</v>
      </c>
      <c r="S147" s="84">
        <f t="shared" ref="S147:S159" si="165">$S$31+F147</f>
        <v>304</v>
      </c>
      <c r="T147" s="84">
        <f t="shared" ref="T147:T159" si="166">$T$31+F147</f>
        <v>315</v>
      </c>
      <c r="U147" s="84">
        <f t="shared" ref="U147:U163" si="167">$U$31+F147</f>
        <v>329</v>
      </c>
      <c r="V147" s="83">
        <f t="shared" ref="V147:V153" si="168">$V$31+F147</f>
        <v>274</v>
      </c>
      <c r="W147" s="83">
        <f t="shared" ref="W147:W153" si="169">$W$31+F147</f>
        <v>274</v>
      </c>
      <c r="X147" s="84">
        <f t="shared" ref="X147:X157" si="170">$X$31+F147</f>
        <v>311</v>
      </c>
      <c r="Y147" s="84">
        <f t="shared" ref="Y147:Y157" si="171">$Y$31+F147</f>
        <v>320</v>
      </c>
      <c r="Z147" s="84">
        <f t="shared" ref="Z147:Z157" si="172">$Z$31+F147</f>
        <v>423</v>
      </c>
      <c r="AA147" s="84">
        <f t="shared" ref="AA147:AA159" si="173">$AA$31+F147</f>
        <v>375</v>
      </c>
      <c r="AB147" s="84">
        <f t="shared" ref="AB147:AB159" si="174">$AB$31+F147</f>
        <v>384</v>
      </c>
      <c r="AC147" s="84">
        <f t="shared" ref="AC147:AC159" si="175">$AC$31+F147</f>
        <v>480</v>
      </c>
      <c r="AD147" s="84">
        <f t="shared" ref="AD147:AD163" si="176">$AD$31+F147</f>
        <v>398</v>
      </c>
      <c r="AE147" s="84">
        <f t="shared" ref="AE147:AE163" si="177">$AE$31+F147</f>
        <v>430</v>
      </c>
      <c r="AF147" s="84">
        <f t="shared" ref="AF147:AF163" si="178">$AF$31+F147</f>
        <v>574</v>
      </c>
      <c r="AG147" s="83">
        <f t="shared" ref="AG147:AG153" si="179">$AG$31+F147</f>
        <v>382</v>
      </c>
      <c r="AH147" s="84">
        <f t="shared" ref="AH147:AH157" si="180">$AH$31+F147</f>
        <v>421</v>
      </c>
      <c r="AI147" s="84">
        <f t="shared" ref="AI147:AI159" si="181">$AI$31+F147</f>
        <v>462</v>
      </c>
      <c r="AJ147" s="84">
        <f t="shared" ref="AJ147:AJ163" si="182">$AJ$31+F147</f>
        <v>521</v>
      </c>
    </row>
    <row r="148" spans="1:36" ht="12.75" customHeight="1">
      <c r="A148" s="84">
        <v>15</v>
      </c>
      <c r="B148" s="96" t="s">
        <v>1092</v>
      </c>
      <c r="C148" s="97" t="s">
        <v>1093</v>
      </c>
      <c r="D148" s="44" t="s">
        <v>1064</v>
      </c>
      <c r="E148" s="98">
        <v>0.4</v>
      </c>
      <c r="F148" s="48">
        <f t="shared" si="153"/>
        <v>127</v>
      </c>
      <c r="G148" s="48">
        <v>127</v>
      </c>
      <c r="H148" s="83">
        <f t="shared" si="154"/>
        <v>242</v>
      </c>
      <c r="I148" s="83">
        <f t="shared" si="155"/>
        <v>247</v>
      </c>
      <c r="J148" s="84">
        <f t="shared" si="156"/>
        <v>268</v>
      </c>
      <c r="K148" s="84">
        <f t="shared" si="157"/>
        <v>281</v>
      </c>
      <c r="L148" s="84">
        <f t="shared" si="158"/>
        <v>304</v>
      </c>
      <c r="M148" s="84">
        <f t="shared" si="159"/>
        <v>315</v>
      </c>
      <c r="N148" s="84">
        <f t="shared" si="160"/>
        <v>329</v>
      </c>
      <c r="O148" s="83">
        <f t="shared" si="161"/>
        <v>242</v>
      </c>
      <c r="P148" s="83">
        <f t="shared" si="162"/>
        <v>247</v>
      </c>
      <c r="Q148" s="84">
        <f t="shared" si="163"/>
        <v>268</v>
      </c>
      <c r="R148" s="84">
        <f t="shared" si="164"/>
        <v>281</v>
      </c>
      <c r="S148" s="84">
        <f t="shared" si="165"/>
        <v>304</v>
      </c>
      <c r="T148" s="84">
        <f t="shared" si="166"/>
        <v>315</v>
      </c>
      <c r="U148" s="84">
        <f t="shared" si="167"/>
        <v>329</v>
      </c>
      <c r="V148" s="83">
        <f t="shared" si="168"/>
        <v>274</v>
      </c>
      <c r="W148" s="83">
        <f t="shared" si="169"/>
        <v>274</v>
      </c>
      <c r="X148" s="84">
        <f t="shared" si="170"/>
        <v>311</v>
      </c>
      <c r="Y148" s="84">
        <f t="shared" si="171"/>
        <v>320</v>
      </c>
      <c r="Z148" s="84">
        <f t="shared" si="172"/>
        <v>423</v>
      </c>
      <c r="AA148" s="84">
        <f t="shared" si="173"/>
        <v>375</v>
      </c>
      <c r="AB148" s="84">
        <f t="shared" si="174"/>
        <v>384</v>
      </c>
      <c r="AC148" s="84">
        <f t="shared" si="175"/>
        <v>480</v>
      </c>
      <c r="AD148" s="84">
        <f t="shared" si="176"/>
        <v>398</v>
      </c>
      <c r="AE148" s="84">
        <f t="shared" si="177"/>
        <v>430</v>
      </c>
      <c r="AF148" s="84">
        <f t="shared" si="178"/>
        <v>574</v>
      </c>
      <c r="AG148" s="83">
        <f t="shared" si="179"/>
        <v>382</v>
      </c>
      <c r="AH148" s="84">
        <f t="shared" si="180"/>
        <v>421</v>
      </c>
      <c r="AI148" s="84">
        <f t="shared" si="181"/>
        <v>462</v>
      </c>
      <c r="AJ148" s="84">
        <f t="shared" si="182"/>
        <v>521</v>
      </c>
    </row>
    <row r="149" spans="1:36" ht="12.75" customHeight="1">
      <c r="A149" s="84">
        <v>15</v>
      </c>
      <c r="B149" s="96" t="s">
        <v>1094</v>
      </c>
      <c r="C149" s="97" t="s">
        <v>1095</v>
      </c>
      <c r="D149" s="44" t="s">
        <v>1064</v>
      </c>
      <c r="E149" s="98">
        <v>0.63</v>
      </c>
      <c r="F149" s="48">
        <f t="shared" si="153"/>
        <v>127</v>
      </c>
      <c r="G149" s="48">
        <v>127</v>
      </c>
      <c r="H149" s="83">
        <f t="shared" si="154"/>
        <v>242</v>
      </c>
      <c r="I149" s="83">
        <f t="shared" si="155"/>
        <v>247</v>
      </c>
      <c r="J149" s="84">
        <f t="shared" si="156"/>
        <v>268</v>
      </c>
      <c r="K149" s="84">
        <f t="shared" si="157"/>
        <v>281</v>
      </c>
      <c r="L149" s="84">
        <f t="shared" si="158"/>
        <v>304</v>
      </c>
      <c r="M149" s="84">
        <f t="shared" si="159"/>
        <v>315</v>
      </c>
      <c r="N149" s="84">
        <f t="shared" si="160"/>
        <v>329</v>
      </c>
      <c r="O149" s="83">
        <f t="shared" si="161"/>
        <v>242</v>
      </c>
      <c r="P149" s="83">
        <f t="shared" si="162"/>
        <v>247</v>
      </c>
      <c r="Q149" s="84">
        <f t="shared" si="163"/>
        <v>268</v>
      </c>
      <c r="R149" s="84">
        <f t="shared" si="164"/>
        <v>281</v>
      </c>
      <c r="S149" s="84">
        <f t="shared" si="165"/>
        <v>304</v>
      </c>
      <c r="T149" s="84">
        <f t="shared" si="166"/>
        <v>315</v>
      </c>
      <c r="U149" s="84">
        <f t="shared" si="167"/>
        <v>329</v>
      </c>
      <c r="V149" s="83">
        <f t="shared" si="168"/>
        <v>274</v>
      </c>
      <c r="W149" s="83">
        <f t="shared" si="169"/>
        <v>274</v>
      </c>
      <c r="X149" s="84">
        <f t="shared" si="170"/>
        <v>311</v>
      </c>
      <c r="Y149" s="84">
        <f t="shared" si="171"/>
        <v>320</v>
      </c>
      <c r="Z149" s="84">
        <f t="shared" si="172"/>
        <v>423</v>
      </c>
      <c r="AA149" s="84">
        <f t="shared" si="173"/>
        <v>375</v>
      </c>
      <c r="AB149" s="84">
        <f t="shared" si="174"/>
        <v>384</v>
      </c>
      <c r="AC149" s="84">
        <f t="shared" si="175"/>
        <v>480</v>
      </c>
      <c r="AD149" s="84">
        <f t="shared" si="176"/>
        <v>398</v>
      </c>
      <c r="AE149" s="84">
        <f t="shared" si="177"/>
        <v>430</v>
      </c>
      <c r="AF149" s="84">
        <f t="shared" si="178"/>
        <v>574</v>
      </c>
      <c r="AG149" s="83">
        <f t="shared" si="179"/>
        <v>382</v>
      </c>
      <c r="AH149" s="84">
        <f t="shared" si="180"/>
        <v>421</v>
      </c>
      <c r="AI149" s="84">
        <f t="shared" si="181"/>
        <v>462</v>
      </c>
      <c r="AJ149" s="84">
        <f t="shared" si="182"/>
        <v>521</v>
      </c>
    </row>
    <row r="150" spans="1:36" ht="12.75" customHeight="1">
      <c r="A150" s="84">
        <v>15</v>
      </c>
      <c r="B150" s="96" t="s">
        <v>1096</v>
      </c>
      <c r="C150" s="97" t="s">
        <v>1097</v>
      </c>
      <c r="D150" s="44" t="s">
        <v>1064</v>
      </c>
      <c r="E150" s="98">
        <v>1</v>
      </c>
      <c r="F150" s="48">
        <f t="shared" si="153"/>
        <v>127</v>
      </c>
      <c r="G150" s="48">
        <v>127</v>
      </c>
      <c r="H150" s="83">
        <f t="shared" si="154"/>
        <v>242</v>
      </c>
      <c r="I150" s="83">
        <f t="shared" si="155"/>
        <v>247</v>
      </c>
      <c r="J150" s="84">
        <f t="shared" si="156"/>
        <v>268</v>
      </c>
      <c r="K150" s="84">
        <f t="shared" si="157"/>
        <v>281</v>
      </c>
      <c r="L150" s="84">
        <f t="shared" si="158"/>
        <v>304</v>
      </c>
      <c r="M150" s="84">
        <f t="shared" si="159"/>
        <v>315</v>
      </c>
      <c r="N150" s="84">
        <f t="shared" si="160"/>
        <v>329</v>
      </c>
      <c r="O150" s="83">
        <f t="shared" si="161"/>
        <v>242</v>
      </c>
      <c r="P150" s="83">
        <f t="shared" si="162"/>
        <v>247</v>
      </c>
      <c r="Q150" s="84">
        <f t="shared" si="163"/>
        <v>268</v>
      </c>
      <c r="R150" s="84">
        <f t="shared" si="164"/>
        <v>281</v>
      </c>
      <c r="S150" s="84">
        <f t="shared" si="165"/>
        <v>304</v>
      </c>
      <c r="T150" s="84">
        <f t="shared" si="166"/>
        <v>315</v>
      </c>
      <c r="U150" s="84">
        <f t="shared" si="167"/>
        <v>329</v>
      </c>
      <c r="V150" s="83">
        <f t="shared" si="168"/>
        <v>274</v>
      </c>
      <c r="W150" s="83">
        <f t="shared" si="169"/>
        <v>274</v>
      </c>
      <c r="X150" s="84">
        <f t="shared" si="170"/>
        <v>311</v>
      </c>
      <c r="Y150" s="84">
        <f t="shared" si="171"/>
        <v>320</v>
      </c>
      <c r="Z150" s="84">
        <f t="shared" si="172"/>
        <v>423</v>
      </c>
      <c r="AA150" s="84">
        <f t="shared" si="173"/>
        <v>375</v>
      </c>
      <c r="AB150" s="84">
        <f t="shared" si="174"/>
        <v>384</v>
      </c>
      <c r="AC150" s="84">
        <f t="shared" si="175"/>
        <v>480</v>
      </c>
      <c r="AD150" s="84">
        <f t="shared" si="176"/>
        <v>398</v>
      </c>
      <c r="AE150" s="84">
        <f t="shared" si="177"/>
        <v>430</v>
      </c>
      <c r="AF150" s="84">
        <f t="shared" si="178"/>
        <v>574</v>
      </c>
      <c r="AG150" s="83">
        <f t="shared" si="179"/>
        <v>382</v>
      </c>
      <c r="AH150" s="84">
        <f t="shared" si="180"/>
        <v>421</v>
      </c>
      <c r="AI150" s="84">
        <f t="shared" si="181"/>
        <v>462</v>
      </c>
      <c r="AJ150" s="84">
        <f t="shared" si="182"/>
        <v>521</v>
      </c>
    </row>
    <row r="151" spans="1:36" ht="12.75" customHeight="1">
      <c r="A151" s="84">
        <v>15</v>
      </c>
      <c r="B151" s="96" t="s">
        <v>1098</v>
      </c>
      <c r="C151" s="97" t="s">
        <v>1099</v>
      </c>
      <c r="D151" s="44" t="s">
        <v>1064</v>
      </c>
      <c r="E151" s="98">
        <v>1.6</v>
      </c>
      <c r="F151" s="48">
        <f t="shared" si="153"/>
        <v>127</v>
      </c>
      <c r="G151" s="48">
        <v>127</v>
      </c>
      <c r="H151" s="83">
        <f t="shared" si="154"/>
        <v>242</v>
      </c>
      <c r="I151" s="83">
        <f t="shared" si="155"/>
        <v>247</v>
      </c>
      <c r="J151" s="84">
        <f t="shared" si="156"/>
        <v>268</v>
      </c>
      <c r="K151" s="84">
        <f t="shared" si="157"/>
        <v>281</v>
      </c>
      <c r="L151" s="84">
        <f t="shared" si="158"/>
        <v>304</v>
      </c>
      <c r="M151" s="84">
        <f t="shared" si="159"/>
        <v>315</v>
      </c>
      <c r="N151" s="84">
        <f t="shared" si="160"/>
        <v>329</v>
      </c>
      <c r="O151" s="83">
        <f t="shared" si="161"/>
        <v>242</v>
      </c>
      <c r="P151" s="83">
        <f t="shared" si="162"/>
        <v>247</v>
      </c>
      <c r="Q151" s="84">
        <f t="shared" si="163"/>
        <v>268</v>
      </c>
      <c r="R151" s="84">
        <f t="shared" si="164"/>
        <v>281</v>
      </c>
      <c r="S151" s="84">
        <f t="shared" si="165"/>
        <v>304</v>
      </c>
      <c r="T151" s="84">
        <f t="shared" si="166"/>
        <v>315</v>
      </c>
      <c r="U151" s="84">
        <f t="shared" si="167"/>
        <v>329</v>
      </c>
      <c r="V151" s="83">
        <f t="shared" si="168"/>
        <v>274</v>
      </c>
      <c r="W151" s="83">
        <f t="shared" si="169"/>
        <v>274</v>
      </c>
      <c r="X151" s="84">
        <f t="shared" si="170"/>
        <v>311</v>
      </c>
      <c r="Y151" s="84">
        <f t="shared" si="171"/>
        <v>320</v>
      </c>
      <c r="Z151" s="84">
        <f t="shared" si="172"/>
        <v>423</v>
      </c>
      <c r="AA151" s="84">
        <f t="shared" si="173"/>
        <v>375</v>
      </c>
      <c r="AB151" s="84">
        <f t="shared" si="174"/>
        <v>384</v>
      </c>
      <c r="AC151" s="84">
        <f t="shared" si="175"/>
        <v>480</v>
      </c>
      <c r="AD151" s="84">
        <f t="shared" si="176"/>
        <v>398</v>
      </c>
      <c r="AE151" s="84">
        <f t="shared" si="177"/>
        <v>430</v>
      </c>
      <c r="AF151" s="84">
        <f t="shared" si="178"/>
        <v>574</v>
      </c>
      <c r="AG151" s="83">
        <f t="shared" si="179"/>
        <v>382</v>
      </c>
      <c r="AH151" s="84">
        <f t="shared" si="180"/>
        <v>421</v>
      </c>
      <c r="AI151" s="84">
        <f t="shared" si="181"/>
        <v>462</v>
      </c>
      <c r="AJ151" s="84">
        <f t="shared" si="182"/>
        <v>521</v>
      </c>
    </row>
    <row r="152" spans="1:36" ht="12.75" customHeight="1">
      <c r="A152" s="84">
        <v>15</v>
      </c>
      <c r="B152" s="96" t="s">
        <v>1100</v>
      </c>
      <c r="C152" s="97" t="s">
        <v>1101</v>
      </c>
      <c r="D152" s="44" t="s">
        <v>1064</v>
      </c>
      <c r="E152" s="98">
        <v>2.5</v>
      </c>
      <c r="F152" s="48">
        <f t="shared" si="153"/>
        <v>127</v>
      </c>
      <c r="G152" s="48">
        <v>127</v>
      </c>
      <c r="H152" s="83">
        <f t="shared" si="154"/>
        <v>242</v>
      </c>
      <c r="I152" s="83">
        <f t="shared" si="155"/>
        <v>247</v>
      </c>
      <c r="J152" s="84">
        <f t="shared" si="156"/>
        <v>268</v>
      </c>
      <c r="K152" s="84">
        <f t="shared" si="157"/>
        <v>281</v>
      </c>
      <c r="L152" s="84">
        <f t="shared" si="158"/>
        <v>304</v>
      </c>
      <c r="M152" s="84">
        <f t="shared" si="159"/>
        <v>315</v>
      </c>
      <c r="N152" s="84">
        <f t="shared" si="160"/>
        <v>329</v>
      </c>
      <c r="O152" s="83">
        <f t="shared" si="161"/>
        <v>242</v>
      </c>
      <c r="P152" s="83">
        <f t="shared" si="162"/>
        <v>247</v>
      </c>
      <c r="Q152" s="84">
        <f t="shared" si="163"/>
        <v>268</v>
      </c>
      <c r="R152" s="84">
        <f t="shared" si="164"/>
        <v>281</v>
      </c>
      <c r="S152" s="84">
        <f t="shared" si="165"/>
        <v>304</v>
      </c>
      <c r="T152" s="84">
        <f t="shared" si="166"/>
        <v>315</v>
      </c>
      <c r="U152" s="84">
        <f t="shared" si="167"/>
        <v>329</v>
      </c>
      <c r="V152" s="83">
        <f t="shared" si="168"/>
        <v>274</v>
      </c>
      <c r="W152" s="83">
        <f t="shared" si="169"/>
        <v>274</v>
      </c>
      <c r="X152" s="84">
        <f t="shared" si="170"/>
        <v>311</v>
      </c>
      <c r="Y152" s="84">
        <f t="shared" si="171"/>
        <v>320</v>
      </c>
      <c r="Z152" s="84">
        <f t="shared" si="172"/>
        <v>423</v>
      </c>
      <c r="AA152" s="84">
        <f t="shared" si="173"/>
        <v>375</v>
      </c>
      <c r="AB152" s="84">
        <f t="shared" si="174"/>
        <v>384</v>
      </c>
      <c r="AC152" s="84">
        <f t="shared" si="175"/>
        <v>480</v>
      </c>
      <c r="AD152" s="84">
        <f t="shared" si="176"/>
        <v>398</v>
      </c>
      <c r="AE152" s="84">
        <f t="shared" si="177"/>
        <v>430</v>
      </c>
      <c r="AF152" s="84">
        <f t="shared" si="178"/>
        <v>574</v>
      </c>
      <c r="AG152" s="83">
        <f t="shared" si="179"/>
        <v>382</v>
      </c>
      <c r="AH152" s="84">
        <f t="shared" si="180"/>
        <v>421</v>
      </c>
      <c r="AI152" s="84">
        <f t="shared" si="181"/>
        <v>462</v>
      </c>
      <c r="AJ152" s="84">
        <f t="shared" si="182"/>
        <v>521</v>
      </c>
    </row>
    <row r="153" spans="1:36" ht="12.75" customHeight="1">
      <c r="A153" s="84">
        <v>15</v>
      </c>
      <c r="B153" s="96" t="s">
        <v>1102</v>
      </c>
      <c r="C153" s="97" t="s">
        <v>1103</v>
      </c>
      <c r="D153" s="44" t="s">
        <v>1064</v>
      </c>
      <c r="E153" s="98">
        <v>4</v>
      </c>
      <c r="F153" s="48">
        <f t="shared" si="153"/>
        <v>127</v>
      </c>
      <c r="G153" s="48">
        <v>127</v>
      </c>
      <c r="H153" s="83">
        <f t="shared" si="154"/>
        <v>242</v>
      </c>
      <c r="I153" s="83">
        <f t="shared" si="155"/>
        <v>247</v>
      </c>
      <c r="J153" s="84">
        <f t="shared" si="156"/>
        <v>268</v>
      </c>
      <c r="K153" s="84">
        <f t="shared" si="157"/>
        <v>281</v>
      </c>
      <c r="L153" s="84">
        <f t="shared" si="158"/>
        <v>304</v>
      </c>
      <c r="M153" s="84">
        <f t="shared" si="159"/>
        <v>315</v>
      </c>
      <c r="N153" s="84">
        <f t="shared" si="160"/>
        <v>329</v>
      </c>
      <c r="O153" s="83">
        <f t="shared" si="161"/>
        <v>242</v>
      </c>
      <c r="P153" s="83">
        <f t="shared" si="162"/>
        <v>247</v>
      </c>
      <c r="Q153" s="84">
        <f t="shared" si="163"/>
        <v>268</v>
      </c>
      <c r="R153" s="84">
        <f t="shared" si="164"/>
        <v>281</v>
      </c>
      <c r="S153" s="84">
        <f t="shared" si="165"/>
        <v>304</v>
      </c>
      <c r="T153" s="84">
        <f t="shared" si="166"/>
        <v>315</v>
      </c>
      <c r="U153" s="84">
        <f t="shared" si="167"/>
        <v>329</v>
      </c>
      <c r="V153" s="83">
        <f t="shared" si="168"/>
        <v>274</v>
      </c>
      <c r="W153" s="83">
        <f t="shared" si="169"/>
        <v>274</v>
      </c>
      <c r="X153" s="84">
        <f t="shared" si="170"/>
        <v>311</v>
      </c>
      <c r="Y153" s="84">
        <f t="shared" si="171"/>
        <v>320</v>
      </c>
      <c r="Z153" s="84">
        <f t="shared" si="172"/>
        <v>423</v>
      </c>
      <c r="AA153" s="84">
        <f t="shared" si="173"/>
        <v>375</v>
      </c>
      <c r="AB153" s="84">
        <f t="shared" si="174"/>
        <v>384</v>
      </c>
      <c r="AC153" s="84">
        <f t="shared" si="175"/>
        <v>480</v>
      </c>
      <c r="AD153" s="84">
        <f t="shared" si="176"/>
        <v>398</v>
      </c>
      <c r="AE153" s="84">
        <f t="shared" si="177"/>
        <v>430</v>
      </c>
      <c r="AF153" s="84">
        <f t="shared" si="178"/>
        <v>574</v>
      </c>
      <c r="AG153" s="83">
        <f t="shared" si="179"/>
        <v>382</v>
      </c>
      <c r="AH153" s="84">
        <f t="shared" si="180"/>
        <v>421</v>
      </c>
      <c r="AI153" s="84">
        <f t="shared" si="181"/>
        <v>462</v>
      </c>
      <c r="AJ153" s="84">
        <f t="shared" si="182"/>
        <v>521</v>
      </c>
    </row>
    <row r="154" spans="1:36" ht="12.75" customHeight="1">
      <c r="A154" s="84">
        <v>20</v>
      </c>
      <c r="B154" s="96" t="s">
        <v>1104</v>
      </c>
      <c r="C154" s="97" t="s">
        <v>1105</v>
      </c>
      <c r="D154" s="44" t="s">
        <v>1064</v>
      </c>
      <c r="E154" s="98">
        <v>4</v>
      </c>
      <c r="F154" s="48">
        <f t="shared" si="153"/>
        <v>141</v>
      </c>
      <c r="G154" s="48">
        <v>141</v>
      </c>
      <c r="H154" s="84"/>
      <c r="I154" s="84"/>
      <c r="J154" s="83">
        <f t="shared" si="156"/>
        <v>282</v>
      </c>
      <c r="K154" s="83">
        <f t="shared" si="157"/>
        <v>295</v>
      </c>
      <c r="L154" s="84">
        <f t="shared" si="158"/>
        <v>318</v>
      </c>
      <c r="M154" s="84">
        <f t="shared" si="159"/>
        <v>329</v>
      </c>
      <c r="N154" s="84">
        <f t="shared" si="160"/>
        <v>343</v>
      </c>
      <c r="O154" s="84"/>
      <c r="P154" s="84"/>
      <c r="Q154" s="83">
        <f t="shared" si="163"/>
        <v>282</v>
      </c>
      <c r="R154" s="83">
        <f t="shared" si="164"/>
        <v>295</v>
      </c>
      <c r="S154" s="84">
        <f t="shared" si="165"/>
        <v>318</v>
      </c>
      <c r="T154" s="84">
        <f t="shared" si="166"/>
        <v>329</v>
      </c>
      <c r="U154" s="84">
        <f t="shared" si="167"/>
        <v>343</v>
      </c>
      <c r="V154" s="84"/>
      <c r="W154" s="84"/>
      <c r="X154" s="83">
        <f t="shared" si="170"/>
        <v>325</v>
      </c>
      <c r="Y154" s="99">
        <f t="shared" si="171"/>
        <v>334</v>
      </c>
      <c r="Z154" s="99">
        <f t="shared" si="172"/>
        <v>437</v>
      </c>
      <c r="AA154" s="84">
        <f t="shared" si="173"/>
        <v>389</v>
      </c>
      <c r="AB154" s="84">
        <f t="shared" si="174"/>
        <v>398</v>
      </c>
      <c r="AC154" s="84">
        <f t="shared" si="175"/>
        <v>494</v>
      </c>
      <c r="AD154" s="84">
        <f t="shared" si="176"/>
        <v>412</v>
      </c>
      <c r="AE154" s="84">
        <f t="shared" si="177"/>
        <v>444</v>
      </c>
      <c r="AF154" s="84">
        <f t="shared" si="178"/>
        <v>588</v>
      </c>
      <c r="AG154" s="84"/>
      <c r="AH154" s="83">
        <f t="shared" si="180"/>
        <v>435</v>
      </c>
      <c r="AI154" s="84">
        <f t="shared" si="181"/>
        <v>476</v>
      </c>
      <c r="AJ154" s="84">
        <f t="shared" si="182"/>
        <v>535</v>
      </c>
    </row>
    <row r="155" spans="1:36" ht="12.75" customHeight="1">
      <c r="A155" s="84">
        <v>20</v>
      </c>
      <c r="B155" s="96" t="s">
        <v>1106</v>
      </c>
      <c r="C155" s="97" t="s">
        <v>1107</v>
      </c>
      <c r="D155" s="44" t="s">
        <v>1064</v>
      </c>
      <c r="E155" s="98">
        <v>6.3</v>
      </c>
      <c r="F155" s="48">
        <f t="shared" si="153"/>
        <v>141</v>
      </c>
      <c r="G155" s="48">
        <v>141</v>
      </c>
      <c r="H155" s="84"/>
      <c r="I155" s="84"/>
      <c r="J155" s="83">
        <f t="shared" si="156"/>
        <v>282</v>
      </c>
      <c r="K155" s="83">
        <f t="shared" si="157"/>
        <v>295</v>
      </c>
      <c r="L155" s="84">
        <f t="shared" si="158"/>
        <v>318</v>
      </c>
      <c r="M155" s="84">
        <f t="shared" si="159"/>
        <v>329</v>
      </c>
      <c r="N155" s="84">
        <f t="shared" si="160"/>
        <v>343</v>
      </c>
      <c r="O155" s="84"/>
      <c r="P155" s="84"/>
      <c r="Q155" s="83">
        <f t="shared" si="163"/>
        <v>282</v>
      </c>
      <c r="R155" s="83">
        <f t="shared" si="164"/>
        <v>295</v>
      </c>
      <c r="S155" s="84">
        <f t="shared" si="165"/>
        <v>318</v>
      </c>
      <c r="T155" s="84">
        <f t="shared" si="166"/>
        <v>329</v>
      </c>
      <c r="U155" s="84">
        <f t="shared" si="167"/>
        <v>343</v>
      </c>
      <c r="V155" s="84"/>
      <c r="W155" s="84"/>
      <c r="X155" s="83">
        <f t="shared" si="170"/>
        <v>325</v>
      </c>
      <c r="Y155" s="99">
        <f t="shared" si="171"/>
        <v>334</v>
      </c>
      <c r="Z155" s="99">
        <f t="shared" si="172"/>
        <v>437</v>
      </c>
      <c r="AA155" s="84">
        <f t="shared" si="173"/>
        <v>389</v>
      </c>
      <c r="AB155" s="84">
        <f t="shared" si="174"/>
        <v>398</v>
      </c>
      <c r="AC155" s="84">
        <f t="shared" si="175"/>
        <v>494</v>
      </c>
      <c r="AD155" s="84">
        <f t="shared" si="176"/>
        <v>412</v>
      </c>
      <c r="AE155" s="84">
        <f t="shared" si="177"/>
        <v>444</v>
      </c>
      <c r="AF155" s="84">
        <f t="shared" si="178"/>
        <v>588</v>
      </c>
      <c r="AG155" s="84"/>
      <c r="AH155" s="83">
        <f t="shared" si="180"/>
        <v>435</v>
      </c>
      <c r="AI155" s="84">
        <f t="shared" si="181"/>
        <v>476</v>
      </c>
      <c r="AJ155" s="84">
        <f t="shared" si="182"/>
        <v>535</v>
      </c>
    </row>
    <row r="156" spans="1:36" ht="12.75" customHeight="1">
      <c r="A156" s="84">
        <v>25</v>
      </c>
      <c r="B156" s="96" t="s">
        <v>1108</v>
      </c>
      <c r="C156" s="97" t="s">
        <v>1109</v>
      </c>
      <c r="D156" s="44" t="s">
        <v>1064</v>
      </c>
      <c r="E156" s="98">
        <v>6.3</v>
      </c>
      <c r="F156" s="48">
        <f t="shared" si="153"/>
        <v>177</v>
      </c>
      <c r="G156" s="48">
        <v>177</v>
      </c>
      <c r="H156" s="84"/>
      <c r="I156" s="84"/>
      <c r="J156" s="83">
        <f t="shared" si="156"/>
        <v>318</v>
      </c>
      <c r="K156" s="83">
        <f t="shared" si="157"/>
        <v>331</v>
      </c>
      <c r="L156" s="84">
        <f t="shared" si="158"/>
        <v>354</v>
      </c>
      <c r="M156" s="84">
        <f t="shared" si="159"/>
        <v>365</v>
      </c>
      <c r="N156" s="84">
        <f t="shared" si="160"/>
        <v>379</v>
      </c>
      <c r="O156" s="84"/>
      <c r="P156" s="84"/>
      <c r="Q156" s="83">
        <f t="shared" si="163"/>
        <v>318</v>
      </c>
      <c r="R156" s="83">
        <f t="shared" si="164"/>
        <v>331</v>
      </c>
      <c r="S156" s="84">
        <f t="shared" si="165"/>
        <v>354</v>
      </c>
      <c r="T156" s="84">
        <f t="shared" si="166"/>
        <v>365</v>
      </c>
      <c r="U156" s="84">
        <f t="shared" si="167"/>
        <v>379</v>
      </c>
      <c r="V156" s="84"/>
      <c r="W156" s="84"/>
      <c r="X156" s="83">
        <f t="shared" si="170"/>
        <v>361</v>
      </c>
      <c r="Y156" s="99">
        <f t="shared" si="171"/>
        <v>370</v>
      </c>
      <c r="Z156" s="99">
        <f t="shared" si="172"/>
        <v>473</v>
      </c>
      <c r="AA156" s="84">
        <f t="shared" si="173"/>
        <v>425</v>
      </c>
      <c r="AB156" s="84">
        <f t="shared" si="174"/>
        <v>434</v>
      </c>
      <c r="AC156" s="84">
        <f t="shared" si="175"/>
        <v>530</v>
      </c>
      <c r="AD156" s="84">
        <f t="shared" si="176"/>
        <v>448</v>
      </c>
      <c r="AE156" s="84">
        <f t="shared" si="177"/>
        <v>480</v>
      </c>
      <c r="AF156" s="84">
        <f t="shared" si="178"/>
        <v>624</v>
      </c>
      <c r="AG156" s="84"/>
      <c r="AH156" s="83">
        <f t="shared" si="180"/>
        <v>471</v>
      </c>
      <c r="AI156" s="84">
        <f t="shared" si="181"/>
        <v>512</v>
      </c>
      <c r="AJ156" s="84">
        <f t="shared" si="182"/>
        <v>571</v>
      </c>
    </row>
    <row r="157" spans="1:36" ht="12.75" customHeight="1">
      <c r="A157" s="84">
        <v>25</v>
      </c>
      <c r="B157" s="96" t="s">
        <v>1110</v>
      </c>
      <c r="C157" s="97" t="s">
        <v>1111</v>
      </c>
      <c r="D157" s="44" t="s">
        <v>1064</v>
      </c>
      <c r="E157" s="98">
        <v>10</v>
      </c>
      <c r="F157" s="48">
        <f t="shared" si="153"/>
        <v>177</v>
      </c>
      <c r="G157" s="48">
        <v>177</v>
      </c>
      <c r="H157" s="84"/>
      <c r="I157" s="84"/>
      <c r="J157" s="83">
        <f t="shared" si="156"/>
        <v>318</v>
      </c>
      <c r="K157" s="83">
        <f t="shared" si="157"/>
        <v>331</v>
      </c>
      <c r="L157" s="84">
        <f t="shared" si="158"/>
        <v>354</v>
      </c>
      <c r="M157" s="84">
        <f t="shared" si="159"/>
        <v>365</v>
      </c>
      <c r="N157" s="84">
        <f t="shared" si="160"/>
        <v>379</v>
      </c>
      <c r="O157" s="84"/>
      <c r="P157" s="84"/>
      <c r="Q157" s="83">
        <f t="shared" si="163"/>
        <v>318</v>
      </c>
      <c r="R157" s="83">
        <f t="shared" si="164"/>
        <v>331</v>
      </c>
      <c r="S157" s="84">
        <f t="shared" si="165"/>
        <v>354</v>
      </c>
      <c r="T157" s="84">
        <f t="shared" si="166"/>
        <v>365</v>
      </c>
      <c r="U157" s="84">
        <f t="shared" si="167"/>
        <v>379</v>
      </c>
      <c r="V157" s="84"/>
      <c r="W157" s="84"/>
      <c r="X157" s="83">
        <f t="shared" si="170"/>
        <v>361</v>
      </c>
      <c r="Y157" s="99">
        <f t="shared" si="171"/>
        <v>370</v>
      </c>
      <c r="Z157" s="99">
        <f t="shared" si="172"/>
        <v>473</v>
      </c>
      <c r="AA157" s="84">
        <f t="shared" si="173"/>
        <v>425</v>
      </c>
      <c r="AB157" s="84">
        <f t="shared" si="174"/>
        <v>434</v>
      </c>
      <c r="AC157" s="84">
        <f t="shared" si="175"/>
        <v>530</v>
      </c>
      <c r="AD157" s="84">
        <f t="shared" si="176"/>
        <v>448</v>
      </c>
      <c r="AE157" s="84">
        <f t="shared" si="177"/>
        <v>480</v>
      </c>
      <c r="AF157" s="84">
        <f t="shared" si="178"/>
        <v>624</v>
      </c>
      <c r="AG157" s="84"/>
      <c r="AH157" s="83">
        <f t="shared" si="180"/>
        <v>471</v>
      </c>
      <c r="AI157" s="84">
        <f t="shared" si="181"/>
        <v>512</v>
      </c>
      <c r="AJ157" s="84">
        <f t="shared" si="182"/>
        <v>571</v>
      </c>
    </row>
    <row r="158" spans="1:36" ht="12.75" customHeight="1">
      <c r="A158" s="84">
        <v>32</v>
      </c>
      <c r="B158" s="96" t="s">
        <v>1112</v>
      </c>
      <c r="C158" s="97" t="s">
        <v>1113</v>
      </c>
      <c r="D158" s="44" t="s">
        <v>1064</v>
      </c>
      <c r="E158" s="98">
        <v>16</v>
      </c>
      <c r="F158" s="48">
        <f t="shared" si="153"/>
        <v>250</v>
      </c>
      <c r="G158" s="48">
        <v>250</v>
      </c>
      <c r="H158" s="84"/>
      <c r="I158" s="84"/>
      <c r="J158" s="84"/>
      <c r="K158" s="84"/>
      <c r="L158" s="83">
        <f t="shared" si="158"/>
        <v>427</v>
      </c>
      <c r="M158" s="83">
        <f t="shared" si="159"/>
        <v>438</v>
      </c>
      <c r="N158" s="84">
        <f t="shared" si="160"/>
        <v>452</v>
      </c>
      <c r="O158" s="84"/>
      <c r="P158" s="84"/>
      <c r="Q158" s="84"/>
      <c r="R158" s="84"/>
      <c r="S158" s="83">
        <f t="shared" si="165"/>
        <v>427</v>
      </c>
      <c r="T158" s="83">
        <f t="shared" si="166"/>
        <v>438</v>
      </c>
      <c r="U158" s="84">
        <f t="shared" si="167"/>
        <v>452</v>
      </c>
      <c r="V158" s="84"/>
      <c r="W158" s="84"/>
      <c r="X158" s="84"/>
      <c r="Y158" s="84"/>
      <c r="Z158" s="84"/>
      <c r="AA158" s="83">
        <f t="shared" si="173"/>
        <v>498</v>
      </c>
      <c r="AB158" s="99">
        <f t="shared" si="174"/>
        <v>507</v>
      </c>
      <c r="AC158" s="99">
        <f t="shared" si="175"/>
        <v>603</v>
      </c>
      <c r="AD158" s="84">
        <f t="shared" si="176"/>
        <v>521</v>
      </c>
      <c r="AE158" s="84">
        <f t="shared" si="177"/>
        <v>553</v>
      </c>
      <c r="AF158" s="84">
        <f t="shared" si="178"/>
        <v>697</v>
      </c>
      <c r="AG158" s="84"/>
      <c r="AH158" s="84"/>
      <c r="AI158" s="83">
        <f t="shared" si="181"/>
        <v>585</v>
      </c>
      <c r="AJ158" s="84">
        <f t="shared" si="182"/>
        <v>644</v>
      </c>
    </row>
    <row r="159" spans="1:36" ht="12.75" customHeight="1">
      <c r="A159" s="84">
        <v>40</v>
      </c>
      <c r="B159" s="96" t="s">
        <v>1114</v>
      </c>
      <c r="C159" s="97" t="s">
        <v>1115</v>
      </c>
      <c r="D159" s="44" t="s">
        <v>1064</v>
      </c>
      <c r="E159" s="98">
        <v>16</v>
      </c>
      <c r="F159" s="48">
        <f t="shared" si="153"/>
        <v>308</v>
      </c>
      <c r="G159" s="48">
        <v>308</v>
      </c>
      <c r="H159" s="84"/>
      <c r="I159" s="84"/>
      <c r="J159" s="84"/>
      <c r="K159" s="84"/>
      <c r="L159" s="83">
        <f t="shared" si="158"/>
        <v>485</v>
      </c>
      <c r="M159" s="83">
        <f t="shared" si="159"/>
        <v>496</v>
      </c>
      <c r="N159" s="84">
        <f t="shared" si="160"/>
        <v>510</v>
      </c>
      <c r="O159" s="84"/>
      <c r="P159" s="84"/>
      <c r="Q159" s="84"/>
      <c r="R159" s="84"/>
      <c r="S159" s="83">
        <f t="shared" si="165"/>
        <v>485</v>
      </c>
      <c r="T159" s="83">
        <f t="shared" si="166"/>
        <v>496</v>
      </c>
      <c r="U159" s="84">
        <f t="shared" si="167"/>
        <v>510</v>
      </c>
      <c r="V159" s="84"/>
      <c r="W159" s="84"/>
      <c r="X159" s="84"/>
      <c r="Y159" s="84"/>
      <c r="Z159" s="84"/>
      <c r="AA159" s="83">
        <f t="shared" si="173"/>
        <v>556</v>
      </c>
      <c r="AB159" s="99">
        <f t="shared" si="174"/>
        <v>565</v>
      </c>
      <c r="AC159" s="99">
        <f t="shared" si="175"/>
        <v>661</v>
      </c>
      <c r="AD159" s="84">
        <f t="shared" si="176"/>
        <v>579</v>
      </c>
      <c r="AE159" s="84">
        <f t="shared" si="177"/>
        <v>611</v>
      </c>
      <c r="AF159" s="84">
        <f t="shared" si="178"/>
        <v>755</v>
      </c>
      <c r="AG159" s="84"/>
      <c r="AH159" s="84"/>
      <c r="AI159" s="83">
        <f t="shared" si="181"/>
        <v>643</v>
      </c>
      <c r="AJ159" s="84">
        <f t="shared" si="182"/>
        <v>702</v>
      </c>
    </row>
    <row r="160" spans="1:36" ht="12.75" customHeight="1">
      <c r="A160" s="84">
        <v>40</v>
      </c>
      <c r="B160" s="96" t="s">
        <v>1116</v>
      </c>
      <c r="C160" s="97" t="s">
        <v>1117</v>
      </c>
      <c r="D160" s="44" t="s">
        <v>1064</v>
      </c>
      <c r="E160" s="98">
        <v>25</v>
      </c>
      <c r="F160" s="48">
        <f t="shared" si="153"/>
        <v>350</v>
      </c>
      <c r="G160" s="48">
        <v>350</v>
      </c>
      <c r="H160" s="84"/>
      <c r="I160" s="84"/>
      <c r="J160" s="84"/>
      <c r="K160" s="84"/>
      <c r="L160" s="84"/>
      <c r="M160" s="84"/>
      <c r="N160" s="83">
        <f t="shared" si="160"/>
        <v>552</v>
      </c>
      <c r="O160" s="84"/>
      <c r="P160" s="84"/>
      <c r="Q160" s="84"/>
      <c r="R160" s="84"/>
      <c r="S160" s="84"/>
      <c r="T160" s="84"/>
      <c r="U160" s="83">
        <f t="shared" si="167"/>
        <v>552</v>
      </c>
      <c r="V160" s="84"/>
      <c r="W160" s="84"/>
      <c r="X160" s="84"/>
      <c r="Y160" s="84"/>
      <c r="Z160" s="84"/>
      <c r="AA160" s="84"/>
      <c r="AB160" s="84"/>
      <c r="AC160" s="84"/>
      <c r="AD160" s="83">
        <f t="shared" si="176"/>
        <v>621</v>
      </c>
      <c r="AE160" s="99">
        <f t="shared" si="177"/>
        <v>653</v>
      </c>
      <c r="AF160" s="99">
        <f t="shared" si="178"/>
        <v>797</v>
      </c>
      <c r="AG160" s="84"/>
      <c r="AH160" s="84"/>
      <c r="AI160" s="84"/>
      <c r="AJ160" s="83">
        <f t="shared" si="182"/>
        <v>744</v>
      </c>
    </row>
    <row r="161" spans="1:36" ht="12.75" customHeight="1">
      <c r="A161" s="84">
        <v>50</v>
      </c>
      <c r="B161" s="96" t="s">
        <v>1118</v>
      </c>
      <c r="C161" s="97" t="s">
        <v>1119</v>
      </c>
      <c r="D161" s="44" t="s">
        <v>1064</v>
      </c>
      <c r="E161" s="98">
        <v>25</v>
      </c>
      <c r="F161" s="48">
        <f t="shared" si="153"/>
        <v>358</v>
      </c>
      <c r="G161" s="48">
        <v>358</v>
      </c>
      <c r="H161" s="84"/>
      <c r="I161" s="84"/>
      <c r="J161" s="84"/>
      <c r="K161" s="84"/>
      <c r="L161" s="84"/>
      <c r="M161" s="84"/>
      <c r="N161" s="83">
        <f t="shared" si="160"/>
        <v>560</v>
      </c>
      <c r="O161" s="84"/>
      <c r="P161" s="84"/>
      <c r="Q161" s="84"/>
      <c r="R161" s="84"/>
      <c r="S161" s="84"/>
      <c r="T161" s="84"/>
      <c r="U161" s="83">
        <f t="shared" si="167"/>
        <v>560</v>
      </c>
      <c r="V161" s="84"/>
      <c r="W161" s="84"/>
      <c r="X161" s="84"/>
      <c r="Y161" s="84"/>
      <c r="Z161" s="84"/>
      <c r="AA161" s="84"/>
      <c r="AB161" s="84"/>
      <c r="AC161" s="84"/>
      <c r="AD161" s="83">
        <f t="shared" si="176"/>
        <v>629</v>
      </c>
      <c r="AE161" s="99">
        <f t="shared" si="177"/>
        <v>661</v>
      </c>
      <c r="AF161" s="99">
        <f t="shared" si="178"/>
        <v>805</v>
      </c>
      <c r="AG161" s="84"/>
      <c r="AH161" s="84"/>
      <c r="AI161" s="84"/>
      <c r="AJ161" s="83">
        <f t="shared" si="182"/>
        <v>752</v>
      </c>
    </row>
    <row r="162" spans="1:36" ht="12.75" customHeight="1">
      <c r="A162" s="84">
        <v>50</v>
      </c>
      <c r="B162" s="96" t="s">
        <v>1120</v>
      </c>
      <c r="C162" s="97" t="s">
        <v>1121</v>
      </c>
      <c r="D162" s="44" t="s">
        <v>1064</v>
      </c>
      <c r="E162" s="98">
        <v>40</v>
      </c>
      <c r="F162" s="48">
        <f t="shared" si="153"/>
        <v>499</v>
      </c>
      <c r="G162" s="48">
        <v>499</v>
      </c>
      <c r="H162" s="84"/>
      <c r="I162" s="84"/>
      <c r="J162" s="84"/>
      <c r="K162" s="84"/>
      <c r="L162" s="84"/>
      <c r="M162" s="84"/>
      <c r="N162" s="83">
        <f t="shared" si="160"/>
        <v>701</v>
      </c>
      <c r="O162" s="84"/>
      <c r="P162" s="84"/>
      <c r="Q162" s="84"/>
      <c r="R162" s="84"/>
      <c r="S162" s="84"/>
      <c r="T162" s="84"/>
      <c r="U162" s="83">
        <f t="shared" si="167"/>
        <v>701</v>
      </c>
      <c r="V162" s="84"/>
      <c r="W162" s="84"/>
      <c r="X162" s="84"/>
      <c r="Y162" s="84"/>
      <c r="Z162" s="84"/>
      <c r="AA162" s="84"/>
      <c r="AB162" s="84"/>
      <c r="AC162" s="84"/>
      <c r="AD162" s="83">
        <f t="shared" si="176"/>
        <v>770</v>
      </c>
      <c r="AE162" s="99">
        <f t="shared" si="177"/>
        <v>802</v>
      </c>
      <c r="AF162" s="99">
        <f t="shared" si="178"/>
        <v>946</v>
      </c>
      <c r="AG162" s="84"/>
      <c r="AH162" s="84"/>
      <c r="AI162" s="84"/>
      <c r="AJ162" s="83">
        <f t="shared" si="182"/>
        <v>893</v>
      </c>
    </row>
    <row r="163" spans="1:36" ht="12.75" customHeight="1">
      <c r="A163" s="84">
        <v>50</v>
      </c>
      <c r="B163" s="96" t="s">
        <v>1122</v>
      </c>
      <c r="C163" s="97" t="s">
        <v>1123</v>
      </c>
      <c r="D163" s="44" t="s">
        <v>1064</v>
      </c>
      <c r="E163" s="98">
        <v>58</v>
      </c>
      <c r="F163" s="48">
        <f t="shared" si="153"/>
        <v>576</v>
      </c>
      <c r="G163" s="48">
        <v>576</v>
      </c>
      <c r="H163" s="84"/>
      <c r="I163" s="84"/>
      <c r="J163" s="84"/>
      <c r="K163" s="84"/>
      <c r="L163" s="84"/>
      <c r="M163" s="84"/>
      <c r="N163" s="83">
        <f t="shared" si="160"/>
        <v>778</v>
      </c>
      <c r="O163" s="84"/>
      <c r="P163" s="84"/>
      <c r="Q163" s="84"/>
      <c r="R163" s="84"/>
      <c r="S163" s="84"/>
      <c r="T163" s="84"/>
      <c r="U163" s="83">
        <f t="shared" si="167"/>
        <v>778</v>
      </c>
      <c r="V163" s="84"/>
      <c r="W163" s="84"/>
      <c r="X163" s="84"/>
      <c r="Y163" s="84"/>
      <c r="Z163" s="84"/>
      <c r="AA163" s="84"/>
      <c r="AB163" s="84"/>
      <c r="AC163" s="84"/>
      <c r="AD163" s="83">
        <f t="shared" si="176"/>
        <v>847</v>
      </c>
      <c r="AE163" s="99">
        <f t="shared" si="177"/>
        <v>879</v>
      </c>
      <c r="AF163" s="99">
        <f t="shared" si="178"/>
        <v>1023</v>
      </c>
      <c r="AG163" s="84"/>
      <c r="AH163" s="84"/>
      <c r="AI163" s="84"/>
      <c r="AJ163" s="83">
        <f t="shared" si="182"/>
        <v>970</v>
      </c>
    </row>
    <row r="164" spans="1:36" ht="12.75" customHeight="1">
      <c r="A164" s="51"/>
      <c r="B164" s="91"/>
      <c r="C164" s="51"/>
      <c r="D164" s="51"/>
      <c r="E164" s="92"/>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row>
    <row r="165" spans="1:36" ht="15" customHeight="1">
      <c r="A165" s="9" t="s">
        <v>1124</v>
      </c>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row>
    <row r="166" spans="1:36" ht="12.75" customHeight="1">
      <c r="A166" s="84">
        <v>15</v>
      </c>
      <c r="B166" s="96" t="s">
        <v>1125</v>
      </c>
      <c r="C166" s="97" t="s">
        <v>1125</v>
      </c>
      <c r="D166" s="44" t="s">
        <v>1064</v>
      </c>
      <c r="E166" s="98">
        <v>0.63</v>
      </c>
      <c r="F166" s="48">
        <f t="shared" ref="F166:F178" si="183">G166*(1+$AJ$12)*(1-$AJ$11)</f>
        <v>170</v>
      </c>
      <c r="G166" s="48">
        <v>170</v>
      </c>
      <c r="H166" s="83">
        <f t="shared" ref="H166:H170" si="184">$H$31+F166</f>
        <v>285</v>
      </c>
      <c r="I166" s="83">
        <f t="shared" ref="I166:I170" si="185">$I$31+F166</f>
        <v>290</v>
      </c>
      <c r="J166" s="84">
        <f t="shared" ref="J166:J175" si="186">$J$31+F166</f>
        <v>311</v>
      </c>
      <c r="K166" s="84">
        <f t="shared" ref="K166:K175" si="187">$K$31+F166</f>
        <v>324</v>
      </c>
      <c r="L166" s="84">
        <f t="shared" ref="L166:L177" si="188">$L$31+F166</f>
        <v>347</v>
      </c>
      <c r="M166" s="84">
        <f t="shared" ref="M166:M177" si="189">$M$31+F166</f>
        <v>358</v>
      </c>
      <c r="N166" s="84">
        <f t="shared" ref="N166:N178" si="190">$N$31+F166</f>
        <v>372</v>
      </c>
      <c r="O166" s="83">
        <f t="shared" ref="O166:O170" si="191">$O$31+F166</f>
        <v>285</v>
      </c>
      <c r="P166" s="83">
        <f t="shared" ref="P166:P170" si="192">$P$31+F166</f>
        <v>290</v>
      </c>
      <c r="Q166" s="84">
        <f t="shared" ref="Q166:Q175" si="193">$Q$31+F166</f>
        <v>311</v>
      </c>
      <c r="R166" s="84">
        <f t="shared" ref="R166:R175" si="194">$R$31+F166</f>
        <v>324</v>
      </c>
      <c r="S166" s="84">
        <f t="shared" ref="S166:S177" si="195">$S$31+F166</f>
        <v>347</v>
      </c>
      <c r="T166" s="84">
        <f t="shared" ref="T166:T177" si="196">$T$31+F166</f>
        <v>358</v>
      </c>
      <c r="U166" s="84">
        <f t="shared" ref="U166:U178" si="197">$U$31+F166</f>
        <v>372</v>
      </c>
      <c r="V166" s="83">
        <f t="shared" ref="V166:V170" si="198">$V$31+F166</f>
        <v>317</v>
      </c>
      <c r="W166" s="83">
        <f t="shared" ref="W166:W170" si="199">$W$31+F166</f>
        <v>317</v>
      </c>
      <c r="X166" s="84">
        <f t="shared" ref="X166:X175" si="200">$X$31+F166</f>
        <v>354</v>
      </c>
      <c r="Y166" s="84">
        <f t="shared" ref="Y166:Y175" si="201">$Y$31+F166</f>
        <v>363</v>
      </c>
      <c r="Z166" s="84">
        <f t="shared" ref="Z166:Z175" si="202">$Z$31+F166</f>
        <v>466</v>
      </c>
      <c r="AA166" s="84">
        <f t="shared" ref="AA166:AA177" si="203">$AA$31+F166</f>
        <v>418</v>
      </c>
      <c r="AB166" s="84">
        <f t="shared" ref="AB166:AB177" si="204">$AB$31+F166</f>
        <v>427</v>
      </c>
      <c r="AC166" s="84">
        <f t="shared" ref="AC166:AC177" si="205">$AC$31+F166</f>
        <v>523</v>
      </c>
      <c r="AD166" s="84">
        <f t="shared" ref="AD166:AD178" si="206">$AD$31+F166</f>
        <v>441</v>
      </c>
      <c r="AE166" s="84">
        <f t="shared" ref="AE166:AE178" si="207">$AE$31+F166</f>
        <v>473</v>
      </c>
      <c r="AF166" s="84">
        <f t="shared" ref="AF166:AF178" si="208">$AF$31+F166</f>
        <v>617</v>
      </c>
      <c r="AG166" s="83">
        <f t="shared" ref="AG166:AG170" si="209">$AG$31+F166</f>
        <v>425</v>
      </c>
      <c r="AH166" s="84">
        <f t="shared" ref="AH166:AH175" si="210">$AH$31+F166</f>
        <v>464</v>
      </c>
      <c r="AI166" s="84">
        <f t="shared" ref="AI166:AI177" si="211">$AI$31+F166</f>
        <v>505</v>
      </c>
      <c r="AJ166" s="84">
        <f t="shared" ref="AJ166:AJ178" si="212">$AJ$31+F166</f>
        <v>564</v>
      </c>
    </row>
    <row r="167" spans="1:36" ht="12.75" customHeight="1">
      <c r="A167" s="84">
        <v>15</v>
      </c>
      <c r="B167" s="96" t="s">
        <v>1126</v>
      </c>
      <c r="C167" s="97" t="s">
        <v>1126</v>
      </c>
      <c r="D167" s="44" t="s">
        <v>1064</v>
      </c>
      <c r="E167" s="98">
        <v>1</v>
      </c>
      <c r="F167" s="48">
        <f t="shared" si="183"/>
        <v>170</v>
      </c>
      <c r="G167" s="48">
        <v>170</v>
      </c>
      <c r="H167" s="83">
        <f t="shared" si="184"/>
        <v>285</v>
      </c>
      <c r="I167" s="83">
        <f t="shared" si="185"/>
        <v>290</v>
      </c>
      <c r="J167" s="84">
        <f t="shared" si="186"/>
        <v>311</v>
      </c>
      <c r="K167" s="84">
        <f t="shared" si="187"/>
        <v>324</v>
      </c>
      <c r="L167" s="84">
        <f t="shared" si="188"/>
        <v>347</v>
      </c>
      <c r="M167" s="84">
        <f t="shared" si="189"/>
        <v>358</v>
      </c>
      <c r="N167" s="84">
        <f t="shared" si="190"/>
        <v>372</v>
      </c>
      <c r="O167" s="83">
        <f t="shared" si="191"/>
        <v>285</v>
      </c>
      <c r="P167" s="83">
        <f t="shared" si="192"/>
        <v>290</v>
      </c>
      <c r="Q167" s="84">
        <f t="shared" si="193"/>
        <v>311</v>
      </c>
      <c r="R167" s="84">
        <f t="shared" si="194"/>
        <v>324</v>
      </c>
      <c r="S167" s="84">
        <f t="shared" si="195"/>
        <v>347</v>
      </c>
      <c r="T167" s="84">
        <f t="shared" si="196"/>
        <v>358</v>
      </c>
      <c r="U167" s="84">
        <f t="shared" si="197"/>
        <v>372</v>
      </c>
      <c r="V167" s="83">
        <f t="shared" si="198"/>
        <v>317</v>
      </c>
      <c r="W167" s="83">
        <f t="shared" si="199"/>
        <v>317</v>
      </c>
      <c r="X167" s="84">
        <f t="shared" si="200"/>
        <v>354</v>
      </c>
      <c r="Y167" s="84">
        <f t="shared" si="201"/>
        <v>363</v>
      </c>
      <c r="Z167" s="84">
        <f t="shared" si="202"/>
        <v>466</v>
      </c>
      <c r="AA167" s="84">
        <f t="shared" si="203"/>
        <v>418</v>
      </c>
      <c r="AB167" s="84">
        <f t="shared" si="204"/>
        <v>427</v>
      </c>
      <c r="AC167" s="84">
        <f t="shared" si="205"/>
        <v>523</v>
      </c>
      <c r="AD167" s="84">
        <f t="shared" si="206"/>
        <v>441</v>
      </c>
      <c r="AE167" s="84">
        <f t="shared" si="207"/>
        <v>473</v>
      </c>
      <c r="AF167" s="84">
        <f t="shared" si="208"/>
        <v>617</v>
      </c>
      <c r="AG167" s="83">
        <f t="shared" si="209"/>
        <v>425</v>
      </c>
      <c r="AH167" s="84">
        <f t="shared" si="210"/>
        <v>464</v>
      </c>
      <c r="AI167" s="84">
        <f t="shared" si="211"/>
        <v>505</v>
      </c>
      <c r="AJ167" s="84">
        <f t="shared" si="212"/>
        <v>564</v>
      </c>
    </row>
    <row r="168" spans="1:36" ht="12.75" customHeight="1">
      <c r="A168" s="84">
        <v>15</v>
      </c>
      <c r="B168" s="96" t="s">
        <v>1127</v>
      </c>
      <c r="C168" s="97" t="s">
        <v>1127</v>
      </c>
      <c r="D168" s="44" t="s">
        <v>1064</v>
      </c>
      <c r="E168" s="98">
        <v>1.6</v>
      </c>
      <c r="F168" s="48">
        <f t="shared" si="183"/>
        <v>170</v>
      </c>
      <c r="G168" s="48">
        <v>170</v>
      </c>
      <c r="H168" s="83">
        <f t="shared" si="184"/>
        <v>285</v>
      </c>
      <c r="I168" s="83">
        <f t="shared" si="185"/>
        <v>290</v>
      </c>
      <c r="J168" s="84">
        <f t="shared" si="186"/>
        <v>311</v>
      </c>
      <c r="K168" s="84">
        <f t="shared" si="187"/>
        <v>324</v>
      </c>
      <c r="L168" s="84">
        <f t="shared" si="188"/>
        <v>347</v>
      </c>
      <c r="M168" s="84">
        <f t="shared" si="189"/>
        <v>358</v>
      </c>
      <c r="N168" s="84">
        <f t="shared" si="190"/>
        <v>372</v>
      </c>
      <c r="O168" s="83">
        <f t="shared" si="191"/>
        <v>285</v>
      </c>
      <c r="P168" s="83">
        <f t="shared" si="192"/>
        <v>290</v>
      </c>
      <c r="Q168" s="84">
        <f t="shared" si="193"/>
        <v>311</v>
      </c>
      <c r="R168" s="84">
        <f t="shared" si="194"/>
        <v>324</v>
      </c>
      <c r="S168" s="84">
        <f t="shared" si="195"/>
        <v>347</v>
      </c>
      <c r="T168" s="84">
        <f t="shared" si="196"/>
        <v>358</v>
      </c>
      <c r="U168" s="84">
        <f t="shared" si="197"/>
        <v>372</v>
      </c>
      <c r="V168" s="83">
        <f t="shared" si="198"/>
        <v>317</v>
      </c>
      <c r="W168" s="83">
        <f t="shared" si="199"/>
        <v>317</v>
      </c>
      <c r="X168" s="84">
        <f t="shared" si="200"/>
        <v>354</v>
      </c>
      <c r="Y168" s="84">
        <f t="shared" si="201"/>
        <v>363</v>
      </c>
      <c r="Z168" s="84">
        <f t="shared" si="202"/>
        <v>466</v>
      </c>
      <c r="AA168" s="84">
        <f t="shared" si="203"/>
        <v>418</v>
      </c>
      <c r="AB168" s="84">
        <f t="shared" si="204"/>
        <v>427</v>
      </c>
      <c r="AC168" s="84">
        <f t="shared" si="205"/>
        <v>523</v>
      </c>
      <c r="AD168" s="84">
        <f t="shared" si="206"/>
        <v>441</v>
      </c>
      <c r="AE168" s="84">
        <f t="shared" si="207"/>
        <v>473</v>
      </c>
      <c r="AF168" s="84">
        <f t="shared" si="208"/>
        <v>617</v>
      </c>
      <c r="AG168" s="83">
        <f t="shared" si="209"/>
        <v>425</v>
      </c>
      <c r="AH168" s="84">
        <f t="shared" si="210"/>
        <v>464</v>
      </c>
      <c r="AI168" s="84">
        <f t="shared" si="211"/>
        <v>505</v>
      </c>
      <c r="AJ168" s="84">
        <f t="shared" si="212"/>
        <v>564</v>
      </c>
    </row>
    <row r="169" spans="1:36" ht="12.75" customHeight="1">
      <c r="A169" s="84">
        <v>15</v>
      </c>
      <c r="B169" s="96" t="s">
        <v>1128</v>
      </c>
      <c r="C169" s="97" t="s">
        <v>1128</v>
      </c>
      <c r="D169" s="44" t="s">
        <v>1064</v>
      </c>
      <c r="E169" s="98">
        <v>2.5</v>
      </c>
      <c r="F169" s="48">
        <f t="shared" si="183"/>
        <v>170</v>
      </c>
      <c r="G169" s="48">
        <v>170</v>
      </c>
      <c r="H169" s="83">
        <f t="shared" si="184"/>
        <v>285</v>
      </c>
      <c r="I169" s="83">
        <f t="shared" si="185"/>
        <v>290</v>
      </c>
      <c r="J169" s="84">
        <f t="shared" si="186"/>
        <v>311</v>
      </c>
      <c r="K169" s="84">
        <f t="shared" si="187"/>
        <v>324</v>
      </c>
      <c r="L169" s="84">
        <f t="shared" si="188"/>
        <v>347</v>
      </c>
      <c r="M169" s="84">
        <f t="shared" si="189"/>
        <v>358</v>
      </c>
      <c r="N169" s="84">
        <f t="shared" si="190"/>
        <v>372</v>
      </c>
      <c r="O169" s="83">
        <f t="shared" si="191"/>
        <v>285</v>
      </c>
      <c r="P169" s="83">
        <f t="shared" si="192"/>
        <v>290</v>
      </c>
      <c r="Q169" s="84">
        <f t="shared" si="193"/>
        <v>311</v>
      </c>
      <c r="R169" s="84">
        <f t="shared" si="194"/>
        <v>324</v>
      </c>
      <c r="S169" s="84">
        <f t="shared" si="195"/>
        <v>347</v>
      </c>
      <c r="T169" s="84">
        <f t="shared" si="196"/>
        <v>358</v>
      </c>
      <c r="U169" s="84">
        <f t="shared" si="197"/>
        <v>372</v>
      </c>
      <c r="V169" s="83">
        <f t="shared" si="198"/>
        <v>317</v>
      </c>
      <c r="W169" s="83">
        <f t="shared" si="199"/>
        <v>317</v>
      </c>
      <c r="X169" s="84">
        <f t="shared" si="200"/>
        <v>354</v>
      </c>
      <c r="Y169" s="84">
        <f t="shared" si="201"/>
        <v>363</v>
      </c>
      <c r="Z169" s="84">
        <f t="shared" si="202"/>
        <v>466</v>
      </c>
      <c r="AA169" s="84">
        <f t="shared" si="203"/>
        <v>418</v>
      </c>
      <c r="AB169" s="84">
        <f t="shared" si="204"/>
        <v>427</v>
      </c>
      <c r="AC169" s="84">
        <f t="shared" si="205"/>
        <v>523</v>
      </c>
      <c r="AD169" s="84">
        <f t="shared" si="206"/>
        <v>441</v>
      </c>
      <c r="AE169" s="84">
        <f t="shared" si="207"/>
        <v>473</v>
      </c>
      <c r="AF169" s="84">
        <f t="shared" si="208"/>
        <v>617</v>
      </c>
      <c r="AG169" s="83">
        <f t="shared" si="209"/>
        <v>425</v>
      </c>
      <c r="AH169" s="84">
        <f t="shared" si="210"/>
        <v>464</v>
      </c>
      <c r="AI169" s="84">
        <f t="shared" si="211"/>
        <v>505</v>
      </c>
      <c r="AJ169" s="84">
        <f t="shared" si="212"/>
        <v>564</v>
      </c>
    </row>
    <row r="170" spans="1:36" ht="12.75" customHeight="1">
      <c r="A170" s="84">
        <v>15</v>
      </c>
      <c r="B170" s="96" t="s">
        <v>1129</v>
      </c>
      <c r="C170" s="97" t="s">
        <v>1129</v>
      </c>
      <c r="D170" s="44" t="s">
        <v>1064</v>
      </c>
      <c r="E170" s="98">
        <v>4</v>
      </c>
      <c r="F170" s="48">
        <f t="shared" si="183"/>
        <v>170</v>
      </c>
      <c r="G170" s="48">
        <v>170</v>
      </c>
      <c r="H170" s="83">
        <f t="shared" si="184"/>
        <v>285</v>
      </c>
      <c r="I170" s="83">
        <f t="shared" si="185"/>
        <v>290</v>
      </c>
      <c r="J170" s="84">
        <f t="shared" si="186"/>
        <v>311</v>
      </c>
      <c r="K170" s="84">
        <f t="shared" si="187"/>
        <v>324</v>
      </c>
      <c r="L170" s="84">
        <f t="shared" si="188"/>
        <v>347</v>
      </c>
      <c r="M170" s="84">
        <f t="shared" si="189"/>
        <v>358</v>
      </c>
      <c r="N170" s="84">
        <f t="shared" si="190"/>
        <v>372</v>
      </c>
      <c r="O170" s="83">
        <f t="shared" si="191"/>
        <v>285</v>
      </c>
      <c r="P170" s="83">
        <f t="shared" si="192"/>
        <v>290</v>
      </c>
      <c r="Q170" s="84">
        <f t="shared" si="193"/>
        <v>311</v>
      </c>
      <c r="R170" s="84">
        <f t="shared" si="194"/>
        <v>324</v>
      </c>
      <c r="S170" s="84">
        <f t="shared" si="195"/>
        <v>347</v>
      </c>
      <c r="T170" s="84">
        <f t="shared" si="196"/>
        <v>358</v>
      </c>
      <c r="U170" s="84">
        <f t="shared" si="197"/>
        <v>372</v>
      </c>
      <c r="V170" s="83">
        <f t="shared" si="198"/>
        <v>317</v>
      </c>
      <c r="W170" s="83">
        <f t="shared" si="199"/>
        <v>317</v>
      </c>
      <c r="X170" s="84">
        <f t="shared" si="200"/>
        <v>354</v>
      </c>
      <c r="Y170" s="84">
        <f t="shared" si="201"/>
        <v>363</v>
      </c>
      <c r="Z170" s="84">
        <f t="shared" si="202"/>
        <v>466</v>
      </c>
      <c r="AA170" s="84">
        <f t="shared" si="203"/>
        <v>418</v>
      </c>
      <c r="AB170" s="84">
        <f t="shared" si="204"/>
        <v>427</v>
      </c>
      <c r="AC170" s="84">
        <f t="shared" si="205"/>
        <v>523</v>
      </c>
      <c r="AD170" s="84">
        <f t="shared" si="206"/>
        <v>441</v>
      </c>
      <c r="AE170" s="84">
        <f t="shared" si="207"/>
        <v>473</v>
      </c>
      <c r="AF170" s="84">
        <f t="shared" si="208"/>
        <v>617</v>
      </c>
      <c r="AG170" s="83">
        <f t="shared" si="209"/>
        <v>425</v>
      </c>
      <c r="AH170" s="84">
        <f t="shared" si="210"/>
        <v>464</v>
      </c>
      <c r="AI170" s="84">
        <f t="shared" si="211"/>
        <v>505</v>
      </c>
      <c r="AJ170" s="84">
        <f t="shared" si="212"/>
        <v>564</v>
      </c>
    </row>
    <row r="171" spans="1:36" ht="12.75" customHeight="1">
      <c r="A171" s="84">
        <v>20</v>
      </c>
      <c r="B171" s="96" t="s">
        <v>1130</v>
      </c>
      <c r="C171" s="97" t="s">
        <v>1130</v>
      </c>
      <c r="D171" s="44" t="s">
        <v>1064</v>
      </c>
      <c r="E171" s="98">
        <v>4</v>
      </c>
      <c r="F171" s="48">
        <f t="shared" si="183"/>
        <v>188</v>
      </c>
      <c r="G171" s="48">
        <v>188</v>
      </c>
      <c r="H171" s="84"/>
      <c r="I171" s="84"/>
      <c r="J171" s="83">
        <f t="shared" si="186"/>
        <v>329</v>
      </c>
      <c r="K171" s="83">
        <f t="shared" si="187"/>
        <v>342</v>
      </c>
      <c r="L171" s="84">
        <f t="shared" si="188"/>
        <v>365</v>
      </c>
      <c r="M171" s="84">
        <f t="shared" si="189"/>
        <v>376</v>
      </c>
      <c r="N171" s="84">
        <f t="shared" si="190"/>
        <v>390</v>
      </c>
      <c r="O171" s="84"/>
      <c r="P171" s="84"/>
      <c r="Q171" s="83">
        <f t="shared" si="193"/>
        <v>329</v>
      </c>
      <c r="R171" s="83">
        <f t="shared" si="194"/>
        <v>342</v>
      </c>
      <c r="S171" s="84">
        <f t="shared" si="195"/>
        <v>365</v>
      </c>
      <c r="T171" s="84">
        <f t="shared" si="196"/>
        <v>376</v>
      </c>
      <c r="U171" s="84">
        <f t="shared" si="197"/>
        <v>390</v>
      </c>
      <c r="V171" s="84"/>
      <c r="W171" s="84"/>
      <c r="X171" s="83">
        <f t="shared" si="200"/>
        <v>372</v>
      </c>
      <c r="Y171" s="99">
        <f t="shared" si="201"/>
        <v>381</v>
      </c>
      <c r="Z171" s="99">
        <f t="shared" si="202"/>
        <v>484</v>
      </c>
      <c r="AA171" s="84">
        <f t="shared" si="203"/>
        <v>436</v>
      </c>
      <c r="AB171" s="84">
        <f t="shared" si="204"/>
        <v>445</v>
      </c>
      <c r="AC171" s="84">
        <f t="shared" si="205"/>
        <v>541</v>
      </c>
      <c r="AD171" s="84">
        <f t="shared" si="206"/>
        <v>459</v>
      </c>
      <c r="AE171" s="84">
        <f t="shared" si="207"/>
        <v>491</v>
      </c>
      <c r="AF171" s="84">
        <f t="shared" si="208"/>
        <v>635</v>
      </c>
      <c r="AG171" s="84"/>
      <c r="AH171" s="83">
        <f t="shared" si="210"/>
        <v>482</v>
      </c>
      <c r="AI171" s="84">
        <f t="shared" si="211"/>
        <v>523</v>
      </c>
      <c r="AJ171" s="84">
        <f t="shared" si="212"/>
        <v>582</v>
      </c>
    </row>
    <row r="172" spans="1:36" ht="12.75" customHeight="1">
      <c r="A172" s="84">
        <v>20</v>
      </c>
      <c r="B172" s="96" t="s">
        <v>1131</v>
      </c>
      <c r="C172" s="97" t="s">
        <v>1131</v>
      </c>
      <c r="D172" s="44" t="s">
        <v>1064</v>
      </c>
      <c r="E172" s="98">
        <v>6.3</v>
      </c>
      <c r="F172" s="48">
        <f t="shared" si="183"/>
        <v>188</v>
      </c>
      <c r="G172" s="48">
        <v>188</v>
      </c>
      <c r="H172" s="84"/>
      <c r="I172" s="84"/>
      <c r="J172" s="83">
        <f t="shared" si="186"/>
        <v>329</v>
      </c>
      <c r="K172" s="83">
        <f t="shared" si="187"/>
        <v>342</v>
      </c>
      <c r="L172" s="84">
        <f t="shared" si="188"/>
        <v>365</v>
      </c>
      <c r="M172" s="84">
        <f t="shared" si="189"/>
        <v>376</v>
      </c>
      <c r="N172" s="84">
        <f t="shared" si="190"/>
        <v>390</v>
      </c>
      <c r="O172" s="84"/>
      <c r="P172" s="84"/>
      <c r="Q172" s="83">
        <f t="shared" si="193"/>
        <v>329</v>
      </c>
      <c r="R172" s="83">
        <f t="shared" si="194"/>
        <v>342</v>
      </c>
      <c r="S172" s="84">
        <f t="shared" si="195"/>
        <v>365</v>
      </c>
      <c r="T172" s="84">
        <f t="shared" si="196"/>
        <v>376</v>
      </c>
      <c r="U172" s="84">
        <f t="shared" si="197"/>
        <v>390</v>
      </c>
      <c r="V172" s="84"/>
      <c r="W172" s="84"/>
      <c r="X172" s="83">
        <f t="shared" si="200"/>
        <v>372</v>
      </c>
      <c r="Y172" s="99">
        <f t="shared" si="201"/>
        <v>381</v>
      </c>
      <c r="Z172" s="99">
        <f t="shared" si="202"/>
        <v>484</v>
      </c>
      <c r="AA172" s="84">
        <f t="shared" si="203"/>
        <v>436</v>
      </c>
      <c r="AB172" s="84">
        <f t="shared" si="204"/>
        <v>445</v>
      </c>
      <c r="AC172" s="84">
        <f t="shared" si="205"/>
        <v>541</v>
      </c>
      <c r="AD172" s="84">
        <f t="shared" si="206"/>
        <v>459</v>
      </c>
      <c r="AE172" s="84">
        <f t="shared" si="207"/>
        <v>491</v>
      </c>
      <c r="AF172" s="84">
        <f t="shared" si="208"/>
        <v>635</v>
      </c>
      <c r="AG172" s="84"/>
      <c r="AH172" s="83">
        <f t="shared" si="210"/>
        <v>482</v>
      </c>
      <c r="AI172" s="84">
        <f t="shared" si="211"/>
        <v>523</v>
      </c>
      <c r="AJ172" s="84">
        <f t="shared" si="212"/>
        <v>582</v>
      </c>
    </row>
    <row r="173" spans="1:36" ht="12.75" customHeight="1">
      <c r="A173" s="84">
        <v>25</v>
      </c>
      <c r="B173" s="96" t="s">
        <v>1132</v>
      </c>
      <c r="C173" s="97" t="s">
        <v>1132</v>
      </c>
      <c r="D173" s="44" t="s">
        <v>1064</v>
      </c>
      <c r="E173" s="98">
        <v>6.3</v>
      </c>
      <c r="F173" s="48">
        <f t="shared" si="183"/>
        <v>236</v>
      </c>
      <c r="G173" s="48">
        <v>236</v>
      </c>
      <c r="H173" s="84"/>
      <c r="I173" s="84"/>
      <c r="J173" s="83">
        <f t="shared" si="186"/>
        <v>377</v>
      </c>
      <c r="K173" s="83">
        <f t="shared" si="187"/>
        <v>390</v>
      </c>
      <c r="L173" s="84">
        <f t="shared" si="188"/>
        <v>413</v>
      </c>
      <c r="M173" s="84">
        <f t="shared" si="189"/>
        <v>424</v>
      </c>
      <c r="N173" s="84">
        <f t="shared" si="190"/>
        <v>438</v>
      </c>
      <c r="O173" s="84"/>
      <c r="P173" s="84"/>
      <c r="Q173" s="83">
        <f t="shared" si="193"/>
        <v>377</v>
      </c>
      <c r="R173" s="83">
        <f t="shared" si="194"/>
        <v>390</v>
      </c>
      <c r="S173" s="84">
        <f t="shared" si="195"/>
        <v>413</v>
      </c>
      <c r="T173" s="84">
        <f t="shared" si="196"/>
        <v>424</v>
      </c>
      <c r="U173" s="84">
        <f t="shared" si="197"/>
        <v>438</v>
      </c>
      <c r="V173" s="84"/>
      <c r="W173" s="84"/>
      <c r="X173" s="83">
        <f t="shared" si="200"/>
        <v>420</v>
      </c>
      <c r="Y173" s="99">
        <f t="shared" si="201"/>
        <v>429</v>
      </c>
      <c r="Z173" s="99">
        <f t="shared" si="202"/>
        <v>532</v>
      </c>
      <c r="AA173" s="84">
        <f t="shared" si="203"/>
        <v>484</v>
      </c>
      <c r="AB173" s="84">
        <f t="shared" si="204"/>
        <v>493</v>
      </c>
      <c r="AC173" s="84">
        <f t="shared" si="205"/>
        <v>589</v>
      </c>
      <c r="AD173" s="84">
        <f t="shared" si="206"/>
        <v>507</v>
      </c>
      <c r="AE173" s="84">
        <f t="shared" si="207"/>
        <v>539</v>
      </c>
      <c r="AF173" s="84">
        <f t="shared" si="208"/>
        <v>683</v>
      </c>
      <c r="AG173" s="84"/>
      <c r="AH173" s="83">
        <f t="shared" si="210"/>
        <v>530</v>
      </c>
      <c r="AI173" s="84">
        <f t="shared" si="211"/>
        <v>571</v>
      </c>
      <c r="AJ173" s="84">
        <f t="shared" si="212"/>
        <v>630</v>
      </c>
    </row>
    <row r="174" spans="1:36" ht="12.75" customHeight="1">
      <c r="A174" s="84">
        <v>25</v>
      </c>
      <c r="B174" s="96" t="s">
        <v>1133</v>
      </c>
      <c r="C174" s="97" t="s">
        <v>1133</v>
      </c>
      <c r="D174" s="44" t="s">
        <v>1064</v>
      </c>
      <c r="E174" s="98">
        <v>10</v>
      </c>
      <c r="F174" s="48">
        <f t="shared" si="183"/>
        <v>236</v>
      </c>
      <c r="G174" s="48">
        <v>236</v>
      </c>
      <c r="H174" s="84"/>
      <c r="I174" s="84"/>
      <c r="J174" s="83">
        <f t="shared" si="186"/>
        <v>377</v>
      </c>
      <c r="K174" s="83">
        <f t="shared" si="187"/>
        <v>390</v>
      </c>
      <c r="L174" s="84">
        <f t="shared" si="188"/>
        <v>413</v>
      </c>
      <c r="M174" s="84">
        <f t="shared" si="189"/>
        <v>424</v>
      </c>
      <c r="N174" s="84">
        <f t="shared" si="190"/>
        <v>438</v>
      </c>
      <c r="O174" s="84"/>
      <c r="P174" s="84"/>
      <c r="Q174" s="83">
        <f t="shared" si="193"/>
        <v>377</v>
      </c>
      <c r="R174" s="83">
        <f t="shared" si="194"/>
        <v>390</v>
      </c>
      <c r="S174" s="84">
        <f t="shared" si="195"/>
        <v>413</v>
      </c>
      <c r="T174" s="84">
        <f t="shared" si="196"/>
        <v>424</v>
      </c>
      <c r="U174" s="84">
        <f t="shared" si="197"/>
        <v>438</v>
      </c>
      <c r="V174" s="84"/>
      <c r="W174" s="84"/>
      <c r="X174" s="83">
        <f t="shared" si="200"/>
        <v>420</v>
      </c>
      <c r="Y174" s="99">
        <f t="shared" si="201"/>
        <v>429</v>
      </c>
      <c r="Z174" s="99">
        <f t="shared" si="202"/>
        <v>532</v>
      </c>
      <c r="AA174" s="84">
        <f t="shared" si="203"/>
        <v>484</v>
      </c>
      <c r="AB174" s="84">
        <f t="shared" si="204"/>
        <v>493</v>
      </c>
      <c r="AC174" s="84">
        <f t="shared" si="205"/>
        <v>589</v>
      </c>
      <c r="AD174" s="84">
        <f t="shared" si="206"/>
        <v>507</v>
      </c>
      <c r="AE174" s="84">
        <f t="shared" si="207"/>
        <v>539</v>
      </c>
      <c r="AF174" s="84">
        <f t="shared" si="208"/>
        <v>683</v>
      </c>
      <c r="AG174" s="84"/>
      <c r="AH174" s="83">
        <f t="shared" si="210"/>
        <v>530</v>
      </c>
      <c r="AI174" s="84">
        <f t="shared" si="211"/>
        <v>571</v>
      </c>
      <c r="AJ174" s="84">
        <f t="shared" si="212"/>
        <v>630</v>
      </c>
    </row>
    <row r="175" spans="1:36" ht="12.75" customHeight="1">
      <c r="A175" s="84">
        <v>32</v>
      </c>
      <c r="B175" s="96" t="s">
        <v>1134</v>
      </c>
      <c r="C175" s="97" t="s">
        <v>1134</v>
      </c>
      <c r="D175" s="44" t="s">
        <v>1064</v>
      </c>
      <c r="E175" s="98">
        <v>10</v>
      </c>
      <c r="F175" s="48">
        <f t="shared" si="183"/>
        <v>287</v>
      </c>
      <c r="G175" s="48">
        <v>287</v>
      </c>
      <c r="H175" s="84"/>
      <c r="I175" s="84"/>
      <c r="J175" s="83">
        <f t="shared" si="186"/>
        <v>428</v>
      </c>
      <c r="K175" s="83">
        <f t="shared" si="187"/>
        <v>441</v>
      </c>
      <c r="L175" s="84">
        <f t="shared" si="188"/>
        <v>464</v>
      </c>
      <c r="M175" s="84">
        <f t="shared" si="189"/>
        <v>475</v>
      </c>
      <c r="N175" s="84">
        <f t="shared" si="190"/>
        <v>489</v>
      </c>
      <c r="O175" s="84"/>
      <c r="P175" s="84"/>
      <c r="Q175" s="83">
        <f t="shared" si="193"/>
        <v>428</v>
      </c>
      <c r="R175" s="83">
        <f t="shared" si="194"/>
        <v>441</v>
      </c>
      <c r="S175" s="84">
        <f t="shared" si="195"/>
        <v>464</v>
      </c>
      <c r="T175" s="84">
        <f t="shared" si="196"/>
        <v>475</v>
      </c>
      <c r="U175" s="84">
        <f t="shared" si="197"/>
        <v>489</v>
      </c>
      <c r="V175" s="84"/>
      <c r="W175" s="84"/>
      <c r="X175" s="83">
        <f t="shared" si="200"/>
        <v>471</v>
      </c>
      <c r="Y175" s="99">
        <f t="shared" si="201"/>
        <v>480</v>
      </c>
      <c r="Z175" s="99">
        <f t="shared" si="202"/>
        <v>583</v>
      </c>
      <c r="AA175" s="84">
        <f t="shared" si="203"/>
        <v>535</v>
      </c>
      <c r="AB175" s="84">
        <f t="shared" si="204"/>
        <v>544</v>
      </c>
      <c r="AC175" s="84">
        <f t="shared" si="205"/>
        <v>640</v>
      </c>
      <c r="AD175" s="84">
        <f t="shared" si="206"/>
        <v>558</v>
      </c>
      <c r="AE175" s="84">
        <f t="shared" si="207"/>
        <v>590</v>
      </c>
      <c r="AF175" s="84">
        <f t="shared" si="208"/>
        <v>734</v>
      </c>
      <c r="AG175" s="84"/>
      <c r="AH175" s="83">
        <f t="shared" si="210"/>
        <v>581</v>
      </c>
      <c r="AI175" s="84">
        <f t="shared" si="211"/>
        <v>622</v>
      </c>
      <c r="AJ175" s="84">
        <f t="shared" si="212"/>
        <v>681</v>
      </c>
    </row>
    <row r="176" spans="1:36" ht="12.75" customHeight="1">
      <c r="A176" s="84">
        <v>32</v>
      </c>
      <c r="B176" s="96" t="s">
        <v>1135</v>
      </c>
      <c r="C176" s="97" t="s">
        <v>1135</v>
      </c>
      <c r="D176" s="44" t="s">
        <v>1064</v>
      </c>
      <c r="E176" s="98">
        <v>16</v>
      </c>
      <c r="F176" s="48">
        <f t="shared" si="183"/>
        <v>339</v>
      </c>
      <c r="G176" s="48">
        <v>339</v>
      </c>
      <c r="H176" s="84"/>
      <c r="I176" s="84"/>
      <c r="J176" s="84"/>
      <c r="K176" s="84"/>
      <c r="L176" s="83">
        <f t="shared" si="188"/>
        <v>516</v>
      </c>
      <c r="M176" s="83">
        <f t="shared" si="189"/>
        <v>527</v>
      </c>
      <c r="N176" s="84">
        <f t="shared" si="190"/>
        <v>541</v>
      </c>
      <c r="O176" s="84"/>
      <c r="P176" s="84"/>
      <c r="Q176" s="84"/>
      <c r="R176" s="84"/>
      <c r="S176" s="83">
        <f t="shared" si="195"/>
        <v>516</v>
      </c>
      <c r="T176" s="83">
        <f t="shared" si="196"/>
        <v>527</v>
      </c>
      <c r="U176" s="84">
        <f t="shared" si="197"/>
        <v>541</v>
      </c>
      <c r="V176" s="84"/>
      <c r="W176" s="84"/>
      <c r="X176" s="84"/>
      <c r="Y176" s="84"/>
      <c r="Z176" s="84"/>
      <c r="AA176" s="83">
        <f t="shared" si="203"/>
        <v>587</v>
      </c>
      <c r="AB176" s="99">
        <f t="shared" si="204"/>
        <v>596</v>
      </c>
      <c r="AC176" s="99">
        <f t="shared" si="205"/>
        <v>692</v>
      </c>
      <c r="AD176" s="84">
        <f t="shared" si="206"/>
        <v>610</v>
      </c>
      <c r="AE176" s="84">
        <f t="shared" si="207"/>
        <v>642</v>
      </c>
      <c r="AF176" s="84">
        <f t="shared" si="208"/>
        <v>786</v>
      </c>
      <c r="AG176" s="84"/>
      <c r="AH176" s="84"/>
      <c r="AI176" s="83">
        <f t="shared" si="211"/>
        <v>674</v>
      </c>
      <c r="AJ176" s="84">
        <f t="shared" si="212"/>
        <v>733</v>
      </c>
    </row>
    <row r="177" spans="1:36" ht="12.75" customHeight="1">
      <c r="A177" s="84">
        <v>40</v>
      </c>
      <c r="B177" s="96" t="s">
        <v>1136</v>
      </c>
      <c r="C177" s="97" t="s">
        <v>1136</v>
      </c>
      <c r="D177" s="44" t="s">
        <v>1064</v>
      </c>
      <c r="E177" s="98">
        <v>16</v>
      </c>
      <c r="F177" s="48">
        <f t="shared" si="183"/>
        <v>396</v>
      </c>
      <c r="G177" s="48">
        <v>396</v>
      </c>
      <c r="H177" s="84"/>
      <c r="I177" s="84"/>
      <c r="J177" s="84"/>
      <c r="K177" s="84"/>
      <c r="L177" s="83">
        <f t="shared" si="188"/>
        <v>573</v>
      </c>
      <c r="M177" s="83">
        <f t="shared" si="189"/>
        <v>584</v>
      </c>
      <c r="N177" s="84">
        <f t="shared" si="190"/>
        <v>598</v>
      </c>
      <c r="O177" s="84"/>
      <c r="P177" s="84"/>
      <c r="Q177" s="84"/>
      <c r="R177" s="84"/>
      <c r="S177" s="83">
        <f t="shared" si="195"/>
        <v>573</v>
      </c>
      <c r="T177" s="83">
        <f t="shared" si="196"/>
        <v>584</v>
      </c>
      <c r="U177" s="84">
        <f t="shared" si="197"/>
        <v>598</v>
      </c>
      <c r="V177" s="84"/>
      <c r="W177" s="84"/>
      <c r="X177" s="84"/>
      <c r="Y177" s="84"/>
      <c r="Z177" s="84"/>
      <c r="AA177" s="83">
        <f t="shared" si="203"/>
        <v>644</v>
      </c>
      <c r="AB177" s="99">
        <f t="shared" si="204"/>
        <v>653</v>
      </c>
      <c r="AC177" s="99">
        <f t="shared" si="205"/>
        <v>749</v>
      </c>
      <c r="AD177" s="84">
        <f t="shared" si="206"/>
        <v>667</v>
      </c>
      <c r="AE177" s="84">
        <f t="shared" si="207"/>
        <v>699</v>
      </c>
      <c r="AF177" s="84">
        <f t="shared" si="208"/>
        <v>843</v>
      </c>
      <c r="AG177" s="84"/>
      <c r="AH177" s="84"/>
      <c r="AI177" s="83">
        <f t="shared" si="211"/>
        <v>731</v>
      </c>
      <c r="AJ177" s="84">
        <f t="shared" si="212"/>
        <v>790</v>
      </c>
    </row>
    <row r="178" spans="1:36" ht="12.75" customHeight="1">
      <c r="A178" s="84">
        <v>50</v>
      </c>
      <c r="B178" s="96" t="s">
        <v>1137</v>
      </c>
      <c r="C178" s="97" t="s">
        <v>1137</v>
      </c>
      <c r="D178" s="44" t="s">
        <v>1064</v>
      </c>
      <c r="E178" s="98">
        <v>25</v>
      </c>
      <c r="F178" s="48">
        <f t="shared" si="183"/>
        <v>502</v>
      </c>
      <c r="G178" s="48">
        <v>502</v>
      </c>
      <c r="H178" s="84"/>
      <c r="I178" s="84"/>
      <c r="J178" s="84"/>
      <c r="K178" s="84"/>
      <c r="L178" s="84"/>
      <c r="M178" s="84"/>
      <c r="N178" s="99">
        <f t="shared" si="190"/>
        <v>704</v>
      </c>
      <c r="O178" s="84"/>
      <c r="P178" s="84"/>
      <c r="Q178" s="84"/>
      <c r="R178" s="84"/>
      <c r="S178" s="84"/>
      <c r="T178" s="84"/>
      <c r="U178" s="99">
        <f t="shared" si="197"/>
        <v>704</v>
      </c>
      <c r="V178" s="84"/>
      <c r="W178" s="84"/>
      <c r="X178" s="84"/>
      <c r="Y178" s="84"/>
      <c r="Z178" s="84"/>
      <c r="AA178" s="84"/>
      <c r="AB178" s="84"/>
      <c r="AC178" s="84"/>
      <c r="AD178" s="99">
        <f t="shared" si="206"/>
        <v>773</v>
      </c>
      <c r="AE178" s="99">
        <f t="shared" si="207"/>
        <v>805</v>
      </c>
      <c r="AF178" s="99">
        <f t="shared" si="208"/>
        <v>949</v>
      </c>
      <c r="AG178" s="84"/>
      <c r="AH178" s="84"/>
      <c r="AI178" s="84"/>
      <c r="AJ178" s="99">
        <f t="shared" si="212"/>
        <v>896</v>
      </c>
    </row>
    <row r="179" spans="1:36" ht="12.75" customHeight="1">
      <c r="A179" s="51"/>
      <c r="B179" s="91"/>
      <c r="C179" s="51"/>
      <c r="D179" s="51"/>
      <c r="E179" s="92"/>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row>
    <row r="180" spans="1:36" ht="15" customHeight="1">
      <c r="A180" s="9" t="s">
        <v>1138</v>
      </c>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row>
    <row r="181" spans="1:36" ht="12.75" customHeight="1">
      <c r="A181" s="84">
        <v>15</v>
      </c>
      <c r="B181" s="96" t="s">
        <v>1139</v>
      </c>
      <c r="C181" s="97" t="s">
        <v>1140</v>
      </c>
      <c r="D181" s="44" t="s">
        <v>1064</v>
      </c>
      <c r="E181" s="98">
        <v>0.63</v>
      </c>
      <c r="F181" s="48">
        <f t="shared" ref="F181:F188" si="213">G181*(1+$AJ$12)*(1-$AJ$11)</f>
        <v>352</v>
      </c>
      <c r="G181" s="48">
        <v>352</v>
      </c>
      <c r="H181" s="83">
        <f t="shared" ref="H181:H184" si="214">$H$31+F181</f>
        <v>467</v>
      </c>
      <c r="I181" s="83">
        <f t="shared" ref="I181:I184" si="215">$I$31+F181</f>
        <v>472</v>
      </c>
      <c r="J181" s="84">
        <f t="shared" ref="J181:J185" si="216">$J$31+F181</f>
        <v>493</v>
      </c>
      <c r="K181" s="84">
        <f t="shared" ref="K181:K185" si="217">$K$31+F181</f>
        <v>506</v>
      </c>
      <c r="L181" s="84">
        <f t="shared" ref="L181:L188" si="218">$L$31+F181</f>
        <v>529</v>
      </c>
      <c r="M181" s="84">
        <f t="shared" ref="M181:M188" si="219">$M$31+F181</f>
        <v>540</v>
      </c>
      <c r="N181" s="84">
        <f t="shared" ref="N181:N188" si="220">$N$31+F181</f>
        <v>554</v>
      </c>
      <c r="O181" s="83">
        <f t="shared" ref="O181:O184" si="221">$O$31+F181</f>
        <v>467</v>
      </c>
      <c r="P181" s="83">
        <f t="shared" ref="P181:P184" si="222">$P$31+F181</f>
        <v>472</v>
      </c>
      <c r="Q181" s="84">
        <f t="shared" ref="Q181:Q185" si="223">$Q$31+F181</f>
        <v>493</v>
      </c>
      <c r="R181" s="84">
        <f t="shared" ref="R181:R185" si="224">$R$31+F181</f>
        <v>506</v>
      </c>
      <c r="S181" s="84">
        <f t="shared" ref="S181:S188" si="225">$S$31+F181</f>
        <v>529</v>
      </c>
      <c r="T181" s="84">
        <f t="shared" ref="T181:T188" si="226">$T$31+F181</f>
        <v>540</v>
      </c>
      <c r="U181" s="84">
        <f t="shared" ref="U181:U188" si="227">$U$31+F181</f>
        <v>554</v>
      </c>
      <c r="V181" s="83">
        <f t="shared" ref="V181:V184" si="228">$V$31+F181</f>
        <v>499</v>
      </c>
      <c r="W181" s="83">
        <f t="shared" ref="W181:W184" si="229">$W$31+F181</f>
        <v>499</v>
      </c>
      <c r="X181" s="84">
        <f t="shared" ref="X181:X185" si="230">$X$31+F181</f>
        <v>536</v>
      </c>
      <c r="Y181" s="84">
        <f t="shared" ref="Y181:Y185" si="231">$Y$31+F181</f>
        <v>545</v>
      </c>
      <c r="Z181" s="84">
        <f t="shared" ref="Z181:Z185" si="232">$Z$31+F181</f>
        <v>648</v>
      </c>
      <c r="AA181" s="84">
        <f t="shared" ref="AA181:AA188" si="233">$AA$31+F181</f>
        <v>600</v>
      </c>
      <c r="AB181" s="84">
        <f t="shared" ref="AB181:AB188" si="234">$AB$31+F181</f>
        <v>609</v>
      </c>
      <c r="AC181" s="84">
        <f t="shared" ref="AC181:AC188" si="235">$AC$31+F181</f>
        <v>705</v>
      </c>
      <c r="AD181" s="84">
        <f t="shared" ref="AD181:AD188" si="236">$AD$31+F181</f>
        <v>623</v>
      </c>
      <c r="AE181" s="84">
        <f t="shared" ref="AE181:AE188" si="237">$AE$31+F181</f>
        <v>655</v>
      </c>
      <c r="AF181" s="84">
        <f t="shared" ref="AF181:AF188" si="238">$AF$31+F181</f>
        <v>799</v>
      </c>
      <c r="AG181" s="83">
        <f t="shared" ref="AG181:AG184" si="239">$AG$31+F181</f>
        <v>607</v>
      </c>
      <c r="AH181" s="84">
        <f t="shared" ref="AH181:AH185" si="240">$AH$31+F181</f>
        <v>646</v>
      </c>
      <c r="AI181" s="84">
        <f t="shared" ref="AI181:AI188" si="241">$AI$31+F181</f>
        <v>687</v>
      </c>
      <c r="AJ181" s="84">
        <f t="shared" ref="AJ181:AJ188" si="242">$AJ$31+F181</f>
        <v>746</v>
      </c>
    </row>
    <row r="182" spans="1:36" ht="12.75" customHeight="1">
      <c r="A182" s="84">
        <v>15</v>
      </c>
      <c r="B182" s="96" t="s">
        <v>1141</v>
      </c>
      <c r="C182" s="97" t="s">
        <v>1142</v>
      </c>
      <c r="D182" s="44" t="s">
        <v>1064</v>
      </c>
      <c r="E182" s="98">
        <v>1.6</v>
      </c>
      <c r="F182" s="48">
        <f t="shared" si="213"/>
        <v>352</v>
      </c>
      <c r="G182" s="48">
        <v>352</v>
      </c>
      <c r="H182" s="83">
        <f t="shared" si="214"/>
        <v>467</v>
      </c>
      <c r="I182" s="83">
        <f t="shared" si="215"/>
        <v>472</v>
      </c>
      <c r="J182" s="84">
        <f t="shared" si="216"/>
        <v>493</v>
      </c>
      <c r="K182" s="84">
        <f t="shared" si="217"/>
        <v>506</v>
      </c>
      <c r="L182" s="84">
        <f t="shared" si="218"/>
        <v>529</v>
      </c>
      <c r="M182" s="84">
        <f t="shared" si="219"/>
        <v>540</v>
      </c>
      <c r="N182" s="84">
        <f t="shared" si="220"/>
        <v>554</v>
      </c>
      <c r="O182" s="83">
        <f t="shared" si="221"/>
        <v>467</v>
      </c>
      <c r="P182" s="83">
        <f t="shared" si="222"/>
        <v>472</v>
      </c>
      <c r="Q182" s="84">
        <f t="shared" si="223"/>
        <v>493</v>
      </c>
      <c r="R182" s="84">
        <f t="shared" si="224"/>
        <v>506</v>
      </c>
      <c r="S182" s="84">
        <f t="shared" si="225"/>
        <v>529</v>
      </c>
      <c r="T182" s="84">
        <f t="shared" si="226"/>
        <v>540</v>
      </c>
      <c r="U182" s="84">
        <f t="shared" si="227"/>
        <v>554</v>
      </c>
      <c r="V182" s="83">
        <f t="shared" si="228"/>
        <v>499</v>
      </c>
      <c r="W182" s="83">
        <f t="shared" si="229"/>
        <v>499</v>
      </c>
      <c r="X182" s="84">
        <f t="shared" si="230"/>
        <v>536</v>
      </c>
      <c r="Y182" s="84">
        <f t="shared" si="231"/>
        <v>545</v>
      </c>
      <c r="Z182" s="84">
        <f t="shared" si="232"/>
        <v>648</v>
      </c>
      <c r="AA182" s="84">
        <f t="shared" si="233"/>
        <v>600</v>
      </c>
      <c r="AB182" s="84">
        <f t="shared" si="234"/>
        <v>609</v>
      </c>
      <c r="AC182" s="84">
        <f t="shared" si="235"/>
        <v>705</v>
      </c>
      <c r="AD182" s="84">
        <f t="shared" si="236"/>
        <v>623</v>
      </c>
      <c r="AE182" s="84">
        <f t="shared" si="237"/>
        <v>655</v>
      </c>
      <c r="AF182" s="84">
        <f t="shared" si="238"/>
        <v>799</v>
      </c>
      <c r="AG182" s="83">
        <f t="shared" si="239"/>
        <v>607</v>
      </c>
      <c r="AH182" s="84">
        <f t="shared" si="240"/>
        <v>646</v>
      </c>
      <c r="AI182" s="84">
        <f t="shared" si="241"/>
        <v>687</v>
      </c>
      <c r="AJ182" s="84">
        <f t="shared" si="242"/>
        <v>746</v>
      </c>
    </row>
    <row r="183" spans="1:36" ht="12.75" customHeight="1">
      <c r="A183" s="84">
        <v>15</v>
      </c>
      <c r="B183" s="96" t="s">
        <v>1143</v>
      </c>
      <c r="C183" s="97" t="s">
        <v>1144</v>
      </c>
      <c r="D183" s="44" t="s">
        <v>1064</v>
      </c>
      <c r="E183" s="98">
        <v>4</v>
      </c>
      <c r="F183" s="48">
        <f t="shared" si="213"/>
        <v>352</v>
      </c>
      <c r="G183" s="48">
        <v>352</v>
      </c>
      <c r="H183" s="83">
        <f t="shared" si="214"/>
        <v>467</v>
      </c>
      <c r="I183" s="83">
        <f t="shared" si="215"/>
        <v>472</v>
      </c>
      <c r="J183" s="84">
        <f t="shared" si="216"/>
        <v>493</v>
      </c>
      <c r="K183" s="84">
        <f t="shared" si="217"/>
        <v>506</v>
      </c>
      <c r="L183" s="84">
        <f t="shared" si="218"/>
        <v>529</v>
      </c>
      <c r="M183" s="84">
        <f t="shared" si="219"/>
        <v>540</v>
      </c>
      <c r="N183" s="84">
        <f t="shared" si="220"/>
        <v>554</v>
      </c>
      <c r="O183" s="83">
        <f t="shared" si="221"/>
        <v>467</v>
      </c>
      <c r="P183" s="83">
        <f t="shared" si="222"/>
        <v>472</v>
      </c>
      <c r="Q183" s="84">
        <f t="shared" si="223"/>
        <v>493</v>
      </c>
      <c r="R183" s="84">
        <f t="shared" si="224"/>
        <v>506</v>
      </c>
      <c r="S183" s="84">
        <f t="shared" si="225"/>
        <v>529</v>
      </c>
      <c r="T183" s="84">
        <f t="shared" si="226"/>
        <v>540</v>
      </c>
      <c r="U183" s="84">
        <f t="shared" si="227"/>
        <v>554</v>
      </c>
      <c r="V183" s="83">
        <f t="shared" si="228"/>
        <v>499</v>
      </c>
      <c r="W183" s="83">
        <f t="shared" si="229"/>
        <v>499</v>
      </c>
      <c r="X183" s="84">
        <f t="shared" si="230"/>
        <v>536</v>
      </c>
      <c r="Y183" s="84">
        <f t="shared" si="231"/>
        <v>545</v>
      </c>
      <c r="Z183" s="84">
        <f t="shared" si="232"/>
        <v>648</v>
      </c>
      <c r="AA183" s="84">
        <f t="shared" si="233"/>
        <v>600</v>
      </c>
      <c r="AB183" s="84">
        <f t="shared" si="234"/>
        <v>609</v>
      </c>
      <c r="AC183" s="84">
        <f t="shared" si="235"/>
        <v>705</v>
      </c>
      <c r="AD183" s="84">
        <f t="shared" si="236"/>
        <v>623</v>
      </c>
      <c r="AE183" s="84">
        <f t="shared" si="237"/>
        <v>655</v>
      </c>
      <c r="AF183" s="84">
        <f t="shared" si="238"/>
        <v>799</v>
      </c>
      <c r="AG183" s="83">
        <f t="shared" si="239"/>
        <v>607</v>
      </c>
      <c r="AH183" s="84">
        <f t="shared" si="240"/>
        <v>646</v>
      </c>
      <c r="AI183" s="84">
        <f t="shared" si="241"/>
        <v>687</v>
      </c>
      <c r="AJ183" s="84">
        <f t="shared" si="242"/>
        <v>746</v>
      </c>
    </row>
    <row r="184" spans="1:36" ht="12.75" customHeight="1">
      <c r="A184" s="84">
        <v>20</v>
      </c>
      <c r="B184" s="96" t="s">
        <v>1145</v>
      </c>
      <c r="C184" s="97" t="s">
        <v>1146</v>
      </c>
      <c r="D184" s="44" t="s">
        <v>1064</v>
      </c>
      <c r="E184" s="98">
        <v>6.3</v>
      </c>
      <c r="F184" s="48">
        <f t="shared" si="213"/>
        <v>358</v>
      </c>
      <c r="G184" s="48">
        <v>358</v>
      </c>
      <c r="H184" s="83">
        <f t="shared" si="214"/>
        <v>473</v>
      </c>
      <c r="I184" s="83">
        <f t="shared" si="215"/>
        <v>478</v>
      </c>
      <c r="J184" s="83">
        <f t="shared" si="216"/>
        <v>499</v>
      </c>
      <c r="K184" s="83">
        <f t="shared" si="217"/>
        <v>512</v>
      </c>
      <c r="L184" s="84">
        <f t="shared" si="218"/>
        <v>535</v>
      </c>
      <c r="M184" s="84">
        <f t="shared" si="219"/>
        <v>546</v>
      </c>
      <c r="N184" s="84">
        <f t="shared" si="220"/>
        <v>560</v>
      </c>
      <c r="O184" s="83">
        <f t="shared" si="221"/>
        <v>473</v>
      </c>
      <c r="P184" s="83">
        <f t="shared" si="222"/>
        <v>478</v>
      </c>
      <c r="Q184" s="83">
        <f t="shared" si="223"/>
        <v>499</v>
      </c>
      <c r="R184" s="83">
        <f t="shared" si="224"/>
        <v>512</v>
      </c>
      <c r="S184" s="84">
        <f t="shared" si="225"/>
        <v>535</v>
      </c>
      <c r="T184" s="84">
        <f t="shared" si="226"/>
        <v>546</v>
      </c>
      <c r="U184" s="84">
        <f t="shared" si="227"/>
        <v>560</v>
      </c>
      <c r="V184" s="83">
        <f t="shared" si="228"/>
        <v>505</v>
      </c>
      <c r="W184" s="83">
        <f t="shared" si="229"/>
        <v>505</v>
      </c>
      <c r="X184" s="83">
        <f t="shared" si="230"/>
        <v>542</v>
      </c>
      <c r="Y184" s="99">
        <f t="shared" si="231"/>
        <v>551</v>
      </c>
      <c r="Z184" s="99">
        <f t="shared" si="232"/>
        <v>654</v>
      </c>
      <c r="AA184" s="84">
        <f t="shared" si="233"/>
        <v>606</v>
      </c>
      <c r="AB184" s="84">
        <f t="shared" si="234"/>
        <v>615</v>
      </c>
      <c r="AC184" s="84">
        <f t="shared" si="235"/>
        <v>711</v>
      </c>
      <c r="AD184" s="84">
        <f t="shared" si="236"/>
        <v>629</v>
      </c>
      <c r="AE184" s="84">
        <f t="shared" si="237"/>
        <v>661</v>
      </c>
      <c r="AF184" s="84">
        <f t="shared" si="238"/>
        <v>805</v>
      </c>
      <c r="AG184" s="83">
        <f t="shared" si="239"/>
        <v>613</v>
      </c>
      <c r="AH184" s="83">
        <f t="shared" si="240"/>
        <v>652</v>
      </c>
      <c r="AI184" s="84">
        <f t="shared" si="241"/>
        <v>693</v>
      </c>
      <c r="AJ184" s="84">
        <f t="shared" si="242"/>
        <v>752</v>
      </c>
    </row>
    <row r="185" spans="1:36" ht="12.75" customHeight="1">
      <c r="A185" s="84">
        <v>25</v>
      </c>
      <c r="B185" s="96" t="s">
        <v>1147</v>
      </c>
      <c r="C185" s="97" t="s">
        <v>1148</v>
      </c>
      <c r="D185" s="44" t="s">
        <v>1064</v>
      </c>
      <c r="E185" s="98">
        <v>10</v>
      </c>
      <c r="F185" s="48">
        <f t="shared" si="213"/>
        <v>375</v>
      </c>
      <c r="G185" s="48">
        <v>375</v>
      </c>
      <c r="H185" s="84"/>
      <c r="I185" s="84"/>
      <c r="J185" s="83">
        <f t="shared" si="216"/>
        <v>516</v>
      </c>
      <c r="K185" s="83">
        <f t="shared" si="217"/>
        <v>529</v>
      </c>
      <c r="L185" s="84">
        <f t="shared" si="218"/>
        <v>552</v>
      </c>
      <c r="M185" s="84">
        <f t="shared" si="219"/>
        <v>563</v>
      </c>
      <c r="N185" s="84">
        <f t="shared" si="220"/>
        <v>577</v>
      </c>
      <c r="O185" s="84"/>
      <c r="P185" s="84"/>
      <c r="Q185" s="83">
        <f t="shared" si="223"/>
        <v>516</v>
      </c>
      <c r="R185" s="83">
        <f t="shared" si="224"/>
        <v>529</v>
      </c>
      <c r="S185" s="84">
        <f t="shared" si="225"/>
        <v>552</v>
      </c>
      <c r="T185" s="84">
        <f t="shared" si="226"/>
        <v>563</v>
      </c>
      <c r="U185" s="84">
        <f t="shared" si="227"/>
        <v>577</v>
      </c>
      <c r="V185" s="84"/>
      <c r="W185" s="84"/>
      <c r="X185" s="83">
        <f t="shared" si="230"/>
        <v>559</v>
      </c>
      <c r="Y185" s="99">
        <f t="shared" si="231"/>
        <v>568</v>
      </c>
      <c r="Z185" s="99">
        <f t="shared" si="232"/>
        <v>671</v>
      </c>
      <c r="AA185" s="84">
        <f t="shared" si="233"/>
        <v>623</v>
      </c>
      <c r="AB185" s="84">
        <f t="shared" si="234"/>
        <v>632</v>
      </c>
      <c r="AC185" s="84">
        <f t="shared" si="235"/>
        <v>728</v>
      </c>
      <c r="AD185" s="84">
        <f t="shared" si="236"/>
        <v>646</v>
      </c>
      <c r="AE185" s="84">
        <f t="shared" si="237"/>
        <v>678</v>
      </c>
      <c r="AF185" s="84">
        <f t="shared" si="238"/>
        <v>822</v>
      </c>
      <c r="AG185" s="84"/>
      <c r="AH185" s="83">
        <f t="shared" si="240"/>
        <v>669</v>
      </c>
      <c r="AI185" s="84">
        <f t="shared" si="241"/>
        <v>710</v>
      </c>
      <c r="AJ185" s="84">
        <f t="shared" si="242"/>
        <v>769</v>
      </c>
    </row>
    <row r="186" spans="1:36" ht="12.75" customHeight="1">
      <c r="A186" s="84">
        <v>32</v>
      </c>
      <c r="B186" s="96" t="s">
        <v>1149</v>
      </c>
      <c r="C186" s="97" t="s">
        <v>1150</v>
      </c>
      <c r="D186" s="44" t="s">
        <v>1064</v>
      </c>
      <c r="E186" s="98">
        <v>16</v>
      </c>
      <c r="F186" s="48">
        <f t="shared" si="213"/>
        <v>425</v>
      </c>
      <c r="G186" s="48">
        <v>425</v>
      </c>
      <c r="H186" s="84"/>
      <c r="I186" s="84"/>
      <c r="J186" s="84"/>
      <c r="K186" s="84"/>
      <c r="L186" s="83">
        <f t="shared" si="218"/>
        <v>602</v>
      </c>
      <c r="M186" s="83">
        <f t="shared" si="219"/>
        <v>613</v>
      </c>
      <c r="N186" s="84">
        <f t="shared" si="220"/>
        <v>627</v>
      </c>
      <c r="O186" s="84"/>
      <c r="P186" s="84"/>
      <c r="Q186" s="84"/>
      <c r="R186" s="84"/>
      <c r="S186" s="83">
        <f t="shared" si="225"/>
        <v>602</v>
      </c>
      <c r="T186" s="83">
        <f t="shared" si="226"/>
        <v>613</v>
      </c>
      <c r="U186" s="84">
        <f t="shared" si="227"/>
        <v>627</v>
      </c>
      <c r="V186" s="84"/>
      <c r="W186" s="84"/>
      <c r="X186" s="84"/>
      <c r="Y186" s="84"/>
      <c r="Z186" s="84"/>
      <c r="AA186" s="83">
        <f t="shared" si="233"/>
        <v>673</v>
      </c>
      <c r="AB186" s="99">
        <f t="shared" si="234"/>
        <v>682</v>
      </c>
      <c r="AC186" s="99">
        <f t="shared" si="235"/>
        <v>778</v>
      </c>
      <c r="AD186" s="84">
        <f t="shared" si="236"/>
        <v>696</v>
      </c>
      <c r="AE186" s="84">
        <f t="shared" si="237"/>
        <v>728</v>
      </c>
      <c r="AF186" s="84">
        <f t="shared" si="238"/>
        <v>872</v>
      </c>
      <c r="AG186" s="84"/>
      <c r="AH186" s="84"/>
      <c r="AI186" s="83">
        <f t="shared" si="241"/>
        <v>760</v>
      </c>
      <c r="AJ186" s="84">
        <f t="shared" si="242"/>
        <v>819</v>
      </c>
    </row>
    <row r="187" spans="1:36" ht="12.75" customHeight="1">
      <c r="A187" s="84">
        <v>40</v>
      </c>
      <c r="B187" s="96" t="s">
        <v>1151</v>
      </c>
      <c r="C187" s="97" t="s">
        <v>1152</v>
      </c>
      <c r="D187" s="44" t="s">
        <v>1064</v>
      </c>
      <c r="E187" s="98">
        <v>16</v>
      </c>
      <c r="F187" s="48">
        <f t="shared" si="213"/>
        <v>479</v>
      </c>
      <c r="G187" s="48">
        <v>479</v>
      </c>
      <c r="H187" s="84"/>
      <c r="I187" s="84"/>
      <c r="J187" s="84"/>
      <c r="K187" s="84"/>
      <c r="L187" s="83">
        <f t="shared" si="218"/>
        <v>656</v>
      </c>
      <c r="M187" s="83">
        <f t="shared" si="219"/>
        <v>667</v>
      </c>
      <c r="N187" s="84">
        <f t="shared" si="220"/>
        <v>681</v>
      </c>
      <c r="O187" s="84"/>
      <c r="P187" s="84"/>
      <c r="Q187" s="84"/>
      <c r="R187" s="84"/>
      <c r="S187" s="83">
        <f t="shared" si="225"/>
        <v>656</v>
      </c>
      <c r="T187" s="83">
        <f t="shared" si="226"/>
        <v>667</v>
      </c>
      <c r="U187" s="84">
        <f t="shared" si="227"/>
        <v>681</v>
      </c>
      <c r="V187" s="84"/>
      <c r="W187" s="84"/>
      <c r="X187" s="84"/>
      <c r="Y187" s="84"/>
      <c r="Z187" s="84"/>
      <c r="AA187" s="83">
        <f t="shared" si="233"/>
        <v>727</v>
      </c>
      <c r="AB187" s="99">
        <f t="shared" si="234"/>
        <v>736</v>
      </c>
      <c r="AC187" s="99">
        <f t="shared" si="235"/>
        <v>832</v>
      </c>
      <c r="AD187" s="84">
        <f t="shared" si="236"/>
        <v>750</v>
      </c>
      <c r="AE187" s="84">
        <f t="shared" si="237"/>
        <v>782</v>
      </c>
      <c r="AF187" s="84">
        <f t="shared" si="238"/>
        <v>926</v>
      </c>
      <c r="AG187" s="84"/>
      <c r="AH187" s="84"/>
      <c r="AI187" s="83">
        <f t="shared" si="241"/>
        <v>814</v>
      </c>
      <c r="AJ187" s="84">
        <f t="shared" si="242"/>
        <v>873</v>
      </c>
    </row>
    <row r="188" spans="1:36" ht="12.75" customHeight="1">
      <c r="A188" s="84">
        <v>50</v>
      </c>
      <c r="B188" s="96" t="s">
        <v>1153</v>
      </c>
      <c r="C188" s="97" t="s">
        <v>1154</v>
      </c>
      <c r="D188" s="44" t="s">
        <v>1064</v>
      </c>
      <c r="E188" s="98">
        <v>25</v>
      </c>
      <c r="F188" s="48">
        <f t="shared" si="213"/>
        <v>527</v>
      </c>
      <c r="G188" s="48">
        <v>527</v>
      </c>
      <c r="H188" s="84"/>
      <c r="I188" s="84"/>
      <c r="J188" s="84"/>
      <c r="K188" s="84"/>
      <c r="L188" s="83">
        <f t="shared" si="218"/>
        <v>704</v>
      </c>
      <c r="M188" s="83">
        <f t="shared" si="219"/>
        <v>715</v>
      </c>
      <c r="N188" s="84">
        <f t="shared" si="220"/>
        <v>729</v>
      </c>
      <c r="O188" s="84"/>
      <c r="P188" s="84"/>
      <c r="Q188" s="84"/>
      <c r="R188" s="84"/>
      <c r="S188" s="83">
        <f t="shared" si="225"/>
        <v>704</v>
      </c>
      <c r="T188" s="83">
        <f t="shared" si="226"/>
        <v>715</v>
      </c>
      <c r="U188" s="84">
        <f t="shared" si="227"/>
        <v>729</v>
      </c>
      <c r="V188" s="84"/>
      <c r="W188" s="84"/>
      <c r="X188" s="84"/>
      <c r="Y188" s="84"/>
      <c r="Z188" s="84"/>
      <c r="AA188" s="83">
        <f t="shared" si="233"/>
        <v>775</v>
      </c>
      <c r="AB188" s="99">
        <f t="shared" si="234"/>
        <v>784</v>
      </c>
      <c r="AC188" s="99">
        <f t="shared" si="235"/>
        <v>880</v>
      </c>
      <c r="AD188" s="84">
        <f t="shared" si="236"/>
        <v>798</v>
      </c>
      <c r="AE188" s="84">
        <f t="shared" si="237"/>
        <v>830</v>
      </c>
      <c r="AF188" s="84">
        <f t="shared" si="238"/>
        <v>974</v>
      </c>
      <c r="AG188" s="84"/>
      <c r="AH188" s="84"/>
      <c r="AI188" s="83">
        <f t="shared" si="241"/>
        <v>862</v>
      </c>
      <c r="AJ188" s="84">
        <f t="shared" si="242"/>
        <v>921</v>
      </c>
    </row>
    <row r="189" spans="1:36" ht="12.75" customHeight="1">
      <c r="A189" s="51"/>
      <c r="B189" s="105"/>
      <c r="C189" s="28"/>
      <c r="D189" s="55"/>
      <c r="E189" s="52"/>
      <c r="F189" s="29"/>
      <c r="G189" s="29"/>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row>
    <row r="190" spans="1:36" ht="12.75" customHeight="1">
      <c r="A190" s="51"/>
      <c r="B190" s="105"/>
      <c r="C190" s="28"/>
      <c r="D190" s="55"/>
      <c r="E190" s="52"/>
      <c r="F190" s="29"/>
      <c r="G190" s="29"/>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row>
    <row r="191" spans="1:36" ht="15.75" customHeight="1">
      <c r="A191" s="94" t="s">
        <v>1155</v>
      </c>
      <c r="B191" s="106"/>
      <c r="C191" s="29"/>
      <c r="D191" s="29"/>
      <c r="E191" s="52"/>
      <c r="F191" s="29"/>
      <c r="G191" s="29"/>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row>
    <row r="192" spans="1:36" ht="12.75" customHeight="1">
      <c r="A192" s="51"/>
      <c r="B192" s="106"/>
      <c r="C192" s="29"/>
      <c r="D192" s="29"/>
      <c r="E192" s="52"/>
      <c r="F192" s="29"/>
      <c r="G192" s="29"/>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row>
    <row r="193" spans="1:36" ht="12.75" customHeight="1">
      <c r="A193" s="50" t="s">
        <v>1156</v>
      </c>
      <c r="B193" s="106"/>
      <c r="C193" s="29"/>
      <c r="D193" s="29"/>
      <c r="E193" s="52"/>
      <c r="F193" s="29"/>
      <c r="G193" s="29"/>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row>
    <row r="194" spans="1:36" ht="12.75" customHeight="1">
      <c r="A194" s="50"/>
      <c r="B194" s="106"/>
      <c r="C194" s="29"/>
      <c r="D194" s="29"/>
      <c r="E194" s="52"/>
      <c r="F194" s="29"/>
      <c r="G194" s="29"/>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row>
    <row r="195" spans="1:36" ht="12.75" customHeight="1">
      <c r="A195" s="84"/>
      <c r="B195" s="107"/>
      <c r="C195" s="108"/>
      <c r="D195" s="44"/>
      <c r="E195" s="98"/>
      <c r="F195" s="109"/>
      <c r="G195" s="109"/>
      <c r="H195" s="489" t="s">
        <v>1157</v>
      </c>
      <c r="I195" s="467"/>
      <c r="J195" s="467"/>
      <c r="K195" s="467"/>
      <c r="L195" s="467"/>
      <c r="M195" s="467"/>
      <c r="N195" s="467"/>
      <c r="O195" s="467"/>
      <c r="P195" s="467"/>
      <c r="Q195" s="467"/>
      <c r="R195" s="467"/>
      <c r="S195" s="467"/>
      <c r="T195" s="467"/>
      <c r="U195" s="467"/>
      <c r="V195" s="467"/>
      <c r="W195" s="467"/>
      <c r="X195" s="467"/>
      <c r="Y195" s="467"/>
      <c r="Z195" s="467"/>
      <c r="AA195" s="467"/>
      <c r="AB195" s="467"/>
      <c r="AC195" s="467"/>
      <c r="AD195" s="467"/>
      <c r="AE195" s="467"/>
      <c r="AF195" s="467"/>
      <c r="AG195" s="467"/>
      <c r="AH195" s="467"/>
      <c r="AI195" s="467"/>
      <c r="AJ195" s="468"/>
    </row>
    <row r="196" spans="1:36" ht="12.75" customHeight="1">
      <c r="A196" s="84">
        <v>1</v>
      </c>
      <c r="B196" s="107"/>
      <c r="C196" s="108" t="s">
        <v>1158</v>
      </c>
      <c r="D196" s="44" t="s">
        <v>901</v>
      </c>
      <c r="E196" s="98" t="s">
        <v>51</v>
      </c>
      <c r="F196" s="109">
        <f t="shared" ref="F196:F199" si="243">G196*(1+$AJ$12)*(1-$AJ$11)</f>
        <v>122</v>
      </c>
      <c r="G196" s="109">
        <v>122</v>
      </c>
      <c r="H196" s="490" t="s">
        <v>1159</v>
      </c>
      <c r="I196" s="467"/>
      <c r="J196" s="467"/>
      <c r="K196" s="467"/>
      <c r="L196" s="467"/>
      <c r="M196" s="467"/>
      <c r="N196" s="467"/>
      <c r="O196" s="467"/>
      <c r="P196" s="467"/>
      <c r="Q196" s="467"/>
      <c r="R196" s="467"/>
      <c r="S196" s="467"/>
      <c r="T196" s="467"/>
      <c r="U196" s="467"/>
      <c r="V196" s="467"/>
      <c r="W196" s="467"/>
      <c r="X196" s="467"/>
      <c r="Y196" s="467"/>
      <c r="Z196" s="467"/>
      <c r="AA196" s="467"/>
      <c r="AB196" s="467"/>
      <c r="AC196" s="467"/>
      <c r="AD196" s="467"/>
      <c r="AE196" s="467"/>
      <c r="AF196" s="467"/>
      <c r="AG196" s="467"/>
      <c r="AH196" s="467"/>
      <c r="AI196" s="467"/>
      <c r="AJ196" s="468"/>
    </row>
    <row r="197" spans="1:36" ht="12.75" customHeight="1">
      <c r="A197" s="84">
        <v>2</v>
      </c>
      <c r="B197" s="107"/>
      <c r="C197" s="108" t="s">
        <v>1160</v>
      </c>
      <c r="D197" s="44" t="s">
        <v>901</v>
      </c>
      <c r="E197" s="98" t="s">
        <v>51</v>
      </c>
      <c r="F197" s="109">
        <f t="shared" si="243"/>
        <v>155</v>
      </c>
      <c r="G197" s="109">
        <v>155</v>
      </c>
      <c r="H197" s="490" t="s">
        <v>1161</v>
      </c>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8"/>
    </row>
    <row r="198" spans="1:36" ht="12.75" customHeight="1">
      <c r="A198" s="84">
        <v>3</v>
      </c>
      <c r="B198" s="107"/>
      <c r="C198" s="108" t="s">
        <v>1162</v>
      </c>
      <c r="D198" s="44" t="s">
        <v>901</v>
      </c>
      <c r="E198" s="98" t="s">
        <v>51</v>
      </c>
      <c r="F198" s="109">
        <f t="shared" si="243"/>
        <v>218</v>
      </c>
      <c r="G198" s="109">
        <v>218</v>
      </c>
      <c r="H198" s="490" t="s">
        <v>1163</v>
      </c>
      <c r="I198" s="467"/>
      <c r="J198" s="467"/>
      <c r="K198" s="467"/>
      <c r="L198" s="467"/>
      <c r="M198" s="467"/>
      <c r="N198" s="467"/>
      <c r="O198" s="467"/>
      <c r="P198" s="467"/>
      <c r="Q198" s="467"/>
      <c r="R198" s="467"/>
      <c r="S198" s="467"/>
      <c r="T198" s="467"/>
      <c r="U198" s="467"/>
      <c r="V198" s="467"/>
      <c r="W198" s="467"/>
      <c r="X198" s="467"/>
      <c r="Y198" s="467"/>
      <c r="Z198" s="467"/>
      <c r="AA198" s="467"/>
      <c r="AB198" s="467"/>
      <c r="AC198" s="467"/>
      <c r="AD198" s="467"/>
      <c r="AE198" s="467"/>
      <c r="AF198" s="467"/>
      <c r="AG198" s="467"/>
      <c r="AH198" s="467"/>
      <c r="AI198" s="467"/>
      <c r="AJ198" s="468"/>
    </row>
    <row r="199" spans="1:36" ht="12.75" customHeight="1">
      <c r="A199" s="84">
        <v>4</v>
      </c>
      <c r="B199" s="107"/>
      <c r="C199" s="108" t="s">
        <v>1164</v>
      </c>
      <c r="D199" s="44" t="s">
        <v>901</v>
      </c>
      <c r="E199" s="98" t="s">
        <v>51</v>
      </c>
      <c r="F199" s="109">
        <f t="shared" si="243"/>
        <v>243</v>
      </c>
      <c r="G199" s="109">
        <v>243</v>
      </c>
      <c r="H199" s="490" t="s">
        <v>1165</v>
      </c>
      <c r="I199" s="467"/>
      <c r="J199" s="467"/>
      <c r="K199" s="467"/>
      <c r="L199" s="467"/>
      <c r="M199" s="467"/>
      <c r="N199" s="467"/>
      <c r="O199" s="467"/>
      <c r="P199" s="467"/>
      <c r="Q199" s="467"/>
      <c r="R199" s="467"/>
      <c r="S199" s="467"/>
      <c r="T199" s="467"/>
      <c r="U199" s="467"/>
      <c r="V199" s="467"/>
      <c r="W199" s="467"/>
      <c r="X199" s="467"/>
      <c r="Y199" s="467"/>
      <c r="Z199" s="467"/>
      <c r="AA199" s="467"/>
      <c r="AB199" s="467"/>
      <c r="AC199" s="467"/>
      <c r="AD199" s="467"/>
      <c r="AE199" s="467"/>
      <c r="AF199" s="467"/>
      <c r="AG199" s="467"/>
      <c r="AH199" s="467"/>
      <c r="AI199" s="467"/>
      <c r="AJ199" s="468"/>
    </row>
    <row r="200" spans="1:36" ht="12.75" customHeight="1">
      <c r="A200" s="84"/>
      <c r="B200" s="107"/>
      <c r="C200" s="108"/>
      <c r="D200" s="44"/>
      <c r="E200" s="98"/>
      <c r="F200" s="109"/>
      <c r="G200" s="109"/>
      <c r="H200" s="491"/>
      <c r="I200" s="467"/>
      <c r="J200" s="467"/>
      <c r="K200" s="467"/>
      <c r="L200" s="467"/>
      <c r="M200" s="467"/>
      <c r="N200" s="467"/>
      <c r="O200" s="467"/>
      <c r="P200" s="467"/>
      <c r="Q200" s="467"/>
      <c r="R200" s="467"/>
      <c r="S200" s="467"/>
      <c r="T200" s="467"/>
      <c r="U200" s="467"/>
      <c r="V200" s="467"/>
      <c r="W200" s="467"/>
      <c r="X200" s="467"/>
      <c r="Y200" s="467"/>
      <c r="Z200" s="467"/>
      <c r="AA200" s="467"/>
      <c r="AB200" s="467"/>
      <c r="AC200" s="467"/>
      <c r="AD200" s="467"/>
      <c r="AE200" s="467"/>
      <c r="AF200" s="467"/>
      <c r="AG200" s="467"/>
      <c r="AH200" s="467"/>
      <c r="AI200" s="467"/>
      <c r="AJ200" s="468"/>
    </row>
    <row r="201" spans="1:36" ht="12.75" customHeight="1">
      <c r="A201" s="84"/>
      <c r="B201" s="107"/>
      <c r="C201" s="108"/>
      <c r="D201" s="44"/>
      <c r="E201" s="98"/>
      <c r="F201" s="109"/>
      <c r="G201" s="109"/>
      <c r="H201" s="489" t="s">
        <v>1166</v>
      </c>
      <c r="I201" s="467"/>
      <c r="J201" s="467"/>
      <c r="K201" s="467"/>
      <c r="L201" s="467"/>
      <c r="M201" s="467"/>
      <c r="N201" s="467"/>
      <c r="O201" s="467"/>
      <c r="P201" s="467"/>
      <c r="Q201" s="467"/>
      <c r="R201" s="467"/>
      <c r="S201" s="467"/>
      <c r="T201" s="467"/>
      <c r="U201" s="467"/>
      <c r="V201" s="467"/>
      <c r="W201" s="467"/>
      <c r="X201" s="467"/>
      <c r="Y201" s="467"/>
      <c r="Z201" s="467"/>
      <c r="AA201" s="467"/>
      <c r="AB201" s="467"/>
      <c r="AC201" s="467"/>
      <c r="AD201" s="467"/>
      <c r="AE201" s="467"/>
      <c r="AF201" s="467"/>
      <c r="AG201" s="467"/>
      <c r="AH201" s="467"/>
      <c r="AI201" s="467"/>
      <c r="AJ201" s="468"/>
    </row>
    <row r="202" spans="1:36" ht="12.75" customHeight="1">
      <c r="A202" s="84">
        <v>5</v>
      </c>
      <c r="B202" s="107"/>
      <c r="C202" s="108" t="s">
        <v>1167</v>
      </c>
      <c r="D202" s="44" t="s">
        <v>901</v>
      </c>
      <c r="E202" s="98" t="s">
        <v>51</v>
      </c>
      <c r="F202" s="109">
        <f t="shared" ref="F202:F204" si="244">G202*(1+$AJ$12)*(1-$AJ$11)</f>
        <v>155</v>
      </c>
      <c r="G202" s="109">
        <v>155</v>
      </c>
      <c r="H202" s="490" t="s">
        <v>1168</v>
      </c>
      <c r="I202" s="467"/>
      <c r="J202" s="467"/>
      <c r="K202" s="467"/>
      <c r="L202" s="467"/>
      <c r="M202" s="467"/>
      <c r="N202" s="467"/>
      <c r="O202" s="467"/>
      <c r="P202" s="467"/>
      <c r="Q202" s="467"/>
      <c r="R202" s="467"/>
      <c r="S202" s="467"/>
      <c r="T202" s="467"/>
      <c r="U202" s="467"/>
      <c r="V202" s="467"/>
      <c r="W202" s="467"/>
      <c r="X202" s="467"/>
      <c r="Y202" s="467"/>
      <c r="Z202" s="467"/>
      <c r="AA202" s="467"/>
      <c r="AB202" s="467"/>
      <c r="AC202" s="467"/>
      <c r="AD202" s="467"/>
      <c r="AE202" s="467"/>
      <c r="AF202" s="467"/>
      <c r="AG202" s="467"/>
      <c r="AH202" s="467"/>
      <c r="AI202" s="467"/>
      <c r="AJ202" s="468"/>
    </row>
    <row r="203" spans="1:36" ht="12.75" customHeight="1">
      <c r="A203" s="84">
        <v>6</v>
      </c>
      <c r="B203" s="107"/>
      <c r="C203" s="108" t="s">
        <v>1169</v>
      </c>
      <c r="D203" s="44" t="s">
        <v>901</v>
      </c>
      <c r="E203" s="98" t="s">
        <v>51</v>
      </c>
      <c r="F203" s="109">
        <f t="shared" si="244"/>
        <v>218</v>
      </c>
      <c r="G203" s="109">
        <v>218</v>
      </c>
      <c r="H203" s="490" t="s">
        <v>1170</v>
      </c>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8"/>
    </row>
    <row r="204" spans="1:36" ht="12.75" customHeight="1">
      <c r="A204" s="84">
        <v>7</v>
      </c>
      <c r="B204" s="107"/>
      <c r="C204" s="108" t="s">
        <v>1171</v>
      </c>
      <c r="D204" s="44" t="s">
        <v>901</v>
      </c>
      <c r="E204" s="98" t="s">
        <v>51</v>
      </c>
      <c r="F204" s="109">
        <f t="shared" si="244"/>
        <v>243</v>
      </c>
      <c r="G204" s="109">
        <v>243</v>
      </c>
      <c r="H204" s="490" t="s">
        <v>1172</v>
      </c>
      <c r="I204" s="467"/>
      <c r="J204" s="467"/>
      <c r="K204" s="467"/>
      <c r="L204" s="467"/>
      <c r="M204" s="467"/>
      <c r="N204" s="467"/>
      <c r="O204" s="467"/>
      <c r="P204" s="467"/>
      <c r="Q204" s="467"/>
      <c r="R204" s="467"/>
      <c r="S204" s="467"/>
      <c r="T204" s="467"/>
      <c r="U204" s="467"/>
      <c r="V204" s="467"/>
      <c r="W204" s="467"/>
      <c r="X204" s="467"/>
      <c r="Y204" s="467"/>
      <c r="Z204" s="467"/>
      <c r="AA204" s="467"/>
      <c r="AB204" s="467"/>
      <c r="AC204" s="467"/>
      <c r="AD204" s="467"/>
      <c r="AE204" s="467"/>
      <c r="AF204" s="467"/>
      <c r="AG204" s="467"/>
      <c r="AH204" s="467"/>
      <c r="AI204" s="467"/>
      <c r="AJ204" s="468"/>
    </row>
    <row r="205" spans="1:36" ht="12.75" customHeight="1">
      <c r="A205" s="84"/>
      <c r="B205" s="107"/>
      <c r="C205" s="108"/>
      <c r="D205" s="44"/>
      <c r="E205" s="98"/>
      <c r="F205" s="109"/>
      <c r="G205" s="109"/>
      <c r="H205" s="491"/>
      <c r="I205" s="467"/>
      <c r="J205" s="467"/>
      <c r="K205" s="467"/>
      <c r="L205" s="467"/>
      <c r="M205" s="467"/>
      <c r="N205" s="467"/>
      <c r="O205" s="467"/>
      <c r="P205" s="467"/>
      <c r="Q205" s="467"/>
      <c r="R205" s="467"/>
      <c r="S205" s="467"/>
      <c r="T205" s="467"/>
      <c r="U205" s="467"/>
      <c r="V205" s="467"/>
      <c r="W205" s="467"/>
      <c r="X205" s="467"/>
      <c r="Y205" s="467"/>
      <c r="Z205" s="467"/>
      <c r="AA205" s="467"/>
      <c r="AB205" s="467"/>
      <c r="AC205" s="467"/>
      <c r="AD205" s="467"/>
      <c r="AE205" s="467"/>
      <c r="AF205" s="467"/>
      <c r="AG205" s="467"/>
      <c r="AH205" s="467"/>
      <c r="AI205" s="467"/>
      <c r="AJ205" s="468"/>
    </row>
    <row r="206" spans="1:36" ht="12.75" customHeight="1">
      <c r="A206" s="84"/>
      <c r="B206" s="107"/>
      <c r="C206" s="108"/>
      <c r="D206" s="44"/>
      <c r="E206" s="98"/>
      <c r="F206" s="109"/>
      <c r="G206" s="109"/>
      <c r="H206" s="489" t="s">
        <v>1173</v>
      </c>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c r="AG206" s="467"/>
      <c r="AH206" s="467"/>
      <c r="AI206" s="467"/>
      <c r="AJ206" s="468"/>
    </row>
    <row r="207" spans="1:36" ht="12.75" customHeight="1">
      <c r="A207" s="84">
        <v>8</v>
      </c>
      <c r="B207" s="107"/>
      <c r="C207" s="108" t="s">
        <v>1174</v>
      </c>
      <c r="D207" s="44" t="s">
        <v>1175</v>
      </c>
      <c r="E207" s="98" t="s">
        <v>51</v>
      </c>
      <c r="F207" s="109">
        <f t="shared" ref="F207:F211" si="245">G207*(1+$AJ$12)*(1-$AJ$11)</f>
        <v>276</v>
      </c>
      <c r="G207" s="109">
        <v>276</v>
      </c>
      <c r="H207" s="490" t="s">
        <v>1176</v>
      </c>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8"/>
    </row>
    <row r="208" spans="1:36" ht="12.75" customHeight="1">
      <c r="A208" s="84">
        <v>9</v>
      </c>
      <c r="B208" s="107"/>
      <c r="C208" s="110" t="s">
        <v>1177</v>
      </c>
      <c r="D208" s="44" t="s">
        <v>1178</v>
      </c>
      <c r="E208" s="98" t="s">
        <v>51</v>
      </c>
      <c r="F208" s="109">
        <f t="shared" si="245"/>
        <v>368</v>
      </c>
      <c r="G208" s="109">
        <v>368</v>
      </c>
      <c r="H208" s="490" t="s">
        <v>1179</v>
      </c>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8"/>
    </row>
    <row r="209" spans="1:36" ht="12.75" customHeight="1">
      <c r="A209" s="84">
        <v>10</v>
      </c>
      <c r="B209" s="107"/>
      <c r="C209" s="110" t="s">
        <v>1180</v>
      </c>
      <c r="D209" s="44" t="s">
        <v>1181</v>
      </c>
      <c r="E209" s="98" t="s">
        <v>51</v>
      </c>
      <c r="F209" s="109">
        <f t="shared" si="245"/>
        <v>368</v>
      </c>
      <c r="G209" s="109">
        <v>368</v>
      </c>
      <c r="H209" s="490" t="s">
        <v>1182</v>
      </c>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8"/>
    </row>
    <row r="210" spans="1:36" ht="12.75" customHeight="1">
      <c r="A210" s="84">
        <v>11</v>
      </c>
      <c r="B210" s="107"/>
      <c r="C210" s="110" t="s">
        <v>1183</v>
      </c>
      <c r="D210" s="44" t="s">
        <v>1184</v>
      </c>
      <c r="E210" s="98" t="s">
        <v>51</v>
      </c>
      <c r="F210" s="109">
        <f t="shared" si="245"/>
        <v>435</v>
      </c>
      <c r="G210" s="109">
        <v>435</v>
      </c>
      <c r="H210" s="490" t="s">
        <v>1185</v>
      </c>
      <c r="I210" s="467"/>
      <c r="J210" s="467"/>
      <c r="K210" s="467"/>
      <c r="L210" s="467"/>
      <c r="M210" s="467"/>
      <c r="N210" s="467"/>
      <c r="O210" s="467"/>
      <c r="P210" s="467"/>
      <c r="Q210" s="467"/>
      <c r="R210" s="467"/>
      <c r="S210" s="467"/>
      <c r="T210" s="467"/>
      <c r="U210" s="467"/>
      <c r="V210" s="467"/>
      <c r="W210" s="467"/>
      <c r="X210" s="467"/>
      <c r="Y210" s="467"/>
      <c r="Z210" s="467"/>
      <c r="AA210" s="467"/>
      <c r="AB210" s="467"/>
      <c r="AC210" s="467"/>
      <c r="AD210" s="467"/>
      <c r="AE210" s="467"/>
      <c r="AF210" s="467"/>
      <c r="AG210" s="467"/>
      <c r="AH210" s="467"/>
      <c r="AI210" s="467"/>
      <c r="AJ210" s="468"/>
    </row>
    <row r="211" spans="1:36" ht="12.75" customHeight="1">
      <c r="A211" s="84">
        <v>12</v>
      </c>
      <c r="B211" s="107"/>
      <c r="C211" s="110" t="s">
        <v>1186</v>
      </c>
      <c r="D211" s="44" t="s">
        <v>1187</v>
      </c>
      <c r="E211" s="98" t="s">
        <v>51</v>
      </c>
      <c r="F211" s="109">
        <f t="shared" si="245"/>
        <v>435</v>
      </c>
      <c r="G211" s="109">
        <v>435</v>
      </c>
      <c r="H211" s="490" t="s">
        <v>1188</v>
      </c>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c r="AG211" s="467"/>
      <c r="AH211" s="467"/>
      <c r="AI211" s="467"/>
      <c r="AJ211" s="468"/>
    </row>
    <row r="212" spans="1:36" ht="12.75" customHeight="1">
      <c r="A212" s="84"/>
      <c r="B212" s="107"/>
      <c r="C212" s="108"/>
      <c r="D212" s="44"/>
      <c r="E212" s="98"/>
      <c r="F212" s="109"/>
      <c r="G212" s="109"/>
      <c r="H212" s="491"/>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467"/>
      <c r="AE212" s="467"/>
      <c r="AF212" s="467"/>
      <c r="AG212" s="467"/>
      <c r="AH212" s="467"/>
      <c r="AI212" s="467"/>
      <c r="AJ212" s="468"/>
    </row>
    <row r="213" spans="1:36" ht="12.75" customHeight="1">
      <c r="A213" s="84"/>
      <c r="B213" s="107"/>
      <c r="C213" s="108"/>
      <c r="D213" s="44"/>
      <c r="E213" s="98"/>
      <c r="F213" s="109"/>
      <c r="G213" s="109"/>
      <c r="H213" s="489" t="s">
        <v>1189</v>
      </c>
      <c r="I213" s="467"/>
      <c r="J213" s="467"/>
      <c r="K213" s="467"/>
      <c r="L213" s="467"/>
      <c r="M213" s="467"/>
      <c r="N213" s="467"/>
      <c r="O213" s="467"/>
      <c r="P213" s="467"/>
      <c r="Q213" s="467"/>
      <c r="R213" s="467"/>
      <c r="S213" s="467"/>
      <c r="T213" s="467"/>
      <c r="U213" s="467"/>
      <c r="V213" s="467"/>
      <c r="W213" s="467"/>
      <c r="X213" s="467"/>
      <c r="Y213" s="467"/>
      <c r="Z213" s="467"/>
      <c r="AA213" s="467"/>
      <c r="AB213" s="467"/>
      <c r="AC213" s="467"/>
      <c r="AD213" s="467"/>
      <c r="AE213" s="467"/>
      <c r="AF213" s="467"/>
      <c r="AG213" s="467"/>
      <c r="AH213" s="467"/>
      <c r="AI213" s="467"/>
      <c r="AJ213" s="468"/>
    </row>
    <row r="214" spans="1:36" ht="12.75" customHeight="1">
      <c r="A214" s="84">
        <v>13</v>
      </c>
      <c r="B214" s="107"/>
      <c r="C214" s="108" t="s">
        <v>565</v>
      </c>
      <c r="D214" s="44" t="s">
        <v>1190</v>
      </c>
      <c r="E214" s="98" t="s">
        <v>51</v>
      </c>
      <c r="F214" s="109">
        <v>57</v>
      </c>
      <c r="G214" s="109">
        <v>56</v>
      </c>
      <c r="H214" s="490" t="s">
        <v>1191</v>
      </c>
      <c r="I214" s="467"/>
      <c r="J214" s="467"/>
      <c r="K214" s="467"/>
      <c r="L214" s="467"/>
      <c r="M214" s="467"/>
      <c r="N214" s="467"/>
      <c r="O214" s="467"/>
      <c r="P214" s="467"/>
      <c r="Q214" s="467"/>
      <c r="R214" s="467"/>
      <c r="S214" s="467"/>
      <c r="T214" s="467"/>
      <c r="U214" s="467"/>
      <c r="V214" s="467"/>
      <c r="W214" s="467"/>
      <c r="X214" s="467"/>
      <c r="Y214" s="467"/>
      <c r="Z214" s="467"/>
      <c r="AA214" s="467"/>
      <c r="AB214" s="467"/>
      <c r="AC214" s="467"/>
      <c r="AD214" s="467"/>
      <c r="AE214" s="467"/>
      <c r="AF214" s="467"/>
      <c r="AG214" s="467"/>
      <c r="AH214" s="467"/>
      <c r="AI214" s="467"/>
      <c r="AJ214" s="468"/>
    </row>
    <row r="215" spans="1:36" ht="12.75" customHeight="1">
      <c r="A215" s="84">
        <v>14</v>
      </c>
      <c r="B215" s="107"/>
      <c r="C215" s="108" t="s">
        <v>568</v>
      </c>
      <c r="D215" s="44" t="s">
        <v>1190</v>
      </c>
      <c r="E215" s="98" t="s">
        <v>51</v>
      </c>
      <c r="F215" s="109">
        <v>77</v>
      </c>
      <c r="G215" s="109">
        <v>76</v>
      </c>
      <c r="H215" s="490" t="s">
        <v>1192</v>
      </c>
      <c r="I215" s="467"/>
      <c r="J215" s="467"/>
      <c r="K215" s="467"/>
      <c r="L215" s="467"/>
      <c r="M215" s="467"/>
      <c r="N215" s="467"/>
      <c r="O215" s="467"/>
      <c r="P215" s="467"/>
      <c r="Q215" s="467"/>
      <c r="R215" s="467"/>
      <c r="S215" s="467"/>
      <c r="T215" s="467"/>
      <c r="U215" s="467"/>
      <c r="V215" s="467"/>
      <c r="W215" s="467"/>
      <c r="X215" s="467"/>
      <c r="Y215" s="467"/>
      <c r="Z215" s="467"/>
      <c r="AA215" s="467"/>
      <c r="AB215" s="467"/>
      <c r="AC215" s="467"/>
      <c r="AD215" s="467"/>
      <c r="AE215" s="467"/>
      <c r="AF215" s="467"/>
      <c r="AG215" s="467"/>
      <c r="AH215" s="467"/>
      <c r="AI215" s="467"/>
      <c r="AJ215" s="468"/>
    </row>
    <row r="216" spans="1:36" ht="12.75" customHeight="1">
      <c r="A216" s="84"/>
      <c r="B216" s="107"/>
      <c r="C216" s="108"/>
      <c r="D216" s="44"/>
      <c r="E216" s="98"/>
      <c r="F216" s="109"/>
      <c r="G216" s="109"/>
      <c r="H216" s="491"/>
      <c r="I216" s="467"/>
      <c r="J216" s="467"/>
      <c r="K216" s="467"/>
      <c r="L216" s="467"/>
      <c r="M216" s="467"/>
      <c r="N216" s="467"/>
      <c r="O216" s="467"/>
      <c r="P216" s="467"/>
      <c r="Q216" s="467"/>
      <c r="R216" s="467"/>
      <c r="S216" s="467"/>
      <c r="T216" s="467"/>
      <c r="U216" s="467"/>
      <c r="V216" s="467"/>
      <c r="W216" s="467"/>
      <c r="X216" s="467"/>
      <c r="Y216" s="467"/>
      <c r="Z216" s="467"/>
      <c r="AA216" s="467"/>
      <c r="AB216" s="467"/>
      <c r="AC216" s="467"/>
      <c r="AD216" s="467"/>
      <c r="AE216" s="467"/>
      <c r="AF216" s="467"/>
      <c r="AG216" s="467"/>
      <c r="AH216" s="467"/>
      <c r="AI216" s="467"/>
      <c r="AJ216" s="468"/>
    </row>
    <row r="217" spans="1:36" ht="12.75" customHeight="1">
      <c r="A217" s="84">
        <v>15</v>
      </c>
      <c r="B217" s="107"/>
      <c r="C217" s="108" t="s">
        <v>1193</v>
      </c>
      <c r="D217" s="44" t="s">
        <v>1194</v>
      </c>
      <c r="E217" s="98" t="s">
        <v>51</v>
      </c>
      <c r="F217" s="109">
        <f t="shared" ref="F217:F218" si="246">G217*(1+$AJ$12)*(1-$AJ$11)</f>
        <v>93</v>
      </c>
      <c r="G217" s="109">
        <v>93</v>
      </c>
      <c r="H217" s="490" t="s">
        <v>1195</v>
      </c>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c r="AE217" s="467"/>
      <c r="AF217" s="467"/>
      <c r="AG217" s="467"/>
      <c r="AH217" s="467"/>
      <c r="AI217" s="467"/>
      <c r="AJ217" s="468"/>
    </row>
    <row r="218" spans="1:36" ht="12.75" customHeight="1">
      <c r="A218" s="84">
        <v>16</v>
      </c>
      <c r="B218" s="107"/>
      <c r="C218" s="108" t="s">
        <v>1196</v>
      </c>
      <c r="D218" s="44" t="s">
        <v>51</v>
      </c>
      <c r="E218" s="98" t="s">
        <v>51</v>
      </c>
      <c r="F218" s="109">
        <f t="shared" si="246"/>
        <v>93</v>
      </c>
      <c r="G218" s="109">
        <v>93</v>
      </c>
      <c r="H218" s="490" t="s">
        <v>1197</v>
      </c>
      <c r="I218" s="467"/>
      <c r="J218" s="467"/>
      <c r="K218" s="467"/>
      <c r="L218" s="467"/>
      <c r="M218" s="467"/>
      <c r="N218" s="467"/>
      <c r="O218" s="467"/>
      <c r="P218" s="467"/>
      <c r="Q218" s="467"/>
      <c r="R218" s="467"/>
      <c r="S218" s="467"/>
      <c r="T218" s="467"/>
      <c r="U218" s="467"/>
      <c r="V218" s="467"/>
      <c r="W218" s="467"/>
      <c r="X218" s="467"/>
      <c r="Y218" s="467"/>
      <c r="Z218" s="467"/>
      <c r="AA218" s="467"/>
      <c r="AB218" s="467"/>
      <c r="AC218" s="467"/>
      <c r="AD218" s="467"/>
      <c r="AE218" s="467"/>
      <c r="AF218" s="467"/>
      <c r="AG218" s="467"/>
      <c r="AH218" s="467"/>
      <c r="AI218" s="467"/>
      <c r="AJ218" s="468"/>
    </row>
    <row r="219" spans="1:36" ht="12.75" customHeight="1">
      <c r="A219" s="51"/>
      <c r="B219" s="106"/>
      <c r="C219" s="79"/>
      <c r="D219" s="55"/>
      <c r="E219" s="52"/>
      <c r="F219" s="51"/>
      <c r="G219" s="51"/>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row>
    <row r="220" spans="1:36" ht="12.75" customHeight="1">
      <c r="A220" s="51"/>
      <c r="B220" s="106"/>
      <c r="C220" s="29"/>
      <c r="D220" s="29"/>
      <c r="E220" s="52"/>
      <c r="F220" s="29"/>
      <c r="G220" s="29"/>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row>
    <row r="221" spans="1:36" ht="15.75" customHeight="1">
      <c r="A221" s="94" t="s">
        <v>1198</v>
      </c>
      <c r="B221" s="106"/>
      <c r="C221" s="29"/>
      <c r="D221" s="29"/>
      <c r="E221" s="52"/>
      <c r="F221" s="29"/>
      <c r="G221" s="29"/>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row>
    <row r="222" spans="1:36" ht="12.75" customHeight="1">
      <c r="A222" s="51"/>
      <c r="B222" s="106"/>
      <c r="C222" s="29"/>
      <c r="D222" s="29"/>
      <c r="E222" s="52"/>
      <c r="F222" s="29"/>
      <c r="G222" s="29"/>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row>
    <row r="223" spans="1:36" ht="12.75" customHeight="1">
      <c r="A223" s="51"/>
      <c r="B223" s="106"/>
      <c r="C223" s="29"/>
      <c r="D223" s="29"/>
      <c r="E223" s="52"/>
      <c r="F223" s="29"/>
      <c r="G223" s="29"/>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row>
    <row r="224" spans="1:36" ht="12.75" customHeight="1">
      <c r="A224" s="478" t="s">
        <v>856</v>
      </c>
      <c r="B224" s="487" t="s">
        <v>857</v>
      </c>
      <c r="C224" s="481" t="s">
        <v>858</v>
      </c>
      <c r="D224" s="483" t="s">
        <v>859</v>
      </c>
      <c r="E224" s="478" t="s">
        <v>1199</v>
      </c>
      <c r="F224" s="481" t="s">
        <v>861</v>
      </c>
      <c r="G224" s="481" t="s">
        <v>862</v>
      </c>
      <c r="H224" s="497" t="s">
        <v>1200</v>
      </c>
      <c r="I224" s="467"/>
      <c r="J224" s="467"/>
      <c r="K224" s="467"/>
      <c r="L224" s="467"/>
      <c r="M224" s="467"/>
      <c r="N224" s="467"/>
      <c r="O224" s="467"/>
      <c r="P224" s="467"/>
      <c r="Q224" s="467"/>
      <c r="R224" s="467"/>
      <c r="S224" s="467"/>
      <c r="T224" s="467"/>
      <c r="U224" s="468"/>
      <c r="V224" s="76"/>
      <c r="W224" s="111"/>
      <c r="X224" s="76"/>
      <c r="Y224" s="76"/>
      <c r="Z224" s="76"/>
      <c r="AA224" s="76"/>
      <c r="AB224" s="76"/>
      <c r="AC224" s="76"/>
      <c r="AD224" s="76"/>
      <c r="AE224" s="76"/>
      <c r="AF224" s="76"/>
      <c r="AG224" s="76"/>
      <c r="AH224" s="76"/>
      <c r="AI224" s="76"/>
      <c r="AJ224" s="76"/>
    </row>
    <row r="225" spans="1:36" ht="12.75" customHeight="1">
      <c r="A225" s="479"/>
      <c r="B225" s="479"/>
      <c r="C225" s="479"/>
      <c r="D225" s="479"/>
      <c r="E225" s="479"/>
      <c r="F225" s="479"/>
      <c r="G225" s="479"/>
      <c r="H225" s="498" t="s">
        <v>864</v>
      </c>
      <c r="I225" s="467"/>
      <c r="J225" s="467"/>
      <c r="K225" s="467"/>
      <c r="L225" s="467"/>
      <c r="M225" s="467"/>
      <c r="N225" s="467"/>
      <c r="O225" s="467"/>
      <c r="P225" s="468"/>
      <c r="Q225" s="498" t="s">
        <v>1201</v>
      </c>
      <c r="R225" s="467"/>
      <c r="S225" s="467"/>
      <c r="T225" s="467"/>
      <c r="U225" s="468"/>
      <c r="V225" s="76"/>
      <c r="W225" s="111"/>
      <c r="X225" s="76"/>
      <c r="Y225" s="76"/>
      <c r="Z225" s="76"/>
      <c r="AA225" s="76"/>
      <c r="AB225" s="76"/>
      <c r="AC225" s="76"/>
      <c r="AD225" s="76"/>
      <c r="AE225" s="76"/>
      <c r="AF225" s="76"/>
      <c r="AG225" s="76"/>
      <c r="AH225" s="76"/>
      <c r="AI225" s="76"/>
      <c r="AJ225" s="76"/>
    </row>
    <row r="226" spans="1:36" ht="12.75" customHeight="1">
      <c r="A226" s="479"/>
      <c r="B226" s="479"/>
      <c r="C226" s="479"/>
      <c r="D226" s="479"/>
      <c r="E226" s="479"/>
      <c r="F226" s="479"/>
      <c r="G226" s="479"/>
      <c r="H226" s="496" t="s">
        <v>1202</v>
      </c>
      <c r="I226" s="467"/>
      <c r="J226" s="467"/>
      <c r="K226" s="467"/>
      <c r="L226" s="467"/>
      <c r="M226" s="468"/>
      <c r="N226" s="496" t="s">
        <v>1203</v>
      </c>
      <c r="O226" s="467"/>
      <c r="P226" s="468"/>
      <c r="Q226" s="496" t="s">
        <v>1204</v>
      </c>
      <c r="R226" s="467"/>
      <c r="S226" s="468"/>
      <c r="T226" s="496" t="s">
        <v>1205</v>
      </c>
      <c r="U226" s="468"/>
      <c r="V226" s="76"/>
      <c r="W226" s="112"/>
      <c r="X226" s="76"/>
      <c r="Y226" s="76"/>
      <c r="Z226" s="76"/>
      <c r="AA226" s="76"/>
      <c r="AB226" s="76"/>
      <c r="AC226" s="76"/>
      <c r="AD226" s="76"/>
      <c r="AE226" s="76"/>
      <c r="AF226" s="76"/>
      <c r="AG226" s="76"/>
      <c r="AH226" s="76"/>
      <c r="AI226" s="76"/>
      <c r="AJ226" s="76"/>
    </row>
    <row r="227" spans="1:36" ht="12.75" customHeight="1">
      <c r="A227" s="479"/>
      <c r="B227" s="479"/>
      <c r="C227" s="479"/>
      <c r="D227" s="479"/>
      <c r="E227" s="479"/>
      <c r="F227" s="479"/>
      <c r="G227" s="479"/>
      <c r="H227" s="496" t="s">
        <v>1206</v>
      </c>
      <c r="I227" s="467"/>
      <c r="J227" s="468"/>
      <c r="K227" s="496" t="s">
        <v>1207</v>
      </c>
      <c r="L227" s="467"/>
      <c r="M227" s="468"/>
      <c r="N227" s="496" t="s">
        <v>1206</v>
      </c>
      <c r="O227" s="468"/>
      <c r="P227" s="113" t="s">
        <v>1208</v>
      </c>
      <c r="Q227" s="496" t="s">
        <v>1209</v>
      </c>
      <c r="R227" s="468"/>
      <c r="S227" s="113" t="s">
        <v>1208</v>
      </c>
      <c r="T227" s="496" t="s">
        <v>1209</v>
      </c>
      <c r="U227" s="468"/>
      <c r="V227" s="76"/>
      <c r="W227" s="112"/>
      <c r="X227" s="76"/>
      <c r="Y227" s="76"/>
      <c r="Z227" s="76"/>
      <c r="AA227" s="76"/>
      <c r="AB227" s="76"/>
      <c r="AC227" s="76"/>
      <c r="AD227" s="76"/>
      <c r="AE227" s="76"/>
      <c r="AF227" s="76"/>
      <c r="AG227" s="76"/>
      <c r="AH227" s="76"/>
      <c r="AI227" s="76"/>
      <c r="AJ227" s="76"/>
    </row>
    <row r="228" spans="1:36" ht="76.5" customHeight="1">
      <c r="A228" s="480"/>
      <c r="B228" s="480"/>
      <c r="C228" s="480"/>
      <c r="D228" s="480"/>
      <c r="E228" s="480"/>
      <c r="F228" s="480"/>
      <c r="G228" s="480"/>
      <c r="H228" s="114" t="s">
        <v>1210</v>
      </c>
      <c r="I228" s="114" t="s">
        <v>1211</v>
      </c>
      <c r="J228" s="114" t="s">
        <v>1212</v>
      </c>
      <c r="K228" s="114" t="s">
        <v>1213</v>
      </c>
      <c r="L228" s="114" t="s">
        <v>1214</v>
      </c>
      <c r="M228" s="114" t="s">
        <v>1215</v>
      </c>
      <c r="N228" s="114" t="s">
        <v>1216</v>
      </c>
      <c r="O228" s="114" t="s">
        <v>1217</v>
      </c>
      <c r="P228" s="114" t="s">
        <v>1218</v>
      </c>
      <c r="Q228" s="114" t="s">
        <v>1219</v>
      </c>
      <c r="R228" s="114" t="s">
        <v>1220</v>
      </c>
      <c r="S228" s="114" t="s">
        <v>1221</v>
      </c>
      <c r="T228" s="114" t="s">
        <v>1222</v>
      </c>
      <c r="U228" s="114" t="s">
        <v>1223</v>
      </c>
      <c r="V228" s="76"/>
      <c r="W228" s="115"/>
      <c r="X228" s="76"/>
      <c r="Y228" s="76"/>
      <c r="Z228" s="76"/>
      <c r="AA228" s="76"/>
      <c r="AB228" s="76"/>
      <c r="AC228" s="76"/>
      <c r="AD228" s="76"/>
      <c r="AE228" s="76"/>
      <c r="AF228" s="76"/>
      <c r="AG228" s="76"/>
      <c r="AH228" s="76"/>
      <c r="AI228" s="76"/>
      <c r="AJ228" s="76"/>
    </row>
    <row r="229" spans="1:36" ht="12.75" customHeight="1">
      <c r="A229" s="484" t="s">
        <v>910</v>
      </c>
      <c r="B229" s="467"/>
      <c r="C229" s="467"/>
      <c r="D229" s="467"/>
      <c r="E229" s="468"/>
      <c r="F229" s="90"/>
      <c r="G229" s="90"/>
      <c r="H229" s="84">
        <v>20</v>
      </c>
      <c r="I229" s="84">
        <v>35</v>
      </c>
      <c r="J229" s="84">
        <v>40</v>
      </c>
      <c r="K229" s="84">
        <v>20</v>
      </c>
      <c r="L229" s="84">
        <v>35</v>
      </c>
      <c r="M229" s="84">
        <v>40</v>
      </c>
      <c r="N229" s="84">
        <v>20</v>
      </c>
      <c r="O229" s="84">
        <v>40</v>
      </c>
      <c r="P229" s="84">
        <v>20</v>
      </c>
      <c r="Q229" s="84">
        <v>20</v>
      </c>
      <c r="R229" s="84">
        <v>40</v>
      </c>
      <c r="S229" s="84">
        <v>20</v>
      </c>
      <c r="T229" s="84">
        <v>20</v>
      </c>
      <c r="U229" s="84">
        <v>40</v>
      </c>
      <c r="V229" s="76"/>
      <c r="W229" s="51"/>
      <c r="X229" s="76"/>
      <c r="Y229" s="76"/>
      <c r="Z229" s="76"/>
      <c r="AA229" s="76"/>
      <c r="AB229" s="76"/>
      <c r="AC229" s="76"/>
      <c r="AD229" s="76"/>
      <c r="AE229" s="76"/>
      <c r="AF229" s="76"/>
      <c r="AG229" s="76"/>
      <c r="AH229" s="76"/>
      <c r="AI229" s="76"/>
      <c r="AJ229" s="76"/>
    </row>
    <row r="230" spans="1:36" ht="12" customHeight="1">
      <c r="A230" s="484" t="s">
        <v>916</v>
      </c>
      <c r="B230" s="467"/>
      <c r="C230" s="467"/>
      <c r="D230" s="467"/>
      <c r="E230" s="468"/>
      <c r="F230" s="90"/>
      <c r="G230" s="90"/>
      <c r="H230" s="84">
        <v>90</v>
      </c>
      <c r="I230" s="84">
        <v>15</v>
      </c>
      <c r="J230" s="84">
        <v>150</v>
      </c>
      <c r="K230" s="84">
        <v>90</v>
      </c>
      <c r="L230" s="84">
        <v>13</v>
      </c>
      <c r="M230" s="84">
        <v>150</v>
      </c>
      <c r="N230" s="84">
        <v>90</v>
      </c>
      <c r="O230" s="84">
        <v>150</v>
      </c>
      <c r="P230" s="84">
        <v>90</v>
      </c>
      <c r="Q230" s="89" t="s">
        <v>1224</v>
      </c>
      <c r="R230" s="89" t="s">
        <v>1225</v>
      </c>
      <c r="S230" s="89" t="s">
        <v>1224</v>
      </c>
      <c r="T230" s="89" t="s">
        <v>1224</v>
      </c>
      <c r="U230" s="89" t="s">
        <v>1225</v>
      </c>
      <c r="V230" s="76"/>
      <c r="W230" s="116"/>
      <c r="X230" s="76"/>
      <c r="Y230" s="76"/>
      <c r="Z230" s="76"/>
      <c r="AA230" s="76"/>
      <c r="AB230" s="76"/>
      <c r="AC230" s="76"/>
      <c r="AD230" s="76"/>
      <c r="AE230" s="76"/>
      <c r="AF230" s="76"/>
      <c r="AG230" s="76"/>
      <c r="AH230" s="76"/>
      <c r="AI230" s="76"/>
      <c r="AJ230" s="76"/>
    </row>
    <row r="231" spans="1:36" ht="12.75" hidden="1" customHeight="1">
      <c r="A231" s="485" t="s">
        <v>920</v>
      </c>
      <c r="B231" s="467"/>
      <c r="C231" s="467"/>
      <c r="D231" s="467"/>
      <c r="E231" s="468"/>
      <c r="F231" s="90"/>
      <c r="G231" s="90"/>
      <c r="H231" s="82">
        <v>266</v>
      </c>
      <c r="I231" s="82">
        <v>804</v>
      </c>
      <c r="J231" s="82">
        <v>374</v>
      </c>
      <c r="K231" s="82">
        <v>266</v>
      </c>
      <c r="L231" s="82">
        <v>804</v>
      </c>
      <c r="M231" s="82">
        <v>374</v>
      </c>
      <c r="N231" s="82">
        <v>331</v>
      </c>
      <c r="O231" s="82">
        <v>452</v>
      </c>
      <c r="P231" s="82">
        <v>331</v>
      </c>
      <c r="Q231" s="82">
        <v>446</v>
      </c>
      <c r="R231" s="82">
        <v>694</v>
      </c>
      <c r="S231" s="82">
        <v>467</v>
      </c>
      <c r="T231" s="82">
        <v>479</v>
      </c>
      <c r="U231" s="82">
        <v>751</v>
      </c>
      <c r="V231" s="76"/>
      <c r="W231" s="29"/>
      <c r="X231" s="76"/>
      <c r="Y231" s="76"/>
      <c r="Z231" s="76"/>
      <c r="AA231" s="76"/>
      <c r="AB231" s="76"/>
      <c r="AC231" s="76"/>
      <c r="AD231" s="76"/>
      <c r="AE231" s="76"/>
      <c r="AF231" s="76"/>
      <c r="AG231" s="76"/>
      <c r="AH231" s="76"/>
      <c r="AI231" s="76"/>
      <c r="AJ231" s="76"/>
    </row>
    <row r="232" spans="1:36" ht="12.75" customHeight="1">
      <c r="A232" s="485" t="s">
        <v>920</v>
      </c>
      <c r="B232" s="467"/>
      <c r="C232" s="467"/>
      <c r="D232" s="467"/>
      <c r="E232" s="468"/>
      <c r="F232" s="90"/>
      <c r="G232" s="90"/>
      <c r="H232" s="82">
        <f t="shared" ref="H232:U232" si="247">H231*(1+$AJ$12)*(1-$AJ$11)</f>
        <v>266</v>
      </c>
      <c r="I232" s="82">
        <f t="shared" si="247"/>
        <v>804</v>
      </c>
      <c r="J232" s="82">
        <f t="shared" si="247"/>
        <v>374</v>
      </c>
      <c r="K232" s="82">
        <f t="shared" si="247"/>
        <v>266</v>
      </c>
      <c r="L232" s="82">
        <f t="shared" si="247"/>
        <v>804</v>
      </c>
      <c r="M232" s="82">
        <f t="shared" si="247"/>
        <v>374</v>
      </c>
      <c r="N232" s="82">
        <f t="shared" si="247"/>
        <v>331</v>
      </c>
      <c r="O232" s="82">
        <f t="shared" si="247"/>
        <v>452</v>
      </c>
      <c r="P232" s="82">
        <f t="shared" si="247"/>
        <v>331</v>
      </c>
      <c r="Q232" s="82">
        <f t="shared" si="247"/>
        <v>446</v>
      </c>
      <c r="R232" s="82">
        <f t="shared" si="247"/>
        <v>694</v>
      </c>
      <c r="S232" s="82">
        <f t="shared" si="247"/>
        <v>467</v>
      </c>
      <c r="T232" s="82">
        <f t="shared" si="247"/>
        <v>479</v>
      </c>
      <c r="U232" s="82">
        <f t="shared" si="247"/>
        <v>751</v>
      </c>
      <c r="V232" s="76"/>
      <c r="W232" s="29"/>
      <c r="X232" s="76"/>
      <c r="Y232" s="76"/>
      <c r="Z232" s="76"/>
      <c r="AA232" s="76"/>
      <c r="AB232" s="76"/>
      <c r="AC232" s="76"/>
      <c r="AD232" s="76"/>
      <c r="AE232" s="76"/>
      <c r="AF232" s="76"/>
      <c r="AG232" s="76"/>
      <c r="AH232" s="76"/>
      <c r="AI232" s="76"/>
      <c r="AJ232" s="76"/>
    </row>
    <row r="233" spans="1:36" ht="12.75" customHeight="1">
      <c r="A233" s="76"/>
      <c r="B233" s="76"/>
      <c r="C233" s="76"/>
      <c r="D233" s="76"/>
      <c r="E233" s="76"/>
      <c r="F233" s="117"/>
      <c r="G233" s="51"/>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row>
    <row r="234" spans="1:36" ht="12.75" customHeight="1">
      <c r="A234" s="492" t="s">
        <v>1226</v>
      </c>
      <c r="B234" s="467"/>
      <c r="C234" s="467"/>
      <c r="D234" s="467"/>
      <c r="E234" s="467"/>
      <c r="F234" s="467"/>
      <c r="G234" s="467"/>
      <c r="H234" s="467"/>
      <c r="I234" s="467"/>
      <c r="J234" s="467"/>
      <c r="K234" s="467"/>
      <c r="L234" s="467"/>
      <c r="M234" s="467"/>
      <c r="N234" s="467"/>
      <c r="O234" s="467"/>
      <c r="P234" s="467"/>
      <c r="Q234" s="467"/>
      <c r="R234" s="467"/>
      <c r="S234" s="467"/>
      <c r="T234" s="467"/>
      <c r="U234" s="468"/>
      <c r="V234" s="76"/>
      <c r="W234" s="76"/>
      <c r="X234" s="76"/>
      <c r="Y234" s="76"/>
      <c r="Z234" s="76"/>
      <c r="AA234" s="76"/>
      <c r="AB234" s="76"/>
      <c r="AC234" s="76"/>
      <c r="AD234" s="76"/>
      <c r="AE234" s="76"/>
      <c r="AF234" s="76"/>
      <c r="AG234" s="76"/>
      <c r="AH234" s="76"/>
      <c r="AI234" s="76"/>
      <c r="AJ234" s="76"/>
    </row>
    <row r="235" spans="1:36" ht="12.75" customHeight="1">
      <c r="A235" s="84">
        <v>65</v>
      </c>
      <c r="B235" s="96" t="s">
        <v>1052</v>
      </c>
      <c r="C235" s="97" t="s">
        <v>1227</v>
      </c>
      <c r="D235" s="44" t="s">
        <v>925</v>
      </c>
      <c r="E235" s="98">
        <v>63</v>
      </c>
      <c r="F235" s="48">
        <f t="shared" ref="F235:F239" si="248">G235*(1+$AJ$12)*(1-$AJ$11)</f>
        <v>707</v>
      </c>
      <c r="G235" s="48">
        <v>707</v>
      </c>
      <c r="H235" s="83">
        <f t="shared" ref="H235:H236" si="249">$H$232+F235</f>
        <v>973</v>
      </c>
      <c r="I235" s="83">
        <f t="shared" ref="I235:I236" si="250">$I$232+F235</f>
        <v>1511</v>
      </c>
      <c r="J235" s="84">
        <f t="shared" ref="J235:J239" si="251">$J$232+F235</f>
        <v>1081</v>
      </c>
      <c r="K235" s="83">
        <f t="shared" ref="K235:K236" si="252">$K$232+F235</f>
        <v>973</v>
      </c>
      <c r="L235" s="83">
        <f t="shared" ref="L235:L236" si="253">$L$232+F235</f>
        <v>1511</v>
      </c>
      <c r="M235" s="84">
        <f t="shared" ref="M235:M239" si="254">$M$232+F235</f>
        <v>1081</v>
      </c>
      <c r="N235" s="83">
        <f t="shared" ref="N235:N236" si="255">$N$232+F235</f>
        <v>1038</v>
      </c>
      <c r="O235" s="84">
        <f t="shared" ref="O235:O239" si="256">$O$232+F235</f>
        <v>1159</v>
      </c>
      <c r="P235" s="83">
        <f t="shared" ref="P235:P236" si="257">$P$232+F235</f>
        <v>1038</v>
      </c>
      <c r="Q235" s="83">
        <f t="shared" ref="Q235:Q236" si="258">$Q$232+F235</f>
        <v>1153</v>
      </c>
      <c r="R235" s="84">
        <f t="shared" ref="R235:R239" si="259">$R$232+F235</f>
        <v>1401</v>
      </c>
      <c r="S235" s="83">
        <f t="shared" ref="S235:S236" si="260">$S$232+F235</f>
        <v>1174</v>
      </c>
      <c r="T235" s="83">
        <f t="shared" ref="T235:T236" si="261">$T$232+F235</f>
        <v>1186</v>
      </c>
      <c r="U235" s="84">
        <f t="shared" ref="U235:U239" si="262">$U$232+F235</f>
        <v>1458</v>
      </c>
      <c r="V235" s="76"/>
      <c r="W235" s="76"/>
      <c r="X235" s="76"/>
      <c r="Y235" s="76"/>
      <c r="Z235" s="76"/>
      <c r="AA235" s="76"/>
      <c r="AB235" s="76"/>
      <c r="AC235" s="76"/>
      <c r="AD235" s="76"/>
      <c r="AE235" s="76"/>
      <c r="AF235" s="76"/>
      <c r="AG235" s="76"/>
      <c r="AH235" s="76"/>
      <c r="AI235" s="76"/>
      <c r="AJ235" s="76"/>
    </row>
    <row r="236" spans="1:36" ht="12.75" customHeight="1">
      <c r="A236" s="84">
        <v>80</v>
      </c>
      <c r="B236" s="96" t="s">
        <v>1053</v>
      </c>
      <c r="C236" s="97" t="s">
        <v>1228</v>
      </c>
      <c r="D236" s="44" t="s">
        <v>925</v>
      </c>
      <c r="E236" s="98">
        <v>100</v>
      </c>
      <c r="F236" s="48">
        <f t="shared" si="248"/>
        <v>947</v>
      </c>
      <c r="G236" s="48">
        <v>947</v>
      </c>
      <c r="H236" s="83">
        <f t="shared" si="249"/>
        <v>1213</v>
      </c>
      <c r="I236" s="83">
        <f t="shared" si="250"/>
        <v>1751</v>
      </c>
      <c r="J236" s="84">
        <f t="shared" si="251"/>
        <v>1321</v>
      </c>
      <c r="K236" s="83">
        <f t="shared" si="252"/>
        <v>1213</v>
      </c>
      <c r="L236" s="83">
        <f t="shared" si="253"/>
        <v>1751</v>
      </c>
      <c r="M236" s="84">
        <f t="shared" si="254"/>
        <v>1321</v>
      </c>
      <c r="N236" s="83">
        <f t="shared" si="255"/>
        <v>1278</v>
      </c>
      <c r="O236" s="84">
        <f t="shared" si="256"/>
        <v>1399</v>
      </c>
      <c r="P236" s="83">
        <f t="shared" si="257"/>
        <v>1278</v>
      </c>
      <c r="Q236" s="83">
        <f t="shared" si="258"/>
        <v>1393</v>
      </c>
      <c r="R236" s="84">
        <f t="shared" si="259"/>
        <v>1641</v>
      </c>
      <c r="S236" s="83">
        <f t="shared" si="260"/>
        <v>1414</v>
      </c>
      <c r="T236" s="83">
        <f t="shared" si="261"/>
        <v>1426</v>
      </c>
      <c r="U236" s="84">
        <f t="shared" si="262"/>
        <v>1698</v>
      </c>
      <c r="V236" s="76"/>
      <c r="W236" s="76"/>
      <c r="X236" s="76"/>
      <c r="Y236" s="76"/>
      <c r="Z236" s="76"/>
      <c r="AA236" s="76"/>
      <c r="AB236" s="76"/>
      <c r="AC236" s="76"/>
      <c r="AD236" s="76"/>
      <c r="AE236" s="76"/>
      <c r="AF236" s="76"/>
      <c r="AG236" s="76"/>
      <c r="AH236" s="76"/>
      <c r="AI236" s="76"/>
      <c r="AJ236" s="76"/>
    </row>
    <row r="237" spans="1:36" ht="12.75" customHeight="1">
      <c r="A237" s="84">
        <v>100</v>
      </c>
      <c r="B237" s="96" t="s">
        <v>51</v>
      </c>
      <c r="C237" s="97" t="s">
        <v>1054</v>
      </c>
      <c r="D237" s="44" t="s">
        <v>925</v>
      </c>
      <c r="E237" s="98">
        <v>160</v>
      </c>
      <c r="F237" s="48">
        <f t="shared" si="248"/>
        <v>1521</v>
      </c>
      <c r="G237" s="48">
        <v>1521</v>
      </c>
      <c r="H237" s="84"/>
      <c r="I237" s="84"/>
      <c r="J237" s="83">
        <f t="shared" si="251"/>
        <v>1895</v>
      </c>
      <c r="K237" s="84"/>
      <c r="L237" s="84"/>
      <c r="M237" s="99">
        <f t="shared" si="254"/>
        <v>1895</v>
      </c>
      <c r="N237" s="84"/>
      <c r="O237" s="99">
        <f t="shared" si="256"/>
        <v>1973</v>
      </c>
      <c r="P237" s="84"/>
      <c r="Q237" s="84"/>
      <c r="R237" s="83">
        <f t="shared" si="259"/>
        <v>2215</v>
      </c>
      <c r="S237" s="84"/>
      <c r="T237" s="84"/>
      <c r="U237" s="83">
        <f t="shared" si="262"/>
        <v>2272</v>
      </c>
      <c r="V237" s="76"/>
      <c r="W237" s="76"/>
      <c r="X237" s="76"/>
      <c r="Y237" s="76"/>
      <c r="Z237" s="76"/>
      <c r="AA237" s="76"/>
      <c r="AB237" s="76"/>
      <c r="AC237" s="76"/>
      <c r="AD237" s="76"/>
      <c r="AE237" s="76"/>
      <c r="AF237" s="76"/>
      <c r="AG237" s="76"/>
      <c r="AH237" s="76"/>
      <c r="AI237" s="76"/>
      <c r="AJ237" s="76"/>
    </row>
    <row r="238" spans="1:36" ht="12.75" customHeight="1">
      <c r="A238" s="84">
        <v>125</v>
      </c>
      <c r="B238" s="96" t="s">
        <v>51</v>
      </c>
      <c r="C238" s="97" t="s">
        <v>1056</v>
      </c>
      <c r="D238" s="44" t="s">
        <v>925</v>
      </c>
      <c r="E238" s="98">
        <v>250</v>
      </c>
      <c r="F238" s="48">
        <f t="shared" si="248"/>
        <v>2532</v>
      </c>
      <c r="G238" s="48">
        <v>2532</v>
      </c>
      <c r="H238" s="84"/>
      <c r="I238" s="84"/>
      <c r="J238" s="83">
        <f t="shared" si="251"/>
        <v>2906</v>
      </c>
      <c r="K238" s="84"/>
      <c r="L238" s="84"/>
      <c r="M238" s="83">
        <f t="shared" si="254"/>
        <v>2906</v>
      </c>
      <c r="N238" s="84"/>
      <c r="O238" s="83">
        <f t="shared" si="256"/>
        <v>2984</v>
      </c>
      <c r="P238" s="84"/>
      <c r="Q238" s="84"/>
      <c r="R238" s="83">
        <f t="shared" si="259"/>
        <v>3226</v>
      </c>
      <c r="S238" s="84"/>
      <c r="T238" s="84"/>
      <c r="U238" s="83">
        <f t="shared" si="262"/>
        <v>3283</v>
      </c>
      <c r="V238" s="76"/>
      <c r="W238" s="51"/>
      <c r="X238" s="76"/>
      <c r="Y238" s="76"/>
      <c r="Z238" s="76"/>
      <c r="AA238" s="76"/>
      <c r="AB238" s="76"/>
      <c r="AC238" s="76"/>
      <c r="AD238" s="76"/>
      <c r="AE238" s="76"/>
      <c r="AF238" s="76"/>
      <c r="AG238" s="76"/>
      <c r="AH238" s="76"/>
      <c r="AI238" s="76"/>
      <c r="AJ238" s="76"/>
    </row>
    <row r="239" spans="1:36" ht="12.75" customHeight="1">
      <c r="A239" s="84">
        <v>150</v>
      </c>
      <c r="B239" s="96" t="s">
        <v>51</v>
      </c>
      <c r="C239" s="97" t="s">
        <v>1058</v>
      </c>
      <c r="D239" s="44" t="s">
        <v>925</v>
      </c>
      <c r="E239" s="98">
        <v>320</v>
      </c>
      <c r="F239" s="48">
        <f t="shared" si="248"/>
        <v>3117</v>
      </c>
      <c r="G239" s="48">
        <v>3117</v>
      </c>
      <c r="H239" s="84"/>
      <c r="I239" s="84"/>
      <c r="J239" s="83">
        <f t="shared" si="251"/>
        <v>3491</v>
      </c>
      <c r="K239" s="84"/>
      <c r="L239" s="84"/>
      <c r="M239" s="83">
        <f t="shared" si="254"/>
        <v>3491</v>
      </c>
      <c r="N239" s="84"/>
      <c r="O239" s="83">
        <f t="shared" si="256"/>
        <v>3569</v>
      </c>
      <c r="P239" s="84"/>
      <c r="Q239" s="84"/>
      <c r="R239" s="83">
        <f t="shared" si="259"/>
        <v>3811</v>
      </c>
      <c r="S239" s="84"/>
      <c r="T239" s="84"/>
      <c r="U239" s="83">
        <f t="shared" si="262"/>
        <v>3868</v>
      </c>
      <c r="V239" s="76"/>
      <c r="W239" s="51"/>
      <c r="X239" s="76"/>
      <c r="Y239" s="76"/>
      <c r="Z239" s="76"/>
      <c r="AA239" s="76"/>
      <c r="AB239" s="76"/>
      <c r="AC239" s="76"/>
      <c r="AD239" s="76"/>
      <c r="AE239" s="76"/>
      <c r="AF239" s="76"/>
      <c r="AG239" s="76"/>
      <c r="AH239" s="76"/>
      <c r="AI239" s="76"/>
      <c r="AJ239" s="76"/>
    </row>
    <row r="240" spans="1:36" ht="12.75" customHeight="1">
      <c r="A240" s="50" t="s">
        <v>1229</v>
      </c>
      <c r="B240" s="106"/>
      <c r="C240" s="29"/>
      <c r="D240" s="29"/>
      <c r="E240" s="52"/>
      <c r="F240" s="29"/>
      <c r="G240" s="29"/>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row>
    <row r="241" spans="1:36" ht="12.75" customHeight="1">
      <c r="A241" s="50"/>
      <c r="B241" s="106"/>
      <c r="C241" s="29"/>
      <c r="D241" s="29"/>
      <c r="E241" s="52"/>
      <c r="F241" s="29"/>
      <c r="G241" s="29"/>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row>
    <row r="242" spans="1:36" ht="12.75" customHeight="1">
      <c r="A242" s="66" t="s">
        <v>1230</v>
      </c>
      <c r="B242" s="118"/>
      <c r="C242" s="67"/>
      <c r="D242" s="67"/>
      <c r="E242" s="119"/>
      <c r="F242" s="67"/>
      <c r="G242" s="67"/>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row>
    <row r="243" spans="1:36" ht="12.75" customHeight="1">
      <c r="A243" s="28"/>
      <c r="B243" s="106"/>
      <c r="C243" s="29"/>
      <c r="D243" s="29"/>
      <c r="E243" s="52"/>
      <c r="F243" s="29"/>
      <c r="G243" s="29"/>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row>
    <row r="244" spans="1:36" ht="12.75" customHeight="1">
      <c r="A244" s="50" t="s">
        <v>1231</v>
      </c>
      <c r="B244" s="106"/>
      <c r="C244" s="28"/>
      <c r="D244" s="29"/>
      <c r="E244" s="52"/>
      <c r="F244" s="29"/>
      <c r="G244" s="29"/>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row>
    <row r="245" spans="1:36" ht="12.75" customHeight="1">
      <c r="A245" s="50" t="s">
        <v>1232</v>
      </c>
      <c r="B245" s="106"/>
      <c r="C245" s="29"/>
      <c r="D245" s="29"/>
      <c r="E245" s="52"/>
      <c r="F245" s="29"/>
      <c r="G245" s="29"/>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row>
    <row r="246" spans="1:36" ht="12.75" customHeight="1">
      <c r="A246" s="121"/>
      <c r="B246" s="122"/>
      <c r="C246" s="121"/>
      <c r="D246" s="121"/>
      <c r="E246" s="123"/>
      <c r="F246" s="121"/>
      <c r="G246" s="121"/>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row>
    <row r="247" spans="1:36" ht="12.75" customHeight="1">
      <c r="A247" s="493" t="s">
        <v>1233</v>
      </c>
      <c r="B247" s="494"/>
      <c r="C247" s="494"/>
      <c r="D247" s="494"/>
      <c r="E247" s="494"/>
      <c r="F247" s="494"/>
      <c r="G247" s="494"/>
      <c r="H247" s="494"/>
      <c r="I247" s="494"/>
      <c r="J247" s="494"/>
      <c r="K247" s="494"/>
      <c r="L247" s="494"/>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c r="AJ247" s="495"/>
    </row>
    <row r="248" spans="1:36" ht="12.7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row>
    <row r="249" spans="1:36" ht="12.75" customHeight="1">
      <c r="A249" s="125" t="s">
        <v>1234</v>
      </c>
      <c r="B249" s="51"/>
      <c r="C249" s="125"/>
      <c r="D249" s="125"/>
      <c r="E249" s="125"/>
      <c r="F249" s="125"/>
      <c r="G249" s="125"/>
      <c r="H249" s="125"/>
      <c r="I249" s="125"/>
      <c r="J249" s="125"/>
      <c r="K249" s="125"/>
      <c r="L249" s="125"/>
      <c r="M249" s="125"/>
      <c r="N249" s="125"/>
      <c r="O249" s="125" t="s">
        <v>1235</v>
      </c>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row>
    <row r="250" spans="1:36" ht="12.75" customHeight="1">
      <c r="A250" s="126" t="s">
        <v>1236</v>
      </c>
      <c r="B250" s="51"/>
      <c r="C250" s="126"/>
      <c r="D250" s="126"/>
      <c r="E250" s="126"/>
      <c r="F250" s="126"/>
      <c r="G250" s="126"/>
      <c r="H250" s="126"/>
      <c r="I250" s="126"/>
      <c r="J250" s="126"/>
      <c r="K250" s="126"/>
      <c r="L250" s="126"/>
      <c r="M250" s="126"/>
      <c r="N250" s="126"/>
      <c r="O250" s="126" t="s">
        <v>1237</v>
      </c>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row>
    <row r="251" spans="1:36" ht="12.75" customHeight="1">
      <c r="A251" s="126" t="s">
        <v>1238</v>
      </c>
      <c r="B251" s="51"/>
      <c r="C251" s="126"/>
      <c r="D251" s="126"/>
      <c r="E251" s="126"/>
      <c r="F251" s="126"/>
      <c r="G251" s="126"/>
      <c r="H251" s="126"/>
      <c r="I251" s="126"/>
      <c r="J251" s="126"/>
      <c r="K251" s="126"/>
      <c r="L251" s="126"/>
      <c r="M251" s="126"/>
      <c r="N251" s="126"/>
      <c r="O251" s="126" t="s">
        <v>1239</v>
      </c>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row>
    <row r="252" spans="1:36" ht="12.75" customHeight="1">
      <c r="A252" s="126" t="s">
        <v>1240</v>
      </c>
      <c r="B252" s="51"/>
      <c r="C252" s="126"/>
      <c r="D252" s="126"/>
      <c r="E252" s="126"/>
      <c r="F252" s="126"/>
      <c r="G252" s="126"/>
      <c r="H252" s="126"/>
      <c r="I252" s="126"/>
      <c r="J252" s="126"/>
      <c r="K252" s="126"/>
      <c r="L252" s="126"/>
      <c r="M252" s="126"/>
      <c r="N252" s="126"/>
      <c r="O252" s="126" t="s">
        <v>1241</v>
      </c>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row>
    <row r="253" spans="1:36" ht="12.75" customHeight="1">
      <c r="A253" s="126" t="s">
        <v>1242</v>
      </c>
      <c r="B253" s="51"/>
      <c r="C253" s="127"/>
      <c r="D253" s="127"/>
      <c r="E253" s="127"/>
      <c r="F253" s="127"/>
      <c r="G253" s="127"/>
      <c r="H253" s="127"/>
      <c r="I253" s="127"/>
      <c r="J253" s="127"/>
      <c r="K253" s="127"/>
      <c r="L253" s="127"/>
      <c r="M253" s="127"/>
      <c r="N253" s="127"/>
      <c r="O253" s="126" t="s">
        <v>1243</v>
      </c>
      <c r="P253" s="126"/>
      <c r="Q253" s="127"/>
      <c r="R253" s="127"/>
      <c r="S253" s="127"/>
      <c r="T253" s="127"/>
      <c r="U253" s="127"/>
      <c r="V253" s="127"/>
      <c r="W253" s="127"/>
      <c r="X253" s="127"/>
      <c r="Y253" s="127"/>
      <c r="Z253" s="127"/>
      <c r="AA253" s="127"/>
      <c r="AB253" s="127"/>
      <c r="AC253" s="127"/>
      <c r="AD253" s="127"/>
      <c r="AE253" s="127"/>
      <c r="AF253" s="127"/>
      <c r="AG253" s="127"/>
      <c r="AH253" s="127"/>
      <c r="AI253" s="127"/>
      <c r="AJ253" s="127"/>
    </row>
    <row r="254" spans="1:36" ht="12.75" customHeight="1">
      <c r="A254" s="126" t="s">
        <v>1244</v>
      </c>
      <c r="B254" s="51"/>
      <c r="C254" s="127"/>
      <c r="D254" s="127"/>
      <c r="E254" s="127"/>
      <c r="F254" s="127"/>
      <c r="G254" s="127"/>
      <c r="H254" s="127"/>
      <c r="I254" s="127"/>
      <c r="J254" s="127"/>
      <c r="K254" s="127"/>
      <c r="L254" s="127"/>
      <c r="M254" s="127"/>
      <c r="N254" s="127"/>
      <c r="O254" s="126" t="s">
        <v>1245</v>
      </c>
      <c r="P254" s="126"/>
      <c r="Q254" s="127"/>
      <c r="R254" s="127"/>
      <c r="S254" s="127"/>
      <c r="T254" s="127"/>
      <c r="U254" s="127"/>
      <c r="V254" s="127"/>
      <c r="W254" s="127"/>
      <c r="X254" s="127"/>
      <c r="Y254" s="127"/>
      <c r="Z254" s="127"/>
      <c r="AA254" s="127"/>
      <c r="AB254" s="127"/>
      <c r="AC254" s="127"/>
      <c r="AD254" s="127"/>
      <c r="AE254" s="127"/>
      <c r="AF254" s="127"/>
      <c r="AG254" s="127"/>
      <c r="AH254" s="127"/>
      <c r="AI254" s="127"/>
      <c r="AJ254" s="127"/>
    </row>
    <row r="255" spans="1:36" ht="12.75" customHeight="1">
      <c r="A255" s="126" t="s">
        <v>1246</v>
      </c>
      <c r="B255" s="51"/>
      <c r="C255" s="127"/>
      <c r="D255" s="127"/>
      <c r="E255" s="127"/>
      <c r="F255" s="127"/>
      <c r="G255" s="127"/>
      <c r="H255" s="127"/>
      <c r="I255" s="127"/>
      <c r="J255" s="127"/>
      <c r="K255" s="127"/>
      <c r="L255" s="127"/>
      <c r="M255" s="127"/>
      <c r="N255" s="127"/>
      <c r="O255" s="126" t="s">
        <v>1247</v>
      </c>
      <c r="P255" s="126"/>
      <c r="Q255" s="127"/>
      <c r="R255" s="127"/>
      <c r="S255" s="127"/>
      <c r="T255" s="127"/>
      <c r="U255" s="127"/>
      <c r="V255" s="127"/>
      <c r="W255" s="127"/>
      <c r="X255" s="127"/>
      <c r="Y255" s="127"/>
      <c r="Z255" s="127"/>
      <c r="AA255" s="127"/>
      <c r="AB255" s="127"/>
      <c r="AC255" s="127"/>
      <c r="AD255" s="127"/>
      <c r="AE255" s="127"/>
      <c r="AF255" s="127"/>
      <c r="AG255" s="127"/>
      <c r="AH255" s="127"/>
      <c r="AI255" s="127"/>
      <c r="AJ255" s="127"/>
    </row>
    <row r="256" spans="1:36" ht="12.75" customHeight="1">
      <c r="A256" s="121"/>
      <c r="B256" s="128"/>
      <c r="C256" s="121"/>
      <c r="D256" s="121"/>
      <c r="E256" s="123"/>
      <c r="F256" s="121"/>
      <c r="G256" s="121"/>
      <c r="H256" s="123"/>
      <c r="I256" s="123"/>
      <c r="J256" s="123"/>
      <c r="K256" s="123"/>
      <c r="L256" s="123"/>
      <c r="M256" s="123"/>
      <c r="N256" s="123"/>
      <c r="O256" s="129"/>
      <c r="P256" s="129"/>
      <c r="Q256" s="123"/>
      <c r="R256" s="123"/>
      <c r="S256" s="123"/>
      <c r="T256" s="123"/>
      <c r="U256" s="123"/>
      <c r="V256" s="123"/>
      <c r="W256" s="123"/>
      <c r="X256" s="123"/>
      <c r="Y256" s="123"/>
      <c r="Z256" s="123"/>
      <c r="AA256" s="123"/>
      <c r="AB256" s="123"/>
      <c r="AC256" s="123"/>
      <c r="AD256" s="123"/>
      <c r="AE256" s="123"/>
      <c r="AF256" s="123"/>
      <c r="AG256" s="123"/>
      <c r="AH256" s="123"/>
      <c r="AI256" s="123"/>
      <c r="AJ256" s="123"/>
    </row>
    <row r="257" spans="1:36" ht="12.75" customHeight="1">
      <c r="A257" s="493" t="s">
        <v>1248</v>
      </c>
      <c r="B257" s="494"/>
      <c r="C257" s="494"/>
      <c r="D257" s="494"/>
      <c r="E257" s="494"/>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5"/>
    </row>
    <row r="258" spans="1:36" ht="12.75" customHeight="1">
      <c r="A258" s="121"/>
      <c r="B258" s="128"/>
      <c r="C258" s="121"/>
      <c r="D258" s="121"/>
      <c r="E258" s="123"/>
      <c r="F258" s="121"/>
      <c r="G258" s="121"/>
      <c r="H258" s="123"/>
      <c r="I258" s="123"/>
      <c r="J258" s="123"/>
      <c r="K258" s="123"/>
      <c r="L258" s="123"/>
      <c r="M258" s="123"/>
      <c r="N258" s="123"/>
      <c r="O258" s="129"/>
      <c r="P258" s="129"/>
      <c r="Q258" s="123"/>
      <c r="R258" s="123"/>
      <c r="S258" s="123"/>
      <c r="T258" s="123"/>
      <c r="U258" s="123"/>
      <c r="V258" s="123"/>
      <c r="W258" s="123"/>
      <c r="X258" s="123"/>
      <c r="Y258" s="123"/>
      <c r="Z258" s="123"/>
      <c r="AA258" s="123"/>
      <c r="AB258" s="123"/>
      <c r="AC258" s="123"/>
      <c r="AD258" s="123"/>
      <c r="AE258" s="123"/>
      <c r="AF258" s="123"/>
      <c r="AG258" s="123"/>
      <c r="AH258" s="123"/>
      <c r="AI258" s="123"/>
      <c r="AJ258" s="123"/>
    </row>
    <row r="259" spans="1:36" ht="12.75" customHeight="1">
      <c r="A259" s="125" t="s">
        <v>1249</v>
      </c>
      <c r="B259" s="128"/>
      <c r="C259" s="121"/>
      <c r="D259" s="121"/>
      <c r="E259" s="123"/>
      <c r="F259" s="121"/>
      <c r="G259" s="121"/>
      <c r="H259" s="123"/>
      <c r="I259" s="123"/>
      <c r="J259" s="123"/>
      <c r="K259" s="123"/>
      <c r="L259" s="123"/>
      <c r="M259" s="123"/>
      <c r="N259" s="123"/>
      <c r="O259" s="130" t="s">
        <v>1250</v>
      </c>
      <c r="P259" s="130"/>
      <c r="Q259" s="123"/>
      <c r="R259" s="123"/>
      <c r="S259" s="123"/>
      <c r="T259" s="123"/>
      <c r="U259" s="123"/>
      <c r="V259" s="123"/>
      <c r="W259" s="123"/>
      <c r="X259" s="123"/>
      <c r="Y259" s="123"/>
      <c r="Z259" s="123"/>
      <c r="AA259" s="123"/>
      <c r="AB259" s="123"/>
      <c r="AC259" s="123"/>
      <c r="AD259" s="123"/>
      <c r="AE259" s="123"/>
      <c r="AF259" s="123"/>
      <c r="AG259" s="123"/>
      <c r="AH259" s="123"/>
      <c r="AI259" s="123"/>
      <c r="AJ259" s="123"/>
    </row>
    <row r="260" spans="1:36" ht="12.75" customHeight="1">
      <c r="A260" s="131" t="s">
        <v>1251</v>
      </c>
      <c r="B260" s="132"/>
      <c r="C260" s="121"/>
      <c r="D260" s="121"/>
      <c r="E260" s="121"/>
      <c r="F260" s="121"/>
      <c r="G260" s="121"/>
      <c r="H260" s="121"/>
      <c r="I260" s="121"/>
      <c r="J260" s="121"/>
      <c r="K260" s="121"/>
      <c r="L260" s="121"/>
      <c r="M260" s="121"/>
      <c r="N260" s="121"/>
      <c r="O260" s="131" t="s">
        <v>1252</v>
      </c>
      <c r="P260" s="133"/>
      <c r="Q260" s="121"/>
      <c r="R260" s="121"/>
      <c r="S260" s="121"/>
      <c r="T260" s="121"/>
      <c r="U260" s="121"/>
      <c r="V260" s="121"/>
      <c r="W260" s="121"/>
      <c r="X260" s="121"/>
      <c r="Y260" s="121"/>
      <c r="Z260" s="121"/>
      <c r="AA260" s="121"/>
      <c r="AB260" s="121"/>
      <c r="AC260" s="121"/>
      <c r="AD260" s="121"/>
      <c r="AE260" s="121"/>
      <c r="AF260" s="121"/>
      <c r="AG260" s="121"/>
      <c r="AH260" s="121"/>
      <c r="AI260" s="121"/>
      <c r="AJ260" s="121"/>
    </row>
    <row r="261" spans="1:36" ht="12.75" customHeight="1">
      <c r="A261" s="131" t="s">
        <v>1253</v>
      </c>
      <c r="B261" s="132"/>
      <c r="C261" s="121"/>
      <c r="D261" s="121"/>
      <c r="E261" s="121"/>
      <c r="F261" s="121"/>
      <c r="G261" s="121"/>
      <c r="H261" s="121"/>
      <c r="I261" s="121"/>
      <c r="J261" s="121"/>
      <c r="K261" s="121"/>
      <c r="L261" s="121"/>
      <c r="M261" s="121"/>
      <c r="N261" s="121"/>
      <c r="O261" s="131" t="s">
        <v>1254</v>
      </c>
      <c r="P261" s="131"/>
      <c r="Q261" s="121"/>
      <c r="R261" s="121"/>
      <c r="S261" s="121"/>
      <c r="T261" s="121"/>
      <c r="U261" s="121"/>
      <c r="V261" s="121"/>
      <c r="W261" s="121"/>
      <c r="X261" s="121"/>
      <c r="Y261" s="121"/>
      <c r="Z261" s="121"/>
      <c r="AA261" s="121"/>
      <c r="AB261" s="121"/>
      <c r="AC261" s="121"/>
      <c r="AD261" s="121"/>
      <c r="AE261" s="121"/>
      <c r="AF261" s="121"/>
      <c r="AG261" s="121"/>
      <c r="AH261" s="121"/>
      <c r="AI261" s="121"/>
      <c r="AJ261" s="121"/>
    </row>
    <row r="262" spans="1:36" ht="12.75" customHeight="1">
      <c r="A262" s="131" t="s">
        <v>1255</v>
      </c>
      <c r="B262" s="132"/>
      <c r="C262" s="121"/>
      <c r="D262" s="121"/>
      <c r="E262" s="121"/>
      <c r="F262" s="121"/>
      <c r="G262" s="121"/>
      <c r="H262" s="121"/>
      <c r="I262" s="121"/>
      <c r="J262" s="121"/>
      <c r="K262" s="121"/>
      <c r="L262" s="121"/>
      <c r="M262" s="121"/>
      <c r="N262" s="121"/>
      <c r="O262" s="131" t="s">
        <v>1256</v>
      </c>
      <c r="P262" s="131"/>
      <c r="Q262" s="121"/>
      <c r="R262" s="121"/>
      <c r="S262" s="121"/>
      <c r="T262" s="121"/>
      <c r="U262" s="121"/>
      <c r="V262" s="121"/>
      <c r="W262" s="121"/>
      <c r="X262" s="121"/>
      <c r="Y262" s="121"/>
      <c r="Z262" s="121"/>
      <c r="AA262" s="121"/>
      <c r="AB262" s="121"/>
      <c r="AC262" s="121"/>
      <c r="AD262" s="121"/>
      <c r="AE262" s="121"/>
      <c r="AF262" s="121"/>
      <c r="AG262" s="121"/>
      <c r="AH262" s="121"/>
      <c r="AI262" s="121"/>
      <c r="AJ262" s="121"/>
    </row>
    <row r="263" spans="1:36" ht="12.75" customHeight="1">
      <c r="A263" s="131" t="s">
        <v>1257</v>
      </c>
      <c r="B263" s="132"/>
      <c r="C263" s="121"/>
      <c r="D263" s="121"/>
      <c r="E263" s="121"/>
      <c r="F263" s="121"/>
      <c r="G263" s="121"/>
      <c r="H263" s="121"/>
      <c r="I263" s="121"/>
      <c r="J263" s="121"/>
      <c r="K263" s="121"/>
      <c r="L263" s="121"/>
      <c r="M263" s="121"/>
      <c r="N263" s="121"/>
      <c r="O263" s="131" t="s">
        <v>1258</v>
      </c>
      <c r="P263" s="131"/>
      <c r="Q263" s="121"/>
      <c r="R263" s="121"/>
      <c r="S263" s="121"/>
      <c r="T263" s="121"/>
      <c r="U263" s="121"/>
      <c r="V263" s="121"/>
      <c r="W263" s="121"/>
      <c r="X263" s="121"/>
      <c r="Y263" s="121"/>
      <c r="Z263" s="121"/>
      <c r="AA263" s="121"/>
      <c r="AB263" s="121"/>
      <c r="AC263" s="121"/>
      <c r="AD263" s="121"/>
      <c r="AE263" s="121"/>
      <c r="AF263" s="121"/>
      <c r="AG263" s="121"/>
      <c r="AH263" s="121"/>
      <c r="AI263" s="121"/>
      <c r="AJ263" s="121"/>
    </row>
    <row r="264" spans="1:36" ht="12.75" customHeight="1">
      <c r="A264" s="131" t="s">
        <v>1259</v>
      </c>
      <c r="B264" s="132"/>
      <c r="C264" s="121"/>
      <c r="D264" s="121"/>
      <c r="E264" s="121"/>
      <c r="F264" s="121"/>
      <c r="G264" s="121"/>
      <c r="H264" s="121"/>
      <c r="I264" s="121"/>
      <c r="J264" s="121"/>
      <c r="K264" s="121"/>
      <c r="L264" s="121"/>
      <c r="M264" s="121"/>
      <c r="N264" s="121"/>
      <c r="O264" s="131" t="s">
        <v>1260</v>
      </c>
      <c r="P264" s="131"/>
      <c r="Q264" s="121"/>
      <c r="R264" s="121"/>
      <c r="S264" s="121"/>
      <c r="T264" s="121"/>
      <c r="U264" s="121"/>
      <c r="V264" s="121"/>
      <c r="W264" s="121"/>
      <c r="X264" s="121"/>
      <c r="Y264" s="121"/>
      <c r="Z264" s="121"/>
      <c r="AA264" s="121"/>
      <c r="AB264" s="121"/>
      <c r="AC264" s="121"/>
      <c r="AD264" s="121"/>
      <c r="AE264" s="121"/>
      <c r="AF264" s="121"/>
      <c r="AG264" s="121"/>
      <c r="AH264" s="121"/>
      <c r="AI264" s="121"/>
      <c r="AJ264" s="121"/>
    </row>
    <row r="265" spans="1:36" ht="12.75" customHeight="1">
      <c r="A265" s="131" t="s">
        <v>1261</v>
      </c>
      <c r="B265" s="132"/>
      <c r="C265" s="121"/>
      <c r="D265" s="121"/>
      <c r="E265" s="121"/>
      <c r="F265" s="121"/>
      <c r="G265" s="121"/>
      <c r="H265" s="121"/>
      <c r="I265" s="121"/>
      <c r="J265" s="121"/>
      <c r="K265" s="121"/>
      <c r="L265" s="121"/>
      <c r="M265" s="121"/>
      <c r="N265" s="121"/>
      <c r="O265" s="131" t="s">
        <v>1262</v>
      </c>
      <c r="P265" s="131"/>
      <c r="Q265" s="121"/>
      <c r="R265" s="121"/>
      <c r="S265" s="121"/>
      <c r="T265" s="121"/>
      <c r="U265" s="121"/>
      <c r="V265" s="121"/>
      <c r="W265" s="121"/>
      <c r="X265" s="121"/>
      <c r="Y265" s="121"/>
      <c r="Z265" s="121"/>
      <c r="AA265" s="121"/>
      <c r="AB265" s="121"/>
      <c r="AC265" s="121"/>
      <c r="AD265" s="121"/>
      <c r="AE265" s="121"/>
      <c r="AF265" s="121"/>
      <c r="AG265" s="121"/>
      <c r="AH265" s="121"/>
      <c r="AI265" s="121"/>
      <c r="AJ265" s="121"/>
    </row>
    <row r="266" spans="1:36" ht="12.75" customHeight="1">
      <c r="A266" s="131" t="s">
        <v>1263</v>
      </c>
      <c r="B266" s="132"/>
      <c r="C266" s="121"/>
      <c r="D266" s="121"/>
      <c r="E266" s="121"/>
      <c r="F266" s="121"/>
      <c r="G266" s="121"/>
      <c r="H266" s="121"/>
      <c r="I266" s="121"/>
      <c r="J266" s="121"/>
      <c r="K266" s="121"/>
      <c r="L266" s="121"/>
      <c r="M266" s="121"/>
      <c r="N266" s="121"/>
      <c r="O266" s="131" t="s">
        <v>1264</v>
      </c>
      <c r="P266" s="131"/>
      <c r="Q266" s="121"/>
      <c r="R266" s="121"/>
      <c r="S266" s="121"/>
      <c r="T266" s="121"/>
      <c r="U266" s="121"/>
      <c r="V266" s="121"/>
      <c r="W266" s="121"/>
      <c r="X266" s="121"/>
      <c r="Y266" s="121"/>
      <c r="Z266" s="121"/>
      <c r="AA266" s="121"/>
      <c r="AB266" s="121"/>
      <c r="AC266" s="121"/>
      <c r="AD266" s="121"/>
      <c r="AE266" s="121"/>
      <c r="AF266" s="121"/>
      <c r="AG266" s="121"/>
      <c r="AH266" s="121"/>
      <c r="AI266" s="121"/>
      <c r="AJ266" s="121"/>
    </row>
    <row r="267" spans="1:36" ht="12.75" customHeight="1">
      <c r="A267" s="131" t="s">
        <v>1265</v>
      </c>
      <c r="B267" s="132"/>
      <c r="C267" s="121"/>
      <c r="D267" s="121"/>
      <c r="E267" s="121"/>
      <c r="F267" s="121"/>
      <c r="G267" s="121"/>
      <c r="H267" s="121"/>
      <c r="I267" s="121"/>
      <c r="J267" s="121"/>
      <c r="K267" s="121"/>
      <c r="L267" s="121"/>
      <c r="M267" s="121"/>
      <c r="N267" s="121"/>
      <c r="O267" s="131" t="s">
        <v>1266</v>
      </c>
      <c r="P267" s="131"/>
      <c r="Q267" s="121"/>
      <c r="R267" s="121"/>
      <c r="S267" s="121"/>
      <c r="T267" s="121"/>
      <c r="U267" s="121"/>
      <c r="V267" s="121"/>
      <c r="W267" s="121"/>
      <c r="X267" s="121"/>
      <c r="Y267" s="121"/>
      <c r="Z267" s="121"/>
      <c r="AA267" s="121"/>
      <c r="AB267" s="121"/>
      <c r="AC267" s="121"/>
      <c r="AD267" s="121"/>
      <c r="AE267" s="121"/>
      <c r="AF267" s="121"/>
      <c r="AG267" s="121"/>
      <c r="AH267" s="121"/>
      <c r="AI267" s="121"/>
      <c r="AJ267" s="121"/>
    </row>
    <row r="268" spans="1:36" ht="12.75" customHeight="1">
      <c r="A268" s="131" t="s">
        <v>1267</v>
      </c>
      <c r="B268" s="132"/>
      <c r="C268" s="121"/>
      <c r="D268" s="121"/>
      <c r="E268" s="121"/>
      <c r="F268" s="121"/>
      <c r="G268" s="121"/>
      <c r="H268" s="121"/>
      <c r="I268" s="121"/>
      <c r="J268" s="121"/>
      <c r="K268" s="121"/>
      <c r="L268" s="121"/>
      <c r="M268" s="121"/>
      <c r="N268" s="121"/>
      <c r="O268" s="51"/>
      <c r="P268" s="51"/>
      <c r="Q268" s="121"/>
      <c r="R268" s="121"/>
      <c r="S268" s="121"/>
      <c r="T268" s="121"/>
      <c r="U268" s="121"/>
      <c r="V268" s="121"/>
      <c r="W268" s="121"/>
      <c r="X268" s="121"/>
      <c r="Y268" s="121"/>
      <c r="Z268" s="121"/>
      <c r="AA268" s="121"/>
      <c r="AB268" s="121"/>
      <c r="AC268" s="121"/>
      <c r="AD268" s="121"/>
      <c r="AE268" s="121"/>
      <c r="AF268" s="121"/>
      <c r="AG268" s="121"/>
      <c r="AH268" s="121"/>
      <c r="AI268" s="121"/>
      <c r="AJ268" s="121"/>
    </row>
    <row r="269" spans="1:36" ht="12.75" customHeight="1">
      <c r="A269" s="131" t="s">
        <v>1268</v>
      </c>
      <c r="B269" s="132"/>
      <c r="C269" s="121"/>
      <c r="D269" s="121"/>
      <c r="E269" s="121"/>
      <c r="F269" s="121"/>
      <c r="G269" s="121"/>
      <c r="H269" s="121"/>
      <c r="I269" s="121"/>
      <c r="J269" s="121"/>
      <c r="K269" s="121"/>
      <c r="L269" s="121"/>
      <c r="M269" s="121"/>
      <c r="N269" s="121"/>
      <c r="O269" s="130" t="s">
        <v>1269</v>
      </c>
      <c r="P269" s="130"/>
      <c r="Q269" s="121"/>
      <c r="R269" s="121"/>
      <c r="S269" s="121"/>
      <c r="T269" s="121"/>
      <c r="U269" s="121"/>
      <c r="V269" s="121"/>
      <c r="W269" s="121"/>
      <c r="X269" s="121"/>
      <c r="Y269" s="121"/>
      <c r="Z269" s="121"/>
      <c r="AA269" s="121"/>
      <c r="AB269" s="121"/>
      <c r="AC269" s="121"/>
      <c r="AD269" s="121"/>
      <c r="AE269" s="121"/>
      <c r="AF269" s="121"/>
      <c r="AG269" s="121"/>
      <c r="AH269" s="121"/>
      <c r="AI269" s="121"/>
      <c r="AJ269" s="121"/>
    </row>
    <row r="270" spans="1:36" ht="12.75" customHeight="1">
      <c r="A270" s="131" t="s">
        <v>1270</v>
      </c>
      <c r="B270" s="132"/>
      <c r="C270" s="121"/>
      <c r="D270" s="121"/>
      <c r="E270" s="121"/>
      <c r="F270" s="121"/>
      <c r="G270" s="121"/>
      <c r="H270" s="121"/>
      <c r="I270" s="121"/>
      <c r="J270" s="121"/>
      <c r="K270" s="121"/>
      <c r="L270" s="121"/>
      <c r="M270" s="121"/>
      <c r="N270" s="121"/>
      <c r="O270" s="131" t="s">
        <v>1271</v>
      </c>
      <c r="P270" s="133"/>
      <c r="Q270" s="121"/>
      <c r="R270" s="121"/>
      <c r="S270" s="121"/>
      <c r="T270" s="121"/>
      <c r="U270" s="121"/>
      <c r="V270" s="121"/>
      <c r="W270" s="121"/>
      <c r="X270" s="121"/>
      <c r="Y270" s="121"/>
      <c r="Z270" s="121"/>
      <c r="AA270" s="121"/>
      <c r="AB270" s="121"/>
      <c r="AC270" s="121"/>
      <c r="AD270" s="121"/>
      <c r="AE270" s="121"/>
      <c r="AF270" s="121"/>
      <c r="AG270" s="121"/>
      <c r="AH270" s="121"/>
      <c r="AI270" s="121"/>
      <c r="AJ270" s="121"/>
    </row>
    <row r="271" spans="1:36" ht="12.75" customHeight="1">
      <c r="A271" s="131"/>
      <c r="B271" s="132"/>
      <c r="C271" s="121"/>
      <c r="D271" s="121"/>
      <c r="E271" s="121"/>
      <c r="F271" s="121"/>
      <c r="G271" s="121"/>
      <c r="H271" s="121"/>
      <c r="I271" s="121"/>
      <c r="J271" s="121"/>
      <c r="K271" s="121"/>
      <c r="L271" s="121"/>
      <c r="M271" s="121"/>
      <c r="N271" s="121"/>
      <c r="O271" s="131" t="s">
        <v>1272</v>
      </c>
      <c r="P271" s="131"/>
      <c r="Q271" s="121"/>
      <c r="R271" s="121"/>
      <c r="S271" s="121"/>
      <c r="T271" s="121"/>
      <c r="U271" s="121"/>
      <c r="V271" s="121"/>
      <c r="W271" s="121"/>
      <c r="X271" s="121"/>
      <c r="Y271" s="121"/>
      <c r="Z271" s="121"/>
      <c r="AA271" s="121"/>
      <c r="AB271" s="121"/>
      <c r="AC271" s="121"/>
      <c r="AD271" s="121"/>
      <c r="AE271" s="121"/>
      <c r="AF271" s="121"/>
      <c r="AG271" s="121"/>
      <c r="AH271" s="121"/>
      <c r="AI271" s="121"/>
      <c r="AJ271" s="121"/>
    </row>
    <row r="272" spans="1:36" ht="12.75" customHeight="1">
      <c r="A272" s="130"/>
      <c r="B272" s="132"/>
      <c r="C272" s="121"/>
      <c r="D272" s="121"/>
      <c r="E272" s="121"/>
      <c r="F272" s="121"/>
      <c r="G272" s="121"/>
      <c r="H272" s="121"/>
      <c r="I272" s="121"/>
      <c r="J272" s="121"/>
      <c r="K272" s="121"/>
      <c r="L272" s="121"/>
      <c r="M272" s="121"/>
      <c r="N272" s="121"/>
      <c r="O272" s="131" t="s">
        <v>1273</v>
      </c>
      <c r="P272" s="131"/>
      <c r="Q272" s="121"/>
      <c r="R272" s="121"/>
      <c r="S272" s="121"/>
      <c r="T272" s="121"/>
      <c r="U272" s="121"/>
      <c r="V272" s="121"/>
      <c r="W272" s="121"/>
      <c r="X272" s="121"/>
      <c r="Y272" s="121"/>
      <c r="Z272" s="121"/>
      <c r="AA272" s="121"/>
      <c r="AB272" s="121"/>
      <c r="AC272" s="121"/>
      <c r="AD272" s="121"/>
      <c r="AE272" s="121"/>
      <c r="AF272" s="121"/>
      <c r="AG272" s="121"/>
      <c r="AH272" s="121"/>
      <c r="AI272" s="121"/>
      <c r="AJ272" s="121"/>
    </row>
    <row r="273" spans="1:36" ht="12.75" customHeight="1">
      <c r="A273" s="133"/>
      <c r="B273" s="132"/>
      <c r="C273" s="121"/>
      <c r="D273" s="121"/>
      <c r="E273" s="121"/>
      <c r="F273" s="121"/>
      <c r="G273" s="121"/>
      <c r="H273" s="121"/>
      <c r="I273" s="121"/>
      <c r="J273" s="121"/>
      <c r="K273" s="121"/>
      <c r="L273" s="121"/>
      <c r="M273" s="121"/>
      <c r="N273" s="121"/>
      <c r="O273" s="131" t="s">
        <v>1274</v>
      </c>
      <c r="P273" s="131"/>
      <c r="Q273" s="121"/>
      <c r="R273" s="121"/>
      <c r="S273" s="121"/>
      <c r="T273" s="121"/>
      <c r="U273" s="121"/>
      <c r="V273" s="121"/>
      <c r="W273" s="121"/>
      <c r="X273" s="121"/>
      <c r="Y273" s="121"/>
      <c r="Z273" s="121"/>
      <c r="AA273" s="121"/>
      <c r="AB273" s="121"/>
      <c r="AC273" s="121"/>
      <c r="AD273" s="121"/>
      <c r="AE273" s="121"/>
      <c r="AF273" s="121"/>
      <c r="AG273" s="121"/>
      <c r="AH273" s="121"/>
      <c r="AI273" s="121"/>
      <c r="AJ273" s="121"/>
    </row>
    <row r="274" spans="1:36" ht="12.75" customHeight="1">
      <c r="A274" s="131"/>
      <c r="B274" s="132"/>
      <c r="C274" s="121"/>
      <c r="D274" s="121"/>
      <c r="E274" s="121"/>
      <c r="F274" s="121"/>
      <c r="G274" s="121"/>
      <c r="H274" s="121"/>
      <c r="I274" s="121"/>
      <c r="J274" s="121"/>
      <c r="K274" s="121"/>
      <c r="L274" s="121"/>
      <c r="M274" s="121"/>
      <c r="N274" s="121"/>
      <c r="O274" s="131" t="s">
        <v>1275</v>
      </c>
      <c r="P274" s="131"/>
      <c r="Q274" s="121"/>
      <c r="R274" s="121"/>
      <c r="S274" s="121"/>
      <c r="T274" s="121"/>
      <c r="U274" s="121"/>
      <c r="V274" s="121"/>
      <c r="W274" s="121"/>
      <c r="X274" s="121"/>
      <c r="Y274" s="121"/>
      <c r="Z274" s="121"/>
      <c r="AA274" s="121"/>
      <c r="AB274" s="121"/>
      <c r="AC274" s="121"/>
      <c r="AD274" s="121"/>
      <c r="AE274" s="121"/>
      <c r="AF274" s="121"/>
      <c r="AG274" s="121"/>
      <c r="AH274" s="121"/>
      <c r="AI274" s="121"/>
      <c r="AJ274" s="121"/>
    </row>
    <row r="275" spans="1:36" ht="12.75" customHeight="1">
      <c r="A275" s="131"/>
      <c r="B275" s="132"/>
      <c r="C275" s="121"/>
      <c r="D275" s="121"/>
      <c r="E275" s="121"/>
      <c r="F275" s="121"/>
      <c r="G275" s="121"/>
      <c r="H275" s="121"/>
      <c r="I275" s="121"/>
      <c r="J275" s="121"/>
      <c r="K275" s="121"/>
      <c r="L275" s="121"/>
      <c r="M275" s="121"/>
      <c r="N275" s="121"/>
      <c r="O275" s="131" t="s">
        <v>1276</v>
      </c>
      <c r="P275" s="131"/>
      <c r="Q275" s="121"/>
      <c r="R275" s="121"/>
      <c r="S275" s="121"/>
      <c r="T275" s="121"/>
      <c r="U275" s="121"/>
      <c r="V275" s="121"/>
      <c r="W275" s="121"/>
      <c r="X275" s="121"/>
      <c r="Y275" s="121"/>
      <c r="Z275" s="121"/>
      <c r="AA275" s="121"/>
      <c r="AB275" s="121"/>
      <c r="AC275" s="121"/>
      <c r="AD275" s="121"/>
      <c r="AE275" s="121"/>
      <c r="AF275" s="121"/>
      <c r="AG275" s="121"/>
      <c r="AH275" s="121"/>
      <c r="AI275" s="121"/>
      <c r="AJ275" s="121"/>
    </row>
    <row r="276" spans="1:36" ht="12.75" customHeight="1">
      <c r="A276" s="131"/>
      <c r="B276" s="132"/>
      <c r="C276" s="121"/>
      <c r="D276" s="121"/>
      <c r="E276" s="121"/>
      <c r="F276" s="121"/>
      <c r="G276" s="121"/>
      <c r="H276" s="121"/>
      <c r="I276" s="121"/>
      <c r="J276" s="121"/>
      <c r="K276" s="121"/>
      <c r="L276" s="121"/>
      <c r="M276" s="121"/>
      <c r="N276" s="121"/>
      <c r="O276" s="131"/>
      <c r="P276" s="131"/>
      <c r="Q276" s="121"/>
      <c r="R276" s="121"/>
      <c r="S276" s="121"/>
      <c r="T276" s="121"/>
      <c r="U276" s="121"/>
      <c r="V276" s="121"/>
      <c r="W276" s="121"/>
      <c r="X276" s="121"/>
      <c r="Y276" s="121"/>
      <c r="Z276" s="121"/>
      <c r="AA276" s="121"/>
      <c r="AB276" s="121"/>
      <c r="AC276" s="121"/>
      <c r="AD276" s="121"/>
      <c r="AE276" s="121"/>
      <c r="AF276" s="121"/>
      <c r="AG276" s="121"/>
      <c r="AH276" s="121"/>
      <c r="AI276" s="121"/>
      <c r="AJ276" s="121"/>
    </row>
    <row r="277" spans="1:36" ht="12.75" customHeight="1">
      <c r="A277" s="131"/>
      <c r="B277" s="132"/>
      <c r="C277" s="121"/>
      <c r="D277" s="121"/>
      <c r="E277" s="121"/>
      <c r="F277" s="121"/>
      <c r="G277" s="121"/>
      <c r="H277" s="121"/>
      <c r="I277" s="121"/>
      <c r="J277" s="121"/>
      <c r="K277" s="121"/>
      <c r="L277" s="121"/>
      <c r="M277" s="121"/>
      <c r="N277" s="121"/>
      <c r="O277" s="134"/>
      <c r="P277" s="134"/>
      <c r="Q277" s="121"/>
      <c r="R277" s="121"/>
      <c r="S277" s="121"/>
      <c r="T277" s="121"/>
      <c r="U277" s="121"/>
      <c r="V277" s="121"/>
      <c r="W277" s="121"/>
      <c r="X277" s="121"/>
      <c r="Y277" s="121"/>
      <c r="Z277" s="121"/>
      <c r="AA277" s="121"/>
      <c r="AB277" s="121"/>
      <c r="AC277" s="121"/>
      <c r="AD277" s="121"/>
      <c r="AE277" s="121"/>
      <c r="AF277" s="121"/>
      <c r="AG277" s="121"/>
      <c r="AH277" s="121"/>
      <c r="AI277" s="121"/>
      <c r="AJ277" s="121"/>
    </row>
    <row r="278" spans="1:36" ht="12.75" customHeight="1">
      <c r="A278" s="499" t="s">
        <v>85</v>
      </c>
      <c r="B278" s="474"/>
      <c r="C278" s="474"/>
      <c r="D278" s="474"/>
      <c r="E278" s="474"/>
      <c r="F278" s="474"/>
      <c r="G278" s="474"/>
      <c r="H278" s="474"/>
      <c r="I278" s="474"/>
      <c r="J278" s="474"/>
      <c r="K278" s="474"/>
      <c r="L278" s="474"/>
      <c r="M278" s="474"/>
      <c r="N278" s="474"/>
      <c r="O278" s="474"/>
      <c r="P278" s="474"/>
      <c r="Q278" s="474"/>
      <c r="R278" s="474"/>
      <c r="S278" s="474"/>
      <c r="T278" s="474"/>
      <c r="U278" s="474"/>
      <c r="V278" s="474"/>
      <c r="W278" s="474"/>
      <c r="X278" s="474"/>
      <c r="Y278" s="474"/>
      <c r="Z278" s="474"/>
      <c r="AA278" s="474"/>
      <c r="AB278" s="474"/>
      <c r="AC278" s="474"/>
      <c r="AD278" s="474"/>
      <c r="AE278" s="474"/>
      <c r="AF278" s="474"/>
      <c r="AG278" s="474"/>
      <c r="AH278" s="474"/>
      <c r="AI278" s="474"/>
      <c r="AJ278" s="474"/>
    </row>
    <row r="279" spans="1:36" ht="12.75" customHeight="1">
      <c r="A279" s="500" t="s">
        <v>86</v>
      </c>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c r="AA279" s="474"/>
      <c r="AB279" s="474"/>
      <c r="AC279" s="474"/>
      <c r="AD279" s="474"/>
      <c r="AE279" s="474"/>
      <c r="AF279" s="474"/>
      <c r="AG279" s="474"/>
      <c r="AH279" s="474"/>
      <c r="AI279" s="474"/>
      <c r="AJ279" s="474"/>
    </row>
    <row r="280" spans="1:36" ht="12.75" customHeight="1">
      <c r="A280" s="51"/>
      <c r="B280" s="135"/>
      <c r="C280" s="29"/>
      <c r="D280" s="29"/>
      <c r="E280" s="92"/>
      <c r="F280" s="51"/>
      <c r="G280" s="51"/>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row>
    <row r="281" spans="1:36" ht="12.75" customHeight="1">
      <c r="A281" s="51"/>
      <c r="B281" s="135"/>
      <c r="C281" s="29"/>
      <c r="D281" s="29"/>
      <c r="E281" s="92"/>
      <c r="F281" s="51"/>
      <c r="G281" s="51"/>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row>
    <row r="282" spans="1:36" ht="12.75" customHeight="1">
      <c r="A282" s="51"/>
      <c r="B282" s="135"/>
      <c r="C282" s="29"/>
      <c r="D282" s="29"/>
      <c r="E282" s="92"/>
      <c r="F282" s="51"/>
      <c r="G282" s="51"/>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row>
    <row r="283" spans="1:36" ht="12.75" customHeight="1">
      <c r="A283" s="51"/>
      <c r="B283" s="135"/>
      <c r="C283" s="29"/>
      <c r="D283" s="29"/>
      <c r="E283" s="92"/>
      <c r="F283" s="51"/>
      <c r="G283" s="51"/>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row>
    <row r="284" spans="1:36" ht="12.75" customHeight="1">
      <c r="A284" s="51"/>
      <c r="B284" s="135"/>
      <c r="C284" s="29"/>
      <c r="D284" s="29"/>
      <c r="E284" s="92"/>
      <c r="F284" s="51"/>
      <c r="G284" s="51"/>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row>
    <row r="285" spans="1:36" ht="12.75" customHeight="1">
      <c r="A285" s="51"/>
      <c r="B285" s="135"/>
      <c r="C285" s="29"/>
      <c r="D285" s="29"/>
      <c r="E285" s="92"/>
      <c r="F285" s="51"/>
      <c r="G285" s="51"/>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row>
    <row r="286" spans="1:36" ht="12.75" customHeight="1">
      <c r="A286" s="51"/>
      <c r="B286" s="135"/>
      <c r="C286" s="29"/>
      <c r="D286" s="29"/>
      <c r="E286" s="92"/>
      <c r="F286" s="51"/>
      <c r="G286" s="51"/>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row>
    <row r="287" spans="1:36" ht="12.75" customHeight="1">
      <c r="A287" s="51"/>
      <c r="B287" s="135"/>
      <c r="C287" s="29"/>
      <c r="D287" s="29"/>
      <c r="E287" s="92"/>
      <c r="F287" s="51"/>
      <c r="G287" s="51"/>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row>
    <row r="288" spans="1:36" ht="12.75" customHeight="1">
      <c r="A288" s="51"/>
      <c r="B288" s="135"/>
      <c r="C288" s="29"/>
      <c r="D288" s="29"/>
      <c r="E288" s="92"/>
      <c r="F288" s="51"/>
      <c r="G288" s="51"/>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row>
    <row r="289" spans="1:36" ht="12.75" customHeight="1">
      <c r="A289" s="51"/>
      <c r="B289" s="135"/>
      <c r="C289" s="29"/>
      <c r="D289" s="29"/>
      <c r="E289" s="92"/>
      <c r="F289" s="51"/>
      <c r="G289" s="51"/>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row>
    <row r="290" spans="1:36" ht="12.75" customHeight="1">
      <c r="A290" s="51"/>
      <c r="B290" s="135"/>
      <c r="C290" s="29"/>
      <c r="D290" s="29"/>
      <c r="E290" s="92"/>
      <c r="F290" s="51"/>
      <c r="G290" s="51"/>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row>
    <row r="291" spans="1:36" ht="12.75" customHeight="1">
      <c r="A291" s="51"/>
      <c r="B291" s="135"/>
      <c r="C291" s="29"/>
      <c r="D291" s="29"/>
      <c r="E291" s="92"/>
      <c r="F291" s="51"/>
      <c r="G291" s="51"/>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row>
    <row r="292" spans="1:36" ht="12.75" customHeight="1">
      <c r="A292" s="51"/>
      <c r="B292" s="135"/>
      <c r="C292" s="29"/>
      <c r="D292" s="29"/>
      <c r="E292" s="92"/>
      <c r="F292" s="51"/>
      <c r="G292" s="51"/>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row>
    <row r="293" spans="1:36" ht="12.75" customHeight="1">
      <c r="A293" s="51"/>
      <c r="B293" s="135"/>
      <c r="C293" s="29"/>
      <c r="D293" s="29"/>
      <c r="E293" s="92"/>
      <c r="F293" s="51"/>
      <c r="G293" s="51"/>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row>
    <row r="294" spans="1:36" ht="12.75" customHeight="1">
      <c r="A294" s="51"/>
      <c r="B294" s="135"/>
      <c r="C294" s="29"/>
      <c r="D294" s="29"/>
      <c r="E294" s="92"/>
      <c r="F294" s="51"/>
      <c r="G294" s="51"/>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row>
    <row r="295" spans="1:36" ht="12.75" customHeight="1">
      <c r="A295" s="51"/>
      <c r="B295" s="135"/>
      <c r="C295" s="29"/>
      <c r="D295" s="29"/>
      <c r="E295" s="92"/>
      <c r="F295" s="51"/>
      <c r="G295" s="51"/>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row>
    <row r="296" spans="1:36" ht="12.75" customHeight="1">
      <c r="A296" s="51"/>
      <c r="B296" s="135"/>
      <c r="C296" s="29"/>
      <c r="D296" s="29"/>
      <c r="E296" s="92"/>
      <c r="F296" s="51"/>
      <c r="G296" s="51"/>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row>
    <row r="297" spans="1:36" ht="12.75" customHeight="1">
      <c r="A297" s="51"/>
      <c r="B297" s="135"/>
      <c r="C297" s="29"/>
      <c r="D297" s="29"/>
      <c r="E297" s="92"/>
      <c r="F297" s="51"/>
      <c r="G297" s="51"/>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row>
    <row r="298" spans="1:36" ht="12.75" customHeight="1">
      <c r="A298" s="51"/>
      <c r="B298" s="135"/>
      <c r="C298" s="29"/>
      <c r="D298" s="29"/>
      <c r="E298" s="92"/>
      <c r="F298" s="51"/>
      <c r="G298" s="51"/>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row>
    <row r="299" spans="1:36" ht="12.75" customHeight="1">
      <c r="A299" s="51"/>
      <c r="B299" s="135"/>
      <c r="C299" s="29"/>
      <c r="D299" s="29"/>
      <c r="E299" s="92"/>
      <c r="F299" s="51"/>
      <c r="G299" s="51"/>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row>
    <row r="300" spans="1:36" ht="12.75" customHeight="1">
      <c r="A300" s="51"/>
      <c r="B300" s="135"/>
      <c r="C300" s="29"/>
      <c r="D300" s="29"/>
      <c r="E300" s="92"/>
      <c r="F300" s="51"/>
      <c r="G300" s="51"/>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row>
    <row r="301" spans="1:36" ht="12.75" customHeight="1">
      <c r="A301" s="51"/>
      <c r="B301" s="135"/>
      <c r="C301" s="29"/>
      <c r="D301" s="29"/>
      <c r="E301" s="92"/>
      <c r="F301" s="51"/>
      <c r="G301" s="51"/>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row>
    <row r="302" spans="1:36" ht="12.75" customHeight="1">
      <c r="A302" s="51"/>
      <c r="B302" s="135"/>
      <c r="C302" s="29"/>
      <c r="D302" s="29"/>
      <c r="E302" s="92"/>
      <c r="F302" s="51"/>
      <c r="G302" s="51"/>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row>
    <row r="303" spans="1:36" ht="12.75" customHeight="1">
      <c r="A303" s="51"/>
      <c r="B303" s="135"/>
      <c r="C303" s="29"/>
      <c r="D303" s="29"/>
      <c r="E303" s="92"/>
      <c r="F303" s="51"/>
      <c r="G303" s="51"/>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row>
    <row r="304" spans="1:36" ht="12.75" customHeight="1">
      <c r="A304" s="51"/>
      <c r="B304" s="135"/>
      <c r="C304" s="29"/>
      <c r="D304" s="29"/>
      <c r="E304" s="92"/>
      <c r="F304" s="51"/>
      <c r="G304" s="51"/>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row>
    <row r="305" spans="1:36" ht="12.75" customHeight="1">
      <c r="A305" s="51"/>
      <c r="B305" s="135"/>
      <c r="C305" s="29"/>
      <c r="D305" s="29"/>
      <c r="E305" s="92"/>
      <c r="F305" s="51"/>
      <c r="G305" s="51"/>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row>
    <row r="306" spans="1:36" ht="12.75" customHeight="1">
      <c r="A306" s="51"/>
      <c r="B306" s="135"/>
      <c r="C306" s="29"/>
      <c r="D306" s="29"/>
      <c r="E306" s="92"/>
      <c r="F306" s="51"/>
      <c r="G306" s="51"/>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row>
    <row r="307" spans="1:36" ht="12.75" customHeight="1">
      <c r="A307" s="51"/>
      <c r="B307" s="135"/>
      <c r="C307" s="29"/>
      <c r="D307" s="29"/>
      <c r="E307" s="92"/>
      <c r="F307" s="51"/>
      <c r="G307" s="51"/>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row>
    <row r="308" spans="1:36" ht="12.75" customHeight="1">
      <c r="A308" s="51"/>
      <c r="B308" s="135"/>
      <c r="C308" s="29"/>
      <c r="D308" s="29"/>
      <c r="E308" s="92"/>
      <c r="F308" s="51"/>
      <c r="G308" s="51"/>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row>
    <row r="309" spans="1:36" ht="12.75" customHeight="1">
      <c r="A309" s="51"/>
      <c r="B309" s="135"/>
      <c r="C309" s="29"/>
      <c r="D309" s="29"/>
      <c r="E309" s="92"/>
      <c r="F309" s="51"/>
      <c r="G309" s="51"/>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row>
    <row r="310" spans="1:36" ht="12.75" customHeight="1">
      <c r="A310" s="51"/>
      <c r="B310" s="135"/>
      <c r="C310" s="29"/>
      <c r="D310" s="29"/>
      <c r="E310" s="92"/>
      <c r="F310" s="51"/>
      <c r="G310" s="51"/>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row>
    <row r="311" spans="1:36" ht="12.75" customHeight="1">
      <c r="A311" s="51"/>
      <c r="B311" s="135"/>
      <c r="C311" s="29"/>
      <c r="D311" s="29"/>
      <c r="E311" s="92"/>
      <c r="F311" s="51"/>
      <c r="G311" s="51"/>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row>
    <row r="312" spans="1:36" ht="12.75" customHeight="1">
      <c r="A312" s="51"/>
      <c r="B312" s="135"/>
      <c r="C312" s="29"/>
      <c r="D312" s="29"/>
      <c r="E312" s="92"/>
      <c r="F312" s="51"/>
      <c r="G312" s="51"/>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row>
    <row r="313" spans="1:36" ht="12.75" customHeight="1">
      <c r="A313" s="51"/>
      <c r="B313" s="135"/>
      <c r="C313" s="29"/>
      <c r="D313" s="29"/>
      <c r="E313" s="92"/>
      <c r="F313" s="51"/>
      <c r="G313" s="51"/>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row>
    <row r="314" spans="1:36" ht="12.75" customHeight="1">
      <c r="A314" s="51"/>
      <c r="B314" s="135"/>
      <c r="C314" s="29"/>
      <c r="D314" s="29"/>
      <c r="E314" s="92"/>
      <c r="F314" s="51"/>
      <c r="G314" s="51"/>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row>
    <row r="315" spans="1:36" ht="12.75" customHeight="1">
      <c r="A315" s="51"/>
      <c r="B315" s="135"/>
      <c r="C315" s="29"/>
      <c r="D315" s="29"/>
      <c r="E315" s="92"/>
      <c r="F315" s="51"/>
      <c r="G315" s="51"/>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row>
    <row r="316" spans="1:36" ht="12.75" customHeight="1">
      <c r="A316" s="51"/>
      <c r="B316" s="135"/>
      <c r="C316" s="29"/>
      <c r="D316" s="29"/>
      <c r="E316" s="92"/>
      <c r="F316" s="51"/>
      <c r="G316" s="51"/>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row>
    <row r="317" spans="1:36" ht="12.75" customHeight="1">
      <c r="A317" s="51"/>
      <c r="B317" s="135"/>
      <c r="C317" s="29"/>
      <c r="D317" s="29"/>
      <c r="E317" s="92"/>
      <c r="F317" s="51"/>
      <c r="G317" s="51"/>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row>
    <row r="318" spans="1:36" ht="12.75" customHeight="1">
      <c r="A318" s="51"/>
      <c r="B318" s="135"/>
      <c r="C318" s="29"/>
      <c r="D318" s="29"/>
      <c r="E318" s="92"/>
      <c r="F318" s="51"/>
      <c r="G318" s="51"/>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row>
    <row r="319" spans="1:36" ht="12.75" customHeight="1">
      <c r="A319" s="51"/>
      <c r="B319" s="135"/>
      <c r="C319" s="29"/>
      <c r="D319" s="29"/>
      <c r="E319" s="92"/>
      <c r="F319" s="51"/>
      <c r="G319" s="51"/>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row>
    <row r="320" spans="1:36" ht="12.75" customHeight="1">
      <c r="A320" s="51"/>
      <c r="B320" s="135"/>
      <c r="C320" s="29"/>
      <c r="D320" s="29"/>
      <c r="E320" s="92"/>
      <c r="F320" s="51"/>
      <c r="G320" s="51"/>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row>
    <row r="321" spans="1:36" ht="12.75" customHeight="1">
      <c r="A321" s="51"/>
      <c r="B321" s="135"/>
      <c r="C321" s="29"/>
      <c r="D321" s="29"/>
      <c r="E321" s="92"/>
      <c r="F321" s="51"/>
      <c r="G321" s="51"/>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row>
    <row r="322" spans="1:36" ht="12.75" customHeight="1">
      <c r="A322" s="51"/>
      <c r="B322" s="135"/>
      <c r="C322" s="29"/>
      <c r="D322" s="29"/>
      <c r="E322" s="92"/>
      <c r="F322" s="51"/>
      <c r="G322" s="51"/>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row>
    <row r="323" spans="1:36" ht="12.75" customHeight="1">
      <c r="A323" s="51"/>
      <c r="B323" s="135"/>
      <c r="C323" s="29"/>
      <c r="D323" s="29"/>
      <c r="E323" s="92"/>
      <c r="F323" s="51"/>
      <c r="G323" s="51"/>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row>
    <row r="324" spans="1:36" ht="12.75" customHeight="1">
      <c r="A324" s="51"/>
      <c r="B324" s="135"/>
      <c r="C324" s="29"/>
      <c r="D324" s="29"/>
      <c r="E324" s="92"/>
      <c r="F324" s="51"/>
      <c r="G324" s="51"/>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row>
    <row r="325" spans="1:36" ht="12.75" customHeight="1">
      <c r="A325" s="51"/>
      <c r="B325" s="135"/>
      <c r="C325" s="29"/>
      <c r="D325" s="29"/>
      <c r="E325" s="92"/>
      <c r="F325" s="51"/>
      <c r="G325" s="51"/>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row>
    <row r="326" spans="1:36" ht="12.75" customHeight="1">
      <c r="A326" s="51"/>
      <c r="B326" s="135"/>
      <c r="C326" s="29"/>
      <c r="D326" s="29"/>
      <c r="E326" s="92"/>
      <c r="F326" s="51"/>
      <c r="G326" s="51"/>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row>
    <row r="327" spans="1:36" ht="12.75" customHeight="1">
      <c r="A327" s="51"/>
      <c r="B327" s="135"/>
      <c r="C327" s="29"/>
      <c r="D327" s="29"/>
      <c r="E327" s="92"/>
      <c r="F327" s="51"/>
      <c r="G327" s="51"/>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row>
    <row r="328" spans="1:36" ht="12.75" customHeight="1">
      <c r="A328" s="51"/>
      <c r="B328" s="135"/>
      <c r="C328" s="29"/>
      <c r="D328" s="29"/>
      <c r="E328" s="92"/>
      <c r="F328" s="51"/>
      <c r="G328" s="51"/>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row>
    <row r="329" spans="1:36" ht="12.75" customHeight="1">
      <c r="A329" s="51"/>
      <c r="B329" s="135"/>
      <c r="C329" s="29"/>
      <c r="D329" s="29"/>
      <c r="E329" s="92"/>
      <c r="F329" s="51"/>
      <c r="G329" s="51"/>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row>
    <row r="330" spans="1:36" ht="12.75" customHeight="1">
      <c r="A330" s="51"/>
      <c r="B330" s="135"/>
      <c r="C330" s="29"/>
      <c r="D330" s="29"/>
      <c r="E330" s="92"/>
      <c r="F330" s="51"/>
      <c r="G330" s="51"/>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row>
    <row r="331" spans="1:36" ht="12.75" customHeight="1">
      <c r="A331" s="51"/>
      <c r="B331" s="135"/>
      <c r="C331" s="29"/>
      <c r="D331" s="29"/>
      <c r="E331" s="92"/>
      <c r="F331" s="51"/>
      <c r="G331" s="51"/>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row>
    <row r="332" spans="1:36" ht="12.75" customHeight="1">
      <c r="A332" s="51"/>
      <c r="B332" s="135"/>
      <c r="C332" s="29"/>
      <c r="D332" s="29"/>
      <c r="E332" s="92"/>
      <c r="F332" s="51"/>
      <c r="G332" s="51"/>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row>
    <row r="333" spans="1:36" ht="12.75" customHeight="1">
      <c r="A333" s="51"/>
      <c r="B333" s="135"/>
      <c r="C333" s="29"/>
      <c r="D333" s="29"/>
      <c r="E333" s="92"/>
      <c r="F333" s="51"/>
      <c r="G333" s="51"/>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row>
    <row r="334" spans="1:36" ht="12.75" customHeight="1">
      <c r="A334" s="51"/>
      <c r="B334" s="135"/>
      <c r="C334" s="29"/>
      <c r="D334" s="29"/>
      <c r="E334" s="92"/>
      <c r="F334" s="51"/>
      <c r="G334" s="51"/>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row>
    <row r="335" spans="1:36" ht="12.75" customHeight="1">
      <c r="A335" s="51"/>
      <c r="B335" s="135"/>
      <c r="C335" s="29"/>
      <c r="D335" s="29"/>
      <c r="E335" s="92"/>
      <c r="F335" s="51"/>
      <c r="G335" s="51"/>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row>
    <row r="336" spans="1:36" ht="12.75" customHeight="1">
      <c r="A336" s="51"/>
      <c r="B336" s="135"/>
      <c r="C336" s="29"/>
      <c r="D336" s="29"/>
      <c r="E336" s="92"/>
      <c r="F336" s="51"/>
      <c r="G336" s="51"/>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row>
    <row r="337" spans="1:36" ht="12.75" customHeight="1">
      <c r="A337" s="51"/>
      <c r="B337" s="135"/>
      <c r="C337" s="29"/>
      <c r="D337" s="29"/>
      <c r="E337" s="92"/>
      <c r="F337" s="51"/>
      <c r="G337" s="51"/>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row>
    <row r="338" spans="1:36" ht="12.75" customHeight="1">
      <c r="A338" s="51"/>
      <c r="B338" s="135"/>
      <c r="C338" s="29"/>
      <c r="D338" s="29"/>
      <c r="E338" s="92"/>
      <c r="F338" s="51"/>
      <c r="G338" s="51"/>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row>
    <row r="339" spans="1:36" ht="12.75" customHeight="1">
      <c r="A339" s="51"/>
      <c r="B339" s="135"/>
      <c r="C339" s="29"/>
      <c r="D339" s="29"/>
      <c r="E339" s="92"/>
      <c r="F339" s="51"/>
      <c r="G339" s="51"/>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row>
    <row r="340" spans="1:36" ht="12.75" customHeight="1">
      <c r="A340" s="51"/>
      <c r="B340" s="135"/>
      <c r="C340" s="29"/>
      <c r="D340" s="29"/>
      <c r="E340" s="92"/>
      <c r="F340" s="51"/>
      <c r="G340" s="51"/>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row>
    <row r="341" spans="1:36" ht="12.75" customHeight="1">
      <c r="A341" s="51"/>
      <c r="B341" s="135"/>
      <c r="C341" s="29"/>
      <c r="D341" s="29"/>
      <c r="E341" s="92"/>
      <c r="F341" s="51"/>
      <c r="G341" s="51"/>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row>
    <row r="342" spans="1:36" ht="12.75" customHeight="1">
      <c r="A342" s="51"/>
      <c r="B342" s="135"/>
      <c r="C342" s="29"/>
      <c r="D342" s="29"/>
      <c r="E342" s="92"/>
      <c r="F342" s="51"/>
      <c r="G342" s="51"/>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row>
    <row r="343" spans="1:36" ht="12.75" customHeight="1">
      <c r="A343" s="51"/>
      <c r="B343" s="135"/>
      <c r="C343" s="29"/>
      <c r="D343" s="29"/>
      <c r="E343" s="92"/>
      <c r="F343" s="51"/>
      <c r="G343" s="51"/>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row>
    <row r="344" spans="1:36" ht="12.75" customHeight="1">
      <c r="A344" s="51"/>
      <c r="B344" s="135"/>
      <c r="C344" s="29"/>
      <c r="D344" s="29"/>
      <c r="E344" s="92"/>
      <c r="F344" s="51"/>
      <c r="G344" s="51"/>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row>
    <row r="345" spans="1:36" ht="12.75" customHeight="1">
      <c r="A345" s="51"/>
      <c r="B345" s="135"/>
      <c r="C345" s="29"/>
      <c r="D345" s="29"/>
      <c r="E345" s="92"/>
      <c r="F345" s="51"/>
      <c r="G345" s="51"/>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row>
    <row r="346" spans="1:36" ht="12.75" customHeight="1">
      <c r="A346" s="51"/>
      <c r="B346" s="135"/>
      <c r="C346" s="29"/>
      <c r="D346" s="29"/>
      <c r="E346" s="92"/>
      <c r="F346" s="51"/>
      <c r="G346" s="51"/>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row>
    <row r="347" spans="1:36" ht="12.75" customHeight="1">
      <c r="A347" s="51"/>
      <c r="B347" s="135"/>
      <c r="C347" s="29"/>
      <c r="D347" s="29"/>
      <c r="E347" s="92"/>
      <c r="F347" s="51"/>
      <c r="G347" s="51"/>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row>
    <row r="348" spans="1:36" ht="12.75" customHeight="1">
      <c r="A348" s="51"/>
      <c r="B348" s="135"/>
      <c r="C348" s="29"/>
      <c r="D348" s="29"/>
      <c r="E348" s="92"/>
      <c r="F348" s="51"/>
      <c r="G348" s="51"/>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row>
    <row r="349" spans="1:36" ht="12.75" customHeight="1">
      <c r="A349" s="51"/>
      <c r="B349" s="135"/>
      <c r="C349" s="29"/>
      <c r="D349" s="29"/>
      <c r="E349" s="92"/>
      <c r="F349" s="51"/>
      <c r="G349" s="51"/>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row>
    <row r="350" spans="1:36" ht="12.75" customHeight="1">
      <c r="A350" s="51"/>
      <c r="B350" s="135"/>
      <c r="C350" s="29"/>
      <c r="D350" s="29"/>
      <c r="E350" s="92"/>
      <c r="F350" s="51"/>
      <c r="G350" s="51"/>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row>
    <row r="351" spans="1:36" ht="12.75" customHeight="1">
      <c r="A351" s="51"/>
      <c r="B351" s="135"/>
      <c r="C351" s="29"/>
      <c r="D351" s="29"/>
      <c r="E351" s="92"/>
      <c r="F351" s="51"/>
      <c r="G351" s="51"/>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row>
    <row r="352" spans="1:36" ht="12.75" customHeight="1">
      <c r="A352" s="51"/>
      <c r="B352" s="135"/>
      <c r="C352" s="29"/>
      <c r="D352" s="29"/>
      <c r="E352" s="92"/>
      <c r="F352" s="51"/>
      <c r="G352" s="51"/>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row>
    <row r="353" spans="1:36" ht="12.75" customHeight="1">
      <c r="A353" s="51"/>
      <c r="B353" s="135"/>
      <c r="C353" s="29"/>
      <c r="D353" s="29"/>
      <c r="E353" s="92"/>
      <c r="F353" s="51"/>
      <c r="G353" s="51"/>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row>
    <row r="354" spans="1:36" ht="12.75" customHeight="1">
      <c r="A354" s="51"/>
      <c r="B354" s="135"/>
      <c r="C354" s="29"/>
      <c r="D354" s="29"/>
      <c r="E354" s="92"/>
      <c r="F354" s="51"/>
      <c r="G354" s="51"/>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row>
    <row r="355" spans="1:36" ht="12.75" customHeight="1">
      <c r="A355" s="51"/>
      <c r="B355" s="135"/>
      <c r="C355" s="29"/>
      <c r="D355" s="29"/>
      <c r="E355" s="92"/>
      <c r="F355" s="51"/>
      <c r="G355" s="51"/>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row>
    <row r="356" spans="1:36" ht="12.75" customHeight="1">
      <c r="A356" s="51"/>
      <c r="B356" s="135"/>
      <c r="C356" s="29"/>
      <c r="D356" s="29"/>
      <c r="E356" s="92"/>
      <c r="F356" s="51"/>
      <c r="G356" s="51"/>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row>
    <row r="357" spans="1:36" ht="12.75" customHeight="1">
      <c r="A357" s="51"/>
      <c r="B357" s="135"/>
      <c r="C357" s="29"/>
      <c r="D357" s="29"/>
      <c r="E357" s="92"/>
      <c r="F357" s="51"/>
      <c r="G357" s="51"/>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row>
    <row r="358" spans="1:36" ht="12.75" customHeight="1">
      <c r="A358" s="51"/>
      <c r="B358" s="135"/>
      <c r="C358" s="29"/>
      <c r="D358" s="29"/>
      <c r="E358" s="92"/>
      <c r="F358" s="51"/>
      <c r="G358" s="51"/>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row>
    <row r="359" spans="1:36" ht="12.75" customHeight="1">
      <c r="A359" s="51"/>
      <c r="B359" s="135"/>
      <c r="C359" s="29"/>
      <c r="D359" s="29"/>
      <c r="E359" s="92"/>
      <c r="F359" s="51"/>
      <c r="G359" s="51"/>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row>
    <row r="360" spans="1:36" ht="12.75" customHeight="1">
      <c r="A360" s="51"/>
      <c r="B360" s="135"/>
      <c r="C360" s="29"/>
      <c r="D360" s="29"/>
      <c r="E360" s="92"/>
      <c r="F360" s="51"/>
      <c r="G360" s="51"/>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row>
    <row r="361" spans="1:36" ht="12.75" customHeight="1">
      <c r="A361" s="51"/>
      <c r="B361" s="135"/>
      <c r="C361" s="29"/>
      <c r="D361" s="29"/>
      <c r="E361" s="92"/>
      <c r="F361" s="51"/>
      <c r="G361" s="51"/>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row>
    <row r="362" spans="1:36" ht="12.75" customHeight="1">
      <c r="A362" s="51"/>
      <c r="B362" s="135"/>
      <c r="C362" s="29"/>
      <c r="D362" s="29"/>
      <c r="E362" s="92"/>
      <c r="F362" s="51"/>
      <c r="G362" s="51"/>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row>
    <row r="363" spans="1:36" ht="12.75" customHeight="1">
      <c r="A363" s="51"/>
      <c r="B363" s="135"/>
      <c r="C363" s="29"/>
      <c r="D363" s="29"/>
      <c r="E363" s="92"/>
      <c r="F363" s="51"/>
      <c r="G363" s="51"/>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row>
    <row r="364" spans="1:36" ht="12.75" customHeight="1">
      <c r="A364" s="51"/>
      <c r="B364" s="135"/>
      <c r="C364" s="29"/>
      <c r="D364" s="29"/>
      <c r="E364" s="92"/>
      <c r="F364" s="51"/>
      <c r="G364" s="51"/>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row>
    <row r="365" spans="1:36" ht="12.75" customHeight="1">
      <c r="A365" s="51"/>
      <c r="B365" s="135"/>
      <c r="C365" s="29"/>
      <c r="D365" s="29"/>
      <c r="E365" s="92"/>
      <c r="F365" s="51"/>
      <c r="G365" s="51"/>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row>
    <row r="366" spans="1:36" ht="12.75" customHeight="1">
      <c r="A366" s="51"/>
      <c r="B366" s="135"/>
      <c r="C366" s="29"/>
      <c r="D366" s="29"/>
      <c r="E366" s="92"/>
      <c r="F366" s="51"/>
      <c r="G366" s="51"/>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row>
    <row r="367" spans="1:36" ht="12.75" customHeight="1">
      <c r="A367" s="51"/>
      <c r="B367" s="135"/>
      <c r="C367" s="29"/>
      <c r="D367" s="29"/>
      <c r="E367" s="92"/>
      <c r="F367" s="51"/>
      <c r="G367" s="51"/>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row>
    <row r="368" spans="1:36" ht="12.75" customHeight="1">
      <c r="A368" s="51"/>
      <c r="B368" s="135"/>
      <c r="C368" s="29"/>
      <c r="D368" s="29"/>
      <c r="E368" s="92"/>
      <c r="F368" s="51"/>
      <c r="G368" s="51"/>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row>
    <row r="369" spans="1:36" ht="12.75" customHeight="1">
      <c r="A369" s="51"/>
      <c r="B369" s="135"/>
      <c r="C369" s="29"/>
      <c r="D369" s="29"/>
      <c r="E369" s="92"/>
      <c r="F369" s="51"/>
      <c r="G369" s="51"/>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row>
    <row r="370" spans="1:36" ht="12.75" customHeight="1">
      <c r="A370" s="51"/>
      <c r="B370" s="135"/>
      <c r="C370" s="29"/>
      <c r="D370" s="29"/>
      <c r="E370" s="92"/>
      <c r="F370" s="51"/>
      <c r="G370" s="51"/>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row>
    <row r="371" spans="1:36" ht="12.75" customHeight="1">
      <c r="A371" s="51"/>
      <c r="B371" s="135"/>
      <c r="C371" s="29"/>
      <c r="D371" s="29"/>
      <c r="E371" s="92"/>
      <c r="F371" s="51"/>
      <c r="G371" s="51"/>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row>
    <row r="372" spans="1:36" ht="12.75" customHeight="1">
      <c r="A372" s="51"/>
      <c r="B372" s="135"/>
      <c r="C372" s="29"/>
      <c r="D372" s="29"/>
      <c r="E372" s="92"/>
      <c r="F372" s="51"/>
      <c r="G372" s="51"/>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row>
    <row r="373" spans="1:36" ht="12.75" customHeight="1">
      <c r="A373" s="51"/>
      <c r="B373" s="135"/>
      <c r="C373" s="29"/>
      <c r="D373" s="29"/>
      <c r="E373" s="92"/>
      <c r="F373" s="51"/>
      <c r="G373" s="51"/>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row>
    <row r="374" spans="1:36" ht="12.75" customHeight="1">
      <c r="A374" s="51"/>
      <c r="B374" s="135"/>
      <c r="C374" s="29"/>
      <c r="D374" s="29"/>
      <c r="E374" s="92"/>
      <c r="F374" s="51"/>
      <c r="G374" s="51"/>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row>
    <row r="375" spans="1:36" ht="12.75" customHeight="1">
      <c r="A375" s="51"/>
      <c r="B375" s="135"/>
      <c r="C375" s="29"/>
      <c r="D375" s="29"/>
      <c r="E375" s="92"/>
      <c r="F375" s="51"/>
      <c r="G375" s="51"/>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row>
    <row r="376" spans="1:36" ht="12.75" customHeight="1">
      <c r="A376" s="51"/>
      <c r="B376" s="135"/>
      <c r="C376" s="29"/>
      <c r="D376" s="29"/>
      <c r="E376" s="92"/>
      <c r="F376" s="51"/>
      <c r="G376" s="51"/>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row>
    <row r="377" spans="1:36" ht="12.75" customHeight="1">
      <c r="A377" s="51"/>
      <c r="B377" s="135"/>
      <c r="C377" s="29"/>
      <c r="D377" s="29"/>
      <c r="E377" s="92"/>
      <c r="F377" s="51"/>
      <c r="G377" s="51"/>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row>
    <row r="378" spans="1:36" ht="12.75" customHeight="1">
      <c r="A378" s="51"/>
      <c r="B378" s="135"/>
      <c r="C378" s="29"/>
      <c r="D378" s="29"/>
      <c r="E378" s="92"/>
      <c r="F378" s="51"/>
      <c r="G378" s="51"/>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row>
    <row r="379" spans="1:36" ht="12.75" customHeight="1">
      <c r="A379" s="51"/>
      <c r="B379" s="135"/>
      <c r="C379" s="29"/>
      <c r="D379" s="29"/>
      <c r="E379" s="92"/>
      <c r="F379" s="51"/>
      <c r="G379" s="51"/>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row>
    <row r="380" spans="1:36" ht="12.75" customHeight="1">
      <c r="A380" s="51"/>
      <c r="B380" s="135"/>
      <c r="C380" s="29"/>
      <c r="D380" s="29"/>
      <c r="E380" s="92"/>
      <c r="F380" s="51"/>
      <c r="G380" s="51"/>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row>
    <row r="381" spans="1:36" ht="12.75" customHeight="1">
      <c r="A381" s="51"/>
      <c r="B381" s="135"/>
      <c r="C381" s="29"/>
      <c r="D381" s="29"/>
      <c r="E381" s="92"/>
      <c r="F381" s="51"/>
      <c r="G381" s="51"/>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row>
    <row r="382" spans="1:36" ht="12.75" customHeight="1">
      <c r="A382" s="51"/>
      <c r="B382" s="135"/>
      <c r="C382" s="29"/>
      <c r="D382" s="29"/>
      <c r="E382" s="92"/>
      <c r="F382" s="51"/>
      <c r="G382" s="51"/>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row>
    <row r="383" spans="1:36" ht="12.75" customHeight="1">
      <c r="A383" s="51"/>
      <c r="B383" s="135"/>
      <c r="C383" s="29"/>
      <c r="D383" s="29"/>
      <c r="E383" s="92"/>
      <c r="F383" s="51"/>
      <c r="G383" s="51"/>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row>
    <row r="384" spans="1:36" ht="12.75" customHeight="1">
      <c r="A384" s="51"/>
      <c r="B384" s="135"/>
      <c r="C384" s="29"/>
      <c r="D384" s="29"/>
      <c r="E384" s="92"/>
      <c r="F384" s="51"/>
      <c r="G384" s="51"/>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row>
    <row r="385" spans="1:36" ht="12.75" customHeight="1">
      <c r="A385" s="51"/>
      <c r="B385" s="135"/>
      <c r="C385" s="29"/>
      <c r="D385" s="29"/>
      <c r="E385" s="92"/>
      <c r="F385" s="51"/>
      <c r="G385" s="51"/>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row>
    <row r="386" spans="1:36" ht="12.75" customHeight="1">
      <c r="A386" s="51"/>
      <c r="B386" s="135"/>
      <c r="C386" s="29"/>
      <c r="D386" s="29"/>
      <c r="E386" s="92"/>
      <c r="F386" s="51"/>
      <c r="G386" s="51"/>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row>
    <row r="387" spans="1:36" ht="12.75" customHeight="1">
      <c r="A387" s="51"/>
      <c r="B387" s="135"/>
      <c r="C387" s="29"/>
      <c r="D387" s="29"/>
      <c r="E387" s="92"/>
      <c r="F387" s="51"/>
      <c r="G387" s="51"/>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row>
    <row r="388" spans="1:36" ht="12.75" customHeight="1">
      <c r="A388" s="51"/>
      <c r="B388" s="135"/>
      <c r="C388" s="29"/>
      <c r="D388" s="29"/>
      <c r="E388" s="92"/>
      <c r="F388" s="51"/>
      <c r="G388" s="51"/>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row>
    <row r="389" spans="1:36" ht="12.75" customHeight="1">
      <c r="A389" s="51"/>
      <c r="B389" s="135"/>
      <c r="C389" s="29"/>
      <c r="D389" s="29"/>
      <c r="E389" s="92"/>
      <c r="F389" s="51"/>
      <c r="G389" s="51"/>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row>
    <row r="390" spans="1:36" ht="12.75" customHeight="1">
      <c r="A390" s="51"/>
      <c r="B390" s="135"/>
      <c r="C390" s="29"/>
      <c r="D390" s="29"/>
      <c r="E390" s="92"/>
      <c r="F390" s="51"/>
      <c r="G390" s="51"/>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row>
    <row r="391" spans="1:36" ht="12.75" customHeight="1">
      <c r="A391" s="51"/>
      <c r="B391" s="135"/>
      <c r="C391" s="29"/>
      <c r="D391" s="29"/>
      <c r="E391" s="92"/>
      <c r="F391" s="51"/>
      <c r="G391" s="51"/>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row>
    <row r="392" spans="1:36" ht="12.75" customHeight="1">
      <c r="A392" s="51"/>
      <c r="B392" s="135"/>
      <c r="C392" s="29"/>
      <c r="D392" s="29"/>
      <c r="E392" s="92"/>
      <c r="F392" s="51"/>
      <c r="G392" s="51"/>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row>
    <row r="393" spans="1:36" ht="12.75" customHeight="1">
      <c r="A393" s="51"/>
      <c r="B393" s="135"/>
      <c r="C393" s="29"/>
      <c r="D393" s="29"/>
      <c r="E393" s="92"/>
      <c r="F393" s="51"/>
      <c r="G393" s="51"/>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row>
    <row r="394" spans="1:36" ht="12.75" customHeight="1">
      <c r="A394" s="51"/>
      <c r="B394" s="135"/>
      <c r="C394" s="29"/>
      <c r="D394" s="29"/>
      <c r="E394" s="92"/>
      <c r="F394" s="51"/>
      <c r="G394" s="51"/>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row>
    <row r="395" spans="1:36" ht="12.75" customHeight="1">
      <c r="A395" s="51"/>
      <c r="B395" s="135"/>
      <c r="C395" s="29"/>
      <c r="D395" s="29"/>
      <c r="E395" s="92"/>
      <c r="F395" s="51"/>
      <c r="G395" s="51"/>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row>
    <row r="396" spans="1:36" ht="12.75" customHeight="1">
      <c r="A396" s="51"/>
      <c r="B396" s="135"/>
      <c r="C396" s="29"/>
      <c r="D396" s="29"/>
      <c r="E396" s="92"/>
      <c r="F396" s="51"/>
      <c r="G396" s="51"/>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row>
    <row r="397" spans="1:36" ht="12.75" customHeight="1">
      <c r="A397" s="51"/>
      <c r="B397" s="135"/>
      <c r="C397" s="29"/>
      <c r="D397" s="29"/>
      <c r="E397" s="92"/>
      <c r="F397" s="51"/>
      <c r="G397" s="51"/>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row>
    <row r="398" spans="1:36" ht="12.75" customHeight="1">
      <c r="A398" s="51"/>
      <c r="B398" s="135"/>
      <c r="C398" s="29"/>
      <c r="D398" s="29"/>
      <c r="E398" s="92"/>
      <c r="F398" s="51"/>
      <c r="G398" s="51"/>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row>
    <row r="399" spans="1:36" ht="12.75" customHeight="1">
      <c r="A399" s="51"/>
      <c r="B399" s="135"/>
      <c r="C399" s="29"/>
      <c r="D399" s="29"/>
      <c r="E399" s="92"/>
      <c r="F399" s="51"/>
      <c r="G399" s="51"/>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row>
    <row r="400" spans="1:36" ht="12.75" customHeight="1">
      <c r="A400" s="51"/>
      <c r="B400" s="135"/>
      <c r="C400" s="29"/>
      <c r="D400" s="29"/>
      <c r="E400" s="92"/>
      <c r="F400" s="51"/>
      <c r="G400" s="51"/>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row>
    <row r="401" spans="1:36" ht="12.75" customHeight="1">
      <c r="A401" s="51"/>
      <c r="B401" s="135"/>
      <c r="C401" s="29"/>
      <c r="D401" s="29"/>
      <c r="E401" s="92"/>
      <c r="F401" s="51"/>
      <c r="G401" s="51"/>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row>
    <row r="402" spans="1:36" ht="12.75" customHeight="1">
      <c r="A402" s="51"/>
      <c r="B402" s="135"/>
      <c r="C402" s="29"/>
      <c r="D402" s="29"/>
      <c r="E402" s="92"/>
      <c r="F402" s="51"/>
      <c r="G402" s="51"/>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row>
    <row r="403" spans="1:36" ht="12.75" customHeight="1">
      <c r="A403" s="51"/>
      <c r="B403" s="135"/>
      <c r="C403" s="29"/>
      <c r="D403" s="29"/>
      <c r="E403" s="92"/>
      <c r="F403" s="51"/>
      <c r="G403" s="51"/>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row>
    <row r="404" spans="1:36" ht="12.75" customHeight="1">
      <c r="A404" s="51"/>
      <c r="B404" s="135"/>
      <c r="C404" s="29"/>
      <c r="D404" s="29"/>
      <c r="E404" s="92"/>
      <c r="F404" s="51"/>
      <c r="G404" s="51"/>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row>
    <row r="405" spans="1:36" ht="12.75" customHeight="1">
      <c r="A405" s="51"/>
      <c r="B405" s="135"/>
      <c r="C405" s="29"/>
      <c r="D405" s="29"/>
      <c r="E405" s="92"/>
      <c r="F405" s="51"/>
      <c r="G405" s="51"/>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row>
    <row r="406" spans="1:36" ht="12.75" customHeight="1">
      <c r="A406" s="51"/>
      <c r="B406" s="135"/>
      <c r="C406" s="29"/>
      <c r="D406" s="29"/>
      <c r="E406" s="92"/>
      <c r="F406" s="51"/>
      <c r="G406" s="51"/>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row>
    <row r="407" spans="1:36" ht="12.75" customHeight="1">
      <c r="A407" s="51"/>
      <c r="B407" s="135"/>
      <c r="C407" s="29"/>
      <c r="D407" s="29"/>
      <c r="E407" s="92"/>
      <c r="F407" s="51"/>
      <c r="G407" s="51"/>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row>
    <row r="408" spans="1:36" ht="12.75" customHeight="1">
      <c r="A408" s="51"/>
      <c r="B408" s="135"/>
      <c r="C408" s="29"/>
      <c r="D408" s="29"/>
      <c r="E408" s="92"/>
      <c r="F408" s="51"/>
      <c r="G408" s="51"/>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row>
    <row r="409" spans="1:36" ht="12.75" customHeight="1">
      <c r="A409" s="51"/>
      <c r="B409" s="135"/>
      <c r="C409" s="29"/>
      <c r="D409" s="29"/>
      <c r="E409" s="92"/>
      <c r="F409" s="51"/>
      <c r="G409" s="51"/>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row>
    <row r="410" spans="1:36" ht="12.75" customHeight="1">
      <c r="A410" s="51"/>
      <c r="B410" s="135"/>
      <c r="C410" s="29"/>
      <c r="D410" s="29"/>
      <c r="E410" s="92"/>
      <c r="F410" s="51"/>
      <c r="G410" s="51"/>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row>
    <row r="411" spans="1:36" ht="12.75" customHeight="1">
      <c r="A411" s="51"/>
      <c r="B411" s="135"/>
      <c r="C411" s="29"/>
      <c r="D411" s="29"/>
      <c r="E411" s="92"/>
      <c r="F411" s="51"/>
      <c r="G411" s="51"/>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row>
    <row r="412" spans="1:36" ht="12.75" customHeight="1">
      <c r="A412" s="51"/>
      <c r="B412" s="135"/>
      <c r="C412" s="29"/>
      <c r="D412" s="29"/>
      <c r="E412" s="92"/>
      <c r="F412" s="51"/>
      <c r="G412" s="51"/>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row>
    <row r="413" spans="1:36" ht="12.75" customHeight="1">
      <c r="A413" s="51"/>
      <c r="B413" s="135"/>
      <c r="C413" s="29"/>
      <c r="D413" s="29"/>
      <c r="E413" s="92"/>
      <c r="F413" s="51"/>
      <c r="G413" s="51"/>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row>
    <row r="414" spans="1:36" ht="12.75" customHeight="1">
      <c r="A414" s="51"/>
      <c r="B414" s="135"/>
      <c r="C414" s="29"/>
      <c r="D414" s="29"/>
      <c r="E414" s="92"/>
      <c r="F414" s="51"/>
      <c r="G414" s="51"/>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row>
    <row r="415" spans="1:36" ht="12.75" customHeight="1">
      <c r="A415" s="51"/>
      <c r="B415" s="135"/>
      <c r="C415" s="29"/>
      <c r="D415" s="29"/>
      <c r="E415" s="92"/>
      <c r="F415" s="51"/>
      <c r="G415" s="51"/>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row>
    <row r="416" spans="1:36" ht="12.75" customHeight="1">
      <c r="A416" s="51"/>
      <c r="B416" s="135"/>
      <c r="C416" s="29"/>
      <c r="D416" s="29"/>
      <c r="E416" s="92"/>
      <c r="F416" s="51"/>
      <c r="G416" s="51"/>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row>
    <row r="417" spans="1:36" ht="12.75" customHeight="1">
      <c r="A417" s="51"/>
      <c r="B417" s="135"/>
      <c r="C417" s="29"/>
      <c r="D417" s="29"/>
      <c r="E417" s="92"/>
      <c r="F417" s="51"/>
      <c r="G417" s="51"/>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row>
    <row r="418" spans="1:36" ht="12.75" customHeight="1">
      <c r="A418" s="51"/>
      <c r="B418" s="135"/>
      <c r="C418" s="29"/>
      <c r="D418" s="29"/>
      <c r="E418" s="92"/>
      <c r="F418" s="51"/>
      <c r="G418" s="51"/>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row>
    <row r="419" spans="1:36" ht="12.75" customHeight="1">
      <c r="A419" s="51"/>
      <c r="B419" s="135"/>
      <c r="C419" s="29"/>
      <c r="D419" s="29"/>
      <c r="E419" s="92"/>
      <c r="F419" s="51"/>
      <c r="G419" s="51"/>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row>
    <row r="420" spans="1:36" ht="12.75" customHeight="1">
      <c r="A420" s="51"/>
      <c r="B420" s="135"/>
      <c r="C420" s="29"/>
      <c r="D420" s="29"/>
      <c r="E420" s="92"/>
      <c r="F420" s="51"/>
      <c r="G420" s="51"/>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row>
    <row r="421" spans="1:36" ht="12.75" customHeight="1">
      <c r="A421" s="51"/>
      <c r="B421" s="135"/>
      <c r="C421" s="29"/>
      <c r="D421" s="29"/>
      <c r="E421" s="92"/>
      <c r="F421" s="51"/>
      <c r="G421" s="51"/>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row>
    <row r="422" spans="1:36" ht="12.75" customHeight="1">
      <c r="A422" s="51"/>
      <c r="B422" s="135"/>
      <c r="C422" s="29"/>
      <c r="D422" s="29"/>
      <c r="E422" s="92"/>
      <c r="F422" s="51"/>
      <c r="G422" s="51"/>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row>
    <row r="423" spans="1:36" ht="12.75" customHeight="1">
      <c r="A423" s="51"/>
      <c r="B423" s="135"/>
      <c r="C423" s="29"/>
      <c r="D423" s="29"/>
      <c r="E423" s="92"/>
      <c r="F423" s="51"/>
      <c r="G423" s="51"/>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row>
    <row r="424" spans="1:36" ht="12.75" customHeight="1">
      <c r="A424" s="51"/>
      <c r="B424" s="135"/>
      <c r="C424" s="29"/>
      <c r="D424" s="29"/>
      <c r="E424" s="92"/>
      <c r="F424" s="51"/>
      <c r="G424" s="51"/>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row>
    <row r="425" spans="1:36" ht="12.75" customHeight="1">
      <c r="A425" s="51"/>
      <c r="B425" s="135"/>
      <c r="C425" s="29"/>
      <c r="D425" s="29"/>
      <c r="E425" s="92"/>
      <c r="F425" s="51"/>
      <c r="G425" s="51"/>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row>
    <row r="426" spans="1:36" ht="12.75" customHeight="1">
      <c r="A426" s="51"/>
      <c r="B426" s="135"/>
      <c r="C426" s="29"/>
      <c r="D426" s="29"/>
      <c r="E426" s="92"/>
      <c r="F426" s="51"/>
      <c r="G426" s="51"/>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row>
    <row r="427" spans="1:36" ht="12.75" customHeight="1">
      <c r="A427" s="51"/>
      <c r="B427" s="135"/>
      <c r="C427" s="29"/>
      <c r="D427" s="29"/>
      <c r="E427" s="92"/>
      <c r="F427" s="51"/>
      <c r="G427" s="51"/>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row>
    <row r="428" spans="1:36" ht="12.75" customHeight="1">
      <c r="A428" s="51"/>
      <c r="B428" s="135"/>
      <c r="C428" s="29"/>
      <c r="D428" s="29"/>
      <c r="E428" s="92"/>
      <c r="F428" s="51"/>
      <c r="G428" s="51"/>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row>
    <row r="429" spans="1:36" ht="12.75" customHeight="1">
      <c r="A429" s="51"/>
      <c r="B429" s="135"/>
      <c r="C429" s="29"/>
      <c r="D429" s="29"/>
      <c r="E429" s="92"/>
      <c r="F429" s="51"/>
      <c r="G429" s="51"/>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row>
    <row r="430" spans="1:36" ht="12.75" customHeight="1">
      <c r="A430" s="51"/>
      <c r="B430" s="135"/>
      <c r="C430" s="29"/>
      <c r="D430" s="29"/>
      <c r="E430" s="92"/>
      <c r="F430" s="51"/>
      <c r="G430" s="51"/>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row>
    <row r="431" spans="1:36" ht="12.75" customHeight="1">
      <c r="A431" s="51"/>
      <c r="B431" s="135"/>
      <c r="C431" s="29"/>
      <c r="D431" s="29"/>
      <c r="E431" s="92"/>
      <c r="F431" s="51"/>
      <c r="G431" s="51"/>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row>
    <row r="432" spans="1:36" ht="12.75" customHeight="1">
      <c r="A432" s="51"/>
      <c r="B432" s="135"/>
      <c r="C432" s="29"/>
      <c r="D432" s="29"/>
      <c r="E432" s="92"/>
      <c r="F432" s="51"/>
      <c r="G432" s="51"/>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row>
    <row r="433" spans="1:36" ht="12.75" customHeight="1">
      <c r="A433" s="51"/>
      <c r="B433" s="135"/>
      <c r="C433" s="29"/>
      <c r="D433" s="29"/>
      <c r="E433" s="92"/>
      <c r="F433" s="51"/>
      <c r="G433" s="51"/>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row>
    <row r="434" spans="1:36" ht="12.75" customHeight="1">
      <c r="A434" s="51"/>
      <c r="B434" s="135"/>
      <c r="C434" s="29"/>
      <c r="D434" s="29"/>
      <c r="E434" s="92"/>
      <c r="F434" s="51"/>
      <c r="G434" s="51"/>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row>
    <row r="435" spans="1:36" ht="12.75" customHeight="1">
      <c r="A435" s="51"/>
      <c r="B435" s="135"/>
      <c r="C435" s="29"/>
      <c r="D435" s="29"/>
      <c r="E435" s="92"/>
      <c r="F435" s="51"/>
      <c r="G435" s="51"/>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row>
    <row r="436" spans="1:36" ht="12.75" customHeight="1">
      <c r="A436" s="51"/>
      <c r="B436" s="135"/>
      <c r="C436" s="29"/>
      <c r="D436" s="29"/>
      <c r="E436" s="92"/>
      <c r="F436" s="51"/>
      <c r="G436" s="51"/>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row>
    <row r="437" spans="1:36" ht="12.75" customHeight="1">
      <c r="A437" s="51"/>
      <c r="B437" s="135"/>
      <c r="C437" s="29"/>
      <c r="D437" s="29"/>
      <c r="E437" s="92"/>
      <c r="F437" s="51"/>
      <c r="G437" s="51"/>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row>
    <row r="438" spans="1:36" ht="12.75" customHeight="1">
      <c r="A438" s="51"/>
      <c r="B438" s="135"/>
      <c r="C438" s="29"/>
      <c r="D438" s="29"/>
      <c r="E438" s="92"/>
      <c r="F438" s="51"/>
      <c r="G438" s="51"/>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row>
    <row r="439" spans="1:36" ht="12.75" customHeight="1">
      <c r="A439" s="51"/>
      <c r="B439" s="135"/>
      <c r="C439" s="29"/>
      <c r="D439" s="29"/>
      <c r="E439" s="92"/>
      <c r="F439" s="51"/>
      <c r="G439" s="51"/>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row>
    <row r="440" spans="1:36" ht="12.75" customHeight="1">
      <c r="A440" s="51"/>
      <c r="B440" s="135"/>
      <c r="C440" s="29"/>
      <c r="D440" s="29"/>
      <c r="E440" s="92"/>
      <c r="F440" s="51"/>
      <c r="G440" s="51"/>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row>
    <row r="441" spans="1:36" ht="12.75" customHeight="1">
      <c r="A441" s="51"/>
      <c r="B441" s="135"/>
      <c r="C441" s="29"/>
      <c r="D441" s="29"/>
      <c r="E441" s="92"/>
      <c r="F441" s="51"/>
      <c r="G441" s="51"/>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row>
    <row r="442" spans="1:36" ht="12.75" customHeight="1">
      <c r="A442" s="51"/>
      <c r="B442" s="135"/>
      <c r="C442" s="29"/>
      <c r="D442" s="29"/>
      <c r="E442" s="92"/>
      <c r="F442" s="51"/>
      <c r="G442" s="51"/>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row>
    <row r="443" spans="1:36" ht="12.75" customHeight="1">
      <c r="A443" s="51"/>
      <c r="B443" s="135"/>
      <c r="C443" s="29"/>
      <c r="D443" s="29"/>
      <c r="E443" s="92"/>
      <c r="F443" s="51"/>
      <c r="G443" s="51"/>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row>
    <row r="444" spans="1:36" ht="12.75" customHeight="1">
      <c r="A444" s="51"/>
      <c r="B444" s="135"/>
      <c r="C444" s="29"/>
      <c r="D444" s="29"/>
      <c r="E444" s="92"/>
      <c r="F444" s="51"/>
      <c r="G444" s="51"/>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row>
    <row r="445" spans="1:36" ht="12.75" customHeight="1">
      <c r="A445" s="51"/>
      <c r="B445" s="135"/>
      <c r="C445" s="29"/>
      <c r="D445" s="29"/>
      <c r="E445" s="92"/>
      <c r="F445" s="51"/>
      <c r="G445" s="51"/>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row>
    <row r="446" spans="1:36" ht="12.75" customHeight="1">
      <c r="A446" s="51"/>
      <c r="B446" s="135"/>
      <c r="C446" s="29"/>
      <c r="D446" s="29"/>
      <c r="E446" s="92"/>
      <c r="F446" s="51"/>
      <c r="G446" s="51"/>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row>
    <row r="447" spans="1:36" ht="12.75" customHeight="1">
      <c r="A447" s="51"/>
      <c r="B447" s="135"/>
      <c r="C447" s="29"/>
      <c r="D447" s="29"/>
      <c r="E447" s="92"/>
      <c r="F447" s="51"/>
      <c r="G447" s="51"/>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row>
    <row r="448" spans="1:36" ht="12.75" customHeight="1">
      <c r="A448" s="51"/>
      <c r="B448" s="135"/>
      <c r="C448" s="29"/>
      <c r="D448" s="29"/>
      <c r="E448" s="92"/>
      <c r="F448" s="51"/>
      <c r="G448" s="51"/>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row>
    <row r="449" spans="1:36" ht="12.75" customHeight="1">
      <c r="A449" s="51"/>
      <c r="B449" s="135"/>
      <c r="C449" s="29"/>
      <c r="D449" s="29"/>
      <c r="E449" s="92"/>
      <c r="F449" s="51"/>
      <c r="G449" s="51"/>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row>
    <row r="450" spans="1:36" ht="12.75" customHeight="1">
      <c r="A450" s="51"/>
      <c r="B450" s="135"/>
      <c r="C450" s="29"/>
      <c r="D450" s="29"/>
      <c r="E450" s="92"/>
      <c r="F450" s="51"/>
      <c r="G450" s="51"/>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row>
    <row r="451" spans="1:36" ht="12.75" customHeight="1">
      <c r="A451" s="51"/>
      <c r="B451" s="135"/>
      <c r="C451" s="29"/>
      <c r="D451" s="29"/>
      <c r="E451" s="92"/>
      <c r="F451" s="51"/>
      <c r="G451" s="51"/>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row>
    <row r="452" spans="1:36" ht="12.75" customHeight="1">
      <c r="A452" s="51"/>
      <c r="B452" s="135"/>
      <c r="C452" s="29"/>
      <c r="D452" s="29"/>
      <c r="E452" s="92"/>
      <c r="F452" s="51"/>
      <c r="G452" s="51"/>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row>
    <row r="453" spans="1:36" ht="12.75" customHeight="1">
      <c r="A453" s="51"/>
      <c r="B453" s="135"/>
      <c r="C453" s="29"/>
      <c r="D453" s="29"/>
      <c r="E453" s="92"/>
      <c r="F453" s="51"/>
      <c r="G453" s="51"/>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row>
    <row r="454" spans="1:36" ht="12.75" customHeight="1">
      <c r="A454" s="51"/>
      <c r="B454" s="135"/>
      <c r="C454" s="29"/>
      <c r="D454" s="29"/>
      <c r="E454" s="92"/>
      <c r="F454" s="51"/>
      <c r="G454" s="51"/>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row>
    <row r="455" spans="1:36" ht="12.75" customHeight="1">
      <c r="A455" s="51"/>
      <c r="B455" s="135"/>
      <c r="C455" s="29"/>
      <c r="D455" s="29"/>
      <c r="E455" s="92"/>
      <c r="F455" s="51"/>
      <c r="G455" s="51"/>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row>
    <row r="456" spans="1:36" ht="12.75" customHeight="1">
      <c r="A456" s="51"/>
      <c r="B456" s="135"/>
      <c r="C456" s="29"/>
      <c r="D456" s="29"/>
      <c r="E456" s="92"/>
      <c r="F456" s="51"/>
      <c r="G456" s="51"/>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row>
    <row r="457" spans="1:36" ht="12.75" customHeight="1">
      <c r="A457" s="51"/>
      <c r="B457" s="135"/>
      <c r="C457" s="29"/>
      <c r="D457" s="29"/>
      <c r="E457" s="92"/>
      <c r="F457" s="51"/>
      <c r="G457" s="51"/>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row>
    <row r="458" spans="1:36" ht="12.75" customHeight="1">
      <c r="A458" s="51"/>
      <c r="B458" s="135"/>
      <c r="C458" s="29"/>
      <c r="D458" s="29"/>
      <c r="E458" s="92"/>
      <c r="F458" s="51"/>
      <c r="G458" s="51"/>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row>
    <row r="459" spans="1:36" ht="12.75" customHeight="1">
      <c r="A459" s="51"/>
      <c r="B459" s="135"/>
      <c r="C459" s="29"/>
      <c r="D459" s="29"/>
      <c r="E459" s="92"/>
      <c r="F459" s="51"/>
      <c r="G459" s="51"/>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row>
    <row r="460" spans="1:36" ht="12.75" customHeight="1">
      <c r="A460" s="51"/>
      <c r="B460" s="135"/>
      <c r="C460" s="29"/>
      <c r="D460" s="29"/>
      <c r="E460" s="92"/>
      <c r="F460" s="51"/>
      <c r="G460" s="51"/>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row>
    <row r="461" spans="1:36" ht="12.75" customHeight="1">
      <c r="A461" s="51"/>
      <c r="B461" s="135"/>
      <c r="C461" s="29"/>
      <c r="D461" s="29"/>
      <c r="E461" s="92"/>
      <c r="F461" s="51"/>
      <c r="G461" s="51"/>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row>
    <row r="462" spans="1:36" ht="12.75" customHeight="1">
      <c r="A462" s="51"/>
      <c r="B462" s="135"/>
      <c r="C462" s="29"/>
      <c r="D462" s="29"/>
      <c r="E462" s="92"/>
      <c r="F462" s="51"/>
      <c r="G462" s="51"/>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row>
    <row r="463" spans="1:36" ht="12.75" customHeight="1">
      <c r="A463" s="51"/>
      <c r="B463" s="135"/>
      <c r="C463" s="29"/>
      <c r="D463" s="29"/>
      <c r="E463" s="92"/>
      <c r="F463" s="51"/>
      <c r="G463" s="51"/>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row>
    <row r="464" spans="1:36" ht="12.75" customHeight="1">
      <c r="A464" s="51"/>
      <c r="B464" s="135"/>
      <c r="C464" s="29"/>
      <c r="D464" s="29"/>
      <c r="E464" s="92"/>
      <c r="F464" s="51"/>
      <c r="G464" s="51"/>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row>
    <row r="465" spans="1:36" ht="12.75" customHeight="1">
      <c r="A465" s="51"/>
      <c r="B465" s="135"/>
      <c r="C465" s="29"/>
      <c r="D465" s="29"/>
      <c r="E465" s="92"/>
      <c r="F465" s="51"/>
      <c r="G465" s="51"/>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row>
    <row r="466" spans="1:36" ht="12.75" customHeight="1">
      <c r="A466" s="51"/>
      <c r="B466" s="135"/>
      <c r="C466" s="29"/>
      <c r="D466" s="29"/>
      <c r="E466" s="92"/>
      <c r="F466" s="51"/>
      <c r="G466" s="51"/>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row>
    <row r="467" spans="1:36" ht="12.75" customHeight="1">
      <c r="A467" s="51"/>
      <c r="B467" s="135"/>
      <c r="C467" s="29"/>
      <c r="D467" s="29"/>
      <c r="E467" s="92"/>
      <c r="F467" s="51"/>
      <c r="G467" s="51"/>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row>
    <row r="468" spans="1:36" ht="12.75" customHeight="1">
      <c r="A468" s="51"/>
      <c r="B468" s="135"/>
      <c r="C468" s="29"/>
      <c r="D468" s="29"/>
      <c r="E468" s="92"/>
      <c r="F468" s="51"/>
      <c r="G468" s="51"/>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row>
    <row r="469" spans="1:36" ht="12.75" customHeight="1">
      <c r="A469" s="51"/>
      <c r="B469" s="135"/>
      <c r="C469" s="29"/>
      <c r="D469" s="29"/>
      <c r="E469" s="92"/>
      <c r="F469" s="51"/>
      <c r="G469" s="51"/>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row>
    <row r="470" spans="1:36" ht="12.75" customHeight="1">
      <c r="A470" s="51"/>
      <c r="B470" s="135"/>
      <c r="C470" s="29"/>
      <c r="D470" s="29"/>
      <c r="E470" s="92"/>
      <c r="F470" s="51"/>
      <c r="G470" s="51"/>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row>
    <row r="471" spans="1:36" ht="12.75" customHeight="1">
      <c r="A471" s="51"/>
      <c r="B471" s="135"/>
      <c r="C471" s="29"/>
      <c r="D471" s="29"/>
      <c r="E471" s="92"/>
      <c r="F471" s="51"/>
      <c r="G471" s="51"/>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row>
    <row r="472" spans="1:36" ht="12.75" customHeight="1">
      <c r="A472" s="51"/>
      <c r="B472" s="135"/>
      <c r="C472" s="29"/>
      <c r="D472" s="29"/>
      <c r="E472" s="92"/>
      <c r="F472" s="51"/>
      <c r="G472" s="51"/>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row>
    <row r="473" spans="1:36" ht="12.75" customHeight="1">
      <c r="A473" s="51"/>
      <c r="B473" s="135"/>
      <c r="C473" s="29"/>
      <c r="D473" s="29"/>
      <c r="E473" s="92"/>
      <c r="F473" s="51"/>
      <c r="G473" s="51"/>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row>
    <row r="474" spans="1:36" ht="12.75" customHeight="1">
      <c r="A474" s="51"/>
      <c r="B474" s="135"/>
      <c r="C474" s="29"/>
      <c r="D474" s="29"/>
      <c r="E474" s="92"/>
      <c r="F474" s="51"/>
      <c r="G474" s="51"/>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row>
    <row r="475" spans="1:36" ht="12.75" customHeight="1">
      <c r="A475" s="51"/>
      <c r="B475" s="135"/>
      <c r="C475" s="29"/>
      <c r="D475" s="29"/>
      <c r="E475" s="92"/>
      <c r="F475" s="51"/>
      <c r="G475" s="51"/>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row>
    <row r="476" spans="1:36" ht="12.75" customHeight="1">
      <c r="A476" s="51"/>
      <c r="B476" s="135"/>
      <c r="C476" s="29"/>
      <c r="D476" s="29"/>
      <c r="E476" s="92"/>
      <c r="F476" s="51"/>
      <c r="G476" s="51"/>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row>
    <row r="477" spans="1:36" ht="12.75" customHeight="1">
      <c r="A477" s="51"/>
      <c r="B477" s="135"/>
      <c r="C477" s="29"/>
      <c r="D477" s="29"/>
      <c r="E477" s="92"/>
      <c r="F477" s="51"/>
      <c r="G477" s="51"/>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row>
    <row r="478" spans="1:36" ht="12.75" customHeight="1">
      <c r="A478" s="51"/>
      <c r="B478" s="135"/>
      <c r="C478" s="29"/>
      <c r="D478" s="29"/>
      <c r="E478" s="92"/>
      <c r="F478" s="51"/>
      <c r="G478" s="51"/>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row>
    <row r="479" spans="1:36" ht="12.75" customHeight="1">
      <c r="A479" s="51"/>
      <c r="B479" s="135"/>
      <c r="C479" s="29"/>
      <c r="D479" s="29"/>
      <c r="E479" s="92"/>
      <c r="F479" s="51"/>
      <c r="G479" s="51"/>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row>
    <row r="480" spans="1:36" ht="12.75" customHeight="1">
      <c r="A480" s="51"/>
      <c r="B480" s="135"/>
      <c r="C480" s="29"/>
      <c r="D480" s="29"/>
      <c r="E480" s="92"/>
      <c r="F480" s="51"/>
      <c r="G480" s="51"/>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row>
    <row r="481" spans="1:36" ht="12.75" customHeight="1">
      <c r="A481" s="51"/>
      <c r="B481" s="135"/>
      <c r="C481" s="29"/>
      <c r="D481" s="29"/>
      <c r="E481" s="92"/>
      <c r="F481" s="51"/>
      <c r="G481" s="51"/>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row>
    <row r="482" spans="1:36" ht="12.75" customHeight="1">
      <c r="A482" s="51"/>
      <c r="B482" s="135"/>
      <c r="C482" s="29"/>
      <c r="D482" s="29"/>
      <c r="E482" s="92"/>
      <c r="F482" s="51"/>
      <c r="G482" s="51"/>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row>
    <row r="483" spans="1:36" ht="12.75" customHeight="1">
      <c r="A483" s="51"/>
      <c r="B483" s="135"/>
      <c r="C483" s="29"/>
      <c r="D483" s="29"/>
      <c r="E483" s="92"/>
      <c r="F483" s="51"/>
      <c r="G483" s="51"/>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row>
    <row r="484" spans="1:36" ht="12.75" customHeight="1">
      <c r="A484" s="51"/>
      <c r="B484" s="135"/>
      <c r="C484" s="29"/>
      <c r="D484" s="29"/>
      <c r="E484" s="92"/>
      <c r="F484" s="51"/>
      <c r="G484" s="51"/>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row>
    <row r="485" spans="1:36" ht="12.75" customHeight="1">
      <c r="A485" s="51"/>
      <c r="B485" s="135"/>
      <c r="C485" s="29"/>
      <c r="D485" s="29"/>
      <c r="E485" s="92"/>
      <c r="F485" s="51"/>
      <c r="G485" s="51"/>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row>
    <row r="486" spans="1:36" ht="12.75" customHeight="1">
      <c r="A486" s="51"/>
      <c r="B486" s="135"/>
      <c r="C486" s="29"/>
      <c r="D486" s="29"/>
      <c r="E486" s="92"/>
      <c r="F486" s="51"/>
      <c r="G486" s="51"/>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row>
    <row r="487" spans="1:36" ht="12.75" customHeight="1">
      <c r="A487" s="51"/>
      <c r="B487" s="135"/>
      <c r="C487" s="29"/>
      <c r="D487" s="29"/>
      <c r="E487" s="92"/>
      <c r="F487" s="51"/>
      <c r="G487" s="51"/>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row>
    <row r="488" spans="1:36" ht="12.75" customHeight="1">
      <c r="A488" s="51"/>
      <c r="B488" s="135"/>
      <c r="C488" s="29"/>
      <c r="D488" s="29"/>
      <c r="E488" s="92"/>
      <c r="F488" s="51"/>
      <c r="G488" s="51"/>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row>
    <row r="489" spans="1:36" ht="12.75" customHeight="1">
      <c r="A489" s="51"/>
      <c r="B489" s="135"/>
      <c r="C489" s="29"/>
      <c r="D489" s="29"/>
      <c r="E489" s="92"/>
      <c r="F489" s="51"/>
      <c r="G489" s="51"/>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row>
    <row r="490" spans="1:36" ht="12.75" customHeight="1">
      <c r="A490" s="51"/>
      <c r="B490" s="135"/>
      <c r="C490" s="29"/>
      <c r="D490" s="29"/>
      <c r="E490" s="92"/>
      <c r="F490" s="51"/>
      <c r="G490" s="51"/>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row>
    <row r="491" spans="1:36" ht="12.75" customHeight="1">
      <c r="A491" s="51"/>
      <c r="B491" s="135"/>
      <c r="C491" s="29"/>
      <c r="D491" s="29"/>
      <c r="E491" s="92"/>
      <c r="F491" s="51"/>
      <c r="G491" s="51"/>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row>
    <row r="492" spans="1:36" ht="12.75" customHeight="1">
      <c r="A492" s="51"/>
      <c r="B492" s="135"/>
      <c r="C492" s="29"/>
      <c r="D492" s="29"/>
      <c r="E492" s="92"/>
      <c r="F492" s="51"/>
      <c r="G492" s="51"/>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row>
    <row r="493" spans="1:36" ht="12.75" customHeight="1">
      <c r="A493" s="51"/>
      <c r="B493" s="135"/>
      <c r="C493" s="29"/>
      <c r="D493" s="29"/>
      <c r="E493" s="92"/>
      <c r="F493" s="51"/>
      <c r="G493" s="51"/>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row>
    <row r="494" spans="1:36" ht="12.75" customHeight="1">
      <c r="A494" s="51"/>
      <c r="B494" s="135"/>
      <c r="C494" s="29"/>
      <c r="D494" s="29"/>
      <c r="E494" s="92"/>
      <c r="F494" s="51"/>
      <c r="G494" s="51"/>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row>
    <row r="495" spans="1:36" ht="12.75" customHeight="1">
      <c r="A495" s="51"/>
      <c r="B495" s="135"/>
      <c r="C495" s="29"/>
      <c r="D495" s="29"/>
      <c r="E495" s="92"/>
      <c r="F495" s="51"/>
      <c r="G495" s="51"/>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row>
    <row r="496" spans="1:36" ht="12.75" customHeight="1">
      <c r="A496" s="51"/>
      <c r="B496" s="135"/>
      <c r="C496" s="29"/>
      <c r="D496" s="29"/>
      <c r="E496" s="92"/>
      <c r="F496" s="51"/>
      <c r="G496" s="51"/>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row>
    <row r="497" spans="1:36" ht="12.75" customHeight="1">
      <c r="A497" s="51"/>
      <c r="B497" s="135"/>
      <c r="C497" s="29"/>
      <c r="D497" s="29"/>
      <c r="E497" s="92"/>
      <c r="F497" s="51"/>
      <c r="G497" s="51"/>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row>
    <row r="498" spans="1:36" ht="12.75" customHeight="1">
      <c r="A498" s="51"/>
      <c r="B498" s="135"/>
      <c r="C498" s="29"/>
      <c r="D498" s="29"/>
      <c r="E498" s="92"/>
      <c r="F498" s="51"/>
      <c r="G498" s="51"/>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row>
    <row r="499" spans="1:36" ht="12.75" customHeight="1">
      <c r="A499" s="51"/>
      <c r="B499" s="135"/>
      <c r="C499" s="29"/>
      <c r="D499" s="29"/>
      <c r="E499" s="92"/>
      <c r="F499" s="51"/>
      <c r="G499" s="51"/>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row>
    <row r="500" spans="1:36" ht="12.75" customHeight="1">
      <c r="A500" s="51"/>
      <c r="B500" s="135"/>
      <c r="C500" s="29"/>
      <c r="D500" s="29"/>
      <c r="E500" s="92"/>
      <c r="F500" s="51"/>
      <c r="G500" s="51"/>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row>
    <row r="501" spans="1:36" ht="12.75" customHeight="1">
      <c r="A501" s="51"/>
      <c r="B501" s="135"/>
      <c r="C501" s="29"/>
      <c r="D501" s="29"/>
      <c r="E501" s="92"/>
      <c r="F501" s="51"/>
      <c r="G501" s="51"/>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row>
    <row r="502" spans="1:36" ht="12.75" customHeight="1">
      <c r="A502" s="51"/>
      <c r="B502" s="135"/>
      <c r="C502" s="29"/>
      <c r="D502" s="29"/>
      <c r="E502" s="92"/>
      <c r="F502" s="51"/>
      <c r="G502" s="51"/>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row>
    <row r="503" spans="1:36" ht="12.75" customHeight="1">
      <c r="A503" s="51"/>
      <c r="B503" s="135"/>
      <c r="C503" s="29"/>
      <c r="D503" s="29"/>
      <c r="E503" s="92"/>
      <c r="F503" s="51"/>
      <c r="G503" s="51"/>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row>
    <row r="504" spans="1:36" ht="12.75" customHeight="1">
      <c r="A504" s="51"/>
      <c r="B504" s="135"/>
      <c r="C504" s="29"/>
      <c r="D504" s="29"/>
      <c r="E504" s="92"/>
      <c r="F504" s="51"/>
      <c r="G504" s="51"/>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row>
    <row r="505" spans="1:36" ht="12.75" customHeight="1">
      <c r="A505" s="51"/>
      <c r="B505" s="135"/>
      <c r="C505" s="29"/>
      <c r="D505" s="29"/>
      <c r="E505" s="92"/>
      <c r="F505" s="51"/>
      <c r="G505" s="51"/>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row>
    <row r="506" spans="1:36" ht="12.75" customHeight="1">
      <c r="A506" s="51"/>
      <c r="B506" s="135"/>
      <c r="C506" s="29"/>
      <c r="D506" s="29"/>
      <c r="E506" s="92"/>
      <c r="F506" s="51"/>
      <c r="G506" s="51"/>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row>
    <row r="507" spans="1:36" ht="12.75" customHeight="1">
      <c r="A507" s="51"/>
      <c r="B507" s="135"/>
      <c r="C507" s="29"/>
      <c r="D507" s="29"/>
      <c r="E507" s="92"/>
      <c r="F507" s="51"/>
      <c r="G507" s="51"/>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row>
    <row r="508" spans="1:36" ht="12.75" customHeight="1">
      <c r="A508" s="51"/>
      <c r="B508" s="135"/>
      <c r="C508" s="29"/>
      <c r="D508" s="29"/>
      <c r="E508" s="92"/>
      <c r="F508" s="51"/>
      <c r="G508" s="51"/>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row>
    <row r="509" spans="1:36" ht="12.75" customHeight="1">
      <c r="A509" s="51"/>
      <c r="B509" s="135"/>
      <c r="C509" s="29"/>
      <c r="D509" s="29"/>
      <c r="E509" s="92"/>
      <c r="F509" s="51"/>
      <c r="G509" s="51"/>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row>
    <row r="510" spans="1:36" ht="12.75" customHeight="1">
      <c r="A510" s="51"/>
      <c r="B510" s="135"/>
      <c r="C510" s="29"/>
      <c r="D510" s="29"/>
      <c r="E510" s="92"/>
      <c r="F510" s="51"/>
      <c r="G510" s="51"/>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row>
    <row r="511" spans="1:36" ht="12.75" customHeight="1">
      <c r="A511" s="51"/>
      <c r="B511" s="135"/>
      <c r="C511" s="29"/>
      <c r="D511" s="29"/>
      <c r="E511" s="92"/>
      <c r="F511" s="51"/>
      <c r="G511" s="51"/>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row>
    <row r="512" spans="1:36" ht="12.75" customHeight="1">
      <c r="A512" s="51"/>
      <c r="B512" s="135"/>
      <c r="C512" s="29"/>
      <c r="D512" s="29"/>
      <c r="E512" s="92"/>
      <c r="F512" s="51"/>
      <c r="G512" s="51"/>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row>
    <row r="513" spans="1:36" ht="12.75" customHeight="1">
      <c r="A513" s="51"/>
      <c r="B513" s="135"/>
      <c r="C513" s="29"/>
      <c r="D513" s="29"/>
      <c r="E513" s="92"/>
      <c r="F513" s="51"/>
      <c r="G513" s="51"/>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row>
    <row r="514" spans="1:36" ht="12.75" customHeight="1">
      <c r="A514" s="51"/>
      <c r="B514" s="135"/>
      <c r="C514" s="29"/>
      <c r="D514" s="29"/>
      <c r="E514" s="92"/>
      <c r="F514" s="51"/>
      <c r="G514" s="51"/>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row>
    <row r="515" spans="1:36" ht="12.75" customHeight="1">
      <c r="A515" s="51"/>
      <c r="B515" s="135"/>
      <c r="C515" s="29"/>
      <c r="D515" s="29"/>
      <c r="E515" s="92"/>
      <c r="F515" s="51"/>
      <c r="G515" s="51"/>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row>
    <row r="516" spans="1:36" ht="12.75" customHeight="1">
      <c r="A516" s="51"/>
      <c r="B516" s="135"/>
      <c r="C516" s="29"/>
      <c r="D516" s="29"/>
      <c r="E516" s="92"/>
      <c r="F516" s="51"/>
      <c r="G516" s="51"/>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row>
    <row r="517" spans="1:36" ht="12.75" customHeight="1">
      <c r="A517" s="51"/>
      <c r="B517" s="135"/>
      <c r="C517" s="29"/>
      <c r="D517" s="29"/>
      <c r="E517" s="92"/>
      <c r="F517" s="51"/>
      <c r="G517" s="51"/>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row>
    <row r="518" spans="1:36" ht="12.75" customHeight="1">
      <c r="A518" s="51"/>
      <c r="B518" s="135"/>
      <c r="C518" s="29"/>
      <c r="D518" s="29"/>
      <c r="E518" s="92"/>
      <c r="F518" s="51"/>
      <c r="G518" s="51"/>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row>
    <row r="519" spans="1:36" ht="12.75" customHeight="1">
      <c r="A519" s="51"/>
      <c r="B519" s="135"/>
      <c r="C519" s="29"/>
      <c r="D519" s="29"/>
      <c r="E519" s="92"/>
      <c r="F519" s="51"/>
      <c r="G519" s="51"/>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row>
    <row r="520" spans="1:36" ht="12.75" customHeight="1">
      <c r="A520" s="51"/>
      <c r="B520" s="135"/>
      <c r="C520" s="29"/>
      <c r="D520" s="29"/>
      <c r="E520" s="92"/>
      <c r="F520" s="51"/>
      <c r="G520" s="51"/>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row>
    <row r="521" spans="1:36" ht="12.75" customHeight="1">
      <c r="A521" s="51"/>
      <c r="B521" s="135"/>
      <c r="C521" s="29"/>
      <c r="D521" s="29"/>
      <c r="E521" s="92"/>
      <c r="F521" s="51"/>
      <c r="G521" s="51"/>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row>
    <row r="522" spans="1:36" ht="12.75" customHeight="1">
      <c r="A522" s="51"/>
      <c r="B522" s="135"/>
      <c r="C522" s="29"/>
      <c r="D522" s="29"/>
      <c r="E522" s="92"/>
      <c r="F522" s="51"/>
      <c r="G522" s="51"/>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row>
    <row r="523" spans="1:36" ht="12.75" customHeight="1">
      <c r="A523" s="51"/>
      <c r="B523" s="135"/>
      <c r="C523" s="29"/>
      <c r="D523" s="29"/>
      <c r="E523" s="92"/>
      <c r="F523" s="51"/>
      <c r="G523" s="51"/>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row>
    <row r="524" spans="1:36" ht="12.75" customHeight="1">
      <c r="A524" s="51"/>
      <c r="B524" s="135"/>
      <c r="C524" s="29"/>
      <c r="D524" s="29"/>
      <c r="E524" s="92"/>
      <c r="F524" s="51"/>
      <c r="G524" s="51"/>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row>
    <row r="525" spans="1:36" ht="12.75" customHeight="1">
      <c r="A525" s="51"/>
      <c r="B525" s="135"/>
      <c r="C525" s="29"/>
      <c r="D525" s="29"/>
      <c r="E525" s="92"/>
      <c r="F525" s="51"/>
      <c r="G525" s="51"/>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row>
    <row r="526" spans="1:36" ht="12.75" customHeight="1">
      <c r="A526" s="51"/>
      <c r="B526" s="135"/>
      <c r="C526" s="29"/>
      <c r="D526" s="29"/>
      <c r="E526" s="92"/>
      <c r="F526" s="51"/>
      <c r="G526" s="51"/>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row>
    <row r="527" spans="1:36" ht="12.75" customHeight="1">
      <c r="A527" s="51"/>
      <c r="B527" s="135"/>
      <c r="C527" s="29"/>
      <c r="D527" s="29"/>
      <c r="E527" s="92"/>
      <c r="F527" s="51"/>
      <c r="G527" s="51"/>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row>
    <row r="528" spans="1:36" ht="12.75" customHeight="1">
      <c r="A528" s="51"/>
      <c r="B528" s="135"/>
      <c r="C528" s="29"/>
      <c r="D528" s="29"/>
      <c r="E528" s="92"/>
      <c r="F528" s="51"/>
      <c r="G528" s="51"/>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row>
    <row r="529" spans="1:36" ht="12.75" customHeight="1">
      <c r="A529" s="51"/>
      <c r="B529" s="135"/>
      <c r="C529" s="29"/>
      <c r="D529" s="29"/>
      <c r="E529" s="92"/>
      <c r="F529" s="51"/>
      <c r="G529" s="51"/>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row>
    <row r="530" spans="1:36" ht="12.75" customHeight="1">
      <c r="A530" s="51"/>
      <c r="B530" s="135"/>
      <c r="C530" s="29"/>
      <c r="D530" s="29"/>
      <c r="E530" s="92"/>
      <c r="F530" s="51"/>
      <c r="G530" s="51"/>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row>
    <row r="531" spans="1:36" ht="12.75" customHeight="1">
      <c r="A531" s="51"/>
      <c r="B531" s="135"/>
      <c r="C531" s="29"/>
      <c r="D531" s="29"/>
      <c r="E531" s="92"/>
      <c r="F531" s="51"/>
      <c r="G531" s="51"/>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row>
    <row r="532" spans="1:36" ht="12.75" customHeight="1">
      <c r="A532" s="51"/>
      <c r="B532" s="135"/>
      <c r="C532" s="29"/>
      <c r="D532" s="29"/>
      <c r="E532" s="92"/>
      <c r="F532" s="51"/>
      <c r="G532" s="51"/>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row>
    <row r="533" spans="1:36" ht="12.75" customHeight="1">
      <c r="A533" s="51"/>
      <c r="B533" s="135"/>
      <c r="C533" s="29"/>
      <c r="D533" s="29"/>
      <c r="E533" s="92"/>
      <c r="F533" s="51"/>
      <c r="G533" s="51"/>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row>
    <row r="534" spans="1:36" ht="12.75" customHeight="1">
      <c r="A534" s="51"/>
      <c r="B534" s="135"/>
      <c r="C534" s="29"/>
      <c r="D534" s="29"/>
      <c r="E534" s="92"/>
      <c r="F534" s="51"/>
      <c r="G534" s="51"/>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row>
    <row r="535" spans="1:36" ht="12.75" customHeight="1">
      <c r="A535" s="51"/>
      <c r="B535" s="135"/>
      <c r="C535" s="29"/>
      <c r="D535" s="29"/>
      <c r="E535" s="92"/>
      <c r="F535" s="51"/>
      <c r="G535" s="51"/>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row>
    <row r="536" spans="1:36" ht="12.75" customHeight="1">
      <c r="A536" s="51"/>
      <c r="B536" s="135"/>
      <c r="C536" s="29"/>
      <c r="D536" s="29"/>
      <c r="E536" s="92"/>
      <c r="F536" s="51"/>
      <c r="G536" s="51"/>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row>
    <row r="537" spans="1:36" ht="12.75" customHeight="1">
      <c r="A537" s="51"/>
      <c r="B537" s="135"/>
      <c r="C537" s="29"/>
      <c r="D537" s="29"/>
      <c r="E537" s="92"/>
      <c r="F537" s="51"/>
      <c r="G537" s="51"/>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row>
    <row r="538" spans="1:36" ht="12.75" customHeight="1">
      <c r="A538" s="51"/>
      <c r="B538" s="135"/>
      <c r="C538" s="29"/>
      <c r="D538" s="29"/>
      <c r="E538" s="92"/>
      <c r="F538" s="51"/>
      <c r="G538" s="51"/>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row>
    <row r="539" spans="1:36" ht="12.75" customHeight="1">
      <c r="A539" s="51"/>
      <c r="B539" s="135"/>
      <c r="C539" s="29"/>
      <c r="D539" s="29"/>
      <c r="E539" s="92"/>
      <c r="F539" s="51"/>
      <c r="G539" s="51"/>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row>
    <row r="540" spans="1:36" ht="12.75" customHeight="1">
      <c r="A540" s="51"/>
      <c r="B540" s="135"/>
      <c r="C540" s="29"/>
      <c r="D540" s="29"/>
      <c r="E540" s="92"/>
      <c r="F540" s="51"/>
      <c r="G540" s="51"/>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row>
    <row r="541" spans="1:36" ht="12.75" customHeight="1">
      <c r="A541" s="51"/>
      <c r="B541" s="135"/>
      <c r="C541" s="29"/>
      <c r="D541" s="29"/>
      <c r="E541" s="92"/>
      <c r="F541" s="51"/>
      <c r="G541" s="51"/>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row>
    <row r="542" spans="1:36" ht="12.75" customHeight="1">
      <c r="A542" s="51"/>
      <c r="B542" s="135"/>
      <c r="C542" s="29"/>
      <c r="D542" s="29"/>
      <c r="E542" s="92"/>
      <c r="F542" s="51"/>
      <c r="G542" s="51"/>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row>
    <row r="543" spans="1:36" ht="12.75" customHeight="1">
      <c r="A543" s="51"/>
      <c r="B543" s="135"/>
      <c r="C543" s="29"/>
      <c r="D543" s="29"/>
      <c r="E543" s="92"/>
      <c r="F543" s="51"/>
      <c r="G543" s="51"/>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row>
    <row r="544" spans="1:36" ht="12.75" customHeight="1">
      <c r="A544" s="51"/>
      <c r="B544" s="135"/>
      <c r="C544" s="29"/>
      <c r="D544" s="29"/>
      <c r="E544" s="92"/>
      <c r="F544" s="51"/>
      <c r="G544" s="51"/>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row>
    <row r="545" spans="1:36" ht="12.75" customHeight="1">
      <c r="A545" s="51"/>
      <c r="B545" s="135"/>
      <c r="C545" s="29"/>
      <c r="D545" s="29"/>
      <c r="E545" s="92"/>
      <c r="F545" s="51"/>
      <c r="G545" s="51"/>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row>
    <row r="546" spans="1:36" ht="12.75" customHeight="1">
      <c r="A546" s="51"/>
      <c r="B546" s="135"/>
      <c r="C546" s="29"/>
      <c r="D546" s="29"/>
      <c r="E546" s="92"/>
      <c r="F546" s="51"/>
      <c r="G546" s="51"/>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row>
    <row r="547" spans="1:36" ht="12.75" customHeight="1">
      <c r="A547" s="51"/>
      <c r="B547" s="135"/>
      <c r="C547" s="29"/>
      <c r="D547" s="29"/>
      <c r="E547" s="92"/>
      <c r="F547" s="51"/>
      <c r="G547" s="51"/>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row>
    <row r="548" spans="1:36" ht="12.75" customHeight="1">
      <c r="A548" s="51"/>
      <c r="B548" s="135"/>
      <c r="C548" s="29"/>
      <c r="D548" s="29"/>
      <c r="E548" s="92"/>
      <c r="F548" s="51"/>
      <c r="G548" s="51"/>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row>
    <row r="549" spans="1:36" ht="12.75" customHeight="1">
      <c r="A549" s="51"/>
      <c r="B549" s="135"/>
      <c r="C549" s="29"/>
      <c r="D549" s="29"/>
      <c r="E549" s="92"/>
      <c r="F549" s="51"/>
      <c r="G549" s="51"/>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row>
    <row r="550" spans="1:36" ht="12.75" customHeight="1">
      <c r="A550" s="51"/>
      <c r="B550" s="135"/>
      <c r="C550" s="29"/>
      <c r="D550" s="29"/>
      <c r="E550" s="92"/>
      <c r="F550" s="51"/>
      <c r="G550" s="51"/>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row>
    <row r="551" spans="1:36" ht="12.75" customHeight="1">
      <c r="A551" s="51"/>
      <c r="B551" s="135"/>
      <c r="C551" s="29"/>
      <c r="D551" s="29"/>
      <c r="E551" s="92"/>
      <c r="F551" s="51"/>
      <c r="G551" s="51"/>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row>
    <row r="552" spans="1:36" ht="12.75" customHeight="1">
      <c r="A552" s="51"/>
      <c r="B552" s="135"/>
      <c r="C552" s="29"/>
      <c r="D552" s="29"/>
      <c r="E552" s="92"/>
      <c r="F552" s="51"/>
      <c r="G552" s="51"/>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row>
    <row r="553" spans="1:36" ht="12.75" customHeight="1">
      <c r="A553" s="51"/>
      <c r="B553" s="135"/>
      <c r="C553" s="29"/>
      <c r="D553" s="29"/>
      <c r="E553" s="92"/>
      <c r="F553" s="51"/>
      <c r="G553" s="51"/>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row>
    <row r="554" spans="1:36" ht="12.75" customHeight="1">
      <c r="A554" s="51"/>
      <c r="B554" s="135"/>
      <c r="C554" s="29"/>
      <c r="D554" s="29"/>
      <c r="E554" s="92"/>
      <c r="F554" s="51"/>
      <c r="G554" s="51"/>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row>
    <row r="555" spans="1:36" ht="12.75" customHeight="1">
      <c r="A555" s="51"/>
      <c r="B555" s="135"/>
      <c r="C555" s="29"/>
      <c r="D555" s="29"/>
      <c r="E555" s="92"/>
      <c r="F555" s="51"/>
      <c r="G555" s="51"/>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row>
    <row r="556" spans="1:36" ht="12.75" customHeight="1">
      <c r="A556" s="51"/>
      <c r="B556" s="135"/>
      <c r="C556" s="29"/>
      <c r="D556" s="29"/>
      <c r="E556" s="92"/>
      <c r="F556" s="51"/>
      <c r="G556" s="51"/>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row>
    <row r="557" spans="1:36" ht="12.75" customHeight="1">
      <c r="A557" s="51"/>
      <c r="B557" s="135"/>
      <c r="C557" s="29"/>
      <c r="D557" s="29"/>
      <c r="E557" s="92"/>
      <c r="F557" s="51"/>
      <c r="G557" s="51"/>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row>
    <row r="558" spans="1:36" ht="12.75" customHeight="1">
      <c r="A558" s="51"/>
      <c r="B558" s="135"/>
      <c r="C558" s="29"/>
      <c r="D558" s="29"/>
      <c r="E558" s="92"/>
      <c r="F558" s="51"/>
      <c r="G558" s="51"/>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row>
    <row r="559" spans="1:36" ht="12.75" customHeight="1">
      <c r="A559" s="51"/>
      <c r="B559" s="135"/>
      <c r="C559" s="29"/>
      <c r="D559" s="29"/>
      <c r="E559" s="92"/>
      <c r="F559" s="51"/>
      <c r="G559" s="51"/>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row>
    <row r="560" spans="1:36" ht="12.75" customHeight="1">
      <c r="A560" s="51"/>
      <c r="B560" s="135"/>
      <c r="C560" s="29"/>
      <c r="D560" s="29"/>
      <c r="E560" s="92"/>
      <c r="F560" s="51"/>
      <c r="G560" s="51"/>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row>
    <row r="561" spans="1:36" ht="12.75" customHeight="1">
      <c r="A561" s="51"/>
      <c r="B561" s="135"/>
      <c r="C561" s="29"/>
      <c r="D561" s="29"/>
      <c r="E561" s="92"/>
      <c r="F561" s="51"/>
      <c r="G561" s="51"/>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row>
    <row r="562" spans="1:36" ht="12.75" customHeight="1">
      <c r="A562" s="51"/>
      <c r="B562" s="135"/>
      <c r="C562" s="29"/>
      <c r="D562" s="29"/>
      <c r="E562" s="92"/>
      <c r="F562" s="51"/>
      <c r="G562" s="51"/>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row>
    <row r="563" spans="1:36" ht="12.75" customHeight="1">
      <c r="A563" s="51"/>
      <c r="B563" s="135"/>
      <c r="C563" s="29"/>
      <c r="D563" s="29"/>
      <c r="E563" s="92"/>
      <c r="F563" s="51"/>
      <c r="G563" s="51"/>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row>
    <row r="564" spans="1:36" ht="12.75" customHeight="1">
      <c r="A564" s="51"/>
      <c r="B564" s="135"/>
      <c r="C564" s="29"/>
      <c r="D564" s="29"/>
      <c r="E564" s="92"/>
      <c r="F564" s="51"/>
      <c r="G564" s="51"/>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row>
    <row r="565" spans="1:36" ht="12.75" customHeight="1">
      <c r="A565" s="51"/>
      <c r="B565" s="135"/>
      <c r="C565" s="29"/>
      <c r="D565" s="29"/>
      <c r="E565" s="92"/>
      <c r="F565" s="51"/>
      <c r="G565" s="51"/>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row>
    <row r="566" spans="1:36" ht="12.75" customHeight="1">
      <c r="A566" s="51"/>
      <c r="B566" s="135"/>
      <c r="C566" s="29"/>
      <c r="D566" s="29"/>
      <c r="E566" s="92"/>
      <c r="F566" s="51"/>
      <c r="G566" s="51"/>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row>
    <row r="567" spans="1:36" ht="12.75" customHeight="1">
      <c r="A567" s="51"/>
      <c r="B567" s="135"/>
      <c r="C567" s="29"/>
      <c r="D567" s="29"/>
      <c r="E567" s="92"/>
      <c r="F567" s="51"/>
      <c r="G567" s="51"/>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row>
    <row r="568" spans="1:36" ht="12.75" customHeight="1">
      <c r="A568" s="51"/>
      <c r="B568" s="135"/>
      <c r="C568" s="29"/>
      <c r="D568" s="29"/>
      <c r="E568" s="92"/>
      <c r="F568" s="51"/>
      <c r="G568" s="51"/>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row>
    <row r="569" spans="1:36" ht="12.75" customHeight="1">
      <c r="A569" s="51"/>
      <c r="B569" s="135"/>
      <c r="C569" s="29"/>
      <c r="D569" s="29"/>
      <c r="E569" s="92"/>
      <c r="F569" s="51"/>
      <c r="G569" s="51"/>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row>
    <row r="570" spans="1:36" ht="12.75" customHeight="1">
      <c r="A570" s="51"/>
      <c r="B570" s="135"/>
      <c r="C570" s="29"/>
      <c r="D570" s="29"/>
      <c r="E570" s="92"/>
      <c r="F570" s="51"/>
      <c r="G570" s="51"/>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row>
    <row r="571" spans="1:36" ht="12.75" customHeight="1">
      <c r="A571" s="51"/>
      <c r="B571" s="135"/>
      <c r="C571" s="29"/>
      <c r="D571" s="29"/>
      <c r="E571" s="92"/>
      <c r="F571" s="51"/>
      <c r="G571" s="51"/>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row>
    <row r="572" spans="1:36" ht="12.75" customHeight="1">
      <c r="A572" s="51"/>
      <c r="B572" s="135"/>
      <c r="C572" s="29"/>
      <c r="D572" s="29"/>
      <c r="E572" s="92"/>
      <c r="F572" s="51"/>
      <c r="G572" s="51"/>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row>
    <row r="573" spans="1:36" ht="12.75" customHeight="1">
      <c r="A573" s="51"/>
      <c r="B573" s="135"/>
      <c r="C573" s="29"/>
      <c r="D573" s="29"/>
      <c r="E573" s="92"/>
      <c r="F573" s="51"/>
      <c r="G573" s="51"/>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row>
    <row r="574" spans="1:36" ht="12.75" customHeight="1">
      <c r="A574" s="51"/>
      <c r="B574" s="135"/>
      <c r="C574" s="29"/>
      <c r="D574" s="29"/>
      <c r="E574" s="92"/>
      <c r="F574" s="51"/>
      <c r="G574" s="51"/>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row>
    <row r="575" spans="1:36" ht="12.75" customHeight="1">
      <c r="A575" s="51"/>
      <c r="B575" s="135"/>
      <c r="C575" s="29"/>
      <c r="D575" s="29"/>
      <c r="E575" s="92"/>
      <c r="F575" s="51"/>
      <c r="G575" s="51"/>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row>
    <row r="576" spans="1:36" ht="12.75" customHeight="1">
      <c r="A576" s="51"/>
      <c r="B576" s="135"/>
      <c r="C576" s="29"/>
      <c r="D576" s="29"/>
      <c r="E576" s="92"/>
      <c r="F576" s="51"/>
      <c r="G576" s="51"/>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row>
    <row r="577" spans="1:36" ht="12.75" customHeight="1">
      <c r="A577" s="51"/>
      <c r="B577" s="135"/>
      <c r="C577" s="29"/>
      <c r="D577" s="29"/>
      <c r="E577" s="92"/>
      <c r="F577" s="51"/>
      <c r="G577" s="51"/>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row>
    <row r="578" spans="1:36" ht="12.75" customHeight="1">
      <c r="A578" s="51"/>
      <c r="B578" s="135"/>
      <c r="C578" s="29"/>
      <c r="D578" s="29"/>
      <c r="E578" s="92"/>
      <c r="F578" s="51"/>
      <c r="G578" s="51"/>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row>
    <row r="579" spans="1:36" ht="12.75" customHeight="1">
      <c r="A579" s="51"/>
      <c r="B579" s="135"/>
      <c r="C579" s="29"/>
      <c r="D579" s="29"/>
      <c r="E579" s="92"/>
      <c r="F579" s="51"/>
      <c r="G579" s="51"/>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row>
    <row r="580" spans="1:36" ht="12.75" customHeight="1">
      <c r="A580" s="51"/>
      <c r="B580" s="135"/>
      <c r="C580" s="29"/>
      <c r="D580" s="29"/>
      <c r="E580" s="92"/>
      <c r="F580" s="51"/>
      <c r="G580" s="51"/>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row>
    <row r="581" spans="1:36" ht="12.75" customHeight="1">
      <c r="A581" s="51"/>
      <c r="B581" s="135"/>
      <c r="C581" s="29"/>
      <c r="D581" s="29"/>
      <c r="E581" s="92"/>
      <c r="F581" s="51"/>
      <c r="G581" s="51"/>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row>
    <row r="582" spans="1:36" ht="12.75" customHeight="1">
      <c r="A582" s="51"/>
      <c r="B582" s="135"/>
      <c r="C582" s="29"/>
      <c r="D582" s="29"/>
      <c r="E582" s="92"/>
      <c r="F582" s="51"/>
      <c r="G582" s="51"/>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row>
    <row r="583" spans="1:36" ht="12.75" customHeight="1">
      <c r="A583" s="51"/>
      <c r="B583" s="135"/>
      <c r="C583" s="29"/>
      <c r="D583" s="29"/>
      <c r="E583" s="92"/>
      <c r="F583" s="51"/>
      <c r="G583" s="51"/>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row>
    <row r="584" spans="1:36" ht="12.75" customHeight="1">
      <c r="A584" s="51"/>
      <c r="B584" s="135"/>
      <c r="C584" s="29"/>
      <c r="D584" s="29"/>
      <c r="E584" s="92"/>
      <c r="F584" s="51"/>
      <c r="G584" s="51"/>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row>
    <row r="585" spans="1:36" ht="12.75" customHeight="1">
      <c r="A585" s="51"/>
      <c r="B585" s="135"/>
      <c r="C585" s="29"/>
      <c r="D585" s="29"/>
      <c r="E585" s="92"/>
      <c r="F585" s="51"/>
      <c r="G585" s="51"/>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row>
    <row r="586" spans="1:36" ht="12.75" customHeight="1">
      <c r="A586" s="51"/>
      <c r="B586" s="135"/>
      <c r="C586" s="29"/>
      <c r="D586" s="29"/>
      <c r="E586" s="92"/>
      <c r="F586" s="51"/>
      <c r="G586" s="51"/>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row>
    <row r="587" spans="1:36" ht="12.75" customHeight="1">
      <c r="A587" s="51"/>
      <c r="B587" s="135"/>
      <c r="C587" s="29"/>
      <c r="D587" s="29"/>
      <c r="E587" s="92"/>
      <c r="F587" s="51"/>
      <c r="G587" s="51"/>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row>
    <row r="588" spans="1:36" ht="12.75" customHeight="1">
      <c r="A588" s="51"/>
      <c r="B588" s="135"/>
      <c r="C588" s="29"/>
      <c r="D588" s="29"/>
      <c r="E588" s="92"/>
      <c r="F588" s="51"/>
      <c r="G588" s="51"/>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row>
    <row r="589" spans="1:36" ht="12.75" customHeight="1">
      <c r="A589" s="51"/>
      <c r="B589" s="135"/>
      <c r="C589" s="29"/>
      <c r="D589" s="29"/>
      <c r="E589" s="92"/>
      <c r="F589" s="51"/>
      <c r="G589" s="51"/>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row>
    <row r="590" spans="1:36" ht="12.75" customHeight="1">
      <c r="A590" s="51"/>
      <c r="B590" s="135"/>
      <c r="C590" s="29"/>
      <c r="D590" s="29"/>
      <c r="E590" s="92"/>
      <c r="F590" s="51"/>
      <c r="G590" s="51"/>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row>
    <row r="591" spans="1:36" ht="12.75" customHeight="1">
      <c r="A591" s="51"/>
      <c r="B591" s="135"/>
      <c r="C591" s="29"/>
      <c r="D591" s="29"/>
      <c r="E591" s="92"/>
      <c r="F591" s="51"/>
      <c r="G591" s="51"/>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row>
    <row r="592" spans="1:36" ht="12.75" customHeight="1">
      <c r="A592" s="51"/>
      <c r="B592" s="135"/>
      <c r="C592" s="29"/>
      <c r="D592" s="29"/>
      <c r="E592" s="92"/>
      <c r="F592" s="51"/>
      <c r="G592" s="51"/>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row>
    <row r="593" spans="1:36" ht="12.75" customHeight="1">
      <c r="A593" s="51"/>
      <c r="B593" s="135"/>
      <c r="C593" s="29"/>
      <c r="D593" s="29"/>
      <c r="E593" s="92"/>
      <c r="F593" s="51"/>
      <c r="G593" s="51"/>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row>
    <row r="594" spans="1:36" ht="12.75" customHeight="1">
      <c r="A594" s="51"/>
      <c r="B594" s="135"/>
      <c r="C594" s="29"/>
      <c r="D594" s="29"/>
      <c r="E594" s="92"/>
      <c r="F594" s="51"/>
      <c r="G594" s="51"/>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row>
    <row r="595" spans="1:36" ht="12.75" customHeight="1">
      <c r="A595" s="51"/>
      <c r="B595" s="135"/>
      <c r="C595" s="29"/>
      <c r="D595" s="29"/>
      <c r="E595" s="92"/>
      <c r="F595" s="51"/>
      <c r="G595" s="51"/>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row>
    <row r="596" spans="1:36" ht="12.75" customHeight="1">
      <c r="A596" s="51"/>
      <c r="B596" s="135"/>
      <c r="C596" s="29"/>
      <c r="D596" s="29"/>
      <c r="E596" s="92"/>
      <c r="F596" s="51"/>
      <c r="G596" s="51"/>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row>
    <row r="597" spans="1:36" ht="12.75" customHeight="1">
      <c r="A597" s="51"/>
      <c r="B597" s="135"/>
      <c r="C597" s="29"/>
      <c r="D597" s="29"/>
      <c r="E597" s="92"/>
      <c r="F597" s="51"/>
      <c r="G597" s="51"/>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row>
    <row r="598" spans="1:36" ht="12.75" customHeight="1">
      <c r="A598" s="51"/>
      <c r="B598" s="135"/>
      <c r="C598" s="29"/>
      <c r="D598" s="29"/>
      <c r="E598" s="92"/>
      <c r="F598" s="51"/>
      <c r="G598" s="51"/>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row>
    <row r="599" spans="1:36" ht="12.75" customHeight="1">
      <c r="A599" s="51"/>
      <c r="B599" s="135"/>
      <c r="C599" s="29"/>
      <c r="D599" s="29"/>
      <c r="E599" s="92"/>
      <c r="F599" s="51"/>
      <c r="G599" s="51"/>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row>
    <row r="600" spans="1:36" ht="12.75" customHeight="1">
      <c r="A600" s="51"/>
      <c r="B600" s="135"/>
      <c r="C600" s="29"/>
      <c r="D600" s="29"/>
      <c r="E600" s="92"/>
      <c r="F600" s="51"/>
      <c r="G600" s="51"/>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row>
    <row r="601" spans="1:36" ht="12.75" customHeight="1">
      <c r="A601" s="51"/>
      <c r="B601" s="135"/>
      <c r="C601" s="29"/>
      <c r="D601" s="29"/>
      <c r="E601" s="92"/>
      <c r="F601" s="51"/>
      <c r="G601" s="51"/>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row>
    <row r="602" spans="1:36" ht="12.75" customHeight="1">
      <c r="A602" s="51"/>
      <c r="B602" s="135"/>
      <c r="C602" s="29"/>
      <c r="D602" s="29"/>
      <c r="E602" s="92"/>
      <c r="F602" s="51"/>
      <c r="G602" s="51"/>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row>
    <row r="603" spans="1:36" ht="12.75" customHeight="1">
      <c r="A603" s="51"/>
      <c r="B603" s="135"/>
      <c r="C603" s="29"/>
      <c r="D603" s="29"/>
      <c r="E603" s="92"/>
      <c r="F603" s="51"/>
      <c r="G603" s="51"/>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row>
    <row r="604" spans="1:36" ht="12.75" customHeight="1">
      <c r="A604" s="51"/>
      <c r="B604" s="135"/>
      <c r="C604" s="29"/>
      <c r="D604" s="29"/>
      <c r="E604" s="92"/>
      <c r="F604" s="51"/>
      <c r="G604" s="51"/>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row>
    <row r="605" spans="1:36" ht="12.75" customHeight="1">
      <c r="A605" s="51"/>
      <c r="B605" s="135"/>
      <c r="C605" s="29"/>
      <c r="D605" s="29"/>
      <c r="E605" s="92"/>
      <c r="F605" s="51"/>
      <c r="G605" s="51"/>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row>
    <row r="606" spans="1:36" ht="12.75" customHeight="1">
      <c r="A606" s="51"/>
      <c r="B606" s="135"/>
      <c r="C606" s="29"/>
      <c r="D606" s="29"/>
      <c r="E606" s="92"/>
      <c r="F606" s="51"/>
      <c r="G606" s="51"/>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row>
    <row r="607" spans="1:36" ht="12.75" customHeight="1">
      <c r="A607" s="51"/>
      <c r="B607" s="135"/>
      <c r="C607" s="29"/>
      <c r="D607" s="29"/>
      <c r="E607" s="92"/>
      <c r="F607" s="51"/>
      <c r="G607" s="51"/>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row>
    <row r="608" spans="1:36" ht="12.75" customHeight="1">
      <c r="A608" s="51"/>
      <c r="B608" s="135"/>
      <c r="C608" s="29"/>
      <c r="D608" s="29"/>
      <c r="E608" s="92"/>
      <c r="F608" s="51"/>
      <c r="G608" s="51"/>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row>
    <row r="609" spans="1:36" ht="12.75" customHeight="1">
      <c r="A609" s="51"/>
      <c r="B609" s="135"/>
      <c r="C609" s="29"/>
      <c r="D609" s="29"/>
      <c r="E609" s="92"/>
      <c r="F609" s="51"/>
      <c r="G609" s="51"/>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row>
    <row r="610" spans="1:36" ht="12.75" customHeight="1">
      <c r="A610" s="51"/>
      <c r="B610" s="135"/>
      <c r="C610" s="29"/>
      <c r="D610" s="29"/>
      <c r="E610" s="92"/>
      <c r="F610" s="51"/>
      <c r="G610" s="51"/>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row>
    <row r="611" spans="1:36" ht="12.75" customHeight="1">
      <c r="A611" s="51"/>
      <c r="B611" s="135"/>
      <c r="C611" s="29"/>
      <c r="D611" s="29"/>
      <c r="E611" s="92"/>
      <c r="F611" s="51"/>
      <c r="G611" s="51"/>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row>
    <row r="612" spans="1:36" ht="12.75" customHeight="1">
      <c r="A612" s="51"/>
      <c r="B612" s="135"/>
      <c r="C612" s="29"/>
      <c r="D612" s="29"/>
      <c r="E612" s="92"/>
      <c r="F612" s="51"/>
      <c r="G612" s="51"/>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row>
    <row r="613" spans="1:36" ht="12.75" customHeight="1">
      <c r="A613" s="51"/>
      <c r="B613" s="135"/>
      <c r="C613" s="29"/>
      <c r="D613" s="29"/>
      <c r="E613" s="92"/>
      <c r="F613" s="51"/>
      <c r="G613" s="51"/>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row>
    <row r="614" spans="1:36" ht="12.75" customHeight="1">
      <c r="A614" s="51"/>
      <c r="B614" s="135"/>
      <c r="C614" s="29"/>
      <c r="D614" s="29"/>
      <c r="E614" s="92"/>
      <c r="F614" s="51"/>
      <c r="G614" s="51"/>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row>
    <row r="615" spans="1:36" ht="12.75" customHeight="1">
      <c r="A615" s="51"/>
      <c r="B615" s="135"/>
      <c r="C615" s="29"/>
      <c r="D615" s="29"/>
      <c r="E615" s="92"/>
      <c r="F615" s="51"/>
      <c r="G615" s="51"/>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row>
    <row r="616" spans="1:36" ht="12.75" customHeight="1">
      <c r="A616" s="51"/>
      <c r="B616" s="135"/>
      <c r="C616" s="29"/>
      <c r="D616" s="29"/>
      <c r="E616" s="92"/>
      <c r="F616" s="51"/>
      <c r="G616" s="51"/>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row>
    <row r="617" spans="1:36" ht="12.75" customHeight="1">
      <c r="A617" s="51"/>
      <c r="B617" s="135"/>
      <c r="C617" s="29"/>
      <c r="D617" s="29"/>
      <c r="E617" s="92"/>
      <c r="F617" s="51"/>
      <c r="G617" s="51"/>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row>
    <row r="618" spans="1:36" ht="12.75" customHeight="1">
      <c r="A618" s="51"/>
      <c r="B618" s="135"/>
      <c r="C618" s="29"/>
      <c r="D618" s="29"/>
      <c r="E618" s="92"/>
      <c r="F618" s="51"/>
      <c r="G618" s="51"/>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row>
    <row r="619" spans="1:36" ht="12.75" customHeight="1">
      <c r="A619" s="51"/>
      <c r="B619" s="135"/>
      <c r="C619" s="29"/>
      <c r="D619" s="29"/>
      <c r="E619" s="92"/>
      <c r="F619" s="51"/>
      <c r="G619" s="51"/>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row>
    <row r="620" spans="1:36" ht="12.75" customHeight="1">
      <c r="A620" s="51"/>
      <c r="B620" s="135"/>
      <c r="C620" s="29"/>
      <c r="D620" s="29"/>
      <c r="E620" s="92"/>
      <c r="F620" s="51"/>
      <c r="G620" s="51"/>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row>
    <row r="621" spans="1:36" ht="12.75" customHeight="1">
      <c r="A621" s="51"/>
      <c r="B621" s="135"/>
      <c r="C621" s="29"/>
      <c r="D621" s="29"/>
      <c r="E621" s="92"/>
      <c r="F621" s="51"/>
      <c r="G621" s="51"/>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row>
    <row r="622" spans="1:36" ht="12.75" customHeight="1">
      <c r="A622" s="51"/>
      <c r="B622" s="135"/>
      <c r="C622" s="29"/>
      <c r="D622" s="29"/>
      <c r="E622" s="92"/>
      <c r="F622" s="51"/>
      <c r="G622" s="51"/>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row>
    <row r="623" spans="1:36" ht="12.75" customHeight="1">
      <c r="A623" s="51"/>
      <c r="B623" s="135"/>
      <c r="C623" s="29"/>
      <c r="D623" s="29"/>
      <c r="E623" s="92"/>
      <c r="F623" s="51"/>
      <c r="G623" s="51"/>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row>
    <row r="624" spans="1:36" ht="12.75" customHeight="1">
      <c r="A624" s="51"/>
      <c r="B624" s="135"/>
      <c r="C624" s="29"/>
      <c r="D624" s="29"/>
      <c r="E624" s="92"/>
      <c r="F624" s="51"/>
      <c r="G624" s="51"/>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row>
    <row r="625" spans="1:36" ht="12.75" customHeight="1">
      <c r="A625" s="51"/>
      <c r="B625" s="135"/>
      <c r="C625" s="29"/>
      <c r="D625" s="29"/>
      <c r="E625" s="92"/>
      <c r="F625" s="51"/>
      <c r="G625" s="51"/>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row>
    <row r="626" spans="1:36" ht="12.75" customHeight="1">
      <c r="A626" s="51"/>
      <c r="B626" s="135"/>
      <c r="C626" s="29"/>
      <c r="D626" s="29"/>
      <c r="E626" s="92"/>
      <c r="F626" s="51"/>
      <c r="G626" s="51"/>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row>
    <row r="627" spans="1:36" ht="12.75" customHeight="1">
      <c r="A627" s="51"/>
      <c r="B627" s="135"/>
      <c r="C627" s="29"/>
      <c r="D627" s="29"/>
      <c r="E627" s="92"/>
      <c r="F627" s="51"/>
      <c r="G627" s="51"/>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row>
    <row r="628" spans="1:36" ht="12.75" customHeight="1">
      <c r="A628" s="51"/>
      <c r="B628" s="135"/>
      <c r="C628" s="29"/>
      <c r="D628" s="29"/>
      <c r="E628" s="92"/>
      <c r="F628" s="51"/>
      <c r="G628" s="51"/>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row>
    <row r="629" spans="1:36" ht="12.75" customHeight="1">
      <c r="A629" s="51"/>
      <c r="B629" s="135"/>
      <c r="C629" s="29"/>
      <c r="D629" s="29"/>
      <c r="E629" s="92"/>
      <c r="F629" s="51"/>
      <c r="G629" s="51"/>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row>
    <row r="630" spans="1:36" ht="12.75" customHeight="1">
      <c r="A630" s="51"/>
      <c r="B630" s="135"/>
      <c r="C630" s="29"/>
      <c r="D630" s="29"/>
      <c r="E630" s="92"/>
      <c r="F630" s="51"/>
      <c r="G630" s="51"/>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row>
    <row r="631" spans="1:36" ht="12.75" customHeight="1">
      <c r="A631" s="51"/>
      <c r="B631" s="135"/>
      <c r="C631" s="29"/>
      <c r="D631" s="29"/>
      <c r="E631" s="92"/>
      <c r="F631" s="51"/>
      <c r="G631" s="51"/>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row>
    <row r="632" spans="1:36" ht="12.75" customHeight="1">
      <c r="A632" s="51"/>
      <c r="B632" s="135"/>
      <c r="C632" s="29"/>
      <c r="D632" s="29"/>
      <c r="E632" s="92"/>
      <c r="F632" s="51"/>
      <c r="G632" s="51"/>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row>
    <row r="633" spans="1:36" ht="12.75" customHeight="1">
      <c r="A633" s="51"/>
      <c r="B633" s="135"/>
      <c r="C633" s="29"/>
      <c r="D633" s="29"/>
      <c r="E633" s="92"/>
      <c r="F633" s="51"/>
      <c r="G633" s="51"/>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row>
    <row r="634" spans="1:36" ht="12.75" customHeight="1">
      <c r="A634" s="51"/>
      <c r="B634" s="135"/>
      <c r="C634" s="29"/>
      <c r="D634" s="29"/>
      <c r="E634" s="92"/>
      <c r="F634" s="51"/>
      <c r="G634" s="51"/>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row>
    <row r="635" spans="1:36" ht="12.75" customHeight="1">
      <c r="A635" s="51"/>
      <c r="B635" s="135"/>
      <c r="C635" s="29"/>
      <c r="D635" s="29"/>
      <c r="E635" s="92"/>
      <c r="F635" s="51"/>
      <c r="G635" s="51"/>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row>
    <row r="636" spans="1:36" ht="12.75" customHeight="1">
      <c r="A636" s="51"/>
      <c r="B636" s="135"/>
      <c r="C636" s="29"/>
      <c r="D636" s="29"/>
      <c r="E636" s="92"/>
      <c r="F636" s="51"/>
      <c r="G636" s="51"/>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row>
    <row r="637" spans="1:36" ht="12.75" customHeight="1">
      <c r="A637" s="51"/>
      <c r="B637" s="135"/>
      <c r="C637" s="29"/>
      <c r="D637" s="29"/>
      <c r="E637" s="92"/>
      <c r="F637" s="51"/>
      <c r="G637" s="51"/>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row>
    <row r="638" spans="1:36" ht="12.75" customHeight="1">
      <c r="A638" s="51"/>
      <c r="B638" s="135"/>
      <c r="C638" s="29"/>
      <c r="D638" s="29"/>
      <c r="E638" s="92"/>
      <c r="F638" s="51"/>
      <c r="G638" s="51"/>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row>
    <row r="639" spans="1:36" ht="12.75" customHeight="1">
      <c r="A639" s="51"/>
      <c r="B639" s="135"/>
      <c r="C639" s="29"/>
      <c r="D639" s="29"/>
      <c r="E639" s="92"/>
      <c r="F639" s="51"/>
      <c r="G639" s="51"/>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row>
    <row r="640" spans="1:36" ht="12.75" customHeight="1">
      <c r="A640" s="51"/>
      <c r="B640" s="135"/>
      <c r="C640" s="29"/>
      <c r="D640" s="29"/>
      <c r="E640" s="92"/>
      <c r="F640" s="51"/>
      <c r="G640" s="51"/>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row>
    <row r="641" spans="1:36" ht="12.75" customHeight="1">
      <c r="A641" s="51"/>
      <c r="B641" s="135"/>
      <c r="C641" s="29"/>
      <c r="D641" s="29"/>
      <c r="E641" s="92"/>
      <c r="F641" s="51"/>
      <c r="G641" s="51"/>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row>
    <row r="642" spans="1:36" ht="12.75" customHeight="1">
      <c r="A642" s="51"/>
      <c r="B642" s="135"/>
      <c r="C642" s="29"/>
      <c r="D642" s="29"/>
      <c r="E642" s="92"/>
      <c r="F642" s="51"/>
      <c r="G642" s="51"/>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row>
    <row r="643" spans="1:36" ht="12.75" customHeight="1">
      <c r="A643" s="51"/>
      <c r="B643" s="135"/>
      <c r="C643" s="29"/>
      <c r="D643" s="29"/>
      <c r="E643" s="92"/>
      <c r="F643" s="51"/>
      <c r="G643" s="51"/>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row>
    <row r="644" spans="1:36" ht="12.75" customHeight="1">
      <c r="A644" s="51"/>
      <c r="B644" s="135"/>
      <c r="C644" s="29"/>
      <c r="D644" s="29"/>
      <c r="E644" s="92"/>
      <c r="F644" s="51"/>
      <c r="G644" s="51"/>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row>
    <row r="645" spans="1:36" ht="12.75" customHeight="1">
      <c r="A645" s="51"/>
      <c r="B645" s="135"/>
      <c r="C645" s="29"/>
      <c r="D645" s="29"/>
      <c r="E645" s="92"/>
      <c r="F645" s="51"/>
      <c r="G645" s="51"/>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row>
    <row r="646" spans="1:36" ht="12.75" customHeight="1">
      <c r="A646" s="51"/>
      <c r="B646" s="135"/>
      <c r="C646" s="29"/>
      <c r="D646" s="29"/>
      <c r="E646" s="92"/>
      <c r="F646" s="51"/>
      <c r="G646" s="51"/>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row>
    <row r="647" spans="1:36" ht="12.75" customHeight="1">
      <c r="A647" s="51"/>
      <c r="B647" s="135"/>
      <c r="C647" s="29"/>
      <c r="D647" s="29"/>
      <c r="E647" s="92"/>
      <c r="F647" s="51"/>
      <c r="G647" s="51"/>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row>
    <row r="648" spans="1:36" ht="12.75" customHeight="1">
      <c r="A648" s="51"/>
      <c r="B648" s="135"/>
      <c r="C648" s="29"/>
      <c r="D648" s="29"/>
      <c r="E648" s="92"/>
      <c r="F648" s="51"/>
      <c r="G648" s="51"/>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row>
    <row r="649" spans="1:36" ht="12.75" customHeight="1">
      <c r="A649" s="51"/>
      <c r="B649" s="135"/>
      <c r="C649" s="29"/>
      <c r="D649" s="29"/>
      <c r="E649" s="92"/>
      <c r="F649" s="51"/>
      <c r="G649" s="51"/>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row>
    <row r="650" spans="1:36" ht="12.75" customHeight="1">
      <c r="A650" s="51"/>
      <c r="B650" s="135"/>
      <c r="C650" s="29"/>
      <c r="D650" s="29"/>
      <c r="E650" s="92"/>
      <c r="F650" s="51"/>
      <c r="G650" s="51"/>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row>
    <row r="651" spans="1:36" ht="12.75" customHeight="1">
      <c r="A651" s="51"/>
      <c r="B651" s="135"/>
      <c r="C651" s="29"/>
      <c r="D651" s="29"/>
      <c r="E651" s="92"/>
      <c r="F651" s="51"/>
      <c r="G651" s="51"/>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row>
    <row r="652" spans="1:36" ht="12.75" customHeight="1">
      <c r="A652" s="51"/>
      <c r="B652" s="135"/>
      <c r="C652" s="29"/>
      <c r="D652" s="29"/>
      <c r="E652" s="92"/>
      <c r="F652" s="51"/>
      <c r="G652" s="51"/>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row>
    <row r="653" spans="1:36" ht="12.75" customHeight="1">
      <c r="A653" s="51"/>
      <c r="B653" s="135"/>
      <c r="C653" s="29"/>
      <c r="D653" s="29"/>
      <c r="E653" s="92"/>
      <c r="F653" s="51"/>
      <c r="G653" s="51"/>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row>
    <row r="654" spans="1:36" ht="12.75" customHeight="1">
      <c r="A654" s="51"/>
      <c r="B654" s="135"/>
      <c r="C654" s="29"/>
      <c r="D654" s="29"/>
      <c r="E654" s="92"/>
      <c r="F654" s="51"/>
      <c r="G654" s="51"/>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row>
    <row r="655" spans="1:36" ht="12.75" customHeight="1">
      <c r="A655" s="51"/>
      <c r="B655" s="135"/>
      <c r="C655" s="29"/>
      <c r="D655" s="29"/>
      <c r="E655" s="92"/>
      <c r="F655" s="51"/>
      <c r="G655" s="51"/>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row>
    <row r="656" spans="1:36" ht="12.75" customHeight="1">
      <c r="A656" s="51"/>
      <c r="B656" s="135"/>
      <c r="C656" s="29"/>
      <c r="D656" s="29"/>
      <c r="E656" s="92"/>
      <c r="F656" s="51"/>
      <c r="G656" s="51"/>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row>
    <row r="657" spans="1:36" ht="12.75" customHeight="1">
      <c r="A657" s="51"/>
      <c r="B657" s="135"/>
      <c r="C657" s="29"/>
      <c r="D657" s="29"/>
      <c r="E657" s="92"/>
      <c r="F657" s="51"/>
      <c r="G657" s="51"/>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row>
    <row r="658" spans="1:36" ht="12.75" customHeight="1">
      <c r="A658" s="51"/>
      <c r="B658" s="135"/>
      <c r="C658" s="29"/>
      <c r="D658" s="29"/>
      <c r="E658" s="92"/>
      <c r="F658" s="51"/>
      <c r="G658" s="51"/>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row>
    <row r="659" spans="1:36" ht="12.75" customHeight="1">
      <c r="A659" s="51"/>
      <c r="B659" s="135"/>
      <c r="C659" s="29"/>
      <c r="D659" s="29"/>
      <c r="E659" s="92"/>
      <c r="F659" s="51"/>
      <c r="G659" s="51"/>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row>
    <row r="660" spans="1:36" ht="12.75" customHeight="1">
      <c r="A660" s="51"/>
      <c r="B660" s="135"/>
      <c r="C660" s="29"/>
      <c r="D660" s="29"/>
      <c r="E660" s="92"/>
      <c r="F660" s="51"/>
      <c r="G660" s="51"/>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row>
    <row r="661" spans="1:36" ht="12.75" customHeight="1">
      <c r="A661" s="51"/>
      <c r="B661" s="135"/>
      <c r="C661" s="29"/>
      <c r="D661" s="29"/>
      <c r="E661" s="92"/>
      <c r="F661" s="51"/>
      <c r="G661" s="51"/>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row>
    <row r="662" spans="1:36" ht="12.75" customHeight="1">
      <c r="A662" s="51"/>
      <c r="B662" s="135"/>
      <c r="C662" s="29"/>
      <c r="D662" s="29"/>
      <c r="E662" s="92"/>
      <c r="F662" s="51"/>
      <c r="G662" s="51"/>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row>
    <row r="663" spans="1:36" ht="12.75" customHeight="1">
      <c r="A663" s="51"/>
      <c r="B663" s="135"/>
      <c r="C663" s="29"/>
      <c r="D663" s="29"/>
      <c r="E663" s="92"/>
      <c r="F663" s="51"/>
      <c r="G663" s="51"/>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row>
    <row r="664" spans="1:36" ht="12.75" customHeight="1">
      <c r="A664" s="51"/>
      <c r="B664" s="135"/>
      <c r="C664" s="29"/>
      <c r="D664" s="29"/>
      <c r="E664" s="92"/>
      <c r="F664" s="51"/>
      <c r="G664" s="51"/>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row>
    <row r="665" spans="1:36" ht="12.75" customHeight="1">
      <c r="A665" s="51"/>
      <c r="B665" s="135"/>
      <c r="C665" s="29"/>
      <c r="D665" s="29"/>
      <c r="E665" s="92"/>
      <c r="F665" s="51"/>
      <c r="G665" s="51"/>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row>
    <row r="666" spans="1:36" ht="12.75" customHeight="1">
      <c r="A666" s="51"/>
      <c r="B666" s="135"/>
      <c r="C666" s="29"/>
      <c r="D666" s="29"/>
      <c r="E666" s="92"/>
      <c r="F666" s="51"/>
      <c r="G666" s="51"/>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row>
    <row r="667" spans="1:36" ht="12.75" customHeight="1">
      <c r="A667" s="51"/>
      <c r="B667" s="135"/>
      <c r="C667" s="29"/>
      <c r="D667" s="29"/>
      <c r="E667" s="92"/>
      <c r="F667" s="51"/>
      <c r="G667" s="51"/>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row>
    <row r="668" spans="1:36" ht="12.75" customHeight="1">
      <c r="A668" s="51"/>
      <c r="B668" s="135"/>
      <c r="C668" s="29"/>
      <c r="D668" s="29"/>
      <c r="E668" s="92"/>
      <c r="F668" s="51"/>
      <c r="G668" s="51"/>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row>
    <row r="669" spans="1:36" ht="12.75" customHeight="1">
      <c r="A669" s="51"/>
      <c r="B669" s="135"/>
      <c r="C669" s="29"/>
      <c r="D669" s="29"/>
      <c r="E669" s="92"/>
      <c r="F669" s="51"/>
      <c r="G669" s="51"/>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row>
    <row r="670" spans="1:36" ht="12.75" customHeight="1">
      <c r="A670" s="51"/>
      <c r="B670" s="135"/>
      <c r="C670" s="29"/>
      <c r="D670" s="29"/>
      <c r="E670" s="92"/>
      <c r="F670" s="51"/>
      <c r="G670" s="51"/>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row>
    <row r="671" spans="1:36" ht="12.75" customHeight="1">
      <c r="A671" s="51"/>
      <c r="B671" s="135"/>
      <c r="C671" s="29"/>
      <c r="D671" s="29"/>
      <c r="E671" s="92"/>
      <c r="F671" s="51"/>
      <c r="G671" s="51"/>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row>
    <row r="672" spans="1:36" ht="12.75" customHeight="1">
      <c r="A672" s="51"/>
      <c r="B672" s="135"/>
      <c r="C672" s="29"/>
      <c r="D672" s="29"/>
      <c r="E672" s="92"/>
      <c r="F672" s="51"/>
      <c r="G672" s="51"/>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row>
    <row r="673" spans="1:36" ht="12.75" customHeight="1">
      <c r="A673" s="51"/>
      <c r="B673" s="135"/>
      <c r="C673" s="29"/>
      <c r="D673" s="29"/>
      <c r="E673" s="92"/>
      <c r="F673" s="51"/>
      <c r="G673" s="51"/>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row>
    <row r="674" spans="1:36" ht="12.75" customHeight="1">
      <c r="A674" s="51"/>
      <c r="B674" s="135"/>
      <c r="C674" s="29"/>
      <c r="D674" s="29"/>
      <c r="E674" s="92"/>
      <c r="F674" s="51"/>
      <c r="G674" s="51"/>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row>
    <row r="675" spans="1:36" ht="12.75" customHeight="1">
      <c r="A675" s="51"/>
      <c r="B675" s="135"/>
      <c r="C675" s="29"/>
      <c r="D675" s="29"/>
      <c r="E675" s="92"/>
      <c r="F675" s="51"/>
      <c r="G675" s="51"/>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row>
    <row r="676" spans="1:36" ht="12.75" customHeight="1">
      <c r="A676" s="51"/>
      <c r="B676" s="135"/>
      <c r="C676" s="29"/>
      <c r="D676" s="29"/>
      <c r="E676" s="92"/>
      <c r="F676" s="51"/>
      <c r="G676" s="51"/>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row>
    <row r="677" spans="1:36" ht="12.75" customHeight="1">
      <c r="A677" s="51"/>
      <c r="B677" s="135"/>
      <c r="C677" s="29"/>
      <c r="D677" s="29"/>
      <c r="E677" s="92"/>
      <c r="F677" s="51"/>
      <c r="G677" s="51"/>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row>
    <row r="678" spans="1:36" ht="12.75" customHeight="1">
      <c r="A678" s="51"/>
      <c r="B678" s="135"/>
      <c r="C678" s="29"/>
      <c r="D678" s="29"/>
      <c r="E678" s="92"/>
      <c r="F678" s="51"/>
      <c r="G678" s="51"/>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row>
    <row r="679" spans="1:36" ht="12.75" customHeight="1">
      <c r="A679" s="51"/>
      <c r="B679" s="135"/>
      <c r="C679" s="29"/>
      <c r="D679" s="29"/>
      <c r="E679" s="92"/>
      <c r="F679" s="51"/>
      <c r="G679" s="51"/>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row>
    <row r="680" spans="1:36" ht="12.75" customHeight="1">
      <c r="A680" s="51"/>
      <c r="B680" s="135"/>
      <c r="C680" s="29"/>
      <c r="D680" s="29"/>
      <c r="E680" s="92"/>
      <c r="F680" s="51"/>
      <c r="G680" s="51"/>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row>
    <row r="681" spans="1:36" ht="12.75" customHeight="1">
      <c r="A681" s="51"/>
      <c r="B681" s="135"/>
      <c r="C681" s="29"/>
      <c r="D681" s="29"/>
      <c r="E681" s="92"/>
      <c r="F681" s="51"/>
      <c r="G681" s="51"/>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row>
    <row r="682" spans="1:36" ht="12.75" customHeight="1">
      <c r="A682" s="51"/>
      <c r="B682" s="135"/>
      <c r="C682" s="29"/>
      <c r="D682" s="29"/>
      <c r="E682" s="92"/>
      <c r="F682" s="51"/>
      <c r="G682" s="51"/>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row>
    <row r="683" spans="1:36" ht="12.75" customHeight="1">
      <c r="A683" s="51"/>
      <c r="B683" s="135"/>
      <c r="C683" s="29"/>
      <c r="D683" s="29"/>
      <c r="E683" s="92"/>
      <c r="F683" s="51"/>
      <c r="G683" s="51"/>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row>
    <row r="684" spans="1:36" ht="12.75" customHeight="1">
      <c r="A684" s="51"/>
      <c r="B684" s="135"/>
      <c r="C684" s="29"/>
      <c r="D684" s="29"/>
      <c r="E684" s="92"/>
      <c r="F684" s="51"/>
      <c r="G684" s="51"/>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row>
    <row r="685" spans="1:36" ht="12.75" customHeight="1">
      <c r="A685" s="51"/>
      <c r="B685" s="135"/>
      <c r="C685" s="29"/>
      <c r="D685" s="29"/>
      <c r="E685" s="92"/>
      <c r="F685" s="51"/>
      <c r="G685" s="51"/>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row>
    <row r="686" spans="1:36" ht="12.75" customHeight="1">
      <c r="A686" s="51"/>
      <c r="B686" s="135"/>
      <c r="C686" s="29"/>
      <c r="D686" s="29"/>
      <c r="E686" s="92"/>
      <c r="F686" s="51"/>
      <c r="G686" s="51"/>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row>
    <row r="687" spans="1:36" ht="12.75" customHeight="1">
      <c r="A687" s="51"/>
      <c r="B687" s="135"/>
      <c r="C687" s="29"/>
      <c r="D687" s="29"/>
      <c r="E687" s="92"/>
      <c r="F687" s="51"/>
      <c r="G687" s="51"/>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row>
    <row r="688" spans="1:36" ht="12.75" customHeight="1">
      <c r="A688" s="51"/>
      <c r="B688" s="135"/>
      <c r="C688" s="29"/>
      <c r="D688" s="29"/>
      <c r="E688" s="92"/>
      <c r="F688" s="51"/>
      <c r="G688" s="51"/>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row>
    <row r="689" spans="1:36" ht="12.75" customHeight="1">
      <c r="A689" s="51"/>
      <c r="B689" s="135"/>
      <c r="C689" s="29"/>
      <c r="D689" s="29"/>
      <c r="E689" s="92"/>
      <c r="F689" s="51"/>
      <c r="G689" s="51"/>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row>
    <row r="690" spans="1:36" ht="12.75" customHeight="1">
      <c r="A690" s="51"/>
      <c r="B690" s="135"/>
      <c r="C690" s="29"/>
      <c r="D690" s="29"/>
      <c r="E690" s="92"/>
      <c r="F690" s="51"/>
      <c r="G690" s="51"/>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row>
    <row r="691" spans="1:36" ht="12.75" customHeight="1">
      <c r="A691" s="51"/>
      <c r="B691" s="135"/>
      <c r="C691" s="29"/>
      <c r="D691" s="29"/>
      <c r="E691" s="92"/>
      <c r="F691" s="51"/>
      <c r="G691" s="51"/>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row>
    <row r="692" spans="1:36" ht="12.75" customHeight="1">
      <c r="A692" s="51"/>
      <c r="B692" s="135"/>
      <c r="C692" s="29"/>
      <c r="D692" s="29"/>
      <c r="E692" s="92"/>
      <c r="F692" s="51"/>
      <c r="G692" s="51"/>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row>
    <row r="693" spans="1:36" ht="12.75" customHeight="1">
      <c r="A693" s="51"/>
      <c r="B693" s="135"/>
      <c r="C693" s="29"/>
      <c r="D693" s="29"/>
      <c r="E693" s="92"/>
      <c r="F693" s="51"/>
      <c r="G693" s="51"/>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row>
    <row r="694" spans="1:36" ht="12.75" customHeight="1">
      <c r="A694" s="51"/>
      <c r="B694" s="135"/>
      <c r="C694" s="29"/>
      <c r="D694" s="29"/>
      <c r="E694" s="92"/>
      <c r="F694" s="51"/>
      <c r="G694" s="51"/>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row>
    <row r="695" spans="1:36" ht="12.75" customHeight="1">
      <c r="A695" s="51"/>
      <c r="B695" s="135"/>
      <c r="C695" s="29"/>
      <c r="D695" s="29"/>
      <c r="E695" s="92"/>
      <c r="F695" s="51"/>
      <c r="G695" s="51"/>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row>
    <row r="696" spans="1:36" ht="12.75" customHeight="1">
      <c r="A696" s="51"/>
      <c r="B696" s="135"/>
      <c r="C696" s="29"/>
      <c r="D696" s="29"/>
      <c r="E696" s="92"/>
      <c r="F696" s="51"/>
      <c r="G696" s="51"/>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row>
    <row r="697" spans="1:36" ht="12.75" customHeight="1">
      <c r="A697" s="51"/>
      <c r="B697" s="135"/>
      <c r="C697" s="29"/>
      <c r="D697" s="29"/>
      <c r="E697" s="92"/>
      <c r="F697" s="51"/>
      <c r="G697" s="51"/>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row>
    <row r="698" spans="1:36" ht="12.75" customHeight="1">
      <c r="A698" s="51"/>
      <c r="B698" s="135"/>
      <c r="C698" s="29"/>
      <c r="D698" s="29"/>
      <c r="E698" s="92"/>
      <c r="F698" s="51"/>
      <c r="G698" s="51"/>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row>
    <row r="699" spans="1:36" ht="12.75" customHeight="1">
      <c r="A699" s="51"/>
      <c r="B699" s="135"/>
      <c r="C699" s="29"/>
      <c r="D699" s="29"/>
      <c r="E699" s="92"/>
      <c r="F699" s="51"/>
      <c r="G699" s="51"/>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row>
    <row r="700" spans="1:36" ht="12.75" customHeight="1">
      <c r="A700" s="51"/>
      <c r="B700" s="135"/>
      <c r="C700" s="29"/>
      <c r="D700" s="29"/>
      <c r="E700" s="92"/>
      <c r="F700" s="51"/>
      <c r="G700" s="51"/>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row>
    <row r="701" spans="1:36" ht="12.75" customHeight="1">
      <c r="A701" s="51"/>
      <c r="B701" s="135"/>
      <c r="C701" s="29"/>
      <c r="D701" s="29"/>
      <c r="E701" s="92"/>
      <c r="F701" s="51"/>
      <c r="G701" s="51"/>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row>
    <row r="702" spans="1:36" ht="12.75" customHeight="1">
      <c r="A702" s="51"/>
      <c r="B702" s="135"/>
      <c r="C702" s="29"/>
      <c r="D702" s="29"/>
      <c r="E702" s="92"/>
      <c r="F702" s="51"/>
      <c r="G702" s="51"/>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row>
    <row r="703" spans="1:36" ht="12.75" customHeight="1">
      <c r="A703" s="51"/>
      <c r="B703" s="135"/>
      <c r="C703" s="29"/>
      <c r="D703" s="29"/>
      <c r="E703" s="92"/>
      <c r="F703" s="51"/>
      <c r="G703" s="51"/>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row>
    <row r="704" spans="1:36" ht="12.75" customHeight="1">
      <c r="A704" s="51"/>
      <c r="B704" s="135"/>
      <c r="C704" s="29"/>
      <c r="D704" s="29"/>
      <c r="E704" s="92"/>
      <c r="F704" s="51"/>
      <c r="G704" s="51"/>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row>
    <row r="705" spans="1:36" ht="12.75" customHeight="1">
      <c r="A705" s="51"/>
      <c r="B705" s="135"/>
      <c r="C705" s="29"/>
      <c r="D705" s="29"/>
      <c r="E705" s="92"/>
      <c r="F705" s="51"/>
      <c r="G705" s="51"/>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row>
    <row r="706" spans="1:36" ht="12.75" customHeight="1">
      <c r="A706" s="51"/>
      <c r="B706" s="135"/>
      <c r="C706" s="29"/>
      <c r="D706" s="29"/>
      <c r="E706" s="92"/>
      <c r="F706" s="51"/>
      <c r="G706" s="51"/>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row>
    <row r="707" spans="1:36" ht="12.75" customHeight="1">
      <c r="A707" s="51"/>
      <c r="B707" s="135"/>
      <c r="C707" s="29"/>
      <c r="D707" s="29"/>
      <c r="E707" s="92"/>
      <c r="F707" s="51"/>
      <c r="G707" s="51"/>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row>
    <row r="708" spans="1:36" ht="12.75" customHeight="1">
      <c r="A708" s="51"/>
      <c r="B708" s="135"/>
      <c r="C708" s="29"/>
      <c r="D708" s="29"/>
      <c r="E708" s="92"/>
      <c r="F708" s="51"/>
      <c r="G708" s="51"/>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row>
    <row r="709" spans="1:36" ht="12.75" customHeight="1">
      <c r="A709" s="51"/>
      <c r="B709" s="135"/>
      <c r="C709" s="29"/>
      <c r="D709" s="29"/>
      <c r="E709" s="92"/>
      <c r="F709" s="51"/>
      <c r="G709" s="51"/>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row>
    <row r="710" spans="1:36" ht="12.75" customHeight="1">
      <c r="A710" s="51"/>
      <c r="B710" s="135"/>
      <c r="C710" s="29"/>
      <c r="D710" s="29"/>
      <c r="E710" s="92"/>
      <c r="F710" s="51"/>
      <c r="G710" s="51"/>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row>
    <row r="711" spans="1:36" ht="12.75" customHeight="1">
      <c r="A711" s="51"/>
      <c r="B711" s="135"/>
      <c r="C711" s="29"/>
      <c r="D711" s="29"/>
      <c r="E711" s="92"/>
      <c r="F711" s="51"/>
      <c r="G711" s="51"/>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row>
    <row r="712" spans="1:36" ht="12.75" customHeight="1">
      <c r="A712" s="51"/>
      <c r="B712" s="135"/>
      <c r="C712" s="29"/>
      <c r="D712" s="29"/>
      <c r="E712" s="92"/>
      <c r="F712" s="51"/>
      <c r="G712" s="51"/>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row>
    <row r="713" spans="1:36" ht="12.75" customHeight="1">
      <c r="A713" s="51"/>
      <c r="B713" s="135"/>
      <c r="C713" s="29"/>
      <c r="D713" s="29"/>
      <c r="E713" s="92"/>
      <c r="F713" s="51"/>
      <c r="G713" s="51"/>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row>
    <row r="714" spans="1:36" ht="12.75" customHeight="1">
      <c r="A714" s="51"/>
      <c r="B714" s="135"/>
      <c r="C714" s="29"/>
      <c r="D714" s="29"/>
      <c r="E714" s="92"/>
      <c r="F714" s="51"/>
      <c r="G714" s="51"/>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row>
    <row r="715" spans="1:36" ht="12.75" customHeight="1">
      <c r="A715" s="51"/>
      <c r="B715" s="135"/>
      <c r="C715" s="29"/>
      <c r="D715" s="29"/>
      <c r="E715" s="92"/>
      <c r="F715" s="51"/>
      <c r="G715" s="51"/>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row>
    <row r="716" spans="1:36" ht="12.75" customHeight="1">
      <c r="A716" s="51"/>
      <c r="B716" s="135"/>
      <c r="C716" s="29"/>
      <c r="D716" s="29"/>
      <c r="E716" s="92"/>
      <c r="F716" s="51"/>
      <c r="G716" s="51"/>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row>
    <row r="717" spans="1:36" ht="12.75" customHeight="1">
      <c r="A717" s="51"/>
      <c r="B717" s="135"/>
      <c r="C717" s="29"/>
      <c r="D717" s="29"/>
      <c r="E717" s="92"/>
      <c r="F717" s="51"/>
      <c r="G717" s="51"/>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row>
    <row r="718" spans="1:36" ht="12.75" customHeight="1">
      <c r="A718" s="51"/>
      <c r="B718" s="135"/>
      <c r="C718" s="29"/>
      <c r="D718" s="29"/>
      <c r="E718" s="92"/>
      <c r="F718" s="51"/>
      <c r="G718" s="51"/>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row>
    <row r="719" spans="1:36" ht="12.75" customHeight="1">
      <c r="A719" s="51"/>
      <c r="B719" s="135"/>
      <c r="C719" s="29"/>
      <c r="D719" s="29"/>
      <c r="E719" s="92"/>
      <c r="F719" s="51"/>
      <c r="G719" s="51"/>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row>
    <row r="720" spans="1:36" ht="12.75" customHeight="1">
      <c r="A720" s="51"/>
      <c r="B720" s="135"/>
      <c r="C720" s="29"/>
      <c r="D720" s="29"/>
      <c r="E720" s="92"/>
      <c r="F720" s="51"/>
      <c r="G720" s="51"/>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row>
    <row r="721" spans="1:36" ht="12.75" customHeight="1">
      <c r="A721" s="51"/>
      <c r="B721" s="135"/>
      <c r="C721" s="29"/>
      <c r="D721" s="29"/>
      <c r="E721" s="92"/>
      <c r="F721" s="51"/>
      <c r="G721" s="51"/>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row>
    <row r="722" spans="1:36" ht="12.75" customHeight="1">
      <c r="A722" s="51"/>
      <c r="B722" s="135"/>
      <c r="C722" s="29"/>
      <c r="D722" s="29"/>
      <c r="E722" s="92"/>
      <c r="F722" s="51"/>
      <c r="G722" s="51"/>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row>
    <row r="723" spans="1:36" ht="12.75" customHeight="1">
      <c r="A723" s="51"/>
      <c r="B723" s="135"/>
      <c r="C723" s="29"/>
      <c r="D723" s="29"/>
      <c r="E723" s="92"/>
      <c r="F723" s="51"/>
      <c r="G723" s="51"/>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row>
    <row r="724" spans="1:36" ht="12.75" customHeight="1">
      <c r="A724" s="51"/>
      <c r="B724" s="135"/>
      <c r="C724" s="29"/>
      <c r="D724" s="29"/>
      <c r="E724" s="92"/>
      <c r="F724" s="51"/>
      <c r="G724" s="51"/>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row>
    <row r="725" spans="1:36" ht="12.75" customHeight="1">
      <c r="A725" s="51"/>
      <c r="B725" s="135"/>
      <c r="C725" s="29"/>
      <c r="D725" s="29"/>
      <c r="E725" s="92"/>
      <c r="F725" s="51"/>
      <c r="G725" s="51"/>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row>
    <row r="726" spans="1:36" ht="12.75" customHeight="1">
      <c r="A726" s="51"/>
      <c r="B726" s="135"/>
      <c r="C726" s="29"/>
      <c r="D726" s="29"/>
      <c r="E726" s="92"/>
      <c r="F726" s="51"/>
      <c r="G726" s="51"/>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row>
    <row r="727" spans="1:36" ht="12.75" customHeight="1">
      <c r="A727" s="51"/>
      <c r="B727" s="135"/>
      <c r="C727" s="29"/>
      <c r="D727" s="29"/>
      <c r="E727" s="92"/>
      <c r="F727" s="51"/>
      <c r="G727" s="51"/>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row>
    <row r="728" spans="1:36" ht="12.75" customHeight="1">
      <c r="A728" s="51"/>
      <c r="B728" s="135"/>
      <c r="C728" s="29"/>
      <c r="D728" s="29"/>
      <c r="E728" s="92"/>
      <c r="F728" s="51"/>
      <c r="G728" s="51"/>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row>
    <row r="729" spans="1:36" ht="12.75" customHeight="1">
      <c r="A729" s="51"/>
      <c r="B729" s="135"/>
      <c r="C729" s="29"/>
      <c r="D729" s="29"/>
      <c r="E729" s="92"/>
      <c r="F729" s="51"/>
      <c r="G729" s="51"/>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row>
    <row r="730" spans="1:36" ht="12.75" customHeight="1">
      <c r="A730" s="51"/>
      <c r="B730" s="135"/>
      <c r="C730" s="29"/>
      <c r="D730" s="29"/>
      <c r="E730" s="92"/>
      <c r="F730" s="51"/>
      <c r="G730" s="51"/>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row>
    <row r="731" spans="1:36" ht="12.75" customHeight="1">
      <c r="A731" s="51"/>
      <c r="B731" s="135"/>
      <c r="C731" s="29"/>
      <c r="D731" s="29"/>
      <c r="E731" s="92"/>
      <c r="F731" s="51"/>
      <c r="G731" s="51"/>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row>
    <row r="732" spans="1:36" ht="12.75" customHeight="1">
      <c r="A732" s="51"/>
      <c r="B732" s="135"/>
      <c r="C732" s="29"/>
      <c r="D732" s="29"/>
      <c r="E732" s="92"/>
      <c r="F732" s="51"/>
      <c r="G732" s="51"/>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row>
    <row r="733" spans="1:36" ht="12.75" customHeight="1">
      <c r="A733" s="51"/>
      <c r="B733" s="135"/>
      <c r="C733" s="29"/>
      <c r="D733" s="29"/>
      <c r="E733" s="92"/>
      <c r="F733" s="51"/>
      <c r="G733" s="51"/>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row>
    <row r="734" spans="1:36" ht="12.75" customHeight="1">
      <c r="A734" s="51"/>
      <c r="B734" s="135"/>
      <c r="C734" s="29"/>
      <c r="D734" s="29"/>
      <c r="E734" s="92"/>
      <c r="F734" s="51"/>
      <c r="G734" s="51"/>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row>
    <row r="735" spans="1:36" ht="12.75" customHeight="1">
      <c r="A735" s="51"/>
      <c r="B735" s="135"/>
      <c r="C735" s="29"/>
      <c r="D735" s="29"/>
      <c r="E735" s="92"/>
      <c r="F735" s="51"/>
      <c r="G735" s="51"/>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row>
    <row r="736" spans="1:36" ht="12.75" customHeight="1">
      <c r="A736" s="51"/>
      <c r="B736" s="135"/>
      <c r="C736" s="29"/>
      <c r="D736" s="29"/>
      <c r="E736" s="92"/>
      <c r="F736" s="51"/>
      <c r="G736" s="51"/>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row>
    <row r="737" spans="1:36" ht="12.75" customHeight="1">
      <c r="A737" s="51"/>
      <c r="B737" s="135"/>
      <c r="C737" s="29"/>
      <c r="D737" s="29"/>
      <c r="E737" s="92"/>
      <c r="F737" s="51"/>
      <c r="G737" s="51"/>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row>
    <row r="738" spans="1:36" ht="12.75" customHeight="1">
      <c r="A738" s="51"/>
      <c r="B738" s="135"/>
      <c r="C738" s="29"/>
      <c r="D738" s="29"/>
      <c r="E738" s="92"/>
      <c r="F738" s="51"/>
      <c r="G738" s="51"/>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row>
    <row r="739" spans="1:36" ht="12.75" customHeight="1">
      <c r="A739" s="51"/>
      <c r="B739" s="135"/>
      <c r="C739" s="29"/>
      <c r="D739" s="29"/>
      <c r="E739" s="92"/>
      <c r="F739" s="51"/>
      <c r="G739" s="51"/>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row>
    <row r="740" spans="1:36" ht="12.75" customHeight="1">
      <c r="A740" s="51"/>
      <c r="B740" s="135"/>
      <c r="C740" s="29"/>
      <c r="D740" s="29"/>
      <c r="E740" s="92"/>
      <c r="F740" s="51"/>
      <c r="G740" s="51"/>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row>
    <row r="741" spans="1:36" ht="12.75" customHeight="1">
      <c r="A741" s="51"/>
      <c r="B741" s="135"/>
      <c r="C741" s="29"/>
      <c r="D741" s="29"/>
      <c r="E741" s="92"/>
      <c r="F741" s="51"/>
      <c r="G741" s="51"/>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row>
    <row r="742" spans="1:36" ht="12.75" customHeight="1">
      <c r="A742" s="51"/>
      <c r="B742" s="135"/>
      <c r="C742" s="29"/>
      <c r="D742" s="29"/>
      <c r="E742" s="92"/>
      <c r="F742" s="51"/>
      <c r="G742" s="51"/>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row>
    <row r="743" spans="1:36" ht="12.75" customHeight="1">
      <c r="A743" s="51"/>
      <c r="B743" s="135"/>
      <c r="C743" s="29"/>
      <c r="D743" s="29"/>
      <c r="E743" s="92"/>
      <c r="F743" s="51"/>
      <c r="G743" s="51"/>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row>
    <row r="744" spans="1:36" ht="12.75" customHeight="1">
      <c r="A744" s="51"/>
      <c r="B744" s="135"/>
      <c r="C744" s="29"/>
      <c r="D744" s="29"/>
      <c r="E744" s="92"/>
      <c r="F744" s="51"/>
      <c r="G744" s="51"/>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row>
    <row r="745" spans="1:36" ht="12.75" customHeight="1">
      <c r="A745" s="51"/>
      <c r="B745" s="135"/>
      <c r="C745" s="29"/>
      <c r="D745" s="29"/>
      <c r="E745" s="92"/>
      <c r="F745" s="51"/>
      <c r="G745" s="51"/>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row>
    <row r="746" spans="1:36" ht="12.75" customHeight="1">
      <c r="A746" s="51"/>
      <c r="B746" s="135"/>
      <c r="C746" s="29"/>
      <c r="D746" s="29"/>
      <c r="E746" s="92"/>
      <c r="F746" s="51"/>
      <c r="G746" s="51"/>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row>
    <row r="747" spans="1:36" ht="12.75" customHeight="1">
      <c r="A747" s="51"/>
      <c r="B747" s="135"/>
      <c r="C747" s="29"/>
      <c r="D747" s="29"/>
      <c r="E747" s="92"/>
      <c r="F747" s="51"/>
      <c r="G747" s="51"/>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row>
    <row r="748" spans="1:36" ht="12.75" customHeight="1">
      <c r="A748" s="51"/>
      <c r="B748" s="135"/>
      <c r="C748" s="29"/>
      <c r="D748" s="29"/>
      <c r="E748" s="92"/>
      <c r="F748" s="51"/>
      <c r="G748" s="51"/>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row>
    <row r="749" spans="1:36" ht="12.75" customHeight="1">
      <c r="A749" s="51"/>
      <c r="B749" s="135"/>
      <c r="C749" s="29"/>
      <c r="D749" s="29"/>
      <c r="E749" s="92"/>
      <c r="F749" s="51"/>
      <c r="G749" s="51"/>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row>
    <row r="750" spans="1:36" ht="12.75" customHeight="1">
      <c r="A750" s="51"/>
      <c r="B750" s="135"/>
      <c r="C750" s="29"/>
      <c r="D750" s="29"/>
      <c r="E750" s="92"/>
      <c r="F750" s="51"/>
      <c r="G750" s="51"/>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row>
    <row r="751" spans="1:36" ht="12.75" customHeight="1">
      <c r="A751" s="51"/>
      <c r="B751" s="135"/>
      <c r="C751" s="29"/>
      <c r="D751" s="29"/>
      <c r="E751" s="92"/>
      <c r="F751" s="51"/>
      <c r="G751" s="51"/>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row>
    <row r="752" spans="1:36" ht="12.75" customHeight="1">
      <c r="A752" s="51"/>
      <c r="B752" s="135"/>
      <c r="C752" s="29"/>
      <c r="D752" s="29"/>
      <c r="E752" s="92"/>
      <c r="F752" s="51"/>
      <c r="G752" s="51"/>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row>
    <row r="753" spans="1:36" ht="12.75" customHeight="1">
      <c r="A753" s="51"/>
      <c r="B753" s="135"/>
      <c r="C753" s="29"/>
      <c r="D753" s="29"/>
      <c r="E753" s="92"/>
      <c r="F753" s="51"/>
      <c r="G753" s="51"/>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row>
    <row r="754" spans="1:36" ht="12.75" customHeight="1">
      <c r="A754" s="51"/>
      <c r="B754" s="135"/>
      <c r="C754" s="29"/>
      <c r="D754" s="29"/>
      <c r="E754" s="92"/>
      <c r="F754" s="51"/>
      <c r="G754" s="51"/>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row>
    <row r="755" spans="1:36" ht="12.75" customHeight="1">
      <c r="A755" s="51"/>
      <c r="B755" s="135"/>
      <c r="C755" s="29"/>
      <c r="D755" s="29"/>
      <c r="E755" s="92"/>
      <c r="F755" s="51"/>
      <c r="G755" s="51"/>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row>
    <row r="756" spans="1:36" ht="12.75" customHeight="1">
      <c r="A756" s="51"/>
      <c r="B756" s="135"/>
      <c r="C756" s="29"/>
      <c r="D756" s="29"/>
      <c r="E756" s="92"/>
      <c r="F756" s="51"/>
      <c r="G756" s="51"/>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row>
    <row r="757" spans="1:36" ht="12.75" customHeight="1">
      <c r="A757" s="51"/>
      <c r="B757" s="135"/>
      <c r="C757" s="29"/>
      <c r="D757" s="29"/>
      <c r="E757" s="92"/>
      <c r="F757" s="51"/>
      <c r="G757" s="51"/>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row>
    <row r="758" spans="1:36" ht="12.75" customHeight="1">
      <c r="A758" s="51"/>
      <c r="B758" s="135"/>
      <c r="C758" s="29"/>
      <c r="D758" s="29"/>
      <c r="E758" s="92"/>
      <c r="F758" s="51"/>
      <c r="G758" s="51"/>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row>
    <row r="759" spans="1:36" ht="12.75" customHeight="1">
      <c r="A759" s="51"/>
      <c r="B759" s="135"/>
      <c r="C759" s="29"/>
      <c r="D759" s="29"/>
      <c r="E759" s="92"/>
      <c r="F759" s="51"/>
      <c r="G759" s="51"/>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row>
    <row r="760" spans="1:36" ht="12.75" customHeight="1">
      <c r="A760" s="51"/>
      <c r="B760" s="135"/>
      <c r="C760" s="29"/>
      <c r="D760" s="29"/>
      <c r="E760" s="92"/>
      <c r="F760" s="51"/>
      <c r="G760" s="51"/>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row>
    <row r="761" spans="1:36" ht="12.75" customHeight="1">
      <c r="A761" s="51"/>
      <c r="B761" s="135"/>
      <c r="C761" s="29"/>
      <c r="D761" s="29"/>
      <c r="E761" s="92"/>
      <c r="F761" s="51"/>
      <c r="G761" s="51"/>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row>
    <row r="762" spans="1:36" ht="12.75" customHeight="1">
      <c r="A762" s="51"/>
      <c r="B762" s="135"/>
      <c r="C762" s="29"/>
      <c r="D762" s="29"/>
      <c r="E762" s="92"/>
      <c r="F762" s="51"/>
      <c r="G762" s="51"/>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row>
    <row r="763" spans="1:36" ht="12.75" customHeight="1">
      <c r="A763" s="51"/>
      <c r="B763" s="135"/>
      <c r="C763" s="29"/>
      <c r="D763" s="29"/>
      <c r="E763" s="92"/>
      <c r="F763" s="51"/>
      <c r="G763" s="51"/>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row>
    <row r="764" spans="1:36" ht="12.75" customHeight="1">
      <c r="A764" s="51"/>
      <c r="B764" s="135"/>
      <c r="C764" s="29"/>
      <c r="D764" s="29"/>
      <c r="E764" s="92"/>
      <c r="F764" s="51"/>
      <c r="G764" s="51"/>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row>
    <row r="765" spans="1:36" ht="12.75" customHeight="1">
      <c r="A765" s="51"/>
      <c r="B765" s="135"/>
      <c r="C765" s="29"/>
      <c r="D765" s="29"/>
      <c r="E765" s="92"/>
      <c r="F765" s="51"/>
      <c r="G765" s="51"/>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row>
    <row r="766" spans="1:36" ht="12.75" customHeight="1">
      <c r="A766" s="51"/>
      <c r="B766" s="135"/>
      <c r="C766" s="29"/>
      <c r="D766" s="29"/>
      <c r="E766" s="92"/>
      <c r="F766" s="51"/>
      <c r="G766" s="51"/>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row>
    <row r="767" spans="1:36" ht="12.75" customHeight="1">
      <c r="A767" s="51"/>
      <c r="B767" s="135"/>
      <c r="C767" s="29"/>
      <c r="D767" s="29"/>
      <c r="E767" s="92"/>
      <c r="F767" s="51"/>
      <c r="G767" s="51"/>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row>
    <row r="768" spans="1:36" ht="12.75" customHeight="1">
      <c r="A768" s="51"/>
      <c r="B768" s="135"/>
      <c r="C768" s="29"/>
      <c r="D768" s="29"/>
      <c r="E768" s="92"/>
      <c r="F768" s="51"/>
      <c r="G768" s="51"/>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row>
    <row r="769" spans="1:36" ht="12.75" customHeight="1">
      <c r="A769" s="51"/>
      <c r="B769" s="135"/>
      <c r="C769" s="29"/>
      <c r="D769" s="29"/>
      <c r="E769" s="92"/>
      <c r="F769" s="51"/>
      <c r="G769" s="51"/>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row>
    <row r="770" spans="1:36" ht="12.75" customHeight="1">
      <c r="A770" s="51"/>
      <c r="B770" s="135"/>
      <c r="C770" s="29"/>
      <c r="D770" s="29"/>
      <c r="E770" s="92"/>
      <c r="F770" s="51"/>
      <c r="G770" s="51"/>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row>
    <row r="771" spans="1:36" ht="12.75" customHeight="1">
      <c r="A771" s="51"/>
      <c r="B771" s="135"/>
      <c r="C771" s="29"/>
      <c r="D771" s="29"/>
      <c r="E771" s="92"/>
      <c r="F771" s="51"/>
      <c r="G771" s="51"/>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row>
    <row r="772" spans="1:36" ht="12.75" customHeight="1">
      <c r="A772" s="51"/>
      <c r="B772" s="135"/>
      <c r="C772" s="29"/>
      <c r="D772" s="29"/>
      <c r="E772" s="92"/>
      <c r="F772" s="51"/>
      <c r="G772" s="51"/>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row>
    <row r="773" spans="1:36" ht="12.75" customHeight="1">
      <c r="A773" s="51"/>
      <c r="B773" s="135"/>
      <c r="C773" s="29"/>
      <c r="D773" s="29"/>
      <c r="E773" s="92"/>
      <c r="F773" s="51"/>
      <c r="G773" s="51"/>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row>
    <row r="774" spans="1:36" ht="12.75" customHeight="1">
      <c r="A774" s="51"/>
      <c r="B774" s="135"/>
      <c r="C774" s="29"/>
      <c r="D774" s="29"/>
      <c r="E774" s="92"/>
      <c r="F774" s="51"/>
      <c r="G774" s="51"/>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row>
    <row r="775" spans="1:36" ht="12.75" customHeight="1">
      <c r="A775" s="51"/>
      <c r="B775" s="135"/>
      <c r="C775" s="29"/>
      <c r="D775" s="29"/>
      <c r="E775" s="92"/>
      <c r="F775" s="51"/>
      <c r="G775" s="51"/>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row>
    <row r="776" spans="1:36" ht="12.75" customHeight="1">
      <c r="A776" s="51"/>
      <c r="B776" s="135"/>
      <c r="C776" s="29"/>
      <c r="D776" s="29"/>
      <c r="E776" s="92"/>
      <c r="F776" s="51"/>
      <c r="G776" s="51"/>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row>
    <row r="777" spans="1:36" ht="12.75" customHeight="1">
      <c r="A777" s="51"/>
      <c r="B777" s="135"/>
      <c r="C777" s="29"/>
      <c r="D777" s="29"/>
      <c r="E777" s="92"/>
      <c r="F777" s="51"/>
      <c r="G777" s="51"/>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row>
    <row r="778" spans="1:36" ht="12.75" customHeight="1">
      <c r="A778" s="51"/>
      <c r="B778" s="135"/>
      <c r="C778" s="29"/>
      <c r="D778" s="29"/>
      <c r="E778" s="92"/>
      <c r="F778" s="51"/>
      <c r="G778" s="51"/>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row>
    <row r="779" spans="1:36" ht="12.75" customHeight="1">
      <c r="A779" s="51"/>
      <c r="B779" s="135"/>
      <c r="C779" s="29"/>
      <c r="D779" s="29"/>
      <c r="E779" s="92"/>
      <c r="F779" s="51"/>
      <c r="G779" s="51"/>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row>
    <row r="780" spans="1:36" ht="12.75" customHeight="1">
      <c r="A780" s="51"/>
      <c r="B780" s="135"/>
      <c r="C780" s="29"/>
      <c r="D780" s="29"/>
      <c r="E780" s="92"/>
      <c r="F780" s="51"/>
      <c r="G780" s="51"/>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row>
    <row r="781" spans="1:36" ht="12.75" customHeight="1">
      <c r="A781" s="51"/>
      <c r="B781" s="135"/>
      <c r="C781" s="29"/>
      <c r="D781" s="29"/>
      <c r="E781" s="92"/>
      <c r="F781" s="51"/>
      <c r="G781" s="51"/>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row>
    <row r="782" spans="1:36" ht="12.75" customHeight="1">
      <c r="A782" s="51"/>
      <c r="B782" s="135"/>
      <c r="C782" s="29"/>
      <c r="D782" s="29"/>
      <c r="E782" s="92"/>
      <c r="F782" s="51"/>
      <c r="G782" s="51"/>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row>
    <row r="783" spans="1:36" ht="12.75" customHeight="1">
      <c r="A783" s="51"/>
      <c r="B783" s="135"/>
      <c r="C783" s="29"/>
      <c r="D783" s="29"/>
      <c r="E783" s="92"/>
      <c r="F783" s="51"/>
      <c r="G783" s="51"/>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row>
    <row r="784" spans="1:36" ht="12.75" customHeight="1">
      <c r="A784" s="51"/>
      <c r="B784" s="135"/>
      <c r="C784" s="29"/>
      <c r="D784" s="29"/>
      <c r="E784" s="92"/>
      <c r="F784" s="51"/>
      <c r="G784" s="51"/>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row>
    <row r="785" spans="1:36" ht="12.75" customHeight="1">
      <c r="A785" s="51"/>
      <c r="B785" s="135"/>
      <c r="C785" s="29"/>
      <c r="D785" s="29"/>
      <c r="E785" s="92"/>
      <c r="F785" s="51"/>
      <c r="G785" s="51"/>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row>
    <row r="786" spans="1:36" ht="12.75" customHeight="1">
      <c r="A786" s="51"/>
      <c r="B786" s="135"/>
      <c r="C786" s="29"/>
      <c r="D786" s="29"/>
      <c r="E786" s="92"/>
      <c r="F786" s="51"/>
      <c r="G786" s="51"/>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row>
    <row r="787" spans="1:36" ht="12.75" customHeight="1">
      <c r="A787" s="51"/>
      <c r="B787" s="135"/>
      <c r="C787" s="29"/>
      <c r="D787" s="29"/>
      <c r="E787" s="92"/>
      <c r="F787" s="51"/>
      <c r="G787" s="51"/>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row>
    <row r="788" spans="1:36" ht="12.75" customHeight="1">
      <c r="A788" s="51"/>
      <c r="B788" s="135"/>
      <c r="C788" s="29"/>
      <c r="D788" s="29"/>
      <c r="E788" s="92"/>
      <c r="F788" s="51"/>
      <c r="G788" s="51"/>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row>
    <row r="789" spans="1:36" ht="12.75" customHeight="1">
      <c r="A789" s="51"/>
      <c r="B789" s="135"/>
      <c r="C789" s="29"/>
      <c r="D789" s="29"/>
      <c r="E789" s="92"/>
      <c r="F789" s="51"/>
      <c r="G789" s="51"/>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row>
    <row r="790" spans="1:36" ht="12.75" customHeight="1">
      <c r="A790" s="51"/>
      <c r="B790" s="135"/>
      <c r="C790" s="29"/>
      <c r="D790" s="29"/>
      <c r="E790" s="92"/>
      <c r="F790" s="51"/>
      <c r="G790" s="51"/>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row>
    <row r="791" spans="1:36" ht="12.75" customHeight="1">
      <c r="A791" s="51"/>
      <c r="B791" s="135"/>
      <c r="C791" s="29"/>
      <c r="D791" s="29"/>
      <c r="E791" s="92"/>
      <c r="F791" s="51"/>
      <c r="G791" s="51"/>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row>
    <row r="792" spans="1:36" ht="12.75" customHeight="1">
      <c r="A792" s="51"/>
      <c r="B792" s="135"/>
      <c r="C792" s="29"/>
      <c r="D792" s="29"/>
      <c r="E792" s="92"/>
      <c r="F792" s="51"/>
      <c r="G792" s="51"/>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row>
    <row r="793" spans="1:36" ht="12.75" customHeight="1">
      <c r="A793" s="51"/>
      <c r="B793" s="135"/>
      <c r="C793" s="29"/>
      <c r="D793" s="29"/>
      <c r="E793" s="92"/>
      <c r="F793" s="51"/>
      <c r="G793" s="51"/>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row>
    <row r="794" spans="1:36" ht="12.75" customHeight="1">
      <c r="A794" s="51"/>
      <c r="B794" s="135"/>
      <c r="C794" s="29"/>
      <c r="D794" s="29"/>
      <c r="E794" s="92"/>
      <c r="F794" s="51"/>
      <c r="G794" s="51"/>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row>
    <row r="795" spans="1:36" ht="12.75" customHeight="1">
      <c r="A795" s="51"/>
      <c r="B795" s="135"/>
      <c r="C795" s="29"/>
      <c r="D795" s="29"/>
      <c r="E795" s="92"/>
      <c r="F795" s="51"/>
      <c r="G795" s="51"/>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row>
    <row r="796" spans="1:36" ht="12.75" customHeight="1">
      <c r="A796" s="51"/>
      <c r="B796" s="135"/>
      <c r="C796" s="29"/>
      <c r="D796" s="29"/>
      <c r="E796" s="92"/>
      <c r="F796" s="51"/>
      <c r="G796" s="51"/>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row>
    <row r="797" spans="1:36" ht="12.75" customHeight="1">
      <c r="A797" s="51"/>
      <c r="B797" s="135"/>
      <c r="C797" s="29"/>
      <c r="D797" s="29"/>
      <c r="E797" s="92"/>
      <c r="F797" s="51"/>
      <c r="G797" s="51"/>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row>
    <row r="798" spans="1:36" ht="12.75" customHeight="1">
      <c r="A798" s="51"/>
      <c r="B798" s="135"/>
      <c r="C798" s="29"/>
      <c r="D798" s="29"/>
      <c r="E798" s="92"/>
      <c r="F798" s="51"/>
      <c r="G798" s="51"/>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row>
    <row r="799" spans="1:36" ht="12.75" customHeight="1">
      <c r="A799" s="51"/>
      <c r="B799" s="135"/>
      <c r="C799" s="29"/>
      <c r="D799" s="29"/>
      <c r="E799" s="92"/>
      <c r="F799" s="51"/>
      <c r="G799" s="51"/>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row>
    <row r="800" spans="1:36" ht="12.75" customHeight="1">
      <c r="A800" s="51"/>
      <c r="B800" s="135"/>
      <c r="C800" s="29"/>
      <c r="D800" s="29"/>
      <c r="E800" s="92"/>
      <c r="F800" s="51"/>
      <c r="G800" s="51"/>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row>
    <row r="801" spans="1:36" ht="12.75" customHeight="1">
      <c r="A801" s="51"/>
      <c r="B801" s="135"/>
      <c r="C801" s="29"/>
      <c r="D801" s="29"/>
      <c r="E801" s="92"/>
      <c r="F801" s="51"/>
      <c r="G801" s="51"/>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row>
    <row r="802" spans="1:36" ht="12.75" customHeight="1">
      <c r="A802" s="51"/>
      <c r="B802" s="135"/>
      <c r="C802" s="29"/>
      <c r="D802" s="29"/>
      <c r="E802" s="92"/>
      <c r="F802" s="51"/>
      <c r="G802" s="51"/>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row>
    <row r="803" spans="1:36" ht="12.75" customHeight="1">
      <c r="A803" s="51"/>
      <c r="B803" s="135"/>
      <c r="C803" s="29"/>
      <c r="D803" s="29"/>
      <c r="E803" s="92"/>
      <c r="F803" s="51"/>
      <c r="G803" s="51"/>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row>
    <row r="804" spans="1:36" ht="12.75" customHeight="1">
      <c r="A804" s="51"/>
      <c r="B804" s="135"/>
      <c r="C804" s="29"/>
      <c r="D804" s="29"/>
      <c r="E804" s="92"/>
      <c r="F804" s="51"/>
      <c r="G804" s="51"/>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row>
    <row r="805" spans="1:36" ht="12.75" customHeight="1">
      <c r="A805" s="51"/>
      <c r="B805" s="135"/>
      <c r="C805" s="29"/>
      <c r="D805" s="29"/>
      <c r="E805" s="92"/>
      <c r="F805" s="51"/>
      <c r="G805" s="51"/>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row>
    <row r="806" spans="1:36" ht="12.75" customHeight="1">
      <c r="A806" s="51"/>
      <c r="B806" s="135"/>
      <c r="C806" s="29"/>
      <c r="D806" s="29"/>
      <c r="E806" s="92"/>
      <c r="F806" s="51"/>
      <c r="G806" s="51"/>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row>
    <row r="807" spans="1:36" ht="12.75" customHeight="1">
      <c r="A807" s="51"/>
      <c r="B807" s="135"/>
      <c r="C807" s="29"/>
      <c r="D807" s="29"/>
      <c r="E807" s="92"/>
      <c r="F807" s="51"/>
      <c r="G807" s="51"/>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row>
    <row r="808" spans="1:36" ht="12.75" customHeight="1">
      <c r="A808" s="51"/>
      <c r="B808" s="135"/>
      <c r="C808" s="29"/>
      <c r="D808" s="29"/>
      <c r="E808" s="92"/>
      <c r="F808" s="51"/>
      <c r="G808" s="51"/>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row>
    <row r="809" spans="1:36" ht="12.75" customHeight="1">
      <c r="A809" s="51"/>
      <c r="B809" s="135"/>
      <c r="C809" s="29"/>
      <c r="D809" s="29"/>
      <c r="E809" s="92"/>
      <c r="F809" s="51"/>
      <c r="G809" s="51"/>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row>
    <row r="810" spans="1:36" ht="12.75" customHeight="1">
      <c r="A810" s="51"/>
      <c r="B810" s="135"/>
      <c r="C810" s="29"/>
      <c r="D810" s="29"/>
      <c r="E810" s="92"/>
      <c r="F810" s="51"/>
      <c r="G810" s="51"/>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row>
    <row r="811" spans="1:36" ht="12.75" customHeight="1">
      <c r="A811" s="51"/>
      <c r="B811" s="135"/>
      <c r="C811" s="29"/>
      <c r="D811" s="29"/>
      <c r="E811" s="92"/>
      <c r="F811" s="51"/>
      <c r="G811" s="51"/>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row>
    <row r="812" spans="1:36" ht="12.75" customHeight="1">
      <c r="A812" s="51"/>
      <c r="B812" s="135"/>
      <c r="C812" s="29"/>
      <c r="D812" s="29"/>
      <c r="E812" s="92"/>
      <c r="F812" s="51"/>
      <c r="G812" s="51"/>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row>
    <row r="813" spans="1:36" ht="12.75" customHeight="1">
      <c r="A813" s="51"/>
      <c r="B813" s="135"/>
      <c r="C813" s="29"/>
      <c r="D813" s="29"/>
      <c r="E813" s="92"/>
      <c r="F813" s="51"/>
      <c r="G813" s="51"/>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row>
    <row r="814" spans="1:36" ht="12.75" customHeight="1">
      <c r="A814" s="51"/>
      <c r="B814" s="135"/>
      <c r="C814" s="29"/>
      <c r="D814" s="29"/>
      <c r="E814" s="92"/>
      <c r="F814" s="51"/>
      <c r="G814" s="51"/>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row>
    <row r="815" spans="1:36" ht="12.75" customHeight="1">
      <c r="A815" s="51"/>
      <c r="B815" s="135"/>
      <c r="C815" s="29"/>
      <c r="D815" s="29"/>
      <c r="E815" s="92"/>
      <c r="F815" s="51"/>
      <c r="G815" s="51"/>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row>
    <row r="816" spans="1:36" ht="12.75" customHeight="1">
      <c r="A816" s="51"/>
      <c r="B816" s="135"/>
      <c r="C816" s="29"/>
      <c r="D816" s="29"/>
      <c r="E816" s="92"/>
      <c r="F816" s="51"/>
      <c r="G816" s="51"/>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row>
    <row r="817" spans="1:36" ht="12.75" customHeight="1">
      <c r="A817" s="51"/>
      <c r="B817" s="135"/>
      <c r="C817" s="29"/>
      <c r="D817" s="29"/>
      <c r="E817" s="92"/>
      <c r="F817" s="51"/>
      <c r="G817" s="51"/>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row>
    <row r="818" spans="1:36" ht="12.75" customHeight="1">
      <c r="A818" s="51"/>
      <c r="B818" s="135"/>
      <c r="C818" s="29"/>
      <c r="D818" s="29"/>
      <c r="E818" s="92"/>
      <c r="F818" s="51"/>
      <c r="G818" s="51"/>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row>
    <row r="819" spans="1:36" ht="12.75" customHeight="1">
      <c r="A819" s="51"/>
      <c r="B819" s="135"/>
      <c r="C819" s="29"/>
      <c r="D819" s="29"/>
      <c r="E819" s="92"/>
      <c r="F819" s="51"/>
      <c r="G819" s="51"/>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row>
    <row r="820" spans="1:36" ht="12.75" customHeight="1">
      <c r="A820" s="51"/>
      <c r="B820" s="135"/>
      <c r="C820" s="29"/>
      <c r="D820" s="29"/>
      <c r="E820" s="92"/>
      <c r="F820" s="51"/>
      <c r="G820" s="51"/>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row>
    <row r="821" spans="1:36" ht="12.75" customHeight="1">
      <c r="A821" s="51"/>
      <c r="B821" s="135"/>
      <c r="C821" s="29"/>
      <c r="D821" s="29"/>
      <c r="E821" s="92"/>
      <c r="F821" s="51"/>
      <c r="G821" s="51"/>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row>
    <row r="822" spans="1:36" ht="12.75" customHeight="1">
      <c r="A822" s="51"/>
      <c r="B822" s="135"/>
      <c r="C822" s="29"/>
      <c r="D822" s="29"/>
      <c r="E822" s="92"/>
      <c r="F822" s="51"/>
      <c r="G822" s="51"/>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row>
    <row r="823" spans="1:36" ht="12.75" customHeight="1">
      <c r="A823" s="51"/>
      <c r="B823" s="135"/>
      <c r="C823" s="29"/>
      <c r="D823" s="29"/>
      <c r="E823" s="92"/>
      <c r="F823" s="51"/>
      <c r="G823" s="51"/>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row>
    <row r="824" spans="1:36" ht="12.75" customHeight="1">
      <c r="A824" s="51"/>
      <c r="B824" s="135"/>
      <c r="C824" s="29"/>
      <c r="D824" s="29"/>
      <c r="E824" s="92"/>
      <c r="F824" s="51"/>
      <c r="G824" s="51"/>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row>
    <row r="825" spans="1:36" ht="12.75" customHeight="1">
      <c r="A825" s="51"/>
      <c r="B825" s="135"/>
      <c r="C825" s="29"/>
      <c r="D825" s="29"/>
      <c r="E825" s="92"/>
      <c r="F825" s="51"/>
      <c r="G825" s="51"/>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row>
    <row r="826" spans="1:36" ht="12.75" customHeight="1">
      <c r="A826" s="51"/>
      <c r="B826" s="135"/>
      <c r="C826" s="29"/>
      <c r="D826" s="29"/>
      <c r="E826" s="92"/>
      <c r="F826" s="51"/>
      <c r="G826" s="51"/>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row>
    <row r="827" spans="1:36" ht="12.75" customHeight="1">
      <c r="A827" s="51"/>
      <c r="B827" s="135"/>
      <c r="C827" s="29"/>
      <c r="D827" s="29"/>
      <c r="E827" s="92"/>
      <c r="F827" s="51"/>
      <c r="G827" s="51"/>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row>
    <row r="828" spans="1:36" ht="12.75" customHeight="1">
      <c r="A828" s="51"/>
      <c r="B828" s="135"/>
      <c r="C828" s="29"/>
      <c r="D828" s="29"/>
      <c r="E828" s="92"/>
      <c r="F828" s="51"/>
      <c r="G828" s="51"/>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row>
    <row r="829" spans="1:36" ht="12.75" customHeight="1">
      <c r="A829" s="51"/>
      <c r="B829" s="135"/>
      <c r="C829" s="29"/>
      <c r="D829" s="29"/>
      <c r="E829" s="92"/>
      <c r="F829" s="51"/>
      <c r="G829" s="51"/>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row>
    <row r="830" spans="1:36" ht="12.75" customHeight="1">
      <c r="A830" s="51"/>
      <c r="B830" s="135"/>
      <c r="C830" s="29"/>
      <c r="D830" s="29"/>
      <c r="E830" s="92"/>
      <c r="F830" s="51"/>
      <c r="G830" s="51"/>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row>
    <row r="831" spans="1:36" ht="12.75" customHeight="1">
      <c r="A831" s="51"/>
      <c r="B831" s="135"/>
      <c r="C831" s="29"/>
      <c r="D831" s="29"/>
      <c r="E831" s="92"/>
      <c r="F831" s="51"/>
      <c r="G831" s="51"/>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row>
    <row r="832" spans="1:36" ht="12.75" customHeight="1">
      <c r="A832" s="51"/>
      <c r="B832" s="135"/>
      <c r="C832" s="29"/>
      <c r="D832" s="29"/>
      <c r="E832" s="92"/>
      <c r="F832" s="51"/>
      <c r="G832" s="51"/>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row>
    <row r="833" spans="1:36" ht="12.75" customHeight="1">
      <c r="A833" s="51"/>
      <c r="B833" s="135"/>
      <c r="C833" s="29"/>
      <c r="D833" s="29"/>
      <c r="E833" s="92"/>
      <c r="F833" s="51"/>
      <c r="G833" s="51"/>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row>
    <row r="834" spans="1:36" ht="12.75" customHeight="1">
      <c r="A834" s="51"/>
      <c r="B834" s="135"/>
      <c r="C834" s="29"/>
      <c r="D834" s="29"/>
      <c r="E834" s="92"/>
      <c r="F834" s="51"/>
      <c r="G834" s="51"/>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row>
    <row r="835" spans="1:36" ht="12.75" customHeight="1">
      <c r="A835" s="51"/>
      <c r="B835" s="135"/>
      <c r="C835" s="29"/>
      <c r="D835" s="29"/>
      <c r="E835" s="92"/>
      <c r="F835" s="51"/>
      <c r="G835" s="51"/>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row>
    <row r="836" spans="1:36" ht="12.75" customHeight="1">
      <c r="A836" s="51"/>
      <c r="B836" s="135"/>
      <c r="C836" s="29"/>
      <c r="D836" s="29"/>
      <c r="E836" s="92"/>
      <c r="F836" s="51"/>
      <c r="G836" s="51"/>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row>
    <row r="837" spans="1:36" ht="12.75" customHeight="1">
      <c r="A837" s="51"/>
      <c r="B837" s="135"/>
      <c r="C837" s="29"/>
      <c r="D837" s="29"/>
      <c r="E837" s="92"/>
      <c r="F837" s="51"/>
      <c r="G837" s="51"/>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row>
    <row r="838" spans="1:36" ht="12.75" customHeight="1">
      <c r="A838" s="51"/>
      <c r="B838" s="135"/>
      <c r="C838" s="29"/>
      <c r="D838" s="29"/>
      <c r="E838" s="92"/>
      <c r="F838" s="51"/>
      <c r="G838" s="51"/>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row>
    <row r="839" spans="1:36" ht="12.75" customHeight="1">
      <c r="A839" s="51"/>
      <c r="B839" s="135"/>
      <c r="C839" s="29"/>
      <c r="D839" s="29"/>
      <c r="E839" s="92"/>
      <c r="F839" s="51"/>
      <c r="G839" s="51"/>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row>
    <row r="840" spans="1:36" ht="12.75" customHeight="1">
      <c r="A840" s="51"/>
      <c r="B840" s="135"/>
      <c r="C840" s="29"/>
      <c r="D840" s="29"/>
      <c r="E840" s="92"/>
      <c r="F840" s="51"/>
      <c r="G840" s="51"/>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row>
    <row r="841" spans="1:36" ht="12.75" customHeight="1">
      <c r="A841" s="51"/>
      <c r="B841" s="135"/>
      <c r="C841" s="29"/>
      <c r="D841" s="29"/>
      <c r="E841" s="92"/>
      <c r="F841" s="51"/>
      <c r="G841" s="51"/>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row>
    <row r="842" spans="1:36" ht="12.75" customHeight="1">
      <c r="A842" s="51"/>
      <c r="B842" s="135"/>
      <c r="C842" s="29"/>
      <c r="D842" s="29"/>
      <c r="E842" s="92"/>
      <c r="F842" s="51"/>
      <c r="G842" s="51"/>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row>
    <row r="843" spans="1:36" ht="12.75" customHeight="1">
      <c r="A843" s="51"/>
      <c r="B843" s="135"/>
      <c r="C843" s="29"/>
      <c r="D843" s="29"/>
      <c r="E843" s="92"/>
      <c r="F843" s="51"/>
      <c r="G843" s="51"/>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row>
    <row r="844" spans="1:36" ht="12.75" customHeight="1">
      <c r="A844" s="51"/>
      <c r="B844" s="135"/>
      <c r="C844" s="29"/>
      <c r="D844" s="29"/>
      <c r="E844" s="92"/>
      <c r="F844" s="51"/>
      <c r="G844" s="51"/>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row>
    <row r="845" spans="1:36" ht="12.75" customHeight="1">
      <c r="A845" s="51"/>
      <c r="B845" s="135"/>
      <c r="C845" s="29"/>
      <c r="D845" s="29"/>
      <c r="E845" s="92"/>
      <c r="F845" s="51"/>
      <c r="G845" s="51"/>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row>
    <row r="846" spans="1:36" ht="12.75" customHeight="1">
      <c r="A846" s="51"/>
      <c r="B846" s="135"/>
      <c r="C846" s="29"/>
      <c r="D846" s="29"/>
      <c r="E846" s="92"/>
      <c r="F846" s="51"/>
      <c r="G846" s="51"/>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row>
    <row r="847" spans="1:36" ht="12.75" customHeight="1">
      <c r="A847" s="51"/>
      <c r="B847" s="135"/>
      <c r="C847" s="29"/>
      <c r="D847" s="29"/>
      <c r="E847" s="92"/>
      <c r="F847" s="51"/>
      <c r="G847" s="51"/>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row>
    <row r="848" spans="1:36" ht="12.75" customHeight="1">
      <c r="A848" s="51"/>
      <c r="B848" s="135"/>
      <c r="C848" s="29"/>
      <c r="D848" s="29"/>
      <c r="E848" s="92"/>
      <c r="F848" s="51"/>
      <c r="G848" s="51"/>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row>
    <row r="849" spans="1:36" ht="12.75" customHeight="1">
      <c r="A849" s="51"/>
      <c r="B849" s="135"/>
      <c r="C849" s="29"/>
      <c r="D849" s="29"/>
      <c r="E849" s="92"/>
      <c r="F849" s="51"/>
      <c r="G849" s="51"/>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row>
    <row r="850" spans="1:36" ht="12.75" customHeight="1">
      <c r="A850" s="51"/>
      <c r="B850" s="135"/>
      <c r="C850" s="29"/>
      <c r="D850" s="29"/>
      <c r="E850" s="92"/>
      <c r="F850" s="51"/>
      <c r="G850" s="51"/>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row>
    <row r="851" spans="1:36" ht="12.75" customHeight="1">
      <c r="A851" s="51"/>
      <c r="B851" s="135"/>
      <c r="C851" s="29"/>
      <c r="D851" s="29"/>
      <c r="E851" s="92"/>
      <c r="F851" s="51"/>
      <c r="G851" s="51"/>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row>
    <row r="852" spans="1:36" ht="12.75" customHeight="1">
      <c r="A852" s="51"/>
      <c r="B852" s="135"/>
      <c r="C852" s="29"/>
      <c r="D852" s="29"/>
      <c r="E852" s="92"/>
      <c r="F852" s="51"/>
      <c r="G852" s="51"/>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row>
    <row r="853" spans="1:36" ht="12.75" customHeight="1">
      <c r="A853" s="51"/>
      <c r="B853" s="135"/>
      <c r="C853" s="29"/>
      <c r="D853" s="29"/>
      <c r="E853" s="92"/>
      <c r="F853" s="51"/>
      <c r="G853" s="51"/>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row>
    <row r="854" spans="1:36" ht="12.75" customHeight="1">
      <c r="A854" s="51"/>
      <c r="B854" s="135"/>
      <c r="C854" s="29"/>
      <c r="D854" s="29"/>
      <c r="E854" s="92"/>
      <c r="F854" s="51"/>
      <c r="G854" s="51"/>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row>
    <row r="855" spans="1:36" ht="12.75" customHeight="1">
      <c r="A855" s="51"/>
      <c r="B855" s="135"/>
      <c r="C855" s="29"/>
      <c r="D855" s="29"/>
      <c r="E855" s="92"/>
      <c r="F855" s="51"/>
      <c r="G855" s="51"/>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row>
    <row r="856" spans="1:36" ht="12.75" customHeight="1">
      <c r="A856" s="51"/>
      <c r="B856" s="135"/>
      <c r="C856" s="29"/>
      <c r="D856" s="29"/>
      <c r="E856" s="92"/>
      <c r="F856" s="51"/>
      <c r="G856" s="51"/>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row>
    <row r="857" spans="1:36" ht="12.75" customHeight="1">
      <c r="A857" s="51"/>
      <c r="B857" s="135"/>
      <c r="C857" s="29"/>
      <c r="D857" s="29"/>
      <c r="E857" s="92"/>
      <c r="F857" s="51"/>
      <c r="G857" s="51"/>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row>
    <row r="858" spans="1:36" ht="12.75" customHeight="1">
      <c r="A858" s="51"/>
      <c r="B858" s="135"/>
      <c r="C858" s="29"/>
      <c r="D858" s="29"/>
      <c r="E858" s="92"/>
      <c r="F858" s="51"/>
      <c r="G858" s="51"/>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row>
    <row r="859" spans="1:36" ht="12.75" customHeight="1">
      <c r="A859" s="51"/>
      <c r="B859" s="135"/>
      <c r="C859" s="29"/>
      <c r="D859" s="29"/>
      <c r="E859" s="92"/>
      <c r="F859" s="51"/>
      <c r="G859" s="51"/>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row>
    <row r="860" spans="1:36" ht="12.75" customHeight="1">
      <c r="A860" s="51"/>
      <c r="B860" s="135"/>
      <c r="C860" s="29"/>
      <c r="D860" s="29"/>
      <c r="E860" s="92"/>
      <c r="F860" s="51"/>
      <c r="G860" s="51"/>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row>
    <row r="861" spans="1:36" ht="12.75" customHeight="1">
      <c r="A861" s="51"/>
      <c r="B861" s="135"/>
      <c r="C861" s="29"/>
      <c r="D861" s="29"/>
      <c r="E861" s="92"/>
      <c r="F861" s="51"/>
      <c r="G861" s="51"/>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row>
    <row r="862" spans="1:36" ht="12.75" customHeight="1">
      <c r="A862" s="51"/>
      <c r="B862" s="135"/>
      <c r="C862" s="29"/>
      <c r="D862" s="29"/>
      <c r="E862" s="92"/>
      <c r="F862" s="51"/>
      <c r="G862" s="51"/>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row>
    <row r="863" spans="1:36" ht="12.75" customHeight="1">
      <c r="A863" s="51"/>
      <c r="B863" s="135"/>
      <c r="C863" s="29"/>
      <c r="D863" s="29"/>
      <c r="E863" s="92"/>
      <c r="F863" s="51"/>
      <c r="G863" s="51"/>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row>
    <row r="864" spans="1:36" ht="12.75" customHeight="1">
      <c r="A864" s="51"/>
      <c r="B864" s="135"/>
      <c r="C864" s="29"/>
      <c r="D864" s="29"/>
      <c r="E864" s="92"/>
      <c r="F864" s="51"/>
      <c r="G864" s="51"/>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row>
    <row r="865" spans="1:36" ht="12.75" customHeight="1">
      <c r="A865" s="51"/>
      <c r="B865" s="135"/>
      <c r="C865" s="29"/>
      <c r="D865" s="29"/>
      <c r="E865" s="92"/>
      <c r="F865" s="51"/>
      <c r="G865" s="51"/>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row>
    <row r="866" spans="1:36" ht="12.75" customHeight="1">
      <c r="A866" s="51"/>
      <c r="B866" s="135"/>
      <c r="C866" s="29"/>
      <c r="D866" s="29"/>
      <c r="E866" s="92"/>
      <c r="F866" s="51"/>
      <c r="G866" s="51"/>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row>
    <row r="867" spans="1:36" ht="12.75" customHeight="1">
      <c r="A867" s="51"/>
      <c r="B867" s="135"/>
      <c r="C867" s="29"/>
      <c r="D867" s="29"/>
      <c r="E867" s="92"/>
      <c r="F867" s="51"/>
      <c r="G867" s="51"/>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row>
    <row r="868" spans="1:36" ht="12.75" customHeight="1">
      <c r="A868" s="51"/>
      <c r="B868" s="135"/>
      <c r="C868" s="29"/>
      <c r="D868" s="29"/>
      <c r="E868" s="92"/>
      <c r="F868" s="51"/>
      <c r="G868" s="51"/>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row>
    <row r="869" spans="1:36" ht="12.75" customHeight="1">
      <c r="A869" s="51"/>
      <c r="B869" s="135"/>
      <c r="C869" s="29"/>
      <c r="D869" s="29"/>
      <c r="E869" s="92"/>
      <c r="F869" s="51"/>
      <c r="G869" s="51"/>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row>
    <row r="870" spans="1:36" ht="12.75" customHeight="1">
      <c r="A870" s="51"/>
      <c r="B870" s="135"/>
      <c r="C870" s="29"/>
      <c r="D870" s="29"/>
      <c r="E870" s="92"/>
      <c r="F870" s="51"/>
      <c r="G870" s="51"/>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row>
    <row r="871" spans="1:36" ht="12.75" customHeight="1">
      <c r="A871" s="51"/>
      <c r="B871" s="135"/>
      <c r="C871" s="29"/>
      <c r="D871" s="29"/>
      <c r="E871" s="92"/>
      <c r="F871" s="51"/>
      <c r="G871" s="51"/>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row>
    <row r="872" spans="1:36" ht="12.75" customHeight="1">
      <c r="A872" s="51"/>
      <c r="B872" s="135"/>
      <c r="C872" s="29"/>
      <c r="D872" s="29"/>
      <c r="E872" s="92"/>
      <c r="F872" s="51"/>
      <c r="G872" s="51"/>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row>
    <row r="873" spans="1:36" ht="12.75" customHeight="1">
      <c r="A873" s="51"/>
      <c r="B873" s="135"/>
      <c r="C873" s="29"/>
      <c r="D873" s="29"/>
      <c r="E873" s="92"/>
      <c r="F873" s="51"/>
      <c r="G873" s="51"/>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row>
    <row r="874" spans="1:36" ht="12.75" customHeight="1">
      <c r="A874" s="51"/>
      <c r="B874" s="135"/>
      <c r="C874" s="29"/>
      <c r="D874" s="29"/>
      <c r="E874" s="92"/>
      <c r="F874" s="51"/>
      <c r="G874" s="51"/>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row>
    <row r="875" spans="1:36" ht="12.75" customHeight="1">
      <c r="A875" s="51"/>
      <c r="B875" s="135"/>
      <c r="C875" s="29"/>
      <c r="D875" s="29"/>
      <c r="E875" s="92"/>
      <c r="F875" s="51"/>
      <c r="G875" s="51"/>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row>
    <row r="876" spans="1:36" ht="12.75" customHeight="1">
      <c r="A876" s="51"/>
      <c r="B876" s="135"/>
      <c r="C876" s="29"/>
      <c r="D876" s="29"/>
      <c r="E876" s="92"/>
      <c r="F876" s="51"/>
      <c r="G876" s="51"/>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row>
    <row r="877" spans="1:36" ht="12.75" customHeight="1">
      <c r="A877" s="51"/>
      <c r="B877" s="135"/>
      <c r="C877" s="29"/>
      <c r="D877" s="29"/>
      <c r="E877" s="92"/>
      <c r="F877" s="51"/>
      <c r="G877" s="51"/>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row>
    <row r="878" spans="1:36" ht="12.75" customHeight="1">
      <c r="A878" s="51"/>
      <c r="B878" s="135"/>
      <c r="C878" s="29"/>
      <c r="D878" s="29"/>
      <c r="E878" s="92"/>
      <c r="F878" s="51"/>
      <c r="G878" s="51"/>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row>
    <row r="879" spans="1:36" ht="12.75" customHeight="1">
      <c r="A879" s="51"/>
      <c r="B879" s="135"/>
      <c r="C879" s="29"/>
      <c r="D879" s="29"/>
      <c r="E879" s="92"/>
      <c r="F879" s="51"/>
      <c r="G879" s="51"/>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row>
    <row r="880" spans="1:36" ht="12.75" customHeight="1">
      <c r="A880" s="51"/>
      <c r="B880" s="135"/>
      <c r="C880" s="29"/>
      <c r="D880" s="29"/>
      <c r="E880" s="92"/>
      <c r="F880" s="51"/>
      <c r="G880" s="51"/>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row>
    <row r="881" spans="1:36" ht="12.75" customHeight="1">
      <c r="A881" s="51"/>
      <c r="B881" s="135"/>
      <c r="C881" s="29"/>
      <c r="D881" s="29"/>
      <c r="E881" s="92"/>
      <c r="F881" s="51"/>
      <c r="G881" s="51"/>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row>
    <row r="882" spans="1:36" ht="12.75" customHeight="1">
      <c r="A882" s="51"/>
      <c r="B882" s="135"/>
      <c r="C882" s="29"/>
      <c r="D882" s="29"/>
      <c r="E882" s="92"/>
      <c r="F882" s="51"/>
      <c r="G882" s="51"/>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row>
    <row r="883" spans="1:36" ht="12.75" customHeight="1">
      <c r="A883" s="51"/>
      <c r="B883" s="135"/>
      <c r="C883" s="29"/>
      <c r="D883" s="29"/>
      <c r="E883" s="92"/>
      <c r="F883" s="51"/>
      <c r="G883" s="51"/>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row>
    <row r="884" spans="1:36" ht="12.75" customHeight="1">
      <c r="A884" s="51"/>
      <c r="B884" s="135"/>
      <c r="C884" s="29"/>
      <c r="D884" s="29"/>
      <c r="E884" s="92"/>
      <c r="F884" s="51"/>
      <c r="G884" s="51"/>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row>
    <row r="885" spans="1:36" ht="12.75" customHeight="1">
      <c r="A885" s="51"/>
      <c r="B885" s="135"/>
      <c r="C885" s="29"/>
      <c r="D885" s="29"/>
      <c r="E885" s="92"/>
      <c r="F885" s="51"/>
      <c r="G885" s="51"/>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row>
    <row r="886" spans="1:36" ht="12.75" customHeight="1">
      <c r="A886" s="51"/>
      <c r="B886" s="135"/>
      <c r="C886" s="29"/>
      <c r="D886" s="29"/>
      <c r="E886" s="92"/>
      <c r="F886" s="51"/>
      <c r="G886" s="51"/>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row>
    <row r="887" spans="1:36" ht="12.75" customHeight="1">
      <c r="A887" s="51"/>
      <c r="B887" s="135"/>
      <c r="C887" s="29"/>
      <c r="D887" s="29"/>
      <c r="E887" s="92"/>
      <c r="F887" s="51"/>
      <c r="G887" s="51"/>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row>
    <row r="888" spans="1:36" ht="12.75" customHeight="1">
      <c r="A888" s="51"/>
      <c r="B888" s="135"/>
      <c r="C888" s="29"/>
      <c r="D888" s="29"/>
      <c r="E888" s="92"/>
      <c r="F888" s="51"/>
      <c r="G888" s="51"/>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row>
    <row r="889" spans="1:36" ht="12.75" customHeight="1">
      <c r="A889" s="51"/>
      <c r="B889" s="135"/>
      <c r="C889" s="29"/>
      <c r="D889" s="29"/>
      <c r="E889" s="92"/>
      <c r="F889" s="51"/>
      <c r="G889" s="51"/>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row>
    <row r="890" spans="1:36" ht="12.75" customHeight="1">
      <c r="A890" s="51"/>
      <c r="B890" s="135"/>
      <c r="C890" s="29"/>
      <c r="D890" s="29"/>
      <c r="E890" s="92"/>
      <c r="F890" s="51"/>
      <c r="G890" s="51"/>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row>
    <row r="891" spans="1:36" ht="12.75" customHeight="1">
      <c r="A891" s="51"/>
      <c r="B891" s="135"/>
      <c r="C891" s="29"/>
      <c r="D891" s="29"/>
      <c r="E891" s="92"/>
      <c r="F891" s="51"/>
      <c r="G891" s="51"/>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row>
    <row r="892" spans="1:36" ht="12.75" customHeight="1">
      <c r="A892" s="51"/>
      <c r="B892" s="135"/>
      <c r="C892" s="29"/>
      <c r="D892" s="29"/>
      <c r="E892" s="92"/>
      <c r="F892" s="51"/>
      <c r="G892" s="51"/>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row>
    <row r="893" spans="1:36" ht="12.75" customHeight="1">
      <c r="A893" s="51"/>
      <c r="B893" s="135"/>
      <c r="C893" s="29"/>
      <c r="D893" s="29"/>
      <c r="E893" s="92"/>
      <c r="F893" s="51"/>
      <c r="G893" s="51"/>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row>
    <row r="894" spans="1:36" ht="12.75" customHeight="1">
      <c r="A894" s="51"/>
      <c r="B894" s="135"/>
      <c r="C894" s="29"/>
      <c r="D894" s="29"/>
      <c r="E894" s="92"/>
      <c r="F894" s="51"/>
      <c r="G894" s="51"/>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row>
    <row r="895" spans="1:36" ht="12.75" customHeight="1">
      <c r="A895" s="51"/>
      <c r="B895" s="135"/>
      <c r="C895" s="29"/>
      <c r="D895" s="29"/>
      <c r="E895" s="92"/>
      <c r="F895" s="51"/>
      <c r="G895" s="51"/>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row>
    <row r="896" spans="1:36" ht="12.75" customHeight="1">
      <c r="A896" s="51"/>
      <c r="B896" s="135"/>
      <c r="C896" s="29"/>
      <c r="D896" s="29"/>
      <c r="E896" s="92"/>
      <c r="F896" s="51"/>
      <c r="G896" s="51"/>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row>
    <row r="897" spans="1:36" ht="12.75" customHeight="1">
      <c r="A897" s="51"/>
      <c r="B897" s="135"/>
      <c r="C897" s="29"/>
      <c r="D897" s="29"/>
      <c r="E897" s="92"/>
      <c r="F897" s="51"/>
      <c r="G897" s="51"/>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row>
    <row r="898" spans="1:36" ht="12.75" customHeight="1">
      <c r="A898" s="51"/>
      <c r="B898" s="135"/>
      <c r="C898" s="29"/>
      <c r="D898" s="29"/>
      <c r="E898" s="92"/>
      <c r="F898" s="51"/>
      <c r="G898" s="51"/>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row>
    <row r="899" spans="1:36" ht="12.75" customHeight="1">
      <c r="A899" s="51"/>
      <c r="B899" s="135"/>
      <c r="C899" s="29"/>
      <c r="D899" s="29"/>
      <c r="E899" s="92"/>
      <c r="F899" s="51"/>
      <c r="G899" s="51"/>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row>
    <row r="900" spans="1:36" ht="12.75" customHeight="1">
      <c r="A900" s="51"/>
      <c r="B900" s="135"/>
      <c r="C900" s="29"/>
      <c r="D900" s="29"/>
      <c r="E900" s="92"/>
      <c r="F900" s="51"/>
      <c r="G900" s="51"/>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row>
    <row r="901" spans="1:36" ht="12.75" customHeight="1">
      <c r="A901" s="51"/>
      <c r="B901" s="135"/>
      <c r="C901" s="29"/>
      <c r="D901" s="29"/>
      <c r="E901" s="92"/>
      <c r="F901" s="51"/>
      <c r="G901" s="51"/>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row>
    <row r="902" spans="1:36" ht="12.75" customHeight="1">
      <c r="A902" s="51"/>
      <c r="B902" s="135"/>
      <c r="C902" s="29"/>
      <c r="D902" s="29"/>
      <c r="E902" s="92"/>
      <c r="F902" s="51"/>
      <c r="G902" s="51"/>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row>
    <row r="903" spans="1:36" ht="12.75" customHeight="1">
      <c r="A903" s="51"/>
      <c r="B903" s="135"/>
      <c r="C903" s="29"/>
      <c r="D903" s="29"/>
      <c r="E903" s="92"/>
      <c r="F903" s="51"/>
      <c r="G903" s="51"/>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row>
    <row r="904" spans="1:36" ht="12.75" customHeight="1">
      <c r="A904" s="51"/>
      <c r="B904" s="135"/>
      <c r="C904" s="29"/>
      <c r="D904" s="29"/>
      <c r="E904" s="92"/>
      <c r="F904" s="51"/>
      <c r="G904" s="51"/>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row>
    <row r="905" spans="1:36" ht="12.75" customHeight="1">
      <c r="A905" s="51"/>
      <c r="B905" s="135"/>
      <c r="C905" s="29"/>
      <c r="D905" s="29"/>
      <c r="E905" s="92"/>
      <c r="F905" s="51"/>
      <c r="G905" s="51"/>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row>
    <row r="906" spans="1:36" ht="12.75" customHeight="1">
      <c r="A906" s="51"/>
      <c r="B906" s="135"/>
      <c r="C906" s="29"/>
      <c r="D906" s="29"/>
      <c r="E906" s="92"/>
      <c r="F906" s="51"/>
      <c r="G906" s="51"/>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row>
    <row r="907" spans="1:36" ht="12.75" customHeight="1">
      <c r="A907" s="51"/>
      <c r="B907" s="135"/>
      <c r="C907" s="29"/>
      <c r="D907" s="29"/>
      <c r="E907" s="92"/>
      <c r="F907" s="51"/>
      <c r="G907" s="51"/>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row>
    <row r="908" spans="1:36" ht="12.75" customHeight="1">
      <c r="A908" s="51"/>
      <c r="B908" s="135"/>
      <c r="C908" s="29"/>
      <c r="D908" s="29"/>
      <c r="E908" s="92"/>
      <c r="F908" s="51"/>
      <c r="G908" s="51"/>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row>
    <row r="909" spans="1:36" ht="12.75" customHeight="1">
      <c r="A909" s="51"/>
      <c r="B909" s="135"/>
      <c r="C909" s="29"/>
      <c r="D909" s="29"/>
      <c r="E909" s="92"/>
      <c r="F909" s="51"/>
      <c r="G909" s="51"/>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row>
    <row r="910" spans="1:36" ht="12.75" customHeight="1">
      <c r="A910" s="51"/>
      <c r="B910" s="135"/>
      <c r="C910" s="29"/>
      <c r="D910" s="29"/>
      <c r="E910" s="92"/>
      <c r="F910" s="51"/>
      <c r="G910" s="51"/>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row>
    <row r="911" spans="1:36" ht="12.75" customHeight="1">
      <c r="A911" s="51"/>
      <c r="B911" s="135"/>
      <c r="C911" s="29"/>
      <c r="D911" s="29"/>
      <c r="E911" s="92"/>
      <c r="F911" s="51"/>
      <c r="G911" s="51"/>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row>
    <row r="912" spans="1:36" ht="12.75" customHeight="1">
      <c r="A912" s="51"/>
      <c r="B912" s="135"/>
      <c r="C912" s="29"/>
      <c r="D912" s="29"/>
      <c r="E912" s="92"/>
      <c r="F912" s="51"/>
      <c r="G912" s="51"/>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row>
    <row r="913" spans="1:36" ht="12.75" customHeight="1">
      <c r="A913" s="51"/>
      <c r="B913" s="135"/>
      <c r="C913" s="29"/>
      <c r="D913" s="29"/>
      <c r="E913" s="92"/>
      <c r="F913" s="51"/>
      <c r="G913" s="51"/>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row>
    <row r="914" spans="1:36" ht="12.75" customHeight="1">
      <c r="A914" s="51"/>
      <c r="B914" s="135"/>
      <c r="C914" s="29"/>
      <c r="D914" s="29"/>
      <c r="E914" s="92"/>
      <c r="F914" s="51"/>
      <c r="G914" s="51"/>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row>
    <row r="915" spans="1:36" ht="12.75" customHeight="1">
      <c r="A915" s="51"/>
      <c r="B915" s="135"/>
      <c r="C915" s="29"/>
      <c r="D915" s="29"/>
      <c r="E915" s="92"/>
      <c r="F915" s="51"/>
      <c r="G915" s="51"/>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row>
    <row r="916" spans="1:36" ht="12.75" customHeight="1">
      <c r="A916" s="51"/>
      <c r="B916" s="135"/>
      <c r="C916" s="29"/>
      <c r="D916" s="29"/>
      <c r="E916" s="92"/>
      <c r="F916" s="51"/>
      <c r="G916" s="51"/>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row>
    <row r="917" spans="1:36" ht="12.75" customHeight="1">
      <c r="A917" s="51"/>
      <c r="B917" s="135"/>
      <c r="C917" s="29"/>
      <c r="D917" s="29"/>
      <c r="E917" s="92"/>
      <c r="F917" s="51"/>
      <c r="G917" s="51"/>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row>
    <row r="918" spans="1:36" ht="12.75" customHeight="1">
      <c r="A918" s="51"/>
      <c r="B918" s="135"/>
      <c r="C918" s="29"/>
      <c r="D918" s="29"/>
      <c r="E918" s="92"/>
      <c r="F918" s="51"/>
      <c r="G918" s="51"/>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row>
    <row r="919" spans="1:36" ht="12.75" customHeight="1">
      <c r="A919" s="51"/>
      <c r="B919" s="135"/>
      <c r="C919" s="29"/>
      <c r="D919" s="29"/>
      <c r="E919" s="92"/>
      <c r="F919" s="51"/>
      <c r="G919" s="51"/>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row>
    <row r="920" spans="1:36" ht="12.75" customHeight="1">
      <c r="A920" s="51"/>
      <c r="B920" s="135"/>
      <c r="C920" s="29"/>
      <c r="D920" s="29"/>
      <c r="E920" s="92"/>
      <c r="F920" s="51"/>
      <c r="G920" s="51"/>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row>
    <row r="921" spans="1:36" ht="12.75" customHeight="1">
      <c r="A921" s="51"/>
      <c r="B921" s="135"/>
      <c r="C921" s="29"/>
      <c r="D921" s="29"/>
      <c r="E921" s="92"/>
      <c r="F921" s="51"/>
      <c r="G921" s="51"/>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row>
    <row r="922" spans="1:36" ht="12.75" customHeight="1">
      <c r="A922" s="51"/>
      <c r="B922" s="135"/>
      <c r="C922" s="29"/>
      <c r="D922" s="29"/>
      <c r="E922" s="92"/>
      <c r="F922" s="51"/>
      <c r="G922" s="51"/>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row>
    <row r="923" spans="1:36" ht="12.75" customHeight="1">
      <c r="A923" s="51"/>
      <c r="B923" s="135"/>
      <c r="C923" s="29"/>
      <c r="D923" s="29"/>
      <c r="E923" s="92"/>
      <c r="F923" s="51"/>
      <c r="G923" s="51"/>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row>
    <row r="924" spans="1:36" ht="12.75" customHeight="1">
      <c r="A924" s="51"/>
      <c r="B924" s="135"/>
      <c r="C924" s="29"/>
      <c r="D924" s="29"/>
      <c r="E924" s="92"/>
      <c r="F924" s="51"/>
      <c r="G924" s="51"/>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row>
    <row r="925" spans="1:36" ht="12.75" customHeight="1">
      <c r="A925" s="51"/>
      <c r="B925" s="135"/>
      <c r="C925" s="29"/>
      <c r="D925" s="29"/>
      <c r="E925" s="92"/>
      <c r="F925" s="51"/>
      <c r="G925" s="51"/>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row>
    <row r="926" spans="1:36" ht="12.75" customHeight="1">
      <c r="A926" s="51"/>
      <c r="B926" s="135"/>
      <c r="C926" s="29"/>
      <c r="D926" s="29"/>
      <c r="E926" s="92"/>
      <c r="F926" s="51"/>
      <c r="G926" s="51"/>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row>
    <row r="927" spans="1:36" ht="12.75" customHeight="1">
      <c r="A927" s="51"/>
      <c r="B927" s="135"/>
      <c r="C927" s="29"/>
      <c r="D927" s="29"/>
      <c r="E927" s="92"/>
      <c r="F927" s="51"/>
      <c r="G927" s="51"/>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row>
    <row r="928" spans="1:36" ht="12.75" customHeight="1">
      <c r="A928" s="51"/>
      <c r="B928" s="135"/>
      <c r="C928" s="29"/>
      <c r="D928" s="29"/>
      <c r="E928" s="92"/>
      <c r="F928" s="51"/>
      <c r="G928" s="51"/>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row>
    <row r="929" spans="1:36" ht="12.75" customHeight="1">
      <c r="A929" s="51"/>
      <c r="B929" s="135"/>
      <c r="C929" s="29"/>
      <c r="D929" s="29"/>
      <c r="E929" s="92"/>
      <c r="F929" s="51"/>
      <c r="G929" s="51"/>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row>
    <row r="930" spans="1:36" ht="12.75" customHeight="1">
      <c r="A930" s="51"/>
      <c r="B930" s="135"/>
      <c r="C930" s="29"/>
      <c r="D930" s="29"/>
      <c r="E930" s="92"/>
      <c r="F930" s="51"/>
      <c r="G930" s="51"/>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row>
    <row r="931" spans="1:36" ht="12.75" customHeight="1">
      <c r="A931" s="51"/>
      <c r="B931" s="135"/>
      <c r="C931" s="29"/>
      <c r="D931" s="29"/>
      <c r="E931" s="92"/>
      <c r="F931" s="51"/>
      <c r="G931" s="51"/>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row>
    <row r="932" spans="1:36" ht="12.75" customHeight="1">
      <c r="A932" s="51"/>
      <c r="B932" s="135"/>
      <c r="C932" s="29"/>
      <c r="D932" s="29"/>
      <c r="E932" s="92"/>
      <c r="F932" s="51"/>
      <c r="G932" s="51"/>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row>
    <row r="933" spans="1:36" ht="12.75" customHeight="1">
      <c r="A933" s="51"/>
      <c r="B933" s="135"/>
      <c r="C933" s="29"/>
      <c r="D933" s="29"/>
      <c r="E933" s="92"/>
      <c r="F933" s="51"/>
      <c r="G933" s="51"/>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row>
    <row r="934" spans="1:36" ht="12.75" customHeight="1">
      <c r="A934" s="51"/>
      <c r="B934" s="135"/>
      <c r="C934" s="29"/>
      <c r="D934" s="29"/>
      <c r="E934" s="92"/>
      <c r="F934" s="51"/>
      <c r="G934" s="51"/>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row>
    <row r="935" spans="1:36" ht="12.75" customHeight="1">
      <c r="A935" s="51"/>
      <c r="B935" s="135"/>
      <c r="C935" s="29"/>
      <c r="D935" s="29"/>
      <c r="E935" s="92"/>
      <c r="F935" s="51"/>
      <c r="G935" s="51"/>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row>
    <row r="936" spans="1:36" ht="12.75" customHeight="1">
      <c r="A936" s="51"/>
      <c r="B936" s="135"/>
      <c r="C936" s="29"/>
      <c r="D936" s="29"/>
      <c r="E936" s="92"/>
      <c r="F936" s="51"/>
      <c r="G936" s="51"/>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row>
    <row r="937" spans="1:36" ht="12.75" customHeight="1">
      <c r="A937" s="51"/>
      <c r="B937" s="135"/>
      <c r="C937" s="29"/>
      <c r="D937" s="29"/>
      <c r="E937" s="92"/>
      <c r="F937" s="51"/>
      <c r="G937" s="51"/>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row>
    <row r="938" spans="1:36" ht="12.75" customHeight="1">
      <c r="A938" s="51"/>
      <c r="B938" s="135"/>
      <c r="C938" s="29"/>
      <c r="D938" s="29"/>
      <c r="E938" s="92"/>
      <c r="F938" s="51"/>
      <c r="G938" s="51"/>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row>
    <row r="939" spans="1:36" ht="12.75" customHeight="1">
      <c r="A939" s="51"/>
      <c r="B939" s="135"/>
      <c r="C939" s="29"/>
      <c r="D939" s="29"/>
      <c r="E939" s="92"/>
      <c r="F939" s="51"/>
      <c r="G939" s="51"/>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row>
    <row r="940" spans="1:36" ht="12.75" customHeight="1">
      <c r="A940" s="51"/>
      <c r="B940" s="135"/>
      <c r="C940" s="29"/>
      <c r="D940" s="29"/>
      <c r="E940" s="92"/>
      <c r="F940" s="51"/>
      <c r="G940" s="51"/>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row>
    <row r="941" spans="1:36" ht="12.75" customHeight="1">
      <c r="A941" s="51"/>
      <c r="B941" s="135"/>
      <c r="C941" s="29"/>
      <c r="D941" s="29"/>
      <c r="E941" s="92"/>
      <c r="F941" s="51"/>
      <c r="G941" s="51"/>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row>
    <row r="942" spans="1:36" ht="12.75" customHeight="1">
      <c r="A942" s="51"/>
      <c r="B942" s="135"/>
      <c r="C942" s="29"/>
      <c r="D942" s="29"/>
      <c r="E942" s="92"/>
      <c r="F942" s="51"/>
      <c r="G942" s="51"/>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row>
    <row r="943" spans="1:36" ht="12.75" customHeight="1">
      <c r="A943" s="51"/>
      <c r="B943" s="135"/>
      <c r="C943" s="29"/>
      <c r="D943" s="29"/>
      <c r="E943" s="92"/>
      <c r="F943" s="51"/>
      <c r="G943" s="51"/>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row>
    <row r="944" spans="1:36" ht="12.75" customHeight="1">
      <c r="A944" s="51"/>
      <c r="B944" s="135"/>
      <c r="C944" s="29"/>
      <c r="D944" s="29"/>
      <c r="E944" s="92"/>
      <c r="F944" s="51"/>
      <c r="G944" s="51"/>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row>
    <row r="945" spans="1:36" ht="12.75" customHeight="1">
      <c r="A945" s="51"/>
      <c r="B945" s="135"/>
      <c r="C945" s="29"/>
      <c r="D945" s="29"/>
      <c r="E945" s="92"/>
      <c r="F945" s="51"/>
      <c r="G945" s="51"/>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row>
    <row r="946" spans="1:36" ht="12.75" customHeight="1">
      <c r="A946" s="51"/>
      <c r="B946" s="135"/>
      <c r="C946" s="29"/>
      <c r="D946" s="29"/>
      <c r="E946" s="92"/>
      <c r="F946" s="51"/>
      <c r="G946" s="51"/>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row>
    <row r="947" spans="1:36" ht="12.75" customHeight="1">
      <c r="A947" s="51"/>
      <c r="B947" s="135"/>
      <c r="C947" s="29"/>
      <c r="D947" s="29"/>
      <c r="E947" s="92"/>
      <c r="F947" s="51"/>
      <c r="G947" s="51"/>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row>
    <row r="948" spans="1:36" ht="12.75" customHeight="1">
      <c r="A948" s="51"/>
      <c r="B948" s="135"/>
      <c r="C948" s="29"/>
      <c r="D948" s="29"/>
      <c r="E948" s="92"/>
      <c r="F948" s="51"/>
      <c r="G948" s="51"/>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row>
    <row r="949" spans="1:36" ht="12.75" customHeight="1">
      <c r="A949" s="51"/>
      <c r="B949" s="135"/>
      <c r="C949" s="29"/>
      <c r="D949" s="29"/>
      <c r="E949" s="92"/>
      <c r="F949" s="51"/>
      <c r="G949" s="51"/>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row>
    <row r="950" spans="1:36" ht="12.75" customHeight="1">
      <c r="A950" s="51"/>
      <c r="B950" s="135"/>
      <c r="C950" s="29"/>
      <c r="D950" s="29"/>
      <c r="E950" s="92"/>
      <c r="F950" s="51"/>
      <c r="G950" s="51"/>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row>
    <row r="951" spans="1:36" ht="12.75" customHeight="1">
      <c r="A951" s="51"/>
      <c r="B951" s="135"/>
      <c r="C951" s="29"/>
      <c r="D951" s="29"/>
      <c r="E951" s="92"/>
      <c r="F951" s="51"/>
      <c r="G951" s="51"/>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row>
    <row r="952" spans="1:36" ht="12.75" customHeight="1">
      <c r="A952" s="51"/>
      <c r="B952" s="135"/>
      <c r="C952" s="29"/>
      <c r="D952" s="29"/>
      <c r="E952" s="92"/>
      <c r="F952" s="51"/>
      <c r="G952" s="51"/>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row>
    <row r="953" spans="1:36" ht="12.75" customHeight="1">
      <c r="A953" s="51"/>
      <c r="B953" s="135"/>
      <c r="C953" s="29"/>
      <c r="D953" s="29"/>
      <c r="E953" s="92"/>
      <c r="F953" s="51"/>
      <c r="G953" s="51"/>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row>
    <row r="954" spans="1:36" ht="12.75" customHeight="1">
      <c r="A954" s="51"/>
      <c r="B954" s="135"/>
      <c r="C954" s="29"/>
      <c r="D954" s="29"/>
      <c r="E954" s="92"/>
      <c r="F954" s="51"/>
      <c r="G954" s="51"/>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row>
    <row r="955" spans="1:36" ht="12.75" customHeight="1">
      <c r="A955" s="51"/>
      <c r="B955" s="135"/>
      <c r="C955" s="29"/>
      <c r="D955" s="29"/>
      <c r="E955" s="92"/>
      <c r="F955" s="51"/>
      <c r="G955" s="51"/>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row>
    <row r="956" spans="1:36" ht="12.75" customHeight="1">
      <c r="A956" s="51"/>
      <c r="B956" s="135"/>
      <c r="C956" s="29"/>
      <c r="D956" s="29"/>
      <c r="E956" s="92"/>
      <c r="F956" s="51"/>
      <c r="G956" s="51"/>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row>
    <row r="957" spans="1:36" ht="12.75" customHeight="1">
      <c r="A957" s="51"/>
      <c r="B957" s="135"/>
      <c r="C957" s="29"/>
      <c r="D957" s="29"/>
      <c r="E957" s="92"/>
      <c r="F957" s="51"/>
      <c r="G957" s="51"/>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row>
    <row r="958" spans="1:36" ht="12.75" customHeight="1">
      <c r="A958" s="51"/>
      <c r="B958" s="135"/>
      <c r="C958" s="29"/>
      <c r="D958" s="29"/>
      <c r="E958" s="92"/>
      <c r="F958" s="51"/>
      <c r="G958" s="51"/>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row>
    <row r="959" spans="1:36" ht="12.75" customHeight="1">
      <c r="A959" s="51"/>
      <c r="B959" s="135"/>
      <c r="C959" s="29"/>
      <c r="D959" s="29"/>
      <c r="E959" s="92"/>
      <c r="F959" s="51"/>
      <c r="G959" s="51"/>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row>
    <row r="960" spans="1:36" ht="12.75" customHeight="1">
      <c r="A960" s="51"/>
      <c r="B960" s="135"/>
      <c r="C960" s="29"/>
      <c r="D960" s="29"/>
      <c r="E960" s="92"/>
      <c r="F960" s="51"/>
      <c r="G960" s="51"/>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row>
    <row r="961" spans="1:36" ht="12.75" customHeight="1">
      <c r="A961" s="51"/>
      <c r="B961" s="135"/>
      <c r="C961" s="29"/>
      <c r="D961" s="29"/>
      <c r="E961" s="92"/>
      <c r="F961" s="51"/>
      <c r="G961" s="51"/>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row>
    <row r="962" spans="1:36" ht="12.75" customHeight="1">
      <c r="A962" s="51"/>
      <c r="B962" s="135"/>
      <c r="C962" s="29"/>
      <c r="D962" s="29"/>
      <c r="E962" s="92"/>
      <c r="F962" s="51"/>
      <c r="G962" s="51"/>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row>
    <row r="963" spans="1:36" ht="12.75" customHeight="1">
      <c r="A963" s="51"/>
      <c r="B963" s="135"/>
      <c r="C963" s="29"/>
      <c r="D963" s="29"/>
      <c r="E963" s="92"/>
      <c r="F963" s="51"/>
      <c r="G963" s="51"/>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row>
    <row r="964" spans="1:36" ht="12.75" customHeight="1">
      <c r="A964" s="51"/>
      <c r="B964" s="135"/>
      <c r="C964" s="29"/>
      <c r="D964" s="29"/>
      <c r="E964" s="92"/>
      <c r="F964" s="51"/>
      <c r="G964" s="51"/>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row>
    <row r="965" spans="1:36" ht="12.75" customHeight="1">
      <c r="A965" s="51"/>
      <c r="B965" s="135"/>
      <c r="C965" s="29"/>
      <c r="D965" s="29"/>
      <c r="E965" s="92"/>
      <c r="F965" s="51"/>
      <c r="G965" s="51"/>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row>
    <row r="966" spans="1:36" ht="12.75" customHeight="1">
      <c r="A966" s="51"/>
      <c r="B966" s="135"/>
      <c r="C966" s="29"/>
      <c r="D966" s="29"/>
      <c r="E966" s="92"/>
      <c r="F966" s="51"/>
      <c r="G966" s="51"/>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row>
    <row r="967" spans="1:36" ht="12.75" customHeight="1">
      <c r="A967" s="51"/>
      <c r="B967" s="135"/>
      <c r="C967" s="29"/>
      <c r="D967" s="29"/>
      <c r="E967" s="92"/>
      <c r="F967" s="51"/>
      <c r="G967" s="51"/>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row>
    <row r="968" spans="1:36" ht="12.75" customHeight="1">
      <c r="A968" s="51"/>
      <c r="B968" s="135"/>
      <c r="C968" s="29"/>
      <c r="D968" s="29"/>
      <c r="E968" s="92"/>
      <c r="F968" s="51"/>
      <c r="G968" s="51"/>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row>
    <row r="969" spans="1:36" ht="12.75" customHeight="1">
      <c r="A969" s="51"/>
      <c r="B969" s="135"/>
      <c r="C969" s="29"/>
      <c r="D969" s="29"/>
      <c r="E969" s="92"/>
      <c r="F969" s="51"/>
      <c r="G969" s="51"/>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row>
    <row r="970" spans="1:36" ht="12.75" customHeight="1">
      <c r="A970" s="51"/>
      <c r="B970" s="135"/>
      <c r="C970" s="29"/>
      <c r="D970" s="29"/>
      <c r="E970" s="92"/>
      <c r="F970" s="51"/>
      <c r="G970" s="51"/>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row>
    <row r="971" spans="1:36" ht="12.75" customHeight="1">
      <c r="A971" s="51"/>
      <c r="B971" s="135"/>
      <c r="C971" s="29"/>
      <c r="D971" s="29"/>
      <c r="E971" s="92"/>
      <c r="F971" s="51"/>
      <c r="G971" s="51"/>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row>
    <row r="972" spans="1:36" ht="12.75" customHeight="1">
      <c r="A972" s="51"/>
      <c r="B972" s="135"/>
      <c r="C972" s="29"/>
      <c r="D972" s="29"/>
      <c r="E972" s="92"/>
      <c r="F972" s="51"/>
      <c r="G972" s="51"/>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row>
    <row r="973" spans="1:36" ht="12.75" customHeight="1">
      <c r="A973" s="51"/>
      <c r="B973" s="135"/>
      <c r="C973" s="29"/>
      <c r="D973" s="29"/>
      <c r="E973" s="92"/>
      <c r="F973" s="51"/>
      <c r="G973" s="51"/>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row>
    <row r="974" spans="1:36" ht="12.75" customHeight="1">
      <c r="A974" s="51"/>
      <c r="B974" s="135"/>
      <c r="C974" s="29"/>
      <c r="D974" s="29"/>
      <c r="E974" s="92"/>
      <c r="F974" s="51"/>
      <c r="G974" s="51"/>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row>
    <row r="975" spans="1:36" ht="12.75" customHeight="1">
      <c r="A975" s="51"/>
      <c r="B975" s="135"/>
      <c r="C975" s="29"/>
      <c r="D975" s="29"/>
      <c r="E975" s="92"/>
      <c r="F975" s="51"/>
      <c r="G975" s="51"/>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row>
    <row r="976" spans="1:36" ht="12.75" customHeight="1">
      <c r="A976" s="51"/>
      <c r="B976" s="135"/>
      <c r="C976" s="29"/>
      <c r="D976" s="29"/>
      <c r="E976" s="92"/>
      <c r="F976" s="51"/>
      <c r="G976" s="51"/>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row>
    <row r="977" spans="1:36" ht="12.75" customHeight="1">
      <c r="A977" s="51"/>
      <c r="B977" s="135"/>
      <c r="C977" s="29"/>
      <c r="D977" s="29"/>
      <c r="E977" s="92"/>
      <c r="F977" s="51"/>
      <c r="G977" s="51"/>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row>
    <row r="978" spans="1:36" ht="12.75" customHeight="1">
      <c r="A978" s="51"/>
      <c r="B978" s="135"/>
      <c r="C978" s="29"/>
      <c r="D978" s="29"/>
      <c r="E978" s="92"/>
      <c r="F978" s="51"/>
      <c r="G978" s="51"/>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row>
    <row r="979" spans="1:36" ht="12.75" customHeight="1">
      <c r="A979" s="51"/>
      <c r="B979" s="135"/>
      <c r="C979" s="29"/>
      <c r="D979" s="29"/>
      <c r="E979" s="92"/>
      <c r="F979" s="51"/>
      <c r="G979" s="51"/>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row>
    <row r="980" spans="1:36" ht="12.75" customHeight="1">
      <c r="A980" s="51"/>
      <c r="B980" s="135"/>
      <c r="C980" s="29"/>
      <c r="D980" s="29"/>
      <c r="E980" s="92"/>
      <c r="F980" s="51"/>
      <c r="G980" s="51"/>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row>
    <row r="981" spans="1:36" ht="12.75" customHeight="1">
      <c r="A981" s="51"/>
      <c r="B981" s="135"/>
      <c r="C981" s="29"/>
      <c r="D981" s="29"/>
      <c r="E981" s="92"/>
      <c r="F981" s="51"/>
      <c r="G981" s="51"/>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row>
    <row r="982" spans="1:36" ht="12.75" customHeight="1">
      <c r="A982" s="51"/>
      <c r="B982" s="135"/>
      <c r="C982" s="29"/>
      <c r="D982" s="29"/>
      <c r="E982" s="92"/>
      <c r="F982" s="51"/>
      <c r="G982" s="51"/>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row>
    <row r="983" spans="1:36" ht="12.75" customHeight="1">
      <c r="A983" s="51"/>
      <c r="B983" s="135"/>
      <c r="C983" s="29"/>
      <c r="D983" s="29"/>
      <c r="E983" s="92"/>
      <c r="F983" s="51"/>
      <c r="G983" s="51"/>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row>
    <row r="984" spans="1:36" ht="12.75" customHeight="1">
      <c r="A984" s="51"/>
      <c r="B984" s="135"/>
      <c r="C984" s="29"/>
      <c r="D984" s="29"/>
      <c r="E984" s="92"/>
      <c r="F984" s="51"/>
      <c r="G984" s="51"/>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row>
    <row r="985" spans="1:36" ht="12.75" customHeight="1">
      <c r="A985" s="51"/>
      <c r="B985" s="135"/>
      <c r="C985" s="29"/>
      <c r="D985" s="29"/>
      <c r="E985" s="92"/>
      <c r="F985" s="51"/>
      <c r="G985" s="51"/>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row>
    <row r="986" spans="1:36" ht="12.75" customHeight="1">
      <c r="A986" s="51"/>
      <c r="B986" s="135"/>
      <c r="C986" s="29"/>
      <c r="D986" s="29"/>
      <c r="E986" s="92"/>
      <c r="F986" s="51"/>
      <c r="G986" s="51"/>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row>
    <row r="987" spans="1:36" ht="12.75" customHeight="1">
      <c r="A987" s="51"/>
      <c r="B987" s="135"/>
      <c r="C987" s="29"/>
      <c r="D987" s="29"/>
      <c r="E987" s="92"/>
      <c r="F987" s="51"/>
      <c r="G987" s="51"/>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row>
    <row r="988" spans="1:36" ht="12.75" customHeight="1">
      <c r="A988" s="51"/>
      <c r="B988" s="135"/>
      <c r="C988" s="29"/>
      <c r="D988" s="29"/>
      <c r="E988" s="92"/>
      <c r="F988" s="51"/>
      <c r="G988" s="51"/>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row>
    <row r="989" spans="1:36" ht="12.75" customHeight="1">
      <c r="A989" s="51"/>
      <c r="B989" s="135"/>
      <c r="C989" s="29"/>
      <c r="D989" s="29"/>
      <c r="E989" s="92"/>
      <c r="F989" s="51"/>
      <c r="G989" s="51"/>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row>
    <row r="990" spans="1:36" ht="12.75" customHeight="1">
      <c r="A990" s="51"/>
      <c r="B990" s="135"/>
      <c r="C990" s="29"/>
      <c r="D990" s="29"/>
      <c r="E990" s="92"/>
      <c r="F990" s="51"/>
      <c r="G990" s="51"/>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row>
    <row r="991" spans="1:36" ht="12.75" customHeight="1">
      <c r="A991" s="51"/>
      <c r="B991" s="135"/>
      <c r="C991" s="29"/>
      <c r="D991" s="29"/>
      <c r="E991" s="92"/>
      <c r="F991" s="51"/>
      <c r="G991" s="51"/>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row>
    <row r="992" spans="1:36" ht="12.75" customHeight="1">
      <c r="A992" s="51"/>
      <c r="B992" s="135"/>
      <c r="C992" s="29"/>
      <c r="D992" s="29"/>
      <c r="E992" s="92"/>
      <c r="F992" s="51"/>
      <c r="G992" s="51"/>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row>
    <row r="993" spans="1:36" ht="12.75" customHeight="1">
      <c r="A993" s="51"/>
      <c r="B993" s="135"/>
      <c r="C993" s="29"/>
      <c r="D993" s="29"/>
      <c r="E993" s="92"/>
      <c r="F993" s="51"/>
      <c r="G993" s="51"/>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row>
    <row r="994" spans="1:36" ht="12.75" customHeight="1">
      <c r="A994" s="51"/>
      <c r="B994" s="135"/>
      <c r="C994" s="29"/>
      <c r="D994" s="29"/>
      <c r="E994" s="92"/>
      <c r="F994" s="51"/>
      <c r="G994" s="51"/>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row>
    <row r="995" spans="1:36" ht="12.75" customHeight="1">
      <c r="A995" s="51"/>
      <c r="B995" s="135"/>
      <c r="C995" s="29"/>
      <c r="D995" s="29"/>
      <c r="E995" s="92"/>
      <c r="F995" s="51"/>
      <c r="G995" s="51"/>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row>
    <row r="996" spans="1:36" ht="12.75" customHeight="1">
      <c r="A996" s="51"/>
      <c r="B996" s="135"/>
      <c r="C996" s="29"/>
      <c r="D996" s="29"/>
      <c r="E996" s="92"/>
      <c r="F996" s="51"/>
      <c r="G996" s="51"/>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row>
    <row r="997" spans="1:36" ht="12.75" customHeight="1">
      <c r="A997" s="51"/>
      <c r="B997" s="135"/>
      <c r="C997" s="29"/>
      <c r="D997" s="29"/>
      <c r="E997" s="92"/>
      <c r="F997" s="51"/>
      <c r="G997" s="51"/>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row>
    <row r="998" spans="1:36" ht="12.75" customHeight="1">
      <c r="A998" s="51"/>
      <c r="B998" s="135"/>
      <c r="C998" s="29"/>
      <c r="D998" s="29"/>
      <c r="E998" s="92"/>
      <c r="F998" s="51"/>
      <c r="G998" s="51"/>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row>
    <row r="999" spans="1:36" ht="12.75" customHeight="1">
      <c r="A999" s="51"/>
      <c r="B999" s="135"/>
      <c r="C999" s="29"/>
      <c r="D999" s="29"/>
      <c r="E999" s="92"/>
      <c r="F999" s="51"/>
      <c r="G999" s="51"/>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row>
    <row r="1000" spans="1:36" ht="12.75" customHeight="1">
      <c r="A1000" s="51"/>
      <c r="B1000" s="135"/>
      <c r="C1000" s="29"/>
      <c r="D1000" s="29"/>
      <c r="E1000" s="92"/>
      <c r="F1000" s="51"/>
      <c r="G1000" s="51"/>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row>
  </sheetData>
  <mergeCells count="87">
    <mergeCell ref="A278:AJ278"/>
    <mergeCell ref="A279:AJ279"/>
    <mergeCell ref="G224:G228"/>
    <mergeCell ref="H224:U224"/>
    <mergeCell ref="H225:P225"/>
    <mergeCell ref="Q225:U225"/>
    <mergeCell ref="N226:P226"/>
    <mergeCell ref="Q226:S226"/>
    <mergeCell ref="Q227:R227"/>
    <mergeCell ref="A247:AJ247"/>
    <mergeCell ref="A257:AJ257"/>
    <mergeCell ref="H204:AJ204"/>
    <mergeCell ref="H205:AJ205"/>
    <mergeCell ref="H206:AJ206"/>
    <mergeCell ref="H207:AJ207"/>
    <mergeCell ref="H208:AJ208"/>
    <mergeCell ref="H209:AJ209"/>
    <mergeCell ref="H210:AJ210"/>
    <mergeCell ref="H211:AJ211"/>
    <mergeCell ref="H212:AJ212"/>
    <mergeCell ref="H213:AJ213"/>
    <mergeCell ref="H214:AJ214"/>
    <mergeCell ref="H215:AJ215"/>
    <mergeCell ref="H216:AJ216"/>
    <mergeCell ref="H217:AJ217"/>
    <mergeCell ref="A229:E229"/>
    <mergeCell ref="A230:E230"/>
    <mergeCell ref="A231:E231"/>
    <mergeCell ref="A232:E232"/>
    <mergeCell ref="A234:U234"/>
    <mergeCell ref="H201:AJ201"/>
    <mergeCell ref="H202:AJ202"/>
    <mergeCell ref="H203:AJ203"/>
    <mergeCell ref="H218:AJ218"/>
    <mergeCell ref="A224:A228"/>
    <mergeCell ref="B224:B228"/>
    <mergeCell ref="C224:C228"/>
    <mergeCell ref="D224:D228"/>
    <mergeCell ref="E224:E228"/>
    <mergeCell ref="F224:F228"/>
    <mergeCell ref="H226:M226"/>
    <mergeCell ref="H227:J227"/>
    <mergeCell ref="K227:M227"/>
    <mergeCell ref="N227:O227"/>
    <mergeCell ref="T226:U226"/>
    <mergeCell ref="T227:U227"/>
    <mergeCell ref="H196:AJ196"/>
    <mergeCell ref="H197:AJ197"/>
    <mergeCell ref="H198:AJ198"/>
    <mergeCell ref="H199:AJ199"/>
    <mergeCell ref="H200:AJ200"/>
    <mergeCell ref="AG25:AJ25"/>
    <mergeCell ref="H124:AJ124"/>
    <mergeCell ref="H125:AJ125"/>
    <mergeCell ref="H126:AJ126"/>
    <mergeCell ref="H195:AJ195"/>
    <mergeCell ref="A22:A26"/>
    <mergeCell ref="B22:B26"/>
    <mergeCell ref="C22:C26"/>
    <mergeCell ref="G22:G26"/>
    <mergeCell ref="V25:AF25"/>
    <mergeCell ref="A27:E27"/>
    <mergeCell ref="A28:E28"/>
    <mergeCell ref="A29:E29"/>
    <mergeCell ref="A30:E30"/>
    <mergeCell ref="A31:E31"/>
    <mergeCell ref="B10:S10"/>
    <mergeCell ref="B11:S11"/>
    <mergeCell ref="H24:U24"/>
    <mergeCell ref="H25:N25"/>
    <mergeCell ref="O25:U25"/>
    <mergeCell ref="E22:E26"/>
    <mergeCell ref="F22:F26"/>
    <mergeCell ref="H22:AJ22"/>
    <mergeCell ref="H23:AF23"/>
    <mergeCell ref="AG23:AJ23"/>
    <mergeCell ref="V24:AF24"/>
    <mergeCell ref="AG24:AJ24"/>
    <mergeCell ref="D22:D26"/>
    <mergeCell ref="B12:S12"/>
    <mergeCell ref="B13:S13"/>
    <mergeCell ref="B14:S14"/>
    <mergeCell ref="B5:S5"/>
    <mergeCell ref="B6:S6"/>
    <mergeCell ref="B7:S7"/>
    <mergeCell ref="B8:S8"/>
    <mergeCell ref="B9:S9"/>
  </mergeCells>
  <hyperlinks>
    <hyperlink ref="B6" r:id="rId1" xr:uid="{00000000-0004-0000-0500-000000000000}"/>
    <hyperlink ref="B9" r:id="rId2" xr:uid="{00000000-0004-0000-0500-000001000000}"/>
    <hyperlink ref="B10" r:id="rId3" xr:uid="{00000000-0004-0000-0500-000002000000}"/>
    <hyperlink ref="B11" r:id="rId4" xr:uid="{00000000-0004-0000-0500-000003000000}"/>
    <hyperlink ref="B12" r:id="rId5" xr:uid="{00000000-0004-0000-0500-000004000000}"/>
    <hyperlink ref="B13" r:id="rId6" xr:uid="{00000000-0004-0000-0500-000005000000}"/>
    <hyperlink ref="B14" r:id="rId7" xr:uid="{00000000-0004-0000-0500-000006000000}"/>
    <hyperlink ref="H27" r:id="rId8" xr:uid="{00000000-0004-0000-0500-000007000000}"/>
    <hyperlink ref="I27" r:id="rId9" xr:uid="{00000000-0004-0000-0500-000008000000}"/>
    <hyperlink ref="J27" r:id="rId10" xr:uid="{00000000-0004-0000-0500-000009000000}"/>
    <hyperlink ref="K27" r:id="rId11" xr:uid="{00000000-0004-0000-0500-00000A000000}"/>
    <hyperlink ref="L27" r:id="rId12" xr:uid="{00000000-0004-0000-0500-00000B000000}"/>
    <hyperlink ref="M27" r:id="rId13" xr:uid="{00000000-0004-0000-0500-00000C000000}"/>
    <hyperlink ref="N27" r:id="rId14" xr:uid="{00000000-0004-0000-0500-00000D000000}"/>
    <hyperlink ref="O27" r:id="rId15" xr:uid="{00000000-0004-0000-0500-00000E000000}"/>
    <hyperlink ref="P27" r:id="rId16" xr:uid="{00000000-0004-0000-0500-00000F000000}"/>
    <hyperlink ref="Q27" r:id="rId17" xr:uid="{00000000-0004-0000-0500-000010000000}"/>
    <hyperlink ref="R27" r:id="rId18" xr:uid="{00000000-0004-0000-0500-000011000000}"/>
    <hyperlink ref="S27" r:id="rId19" xr:uid="{00000000-0004-0000-0500-000012000000}"/>
    <hyperlink ref="T27" r:id="rId20" xr:uid="{00000000-0004-0000-0500-000013000000}"/>
    <hyperlink ref="U27" r:id="rId21" xr:uid="{00000000-0004-0000-0500-000014000000}"/>
    <hyperlink ref="V27" r:id="rId22" xr:uid="{00000000-0004-0000-0500-000015000000}"/>
    <hyperlink ref="W27" r:id="rId23" xr:uid="{00000000-0004-0000-0500-000016000000}"/>
    <hyperlink ref="X27" r:id="rId24" xr:uid="{00000000-0004-0000-0500-000017000000}"/>
    <hyperlink ref="Y27" r:id="rId25" xr:uid="{00000000-0004-0000-0500-000018000000}"/>
    <hyperlink ref="Z27" r:id="rId26" xr:uid="{00000000-0004-0000-0500-000019000000}"/>
    <hyperlink ref="AA27" r:id="rId27" xr:uid="{00000000-0004-0000-0500-00001A000000}"/>
    <hyperlink ref="AB27" r:id="rId28" xr:uid="{00000000-0004-0000-0500-00001B000000}"/>
    <hyperlink ref="AC27" r:id="rId29" xr:uid="{00000000-0004-0000-0500-00001C000000}"/>
    <hyperlink ref="AD27" r:id="rId30" xr:uid="{00000000-0004-0000-0500-00001D000000}"/>
    <hyperlink ref="AE27" r:id="rId31" xr:uid="{00000000-0004-0000-0500-00001E000000}"/>
    <hyperlink ref="AG27" r:id="rId32" xr:uid="{00000000-0004-0000-0500-00001F000000}"/>
    <hyperlink ref="AH27" r:id="rId33" xr:uid="{00000000-0004-0000-0500-000020000000}"/>
    <hyperlink ref="AI27" r:id="rId34" xr:uid="{00000000-0004-0000-0500-000021000000}"/>
    <hyperlink ref="AJ27" r:id="rId35" xr:uid="{00000000-0004-0000-0500-000022000000}"/>
    <hyperlink ref="D36" r:id="rId36" xr:uid="{00000000-0004-0000-0500-000023000000}"/>
    <hyperlink ref="D37" r:id="rId37" xr:uid="{00000000-0004-0000-0500-000024000000}"/>
    <hyperlink ref="D38" r:id="rId38" xr:uid="{00000000-0004-0000-0500-000025000000}"/>
    <hyperlink ref="D39" r:id="rId39" xr:uid="{00000000-0004-0000-0500-000026000000}"/>
    <hyperlink ref="D40" r:id="rId40" xr:uid="{00000000-0004-0000-0500-000027000000}"/>
    <hyperlink ref="D41" r:id="rId41" xr:uid="{00000000-0004-0000-0500-000028000000}"/>
    <hyperlink ref="D42" r:id="rId42" xr:uid="{00000000-0004-0000-0500-000029000000}"/>
    <hyperlink ref="D43" r:id="rId43" xr:uid="{00000000-0004-0000-0500-00002A000000}"/>
    <hyperlink ref="D44" r:id="rId44" xr:uid="{00000000-0004-0000-0500-00002B000000}"/>
    <hyperlink ref="D45" r:id="rId45" xr:uid="{00000000-0004-0000-0500-00002C000000}"/>
    <hyperlink ref="D46" r:id="rId46" xr:uid="{00000000-0004-0000-0500-00002D000000}"/>
    <hyperlink ref="D47" r:id="rId47" xr:uid="{00000000-0004-0000-0500-00002E000000}"/>
    <hyperlink ref="D48" r:id="rId48" xr:uid="{00000000-0004-0000-0500-00002F000000}"/>
    <hyperlink ref="D49" r:id="rId49" xr:uid="{00000000-0004-0000-0500-000030000000}"/>
    <hyperlink ref="D50" r:id="rId50" xr:uid="{00000000-0004-0000-0500-000031000000}"/>
    <hyperlink ref="D51" r:id="rId51" xr:uid="{00000000-0004-0000-0500-000032000000}"/>
    <hyperlink ref="D52" r:id="rId52" xr:uid="{00000000-0004-0000-0500-000033000000}"/>
    <hyperlink ref="D53" r:id="rId53" xr:uid="{00000000-0004-0000-0500-000034000000}"/>
    <hyperlink ref="D56" r:id="rId54" xr:uid="{00000000-0004-0000-0500-000035000000}"/>
    <hyperlink ref="D57" r:id="rId55" xr:uid="{00000000-0004-0000-0500-000036000000}"/>
    <hyperlink ref="D58" r:id="rId56" xr:uid="{00000000-0004-0000-0500-000037000000}"/>
    <hyperlink ref="D59" r:id="rId57" xr:uid="{00000000-0004-0000-0500-000038000000}"/>
    <hyperlink ref="D60" r:id="rId58" xr:uid="{00000000-0004-0000-0500-000039000000}"/>
    <hyperlink ref="D61" r:id="rId59" xr:uid="{00000000-0004-0000-0500-00003A000000}"/>
    <hyperlink ref="D62" r:id="rId60" xr:uid="{00000000-0004-0000-0500-00003B000000}"/>
    <hyperlink ref="D63" r:id="rId61" xr:uid="{00000000-0004-0000-0500-00003C000000}"/>
    <hyperlink ref="D64" r:id="rId62" xr:uid="{00000000-0004-0000-0500-00003D000000}"/>
    <hyperlink ref="D65" r:id="rId63" xr:uid="{00000000-0004-0000-0500-00003E000000}"/>
    <hyperlink ref="D66" r:id="rId64" xr:uid="{00000000-0004-0000-0500-00003F000000}"/>
    <hyperlink ref="D67" r:id="rId65" xr:uid="{00000000-0004-0000-0500-000040000000}"/>
    <hyperlink ref="D68" r:id="rId66" xr:uid="{00000000-0004-0000-0500-000041000000}"/>
    <hyperlink ref="D69" r:id="rId67" xr:uid="{00000000-0004-0000-0500-000042000000}"/>
    <hyperlink ref="D70" r:id="rId68" xr:uid="{00000000-0004-0000-0500-000043000000}"/>
    <hyperlink ref="D71" r:id="rId69" xr:uid="{00000000-0004-0000-0500-000044000000}"/>
    <hyperlink ref="D72" r:id="rId70" xr:uid="{00000000-0004-0000-0500-000045000000}"/>
    <hyperlink ref="D73" r:id="rId71" xr:uid="{00000000-0004-0000-0500-000046000000}"/>
    <hyperlink ref="D74" r:id="rId72" xr:uid="{00000000-0004-0000-0500-000047000000}"/>
    <hyperlink ref="D85" r:id="rId73" xr:uid="{00000000-0004-0000-0500-000048000000}"/>
    <hyperlink ref="D86" r:id="rId74" xr:uid="{00000000-0004-0000-0500-000049000000}"/>
    <hyperlink ref="D87" r:id="rId75" xr:uid="{00000000-0004-0000-0500-00004A000000}"/>
    <hyperlink ref="D88" r:id="rId76" xr:uid="{00000000-0004-0000-0500-00004B000000}"/>
    <hyperlink ref="D89" r:id="rId77" xr:uid="{00000000-0004-0000-0500-00004C000000}"/>
    <hyperlink ref="D90" r:id="rId78" xr:uid="{00000000-0004-0000-0500-00004D000000}"/>
    <hyperlink ref="D91" r:id="rId79" xr:uid="{00000000-0004-0000-0500-00004E000000}"/>
    <hyperlink ref="D92" r:id="rId80" xr:uid="{00000000-0004-0000-0500-00004F000000}"/>
    <hyperlink ref="D93" r:id="rId81" xr:uid="{00000000-0004-0000-0500-000050000000}"/>
    <hyperlink ref="D94" r:id="rId82" xr:uid="{00000000-0004-0000-0500-000051000000}"/>
    <hyperlink ref="D95" r:id="rId83" xr:uid="{00000000-0004-0000-0500-000052000000}"/>
    <hyperlink ref="D96" r:id="rId84" xr:uid="{00000000-0004-0000-0500-000053000000}"/>
    <hyperlink ref="D97" r:id="rId85" xr:uid="{00000000-0004-0000-0500-000054000000}"/>
    <hyperlink ref="D98" r:id="rId86" xr:uid="{00000000-0004-0000-0500-000055000000}"/>
    <hyperlink ref="D99" r:id="rId87" xr:uid="{00000000-0004-0000-0500-000056000000}"/>
    <hyperlink ref="D100" r:id="rId88" xr:uid="{00000000-0004-0000-0500-000057000000}"/>
    <hyperlink ref="D101" r:id="rId89" xr:uid="{00000000-0004-0000-0500-000058000000}"/>
    <hyperlink ref="D112" r:id="rId90" xr:uid="{00000000-0004-0000-0500-000059000000}"/>
    <hyperlink ref="D113" r:id="rId91" xr:uid="{00000000-0004-0000-0500-00005A000000}"/>
    <hyperlink ref="D114" r:id="rId92" xr:uid="{00000000-0004-0000-0500-00005B000000}"/>
    <hyperlink ref="D115" r:id="rId93" xr:uid="{00000000-0004-0000-0500-00005C000000}"/>
    <hyperlink ref="D116" r:id="rId94" xr:uid="{00000000-0004-0000-0500-00005D000000}"/>
    <hyperlink ref="D117" r:id="rId95" xr:uid="{00000000-0004-0000-0500-00005E000000}"/>
    <hyperlink ref="D118" r:id="rId96" xr:uid="{00000000-0004-0000-0500-00005F000000}"/>
    <hyperlink ref="D119" r:id="rId97" xr:uid="{00000000-0004-0000-0500-000060000000}"/>
    <hyperlink ref="D120" r:id="rId98" xr:uid="{00000000-0004-0000-0500-000061000000}"/>
    <hyperlink ref="D121" r:id="rId99" xr:uid="{00000000-0004-0000-0500-000062000000}"/>
    <hyperlink ref="D122" r:id="rId100" xr:uid="{00000000-0004-0000-0500-000063000000}"/>
    <hyperlink ref="D123" r:id="rId101" xr:uid="{00000000-0004-0000-0500-000064000000}"/>
    <hyperlink ref="D124" r:id="rId102" xr:uid="{00000000-0004-0000-0500-000065000000}"/>
    <hyperlink ref="D125" r:id="rId103" xr:uid="{00000000-0004-0000-0500-000066000000}"/>
    <hyperlink ref="D126" r:id="rId104" xr:uid="{00000000-0004-0000-0500-000067000000}"/>
    <hyperlink ref="D132" r:id="rId105" xr:uid="{00000000-0004-0000-0500-000068000000}"/>
    <hyperlink ref="D133" r:id="rId106" xr:uid="{00000000-0004-0000-0500-000069000000}"/>
    <hyperlink ref="D134" r:id="rId107" xr:uid="{00000000-0004-0000-0500-00006A000000}"/>
    <hyperlink ref="D135" r:id="rId108" xr:uid="{00000000-0004-0000-0500-00006B000000}"/>
    <hyperlink ref="D136" r:id="rId109" xr:uid="{00000000-0004-0000-0500-00006C000000}"/>
    <hyperlink ref="D137" r:id="rId110" xr:uid="{00000000-0004-0000-0500-00006D000000}"/>
    <hyperlink ref="D138" r:id="rId111" xr:uid="{00000000-0004-0000-0500-00006E000000}"/>
    <hyperlink ref="D139" r:id="rId112" xr:uid="{00000000-0004-0000-0500-00006F000000}"/>
    <hyperlink ref="D140" r:id="rId113" xr:uid="{00000000-0004-0000-0500-000070000000}"/>
    <hyperlink ref="D141" r:id="rId114" xr:uid="{00000000-0004-0000-0500-000071000000}"/>
    <hyperlink ref="D142" r:id="rId115" xr:uid="{00000000-0004-0000-0500-000072000000}"/>
    <hyperlink ref="D143" r:id="rId116" xr:uid="{00000000-0004-0000-0500-000073000000}"/>
    <hyperlink ref="D144" r:id="rId117" xr:uid="{00000000-0004-0000-0500-000074000000}"/>
    <hyperlink ref="D147" r:id="rId118" xr:uid="{00000000-0004-0000-0500-000075000000}"/>
    <hyperlink ref="D148" r:id="rId119" xr:uid="{00000000-0004-0000-0500-000076000000}"/>
    <hyperlink ref="D149" r:id="rId120" xr:uid="{00000000-0004-0000-0500-000077000000}"/>
    <hyperlink ref="D150" r:id="rId121" xr:uid="{00000000-0004-0000-0500-000078000000}"/>
    <hyperlink ref="D151" r:id="rId122" xr:uid="{00000000-0004-0000-0500-000079000000}"/>
    <hyperlink ref="D152" r:id="rId123" xr:uid="{00000000-0004-0000-0500-00007A000000}"/>
    <hyperlink ref="D153" r:id="rId124" xr:uid="{00000000-0004-0000-0500-00007B000000}"/>
    <hyperlink ref="D154" r:id="rId125" xr:uid="{00000000-0004-0000-0500-00007C000000}"/>
    <hyperlink ref="D155" r:id="rId126" xr:uid="{00000000-0004-0000-0500-00007D000000}"/>
    <hyperlink ref="D156" r:id="rId127" xr:uid="{00000000-0004-0000-0500-00007E000000}"/>
    <hyperlink ref="D157" r:id="rId128" xr:uid="{00000000-0004-0000-0500-00007F000000}"/>
    <hyperlink ref="D158" r:id="rId129" xr:uid="{00000000-0004-0000-0500-000080000000}"/>
    <hyperlink ref="D159" r:id="rId130" xr:uid="{00000000-0004-0000-0500-000081000000}"/>
    <hyperlink ref="D160" r:id="rId131" xr:uid="{00000000-0004-0000-0500-000082000000}"/>
    <hyperlink ref="D161" r:id="rId132" xr:uid="{00000000-0004-0000-0500-000083000000}"/>
    <hyperlink ref="D162" r:id="rId133" xr:uid="{00000000-0004-0000-0500-000084000000}"/>
    <hyperlink ref="D163" r:id="rId134" xr:uid="{00000000-0004-0000-0500-000085000000}"/>
    <hyperlink ref="D166" r:id="rId135" xr:uid="{00000000-0004-0000-0500-000086000000}"/>
    <hyperlink ref="D167" r:id="rId136" xr:uid="{00000000-0004-0000-0500-000087000000}"/>
    <hyperlink ref="D168" r:id="rId137" xr:uid="{00000000-0004-0000-0500-000088000000}"/>
    <hyperlink ref="D169" r:id="rId138" xr:uid="{00000000-0004-0000-0500-000089000000}"/>
    <hyperlink ref="D170" r:id="rId139" xr:uid="{00000000-0004-0000-0500-00008A000000}"/>
    <hyperlink ref="D171" r:id="rId140" xr:uid="{00000000-0004-0000-0500-00008B000000}"/>
    <hyperlink ref="D172" r:id="rId141" xr:uid="{00000000-0004-0000-0500-00008C000000}"/>
    <hyperlink ref="D173" r:id="rId142" xr:uid="{00000000-0004-0000-0500-00008D000000}"/>
    <hyperlink ref="D174" r:id="rId143" xr:uid="{00000000-0004-0000-0500-00008E000000}"/>
    <hyperlink ref="D175" r:id="rId144" xr:uid="{00000000-0004-0000-0500-00008F000000}"/>
    <hyperlink ref="D176" r:id="rId145" xr:uid="{00000000-0004-0000-0500-000090000000}"/>
    <hyperlink ref="D177" r:id="rId146" xr:uid="{00000000-0004-0000-0500-000091000000}"/>
    <hyperlink ref="D178" r:id="rId147" xr:uid="{00000000-0004-0000-0500-000092000000}"/>
    <hyperlink ref="D181" r:id="rId148" xr:uid="{00000000-0004-0000-0500-000093000000}"/>
    <hyperlink ref="D182" r:id="rId149" xr:uid="{00000000-0004-0000-0500-000094000000}"/>
    <hyperlink ref="D183" r:id="rId150" xr:uid="{00000000-0004-0000-0500-000095000000}"/>
    <hyperlink ref="D184" r:id="rId151" xr:uid="{00000000-0004-0000-0500-000096000000}"/>
    <hyperlink ref="D185" r:id="rId152" xr:uid="{00000000-0004-0000-0500-000097000000}"/>
    <hyperlink ref="D186" r:id="rId153" xr:uid="{00000000-0004-0000-0500-000098000000}"/>
    <hyperlink ref="D187" r:id="rId154" xr:uid="{00000000-0004-0000-0500-000099000000}"/>
    <hyperlink ref="D188" r:id="rId155" xr:uid="{00000000-0004-0000-0500-00009A000000}"/>
    <hyperlink ref="D196" r:id="rId156" xr:uid="{00000000-0004-0000-0500-00009B000000}"/>
    <hyperlink ref="D197" r:id="rId157" xr:uid="{00000000-0004-0000-0500-00009C000000}"/>
    <hyperlink ref="D198" r:id="rId158" xr:uid="{00000000-0004-0000-0500-00009D000000}"/>
    <hyperlink ref="D199" r:id="rId159" xr:uid="{00000000-0004-0000-0500-00009E000000}"/>
    <hyperlink ref="D202" r:id="rId160" xr:uid="{00000000-0004-0000-0500-00009F000000}"/>
    <hyperlink ref="D203" r:id="rId161" xr:uid="{00000000-0004-0000-0500-0000A0000000}"/>
    <hyperlink ref="D204" r:id="rId162" xr:uid="{00000000-0004-0000-0500-0000A1000000}"/>
    <hyperlink ref="D207" r:id="rId163" xr:uid="{00000000-0004-0000-0500-0000A2000000}"/>
    <hyperlink ref="D208" r:id="rId164" xr:uid="{00000000-0004-0000-0500-0000A3000000}"/>
    <hyperlink ref="D209" r:id="rId165" xr:uid="{00000000-0004-0000-0500-0000A4000000}"/>
    <hyperlink ref="D210" r:id="rId166" xr:uid="{00000000-0004-0000-0500-0000A5000000}"/>
    <hyperlink ref="D211" r:id="rId167" xr:uid="{00000000-0004-0000-0500-0000A6000000}"/>
    <hyperlink ref="D214" r:id="rId168" xr:uid="{00000000-0004-0000-0500-0000A7000000}"/>
    <hyperlink ref="D215" r:id="rId169" xr:uid="{00000000-0004-0000-0500-0000A8000000}"/>
    <hyperlink ref="D217" r:id="rId170" xr:uid="{00000000-0004-0000-0500-0000A9000000}"/>
    <hyperlink ref="D235" r:id="rId171" xr:uid="{00000000-0004-0000-0500-0000AA000000}"/>
    <hyperlink ref="D236" r:id="rId172" xr:uid="{00000000-0004-0000-0500-0000AB000000}"/>
    <hyperlink ref="D237" r:id="rId173" xr:uid="{00000000-0004-0000-0500-0000AC000000}"/>
    <hyperlink ref="D238" r:id="rId174" xr:uid="{00000000-0004-0000-0500-0000AD000000}"/>
    <hyperlink ref="D239" r:id="rId175" xr:uid="{00000000-0004-0000-0500-0000AE000000}"/>
  </hyperlinks>
  <pageMargins left="0.7" right="0.7" top="0.75" bottom="0.75" header="0" footer="0"/>
  <pageSetup orientation="landscape"/>
  <drawing r:id="rId17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99"/>
  </sheetPr>
  <dimension ref="A1:AE1000"/>
  <sheetViews>
    <sheetView workbookViewId="0"/>
  </sheetViews>
  <sheetFormatPr defaultColWidth="12.5703125" defaultRowHeight="15" customHeight="1"/>
  <cols>
    <col min="1" max="1" width="4.140625" customWidth="1"/>
    <col min="2" max="2" width="9.5703125" customWidth="1"/>
    <col min="3" max="3" width="13.5703125" customWidth="1"/>
    <col min="4" max="4" width="4" customWidth="1"/>
    <col min="5" max="5" width="5.42578125" customWidth="1"/>
    <col min="6" max="6" width="6.7109375" customWidth="1"/>
    <col min="7" max="7" width="6.7109375" hidden="1" customWidth="1"/>
    <col min="8" max="31" width="5.140625" customWidth="1"/>
  </cols>
  <sheetData>
    <row r="1" spans="1:31" ht="15.75" customHeight="1">
      <c r="A1" s="74" t="s">
        <v>1277</v>
      </c>
      <c r="B1" s="74"/>
      <c r="C1" s="74"/>
      <c r="D1" s="74"/>
      <c r="E1" s="74"/>
      <c r="F1" s="74"/>
      <c r="G1" s="74"/>
      <c r="H1" s="74"/>
      <c r="I1" s="74"/>
      <c r="J1" s="74"/>
      <c r="K1" s="74"/>
      <c r="L1" s="74"/>
      <c r="M1" s="74"/>
      <c r="N1" s="74"/>
      <c r="O1" s="74"/>
      <c r="P1" s="74"/>
      <c r="Q1" s="74"/>
      <c r="R1" s="74"/>
      <c r="S1" s="74"/>
      <c r="T1" s="74"/>
      <c r="U1" s="74"/>
      <c r="V1" s="74"/>
      <c r="W1" s="74"/>
      <c r="X1" s="76"/>
      <c r="Y1" s="51"/>
      <c r="Z1" s="29"/>
      <c r="AA1" s="29"/>
      <c r="AB1" s="29"/>
      <c r="AC1" s="29"/>
      <c r="AD1" s="29"/>
      <c r="AE1" s="29"/>
    </row>
    <row r="2" spans="1:31" ht="15.75" customHeight="1">
      <c r="A2" s="12" t="s">
        <v>159</v>
      </c>
      <c r="B2" s="75"/>
      <c r="C2" s="75"/>
      <c r="D2" s="75"/>
      <c r="E2" s="75"/>
      <c r="F2" s="75"/>
      <c r="G2" s="75"/>
      <c r="H2" s="75"/>
      <c r="I2" s="75"/>
      <c r="J2" s="75"/>
      <c r="K2" s="75"/>
      <c r="L2" s="75"/>
      <c r="M2" s="75"/>
      <c r="N2" s="75"/>
      <c r="O2" s="75"/>
      <c r="P2" s="75"/>
      <c r="Q2" s="75"/>
      <c r="R2" s="75"/>
      <c r="S2" s="75"/>
      <c r="T2" s="75"/>
      <c r="U2" s="75"/>
      <c r="V2" s="75"/>
      <c r="W2" s="75"/>
      <c r="X2" s="76"/>
      <c r="Y2" s="51"/>
      <c r="Z2" s="29"/>
      <c r="AA2" s="29"/>
      <c r="AB2" s="29"/>
      <c r="AC2" s="29"/>
      <c r="AD2" s="29"/>
      <c r="AE2" s="29"/>
    </row>
    <row r="3" spans="1:31" ht="15.75" customHeight="1">
      <c r="A3" s="6" t="s">
        <v>160</v>
      </c>
      <c r="B3" s="77"/>
      <c r="C3" s="77"/>
      <c r="D3" s="77"/>
      <c r="E3" s="77"/>
      <c r="F3" s="77"/>
      <c r="G3" s="77"/>
      <c r="H3" s="77"/>
      <c r="I3" s="77"/>
      <c r="J3" s="77"/>
      <c r="K3" s="77"/>
      <c r="L3" s="77"/>
      <c r="M3" s="77"/>
      <c r="N3" s="77"/>
      <c r="O3" s="77"/>
      <c r="P3" s="77"/>
      <c r="Q3" s="77"/>
      <c r="R3" s="77"/>
      <c r="S3" s="77"/>
      <c r="T3" s="77"/>
      <c r="U3" s="77"/>
      <c r="V3" s="77"/>
      <c r="W3" s="77"/>
      <c r="X3" s="76"/>
      <c r="Y3" s="51"/>
      <c r="Z3" s="29"/>
      <c r="AA3" s="29"/>
      <c r="AB3" s="29"/>
      <c r="AC3" s="29"/>
      <c r="AD3" s="29"/>
      <c r="AE3" s="29"/>
    </row>
    <row r="4" spans="1:31" ht="12.75" customHeight="1">
      <c r="A4" s="11" t="s">
        <v>161</v>
      </c>
      <c r="B4" s="78"/>
      <c r="C4" s="76"/>
      <c r="D4" s="76"/>
      <c r="E4" s="76"/>
      <c r="F4" s="76"/>
      <c r="G4" s="76"/>
      <c r="H4" s="76"/>
      <c r="I4" s="76"/>
      <c r="J4" s="76"/>
      <c r="K4" s="76"/>
      <c r="L4" s="76"/>
      <c r="M4" s="76"/>
      <c r="N4" s="76"/>
      <c r="O4" s="76"/>
      <c r="P4" s="76"/>
      <c r="Q4" s="76"/>
      <c r="R4" s="76"/>
      <c r="S4" s="76"/>
      <c r="T4" s="76"/>
      <c r="U4" s="76"/>
      <c r="V4" s="76"/>
      <c r="W4" s="76"/>
      <c r="X4" s="76"/>
      <c r="Y4" s="51"/>
      <c r="Z4" s="29"/>
      <c r="AA4" s="29"/>
      <c r="AB4" s="29"/>
      <c r="AC4" s="29"/>
      <c r="AD4" s="29"/>
      <c r="AE4" s="29"/>
    </row>
    <row r="5" spans="1:31" ht="12.75" customHeight="1">
      <c r="A5" s="55"/>
      <c r="B5" s="476" t="s">
        <v>162</v>
      </c>
      <c r="C5" s="474"/>
      <c r="D5" s="474"/>
      <c r="E5" s="474"/>
      <c r="F5" s="474"/>
      <c r="G5" s="474"/>
      <c r="H5" s="474"/>
      <c r="I5" s="474"/>
      <c r="J5" s="474"/>
      <c r="K5" s="474"/>
      <c r="L5" s="474"/>
      <c r="M5" s="474"/>
      <c r="N5" s="474"/>
      <c r="O5" s="474"/>
      <c r="P5" s="474"/>
      <c r="Q5" s="474"/>
      <c r="R5" s="474"/>
      <c r="S5" s="474"/>
      <c r="T5" s="76"/>
      <c r="U5" s="76"/>
      <c r="V5" s="76"/>
      <c r="W5" s="76"/>
      <c r="X5" s="76"/>
      <c r="Y5" s="51"/>
      <c r="Z5" s="29"/>
      <c r="AA5" s="29"/>
      <c r="AB5" s="29"/>
      <c r="AC5" s="29"/>
      <c r="AD5" s="29"/>
      <c r="AE5" s="29"/>
    </row>
    <row r="6" spans="1:31" ht="12.75" customHeight="1">
      <c r="A6" s="79"/>
      <c r="B6" s="476" t="s">
        <v>58</v>
      </c>
      <c r="C6" s="474"/>
      <c r="D6" s="474"/>
      <c r="E6" s="474"/>
      <c r="F6" s="474"/>
      <c r="G6" s="474"/>
      <c r="H6" s="474"/>
      <c r="I6" s="474"/>
      <c r="J6" s="474"/>
      <c r="K6" s="474"/>
      <c r="L6" s="474"/>
      <c r="M6" s="474"/>
      <c r="N6" s="474"/>
      <c r="O6" s="474"/>
      <c r="P6" s="474"/>
      <c r="Q6" s="474"/>
      <c r="R6" s="474"/>
      <c r="S6" s="474"/>
      <c r="T6" s="76"/>
      <c r="U6" s="76"/>
      <c r="V6" s="76"/>
      <c r="W6" s="76"/>
      <c r="X6" s="76"/>
      <c r="Y6" s="51"/>
      <c r="Z6" s="29"/>
      <c r="AA6" s="29"/>
      <c r="AB6" s="29"/>
      <c r="AC6" s="29"/>
      <c r="AD6" s="29"/>
      <c r="AE6" s="29"/>
    </row>
    <row r="7" spans="1:31" ht="12.75" customHeight="1">
      <c r="A7" s="50"/>
      <c r="B7" s="476" t="s">
        <v>843</v>
      </c>
      <c r="C7" s="474"/>
      <c r="D7" s="474"/>
      <c r="E7" s="474"/>
      <c r="F7" s="474"/>
      <c r="G7" s="474"/>
      <c r="H7" s="474"/>
      <c r="I7" s="474"/>
      <c r="J7" s="474"/>
      <c r="K7" s="474"/>
      <c r="L7" s="474"/>
      <c r="M7" s="474"/>
      <c r="N7" s="474"/>
      <c r="O7" s="474"/>
      <c r="P7" s="474"/>
      <c r="Q7" s="474"/>
      <c r="R7" s="474"/>
      <c r="S7" s="474"/>
      <c r="T7" s="76"/>
      <c r="U7" s="76"/>
      <c r="V7" s="76"/>
      <c r="W7" s="76"/>
      <c r="X7" s="76"/>
      <c r="Y7" s="76"/>
      <c r="Z7" s="51"/>
      <c r="AA7" s="29"/>
      <c r="AB7" s="29"/>
      <c r="AC7" s="29"/>
      <c r="AD7" s="29"/>
      <c r="AE7" s="29"/>
    </row>
    <row r="8" spans="1:31" ht="12.75" customHeight="1">
      <c r="A8" s="50"/>
      <c r="B8" s="476" t="s">
        <v>847</v>
      </c>
      <c r="C8" s="474"/>
      <c r="D8" s="474"/>
      <c r="E8" s="474"/>
      <c r="F8" s="474"/>
      <c r="G8" s="474"/>
      <c r="H8" s="474"/>
      <c r="I8" s="474"/>
      <c r="J8" s="474"/>
      <c r="K8" s="474"/>
      <c r="L8" s="474"/>
      <c r="M8" s="474"/>
      <c r="N8" s="474"/>
      <c r="O8" s="474"/>
      <c r="P8" s="474"/>
      <c r="Q8" s="474"/>
      <c r="R8" s="474"/>
      <c r="S8" s="474"/>
      <c r="T8" s="51"/>
      <c r="U8" s="51"/>
      <c r="V8" s="51"/>
      <c r="W8" s="51"/>
      <c r="X8" s="51"/>
      <c r="Y8" s="51"/>
      <c r="Z8" s="51"/>
      <c r="AA8" s="29"/>
      <c r="AB8" s="29"/>
      <c r="AC8" s="29"/>
      <c r="AD8" s="29"/>
      <c r="AE8" s="29"/>
    </row>
    <row r="9" spans="1:31" ht="12.75" customHeight="1">
      <c r="A9" s="50"/>
      <c r="B9" s="476" t="s">
        <v>848</v>
      </c>
      <c r="C9" s="474"/>
      <c r="D9" s="474"/>
      <c r="E9" s="474"/>
      <c r="F9" s="474"/>
      <c r="G9" s="474"/>
      <c r="H9" s="474"/>
      <c r="I9" s="474"/>
      <c r="J9" s="474"/>
      <c r="K9" s="474"/>
      <c r="L9" s="474"/>
      <c r="M9" s="474"/>
      <c r="N9" s="474"/>
      <c r="O9" s="474"/>
      <c r="P9" s="474"/>
      <c r="Q9" s="474"/>
      <c r="R9" s="474"/>
      <c r="S9" s="474"/>
      <c r="T9" s="51"/>
      <c r="U9" s="51"/>
      <c r="V9" s="51"/>
      <c r="W9" s="51"/>
      <c r="X9" s="51"/>
      <c r="Y9" s="51"/>
      <c r="Z9" s="51"/>
      <c r="AA9" s="29"/>
      <c r="AB9" s="29"/>
      <c r="AC9" s="76"/>
      <c r="AD9" s="3" t="s">
        <v>164</v>
      </c>
      <c r="AE9" s="38">
        <v>0</v>
      </c>
    </row>
    <row r="10" spans="1:31" ht="12.75" customHeight="1">
      <c r="A10" s="50"/>
      <c r="B10" s="476" t="s">
        <v>849</v>
      </c>
      <c r="C10" s="474"/>
      <c r="D10" s="474"/>
      <c r="E10" s="474"/>
      <c r="F10" s="474"/>
      <c r="G10" s="474"/>
      <c r="H10" s="474"/>
      <c r="I10" s="474"/>
      <c r="J10" s="474"/>
      <c r="K10" s="474"/>
      <c r="L10" s="474"/>
      <c r="M10" s="474"/>
      <c r="N10" s="474"/>
      <c r="O10" s="474"/>
      <c r="P10" s="474"/>
      <c r="Q10" s="474"/>
      <c r="R10" s="474"/>
      <c r="S10" s="474"/>
      <c r="T10" s="51"/>
      <c r="U10" s="51"/>
      <c r="V10" s="51"/>
      <c r="W10" s="51"/>
      <c r="X10" s="51"/>
      <c r="Y10" s="51"/>
      <c r="Z10" s="51"/>
      <c r="AA10" s="29"/>
      <c r="AB10" s="136"/>
      <c r="AC10" s="76"/>
      <c r="AD10" s="40" t="s">
        <v>165</v>
      </c>
      <c r="AE10" s="41">
        <v>0</v>
      </c>
    </row>
    <row r="11" spans="1:31" ht="12.75" customHeight="1">
      <c r="A11" s="50"/>
      <c r="B11" s="486" t="s">
        <v>850</v>
      </c>
      <c r="C11" s="474"/>
      <c r="D11" s="474"/>
      <c r="E11" s="474"/>
      <c r="F11" s="474"/>
      <c r="G11" s="474"/>
      <c r="H11" s="474"/>
      <c r="I11" s="474"/>
      <c r="J11" s="474"/>
      <c r="K11" s="474"/>
      <c r="L11" s="474"/>
      <c r="M11" s="474"/>
      <c r="N11" s="474"/>
      <c r="O11" s="474"/>
      <c r="P11" s="474"/>
      <c r="Q11" s="474"/>
      <c r="R11" s="474"/>
      <c r="S11" s="474"/>
      <c r="T11" s="51"/>
      <c r="U11" s="51"/>
      <c r="V11" s="51"/>
      <c r="W11" s="51"/>
      <c r="X11" s="51"/>
      <c r="Y11" s="51"/>
      <c r="Z11" s="51"/>
      <c r="AA11" s="29"/>
      <c r="AB11" s="136"/>
      <c r="AC11" s="76"/>
      <c r="AD11" s="40"/>
      <c r="AE11" s="41"/>
    </row>
    <row r="12" spans="1:31" ht="12.75" customHeight="1">
      <c r="A12" s="50"/>
      <c r="B12" s="29"/>
      <c r="C12" s="51"/>
      <c r="D12" s="51"/>
      <c r="E12" s="51"/>
      <c r="F12" s="51"/>
      <c r="G12" s="51"/>
      <c r="H12" s="51"/>
      <c r="I12" s="51"/>
      <c r="J12" s="51"/>
      <c r="K12" s="51"/>
      <c r="L12" s="51"/>
      <c r="M12" s="51"/>
      <c r="N12" s="51"/>
      <c r="O12" s="51"/>
      <c r="P12" s="51"/>
      <c r="Q12" s="55"/>
      <c r="R12" s="55"/>
      <c r="S12" s="51"/>
      <c r="T12" s="51"/>
      <c r="U12" s="51"/>
      <c r="V12" s="51"/>
      <c r="W12" s="51"/>
      <c r="X12" s="51"/>
      <c r="Y12" s="51"/>
      <c r="Z12" s="51"/>
      <c r="AA12" s="29"/>
      <c r="AB12" s="29"/>
      <c r="AC12" s="29"/>
      <c r="AD12" s="29"/>
      <c r="AE12" s="29"/>
    </row>
    <row r="13" spans="1:31" ht="12.75" customHeight="1">
      <c r="A13" s="50"/>
      <c r="B13" s="28" t="s">
        <v>617</v>
      </c>
      <c r="C13" s="51"/>
      <c r="D13" s="51"/>
      <c r="E13" s="51"/>
      <c r="F13" s="51"/>
      <c r="G13" s="51"/>
      <c r="H13" s="51"/>
      <c r="I13" s="51"/>
      <c r="J13" s="51"/>
      <c r="K13" s="51"/>
      <c r="L13" s="51"/>
      <c r="M13" s="51"/>
      <c r="N13" s="51"/>
      <c r="O13" s="51"/>
      <c r="P13" s="51"/>
      <c r="Q13" s="55"/>
      <c r="R13" s="55"/>
      <c r="S13" s="51"/>
      <c r="T13" s="51"/>
      <c r="U13" s="51"/>
      <c r="V13" s="51"/>
      <c r="W13" s="51"/>
      <c r="X13" s="51"/>
      <c r="Y13" s="51"/>
      <c r="Z13" s="51"/>
      <c r="AA13" s="29"/>
      <c r="AB13" s="29"/>
      <c r="AC13" s="29"/>
      <c r="AD13" s="29"/>
      <c r="AE13" s="29"/>
    </row>
    <row r="14" spans="1:31" ht="12.75" customHeight="1">
      <c r="A14" s="50"/>
      <c r="B14" s="82">
        <v>76</v>
      </c>
      <c r="C14" s="50" t="s">
        <v>851</v>
      </c>
      <c r="D14" s="51"/>
      <c r="E14" s="51"/>
      <c r="F14" s="51"/>
      <c r="G14" s="51"/>
      <c r="H14" s="51"/>
      <c r="I14" s="51"/>
      <c r="J14" s="51"/>
      <c r="K14" s="51"/>
      <c r="L14" s="51"/>
      <c r="M14" s="51"/>
      <c r="N14" s="51"/>
      <c r="O14" s="51"/>
      <c r="P14" s="51"/>
      <c r="Q14" s="55"/>
      <c r="R14" s="55"/>
      <c r="S14" s="51"/>
      <c r="T14" s="51"/>
      <c r="U14" s="51"/>
      <c r="V14" s="51"/>
      <c r="W14" s="51"/>
      <c r="X14" s="51"/>
      <c r="Y14" s="51"/>
      <c r="Z14" s="51"/>
      <c r="AA14" s="29"/>
      <c r="AB14" s="29"/>
      <c r="AC14" s="29"/>
      <c r="AD14" s="29"/>
      <c r="AE14" s="29"/>
    </row>
    <row r="15" spans="1:31" ht="12.75" customHeight="1">
      <c r="A15" s="50"/>
      <c r="B15" s="48">
        <v>32</v>
      </c>
      <c r="C15" s="50" t="s">
        <v>852</v>
      </c>
      <c r="D15" s="51"/>
      <c r="E15" s="51"/>
      <c r="F15" s="51"/>
      <c r="G15" s="51"/>
      <c r="H15" s="51"/>
      <c r="I15" s="51"/>
      <c r="J15" s="51"/>
      <c r="K15" s="51"/>
      <c r="L15" s="51"/>
      <c r="M15" s="51"/>
      <c r="N15" s="51"/>
      <c r="O15" s="51"/>
      <c r="P15" s="51"/>
      <c r="Q15" s="55"/>
      <c r="R15" s="55"/>
      <c r="S15" s="51"/>
      <c r="T15" s="51"/>
      <c r="U15" s="51"/>
      <c r="V15" s="51"/>
      <c r="W15" s="51"/>
      <c r="X15" s="51"/>
      <c r="Y15" s="51"/>
      <c r="Z15" s="51"/>
      <c r="AA15" s="29"/>
      <c r="AB15" s="29"/>
      <c r="AC15" s="29"/>
      <c r="AD15" s="29"/>
      <c r="AE15" s="29"/>
    </row>
    <row r="16" spans="1:31" ht="12.75" customHeight="1">
      <c r="A16" s="50"/>
      <c r="B16" s="83">
        <v>108</v>
      </c>
      <c r="C16" s="50" t="s">
        <v>853</v>
      </c>
      <c r="D16" s="51"/>
      <c r="E16" s="51"/>
      <c r="F16" s="51"/>
      <c r="G16" s="51"/>
      <c r="H16" s="51"/>
      <c r="I16" s="51"/>
      <c r="J16" s="51"/>
      <c r="K16" s="51"/>
      <c r="L16" s="51"/>
      <c r="M16" s="51"/>
      <c r="N16" s="51"/>
      <c r="O16" s="51"/>
      <c r="P16" s="51"/>
      <c r="Q16" s="55"/>
      <c r="R16" s="55"/>
      <c r="S16" s="51"/>
      <c r="T16" s="51"/>
      <c r="U16" s="51"/>
      <c r="V16" s="51"/>
      <c r="W16" s="51"/>
      <c r="X16" s="51"/>
      <c r="Y16" s="51"/>
      <c r="Z16" s="51"/>
      <c r="AA16" s="29"/>
      <c r="AB16" s="29"/>
      <c r="AC16" s="29"/>
      <c r="AD16" s="29"/>
      <c r="AE16" s="29"/>
    </row>
    <row r="17" spans="1:31" ht="12.75" customHeight="1">
      <c r="A17" s="50"/>
      <c r="B17" s="84">
        <v>126</v>
      </c>
      <c r="C17" s="50" t="s">
        <v>854</v>
      </c>
      <c r="D17" s="51"/>
      <c r="E17" s="51"/>
      <c r="F17" s="51"/>
      <c r="G17" s="51"/>
      <c r="H17" s="51"/>
      <c r="I17" s="51"/>
      <c r="J17" s="51"/>
      <c r="K17" s="51"/>
      <c r="L17" s="51"/>
      <c r="M17" s="51"/>
      <c r="N17" s="51"/>
      <c r="O17" s="51"/>
      <c r="P17" s="51"/>
      <c r="Q17" s="55"/>
      <c r="R17" s="55"/>
      <c r="S17" s="51"/>
      <c r="T17" s="51"/>
      <c r="U17" s="51"/>
      <c r="V17" s="51"/>
      <c r="W17" s="51"/>
      <c r="X17" s="51"/>
      <c r="Y17" s="51"/>
      <c r="Z17" s="51"/>
      <c r="AA17" s="29"/>
      <c r="AB17" s="29"/>
      <c r="AC17" s="29"/>
      <c r="AD17" s="29"/>
      <c r="AE17" s="29"/>
    </row>
    <row r="18" spans="1:31" ht="12.75" customHeight="1">
      <c r="A18" s="50"/>
      <c r="B18" s="84"/>
      <c r="C18" s="50" t="s">
        <v>855</v>
      </c>
      <c r="D18" s="51"/>
      <c r="E18" s="51"/>
      <c r="F18" s="51"/>
      <c r="G18" s="51"/>
      <c r="H18" s="51"/>
      <c r="I18" s="51"/>
      <c r="J18" s="51"/>
      <c r="K18" s="51"/>
      <c r="L18" s="51"/>
      <c r="M18" s="51"/>
      <c r="N18" s="51"/>
      <c r="O18" s="51"/>
      <c r="P18" s="51"/>
      <c r="Q18" s="55"/>
      <c r="R18" s="55"/>
      <c r="S18" s="51"/>
      <c r="T18" s="51"/>
      <c r="U18" s="51"/>
      <c r="V18" s="51"/>
      <c r="W18" s="51"/>
      <c r="X18" s="51"/>
      <c r="Y18" s="51"/>
      <c r="Z18" s="51"/>
      <c r="AA18" s="29"/>
      <c r="AB18" s="29"/>
      <c r="AC18" s="29"/>
      <c r="AD18" s="29"/>
      <c r="AE18" s="29"/>
    </row>
    <row r="19" spans="1:31" ht="12.75" customHeight="1">
      <c r="A19" s="50"/>
      <c r="B19" s="29"/>
      <c r="C19" s="51"/>
      <c r="D19" s="51"/>
      <c r="E19" s="51"/>
      <c r="F19" s="51"/>
      <c r="G19" s="51"/>
      <c r="H19" s="51"/>
      <c r="I19" s="51"/>
      <c r="J19" s="51"/>
      <c r="K19" s="51"/>
      <c r="L19" s="51"/>
      <c r="M19" s="51"/>
      <c r="N19" s="51"/>
      <c r="O19" s="51"/>
      <c r="P19" s="51"/>
      <c r="Q19" s="55"/>
      <c r="R19" s="55"/>
      <c r="S19" s="51"/>
      <c r="T19" s="51"/>
      <c r="U19" s="51"/>
      <c r="V19" s="51"/>
      <c r="W19" s="51"/>
      <c r="X19" s="51"/>
      <c r="Y19" s="51"/>
      <c r="Z19" s="51"/>
      <c r="AA19" s="29"/>
      <c r="AB19" s="29"/>
      <c r="AC19" s="29"/>
      <c r="AD19" s="29"/>
      <c r="AE19" s="29"/>
    </row>
    <row r="20" spans="1:31" ht="12.75" customHeight="1">
      <c r="A20" s="478" t="s">
        <v>856</v>
      </c>
      <c r="B20" s="487" t="s">
        <v>857</v>
      </c>
      <c r="C20" s="481" t="s">
        <v>858</v>
      </c>
      <c r="D20" s="483" t="s">
        <v>859</v>
      </c>
      <c r="E20" s="478" t="s">
        <v>1278</v>
      </c>
      <c r="F20" s="481" t="s">
        <v>861</v>
      </c>
      <c r="G20" s="481" t="s">
        <v>862</v>
      </c>
      <c r="H20" s="482" t="s">
        <v>863</v>
      </c>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8"/>
    </row>
    <row r="21" spans="1:31" ht="12.75" customHeight="1">
      <c r="A21" s="479"/>
      <c r="B21" s="479"/>
      <c r="C21" s="479"/>
      <c r="D21" s="479"/>
      <c r="E21" s="479"/>
      <c r="F21" s="479"/>
      <c r="G21" s="479"/>
      <c r="H21" s="477" t="s">
        <v>864</v>
      </c>
      <c r="I21" s="467"/>
      <c r="J21" s="467"/>
      <c r="K21" s="467"/>
      <c r="L21" s="467"/>
      <c r="M21" s="467"/>
      <c r="N21" s="467"/>
      <c r="O21" s="467"/>
      <c r="P21" s="467"/>
      <c r="Q21" s="467"/>
      <c r="R21" s="467"/>
      <c r="S21" s="467"/>
      <c r="T21" s="467"/>
      <c r="U21" s="468"/>
      <c r="V21" s="477" t="s">
        <v>1279</v>
      </c>
      <c r="W21" s="467"/>
      <c r="X21" s="467"/>
      <c r="Y21" s="467"/>
      <c r="Z21" s="467"/>
      <c r="AA21" s="467"/>
      <c r="AB21" s="467"/>
      <c r="AC21" s="467"/>
      <c r="AD21" s="467"/>
      <c r="AE21" s="468"/>
    </row>
    <row r="22" spans="1:31" ht="12.75" customHeight="1">
      <c r="A22" s="479"/>
      <c r="B22" s="479"/>
      <c r="C22" s="479"/>
      <c r="D22" s="479"/>
      <c r="E22" s="479"/>
      <c r="F22" s="479"/>
      <c r="G22" s="479"/>
      <c r="H22" s="477" t="s">
        <v>1280</v>
      </c>
      <c r="I22" s="467"/>
      <c r="J22" s="467"/>
      <c r="K22" s="467"/>
      <c r="L22" s="467"/>
      <c r="M22" s="467"/>
      <c r="N22" s="467"/>
      <c r="O22" s="467"/>
      <c r="P22" s="467"/>
      <c r="Q22" s="467"/>
      <c r="R22" s="467"/>
      <c r="S22" s="467"/>
      <c r="T22" s="467"/>
      <c r="U22" s="468"/>
      <c r="V22" s="477" t="s">
        <v>1281</v>
      </c>
      <c r="W22" s="467"/>
      <c r="X22" s="467"/>
      <c r="Y22" s="467"/>
      <c r="Z22" s="467"/>
      <c r="AA22" s="467"/>
      <c r="AB22" s="467"/>
      <c r="AC22" s="467"/>
      <c r="AD22" s="467"/>
      <c r="AE22" s="468"/>
    </row>
    <row r="23" spans="1:31" ht="12.75" customHeight="1">
      <c r="A23" s="479"/>
      <c r="B23" s="479"/>
      <c r="C23" s="479"/>
      <c r="D23" s="479"/>
      <c r="E23" s="479"/>
      <c r="F23" s="479"/>
      <c r="G23" s="479"/>
      <c r="H23" s="477" t="s">
        <v>869</v>
      </c>
      <c r="I23" s="467"/>
      <c r="J23" s="467"/>
      <c r="K23" s="467"/>
      <c r="L23" s="467"/>
      <c r="M23" s="467"/>
      <c r="N23" s="468"/>
      <c r="O23" s="477" t="s">
        <v>870</v>
      </c>
      <c r="P23" s="467"/>
      <c r="Q23" s="467"/>
      <c r="R23" s="467"/>
      <c r="S23" s="467"/>
      <c r="T23" s="467"/>
      <c r="U23" s="468"/>
      <c r="V23" s="477" t="s">
        <v>869</v>
      </c>
      <c r="W23" s="467"/>
      <c r="X23" s="467"/>
      <c r="Y23" s="467"/>
      <c r="Z23" s="468"/>
      <c r="AA23" s="477" t="s">
        <v>870</v>
      </c>
      <c r="AB23" s="467"/>
      <c r="AC23" s="467"/>
      <c r="AD23" s="467"/>
      <c r="AE23" s="468"/>
    </row>
    <row r="24" spans="1:31" ht="63.75" customHeight="1">
      <c r="A24" s="480"/>
      <c r="B24" s="480"/>
      <c r="C24" s="480"/>
      <c r="D24" s="480"/>
      <c r="E24" s="480"/>
      <c r="F24" s="480"/>
      <c r="G24" s="480"/>
      <c r="H24" s="85" t="s">
        <v>871</v>
      </c>
      <c r="I24" s="85" t="s">
        <v>873</v>
      </c>
      <c r="J24" s="85" t="s">
        <v>1160</v>
      </c>
      <c r="K24" s="85" t="s">
        <v>875</v>
      </c>
      <c r="L24" s="85" t="s">
        <v>1162</v>
      </c>
      <c r="M24" s="85" t="s">
        <v>877</v>
      </c>
      <c r="N24" s="85" t="s">
        <v>1164</v>
      </c>
      <c r="O24" s="85" t="s">
        <v>878</v>
      </c>
      <c r="P24" s="85" t="s">
        <v>880</v>
      </c>
      <c r="Q24" s="85" t="s">
        <v>1167</v>
      </c>
      <c r="R24" s="85" t="s">
        <v>882</v>
      </c>
      <c r="S24" s="85" t="s">
        <v>1169</v>
      </c>
      <c r="T24" s="85" t="s">
        <v>884</v>
      </c>
      <c r="U24" s="85" t="s">
        <v>1171</v>
      </c>
      <c r="V24" s="85" t="s">
        <v>1282</v>
      </c>
      <c r="W24" s="85" t="s">
        <v>1283</v>
      </c>
      <c r="X24" s="85" t="s">
        <v>1284</v>
      </c>
      <c r="Y24" s="85" t="s">
        <v>1285</v>
      </c>
      <c r="Z24" s="85" t="s">
        <v>1286</v>
      </c>
      <c r="AA24" s="85" t="s">
        <v>1287</v>
      </c>
      <c r="AB24" s="85" t="s">
        <v>1288</v>
      </c>
      <c r="AC24" s="85" t="s">
        <v>1289</v>
      </c>
      <c r="AD24" s="85" t="s">
        <v>1290</v>
      </c>
      <c r="AE24" s="85" t="s">
        <v>1291</v>
      </c>
    </row>
    <row r="25" spans="1:31" ht="12.75" customHeight="1">
      <c r="A25" s="484" t="s">
        <v>900</v>
      </c>
      <c r="B25" s="467"/>
      <c r="C25" s="467"/>
      <c r="D25" s="467"/>
      <c r="E25" s="468"/>
      <c r="F25" s="137"/>
      <c r="G25" s="137"/>
      <c r="H25" s="44" t="s">
        <v>901</v>
      </c>
      <c r="I25" s="44" t="s">
        <v>901</v>
      </c>
      <c r="J25" s="44" t="s">
        <v>901</v>
      </c>
      <c r="K25" s="44" t="s">
        <v>901</v>
      </c>
      <c r="L25" s="44" t="s">
        <v>901</v>
      </c>
      <c r="M25" s="44" t="s">
        <v>901</v>
      </c>
      <c r="N25" s="44" t="s">
        <v>901</v>
      </c>
      <c r="O25" s="44" t="s">
        <v>901</v>
      </c>
      <c r="P25" s="44" t="s">
        <v>901</v>
      </c>
      <c r="Q25" s="44" t="s">
        <v>901</v>
      </c>
      <c r="R25" s="44" t="s">
        <v>901</v>
      </c>
      <c r="S25" s="44" t="s">
        <v>901</v>
      </c>
      <c r="T25" s="44" t="s">
        <v>901</v>
      </c>
      <c r="U25" s="44" t="s">
        <v>901</v>
      </c>
      <c r="V25" s="138" t="s">
        <v>1292</v>
      </c>
      <c r="W25" s="88" t="s">
        <v>51</v>
      </c>
      <c r="X25" s="88" t="s">
        <v>51</v>
      </c>
      <c r="Y25" s="138" t="s">
        <v>1293</v>
      </c>
      <c r="Z25" s="138" t="s">
        <v>1293</v>
      </c>
      <c r="AA25" s="138" t="s">
        <v>1294</v>
      </c>
      <c r="AB25" s="88" t="s">
        <v>51</v>
      </c>
      <c r="AC25" s="88" t="s">
        <v>51</v>
      </c>
      <c r="AD25" s="138" t="s">
        <v>1293</v>
      </c>
      <c r="AE25" s="138" t="s">
        <v>1295</v>
      </c>
    </row>
    <row r="26" spans="1:31" ht="12.75" customHeight="1">
      <c r="A26" s="484" t="s">
        <v>910</v>
      </c>
      <c r="B26" s="467"/>
      <c r="C26" s="467"/>
      <c r="D26" s="467"/>
      <c r="E26" s="468"/>
      <c r="F26" s="137"/>
      <c r="G26" s="137"/>
      <c r="H26" s="88" t="s">
        <v>911</v>
      </c>
      <c r="I26" s="88" t="s">
        <v>912</v>
      </c>
      <c r="J26" s="88" t="s">
        <v>912</v>
      </c>
      <c r="K26" s="88" t="s">
        <v>913</v>
      </c>
      <c r="L26" s="88" t="s">
        <v>913</v>
      </c>
      <c r="M26" s="88" t="s">
        <v>914</v>
      </c>
      <c r="N26" s="88" t="s">
        <v>914</v>
      </c>
      <c r="O26" s="88" t="s">
        <v>911</v>
      </c>
      <c r="P26" s="88" t="s">
        <v>912</v>
      </c>
      <c r="Q26" s="88" t="s">
        <v>912</v>
      </c>
      <c r="R26" s="88" t="s">
        <v>913</v>
      </c>
      <c r="S26" s="88" t="s">
        <v>913</v>
      </c>
      <c r="T26" s="88" t="s">
        <v>914</v>
      </c>
      <c r="U26" s="88" t="s">
        <v>914</v>
      </c>
      <c r="V26" s="88" t="s">
        <v>1296</v>
      </c>
      <c r="W26" s="88" t="s">
        <v>915</v>
      </c>
      <c r="X26" s="88" t="s">
        <v>915</v>
      </c>
      <c r="Y26" s="88" t="s">
        <v>913</v>
      </c>
      <c r="Z26" s="88" t="s">
        <v>914</v>
      </c>
      <c r="AA26" s="88" t="s">
        <v>1296</v>
      </c>
      <c r="AB26" s="88" t="s">
        <v>915</v>
      </c>
      <c r="AC26" s="88" t="s">
        <v>915</v>
      </c>
      <c r="AD26" s="88" t="s">
        <v>913</v>
      </c>
      <c r="AE26" s="88" t="s">
        <v>914</v>
      </c>
    </row>
    <row r="27" spans="1:31" ht="12.75" customHeight="1">
      <c r="A27" s="484" t="s">
        <v>916</v>
      </c>
      <c r="B27" s="467"/>
      <c r="C27" s="467"/>
      <c r="D27" s="467"/>
      <c r="E27" s="468"/>
      <c r="F27" s="90"/>
      <c r="G27" s="90"/>
      <c r="H27" s="103">
        <v>105</v>
      </c>
      <c r="I27" s="103">
        <v>90</v>
      </c>
      <c r="J27" s="103">
        <v>90</v>
      </c>
      <c r="K27" s="103">
        <v>90</v>
      </c>
      <c r="L27" s="103">
        <v>90</v>
      </c>
      <c r="M27" s="103">
        <v>90</v>
      </c>
      <c r="N27" s="103">
        <v>90</v>
      </c>
      <c r="O27" s="103">
        <v>105</v>
      </c>
      <c r="P27" s="103">
        <v>90</v>
      </c>
      <c r="Q27" s="103">
        <v>90</v>
      </c>
      <c r="R27" s="103">
        <v>90</v>
      </c>
      <c r="S27" s="103">
        <v>90</v>
      </c>
      <c r="T27" s="103">
        <v>90</v>
      </c>
      <c r="U27" s="103">
        <v>90</v>
      </c>
      <c r="V27" s="139" t="s">
        <v>1297</v>
      </c>
      <c r="W27" s="139" t="s">
        <v>1297</v>
      </c>
      <c r="X27" s="139" t="s">
        <v>1297</v>
      </c>
      <c r="Y27" s="103">
        <v>75</v>
      </c>
      <c r="Z27" s="103">
        <v>75</v>
      </c>
      <c r="AA27" s="139" t="s">
        <v>1297</v>
      </c>
      <c r="AB27" s="139" t="s">
        <v>1297</v>
      </c>
      <c r="AC27" s="139" t="s">
        <v>1297</v>
      </c>
      <c r="AD27" s="103">
        <v>75</v>
      </c>
      <c r="AE27" s="103">
        <v>75</v>
      </c>
    </row>
    <row r="28" spans="1:31" ht="12.75" hidden="1" customHeight="1">
      <c r="A28" s="485" t="s">
        <v>920</v>
      </c>
      <c r="B28" s="467"/>
      <c r="C28" s="467"/>
      <c r="D28" s="467"/>
      <c r="E28" s="468"/>
      <c r="F28" s="90"/>
      <c r="G28" s="90"/>
      <c r="H28" s="82">
        <v>115</v>
      </c>
      <c r="I28" s="82">
        <v>141</v>
      </c>
      <c r="J28" s="82">
        <v>155</v>
      </c>
      <c r="K28" s="82">
        <v>177</v>
      </c>
      <c r="L28" s="82">
        <v>218</v>
      </c>
      <c r="M28" s="82">
        <v>202</v>
      </c>
      <c r="N28" s="82">
        <v>243</v>
      </c>
      <c r="O28" s="82">
        <v>115</v>
      </c>
      <c r="P28" s="82">
        <v>141</v>
      </c>
      <c r="Q28" s="82">
        <v>155</v>
      </c>
      <c r="R28" s="82">
        <v>177</v>
      </c>
      <c r="S28" s="82">
        <v>218</v>
      </c>
      <c r="T28" s="82">
        <v>202</v>
      </c>
      <c r="U28" s="82">
        <v>243</v>
      </c>
      <c r="V28" s="82">
        <v>184</v>
      </c>
      <c r="W28" s="82">
        <v>254</v>
      </c>
      <c r="X28" s="82">
        <v>285</v>
      </c>
      <c r="Y28" s="82">
        <v>315</v>
      </c>
      <c r="Z28" s="82">
        <v>367</v>
      </c>
      <c r="AA28" s="82">
        <v>198</v>
      </c>
      <c r="AB28" s="82">
        <v>272</v>
      </c>
      <c r="AC28" s="82">
        <v>302</v>
      </c>
      <c r="AD28" s="82">
        <v>337</v>
      </c>
      <c r="AE28" s="82">
        <v>390</v>
      </c>
    </row>
    <row r="29" spans="1:31" ht="13.5" customHeight="1">
      <c r="A29" s="485" t="s">
        <v>920</v>
      </c>
      <c r="B29" s="467"/>
      <c r="C29" s="467"/>
      <c r="D29" s="467"/>
      <c r="E29" s="468"/>
      <c r="F29" s="90"/>
      <c r="G29" s="90"/>
      <c r="H29" s="82">
        <f t="shared" ref="H29:AE29" si="0">H28*(1+$AE$10)*(1-$AE$9)</f>
        <v>115</v>
      </c>
      <c r="I29" s="82">
        <f t="shared" si="0"/>
        <v>141</v>
      </c>
      <c r="J29" s="82">
        <f t="shared" si="0"/>
        <v>155</v>
      </c>
      <c r="K29" s="82">
        <f t="shared" si="0"/>
        <v>177</v>
      </c>
      <c r="L29" s="82">
        <f t="shared" si="0"/>
        <v>218</v>
      </c>
      <c r="M29" s="82">
        <f t="shared" si="0"/>
        <v>202</v>
      </c>
      <c r="N29" s="82">
        <f t="shared" si="0"/>
        <v>243</v>
      </c>
      <c r="O29" s="82">
        <f t="shared" si="0"/>
        <v>115</v>
      </c>
      <c r="P29" s="82">
        <f t="shared" si="0"/>
        <v>141</v>
      </c>
      <c r="Q29" s="82">
        <f t="shared" si="0"/>
        <v>155</v>
      </c>
      <c r="R29" s="82">
        <f t="shared" si="0"/>
        <v>177</v>
      </c>
      <c r="S29" s="82">
        <f t="shared" si="0"/>
        <v>218</v>
      </c>
      <c r="T29" s="82">
        <f t="shared" si="0"/>
        <v>202</v>
      </c>
      <c r="U29" s="82">
        <f t="shared" si="0"/>
        <v>243</v>
      </c>
      <c r="V29" s="82">
        <f t="shared" si="0"/>
        <v>184</v>
      </c>
      <c r="W29" s="82">
        <f t="shared" si="0"/>
        <v>254</v>
      </c>
      <c r="X29" s="82">
        <f t="shared" si="0"/>
        <v>285</v>
      </c>
      <c r="Y29" s="82">
        <f t="shared" si="0"/>
        <v>315</v>
      </c>
      <c r="Z29" s="82">
        <f t="shared" si="0"/>
        <v>367</v>
      </c>
      <c r="AA29" s="82">
        <f t="shared" si="0"/>
        <v>198</v>
      </c>
      <c r="AB29" s="82">
        <f t="shared" si="0"/>
        <v>272</v>
      </c>
      <c r="AC29" s="82">
        <f t="shared" si="0"/>
        <v>302</v>
      </c>
      <c r="AD29" s="82">
        <f t="shared" si="0"/>
        <v>337</v>
      </c>
      <c r="AE29" s="82">
        <f t="shared" si="0"/>
        <v>390</v>
      </c>
    </row>
    <row r="30" spans="1:31" ht="12.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31" ht="15.75" customHeight="1">
      <c r="A31" s="94" t="s">
        <v>1298</v>
      </c>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31" ht="12.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31" ht="15" customHeight="1">
      <c r="A33" s="9" t="s">
        <v>1299</v>
      </c>
      <c r="B33" s="135"/>
      <c r="C33" s="29"/>
      <c r="D33" s="29"/>
      <c r="E33" s="140"/>
      <c r="F33" s="29"/>
      <c r="G33" s="29"/>
      <c r="H33" s="78"/>
      <c r="I33" s="78"/>
      <c r="J33" s="78"/>
      <c r="K33" s="78"/>
      <c r="L33" s="78"/>
      <c r="M33" s="78"/>
      <c r="N33" s="78"/>
      <c r="O33" s="78"/>
      <c r="P33" s="78"/>
      <c r="Q33" s="78"/>
      <c r="R33" s="78"/>
      <c r="S33" s="78"/>
      <c r="T33" s="78"/>
      <c r="U33" s="78"/>
      <c r="V33" s="78"/>
      <c r="W33" s="78"/>
      <c r="X33" s="78"/>
      <c r="Y33" s="78"/>
      <c r="Z33" s="78"/>
      <c r="AA33" s="78"/>
      <c r="AB33" s="78"/>
      <c r="AC33" s="78"/>
      <c r="AD33" s="78"/>
      <c r="AE33" s="78"/>
    </row>
    <row r="34" spans="1:31" ht="12.75" customHeight="1">
      <c r="A34" s="84">
        <v>15</v>
      </c>
      <c r="B34" s="96" t="s">
        <v>1300</v>
      </c>
      <c r="C34" s="97" t="s">
        <v>1301</v>
      </c>
      <c r="D34" s="44" t="s">
        <v>1302</v>
      </c>
      <c r="E34" s="98">
        <v>15</v>
      </c>
      <c r="F34" s="48">
        <f t="shared" ref="F34:F40" si="1">G34*(1+$AE$10)*(1-$AE$9)</f>
        <v>49</v>
      </c>
      <c r="G34" s="48">
        <v>49</v>
      </c>
      <c r="H34" s="83">
        <f t="shared" ref="H34:H35" si="2">$H$29+F34</f>
        <v>164</v>
      </c>
      <c r="I34" s="84">
        <f t="shared" ref="I34:I37" si="3">$I$29+F34</f>
        <v>190</v>
      </c>
      <c r="J34" s="84">
        <f t="shared" ref="J34:J37" si="4">$J$29+F34</f>
        <v>204</v>
      </c>
      <c r="K34" s="84">
        <f t="shared" ref="K34:K40" si="5">$K$29+F34</f>
        <v>226</v>
      </c>
      <c r="L34" s="84">
        <f t="shared" ref="L34:L40" si="6">$L$29+F34</f>
        <v>267</v>
      </c>
      <c r="M34" s="84">
        <f t="shared" ref="M34:M40" si="7">$M$29+F34</f>
        <v>251</v>
      </c>
      <c r="N34" s="84">
        <f t="shared" ref="N34:N40" si="8">$N$29+F34</f>
        <v>292</v>
      </c>
      <c r="O34" s="83">
        <f t="shared" ref="O34:O35" si="9">$O$29+F34</f>
        <v>164</v>
      </c>
      <c r="P34" s="84">
        <f t="shared" ref="P34:P37" si="10">$P$29+F34</f>
        <v>190</v>
      </c>
      <c r="Q34" s="84">
        <f t="shared" ref="Q34:Q37" si="11">$Q$29+F34</f>
        <v>204</v>
      </c>
      <c r="R34" s="84">
        <f t="shared" ref="R34:R40" si="12">$R$29+F34</f>
        <v>226</v>
      </c>
      <c r="S34" s="84">
        <f t="shared" ref="S34:S40" si="13">$S$29+F34</f>
        <v>267</v>
      </c>
      <c r="T34" s="84">
        <f t="shared" ref="T34:T40" si="14">$T$29+F34</f>
        <v>251</v>
      </c>
      <c r="U34" s="84">
        <f t="shared" ref="U34:U40" si="15">$U$29+F34</f>
        <v>292</v>
      </c>
      <c r="V34" s="83">
        <f t="shared" ref="V34:V35" si="16">$V$29+F34</f>
        <v>233</v>
      </c>
      <c r="W34" s="84">
        <f t="shared" ref="W34:W37" si="17">$W$29+F34</f>
        <v>303</v>
      </c>
      <c r="X34" s="84">
        <f t="shared" ref="X34:X37" si="18">$X$29+F34</f>
        <v>334</v>
      </c>
      <c r="Y34" s="84">
        <f t="shared" ref="Y34:Y40" si="19">$Y$29+F34</f>
        <v>364</v>
      </c>
      <c r="Z34" s="84">
        <f t="shared" ref="Z34:Z40" si="20">$Z$29+F34</f>
        <v>416</v>
      </c>
      <c r="AA34" s="83">
        <f t="shared" ref="AA34:AA35" si="21">$AA$29+F34</f>
        <v>247</v>
      </c>
      <c r="AB34" s="84">
        <f t="shared" ref="AB34:AB37" si="22">$AB$29+F34</f>
        <v>321</v>
      </c>
      <c r="AC34" s="84">
        <f t="shared" ref="AC34:AC37" si="23">$AC$29+F34</f>
        <v>351</v>
      </c>
      <c r="AD34" s="84">
        <f t="shared" ref="AD34:AD40" si="24">$AD$29+F34</f>
        <v>386</v>
      </c>
      <c r="AE34" s="84">
        <f t="shared" ref="AE34:AE40" si="25">$AE$29+F34</f>
        <v>439</v>
      </c>
    </row>
    <row r="35" spans="1:31" ht="12.75" customHeight="1">
      <c r="A35" s="84">
        <v>20</v>
      </c>
      <c r="B35" s="96" t="s">
        <v>1303</v>
      </c>
      <c r="C35" s="97" t="s">
        <v>1304</v>
      </c>
      <c r="D35" s="44" t="s">
        <v>1302</v>
      </c>
      <c r="E35" s="98">
        <v>32</v>
      </c>
      <c r="F35" s="48">
        <f t="shared" si="1"/>
        <v>57</v>
      </c>
      <c r="G35" s="48">
        <v>57</v>
      </c>
      <c r="H35" s="83">
        <f t="shared" si="2"/>
        <v>172</v>
      </c>
      <c r="I35" s="83">
        <f t="shared" si="3"/>
        <v>198</v>
      </c>
      <c r="J35" s="83">
        <f t="shared" si="4"/>
        <v>212</v>
      </c>
      <c r="K35" s="84">
        <f t="shared" si="5"/>
        <v>234</v>
      </c>
      <c r="L35" s="84">
        <f t="shared" si="6"/>
        <v>275</v>
      </c>
      <c r="M35" s="84">
        <f t="shared" si="7"/>
        <v>259</v>
      </c>
      <c r="N35" s="84">
        <f t="shared" si="8"/>
        <v>300</v>
      </c>
      <c r="O35" s="83">
        <f t="shared" si="9"/>
        <v>172</v>
      </c>
      <c r="P35" s="83">
        <f t="shared" si="10"/>
        <v>198</v>
      </c>
      <c r="Q35" s="83">
        <f t="shared" si="11"/>
        <v>212</v>
      </c>
      <c r="R35" s="84">
        <f t="shared" si="12"/>
        <v>234</v>
      </c>
      <c r="S35" s="84">
        <f t="shared" si="13"/>
        <v>275</v>
      </c>
      <c r="T35" s="84">
        <f t="shared" si="14"/>
        <v>259</v>
      </c>
      <c r="U35" s="84">
        <f t="shared" si="15"/>
        <v>300</v>
      </c>
      <c r="V35" s="83">
        <f t="shared" si="16"/>
        <v>241</v>
      </c>
      <c r="W35" s="83">
        <f t="shared" si="17"/>
        <v>311</v>
      </c>
      <c r="X35" s="83">
        <f t="shared" si="18"/>
        <v>342</v>
      </c>
      <c r="Y35" s="84">
        <f t="shared" si="19"/>
        <v>372</v>
      </c>
      <c r="Z35" s="84">
        <f t="shared" si="20"/>
        <v>424</v>
      </c>
      <c r="AA35" s="83">
        <f t="shared" si="21"/>
        <v>255</v>
      </c>
      <c r="AB35" s="83">
        <f t="shared" si="22"/>
        <v>329</v>
      </c>
      <c r="AC35" s="83">
        <f t="shared" si="23"/>
        <v>359</v>
      </c>
      <c r="AD35" s="84">
        <f t="shared" si="24"/>
        <v>394</v>
      </c>
      <c r="AE35" s="84">
        <f t="shared" si="25"/>
        <v>447</v>
      </c>
    </row>
    <row r="36" spans="1:31" ht="12.75" customHeight="1">
      <c r="A36" s="84">
        <v>25</v>
      </c>
      <c r="B36" s="96" t="s">
        <v>1305</v>
      </c>
      <c r="C36" s="97" t="s">
        <v>1306</v>
      </c>
      <c r="D36" s="44" t="s">
        <v>1302</v>
      </c>
      <c r="E36" s="98">
        <v>26</v>
      </c>
      <c r="F36" s="48">
        <f t="shared" si="1"/>
        <v>82</v>
      </c>
      <c r="G36" s="48">
        <v>82</v>
      </c>
      <c r="H36" s="84"/>
      <c r="I36" s="83">
        <f t="shared" si="3"/>
        <v>223</v>
      </c>
      <c r="J36" s="83">
        <f t="shared" si="4"/>
        <v>237</v>
      </c>
      <c r="K36" s="84">
        <f t="shared" si="5"/>
        <v>259</v>
      </c>
      <c r="L36" s="84">
        <f t="shared" si="6"/>
        <v>300</v>
      </c>
      <c r="M36" s="84">
        <f t="shared" si="7"/>
        <v>284</v>
      </c>
      <c r="N36" s="84">
        <f t="shared" si="8"/>
        <v>325</v>
      </c>
      <c r="O36" s="84"/>
      <c r="P36" s="83">
        <f t="shared" si="10"/>
        <v>223</v>
      </c>
      <c r="Q36" s="83">
        <f t="shared" si="11"/>
        <v>237</v>
      </c>
      <c r="R36" s="84">
        <f t="shared" si="12"/>
        <v>259</v>
      </c>
      <c r="S36" s="84">
        <f t="shared" si="13"/>
        <v>300</v>
      </c>
      <c r="T36" s="84">
        <f t="shared" si="14"/>
        <v>284</v>
      </c>
      <c r="U36" s="84">
        <f t="shared" si="15"/>
        <v>325</v>
      </c>
      <c r="V36" s="84"/>
      <c r="W36" s="83">
        <f t="shared" si="17"/>
        <v>336</v>
      </c>
      <c r="X36" s="83">
        <f t="shared" si="18"/>
        <v>367</v>
      </c>
      <c r="Y36" s="84">
        <f t="shared" si="19"/>
        <v>397</v>
      </c>
      <c r="Z36" s="84">
        <f t="shared" si="20"/>
        <v>449</v>
      </c>
      <c r="AA36" s="84"/>
      <c r="AB36" s="83">
        <f t="shared" si="22"/>
        <v>354</v>
      </c>
      <c r="AC36" s="83">
        <f t="shared" si="23"/>
        <v>384</v>
      </c>
      <c r="AD36" s="84">
        <f t="shared" si="24"/>
        <v>419</v>
      </c>
      <c r="AE36" s="84">
        <f t="shared" si="25"/>
        <v>472</v>
      </c>
    </row>
    <row r="37" spans="1:31" ht="12.75" customHeight="1">
      <c r="A37" s="84">
        <v>32</v>
      </c>
      <c r="B37" s="96" t="s">
        <v>1307</v>
      </c>
      <c r="C37" s="97" t="s">
        <v>1308</v>
      </c>
      <c r="D37" s="44" t="s">
        <v>1302</v>
      </c>
      <c r="E37" s="98">
        <v>16</v>
      </c>
      <c r="F37" s="48">
        <f t="shared" si="1"/>
        <v>105</v>
      </c>
      <c r="G37" s="48">
        <v>105</v>
      </c>
      <c r="H37" s="84"/>
      <c r="I37" s="83">
        <f t="shared" si="3"/>
        <v>246</v>
      </c>
      <c r="J37" s="83">
        <f t="shared" si="4"/>
        <v>260</v>
      </c>
      <c r="K37" s="84">
        <f t="shared" si="5"/>
        <v>282</v>
      </c>
      <c r="L37" s="84">
        <f t="shared" si="6"/>
        <v>323</v>
      </c>
      <c r="M37" s="84">
        <f t="shared" si="7"/>
        <v>307</v>
      </c>
      <c r="N37" s="84">
        <f t="shared" si="8"/>
        <v>348</v>
      </c>
      <c r="O37" s="84"/>
      <c r="P37" s="83">
        <f t="shared" si="10"/>
        <v>246</v>
      </c>
      <c r="Q37" s="83">
        <f t="shared" si="11"/>
        <v>260</v>
      </c>
      <c r="R37" s="84">
        <f t="shared" si="12"/>
        <v>282</v>
      </c>
      <c r="S37" s="84">
        <f t="shared" si="13"/>
        <v>323</v>
      </c>
      <c r="T37" s="84">
        <f t="shared" si="14"/>
        <v>307</v>
      </c>
      <c r="U37" s="84">
        <f t="shared" si="15"/>
        <v>348</v>
      </c>
      <c r="V37" s="84"/>
      <c r="W37" s="83">
        <f t="shared" si="17"/>
        <v>359</v>
      </c>
      <c r="X37" s="83">
        <f t="shared" si="18"/>
        <v>390</v>
      </c>
      <c r="Y37" s="84">
        <f t="shared" si="19"/>
        <v>420</v>
      </c>
      <c r="Z37" s="84">
        <f t="shared" si="20"/>
        <v>472</v>
      </c>
      <c r="AA37" s="84"/>
      <c r="AB37" s="83">
        <f t="shared" si="22"/>
        <v>377</v>
      </c>
      <c r="AC37" s="83">
        <f t="shared" si="23"/>
        <v>407</v>
      </c>
      <c r="AD37" s="84">
        <f t="shared" si="24"/>
        <v>442</v>
      </c>
      <c r="AE37" s="84">
        <f t="shared" si="25"/>
        <v>495</v>
      </c>
    </row>
    <row r="38" spans="1:31" ht="12.75" customHeight="1">
      <c r="A38" s="84">
        <v>32</v>
      </c>
      <c r="B38" s="96" t="s">
        <v>1309</v>
      </c>
      <c r="C38" s="97" t="s">
        <v>1310</v>
      </c>
      <c r="D38" s="44" t="s">
        <v>1302</v>
      </c>
      <c r="E38" s="98">
        <v>32</v>
      </c>
      <c r="F38" s="48">
        <f t="shared" si="1"/>
        <v>125</v>
      </c>
      <c r="G38" s="48">
        <v>125</v>
      </c>
      <c r="H38" s="84"/>
      <c r="I38" s="84"/>
      <c r="J38" s="84"/>
      <c r="K38" s="83">
        <f t="shared" si="5"/>
        <v>302</v>
      </c>
      <c r="L38" s="83">
        <f t="shared" si="6"/>
        <v>343</v>
      </c>
      <c r="M38" s="84">
        <f t="shared" si="7"/>
        <v>327</v>
      </c>
      <c r="N38" s="84">
        <f t="shared" si="8"/>
        <v>368</v>
      </c>
      <c r="O38" s="84"/>
      <c r="P38" s="84"/>
      <c r="Q38" s="84"/>
      <c r="R38" s="83">
        <f t="shared" si="12"/>
        <v>302</v>
      </c>
      <c r="S38" s="83">
        <f t="shared" si="13"/>
        <v>343</v>
      </c>
      <c r="T38" s="84">
        <f t="shared" si="14"/>
        <v>327</v>
      </c>
      <c r="U38" s="84">
        <f t="shared" si="15"/>
        <v>368</v>
      </c>
      <c r="V38" s="84"/>
      <c r="W38" s="84"/>
      <c r="X38" s="84"/>
      <c r="Y38" s="83">
        <f t="shared" si="19"/>
        <v>440</v>
      </c>
      <c r="Z38" s="84">
        <f t="shared" si="20"/>
        <v>492</v>
      </c>
      <c r="AA38" s="84"/>
      <c r="AB38" s="84"/>
      <c r="AC38" s="84"/>
      <c r="AD38" s="83">
        <f t="shared" si="24"/>
        <v>462</v>
      </c>
      <c r="AE38" s="84">
        <f t="shared" si="25"/>
        <v>515</v>
      </c>
    </row>
    <row r="39" spans="1:31" ht="12.75" customHeight="1">
      <c r="A39" s="84">
        <v>40</v>
      </c>
      <c r="B39" s="96" t="s">
        <v>1311</v>
      </c>
      <c r="C39" s="97" t="s">
        <v>1312</v>
      </c>
      <c r="D39" s="44" t="s">
        <v>1302</v>
      </c>
      <c r="E39" s="98">
        <v>31</v>
      </c>
      <c r="F39" s="48">
        <f t="shared" si="1"/>
        <v>155</v>
      </c>
      <c r="G39" s="48">
        <v>155</v>
      </c>
      <c r="H39" s="84"/>
      <c r="I39" s="84"/>
      <c r="J39" s="84"/>
      <c r="K39" s="83">
        <f t="shared" si="5"/>
        <v>332</v>
      </c>
      <c r="L39" s="83">
        <f t="shared" si="6"/>
        <v>373</v>
      </c>
      <c r="M39" s="84">
        <f t="shared" si="7"/>
        <v>357</v>
      </c>
      <c r="N39" s="84">
        <f t="shared" si="8"/>
        <v>398</v>
      </c>
      <c r="O39" s="84"/>
      <c r="P39" s="84"/>
      <c r="Q39" s="84"/>
      <c r="R39" s="83">
        <f t="shared" si="12"/>
        <v>332</v>
      </c>
      <c r="S39" s="83">
        <f t="shared" si="13"/>
        <v>373</v>
      </c>
      <c r="T39" s="84">
        <f t="shared" si="14"/>
        <v>357</v>
      </c>
      <c r="U39" s="84">
        <f t="shared" si="15"/>
        <v>398</v>
      </c>
      <c r="V39" s="84"/>
      <c r="W39" s="84"/>
      <c r="X39" s="84"/>
      <c r="Y39" s="83">
        <f t="shared" si="19"/>
        <v>470</v>
      </c>
      <c r="Z39" s="84">
        <f t="shared" si="20"/>
        <v>522</v>
      </c>
      <c r="AA39" s="84"/>
      <c r="AB39" s="84"/>
      <c r="AC39" s="84"/>
      <c r="AD39" s="83">
        <f t="shared" si="24"/>
        <v>492</v>
      </c>
      <c r="AE39" s="84">
        <f t="shared" si="25"/>
        <v>545</v>
      </c>
    </row>
    <row r="40" spans="1:31" ht="12.75" customHeight="1">
      <c r="A40" s="84">
        <v>50</v>
      </c>
      <c r="B40" s="96" t="s">
        <v>1313</v>
      </c>
      <c r="C40" s="97" t="s">
        <v>1314</v>
      </c>
      <c r="D40" s="44" t="s">
        <v>1302</v>
      </c>
      <c r="E40" s="98">
        <v>49</v>
      </c>
      <c r="F40" s="48">
        <f t="shared" si="1"/>
        <v>210</v>
      </c>
      <c r="G40" s="48">
        <v>210</v>
      </c>
      <c r="H40" s="84"/>
      <c r="I40" s="84"/>
      <c r="J40" s="84"/>
      <c r="K40" s="83">
        <f t="shared" si="5"/>
        <v>387</v>
      </c>
      <c r="L40" s="83">
        <f t="shared" si="6"/>
        <v>428</v>
      </c>
      <c r="M40" s="84">
        <f t="shared" si="7"/>
        <v>412</v>
      </c>
      <c r="N40" s="84">
        <f t="shared" si="8"/>
        <v>453</v>
      </c>
      <c r="O40" s="84"/>
      <c r="P40" s="84"/>
      <c r="Q40" s="84"/>
      <c r="R40" s="83">
        <f t="shared" si="12"/>
        <v>387</v>
      </c>
      <c r="S40" s="83">
        <f t="shared" si="13"/>
        <v>428</v>
      </c>
      <c r="T40" s="84">
        <f t="shared" si="14"/>
        <v>412</v>
      </c>
      <c r="U40" s="84">
        <f t="shared" si="15"/>
        <v>453</v>
      </c>
      <c r="V40" s="84"/>
      <c r="W40" s="84"/>
      <c r="X40" s="84"/>
      <c r="Y40" s="83">
        <f t="shared" si="19"/>
        <v>525</v>
      </c>
      <c r="Z40" s="84">
        <f t="shared" si="20"/>
        <v>577</v>
      </c>
      <c r="AA40" s="84"/>
      <c r="AB40" s="84"/>
      <c r="AC40" s="84"/>
      <c r="AD40" s="83">
        <f t="shared" si="24"/>
        <v>547</v>
      </c>
      <c r="AE40" s="84">
        <f t="shared" si="25"/>
        <v>600</v>
      </c>
    </row>
    <row r="41" spans="1:31"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row>
    <row r="42" spans="1:31" ht="15" customHeight="1">
      <c r="A42" s="9" t="s">
        <v>1315</v>
      </c>
      <c r="B42" s="135"/>
      <c r="C42" s="29"/>
      <c r="D42" s="29"/>
      <c r="E42" s="140"/>
      <c r="F42" s="29"/>
      <c r="G42" s="29"/>
      <c r="H42" s="78"/>
      <c r="I42" s="78"/>
      <c r="J42" s="78"/>
      <c r="K42" s="78"/>
      <c r="L42" s="78"/>
      <c r="M42" s="78"/>
      <c r="N42" s="78"/>
      <c r="O42" s="78"/>
      <c r="P42" s="78"/>
      <c r="Q42" s="78"/>
      <c r="R42" s="78"/>
      <c r="S42" s="78"/>
      <c r="T42" s="78"/>
      <c r="U42" s="78"/>
      <c r="V42" s="78"/>
      <c r="W42" s="78"/>
      <c r="X42" s="78"/>
      <c r="Y42" s="78"/>
      <c r="Z42" s="78"/>
      <c r="AA42" s="78"/>
      <c r="AB42" s="78"/>
      <c r="AC42" s="78"/>
      <c r="AD42" s="78"/>
      <c r="AE42" s="78"/>
    </row>
    <row r="43" spans="1:31" ht="12.75" customHeight="1">
      <c r="A43" s="84">
        <v>15</v>
      </c>
      <c r="B43" s="96" t="s">
        <v>1316</v>
      </c>
      <c r="C43" s="97" t="s">
        <v>1317</v>
      </c>
      <c r="D43" s="44" t="s">
        <v>1302</v>
      </c>
      <c r="E43" s="98">
        <v>15</v>
      </c>
      <c r="F43" s="48">
        <f t="shared" ref="F43:F49" si="26">G43*(1+$AE$10)*(1-$AE$9)</f>
        <v>67</v>
      </c>
      <c r="G43" s="48">
        <v>67</v>
      </c>
      <c r="H43" s="83">
        <f>$H$29+F43</f>
        <v>182</v>
      </c>
      <c r="I43" s="84">
        <f t="shared" ref="I43:I46" si="27">$I$29+F43</f>
        <v>208</v>
      </c>
      <c r="J43" s="84">
        <f t="shared" ref="J43:J46" si="28">$J$29+F43</f>
        <v>222</v>
      </c>
      <c r="K43" s="84">
        <f t="shared" ref="K43:K48" si="29">$K$29+F43</f>
        <v>244</v>
      </c>
      <c r="L43" s="84">
        <f t="shared" ref="L43:L48" si="30">$L$29+F43</f>
        <v>285</v>
      </c>
      <c r="M43" s="84">
        <f t="shared" ref="M43:M49" si="31">$M$29+F43</f>
        <v>269</v>
      </c>
      <c r="N43" s="84">
        <f t="shared" ref="N43:N49" si="32">$N$29+F43</f>
        <v>310</v>
      </c>
      <c r="O43" s="83">
        <f>$O$29+F43</f>
        <v>182</v>
      </c>
      <c r="P43" s="84">
        <f t="shared" ref="P43:P46" si="33">$P$29+F43</f>
        <v>208</v>
      </c>
      <c r="Q43" s="84">
        <f t="shared" ref="Q43:Q46" si="34">$Q$29+F43</f>
        <v>222</v>
      </c>
      <c r="R43" s="84">
        <f t="shared" ref="R43:R48" si="35">$R$29+F43</f>
        <v>244</v>
      </c>
      <c r="S43" s="84">
        <f t="shared" ref="S43:S48" si="36">$S$29+F43</f>
        <v>285</v>
      </c>
      <c r="T43" s="84">
        <f t="shared" ref="T43:T49" si="37">$T$29+F43</f>
        <v>269</v>
      </c>
      <c r="U43" s="84">
        <f t="shared" ref="U43:U49" si="38">$U$29+F43</f>
        <v>310</v>
      </c>
      <c r="V43" s="83">
        <f>$V$29+F43</f>
        <v>251</v>
      </c>
      <c r="W43" s="84">
        <f t="shared" ref="W43:W46" si="39">$W$29+F43</f>
        <v>321</v>
      </c>
      <c r="X43" s="84">
        <f t="shared" ref="X43:X46" si="40">$X$29+F43</f>
        <v>352</v>
      </c>
      <c r="Y43" s="84">
        <f t="shared" ref="Y43:Y48" si="41">$Y$29+F43</f>
        <v>382</v>
      </c>
      <c r="Z43" s="84">
        <f t="shared" ref="Z43:Z49" si="42">$Z$29+F43</f>
        <v>434</v>
      </c>
      <c r="AA43" s="83">
        <f>$AA$29+F43</f>
        <v>265</v>
      </c>
      <c r="AB43" s="84">
        <f t="shared" ref="AB43:AB46" si="43">$AB$29+F43</f>
        <v>339</v>
      </c>
      <c r="AC43" s="84">
        <f t="shared" ref="AC43:AC46" si="44">$AC$29+F43</f>
        <v>369</v>
      </c>
      <c r="AD43" s="84">
        <f t="shared" ref="AD43:AD48" si="45">$AD$29+F43</f>
        <v>404</v>
      </c>
      <c r="AE43" s="84">
        <f t="shared" ref="AE43:AE49" si="46">$AE$29+F43</f>
        <v>457</v>
      </c>
    </row>
    <row r="44" spans="1:31" ht="12.75" customHeight="1">
      <c r="A44" s="84">
        <v>20</v>
      </c>
      <c r="B44" s="96" t="s">
        <v>1318</v>
      </c>
      <c r="C44" s="97" t="s">
        <v>1319</v>
      </c>
      <c r="D44" s="44" t="s">
        <v>1302</v>
      </c>
      <c r="E44" s="98">
        <v>32</v>
      </c>
      <c r="F44" s="48">
        <f t="shared" si="26"/>
        <v>75</v>
      </c>
      <c r="G44" s="48">
        <v>75</v>
      </c>
      <c r="H44" s="84"/>
      <c r="I44" s="83">
        <f t="shared" si="27"/>
        <v>216</v>
      </c>
      <c r="J44" s="83">
        <f t="shared" si="28"/>
        <v>230</v>
      </c>
      <c r="K44" s="84">
        <f t="shared" si="29"/>
        <v>252</v>
      </c>
      <c r="L44" s="84">
        <f t="shared" si="30"/>
        <v>293</v>
      </c>
      <c r="M44" s="84">
        <f t="shared" si="31"/>
        <v>277</v>
      </c>
      <c r="N44" s="84">
        <f t="shared" si="32"/>
        <v>318</v>
      </c>
      <c r="O44" s="84"/>
      <c r="P44" s="83">
        <f t="shared" si="33"/>
        <v>216</v>
      </c>
      <c r="Q44" s="83">
        <f t="shared" si="34"/>
        <v>230</v>
      </c>
      <c r="R44" s="84">
        <f t="shared" si="35"/>
        <v>252</v>
      </c>
      <c r="S44" s="84">
        <f t="shared" si="36"/>
        <v>293</v>
      </c>
      <c r="T44" s="84">
        <f t="shared" si="37"/>
        <v>277</v>
      </c>
      <c r="U44" s="84">
        <f t="shared" si="38"/>
        <v>318</v>
      </c>
      <c r="V44" s="84"/>
      <c r="W44" s="83">
        <f t="shared" si="39"/>
        <v>329</v>
      </c>
      <c r="X44" s="83">
        <f t="shared" si="40"/>
        <v>360</v>
      </c>
      <c r="Y44" s="84">
        <f t="shared" si="41"/>
        <v>390</v>
      </c>
      <c r="Z44" s="84">
        <f t="shared" si="42"/>
        <v>442</v>
      </c>
      <c r="AA44" s="84"/>
      <c r="AB44" s="83">
        <f t="shared" si="43"/>
        <v>347</v>
      </c>
      <c r="AC44" s="83">
        <f t="shared" si="44"/>
        <v>377</v>
      </c>
      <c r="AD44" s="84">
        <f t="shared" si="45"/>
        <v>412</v>
      </c>
      <c r="AE44" s="84">
        <f t="shared" si="46"/>
        <v>465</v>
      </c>
    </row>
    <row r="45" spans="1:31" ht="12.75" customHeight="1">
      <c r="A45" s="84">
        <v>25</v>
      </c>
      <c r="B45" s="96" t="s">
        <v>1320</v>
      </c>
      <c r="C45" s="97" t="s">
        <v>1321</v>
      </c>
      <c r="D45" s="44" t="s">
        <v>1302</v>
      </c>
      <c r="E45" s="98">
        <v>26</v>
      </c>
      <c r="F45" s="48">
        <f t="shared" si="26"/>
        <v>93</v>
      </c>
      <c r="G45" s="48">
        <v>93</v>
      </c>
      <c r="H45" s="84"/>
      <c r="I45" s="83">
        <f t="shared" si="27"/>
        <v>234</v>
      </c>
      <c r="J45" s="83">
        <f t="shared" si="28"/>
        <v>248</v>
      </c>
      <c r="K45" s="84">
        <f t="shared" si="29"/>
        <v>270</v>
      </c>
      <c r="L45" s="84">
        <f t="shared" si="30"/>
        <v>311</v>
      </c>
      <c r="M45" s="84">
        <f t="shared" si="31"/>
        <v>295</v>
      </c>
      <c r="N45" s="84">
        <f t="shared" si="32"/>
        <v>336</v>
      </c>
      <c r="O45" s="84"/>
      <c r="P45" s="83">
        <f t="shared" si="33"/>
        <v>234</v>
      </c>
      <c r="Q45" s="83">
        <f t="shared" si="34"/>
        <v>248</v>
      </c>
      <c r="R45" s="84">
        <f t="shared" si="35"/>
        <v>270</v>
      </c>
      <c r="S45" s="84">
        <f t="shared" si="36"/>
        <v>311</v>
      </c>
      <c r="T45" s="84">
        <f t="shared" si="37"/>
        <v>295</v>
      </c>
      <c r="U45" s="84">
        <f t="shared" si="38"/>
        <v>336</v>
      </c>
      <c r="V45" s="84"/>
      <c r="W45" s="83">
        <f t="shared" si="39"/>
        <v>347</v>
      </c>
      <c r="X45" s="83">
        <f t="shared" si="40"/>
        <v>378</v>
      </c>
      <c r="Y45" s="84">
        <f t="shared" si="41"/>
        <v>408</v>
      </c>
      <c r="Z45" s="84">
        <f t="shared" si="42"/>
        <v>460</v>
      </c>
      <c r="AA45" s="84"/>
      <c r="AB45" s="83">
        <f t="shared" si="43"/>
        <v>365</v>
      </c>
      <c r="AC45" s="83">
        <f t="shared" si="44"/>
        <v>395</v>
      </c>
      <c r="AD45" s="84">
        <f t="shared" si="45"/>
        <v>430</v>
      </c>
      <c r="AE45" s="84">
        <f t="shared" si="46"/>
        <v>483</v>
      </c>
    </row>
    <row r="46" spans="1:31" ht="12.75" hidden="1" customHeight="1">
      <c r="A46" s="84">
        <v>32</v>
      </c>
      <c r="B46" s="96" t="s">
        <v>1322</v>
      </c>
      <c r="C46" s="97" t="s">
        <v>1323</v>
      </c>
      <c r="D46" s="44" t="s">
        <v>1324</v>
      </c>
      <c r="E46" s="98">
        <v>16</v>
      </c>
      <c r="F46" s="48" t="e">
        <f t="shared" si="26"/>
        <v>#N/A</v>
      </c>
      <c r="G46" s="48" t="e">
        <v>#N/A</v>
      </c>
      <c r="H46" s="84"/>
      <c r="I46" s="83" t="e">
        <f t="shared" si="27"/>
        <v>#N/A</v>
      </c>
      <c r="J46" s="83" t="e">
        <f t="shared" si="28"/>
        <v>#N/A</v>
      </c>
      <c r="K46" s="84" t="e">
        <f t="shared" si="29"/>
        <v>#N/A</v>
      </c>
      <c r="L46" s="84" t="e">
        <f t="shared" si="30"/>
        <v>#N/A</v>
      </c>
      <c r="M46" s="84" t="e">
        <f t="shared" si="31"/>
        <v>#N/A</v>
      </c>
      <c r="N46" s="84" t="e">
        <f t="shared" si="32"/>
        <v>#N/A</v>
      </c>
      <c r="O46" s="84"/>
      <c r="P46" s="83" t="e">
        <f t="shared" si="33"/>
        <v>#N/A</v>
      </c>
      <c r="Q46" s="83" t="e">
        <f t="shared" si="34"/>
        <v>#N/A</v>
      </c>
      <c r="R46" s="84" t="e">
        <f t="shared" si="35"/>
        <v>#N/A</v>
      </c>
      <c r="S46" s="84" t="e">
        <f t="shared" si="36"/>
        <v>#N/A</v>
      </c>
      <c r="T46" s="84" t="e">
        <f t="shared" si="37"/>
        <v>#N/A</v>
      </c>
      <c r="U46" s="84" t="e">
        <f t="shared" si="38"/>
        <v>#N/A</v>
      </c>
      <c r="V46" s="84"/>
      <c r="W46" s="83" t="e">
        <f t="shared" si="39"/>
        <v>#N/A</v>
      </c>
      <c r="X46" s="83" t="e">
        <f t="shared" si="40"/>
        <v>#N/A</v>
      </c>
      <c r="Y46" s="84" t="e">
        <f t="shared" si="41"/>
        <v>#N/A</v>
      </c>
      <c r="Z46" s="84" t="e">
        <f t="shared" si="42"/>
        <v>#N/A</v>
      </c>
      <c r="AA46" s="84"/>
      <c r="AB46" s="83" t="e">
        <f t="shared" si="43"/>
        <v>#N/A</v>
      </c>
      <c r="AC46" s="83" t="e">
        <f t="shared" si="44"/>
        <v>#N/A</v>
      </c>
      <c r="AD46" s="84" t="e">
        <f t="shared" si="45"/>
        <v>#N/A</v>
      </c>
      <c r="AE46" s="84" t="e">
        <f t="shared" si="46"/>
        <v>#N/A</v>
      </c>
    </row>
    <row r="47" spans="1:31" ht="12.75" customHeight="1">
      <c r="A47" s="84">
        <v>32</v>
      </c>
      <c r="B47" s="96" t="s">
        <v>1325</v>
      </c>
      <c r="C47" s="97" t="s">
        <v>1326</v>
      </c>
      <c r="D47" s="44" t="s">
        <v>1302</v>
      </c>
      <c r="E47" s="98">
        <v>32</v>
      </c>
      <c r="F47" s="48">
        <f t="shared" si="26"/>
        <v>137</v>
      </c>
      <c r="G47" s="48">
        <v>137</v>
      </c>
      <c r="H47" s="84"/>
      <c r="I47" s="84"/>
      <c r="J47" s="84"/>
      <c r="K47" s="83">
        <f t="shared" si="29"/>
        <v>314</v>
      </c>
      <c r="L47" s="83">
        <f t="shared" si="30"/>
        <v>355</v>
      </c>
      <c r="M47" s="84">
        <f t="shared" si="31"/>
        <v>339</v>
      </c>
      <c r="N47" s="84">
        <f t="shared" si="32"/>
        <v>380</v>
      </c>
      <c r="O47" s="84"/>
      <c r="P47" s="84"/>
      <c r="Q47" s="84"/>
      <c r="R47" s="83">
        <f t="shared" si="35"/>
        <v>314</v>
      </c>
      <c r="S47" s="83">
        <f t="shared" si="36"/>
        <v>355</v>
      </c>
      <c r="T47" s="84">
        <f t="shared" si="37"/>
        <v>339</v>
      </c>
      <c r="U47" s="84">
        <f t="shared" si="38"/>
        <v>380</v>
      </c>
      <c r="V47" s="84"/>
      <c r="W47" s="84"/>
      <c r="X47" s="84"/>
      <c r="Y47" s="83">
        <f t="shared" si="41"/>
        <v>452</v>
      </c>
      <c r="Z47" s="84">
        <f t="shared" si="42"/>
        <v>504</v>
      </c>
      <c r="AA47" s="84"/>
      <c r="AB47" s="84"/>
      <c r="AC47" s="84"/>
      <c r="AD47" s="83">
        <f t="shared" si="45"/>
        <v>474</v>
      </c>
      <c r="AE47" s="84">
        <f t="shared" si="46"/>
        <v>527</v>
      </c>
    </row>
    <row r="48" spans="1:31" ht="12.75" customHeight="1">
      <c r="A48" s="84">
        <v>40</v>
      </c>
      <c r="B48" s="96" t="s">
        <v>1327</v>
      </c>
      <c r="C48" s="97" t="s">
        <v>1328</v>
      </c>
      <c r="D48" s="44" t="s">
        <v>1302</v>
      </c>
      <c r="E48" s="98">
        <v>31</v>
      </c>
      <c r="F48" s="48">
        <f t="shared" si="26"/>
        <v>168</v>
      </c>
      <c r="G48" s="48">
        <v>168</v>
      </c>
      <c r="H48" s="84"/>
      <c r="I48" s="84"/>
      <c r="J48" s="84"/>
      <c r="K48" s="83">
        <f t="shared" si="29"/>
        <v>345</v>
      </c>
      <c r="L48" s="83">
        <f t="shared" si="30"/>
        <v>386</v>
      </c>
      <c r="M48" s="84">
        <f t="shared" si="31"/>
        <v>370</v>
      </c>
      <c r="N48" s="84">
        <f t="shared" si="32"/>
        <v>411</v>
      </c>
      <c r="O48" s="84"/>
      <c r="P48" s="84"/>
      <c r="Q48" s="84"/>
      <c r="R48" s="83">
        <f t="shared" si="35"/>
        <v>345</v>
      </c>
      <c r="S48" s="83">
        <f t="shared" si="36"/>
        <v>386</v>
      </c>
      <c r="T48" s="84">
        <f t="shared" si="37"/>
        <v>370</v>
      </c>
      <c r="U48" s="84">
        <f t="shared" si="38"/>
        <v>411</v>
      </c>
      <c r="V48" s="84"/>
      <c r="W48" s="84"/>
      <c r="X48" s="84"/>
      <c r="Y48" s="83">
        <f t="shared" si="41"/>
        <v>483</v>
      </c>
      <c r="Z48" s="84">
        <f t="shared" si="42"/>
        <v>535</v>
      </c>
      <c r="AA48" s="84"/>
      <c r="AB48" s="84"/>
      <c r="AC48" s="84"/>
      <c r="AD48" s="83">
        <f t="shared" si="45"/>
        <v>505</v>
      </c>
      <c r="AE48" s="84">
        <f t="shared" si="46"/>
        <v>558</v>
      </c>
    </row>
    <row r="49" spans="1:31" ht="12.75" customHeight="1">
      <c r="A49" s="84">
        <v>50</v>
      </c>
      <c r="B49" s="96" t="s">
        <v>1329</v>
      </c>
      <c r="C49" s="97" t="s">
        <v>1330</v>
      </c>
      <c r="D49" s="44" t="s">
        <v>1302</v>
      </c>
      <c r="E49" s="98">
        <v>49</v>
      </c>
      <c r="F49" s="48">
        <f t="shared" si="26"/>
        <v>221</v>
      </c>
      <c r="G49" s="48">
        <v>221</v>
      </c>
      <c r="H49" s="84"/>
      <c r="I49" s="84"/>
      <c r="J49" s="84"/>
      <c r="K49" s="84"/>
      <c r="L49" s="84"/>
      <c r="M49" s="99">
        <f t="shared" si="31"/>
        <v>423</v>
      </c>
      <c r="N49" s="99">
        <f t="shared" si="32"/>
        <v>464</v>
      </c>
      <c r="O49" s="84"/>
      <c r="P49" s="84"/>
      <c r="Q49" s="84"/>
      <c r="R49" s="84"/>
      <c r="S49" s="84"/>
      <c r="T49" s="99">
        <f t="shared" si="37"/>
        <v>423</v>
      </c>
      <c r="U49" s="99">
        <f t="shared" si="38"/>
        <v>464</v>
      </c>
      <c r="V49" s="84"/>
      <c r="W49" s="84"/>
      <c r="X49" s="84"/>
      <c r="Y49" s="84"/>
      <c r="Z49" s="99">
        <f t="shared" si="42"/>
        <v>588</v>
      </c>
      <c r="AA49" s="84"/>
      <c r="AB49" s="84"/>
      <c r="AC49" s="84"/>
      <c r="AD49" s="84"/>
      <c r="AE49" s="99">
        <f t="shared" si="46"/>
        <v>611</v>
      </c>
    </row>
    <row r="50" spans="1:31"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row>
    <row r="51" spans="1:31" ht="15" customHeight="1">
      <c r="A51" s="100" t="s">
        <v>1331</v>
      </c>
      <c r="B51" s="101"/>
      <c r="C51" s="102"/>
      <c r="D51" s="52"/>
      <c r="E51" s="29"/>
      <c r="F51" s="29"/>
      <c r="G51" s="76"/>
      <c r="H51" s="76"/>
      <c r="I51" s="51"/>
      <c r="J51" s="51"/>
      <c r="K51" s="51"/>
      <c r="L51" s="51"/>
      <c r="M51" s="51"/>
      <c r="N51" s="51"/>
      <c r="O51" s="51"/>
      <c r="P51" s="51"/>
      <c r="Q51" s="51"/>
      <c r="R51" s="51"/>
      <c r="S51" s="51"/>
      <c r="T51" s="51"/>
      <c r="U51" s="51"/>
      <c r="V51" s="51"/>
      <c r="W51" s="51"/>
      <c r="X51" s="51"/>
      <c r="Y51" s="51"/>
      <c r="Z51" s="51"/>
      <c r="AA51" s="51"/>
      <c r="AB51" s="51"/>
      <c r="AC51" s="51"/>
      <c r="AD51" s="51"/>
      <c r="AE51" s="51"/>
    </row>
    <row r="52" spans="1:31" ht="12.75" customHeight="1">
      <c r="A52" s="84">
        <v>15</v>
      </c>
      <c r="B52" s="96" t="s">
        <v>51</v>
      </c>
      <c r="C52" s="97" t="s">
        <v>1000</v>
      </c>
      <c r="D52" s="44" t="s">
        <v>51</v>
      </c>
      <c r="E52" s="98" t="s">
        <v>51</v>
      </c>
      <c r="F52" s="48">
        <f t="shared" ref="F52:F57" si="47">G52*(1+$AE$10)*(1-$AE$9)</f>
        <v>11</v>
      </c>
      <c r="G52" s="48">
        <v>11</v>
      </c>
      <c r="H52" s="51"/>
      <c r="I52" s="51"/>
      <c r="J52" s="51"/>
      <c r="K52" s="51"/>
      <c r="L52" s="51"/>
      <c r="M52" s="51"/>
      <c r="N52" s="51"/>
      <c r="O52" s="51"/>
      <c r="P52" s="51"/>
      <c r="Q52" s="51"/>
      <c r="R52" s="51"/>
      <c r="S52" s="51"/>
      <c r="T52" s="51"/>
      <c r="U52" s="51"/>
      <c r="V52" s="51"/>
      <c r="W52" s="51"/>
      <c r="X52" s="51"/>
      <c r="Y52" s="51"/>
      <c r="Z52" s="51"/>
      <c r="AA52" s="51"/>
      <c r="AB52" s="51"/>
      <c r="AC52" s="51"/>
      <c r="AD52" s="51"/>
      <c r="AE52" s="51"/>
    </row>
    <row r="53" spans="1:31" ht="12.75" customHeight="1">
      <c r="A53" s="84">
        <v>20</v>
      </c>
      <c r="B53" s="96" t="s">
        <v>51</v>
      </c>
      <c r="C53" s="97" t="s">
        <v>1001</v>
      </c>
      <c r="D53" s="44" t="s">
        <v>51</v>
      </c>
      <c r="E53" s="98" t="s">
        <v>51</v>
      </c>
      <c r="F53" s="48">
        <f t="shared" si="47"/>
        <v>12</v>
      </c>
      <c r="G53" s="48">
        <v>12</v>
      </c>
      <c r="H53" s="51"/>
      <c r="I53" s="51"/>
      <c r="J53" s="51"/>
      <c r="K53" s="51"/>
      <c r="L53" s="51"/>
      <c r="M53" s="51"/>
      <c r="N53" s="51"/>
      <c r="O53" s="51"/>
      <c r="P53" s="51"/>
      <c r="Q53" s="51"/>
      <c r="R53" s="51"/>
      <c r="S53" s="51"/>
      <c r="T53" s="51"/>
      <c r="U53" s="51"/>
      <c r="V53" s="51"/>
      <c r="W53" s="51"/>
      <c r="X53" s="51"/>
      <c r="Y53" s="51"/>
      <c r="Z53" s="51"/>
      <c r="AA53" s="51"/>
      <c r="AB53" s="51"/>
      <c r="AC53" s="51"/>
      <c r="AD53" s="51"/>
      <c r="AE53" s="51"/>
    </row>
    <row r="54" spans="1:31" ht="12.75" customHeight="1">
      <c r="A54" s="84">
        <v>25</v>
      </c>
      <c r="B54" s="96" t="s">
        <v>51</v>
      </c>
      <c r="C54" s="97" t="s">
        <v>1002</v>
      </c>
      <c r="D54" s="44" t="s">
        <v>51</v>
      </c>
      <c r="E54" s="98" t="s">
        <v>51</v>
      </c>
      <c r="F54" s="48">
        <f t="shared" si="47"/>
        <v>15</v>
      </c>
      <c r="G54" s="48">
        <v>15</v>
      </c>
      <c r="H54" s="51"/>
      <c r="I54" s="51"/>
      <c r="J54" s="51"/>
      <c r="K54" s="51"/>
      <c r="L54" s="51"/>
      <c r="M54" s="51"/>
      <c r="N54" s="51"/>
      <c r="O54" s="51"/>
      <c r="P54" s="51"/>
      <c r="Q54" s="51"/>
      <c r="R54" s="51"/>
      <c r="S54" s="51"/>
      <c r="T54" s="51"/>
      <c r="U54" s="51"/>
      <c r="V54" s="51"/>
      <c r="W54" s="51"/>
      <c r="X54" s="51"/>
      <c r="Y54" s="51"/>
      <c r="Z54" s="51"/>
      <c r="AA54" s="51"/>
      <c r="AB54" s="51"/>
      <c r="AC54" s="51"/>
      <c r="AD54" s="51"/>
      <c r="AE54" s="51"/>
    </row>
    <row r="55" spans="1:31" ht="12.75" customHeight="1">
      <c r="A55" s="84">
        <v>32</v>
      </c>
      <c r="B55" s="96" t="s">
        <v>51</v>
      </c>
      <c r="C55" s="97" t="s">
        <v>1003</v>
      </c>
      <c r="D55" s="44" t="s">
        <v>51</v>
      </c>
      <c r="E55" s="98" t="s">
        <v>51</v>
      </c>
      <c r="F55" s="48">
        <f t="shared" si="47"/>
        <v>23</v>
      </c>
      <c r="G55" s="48">
        <v>23</v>
      </c>
      <c r="H55" s="51"/>
      <c r="I55" s="51"/>
      <c r="J55" s="51"/>
      <c r="K55" s="51"/>
      <c r="L55" s="51"/>
      <c r="M55" s="51"/>
      <c r="N55" s="51"/>
      <c r="O55" s="51"/>
      <c r="P55" s="51"/>
      <c r="Q55" s="51"/>
      <c r="R55" s="51"/>
      <c r="S55" s="51"/>
      <c r="T55" s="51"/>
      <c r="U55" s="51"/>
      <c r="V55" s="51"/>
      <c r="W55" s="51"/>
      <c r="X55" s="51"/>
      <c r="Y55" s="51"/>
      <c r="Z55" s="51"/>
      <c r="AA55" s="51"/>
      <c r="AB55" s="51"/>
      <c r="AC55" s="51"/>
      <c r="AD55" s="51"/>
      <c r="AE55" s="51"/>
    </row>
    <row r="56" spans="1:31" ht="12.75" customHeight="1">
      <c r="A56" s="84">
        <v>40</v>
      </c>
      <c r="B56" s="96" t="s">
        <v>51</v>
      </c>
      <c r="C56" s="97" t="s">
        <v>1004</v>
      </c>
      <c r="D56" s="44" t="s">
        <v>51</v>
      </c>
      <c r="E56" s="98" t="s">
        <v>51</v>
      </c>
      <c r="F56" s="48">
        <f t="shared" si="47"/>
        <v>30</v>
      </c>
      <c r="G56" s="48">
        <v>30</v>
      </c>
      <c r="H56" s="51"/>
      <c r="I56" s="51"/>
      <c r="J56" s="51"/>
      <c r="K56" s="51"/>
      <c r="L56" s="51"/>
      <c r="M56" s="51"/>
      <c r="N56" s="51"/>
      <c r="O56" s="51"/>
      <c r="P56" s="51"/>
      <c r="Q56" s="51"/>
      <c r="R56" s="51"/>
      <c r="S56" s="51"/>
      <c r="T56" s="51"/>
      <c r="U56" s="51"/>
      <c r="V56" s="51"/>
      <c r="W56" s="51"/>
      <c r="X56" s="51"/>
      <c r="Y56" s="51"/>
      <c r="Z56" s="51"/>
      <c r="AA56" s="51"/>
      <c r="AB56" s="51"/>
      <c r="AC56" s="51"/>
      <c r="AD56" s="51"/>
      <c r="AE56" s="51"/>
    </row>
    <row r="57" spans="1:31" ht="12.75" customHeight="1">
      <c r="A57" s="84">
        <v>50</v>
      </c>
      <c r="B57" s="96" t="s">
        <v>51</v>
      </c>
      <c r="C57" s="97" t="s">
        <v>1005</v>
      </c>
      <c r="D57" s="44" t="s">
        <v>51</v>
      </c>
      <c r="E57" s="98" t="s">
        <v>51</v>
      </c>
      <c r="F57" s="48">
        <f t="shared" si="47"/>
        <v>45</v>
      </c>
      <c r="G57" s="48">
        <v>45</v>
      </c>
      <c r="H57" s="51"/>
      <c r="I57" s="51"/>
      <c r="J57" s="51"/>
      <c r="K57" s="51"/>
      <c r="L57" s="51"/>
      <c r="M57" s="51"/>
      <c r="N57" s="51"/>
      <c r="O57" s="51"/>
      <c r="P57" s="51"/>
      <c r="Q57" s="51"/>
      <c r="R57" s="51"/>
      <c r="S57" s="51"/>
      <c r="T57" s="51"/>
      <c r="U57" s="51"/>
      <c r="V57" s="51"/>
      <c r="W57" s="51"/>
      <c r="X57" s="51"/>
      <c r="Y57" s="51"/>
      <c r="Z57" s="51"/>
      <c r="AA57" s="51"/>
      <c r="AB57" s="51"/>
      <c r="AC57" s="51"/>
      <c r="AD57" s="51"/>
      <c r="AE57" s="51"/>
    </row>
    <row r="58" spans="1:31"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row>
    <row r="59" spans="1:31" ht="15" customHeight="1">
      <c r="A59" s="9" t="s">
        <v>1332</v>
      </c>
      <c r="B59" s="135"/>
      <c r="C59" s="29"/>
      <c r="D59" s="29"/>
      <c r="E59" s="140"/>
      <c r="F59" s="29"/>
      <c r="G59" s="29"/>
      <c r="H59" s="78"/>
      <c r="I59" s="78"/>
      <c r="J59" s="78"/>
      <c r="K59" s="78"/>
      <c r="L59" s="78"/>
      <c r="M59" s="78"/>
      <c r="N59" s="78"/>
      <c r="O59" s="78"/>
      <c r="P59" s="78"/>
      <c r="Q59" s="78"/>
      <c r="R59" s="78"/>
      <c r="S59" s="78"/>
      <c r="T59" s="78"/>
      <c r="U59" s="78"/>
      <c r="V59" s="78"/>
      <c r="W59" s="78"/>
      <c r="X59" s="78"/>
      <c r="Y59" s="78"/>
      <c r="Z59" s="78"/>
      <c r="AA59" s="78"/>
      <c r="AB59" s="78"/>
      <c r="AC59" s="78"/>
      <c r="AD59" s="78"/>
      <c r="AE59" s="78"/>
    </row>
    <row r="60" spans="1:31" ht="12.75" customHeight="1">
      <c r="A60" s="84">
        <v>15</v>
      </c>
      <c r="B60" s="96" t="s">
        <v>1333</v>
      </c>
      <c r="C60" s="97" t="s">
        <v>1333</v>
      </c>
      <c r="D60" s="44" t="s">
        <v>1302</v>
      </c>
      <c r="E60" s="98">
        <v>15</v>
      </c>
      <c r="F60" s="48">
        <f t="shared" ref="F60:F65" si="48">G60*(1+$AE$10)*(1-$AE$9)</f>
        <v>80</v>
      </c>
      <c r="G60" s="48">
        <v>80</v>
      </c>
      <c r="H60" s="83">
        <f>$H$29+F60</f>
        <v>195</v>
      </c>
      <c r="I60" s="84">
        <f t="shared" ref="I60:I62" si="49">$I$29+F60</f>
        <v>221</v>
      </c>
      <c r="J60" s="84">
        <f t="shared" ref="J60:J62" si="50">$J$29+F60</f>
        <v>235</v>
      </c>
      <c r="K60" s="84">
        <f t="shared" ref="K60:K64" si="51">$K$29+F60</f>
        <v>257</v>
      </c>
      <c r="L60" s="84">
        <f t="shared" ref="L60:L64" si="52">$L$29+F60</f>
        <v>298</v>
      </c>
      <c r="M60" s="84">
        <f t="shared" ref="M60:M65" si="53">$M$29+F60</f>
        <v>282</v>
      </c>
      <c r="N60" s="84">
        <f t="shared" ref="N60:N65" si="54">$N$29+F60</f>
        <v>323</v>
      </c>
      <c r="O60" s="83">
        <f>$O$29+F60</f>
        <v>195</v>
      </c>
      <c r="P60" s="84">
        <f t="shared" ref="P60:P62" si="55">$P$29+F60</f>
        <v>221</v>
      </c>
      <c r="Q60" s="84">
        <f t="shared" ref="Q60:Q62" si="56">$Q$29+F60</f>
        <v>235</v>
      </c>
      <c r="R60" s="84">
        <f t="shared" ref="R60:R64" si="57">$R$29+F60</f>
        <v>257</v>
      </c>
      <c r="S60" s="84">
        <f t="shared" ref="S60:S64" si="58">$S$29+F60</f>
        <v>298</v>
      </c>
      <c r="T60" s="84">
        <f t="shared" ref="T60:T65" si="59">$T$29+F60</f>
        <v>282</v>
      </c>
      <c r="U60" s="84">
        <f t="shared" ref="U60:U65" si="60">$U$29+F60</f>
        <v>323</v>
      </c>
      <c r="V60" s="83">
        <f>$V$29+F60</f>
        <v>264</v>
      </c>
      <c r="W60" s="84">
        <f t="shared" ref="W60:W62" si="61">$W$29+F60</f>
        <v>334</v>
      </c>
      <c r="X60" s="84">
        <f t="shared" ref="X60:X62" si="62">$X$29+F60</f>
        <v>365</v>
      </c>
      <c r="Y60" s="84">
        <f t="shared" ref="Y60:Y64" si="63">$Y$29+F60</f>
        <v>395</v>
      </c>
      <c r="Z60" s="84">
        <f t="shared" ref="Z60:Z65" si="64">$Z$29+F60</f>
        <v>447</v>
      </c>
      <c r="AA60" s="83">
        <f>$AA$29+F60</f>
        <v>278</v>
      </c>
      <c r="AB60" s="84">
        <f t="shared" ref="AB60:AB62" si="65">$AB$29+F60</f>
        <v>352</v>
      </c>
      <c r="AC60" s="84">
        <f t="shared" ref="AC60:AC62" si="66">$AC$29+F60</f>
        <v>382</v>
      </c>
      <c r="AD60" s="84">
        <f t="shared" ref="AD60:AD64" si="67">$AD$29+F60</f>
        <v>417</v>
      </c>
      <c r="AE60" s="84">
        <f t="shared" ref="AE60:AE65" si="68">$AE$29+F60</f>
        <v>470</v>
      </c>
    </row>
    <row r="61" spans="1:31" ht="12.75" customHeight="1">
      <c r="A61" s="84">
        <v>20</v>
      </c>
      <c r="B61" s="96" t="s">
        <v>1334</v>
      </c>
      <c r="C61" s="97" t="s">
        <v>1334</v>
      </c>
      <c r="D61" s="44" t="s">
        <v>1302</v>
      </c>
      <c r="E61" s="98">
        <v>32</v>
      </c>
      <c r="F61" s="48">
        <f t="shared" si="48"/>
        <v>90</v>
      </c>
      <c r="G61" s="48">
        <v>90</v>
      </c>
      <c r="H61" s="84"/>
      <c r="I61" s="83">
        <f t="shared" si="49"/>
        <v>231</v>
      </c>
      <c r="J61" s="83">
        <f t="shared" si="50"/>
        <v>245</v>
      </c>
      <c r="K61" s="84">
        <f t="shared" si="51"/>
        <v>267</v>
      </c>
      <c r="L61" s="84">
        <f t="shared" si="52"/>
        <v>308</v>
      </c>
      <c r="M61" s="84">
        <f t="shared" si="53"/>
        <v>292</v>
      </c>
      <c r="N61" s="84">
        <f t="shared" si="54"/>
        <v>333</v>
      </c>
      <c r="O61" s="84"/>
      <c r="P61" s="83">
        <f t="shared" si="55"/>
        <v>231</v>
      </c>
      <c r="Q61" s="83">
        <f t="shared" si="56"/>
        <v>245</v>
      </c>
      <c r="R61" s="84">
        <f t="shared" si="57"/>
        <v>267</v>
      </c>
      <c r="S61" s="84">
        <f t="shared" si="58"/>
        <v>308</v>
      </c>
      <c r="T61" s="84">
        <f t="shared" si="59"/>
        <v>292</v>
      </c>
      <c r="U61" s="84">
        <f t="shared" si="60"/>
        <v>333</v>
      </c>
      <c r="V61" s="84"/>
      <c r="W61" s="83">
        <f t="shared" si="61"/>
        <v>344</v>
      </c>
      <c r="X61" s="83">
        <f t="shared" si="62"/>
        <v>375</v>
      </c>
      <c r="Y61" s="84">
        <f t="shared" si="63"/>
        <v>405</v>
      </c>
      <c r="Z61" s="84">
        <f t="shared" si="64"/>
        <v>457</v>
      </c>
      <c r="AA61" s="84"/>
      <c r="AB61" s="83">
        <f t="shared" si="65"/>
        <v>362</v>
      </c>
      <c r="AC61" s="83">
        <f t="shared" si="66"/>
        <v>392</v>
      </c>
      <c r="AD61" s="84">
        <f t="shared" si="67"/>
        <v>427</v>
      </c>
      <c r="AE61" s="84">
        <f t="shared" si="68"/>
        <v>480</v>
      </c>
    </row>
    <row r="62" spans="1:31" ht="12.75" customHeight="1">
      <c r="A62" s="84">
        <v>25</v>
      </c>
      <c r="B62" s="96" t="s">
        <v>1335</v>
      </c>
      <c r="C62" s="97" t="s">
        <v>1335</v>
      </c>
      <c r="D62" s="44" t="s">
        <v>1302</v>
      </c>
      <c r="E62" s="98">
        <v>26</v>
      </c>
      <c r="F62" s="48">
        <f t="shared" si="48"/>
        <v>115</v>
      </c>
      <c r="G62" s="48">
        <v>115</v>
      </c>
      <c r="H62" s="84"/>
      <c r="I62" s="83">
        <f t="shared" si="49"/>
        <v>256</v>
      </c>
      <c r="J62" s="83">
        <f t="shared" si="50"/>
        <v>270</v>
      </c>
      <c r="K62" s="84">
        <f t="shared" si="51"/>
        <v>292</v>
      </c>
      <c r="L62" s="84">
        <f t="shared" si="52"/>
        <v>333</v>
      </c>
      <c r="M62" s="84">
        <f t="shared" si="53"/>
        <v>317</v>
      </c>
      <c r="N62" s="84">
        <f t="shared" si="54"/>
        <v>358</v>
      </c>
      <c r="O62" s="84"/>
      <c r="P62" s="83">
        <f t="shared" si="55"/>
        <v>256</v>
      </c>
      <c r="Q62" s="83">
        <f t="shared" si="56"/>
        <v>270</v>
      </c>
      <c r="R62" s="84">
        <f t="shared" si="57"/>
        <v>292</v>
      </c>
      <c r="S62" s="84">
        <f t="shared" si="58"/>
        <v>333</v>
      </c>
      <c r="T62" s="84">
        <f t="shared" si="59"/>
        <v>317</v>
      </c>
      <c r="U62" s="84">
        <f t="shared" si="60"/>
        <v>358</v>
      </c>
      <c r="V62" s="84"/>
      <c r="W62" s="83">
        <f t="shared" si="61"/>
        <v>369</v>
      </c>
      <c r="X62" s="83">
        <f t="shared" si="62"/>
        <v>400</v>
      </c>
      <c r="Y62" s="84">
        <f t="shared" si="63"/>
        <v>430</v>
      </c>
      <c r="Z62" s="84">
        <f t="shared" si="64"/>
        <v>482</v>
      </c>
      <c r="AA62" s="84"/>
      <c r="AB62" s="83">
        <f t="shared" si="65"/>
        <v>387</v>
      </c>
      <c r="AC62" s="83">
        <f t="shared" si="66"/>
        <v>417</v>
      </c>
      <c r="AD62" s="84">
        <f t="shared" si="67"/>
        <v>452</v>
      </c>
      <c r="AE62" s="84">
        <f t="shared" si="68"/>
        <v>505</v>
      </c>
    </row>
    <row r="63" spans="1:31" ht="12.75" customHeight="1">
      <c r="A63" s="84">
        <v>32</v>
      </c>
      <c r="B63" s="96" t="s">
        <v>1336</v>
      </c>
      <c r="C63" s="97" t="s">
        <v>1336</v>
      </c>
      <c r="D63" s="44" t="s">
        <v>1302</v>
      </c>
      <c r="E63" s="98">
        <v>32</v>
      </c>
      <c r="F63" s="48">
        <f t="shared" si="48"/>
        <v>164</v>
      </c>
      <c r="G63" s="48">
        <v>164</v>
      </c>
      <c r="H63" s="84"/>
      <c r="I63" s="84"/>
      <c r="J63" s="84"/>
      <c r="K63" s="83">
        <f t="shared" si="51"/>
        <v>341</v>
      </c>
      <c r="L63" s="83">
        <f t="shared" si="52"/>
        <v>382</v>
      </c>
      <c r="M63" s="84">
        <f t="shared" si="53"/>
        <v>366</v>
      </c>
      <c r="N63" s="84">
        <f t="shared" si="54"/>
        <v>407</v>
      </c>
      <c r="O63" s="84"/>
      <c r="P63" s="84"/>
      <c r="Q63" s="84"/>
      <c r="R63" s="83">
        <f t="shared" si="57"/>
        <v>341</v>
      </c>
      <c r="S63" s="83">
        <f t="shared" si="58"/>
        <v>382</v>
      </c>
      <c r="T63" s="84">
        <f t="shared" si="59"/>
        <v>366</v>
      </c>
      <c r="U63" s="84">
        <f t="shared" si="60"/>
        <v>407</v>
      </c>
      <c r="V63" s="84"/>
      <c r="W63" s="84"/>
      <c r="X63" s="84"/>
      <c r="Y63" s="83">
        <f t="shared" si="63"/>
        <v>479</v>
      </c>
      <c r="Z63" s="84">
        <f t="shared" si="64"/>
        <v>531</v>
      </c>
      <c r="AA63" s="84"/>
      <c r="AB63" s="84"/>
      <c r="AC63" s="84"/>
      <c r="AD63" s="83">
        <f t="shared" si="67"/>
        <v>501</v>
      </c>
      <c r="AE63" s="84">
        <f t="shared" si="68"/>
        <v>554</v>
      </c>
    </row>
    <row r="64" spans="1:31" ht="12.75" customHeight="1">
      <c r="A64" s="84">
        <v>40</v>
      </c>
      <c r="B64" s="96" t="s">
        <v>1337</v>
      </c>
      <c r="C64" s="97" t="s">
        <v>1337</v>
      </c>
      <c r="D64" s="44" t="s">
        <v>1302</v>
      </c>
      <c r="E64" s="98">
        <v>31</v>
      </c>
      <c r="F64" s="48">
        <f t="shared" si="48"/>
        <v>201</v>
      </c>
      <c r="G64" s="48">
        <v>201</v>
      </c>
      <c r="H64" s="84"/>
      <c r="I64" s="84"/>
      <c r="J64" s="84"/>
      <c r="K64" s="83">
        <f t="shared" si="51"/>
        <v>378</v>
      </c>
      <c r="L64" s="83">
        <f t="shared" si="52"/>
        <v>419</v>
      </c>
      <c r="M64" s="84">
        <f t="shared" si="53"/>
        <v>403</v>
      </c>
      <c r="N64" s="84">
        <f t="shared" si="54"/>
        <v>444</v>
      </c>
      <c r="O64" s="84"/>
      <c r="P64" s="84"/>
      <c r="Q64" s="84"/>
      <c r="R64" s="83">
        <f t="shared" si="57"/>
        <v>378</v>
      </c>
      <c r="S64" s="83">
        <f t="shared" si="58"/>
        <v>419</v>
      </c>
      <c r="T64" s="84">
        <f t="shared" si="59"/>
        <v>403</v>
      </c>
      <c r="U64" s="84">
        <f t="shared" si="60"/>
        <v>444</v>
      </c>
      <c r="V64" s="84"/>
      <c r="W64" s="84"/>
      <c r="X64" s="84"/>
      <c r="Y64" s="83">
        <f t="shared" si="63"/>
        <v>516</v>
      </c>
      <c r="Z64" s="84">
        <f t="shared" si="64"/>
        <v>568</v>
      </c>
      <c r="AA64" s="84"/>
      <c r="AB64" s="84"/>
      <c r="AC64" s="84"/>
      <c r="AD64" s="83">
        <f t="shared" si="67"/>
        <v>538</v>
      </c>
      <c r="AE64" s="84">
        <f t="shared" si="68"/>
        <v>591</v>
      </c>
    </row>
    <row r="65" spans="1:31" ht="12.75" customHeight="1">
      <c r="A65" s="84">
        <v>50</v>
      </c>
      <c r="B65" s="96" t="s">
        <v>1338</v>
      </c>
      <c r="C65" s="97" t="s">
        <v>1338</v>
      </c>
      <c r="D65" s="44" t="s">
        <v>1302</v>
      </c>
      <c r="E65" s="98">
        <v>49</v>
      </c>
      <c r="F65" s="48">
        <f t="shared" si="48"/>
        <v>278</v>
      </c>
      <c r="G65" s="48">
        <v>278</v>
      </c>
      <c r="H65" s="84"/>
      <c r="I65" s="84"/>
      <c r="J65" s="84"/>
      <c r="K65" s="84"/>
      <c r="L65" s="84"/>
      <c r="M65" s="99">
        <f t="shared" si="53"/>
        <v>480</v>
      </c>
      <c r="N65" s="99">
        <f t="shared" si="54"/>
        <v>521</v>
      </c>
      <c r="O65" s="84"/>
      <c r="P65" s="84"/>
      <c r="Q65" s="84"/>
      <c r="R65" s="84"/>
      <c r="S65" s="84"/>
      <c r="T65" s="99">
        <f t="shared" si="59"/>
        <v>480</v>
      </c>
      <c r="U65" s="99">
        <f t="shared" si="60"/>
        <v>521</v>
      </c>
      <c r="V65" s="84"/>
      <c r="W65" s="84"/>
      <c r="X65" s="84"/>
      <c r="Y65" s="84"/>
      <c r="Z65" s="99">
        <f t="shared" si="64"/>
        <v>645</v>
      </c>
      <c r="AA65" s="84"/>
      <c r="AB65" s="84"/>
      <c r="AC65" s="84"/>
      <c r="AD65" s="84"/>
      <c r="AE65" s="99">
        <f t="shared" si="68"/>
        <v>668</v>
      </c>
    </row>
    <row r="66" spans="1:31"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row>
    <row r="67" spans="1:31" ht="15" customHeight="1">
      <c r="A67" s="100" t="s">
        <v>1339</v>
      </c>
      <c r="B67" s="101"/>
      <c r="C67" s="102"/>
      <c r="D67" s="52"/>
      <c r="E67" s="29"/>
      <c r="F67" s="29"/>
      <c r="G67" s="76"/>
      <c r="H67" s="76"/>
      <c r="I67" s="51"/>
      <c r="J67" s="51"/>
      <c r="K67" s="51"/>
      <c r="L67" s="51"/>
      <c r="M67" s="51"/>
      <c r="N67" s="51"/>
      <c r="O67" s="51"/>
      <c r="P67" s="51"/>
      <c r="Q67" s="51"/>
      <c r="R67" s="51"/>
      <c r="S67" s="51"/>
      <c r="T67" s="51"/>
      <c r="U67" s="51"/>
      <c r="V67" s="51"/>
      <c r="W67" s="51"/>
      <c r="X67" s="51"/>
      <c r="Y67" s="51"/>
      <c r="Z67" s="51"/>
      <c r="AA67" s="51"/>
      <c r="AB67" s="51"/>
      <c r="AC67" s="51"/>
      <c r="AD67" s="51"/>
      <c r="AE67" s="51"/>
    </row>
    <row r="68" spans="1:31" ht="12.75" customHeight="1">
      <c r="A68" s="84">
        <v>15</v>
      </c>
      <c r="B68" s="96" t="s">
        <v>51</v>
      </c>
      <c r="C68" s="97" t="s">
        <v>1025</v>
      </c>
      <c r="D68" s="44" t="s">
        <v>51</v>
      </c>
      <c r="E68" s="98" t="s">
        <v>51</v>
      </c>
      <c r="F68" s="48">
        <f t="shared" ref="F68:F73" si="69">G68*(1+$AE$10)*(1-$AE$9)</f>
        <v>10</v>
      </c>
      <c r="G68" s="48">
        <v>10</v>
      </c>
      <c r="H68" s="51"/>
      <c r="I68" s="51"/>
      <c r="J68" s="51"/>
      <c r="K68" s="51"/>
      <c r="L68" s="51"/>
      <c r="M68" s="51"/>
      <c r="N68" s="51"/>
      <c r="O68" s="51"/>
      <c r="P68" s="51"/>
      <c r="Q68" s="51"/>
      <c r="R68" s="51"/>
      <c r="S68" s="51"/>
      <c r="T68" s="51"/>
      <c r="U68" s="51"/>
      <c r="V68" s="51"/>
      <c r="W68" s="51"/>
      <c r="X68" s="51"/>
      <c r="Y68" s="51"/>
      <c r="Z68" s="51"/>
      <c r="AA68" s="51"/>
      <c r="AB68" s="51"/>
      <c r="AC68" s="51"/>
      <c r="AD68" s="51"/>
      <c r="AE68" s="51"/>
    </row>
    <row r="69" spans="1:31" ht="12.75" customHeight="1">
      <c r="A69" s="84">
        <v>20</v>
      </c>
      <c r="B69" s="96" t="s">
        <v>51</v>
      </c>
      <c r="C69" s="97" t="s">
        <v>1026</v>
      </c>
      <c r="D69" s="44" t="s">
        <v>51</v>
      </c>
      <c r="E69" s="98" t="s">
        <v>51</v>
      </c>
      <c r="F69" s="48">
        <f t="shared" si="69"/>
        <v>11</v>
      </c>
      <c r="G69" s="48">
        <v>11</v>
      </c>
      <c r="H69" s="51"/>
      <c r="I69" s="51"/>
      <c r="J69" s="51"/>
      <c r="K69" s="51"/>
      <c r="L69" s="51"/>
      <c r="M69" s="51"/>
      <c r="N69" s="51"/>
      <c r="O69" s="51"/>
      <c r="P69" s="51"/>
      <c r="Q69" s="51"/>
      <c r="R69" s="51"/>
      <c r="S69" s="51"/>
      <c r="T69" s="51"/>
      <c r="U69" s="51"/>
      <c r="V69" s="51"/>
      <c r="W69" s="51"/>
      <c r="X69" s="51"/>
      <c r="Y69" s="51"/>
      <c r="Z69" s="51"/>
      <c r="AA69" s="51"/>
      <c r="AB69" s="51"/>
      <c r="AC69" s="51"/>
      <c r="AD69" s="51"/>
      <c r="AE69" s="51"/>
    </row>
    <row r="70" spans="1:31" ht="12.75" customHeight="1">
      <c r="A70" s="84">
        <v>25</v>
      </c>
      <c r="B70" s="96" t="s">
        <v>51</v>
      </c>
      <c r="C70" s="97" t="s">
        <v>1027</v>
      </c>
      <c r="D70" s="44" t="s">
        <v>51</v>
      </c>
      <c r="E70" s="98" t="s">
        <v>51</v>
      </c>
      <c r="F70" s="48">
        <f t="shared" si="69"/>
        <v>13</v>
      </c>
      <c r="G70" s="48">
        <v>13</v>
      </c>
      <c r="H70" s="51"/>
      <c r="I70" s="51"/>
      <c r="J70" s="51"/>
      <c r="K70" s="51"/>
      <c r="L70" s="51"/>
      <c r="M70" s="51"/>
      <c r="N70" s="51"/>
      <c r="O70" s="51"/>
      <c r="P70" s="51"/>
      <c r="Q70" s="51"/>
      <c r="R70" s="51"/>
      <c r="S70" s="51"/>
      <c r="T70" s="51"/>
      <c r="U70" s="51"/>
      <c r="V70" s="51"/>
      <c r="W70" s="51"/>
      <c r="X70" s="51"/>
      <c r="Y70" s="51"/>
      <c r="Z70" s="51"/>
      <c r="AA70" s="51"/>
      <c r="AB70" s="51"/>
      <c r="AC70" s="51"/>
      <c r="AD70" s="51"/>
      <c r="AE70" s="51"/>
    </row>
    <row r="71" spans="1:31" ht="12.75" customHeight="1">
      <c r="A71" s="84">
        <v>32</v>
      </c>
      <c r="B71" s="96" t="s">
        <v>51</v>
      </c>
      <c r="C71" s="97" t="s">
        <v>1028</v>
      </c>
      <c r="D71" s="44" t="s">
        <v>51</v>
      </c>
      <c r="E71" s="98" t="s">
        <v>51</v>
      </c>
      <c r="F71" s="48">
        <f t="shared" si="69"/>
        <v>22</v>
      </c>
      <c r="G71" s="48">
        <v>22</v>
      </c>
      <c r="H71" s="51"/>
      <c r="I71" s="51"/>
      <c r="J71" s="51"/>
      <c r="K71" s="51"/>
      <c r="L71" s="51"/>
      <c r="M71" s="51"/>
      <c r="N71" s="51"/>
      <c r="O71" s="51"/>
      <c r="P71" s="51"/>
      <c r="Q71" s="51"/>
      <c r="R71" s="51"/>
      <c r="S71" s="51"/>
      <c r="T71" s="51"/>
      <c r="U71" s="51"/>
      <c r="V71" s="51"/>
      <c r="W71" s="51"/>
      <c r="X71" s="51"/>
      <c r="Y71" s="51"/>
      <c r="Z71" s="51"/>
      <c r="AA71" s="51"/>
      <c r="AB71" s="51"/>
      <c r="AC71" s="51"/>
      <c r="AD71" s="51"/>
      <c r="AE71" s="51"/>
    </row>
    <row r="72" spans="1:31" ht="12.75" customHeight="1">
      <c r="A72" s="84">
        <v>40</v>
      </c>
      <c r="B72" s="96" t="s">
        <v>51</v>
      </c>
      <c r="C72" s="97" t="s">
        <v>1029</v>
      </c>
      <c r="D72" s="44" t="s">
        <v>51</v>
      </c>
      <c r="E72" s="98" t="s">
        <v>51</v>
      </c>
      <c r="F72" s="48">
        <f t="shared" si="69"/>
        <v>28</v>
      </c>
      <c r="G72" s="48">
        <v>28</v>
      </c>
      <c r="H72" s="51"/>
      <c r="I72" s="51"/>
      <c r="J72" s="51"/>
      <c r="K72" s="51"/>
      <c r="L72" s="51"/>
      <c r="M72" s="51"/>
      <c r="N72" s="51"/>
      <c r="O72" s="51"/>
      <c r="P72" s="51"/>
      <c r="Q72" s="51"/>
      <c r="R72" s="51"/>
      <c r="S72" s="51"/>
      <c r="T72" s="51"/>
      <c r="U72" s="51"/>
      <c r="V72" s="51"/>
      <c r="W72" s="51"/>
      <c r="X72" s="51"/>
      <c r="Y72" s="51"/>
      <c r="Z72" s="51"/>
      <c r="AA72" s="51"/>
      <c r="AB72" s="51"/>
      <c r="AC72" s="51"/>
      <c r="AD72" s="51"/>
      <c r="AE72" s="51"/>
    </row>
    <row r="73" spans="1:31" ht="12.75" customHeight="1">
      <c r="A73" s="84">
        <v>50</v>
      </c>
      <c r="B73" s="96" t="s">
        <v>51</v>
      </c>
      <c r="C73" s="97" t="s">
        <v>1030</v>
      </c>
      <c r="D73" s="44" t="s">
        <v>51</v>
      </c>
      <c r="E73" s="98" t="s">
        <v>51</v>
      </c>
      <c r="F73" s="48">
        <f t="shared" si="69"/>
        <v>44</v>
      </c>
      <c r="G73" s="48">
        <v>44</v>
      </c>
      <c r="H73" s="51"/>
      <c r="I73" s="51"/>
      <c r="J73" s="51"/>
      <c r="K73" s="51"/>
      <c r="L73" s="51"/>
      <c r="M73" s="51"/>
      <c r="N73" s="51"/>
      <c r="O73" s="51"/>
      <c r="P73" s="51"/>
      <c r="Q73" s="51"/>
      <c r="R73" s="51"/>
      <c r="S73" s="51"/>
      <c r="T73" s="51"/>
      <c r="U73" s="51"/>
      <c r="V73" s="51"/>
      <c r="W73" s="51"/>
      <c r="X73" s="51"/>
      <c r="Y73" s="51"/>
      <c r="Z73" s="51"/>
      <c r="AA73" s="51"/>
      <c r="AB73" s="51"/>
      <c r="AC73" s="51"/>
      <c r="AD73" s="51"/>
      <c r="AE73" s="51"/>
    </row>
    <row r="74" spans="1:31"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row>
    <row r="75" spans="1:31" ht="15" customHeight="1">
      <c r="A75" s="9" t="s">
        <v>1340</v>
      </c>
      <c r="B75" s="135"/>
      <c r="C75" s="29"/>
      <c r="D75" s="29"/>
      <c r="E75" s="140"/>
      <c r="F75" s="29"/>
      <c r="G75" s="29"/>
      <c r="H75" s="78"/>
      <c r="I75" s="78"/>
      <c r="J75" s="78"/>
      <c r="K75" s="78"/>
      <c r="L75" s="78"/>
      <c r="M75" s="78"/>
      <c r="N75" s="78"/>
      <c r="O75" s="78"/>
      <c r="P75" s="78"/>
      <c r="Q75" s="78"/>
      <c r="R75" s="78"/>
      <c r="S75" s="78"/>
      <c r="T75" s="78"/>
      <c r="U75" s="78"/>
      <c r="V75" s="78"/>
      <c r="W75" s="78"/>
      <c r="X75" s="78"/>
      <c r="Y75" s="78"/>
      <c r="Z75" s="78"/>
      <c r="AA75" s="78"/>
      <c r="AB75" s="78"/>
      <c r="AC75" s="78"/>
      <c r="AD75" s="78"/>
      <c r="AE75" s="78"/>
    </row>
    <row r="76" spans="1:31" ht="12.75" customHeight="1">
      <c r="A76" s="84">
        <v>15</v>
      </c>
      <c r="B76" s="96" t="s">
        <v>1341</v>
      </c>
      <c r="C76" s="97" t="s">
        <v>1342</v>
      </c>
      <c r="D76" s="44" t="s">
        <v>1302</v>
      </c>
      <c r="E76" s="98">
        <v>15</v>
      </c>
      <c r="F76" s="48">
        <f t="shared" ref="F76:F81" si="70">G76*(1+$AE$10)*(1-$AE$9)</f>
        <v>239</v>
      </c>
      <c r="G76" s="48">
        <v>239</v>
      </c>
      <c r="H76" s="83">
        <f t="shared" ref="H76:H77" si="71">$H$29+F76</f>
        <v>354</v>
      </c>
      <c r="I76" s="84">
        <f t="shared" ref="I76:I78" si="72">$I$29+F76</f>
        <v>380</v>
      </c>
      <c r="J76" s="84">
        <f t="shared" ref="J76:J78" si="73">$J$29+F76</f>
        <v>394</v>
      </c>
      <c r="K76" s="84">
        <f t="shared" ref="K76:K81" si="74">$K$29+F76</f>
        <v>416</v>
      </c>
      <c r="L76" s="84">
        <f t="shared" ref="L76:L81" si="75">$L$29+F76</f>
        <v>457</v>
      </c>
      <c r="M76" s="84">
        <f t="shared" ref="M76:M81" si="76">$M$29+F76</f>
        <v>441</v>
      </c>
      <c r="N76" s="84">
        <f t="shared" ref="N76:N81" si="77">$N$29+F76</f>
        <v>482</v>
      </c>
      <c r="O76" s="83">
        <f t="shared" ref="O76:O77" si="78">$O$29+F76</f>
        <v>354</v>
      </c>
      <c r="P76" s="84">
        <f t="shared" ref="P76:P78" si="79">$P$29+F76</f>
        <v>380</v>
      </c>
      <c r="Q76" s="84">
        <f t="shared" ref="Q76:Q78" si="80">$Q$29+F76</f>
        <v>394</v>
      </c>
      <c r="R76" s="84">
        <f t="shared" ref="R76:R81" si="81">$R$29+F76</f>
        <v>416</v>
      </c>
      <c r="S76" s="84">
        <f t="shared" ref="S76:S81" si="82">$S$29+F76</f>
        <v>457</v>
      </c>
      <c r="T76" s="84">
        <f t="shared" ref="T76:T81" si="83">$T$29+F76</f>
        <v>441</v>
      </c>
      <c r="U76" s="84">
        <f t="shared" ref="U76:U81" si="84">$U$29+F76</f>
        <v>482</v>
      </c>
      <c r="V76" s="83">
        <f t="shared" ref="V76:V77" si="85">$V$29+F76</f>
        <v>423</v>
      </c>
      <c r="W76" s="84">
        <f t="shared" ref="W76:W78" si="86">$W$29+F76</f>
        <v>493</v>
      </c>
      <c r="X76" s="84">
        <f t="shared" ref="X76:X78" si="87">$X$29+F76</f>
        <v>524</v>
      </c>
      <c r="Y76" s="84">
        <f t="shared" ref="Y76:Y81" si="88">$Y$29+F76</f>
        <v>554</v>
      </c>
      <c r="Z76" s="84">
        <f t="shared" ref="Z76:Z81" si="89">$Z$29+F76</f>
        <v>606</v>
      </c>
      <c r="AA76" s="83">
        <f t="shared" ref="AA76:AA77" si="90">$AA$29+F76</f>
        <v>437</v>
      </c>
      <c r="AB76" s="84">
        <f t="shared" ref="AB76:AB78" si="91">$AB$29+F76</f>
        <v>511</v>
      </c>
      <c r="AC76" s="84">
        <f t="shared" ref="AC76:AC78" si="92">$AC$29+F76</f>
        <v>541</v>
      </c>
      <c r="AD76" s="84">
        <f t="shared" ref="AD76:AD81" si="93">$AD$29+F76</f>
        <v>576</v>
      </c>
      <c r="AE76" s="84">
        <f t="shared" ref="AE76:AE81" si="94">$AE$29+F76</f>
        <v>629</v>
      </c>
    </row>
    <row r="77" spans="1:31" ht="12.75" customHeight="1">
      <c r="A77" s="84">
        <v>20</v>
      </c>
      <c r="B77" s="96" t="s">
        <v>1343</v>
      </c>
      <c r="C77" s="97" t="s">
        <v>1344</v>
      </c>
      <c r="D77" s="44" t="s">
        <v>1302</v>
      </c>
      <c r="E77" s="98">
        <v>32</v>
      </c>
      <c r="F77" s="48">
        <f t="shared" si="70"/>
        <v>244</v>
      </c>
      <c r="G77" s="48">
        <v>244</v>
      </c>
      <c r="H77" s="83">
        <f t="shared" si="71"/>
        <v>359</v>
      </c>
      <c r="I77" s="83">
        <f t="shared" si="72"/>
        <v>385</v>
      </c>
      <c r="J77" s="83">
        <f t="shared" si="73"/>
        <v>399</v>
      </c>
      <c r="K77" s="84">
        <f t="shared" si="74"/>
        <v>421</v>
      </c>
      <c r="L77" s="84">
        <f t="shared" si="75"/>
        <v>462</v>
      </c>
      <c r="M77" s="84">
        <f t="shared" si="76"/>
        <v>446</v>
      </c>
      <c r="N77" s="84">
        <f t="shared" si="77"/>
        <v>487</v>
      </c>
      <c r="O77" s="83">
        <f t="shared" si="78"/>
        <v>359</v>
      </c>
      <c r="P77" s="83">
        <f t="shared" si="79"/>
        <v>385</v>
      </c>
      <c r="Q77" s="83">
        <f t="shared" si="80"/>
        <v>399</v>
      </c>
      <c r="R77" s="84">
        <f t="shared" si="81"/>
        <v>421</v>
      </c>
      <c r="S77" s="84">
        <f t="shared" si="82"/>
        <v>462</v>
      </c>
      <c r="T77" s="84">
        <f t="shared" si="83"/>
        <v>446</v>
      </c>
      <c r="U77" s="84">
        <f t="shared" si="84"/>
        <v>487</v>
      </c>
      <c r="V77" s="83">
        <f t="shared" si="85"/>
        <v>428</v>
      </c>
      <c r="W77" s="83">
        <f t="shared" si="86"/>
        <v>498</v>
      </c>
      <c r="X77" s="83">
        <f t="shared" si="87"/>
        <v>529</v>
      </c>
      <c r="Y77" s="84">
        <f t="shared" si="88"/>
        <v>559</v>
      </c>
      <c r="Z77" s="84">
        <f t="shared" si="89"/>
        <v>611</v>
      </c>
      <c r="AA77" s="83">
        <f t="shared" si="90"/>
        <v>442</v>
      </c>
      <c r="AB77" s="83">
        <f t="shared" si="91"/>
        <v>516</v>
      </c>
      <c r="AC77" s="83">
        <f t="shared" si="92"/>
        <v>546</v>
      </c>
      <c r="AD77" s="84">
        <f t="shared" si="93"/>
        <v>581</v>
      </c>
      <c r="AE77" s="84">
        <f t="shared" si="94"/>
        <v>634</v>
      </c>
    </row>
    <row r="78" spans="1:31" ht="12.75" customHeight="1">
      <c r="A78" s="84">
        <v>25</v>
      </c>
      <c r="B78" s="96" t="s">
        <v>1345</v>
      </c>
      <c r="C78" s="97" t="s">
        <v>1346</v>
      </c>
      <c r="D78" s="44" t="s">
        <v>1302</v>
      </c>
      <c r="E78" s="98">
        <v>26</v>
      </c>
      <c r="F78" s="48">
        <f t="shared" si="70"/>
        <v>271</v>
      </c>
      <c r="G78" s="48">
        <v>271</v>
      </c>
      <c r="H78" s="84"/>
      <c r="I78" s="83">
        <f t="shared" si="72"/>
        <v>412</v>
      </c>
      <c r="J78" s="83">
        <f t="shared" si="73"/>
        <v>426</v>
      </c>
      <c r="K78" s="84">
        <f t="shared" si="74"/>
        <v>448</v>
      </c>
      <c r="L78" s="84">
        <f t="shared" si="75"/>
        <v>489</v>
      </c>
      <c r="M78" s="84">
        <f t="shared" si="76"/>
        <v>473</v>
      </c>
      <c r="N78" s="84">
        <f t="shared" si="77"/>
        <v>514</v>
      </c>
      <c r="O78" s="84"/>
      <c r="P78" s="83">
        <f t="shared" si="79"/>
        <v>412</v>
      </c>
      <c r="Q78" s="83">
        <f t="shared" si="80"/>
        <v>426</v>
      </c>
      <c r="R78" s="84">
        <f t="shared" si="81"/>
        <v>448</v>
      </c>
      <c r="S78" s="84">
        <f t="shared" si="82"/>
        <v>489</v>
      </c>
      <c r="T78" s="84">
        <f t="shared" si="83"/>
        <v>473</v>
      </c>
      <c r="U78" s="84">
        <f t="shared" si="84"/>
        <v>514</v>
      </c>
      <c r="V78" s="84"/>
      <c r="W78" s="83">
        <f t="shared" si="86"/>
        <v>525</v>
      </c>
      <c r="X78" s="83">
        <f t="shared" si="87"/>
        <v>556</v>
      </c>
      <c r="Y78" s="84">
        <f t="shared" si="88"/>
        <v>586</v>
      </c>
      <c r="Z78" s="84">
        <f t="shared" si="89"/>
        <v>638</v>
      </c>
      <c r="AA78" s="84"/>
      <c r="AB78" s="83">
        <f t="shared" si="91"/>
        <v>543</v>
      </c>
      <c r="AC78" s="83">
        <f t="shared" si="92"/>
        <v>573</v>
      </c>
      <c r="AD78" s="84">
        <f t="shared" si="93"/>
        <v>608</v>
      </c>
      <c r="AE78" s="84">
        <f t="shared" si="94"/>
        <v>661</v>
      </c>
    </row>
    <row r="79" spans="1:31" ht="12.75" customHeight="1">
      <c r="A79" s="84">
        <v>32</v>
      </c>
      <c r="B79" s="96" t="s">
        <v>1347</v>
      </c>
      <c r="C79" s="97" t="s">
        <v>1348</v>
      </c>
      <c r="D79" s="44" t="s">
        <v>1302</v>
      </c>
      <c r="E79" s="98">
        <v>32</v>
      </c>
      <c r="F79" s="48">
        <f t="shared" si="70"/>
        <v>309</v>
      </c>
      <c r="G79" s="48">
        <v>309</v>
      </c>
      <c r="H79" s="84"/>
      <c r="I79" s="84"/>
      <c r="J79" s="84"/>
      <c r="K79" s="83">
        <f t="shared" si="74"/>
        <v>486</v>
      </c>
      <c r="L79" s="83">
        <f t="shared" si="75"/>
        <v>527</v>
      </c>
      <c r="M79" s="84">
        <f t="shared" si="76"/>
        <v>511</v>
      </c>
      <c r="N79" s="84">
        <f t="shared" si="77"/>
        <v>552</v>
      </c>
      <c r="O79" s="84"/>
      <c r="P79" s="84"/>
      <c r="Q79" s="84"/>
      <c r="R79" s="83">
        <f t="shared" si="81"/>
        <v>486</v>
      </c>
      <c r="S79" s="83">
        <f t="shared" si="82"/>
        <v>527</v>
      </c>
      <c r="T79" s="84">
        <f t="shared" si="83"/>
        <v>511</v>
      </c>
      <c r="U79" s="84">
        <f t="shared" si="84"/>
        <v>552</v>
      </c>
      <c r="V79" s="84"/>
      <c r="W79" s="84"/>
      <c r="X79" s="84"/>
      <c r="Y79" s="83">
        <f t="shared" si="88"/>
        <v>624</v>
      </c>
      <c r="Z79" s="84">
        <f t="shared" si="89"/>
        <v>676</v>
      </c>
      <c r="AA79" s="84"/>
      <c r="AB79" s="84"/>
      <c r="AC79" s="84"/>
      <c r="AD79" s="83">
        <f t="shared" si="93"/>
        <v>646</v>
      </c>
      <c r="AE79" s="84">
        <f t="shared" si="94"/>
        <v>699</v>
      </c>
    </row>
    <row r="80" spans="1:31" ht="12.75" customHeight="1">
      <c r="A80" s="84">
        <v>40</v>
      </c>
      <c r="B80" s="96" t="s">
        <v>1349</v>
      </c>
      <c r="C80" s="97" t="s">
        <v>1350</v>
      </c>
      <c r="D80" s="44" t="s">
        <v>1302</v>
      </c>
      <c r="E80" s="98">
        <v>31</v>
      </c>
      <c r="F80" s="48">
        <f t="shared" si="70"/>
        <v>355</v>
      </c>
      <c r="G80" s="48">
        <v>355</v>
      </c>
      <c r="H80" s="84"/>
      <c r="I80" s="84"/>
      <c r="J80" s="84"/>
      <c r="K80" s="83">
        <f t="shared" si="74"/>
        <v>532</v>
      </c>
      <c r="L80" s="83">
        <f t="shared" si="75"/>
        <v>573</v>
      </c>
      <c r="M80" s="84">
        <f t="shared" si="76"/>
        <v>557</v>
      </c>
      <c r="N80" s="84">
        <f t="shared" si="77"/>
        <v>598</v>
      </c>
      <c r="O80" s="84"/>
      <c r="P80" s="84"/>
      <c r="Q80" s="84"/>
      <c r="R80" s="83">
        <f t="shared" si="81"/>
        <v>532</v>
      </c>
      <c r="S80" s="83">
        <f t="shared" si="82"/>
        <v>573</v>
      </c>
      <c r="T80" s="84">
        <f t="shared" si="83"/>
        <v>557</v>
      </c>
      <c r="U80" s="84">
        <f t="shared" si="84"/>
        <v>598</v>
      </c>
      <c r="V80" s="84"/>
      <c r="W80" s="84"/>
      <c r="X80" s="84"/>
      <c r="Y80" s="83">
        <f t="shared" si="88"/>
        <v>670</v>
      </c>
      <c r="Z80" s="84">
        <f t="shared" si="89"/>
        <v>722</v>
      </c>
      <c r="AA80" s="84"/>
      <c r="AB80" s="84"/>
      <c r="AC80" s="84"/>
      <c r="AD80" s="83">
        <f t="shared" si="93"/>
        <v>692</v>
      </c>
      <c r="AE80" s="84">
        <f t="shared" si="94"/>
        <v>745</v>
      </c>
    </row>
    <row r="81" spans="1:31" ht="12.75" customHeight="1">
      <c r="A81" s="84">
        <v>50</v>
      </c>
      <c r="B81" s="96" t="s">
        <v>1351</v>
      </c>
      <c r="C81" s="97" t="s">
        <v>1352</v>
      </c>
      <c r="D81" s="44" t="s">
        <v>1302</v>
      </c>
      <c r="E81" s="98">
        <v>49</v>
      </c>
      <c r="F81" s="48">
        <f t="shared" si="70"/>
        <v>399</v>
      </c>
      <c r="G81" s="48">
        <v>399</v>
      </c>
      <c r="H81" s="84"/>
      <c r="I81" s="84"/>
      <c r="J81" s="84"/>
      <c r="K81" s="83">
        <f t="shared" si="74"/>
        <v>576</v>
      </c>
      <c r="L81" s="83">
        <f t="shared" si="75"/>
        <v>617</v>
      </c>
      <c r="M81" s="84">
        <f t="shared" si="76"/>
        <v>601</v>
      </c>
      <c r="N81" s="84">
        <f t="shared" si="77"/>
        <v>642</v>
      </c>
      <c r="O81" s="84"/>
      <c r="P81" s="84"/>
      <c r="Q81" s="84"/>
      <c r="R81" s="83">
        <f t="shared" si="81"/>
        <v>576</v>
      </c>
      <c r="S81" s="83">
        <f t="shared" si="82"/>
        <v>617</v>
      </c>
      <c r="T81" s="84">
        <f t="shared" si="83"/>
        <v>601</v>
      </c>
      <c r="U81" s="84">
        <f t="shared" si="84"/>
        <v>642</v>
      </c>
      <c r="V81" s="84"/>
      <c r="W81" s="84"/>
      <c r="X81" s="84"/>
      <c r="Y81" s="83">
        <f t="shared" si="88"/>
        <v>714</v>
      </c>
      <c r="Z81" s="84">
        <f t="shared" si="89"/>
        <v>766</v>
      </c>
      <c r="AA81" s="84"/>
      <c r="AB81" s="84"/>
      <c r="AC81" s="84"/>
      <c r="AD81" s="83">
        <f t="shared" si="93"/>
        <v>736</v>
      </c>
      <c r="AE81" s="84">
        <f t="shared" si="94"/>
        <v>789</v>
      </c>
    </row>
    <row r="82" spans="1:31" ht="12.75" customHeight="1">
      <c r="A82" s="84">
        <v>65</v>
      </c>
      <c r="B82" s="96" t="s">
        <v>1353</v>
      </c>
      <c r="C82" s="97" t="s">
        <v>1354</v>
      </c>
      <c r="D82" s="44" t="s">
        <v>1302</v>
      </c>
      <c r="E82" s="98">
        <v>230</v>
      </c>
      <c r="F82" s="97" t="s">
        <v>1354</v>
      </c>
      <c r="G82" s="97" t="s">
        <v>1354</v>
      </c>
      <c r="H82" s="84"/>
      <c r="I82" s="84"/>
      <c r="J82" s="84"/>
      <c r="K82" s="84"/>
      <c r="L82" s="84"/>
      <c r="M82" s="84"/>
      <c r="N82" s="84"/>
      <c r="O82" s="84"/>
      <c r="P82" s="84"/>
      <c r="Q82" s="84"/>
      <c r="R82" s="84"/>
      <c r="S82" s="84"/>
      <c r="T82" s="84"/>
      <c r="U82" s="84"/>
      <c r="V82" s="84"/>
      <c r="W82" s="84"/>
      <c r="X82" s="84"/>
      <c r="Y82" s="84"/>
      <c r="Z82" s="84"/>
      <c r="AA82" s="84"/>
      <c r="AB82" s="84"/>
      <c r="AC82" s="84"/>
      <c r="AD82" s="84"/>
      <c r="AE82" s="84"/>
    </row>
    <row r="83" spans="1:31" ht="12.75" customHeight="1">
      <c r="A83" s="84">
        <v>80</v>
      </c>
      <c r="B83" s="96" t="s">
        <v>1355</v>
      </c>
      <c r="C83" s="97" t="s">
        <v>1354</v>
      </c>
      <c r="D83" s="141" t="s">
        <v>51</v>
      </c>
      <c r="E83" s="98">
        <v>230</v>
      </c>
      <c r="F83" s="97" t="s">
        <v>1354</v>
      </c>
      <c r="G83" s="97" t="s">
        <v>1354</v>
      </c>
      <c r="H83" s="84"/>
      <c r="I83" s="84"/>
      <c r="J83" s="84"/>
      <c r="K83" s="84"/>
      <c r="L83" s="84"/>
      <c r="M83" s="84"/>
      <c r="N83" s="84"/>
      <c r="O83" s="84"/>
      <c r="P83" s="84"/>
      <c r="Q83" s="84"/>
      <c r="R83" s="84"/>
      <c r="S83" s="84"/>
      <c r="T83" s="84"/>
      <c r="U83" s="84"/>
      <c r="V83" s="84"/>
      <c r="W83" s="84"/>
      <c r="X83" s="84"/>
      <c r="Y83" s="84"/>
      <c r="Z83" s="84"/>
      <c r="AA83" s="84"/>
      <c r="AB83" s="84"/>
      <c r="AC83" s="84"/>
      <c r="AD83" s="84"/>
      <c r="AE83" s="84"/>
    </row>
    <row r="84" spans="1:31" ht="12.75" customHeight="1">
      <c r="A84" s="51"/>
      <c r="B84" s="105"/>
      <c r="C84" s="28"/>
      <c r="D84" s="28"/>
      <c r="E84" s="52"/>
      <c r="F84" s="29"/>
      <c r="G84" s="29"/>
      <c r="H84" s="51"/>
      <c r="I84" s="51"/>
      <c r="J84" s="51"/>
      <c r="K84" s="51"/>
      <c r="L84" s="51"/>
      <c r="M84" s="51"/>
      <c r="N84" s="51"/>
      <c r="O84" s="51"/>
      <c r="P84" s="51"/>
      <c r="Q84" s="51"/>
      <c r="R84" s="51"/>
      <c r="S84" s="51"/>
      <c r="T84" s="51"/>
      <c r="U84" s="51"/>
      <c r="V84" s="51"/>
      <c r="W84" s="51"/>
      <c r="X84" s="51"/>
      <c r="Y84" s="51"/>
      <c r="Z84" s="51"/>
      <c r="AA84" s="51"/>
      <c r="AB84" s="51"/>
      <c r="AC84" s="51"/>
      <c r="AD84" s="51"/>
      <c r="AE84" s="51"/>
    </row>
    <row r="85" spans="1:31" ht="12.75" customHeight="1">
      <c r="A85" s="51"/>
      <c r="B85" s="105"/>
      <c r="C85" s="28"/>
      <c r="D85" s="28"/>
      <c r="E85" s="52"/>
      <c r="F85" s="29"/>
      <c r="G85" s="29"/>
      <c r="H85" s="51"/>
      <c r="I85" s="51"/>
      <c r="J85" s="51"/>
      <c r="K85" s="51"/>
      <c r="L85" s="51"/>
      <c r="M85" s="51"/>
      <c r="N85" s="51"/>
      <c r="O85" s="51"/>
      <c r="P85" s="51"/>
      <c r="Q85" s="51"/>
      <c r="R85" s="51"/>
      <c r="S85" s="51"/>
      <c r="T85" s="51"/>
      <c r="U85" s="51"/>
      <c r="V85" s="51"/>
      <c r="W85" s="51"/>
      <c r="X85" s="51"/>
      <c r="Y85" s="51"/>
      <c r="Z85" s="51"/>
      <c r="AA85" s="51"/>
      <c r="AB85" s="51"/>
      <c r="AC85" s="51"/>
      <c r="AD85" s="51"/>
      <c r="AE85" s="51"/>
    </row>
    <row r="86" spans="1:31" ht="15.75" customHeight="1">
      <c r="A86" s="94" t="s">
        <v>1356</v>
      </c>
      <c r="B86" s="105"/>
      <c r="C86" s="28"/>
      <c r="D86" s="28"/>
      <c r="E86" s="52"/>
      <c r="F86" s="29"/>
      <c r="G86" s="29"/>
      <c r="H86" s="51"/>
      <c r="I86" s="51"/>
      <c r="J86" s="51"/>
      <c r="K86" s="51"/>
      <c r="L86" s="51"/>
      <c r="M86" s="51"/>
      <c r="N86" s="51"/>
      <c r="O86" s="51"/>
      <c r="P86" s="51"/>
      <c r="Q86" s="51"/>
      <c r="R86" s="51"/>
      <c r="S86" s="51"/>
      <c r="T86" s="51"/>
      <c r="U86" s="51"/>
      <c r="V86" s="51"/>
      <c r="W86" s="51"/>
      <c r="X86" s="51"/>
      <c r="Y86" s="51"/>
      <c r="Z86" s="51"/>
      <c r="AA86" s="51"/>
      <c r="AB86" s="51"/>
      <c r="AC86" s="51"/>
      <c r="AD86" s="51"/>
      <c r="AE86" s="51"/>
    </row>
    <row r="87" spans="1:31" ht="12.75" customHeight="1">
      <c r="A87" s="51"/>
      <c r="B87" s="105"/>
      <c r="C87" s="28"/>
      <c r="D87" s="28"/>
      <c r="E87" s="52"/>
      <c r="F87" s="29"/>
      <c r="G87" s="29"/>
      <c r="H87" s="51"/>
      <c r="I87" s="51"/>
      <c r="J87" s="51"/>
      <c r="K87" s="51"/>
      <c r="L87" s="51"/>
      <c r="M87" s="51"/>
      <c r="N87" s="51"/>
      <c r="O87" s="51"/>
      <c r="P87" s="51"/>
      <c r="Q87" s="51"/>
      <c r="R87" s="51"/>
      <c r="S87" s="51"/>
      <c r="T87" s="51"/>
      <c r="U87" s="51"/>
      <c r="V87" s="51"/>
      <c r="W87" s="51"/>
      <c r="X87" s="51"/>
      <c r="Y87" s="51"/>
      <c r="Z87" s="51"/>
      <c r="AA87" s="51"/>
      <c r="AB87" s="51"/>
      <c r="AC87" s="51"/>
      <c r="AD87" s="51"/>
      <c r="AE87" s="51"/>
    </row>
    <row r="88" spans="1:31" ht="15" customHeight="1">
      <c r="A88" s="9" t="s">
        <v>1357</v>
      </c>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row>
    <row r="89" spans="1:31" ht="12.75" customHeight="1">
      <c r="A89" s="84">
        <v>15</v>
      </c>
      <c r="B89" s="96" t="s">
        <v>1358</v>
      </c>
      <c r="C89" s="97" t="s">
        <v>1359</v>
      </c>
      <c r="D89" s="44" t="s">
        <v>1360</v>
      </c>
      <c r="E89" s="98">
        <v>15</v>
      </c>
      <c r="F89" s="48">
        <f t="shared" ref="F89:F95" si="95">G89*(1+$AE$10)*(1-$AE$9)</f>
        <v>76</v>
      </c>
      <c r="G89" s="48">
        <v>76</v>
      </c>
      <c r="H89" s="83">
        <f t="shared" ref="H89:H90" si="96">$H$29+F89</f>
        <v>191</v>
      </c>
      <c r="I89" s="84">
        <f t="shared" ref="I89:I92" si="97">$I$29+F89</f>
        <v>217</v>
      </c>
      <c r="J89" s="84">
        <f t="shared" ref="J89:J92" si="98">$J$29+F89</f>
        <v>231</v>
      </c>
      <c r="K89" s="84">
        <f t="shared" ref="K89:K95" si="99">$K$29+F89</f>
        <v>253</v>
      </c>
      <c r="L89" s="84">
        <f t="shared" ref="L89:L95" si="100">$L$29+F89</f>
        <v>294</v>
      </c>
      <c r="M89" s="84">
        <f t="shared" ref="M89:M95" si="101">$M$29+F89</f>
        <v>278</v>
      </c>
      <c r="N89" s="84">
        <f t="shared" ref="N89:N95" si="102">$N$29+F89</f>
        <v>319</v>
      </c>
      <c r="O89" s="83">
        <f t="shared" ref="O89:O90" si="103">$O$29+F89</f>
        <v>191</v>
      </c>
      <c r="P89" s="84">
        <f t="shared" ref="P89:P92" si="104">$P$29+F89</f>
        <v>217</v>
      </c>
      <c r="Q89" s="84">
        <f t="shared" ref="Q89:Q92" si="105">$Q$29+F89</f>
        <v>231</v>
      </c>
      <c r="R89" s="84">
        <f t="shared" ref="R89:R95" si="106">$R$29+F89</f>
        <v>253</v>
      </c>
      <c r="S89" s="84">
        <f t="shared" ref="S89:S95" si="107">$S$29+F89</f>
        <v>294</v>
      </c>
      <c r="T89" s="84">
        <f t="shared" ref="T89:T95" si="108">$T$29+F89</f>
        <v>278</v>
      </c>
      <c r="U89" s="84">
        <f t="shared" ref="U89:U95" si="109">$U$29+F89</f>
        <v>319</v>
      </c>
      <c r="V89" s="83">
        <f t="shared" ref="V89:V90" si="110">$V$29+F89</f>
        <v>260</v>
      </c>
      <c r="W89" s="84">
        <f t="shared" ref="W89:W92" si="111">$W$29+F89</f>
        <v>330</v>
      </c>
      <c r="X89" s="84">
        <f t="shared" ref="X89:X92" si="112">$X$29+F89</f>
        <v>361</v>
      </c>
      <c r="Y89" s="84">
        <f t="shared" ref="Y89:Y95" si="113">$Y$29+F89</f>
        <v>391</v>
      </c>
      <c r="Z89" s="84">
        <f t="shared" ref="Z89:Z95" si="114">$Z$29+F89</f>
        <v>443</v>
      </c>
      <c r="AA89" s="83">
        <f t="shared" ref="AA89:AA90" si="115">$AA$29+F89</f>
        <v>274</v>
      </c>
      <c r="AB89" s="84">
        <f t="shared" ref="AB89:AB92" si="116">$AB$29+F89</f>
        <v>348</v>
      </c>
      <c r="AC89" s="84">
        <f t="shared" ref="AC89:AC92" si="117">$AC$29+F89</f>
        <v>378</v>
      </c>
      <c r="AD89" s="84">
        <f t="shared" ref="AD89:AD95" si="118">$AD$29+F89</f>
        <v>413</v>
      </c>
      <c r="AE89" s="84">
        <f t="shared" ref="AE89:AE95" si="119">$AE$29+F89</f>
        <v>466</v>
      </c>
    </row>
    <row r="90" spans="1:31" ht="12.75" customHeight="1">
      <c r="A90" s="84">
        <v>20</v>
      </c>
      <c r="B90" s="96" t="s">
        <v>1361</v>
      </c>
      <c r="C90" s="97" t="s">
        <v>1362</v>
      </c>
      <c r="D90" s="44" t="s">
        <v>1360</v>
      </c>
      <c r="E90" s="98">
        <v>32</v>
      </c>
      <c r="F90" s="48">
        <f t="shared" si="95"/>
        <v>91</v>
      </c>
      <c r="G90" s="48">
        <v>91</v>
      </c>
      <c r="H90" s="83">
        <f t="shared" si="96"/>
        <v>206</v>
      </c>
      <c r="I90" s="83">
        <f t="shared" si="97"/>
        <v>232</v>
      </c>
      <c r="J90" s="83">
        <f t="shared" si="98"/>
        <v>246</v>
      </c>
      <c r="K90" s="84">
        <f t="shared" si="99"/>
        <v>268</v>
      </c>
      <c r="L90" s="84">
        <f t="shared" si="100"/>
        <v>309</v>
      </c>
      <c r="M90" s="84">
        <f t="shared" si="101"/>
        <v>293</v>
      </c>
      <c r="N90" s="84">
        <f t="shared" si="102"/>
        <v>334</v>
      </c>
      <c r="O90" s="83">
        <f t="shared" si="103"/>
        <v>206</v>
      </c>
      <c r="P90" s="83">
        <f t="shared" si="104"/>
        <v>232</v>
      </c>
      <c r="Q90" s="83">
        <f t="shared" si="105"/>
        <v>246</v>
      </c>
      <c r="R90" s="84">
        <f t="shared" si="106"/>
        <v>268</v>
      </c>
      <c r="S90" s="84">
        <f t="shared" si="107"/>
        <v>309</v>
      </c>
      <c r="T90" s="84">
        <f t="shared" si="108"/>
        <v>293</v>
      </c>
      <c r="U90" s="84">
        <f t="shared" si="109"/>
        <v>334</v>
      </c>
      <c r="V90" s="83">
        <f t="shared" si="110"/>
        <v>275</v>
      </c>
      <c r="W90" s="83">
        <f t="shared" si="111"/>
        <v>345</v>
      </c>
      <c r="X90" s="83">
        <f t="shared" si="112"/>
        <v>376</v>
      </c>
      <c r="Y90" s="84">
        <f t="shared" si="113"/>
        <v>406</v>
      </c>
      <c r="Z90" s="84">
        <f t="shared" si="114"/>
        <v>458</v>
      </c>
      <c r="AA90" s="83">
        <f t="shared" si="115"/>
        <v>289</v>
      </c>
      <c r="AB90" s="83">
        <f t="shared" si="116"/>
        <v>363</v>
      </c>
      <c r="AC90" s="83">
        <f t="shared" si="117"/>
        <v>393</v>
      </c>
      <c r="AD90" s="84">
        <f t="shared" si="118"/>
        <v>428</v>
      </c>
      <c r="AE90" s="84">
        <f t="shared" si="119"/>
        <v>481</v>
      </c>
    </row>
    <row r="91" spans="1:31" ht="12.75" customHeight="1">
      <c r="A91" s="84">
        <v>25</v>
      </c>
      <c r="B91" s="96" t="s">
        <v>1363</v>
      </c>
      <c r="C91" s="97" t="s">
        <v>1364</v>
      </c>
      <c r="D91" s="44" t="s">
        <v>1360</v>
      </c>
      <c r="E91" s="98">
        <v>26</v>
      </c>
      <c r="F91" s="48">
        <f t="shared" si="95"/>
        <v>115</v>
      </c>
      <c r="G91" s="48">
        <v>115</v>
      </c>
      <c r="H91" s="84"/>
      <c r="I91" s="83">
        <f t="shared" si="97"/>
        <v>256</v>
      </c>
      <c r="J91" s="83">
        <f t="shared" si="98"/>
        <v>270</v>
      </c>
      <c r="K91" s="84">
        <f t="shared" si="99"/>
        <v>292</v>
      </c>
      <c r="L91" s="84">
        <f t="shared" si="100"/>
        <v>333</v>
      </c>
      <c r="M91" s="84">
        <f t="shared" si="101"/>
        <v>317</v>
      </c>
      <c r="N91" s="84">
        <f t="shared" si="102"/>
        <v>358</v>
      </c>
      <c r="O91" s="84"/>
      <c r="P91" s="83">
        <f t="shared" si="104"/>
        <v>256</v>
      </c>
      <c r="Q91" s="83">
        <f t="shared" si="105"/>
        <v>270</v>
      </c>
      <c r="R91" s="84">
        <f t="shared" si="106"/>
        <v>292</v>
      </c>
      <c r="S91" s="84">
        <f t="shared" si="107"/>
        <v>333</v>
      </c>
      <c r="T91" s="84">
        <f t="shared" si="108"/>
        <v>317</v>
      </c>
      <c r="U91" s="84">
        <f t="shared" si="109"/>
        <v>358</v>
      </c>
      <c r="V91" s="84"/>
      <c r="W91" s="83">
        <f t="shared" si="111"/>
        <v>369</v>
      </c>
      <c r="X91" s="83">
        <f t="shared" si="112"/>
        <v>400</v>
      </c>
      <c r="Y91" s="84">
        <f t="shared" si="113"/>
        <v>430</v>
      </c>
      <c r="Z91" s="84">
        <f t="shared" si="114"/>
        <v>482</v>
      </c>
      <c r="AA91" s="84"/>
      <c r="AB91" s="83">
        <f t="shared" si="116"/>
        <v>387</v>
      </c>
      <c r="AC91" s="83">
        <f t="shared" si="117"/>
        <v>417</v>
      </c>
      <c r="AD91" s="84">
        <f t="shared" si="118"/>
        <v>452</v>
      </c>
      <c r="AE91" s="84">
        <f t="shared" si="119"/>
        <v>505</v>
      </c>
    </row>
    <row r="92" spans="1:31" ht="12.75" customHeight="1">
      <c r="A92" s="84">
        <v>32</v>
      </c>
      <c r="B92" s="96" t="s">
        <v>1365</v>
      </c>
      <c r="C92" s="97" t="s">
        <v>1366</v>
      </c>
      <c r="D92" s="44" t="s">
        <v>1360</v>
      </c>
      <c r="E92" s="98">
        <v>16</v>
      </c>
      <c r="F92" s="48">
        <f t="shared" si="95"/>
        <v>147</v>
      </c>
      <c r="G92" s="48">
        <v>147</v>
      </c>
      <c r="H92" s="84"/>
      <c r="I92" s="83">
        <f t="shared" si="97"/>
        <v>288</v>
      </c>
      <c r="J92" s="83">
        <f t="shared" si="98"/>
        <v>302</v>
      </c>
      <c r="K92" s="84">
        <f t="shared" si="99"/>
        <v>324</v>
      </c>
      <c r="L92" s="84">
        <f t="shared" si="100"/>
        <v>365</v>
      </c>
      <c r="M92" s="84">
        <f t="shared" si="101"/>
        <v>349</v>
      </c>
      <c r="N92" s="84">
        <f t="shared" si="102"/>
        <v>390</v>
      </c>
      <c r="O92" s="84"/>
      <c r="P92" s="83">
        <f t="shared" si="104"/>
        <v>288</v>
      </c>
      <c r="Q92" s="83">
        <f t="shared" si="105"/>
        <v>302</v>
      </c>
      <c r="R92" s="84">
        <f t="shared" si="106"/>
        <v>324</v>
      </c>
      <c r="S92" s="84">
        <f t="shared" si="107"/>
        <v>365</v>
      </c>
      <c r="T92" s="84">
        <f t="shared" si="108"/>
        <v>349</v>
      </c>
      <c r="U92" s="84">
        <f t="shared" si="109"/>
        <v>390</v>
      </c>
      <c r="V92" s="84"/>
      <c r="W92" s="83">
        <f t="shared" si="111"/>
        <v>401</v>
      </c>
      <c r="X92" s="83">
        <f t="shared" si="112"/>
        <v>432</v>
      </c>
      <c r="Y92" s="84">
        <f t="shared" si="113"/>
        <v>462</v>
      </c>
      <c r="Z92" s="84">
        <f t="shared" si="114"/>
        <v>514</v>
      </c>
      <c r="AA92" s="84"/>
      <c r="AB92" s="83">
        <f t="shared" si="116"/>
        <v>419</v>
      </c>
      <c r="AC92" s="83">
        <f t="shared" si="117"/>
        <v>449</v>
      </c>
      <c r="AD92" s="84">
        <f t="shared" si="118"/>
        <v>484</v>
      </c>
      <c r="AE92" s="84">
        <f t="shared" si="119"/>
        <v>537</v>
      </c>
    </row>
    <row r="93" spans="1:31" ht="12.75" customHeight="1">
      <c r="A93" s="84">
        <v>32</v>
      </c>
      <c r="B93" s="96" t="s">
        <v>1367</v>
      </c>
      <c r="C93" s="97" t="s">
        <v>1368</v>
      </c>
      <c r="D93" s="44" t="s">
        <v>1360</v>
      </c>
      <c r="E93" s="98">
        <v>32</v>
      </c>
      <c r="F93" s="48">
        <f t="shared" si="95"/>
        <v>171</v>
      </c>
      <c r="G93" s="48">
        <v>171</v>
      </c>
      <c r="H93" s="84"/>
      <c r="I93" s="84"/>
      <c r="J93" s="84"/>
      <c r="K93" s="83">
        <f t="shared" si="99"/>
        <v>348</v>
      </c>
      <c r="L93" s="83">
        <f t="shared" si="100"/>
        <v>389</v>
      </c>
      <c r="M93" s="84">
        <f t="shared" si="101"/>
        <v>373</v>
      </c>
      <c r="N93" s="84">
        <f t="shared" si="102"/>
        <v>414</v>
      </c>
      <c r="O93" s="84"/>
      <c r="P93" s="84"/>
      <c r="Q93" s="84"/>
      <c r="R93" s="83">
        <f t="shared" si="106"/>
        <v>348</v>
      </c>
      <c r="S93" s="83">
        <f t="shared" si="107"/>
        <v>389</v>
      </c>
      <c r="T93" s="84">
        <f t="shared" si="108"/>
        <v>373</v>
      </c>
      <c r="U93" s="84">
        <f t="shared" si="109"/>
        <v>414</v>
      </c>
      <c r="V93" s="84"/>
      <c r="W93" s="84"/>
      <c r="X93" s="84"/>
      <c r="Y93" s="83">
        <f t="shared" si="113"/>
        <v>486</v>
      </c>
      <c r="Z93" s="84">
        <f t="shared" si="114"/>
        <v>538</v>
      </c>
      <c r="AA93" s="84"/>
      <c r="AB93" s="84"/>
      <c r="AC93" s="84"/>
      <c r="AD93" s="83">
        <f t="shared" si="118"/>
        <v>508</v>
      </c>
      <c r="AE93" s="84">
        <f t="shared" si="119"/>
        <v>561</v>
      </c>
    </row>
    <row r="94" spans="1:31" ht="12.75" customHeight="1">
      <c r="A94" s="84">
        <v>40</v>
      </c>
      <c r="B94" s="96" t="s">
        <v>1369</v>
      </c>
      <c r="C94" s="97" t="s">
        <v>1370</v>
      </c>
      <c r="D94" s="44" t="s">
        <v>1360</v>
      </c>
      <c r="E94" s="98">
        <v>31</v>
      </c>
      <c r="F94" s="48">
        <f t="shared" si="95"/>
        <v>204</v>
      </c>
      <c r="G94" s="48">
        <v>204</v>
      </c>
      <c r="H94" s="84"/>
      <c r="I94" s="84"/>
      <c r="J94" s="84"/>
      <c r="K94" s="83">
        <f t="shared" si="99"/>
        <v>381</v>
      </c>
      <c r="L94" s="83">
        <f t="shared" si="100"/>
        <v>422</v>
      </c>
      <c r="M94" s="84">
        <f t="shared" si="101"/>
        <v>406</v>
      </c>
      <c r="N94" s="84">
        <f t="shared" si="102"/>
        <v>447</v>
      </c>
      <c r="O94" s="84"/>
      <c r="P94" s="84"/>
      <c r="Q94" s="84"/>
      <c r="R94" s="83">
        <f t="shared" si="106"/>
        <v>381</v>
      </c>
      <c r="S94" s="83">
        <f t="shared" si="107"/>
        <v>422</v>
      </c>
      <c r="T94" s="84">
        <f t="shared" si="108"/>
        <v>406</v>
      </c>
      <c r="U94" s="84">
        <f t="shared" si="109"/>
        <v>447</v>
      </c>
      <c r="V94" s="84"/>
      <c r="W94" s="84"/>
      <c r="X94" s="84"/>
      <c r="Y94" s="83">
        <f t="shared" si="113"/>
        <v>519</v>
      </c>
      <c r="Z94" s="84">
        <f t="shared" si="114"/>
        <v>571</v>
      </c>
      <c r="AA94" s="84"/>
      <c r="AB94" s="84"/>
      <c r="AC94" s="84"/>
      <c r="AD94" s="83">
        <f t="shared" si="118"/>
        <v>541</v>
      </c>
      <c r="AE94" s="84">
        <f t="shared" si="119"/>
        <v>594</v>
      </c>
    </row>
    <row r="95" spans="1:31" ht="12.75" customHeight="1">
      <c r="A95" s="84">
        <v>50</v>
      </c>
      <c r="B95" s="96" t="s">
        <v>1371</v>
      </c>
      <c r="C95" s="97" t="s">
        <v>1372</v>
      </c>
      <c r="D95" s="44" t="s">
        <v>1360</v>
      </c>
      <c r="E95" s="98">
        <v>49</v>
      </c>
      <c r="F95" s="48">
        <f t="shared" si="95"/>
        <v>244</v>
      </c>
      <c r="G95" s="48">
        <v>244</v>
      </c>
      <c r="H95" s="84"/>
      <c r="I95" s="84"/>
      <c r="J95" s="84"/>
      <c r="K95" s="83">
        <f t="shared" si="99"/>
        <v>421</v>
      </c>
      <c r="L95" s="83">
        <f t="shared" si="100"/>
        <v>462</v>
      </c>
      <c r="M95" s="84">
        <f t="shared" si="101"/>
        <v>446</v>
      </c>
      <c r="N95" s="84">
        <f t="shared" si="102"/>
        <v>487</v>
      </c>
      <c r="O95" s="84"/>
      <c r="P95" s="84"/>
      <c r="Q95" s="84"/>
      <c r="R95" s="83">
        <f t="shared" si="106"/>
        <v>421</v>
      </c>
      <c r="S95" s="83">
        <f t="shared" si="107"/>
        <v>462</v>
      </c>
      <c r="T95" s="84">
        <f t="shared" si="108"/>
        <v>446</v>
      </c>
      <c r="U95" s="84">
        <f t="shared" si="109"/>
        <v>487</v>
      </c>
      <c r="V95" s="84"/>
      <c r="W95" s="84"/>
      <c r="X95" s="84"/>
      <c r="Y95" s="83">
        <f t="shared" si="113"/>
        <v>559</v>
      </c>
      <c r="Z95" s="84">
        <f t="shared" si="114"/>
        <v>611</v>
      </c>
      <c r="AA95" s="84"/>
      <c r="AB95" s="84"/>
      <c r="AC95" s="84"/>
      <c r="AD95" s="83">
        <f t="shared" si="118"/>
        <v>581</v>
      </c>
      <c r="AE95" s="84">
        <f t="shared" si="119"/>
        <v>634</v>
      </c>
    </row>
    <row r="96" spans="1:31" ht="12.75" customHeight="1">
      <c r="A96" s="51"/>
      <c r="B96" s="105"/>
      <c r="C96" s="28"/>
      <c r="D96" s="28"/>
      <c r="E96" s="52"/>
      <c r="F96" s="29"/>
      <c r="G96" s="29"/>
      <c r="H96" s="51"/>
      <c r="I96" s="51"/>
      <c r="J96" s="51"/>
      <c r="K96" s="51"/>
      <c r="L96" s="51"/>
      <c r="M96" s="51"/>
      <c r="N96" s="51"/>
      <c r="O96" s="51"/>
      <c r="P96" s="51"/>
      <c r="Q96" s="51"/>
      <c r="R96" s="51"/>
      <c r="S96" s="51"/>
      <c r="T96" s="51"/>
      <c r="U96" s="51"/>
      <c r="V96" s="51"/>
      <c r="W96" s="51"/>
      <c r="X96" s="51"/>
      <c r="Y96" s="51"/>
      <c r="Z96" s="51"/>
      <c r="AA96" s="51"/>
      <c r="AB96" s="51"/>
      <c r="AC96" s="51"/>
      <c r="AD96" s="51"/>
      <c r="AE96" s="51"/>
    </row>
    <row r="97" spans="1:31" ht="15" customHeight="1">
      <c r="A97" s="9" t="s">
        <v>1373</v>
      </c>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row>
    <row r="98" spans="1:31" ht="12.75" customHeight="1">
      <c r="A98" s="84">
        <v>15</v>
      </c>
      <c r="B98" s="96" t="s">
        <v>1374</v>
      </c>
      <c r="C98" s="97" t="s">
        <v>1375</v>
      </c>
      <c r="D98" s="44" t="s">
        <v>1360</v>
      </c>
      <c r="E98" s="98">
        <v>15</v>
      </c>
      <c r="F98" s="48">
        <f t="shared" ref="F98:F103" si="120">G98*(1+$AE$10)*(1-$AE$9)</f>
        <v>118</v>
      </c>
      <c r="G98" s="48">
        <v>118</v>
      </c>
      <c r="H98" s="83">
        <f>$H$29+F98</f>
        <v>233</v>
      </c>
      <c r="I98" s="84">
        <f t="shared" ref="I98:I100" si="121">$I$29+F98</f>
        <v>259</v>
      </c>
      <c r="J98" s="84">
        <f t="shared" ref="J98:J100" si="122">$J$29+F98</f>
        <v>273</v>
      </c>
      <c r="K98" s="84">
        <f t="shared" ref="K98:K102" si="123">$K$29+F98</f>
        <v>295</v>
      </c>
      <c r="L98" s="84">
        <f t="shared" ref="L98:L102" si="124">$L$29+F98</f>
        <v>336</v>
      </c>
      <c r="M98" s="84">
        <f t="shared" ref="M98:M103" si="125">$M$29+F98</f>
        <v>320</v>
      </c>
      <c r="N98" s="84">
        <f t="shared" ref="N98:N103" si="126">$N$29+F98</f>
        <v>361</v>
      </c>
      <c r="O98" s="83">
        <f>$O$29+F98</f>
        <v>233</v>
      </c>
      <c r="P98" s="84">
        <f t="shared" ref="P98:P100" si="127">$P$29+F98</f>
        <v>259</v>
      </c>
      <c r="Q98" s="84">
        <f t="shared" ref="Q98:Q100" si="128">$Q$29+F98</f>
        <v>273</v>
      </c>
      <c r="R98" s="84">
        <f t="shared" ref="R98:R102" si="129">$R$29+F98</f>
        <v>295</v>
      </c>
      <c r="S98" s="84">
        <f t="shared" ref="S98:S102" si="130">$S$29+F98</f>
        <v>336</v>
      </c>
      <c r="T98" s="84">
        <f t="shared" ref="T98:T103" si="131">$T$29+F98</f>
        <v>320</v>
      </c>
      <c r="U98" s="84">
        <f t="shared" ref="U98:U103" si="132">$U$29+F98</f>
        <v>361</v>
      </c>
      <c r="V98" s="83">
        <f>$V$29+F98</f>
        <v>302</v>
      </c>
      <c r="W98" s="84">
        <f t="shared" ref="W98:W100" si="133">$W$29+F98</f>
        <v>372</v>
      </c>
      <c r="X98" s="84">
        <f t="shared" ref="X98:X100" si="134">$X$29+F98</f>
        <v>403</v>
      </c>
      <c r="Y98" s="84">
        <f t="shared" ref="Y98:Y102" si="135">$Y$29+F98</f>
        <v>433</v>
      </c>
      <c r="Z98" s="84">
        <f t="shared" ref="Z98:Z103" si="136">$Z$29+F98</f>
        <v>485</v>
      </c>
      <c r="AA98" s="83">
        <f>$AA$29+F98</f>
        <v>316</v>
      </c>
      <c r="AB98" s="84">
        <f t="shared" ref="AB98:AB100" si="137">$AB$29+F98</f>
        <v>390</v>
      </c>
      <c r="AC98" s="84">
        <f t="shared" ref="AC98:AC100" si="138">$AC$29+F98</f>
        <v>420</v>
      </c>
      <c r="AD98" s="84">
        <f t="shared" ref="AD98:AD102" si="139">$AD$29+F98</f>
        <v>455</v>
      </c>
      <c r="AE98" s="84">
        <f t="shared" ref="AE98:AE103" si="140">$AE$29+F98</f>
        <v>508</v>
      </c>
    </row>
    <row r="99" spans="1:31" ht="12.75" customHeight="1">
      <c r="A99" s="84">
        <v>20</v>
      </c>
      <c r="B99" s="96" t="s">
        <v>1376</v>
      </c>
      <c r="C99" s="97" t="s">
        <v>1377</v>
      </c>
      <c r="D99" s="44" t="s">
        <v>1360</v>
      </c>
      <c r="E99" s="98">
        <v>32</v>
      </c>
      <c r="F99" s="48">
        <f t="shared" si="120"/>
        <v>132</v>
      </c>
      <c r="G99" s="48">
        <v>132</v>
      </c>
      <c r="H99" s="84"/>
      <c r="I99" s="83">
        <f t="shared" si="121"/>
        <v>273</v>
      </c>
      <c r="J99" s="83">
        <f t="shared" si="122"/>
        <v>287</v>
      </c>
      <c r="K99" s="84">
        <f t="shared" si="123"/>
        <v>309</v>
      </c>
      <c r="L99" s="84">
        <f t="shared" si="124"/>
        <v>350</v>
      </c>
      <c r="M99" s="84">
        <f t="shared" si="125"/>
        <v>334</v>
      </c>
      <c r="N99" s="84">
        <f t="shared" si="126"/>
        <v>375</v>
      </c>
      <c r="O99" s="84"/>
      <c r="P99" s="83">
        <f t="shared" si="127"/>
        <v>273</v>
      </c>
      <c r="Q99" s="83">
        <f t="shared" si="128"/>
        <v>287</v>
      </c>
      <c r="R99" s="84">
        <f t="shared" si="129"/>
        <v>309</v>
      </c>
      <c r="S99" s="84">
        <f t="shared" si="130"/>
        <v>350</v>
      </c>
      <c r="T99" s="84">
        <f t="shared" si="131"/>
        <v>334</v>
      </c>
      <c r="U99" s="84">
        <f t="shared" si="132"/>
        <v>375</v>
      </c>
      <c r="V99" s="84"/>
      <c r="W99" s="83">
        <f t="shared" si="133"/>
        <v>386</v>
      </c>
      <c r="X99" s="83">
        <f t="shared" si="134"/>
        <v>417</v>
      </c>
      <c r="Y99" s="84">
        <f t="shared" si="135"/>
        <v>447</v>
      </c>
      <c r="Z99" s="84">
        <f t="shared" si="136"/>
        <v>499</v>
      </c>
      <c r="AA99" s="84"/>
      <c r="AB99" s="83">
        <f t="shared" si="137"/>
        <v>404</v>
      </c>
      <c r="AC99" s="83">
        <f t="shared" si="138"/>
        <v>434</v>
      </c>
      <c r="AD99" s="84">
        <f t="shared" si="139"/>
        <v>469</v>
      </c>
      <c r="AE99" s="84">
        <f t="shared" si="140"/>
        <v>522</v>
      </c>
    </row>
    <row r="100" spans="1:31" ht="12.75" customHeight="1">
      <c r="A100" s="84">
        <v>25</v>
      </c>
      <c r="B100" s="96" t="s">
        <v>1378</v>
      </c>
      <c r="C100" s="97" t="s">
        <v>1379</v>
      </c>
      <c r="D100" s="44" t="s">
        <v>1360</v>
      </c>
      <c r="E100" s="98">
        <v>26</v>
      </c>
      <c r="F100" s="48">
        <f t="shared" si="120"/>
        <v>166</v>
      </c>
      <c r="G100" s="48">
        <v>166</v>
      </c>
      <c r="H100" s="84"/>
      <c r="I100" s="83">
        <f t="shared" si="121"/>
        <v>307</v>
      </c>
      <c r="J100" s="83">
        <f t="shared" si="122"/>
        <v>321</v>
      </c>
      <c r="K100" s="84">
        <f t="shared" si="123"/>
        <v>343</v>
      </c>
      <c r="L100" s="84">
        <f t="shared" si="124"/>
        <v>384</v>
      </c>
      <c r="M100" s="84">
        <f t="shared" si="125"/>
        <v>368</v>
      </c>
      <c r="N100" s="84">
        <f t="shared" si="126"/>
        <v>409</v>
      </c>
      <c r="O100" s="84"/>
      <c r="P100" s="83">
        <f t="shared" si="127"/>
        <v>307</v>
      </c>
      <c r="Q100" s="83">
        <f t="shared" si="128"/>
        <v>321</v>
      </c>
      <c r="R100" s="84">
        <f t="shared" si="129"/>
        <v>343</v>
      </c>
      <c r="S100" s="84">
        <f t="shared" si="130"/>
        <v>384</v>
      </c>
      <c r="T100" s="84">
        <f t="shared" si="131"/>
        <v>368</v>
      </c>
      <c r="U100" s="84">
        <f t="shared" si="132"/>
        <v>409</v>
      </c>
      <c r="V100" s="84"/>
      <c r="W100" s="83">
        <f t="shared" si="133"/>
        <v>420</v>
      </c>
      <c r="X100" s="83">
        <f t="shared" si="134"/>
        <v>451</v>
      </c>
      <c r="Y100" s="84">
        <f t="shared" si="135"/>
        <v>481</v>
      </c>
      <c r="Z100" s="84">
        <f t="shared" si="136"/>
        <v>533</v>
      </c>
      <c r="AA100" s="84"/>
      <c r="AB100" s="83">
        <f t="shared" si="137"/>
        <v>438</v>
      </c>
      <c r="AC100" s="83">
        <f t="shared" si="138"/>
        <v>468</v>
      </c>
      <c r="AD100" s="84">
        <f t="shared" si="139"/>
        <v>503</v>
      </c>
      <c r="AE100" s="84">
        <f t="shared" si="140"/>
        <v>556</v>
      </c>
    </row>
    <row r="101" spans="1:31" ht="12.75" customHeight="1">
      <c r="A101" s="84">
        <v>32</v>
      </c>
      <c r="B101" s="96" t="s">
        <v>1380</v>
      </c>
      <c r="C101" s="97" t="s">
        <v>1381</v>
      </c>
      <c r="D101" s="44" t="s">
        <v>1360</v>
      </c>
      <c r="E101" s="98">
        <v>32</v>
      </c>
      <c r="F101" s="48">
        <f t="shared" si="120"/>
        <v>241</v>
      </c>
      <c r="G101" s="48">
        <v>241</v>
      </c>
      <c r="H101" s="84"/>
      <c r="I101" s="84"/>
      <c r="J101" s="84"/>
      <c r="K101" s="83">
        <f t="shared" si="123"/>
        <v>418</v>
      </c>
      <c r="L101" s="83">
        <f t="shared" si="124"/>
        <v>459</v>
      </c>
      <c r="M101" s="84">
        <f t="shared" si="125"/>
        <v>443</v>
      </c>
      <c r="N101" s="84">
        <f t="shared" si="126"/>
        <v>484</v>
      </c>
      <c r="O101" s="84"/>
      <c r="P101" s="84"/>
      <c r="Q101" s="84"/>
      <c r="R101" s="83">
        <f t="shared" si="129"/>
        <v>418</v>
      </c>
      <c r="S101" s="83">
        <f t="shared" si="130"/>
        <v>459</v>
      </c>
      <c r="T101" s="84">
        <f t="shared" si="131"/>
        <v>443</v>
      </c>
      <c r="U101" s="84">
        <f t="shared" si="132"/>
        <v>484</v>
      </c>
      <c r="V101" s="84"/>
      <c r="W101" s="84"/>
      <c r="X101" s="84"/>
      <c r="Y101" s="83">
        <f t="shared" si="135"/>
        <v>556</v>
      </c>
      <c r="Z101" s="84">
        <f t="shared" si="136"/>
        <v>608</v>
      </c>
      <c r="AA101" s="84"/>
      <c r="AB101" s="84"/>
      <c r="AC101" s="84"/>
      <c r="AD101" s="83">
        <f t="shared" si="139"/>
        <v>578</v>
      </c>
      <c r="AE101" s="84">
        <f t="shared" si="140"/>
        <v>631</v>
      </c>
    </row>
    <row r="102" spans="1:31" ht="12.75" customHeight="1">
      <c r="A102" s="84">
        <v>40</v>
      </c>
      <c r="B102" s="96" t="s">
        <v>1382</v>
      </c>
      <c r="C102" s="97" t="s">
        <v>1383</v>
      </c>
      <c r="D102" s="44" t="s">
        <v>1360</v>
      </c>
      <c r="E102" s="98">
        <v>31</v>
      </c>
      <c r="F102" s="48">
        <f t="shared" si="120"/>
        <v>296</v>
      </c>
      <c r="G102" s="48">
        <v>296</v>
      </c>
      <c r="H102" s="84"/>
      <c r="I102" s="84"/>
      <c r="J102" s="84"/>
      <c r="K102" s="83">
        <f t="shared" si="123"/>
        <v>473</v>
      </c>
      <c r="L102" s="83">
        <f t="shared" si="124"/>
        <v>514</v>
      </c>
      <c r="M102" s="84">
        <f t="shared" si="125"/>
        <v>498</v>
      </c>
      <c r="N102" s="84">
        <f t="shared" si="126"/>
        <v>539</v>
      </c>
      <c r="O102" s="84"/>
      <c r="P102" s="84"/>
      <c r="Q102" s="84"/>
      <c r="R102" s="83">
        <f t="shared" si="129"/>
        <v>473</v>
      </c>
      <c r="S102" s="83">
        <f t="shared" si="130"/>
        <v>514</v>
      </c>
      <c r="T102" s="84">
        <f t="shared" si="131"/>
        <v>498</v>
      </c>
      <c r="U102" s="84">
        <f t="shared" si="132"/>
        <v>539</v>
      </c>
      <c r="V102" s="84"/>
      <c r="W102" s="84"/>
      <c r="X102" s="84"/>
      <c r="Y102" s="83">
        <f t="shared" si="135"/>
        <v>611</v>
      </c>
      <c r="Z102" s="84">
        <f t="shared" si="136"/>
        <v>663</v>
      </c>
      <c r="AA102" s="84"/>
      <c r="AB102" s="84"/>
      <c r="AC102" s="84"/>
      <c r="AD102" s="83">
        <f t="shared" si="139"/>
        <v>633</v>
      </c>
      <c r="AE102" s="84">
        <f t="shared" si="140"/>
        <v>686</v>
      </c>
    </row>
    <row r="103" spans="1:31" ht="12.75" customHeight="1">
      <c r="A103" s="84">
        <v>50</v>
      </c>
      <c r="B103" s="96" t="s">
        <v>1384</v>
      </c>
      <c r="C103" s="97" t="s">
        <v>1385</v>
      </c>
      <c r="D103" s="44" t="s">
        <v>1360</v>
      </c>
      <c r="E103" s="98">
        <v>49</v>
      </c>
      <c r="F103" s="48">
        <f t="shared" si="120"/>
        <v>343</v>
      </c>
      <c r="G103" s="48">
        <v>343</v>
      </c>
      <c r="H103" s="84"/>
      <c r="I103" s="84"/>
      <c r="J103" s="84"/>
      <c r="K103" s="84"/>
      <c r="L103" s="84"/>
      <c r="M103" s="99">
        <f t="shared" si="125"/>
        <v>545</v>
      </c>
      <c r="N103" s="99">
        <f t="shared" si="126"/>
        <v>586</v>
      </c>
      <c r="O103" s="84"/>
      <c r="P103" s="84"/>
      <c r="Q103" s="84"/>
      <c r="R103" s="84"/>
      <c r="S103" s="84"/>
      <c r="T103" s="99">
        <f t="shared" si="131"/>
        <v>545</v>
      </c>
      <c r="U103" s="99">
        <f t="shared" si="132"/>
        <v>586</v>
      </c>
      <c r="V103" s="84"/>
      <c r="W103" s="84"/>
      <c r="X103" s="84"/>
      <c r="Y103" s="84"/>
      <c r="Z103" s="99">
        <f t="shared" si="136"/>
        <v>710</v>
      </c>
      <c r="AA103" s="84"/>
      <c r="AB103" s="84"/>
      <c r="AC103" s="84"/>
      <c r="AD103" s="84"/>
      <c r="AE103" s="99">
        <f t="shared" si="140"/>
        <v>733</v>
      </c>
    </row>
    <row r="104" spans="1:31" ht="12.75" customHeight="1">
      <c r="A104" s="51"/>
      <c r="B104" s="105"/>
      <c r="C104" s="28"/>
      <c r="D104" s="28"/>
      <c r="E104" s="52"/>
      <c r="F104" s="29"/>
      <c r="G104" s="29"/>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row>
    <row r="105" spans="1:31" ht="15" customHeight="1">
      <c r="A105" s="9" t="s">
        <v>1386</v>
      </c>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row>
    <row r="106" spans="1:31" ht="12.75" customHeight="1">
      <c r="A106" s="84">
        <v>15</v>
      </c>
      <c r="B106" s="96" t="s">
        <v>1387</v>
      </c>
      <c r="C106" s="97" t="s">
        <v>1387</v>
      </c>
      <c r="D106" s="44" t="s">
        <v>1360</v>
      </c>
      <c r="E106" s="98">
        <v>15</v>
      </c>
      <c r="F106" s="48">
        <f t="shared" ref="F106:F112" si="141">G106*(1+$AE$10)*(1-$AE$9)</f>
        <v>161</v>
      </c>
      <c r="G106" s="48">
        <v>161</v>
      </c>
      <c r="H106" s="83">
        <f>$H$29+F106</f>
        <v>276</v>
      </c>
      <c r="I106" s="84">
        <f t="shared" ref="I106:I109" si="142">$I$29+F106</f>
        <v>302</v>
      </c>
      <c r="J106" s="84">
        <f t="shared" ref="J106:J109" si="143">$J$29+F106</f>
        <v>316</v>
      </c>
      <c r="K106" s="84">
        <f t="shared" ref="K106:K111" si="144">$K$29+F106</f>
        <v>338</v>
      </c>
      <c r="L106" s="84">
        <f t="shared" ref="L106:L111" si="145">$L$29+F106</f>
        <v>379</v>
      </c>
      <c r="M106" s="84">
        <f t="shared" ref="M106:M112" si="146">$M$29+F106</f>
        <v>363</v>
      </c>
      <c r="N106" s="84">
        <f t="shared" ref="N106:N112" si="147">$N$29+F106</f>
        <v>404</v>
      </c>
      <c r="O106" s="83">
        <f>$O$29+F106</f>
        <v>276</v>
      </c>
      <c r="P106" s="84">
        <f t="shared" ref="P106:P109" si="148">$P$29+F106</f>
        <v>302</v>
      </c>
      <c r="Q106" s="84">
        <f t="shared" ref="Q106:Q109" si="149">$Q$29+F106</f>
        <v>316</v>
      </c>
      <c r="R106" s="84">
        <f t="shared" ref="R106:R111" si="150">$R$29+F106</f>
        <v>338</v>
      </c>
      <c r="S106" s="84">
        <f t="shared" ref="S106:S111" si="151">$S$29+F106</f>
        <v>379</v>
      </c>
      <c r="T106" s="84">
        <f t="shared" ref="T106:T112" si="152">$T$29+F106</f>
        <v>363</v>
      </c>
      <c r="U106" s="84">
        <f t="shared" ref="U106:U112" si="153">$U$29+F106</f>
        <v>404</v>
      </c>
      <c r="V106" s="83">
        <f>$V$29+F106</f>
        <v>345</v>
      </c>
      <c r="W106" s="84">
        <f t="shared" ref="W106:W109" si="154">$W$29+F106</f>
        <v>415</v>
      </c>
      <c r="X106" s="84">
        <f t="shared" ref="X106:X109" si="155">$X$29+F106</f>
        <v>446</v>
      </c>
      <c r="Y106" s="84">
        <f t="shared" ref="Y106:Y111" si="156">$Y$29+F106</f>
        <v>476</v>
      </c>
      <c r="Z106" s="84">
        <f t="shared" ref="Z106:Z112" si="157">$Z$29+F106</f>
        <v>528</v>
      </c>
      <c r="AA106" s="83">
        <f>$AA$29+F106</f>
        <v>359</v>
      </c>
      <c r="AB106" s="84">
        <f t="shared" ref="AB106:AB109" si="158">$AB$29+F106</f>
        <v>433</v>
      </c>
      <c r="AC106" s="84">
        <f t="shared" ref="AC106:AC109" si="159">$AC$29+F106</f>
        <v>463</v>
      </c>
      <c r="AD106" s="84">
        <f t="shared" ref="AD106:AD111" si="160">$AD$29+F106</f>
        <v>498</v>
      </c>
      <c r="AE106" s="84">
        <f t="shared" ref="AE106:AE112" si="161">$AE$29+F106</f>
        <v>551</v>
      </c>
    </row>
    <row r="107" spans="1:31" ht="12.75" customHeight="1">
      <c r="A107" s="84">
        <v>20</v>
      </c>
      <c r="B107" s="96" t="s">
        <v>1388</v>
      </c>
      <c r="C107" s="97" t="s">
        <v>1388</v>
      </c>
      <c r="D107" s="44" t="s">
        <v>1360</v>
      </c>
      <c r="E107" s="98">
        <v>32</v>
      </c>
      <c r="F107" s="48">
        <f t="shared" si="141"/>
        <v>179</v>
      </c>
      <c r="G107" s="48">
        <v>179</v>
      </c>
      <c r="H107" s="84"/>
      <c r="I107" s="83">
        <f t="shared" si="142"/>
        <v>320</v>
      </c>
      <c r="J107" s="83">
        <f t="shared" si="143"/>
        <v>334</v>
      </c>
      <c r="K107" s="84">
        <f t="shared" si="144"/>
        <v>356</v>
      </c>
      <c r="L107" s="84">
        <f t="shared" si="145"/>
        <v>397</v>
      </c>
      <c r="M107" s="84">
        <f t="shared" si="146"/>
        <v>381</v>
      </c>
      <c r="N107" s="84">
        <f t="shared" si="147"/>
        <v>422</v>
      </c>
      <c r="O107" s="84"/>
      <c r="P107" s="83">
        <f t="shared" si="148"/>
        <v>320</v>
      </c>
      <c r="Q107" s="83">
        <f t="shared" si="149"/>
        <v>334</v>
      </c>
      <c r="R107" s="84">
        <f t="shared" si="150"/>
        <v>356</v>
      </c>
      <c r="S107" s="84">
        <f t="shared" si="151"/>
        <v>397</v>
      </c>
      <c r="T107" s="84">
        <f t="shared" si="152"/>
        <v>381</v>
      </c>
      <c r="U107" s="84">
        <f t="shared" si="153"/>
        <v>422</v>
      </c>
      <c r="V107" s="84"/>
      <c r="W107" s="83">
        <f t="shared" si="154"/>
        <v>433</v>
      </c>
      <c r="X107" s="83">
        <f t="shared" si="155"/>
        <v>464</v>
      </c>
      <c r="Y107" s="84">
        <f t="shared" si="156"/>
        <v>494</v>
      </c>
      <c r="Z107" s="84">
        <f t="shared" si="157"/>
        <v>546</v>
      </c>
      <c r="AA107" s="84"/>
      <c r="AB107" s="83">
        <f t="shared" si="158"/>
        <v>451</v>
      </c>
      <c r="AC107" s="83">
        <f t="shared" si="159"/>
        <v>481</v>
      </c>
      <c r="AD107" s="84">
        <f t="shared" si="160"/>
        <v>516</v>
      </c>
      <c r="AE107" s="84">
        <f t="shared" si="161"/>
        <v>569</v>
      </c>
    </row>
    <row r="108" spans="1:31" ht="12.75" customHeight="1">
      <c r="A108" s="84">
        <v>25</v>
      </c>
      <c r="B108" s="96" t="s">
        <v>1389</v>
      </c>
      <c r="C108" s="97" t="s">
        <v>1389</v>
      </c>
      <c r="D108" s="44" t="s">
        <v>1360</v>
      </c>
      <c r="E108" s="98">
        <v>26</v>
      </c>
      <c r="F108" s="48">
        <f t="shared" si="141"/>
        <v>228</v>
      </c>
      <c r="G108" s="48">
        <v>228</v>
      </c>
      <c r="H108" s="84"/>
      <c r="I108" s="83">
        <f t="shared" si="142"/>
        <v>369</v>
      </c>
      <c r="J108" s="83">
        <f t="shared" si="143"/>
        <v>383</v>
      </c>
      <c r="K108" s="84">
        <f t="shared" si="144"/>
        <v>405</v>
      </c>
      <c r="L108" s="84">
        <f t="shared" si="145"/>
        <v>446</v>
      </c>
      <c r="M108" s="84">
        <f t="shared" si="146"/>
        <v>430</v>
      </c>
      <c r="N108" s="84">
        <f t="shared" si="147"/>
        <v>471</v>
      </c>
      <c r="O108" s="84"/>
      <c r="P108" s="83">
        <f t="shared" si="148"/>
        <v>369</v>
      </c>
      <c r="Q108" s="83">
        <f t="shared" si="149"/>
        <v>383</v>
      </c>
      <c r="R108" s="84">
        <f t="shared" si="150"/>
        <v>405</v>
      </c>
      <c r="S108" s="84">
        <f t="shared" si="151"/>
        <v>446</v>
      </c>
      <c r="T108" s="84">
        <f t="shared" si="152"/>
        <v>430</v>
      </c>
      <c r="U108" s="84">
        <f t="shared" si="153"/>
        <v>471</v>
      </c>
      <c r="V108" s="84"/>
      <c r="W108" s="83">
        <f t="shared" si="154"/>
        <v>482</v>
      </c>
      <c r="X108" s="83">
        <f t="shared" si="155"/>
        <v>513</v>
      </c>
      <c r="Y108" s="84">
        <f t="shared" si="156"/>
        <v>543</v>
      </c>
      <c r="Z108" s="84">
        <f t="shared" si="157"/>
        <v>595</v>
      </c>
      <c r="AA108" s="84"/>
      <c r="AB108" s="83">
        <f t="shared" si="158"/>
        <v>500</v>
      </c>
      <c r="AC108" s="83">
        <f t="shared" si="159"/>
        <v>530</v>
      </c>
      <c r="AD108" s="84">
        <f t="shared" si="160"/>
        <v>565</v>
      </c>
      <c r="AE108" s="84">
        <f t="shared" si="161"/>
        <v>618</v>
      </c>
    </row>
    <row r="109" spans="1:31" ht="12.75" customHeight="1">
      <c r="A109" s="84">
        <v>32</v>
      </c>
      <c r="B109" s="96" t="s">
        <v>1390</v>
      </c>
      <c r="C109" s="97" t="s">
        <v>1390</v>
      </c>
      <c r="D109" s="44" t="s">
        <v>1360</v>
      </c>
      <c r="E109" s="98">
        <v>16</v>
      </c>
      <c r="F109" s="48">
        <f t="shared" si="141"/>
        <v>276</v>
      </c>
      <c r="G109" s="48">
        <v>276</v>
      </c>
      <c r="H109" s="84"/>
      <c r="I109" s="83">
        <f t="shared" si="142"/>
        <v>417</v>
      </c>
      <c r="J109" s="83">
        <f t="shared" si="143"/>
        <v>431</v>
      </c>
      <c r="K109" s="84">
        <f t="shared" si="144"/>
        <v>453</v>
      </c>
      <c r="L109" s="84">
        <f t="shared" si="145"/>
        <v>494</v>
      </c>
      <c r="M109" s="84">
        <f t="shared" si="146"/>
        <v>478</v>
      </c>
      <c r="N109" s="84">
        <f t="shared" si="147"/>
        <v>519</v>
      </c>
      <c r="O109" s="84"/>
      <c r="P109" s="83">
        <f t="shared" si="148"/>
        <v>417</v>
      </c>
      <c r="Q109" s="83">
        <f t="shared" si="149"/>
        <v>431</v>
      </c>
      <c r="R109" s="84">
        <f t="shared" si="150"/>
        <v>453</v>
      </c>
      <c r="S109" s="84">
        <f t="shared" si="151"/>
        <v>494</v>
      </c>
      <c r="T109" s="84">
        <f t="shared" si="152"/>
        <v>478</v>
      </c>
      <c r="U109" s="84">
        <f t="shared" si="153"/>
        <v>519</v>
      </c>
      <c r="V109" s="84"/>
      <c r="W109" s="83">
        <f t="shared" si="154"/>
        <v>530</v>
      </c>
      <c r="X109" s="83">
        <f t="shared" si="155"/>
        <v>561</v>
      </c>
      <c r="Y109" s="84">
        <f t="shared" si="156"/>
        <v>591</v>
      </c>
      <c r="Z109" s="84">
        <f t="shared" si="157"/>
        <v>643</v>
      </c>
      <c r="AA109" s="84"/>
      <c r="AB109" s="83">
        <f t="shared" si="158"/>
        <v>548</v>
      </c>
      <c r="AC109" s="83">
        <f t="shared" si="159"/>
        <v>578</v>
      </c>
      <c r="AD109" s="84">
        <f t="shared" si="160"/>
        <v>613</v>
      </c>
      <c r="AE109" s="84">
        <f t="shared" si="161"/>
        <v>666</v>
      </c>
    </row>
    <row r="110" spans="1:31" ht="12.75" customHeight="1">
      <c r="A110" s="84">
        <v>32</v>
      </c>
      <c r="B110" s="96" t="s">
        <v>1391</v>
      </c>
      <c r="C110" s="97" t="s">
        <v>1391</v>
      </c>
      <c r="D110" s="44" t="s">
        <v>1360</v>
      </c>
      <c r="E110" s="98">
        <v>32</v>
      </c>
      <c r="F110" s="48">
        <f t="shared" si="141"/>
        <v>327</v>
      </c>
      <c r="G110" s="48">
        <v>327</v>
      </c>
      <c r="H110" s="84"/>
      <c r="I110" s="84"/>
      <c r="J110" s="84"/>
      <c r="K110" s="83">
        <f t="shared" si="144"/>
        <v>504</v>
      </c>
      <c r="L110" s="83">
        <f t="shared" si="145"/>
        <v>545</v>
      </c>
      <c r="M110" s="84">
        <f t="shared" si="146"/>
        <v>529</v>
      </c>
      <c r="N110" s="84">
        <f t="shared" si="147"/>
        <v>570</v>
      </c>
      <c r="O110" s="84"/>
      <c r="P110" s="84"/>
      <c r="Q110" s="84"/>
      <c r="R110" s="83">
        <f t="shared" si="150"/>
        <v>504</v>
      </c>
      <c r="S110" s="83">
        <f t="shared" si="151"/>
        <v>545</v>
      </c>
      <c r="T110" s="84">
        <f t="shared" si="152"/>
        <v>529</v>
      </c>
      <c r="U110" s="84">
        <f t="shared" si="153"/>
        <v>570</v>
      </c>
      <c r="V110" s="84"/>
      <c r="W110" s="84"/>
      <c r="X110" s="84"/>
      <c r="Y110" s="83">
        <f t="shared" si="156"/>
        <v>642</v>
      </c>
      <c r="Z110" s="84">
        <f t="shared" si="157"/>
        <v>694</v>
      </c>
      <c r="AA110" s="84"/>
      <c r="AB110" s="84"/>
      <c r="AC110" s="84"/>
      <c r="AD110" s="83">
        <f t="shared" si="160"/>
        <v>664</v>
      </c>
      <c r="AE110" s="84">
        <f t="shared" si="161"/>
        <v>717</v>
      </c>
    </row>
    <row r="111" spans="1:31" ht="12.75" customHeight="1">
      <c r="A111" s="84">
        <v>40</v>
      </c>
      <c r="B111" s="96" t="s">
        <v>1392</v>
      </c>
      <c r="C111" s="97" t="s">
        <v>1392</v>
      </c>
      <c r="D111" s="44" t="s">
        <v>1360</v>
      </c>
      <c r="E111" s="98">
        <v>31</v>
      </c>
      <c r="F111" s="48">
        <f t="shared" si="141"/>
        <v>383</v>
      </c>
      <c r="G111" s="48">
        <v>383</v>
      </c>
      <c r="H111" s="84"/>
      <c r="I111" s="84"/>
      <c r="J111" s="84"/>
      <c r="K111" s="83">
        <f t="shared" si="144"/>
        <v>560</v>
      </c>
      <c r="L111" s="83">
        <f t="shared" si="145"/>
        <v>601</v>
      </c>
      <c r="M111" s="84">
        <f t="shared" si="146"/>
        <v>585</v>
      </c>
      <c r="N111" s="84">
        <f t="shared" si="147"/>
        <v>626</v>
      </c>
      <c r="O111" s="84"/>
      <c r="P111" s="84"/>
      <c r="Q111" s="84"/>
      <c r="R111" s="83">
        <f t="shared" si="150"/>
        <v>560</v>
      </c>
      <c r="S111" s="83">
        <f t="shared" si="151"/>
        <v>601</v>
      </c>
      <c r="T111" s="84">
        <f t="shared" si="152"/>
        <v>585</v>
      </c>
      <c r="U111" s="84">
        <f t="shared" si="153"/>
        <v>626</v>
      </c>
      <c r="V111" s="84"/>
      <c r="W111" s="84"/>
      <c r="X111" s="84"/>
      <c r="Y111" s="83">
        <f t="shared" si="156"/>
        <v>698</v>
      </c>
      <c r="Z111" s="84">
        <f t="shared" si="157"/>
        <v>750</v>
      </c>
      <c r="AA111" s="84"/>
      <c r="AB111" s="84"/>
      <c r="AC111" s="84"/>
      <c r="AD111" s="83">
        <f t="shared" si="160"/>
        <v>720</v>
      </c>
      <c r="AE111" s="84">
        <f t="shared" si="161"/>
        <v>773</v>
      </c>
    </row>
    <row r="112" spans="1:31" ht="12.75" customHeight="1">
      <c r="A112" s="84">
        <v>50</v>
      </c>
      <c r="B112" s="96" t="s">
        <v>1393</v>
      </c>
      <c r="C112" s="97" t="s">
        <v>1393</v>
      </c>
      <c r="D112" s="44" t="s">
        <v>1360</v>
      </c>
      <c r="E112" s="98">
        <v>49</v>
      </c>
      <c r="F112" s="48">
        <f t="shared" si="141"/>
        <v>495</v>
      </c>
      <c r="G112" s="48">
        <v>495</v>
      </c>
      <c r="H112" s="84"/>
      <c r="I112" s="84"/>
      <c r="J112" s="84"/>
      <c r="K112" s="84"/>
      <c r="L112" s="84"/>
      <c r="M112" s="99">
        <f t="shared" si="146"/>
        <v>697</v>
      </c>
      <c r="N112" s="99">
        <f t="shared" si="147"/>
        <v>738</v>
      </c>
      <c r="O112" s="84"/>
      <c r="P112" s="84"/>
      <c r="Q112" s="84"/>
      <c r="R112" s="84"/>
      <c r="S112" s="84"/>
      <c r="T112" s="99">
        <f t="shared" si="152"/>
        <v>697</v>
      </c>
      <c r="U112" s="99">
        <f t="shared" si="153"/>
        <v>738</v>
      </c>
      <c r="V112" s="84"/>
      <c r="W112" s="84"/>
      <c r="X112" s="84"/>
      <c r="Y112" s="84"/>
      <c r="Z112" s="99">
        <f t="shared" si="157"/>
        <v>862</v>
      </c>
      <c r="AA112" s="84"/>
      <c r="AB112" s="84"/>
      <c r="AC112" s="84"/>
      <c r="AD112" s="84"/>
      <c r="AE112" s="99">
        <f t="shared" si="161"/>
        <v>885</v>
      </c>
    </row>
    <row r="113" spans="1:31" ht="12.75" customHeight="1">
      <c r="A113" s="51"/>
      <c r="B113" s="105"/>
      <c r="C113" s="28"/>
      <c r="D113" s="28"/>
      <c r="E113" s="52"/>
      <c r="F113" s="29"/>
      <c r="G113" s="29"/>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row>
    <row r="114" spans="1:31" ht="15" customHeight="1">
      <c r="A114" s="9" t="s">
        <v>1394</v>
      </c>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row>
    <row r="115" spans="1:31" ht="12.75" customHeight="1">
      <c r="A115" s="84">
        <v>15</v>
      </c>
      <c r="B115" s="96" t="s">
        <v>1395</v>
      </c>
      <c r="C115" s="97" t="s">
        <v>1396</v>
      </c>
      <c r="D115" s="44" t="s">
        <v>1360</v>
      </c>
      <c r="E115" s="98">
        <v>15</v>
      </c>
      <c r="F115" s="48">
        <f t="shared" ref="F115:F120" si="162">G115*(1+$AE$10)*(1-$AE$9)</f>
        <v>339</v>
      </c>
      <c r="G115" s="48">
        <v>339</v>
      </c>
      <c r="H115" s="83">
        <f t="shared" ref="H115:H116" si="163">$H$29+F115</f>
        <v>454</v>
      </c>
      <c r="I115" s="84">
        <f t="shared" ref="I115:I117" si="164">$I$29+F115</f>
        <v>480</v>
      </c>
      <c r="J115" s="84">
        <f t="shared" ref="J115:J117" si="165">$J$29+F115</f>
        <v>494</v>
      </c>
      <c r="K115" s="84">
        <f t="shared" ref="K115:K120" si="166">$K$29+F115</f>
        <v>516</v>
      </c>
      <c r="L115" s="84">
        <f t="shared" ref="L115:L120" si="167">$L$29+F115</f>
        <v>557</v>
      </c>
      <c r="M115" s="84">
        <f t="shared" ref="M115:M120" si="168">$M$29+F115</f>
        <v>541</v>
      </c>
      <c r="N115" s="84">
        <f t="shared" ref="N115:N120" si="169">$N$29+F115</f>
        <v>582</v>
      </c>
      <c r="O115" s="83">
        <f t="shared" ref="O115:O116" si="170">$O$29+F115</f>
        <v>454</v>
      </c>
      <c r="P115" s="84">
        <f t="shared" ref="P115:P117" si="171">$P$29+F115</f>
        <v>480</v>
      </c>
      <c r="Q115" s="84">
        <f t="shared" ref="Q115:Q117" si="172">$Q$29+F115</f>
        <v>494</v>
      </c>
      <c r="R115" s="84">
        <f t="shared" ref="R115:R120" si="173">$R$29+F115</f>
        <v>516</v>
      </c>
      <c r="S115" s="84">
        <f t="shared" ref="S115:S120" si="174">$S$29+F115</f>
        <v>557</v>
      </c>
      <c r="T115" s="84">
        <f t="shared" ref="T115:T120" si="175">$T$29+F115</f>
        <v>541</v>
      </c>
      <c r="U115" s="84">
        <f t="shared" ref="U115:U120" si="176">$U$29+F115</f>
        <v>582</v>
      </c>
      <c r="V115" s="83">
        <f t="shared" ref="V115:V116" si="177">$V$29+F115</f>
        <v>523</v>
      </c>
      <c r="W115" s="84">
        <f t="shared" ref="W115:W117" si="178">$W$29+F115</f>
        <v>593</v>
      </c>
      <c r="X115" s="84">
        <f t="shared" ref="X115:X117" si="179">$X$29+F115</f>
        <v>624</v>
      </c>
      <c r="Y115" s="84">
        <f t="shared" ref="Y115:Y120" si="180">$Y$29+F115</f>
        <v>654</v>
      </c>
      <c r="Z115" s="84">
        <f t="shared" ref="Z115:Z120" si="181">$Z$29+F115</f>
        <v>706</v>
      </c>
      <c r="AA115" s="83">
        <f t="shared" ref="AA115:AA116" si="182">$AA$29+F115</f>
        <v>537</v>
      </c>
      <c r="AB115" s="84">
        <f t="shared" ref="AB115:AB117" si="183">$AB$29+F115</f>
        <v>611</v>
      </c>
      <c r="AC115" s="84">
        <f t="shared" ref="AC115:AC117" si="184">$AC$29+F115</f>
        <v>641</v>
      </c>
      <c r="AD115" s="84">
        <f t="shared" ref="AD115:AD120" si="185">$AD$29+F115</f>
        <v>676</v>
      </c>
      <c r="AE115" s="84">
        <f t="shared" ref="AE115:AE120" si="186">$AE$29+F115</f>
        <v>729</v>
      </c>
    </row>
    <row r="116" spans="1:31" ht="12.75" customHeight="1">
      <c r="A116" s="84">
        <v>20</v>
      </c>
      <c r="B116" s="96" t="s">
        <v>1397</v>
      </c>
      <c r="C116" s="97" t="s">
        <v>1398</v>
      </c>
      <c r="D116" s="44" t="s">
        <v>1360</v>
      </c>
      <c r="E116" s="98">
        <v>32</v>
      </c>
      <c r="F116" s="48">
        <f t="shared" si="162"/>
        <v>348</v>
      </c>
      <c r="G116" s="48">
        <v>348</v>
      </c>
      <c r="H116" s="83">
        <f t="shared" si="163"/>
        <v>463</v>
      </c>
      <c r="I116" s="83">
        <f t="shared" si="164"/>
        <v>489</v>
      </c>
      <c r="J116" s="83">
        <f t="shared" si="165"/>
        <v>503</v>
      </c>
      <c r="K116" s="84">
        <f t="shared" si="166"/>
        <v>525</v>
      </c>
      <c r="L116" s="84">
        <f t="shared" si="167"/>
        <v>566</v>
      </c>
      <c r="M116" s="84">
        <f t="shared" si="168"/>
        <v>550</v>
      </c>
      <c r="N116" s="84">
        <f t="shared" si="169"/>
        <v>591</v>
      </c>
      <c r="O116" s="83">
        <f t="shared" si="170"/>
        <v>463</v>
      </c>
      <c r="P116" s="83">
        <f t="shared" si="171"/>
        <v>489</v>
      </c>
      <c r="Q116" s="83">
        <f t="shared" si="172"/>
        <v>503</v>
      </c>
      <c r="R116" s="84">
        <f t="shared" si="173"/>
        <v>525</v>
      </c>
      <c r="S116" s="84">
        <f t="shared" si="174"/>
        <v>566</v>
      </c>
      <c r="T116" s="84">
        <f t="shared" si="175"/>
        <v>550</v>
      </c>
      <c r="U116" s="84">
        <f t="shared" si="176"/>
        <v>591</v>
      </c>
      <c r="V116" s="83">
        <f t="shared" si="177"/>
        <v>532</v>
      </c>
      <c r="W116" s="83">
        <f t="shared" si="178"/>
        <v>602</v>
      </c>
      <c r="X116" s="83">
        <f t="shared" si="179"/>
        <v>633</v>
      </c>
      <c r="Y116" s="84">
        <f t="shared" si="180"/>
        <v>663</v>
      </c>
      <c r="Z116" s="84">
        <f t="shared" si="181"/>
        <v>715</v>
      </c>
      <c r="AA116" s="83">
        <f t="shared" si="182"/>
        <v>546</v>
      </c>
      <c r="AB116" s="83">
        <f t="shared" si="183"/>
        <v>620</v>
      </c>
      <c r="AC116" s="83">
        <f t="shared" si="184"/>
        <v>650</v>
      </c>
      <c r="AD116" s="84">
        <f t="shared" si="185"/>
        <v>685</v>
      </c>
      <c r="AE116" s="84">
        <f t="shared" si="186"/>
        <v>738</v>
      </c>
    </row>
    <row r="117" spans="1:31" ht="12.75" customHeight="1">
      <c r="A117" s="84">
        <v>25</v>
      </c>
      <c r="B117" s="96" t="s">
        <v>1399</v>
      </c>
      <c r="C117" s="97" t="s">
        <v>1400</v>
      </c>
      <c r="D117" s="44" t="s">
        <v>1360</v>
      </c>
      <c r="E117" s="98">
        <v>26</v>
      </c>
      <c r="F117" s="48">
        <f t="shared" si="162"/>
        <v>365</v>
      </c>
      <c r="G117" s="48">
        <v>365</v>
      </c>
      <c r="H117" s="84"/>
      <c r="I117" s="83">
        <f t="shared" si="164"/>
        <v>506</v>
      </c>
      <c r="J117" s="83">
        <f t="shared" si="165"/>
        <v>520</v>
      </c>
      <c r="K117" s="84">
        <f t="shared" si="166"/>
        <v>542</v>
      </c>
      <c r="L117" s="84">
        <f t="shared" si="167"/>
        <v>583</v>
      </c>
      <c r="M117" s="84">
        <f t="shared" si="168"/>
        <v>567</v>
      </c>
      <c r="N117" s="84">
        <f t="shared" si="169"/>
        <v>608</v>
      </c>
      <c r="O117" s="84"/>
      <c r="P117" s="83">
        <f t="shared" si="171"/>
        <v>506</v>
      </c>
      <c r="Q117" s="83">
        <f t="shared" si="172"/>
        <v>520</v>
      </c>
      <c r="R117" s="84">
        <f t="shared" si="173"/>
        <v>542</v>
      </c>
      <c r="S117" s="84">
        <f t="shared" si="174"/>
        <v>583</v>
      </c>
      <c r="T117" s="84">
        <f t="shared" si="175"/>
        <v>567</v>
      </c>
      <c r="U117" s="84">
        <f t="shared" si="176"/>
        <v>608</v>
      </c>
      <c r="V117" s="84"/>
      <c r="W117" s="83">
        <f t="shared" si="178"/>
        <v>619</v>
      </c>
      <c r="X117" s="83">
        <f t="shared" si="179"/>
        <v>650</v>
      </c>
      <c r="Y117" s="84">
        <f t="shared" si="180"/>
        <v>680</v>
      </c>
      <c r="Z117" s="84">
        <f t="shared" si="181"/>
        <v>732</v>
      </c>
      <c r="AA117" s="84"/>
      <c r="AB117" s="83">
        <f t="shared" si="183"/>
        <v>637</v>
      </c>
      <c r="AC117" s="83">
        <f t="shared" si="184"/>
        <v>667</v>
      </c>
      <c r="AD117" s="84">
        <f t="shared" si="185"/>
        <v>702</v>
      </c>
      <c r="AE117" s="84">
        <f t="shared" si="186"/>
        <v>755</v>
      </c>
    </row>
    <row r="118" spans="1:31" ht="12.75" customHeight="1">
      <c r="A118" s="84">
        <v>32</v>
      </c>
      <c r="B118" s="96" t="s">
        <v>1401</v>
      </c>
      <c r="C118" s="97" t="s">
        <v>1402</v>
      </c>
      <c r="D118" s="44" t="s">
        <v>1360</v>
      </c>
      <c r="E118" s="98">
        <v>32</v>
      </c>
      <c r="F118" s="48">
        <f t="shared" si="162"/>
        <v>416</v>
      </c>
      <c r="G118" s="48">
        <v>416</v>
      </c>
      <c r="H118" s="84"/>
      <c r="I118" s="84"/>
      <c r="J118" s="84"/>
      <c r="K118" s="83">
        <f t="shared" si="166"/>
        <v>593</v>
      </c>
      <c r="L118" s="83">
        <f t="shared" si="167"/>
        <v>634</v>
      </c>
      <c r="M118" s="84">
        <f t="shared" si="168"/>
        <v>618</v>
      </c>
      <c r="N118" s="84">
        <f t="shared" si="169"/>
        <v>659</v>
      </c>
      <c r="O118" s="84"/>
      <c r="P118" s="84"/>
      <c r="Q118" s="84"/>
      <c r="R118" s="83">
        <f t="shared" si="173"/>
        <v>593</v>
      </c>
      <c r="S118" s="83">
        <f t="shared" si="174"/>
        <v>634</v>
      </c>
      <c r="T118" s="84">
        <f t="shared" si="175"/>
        <v>618</v>
      </c>
      <c r="U118" s="84">
        <f t="shared" si="176"/>
        <v>659</v>
      </c>
      <c r="V118" s="84"/>
      <c r="W118" s="84"/>
      <c r="X118" s="84"/>
      <c r="Y118" s="83">
        <f t="shared" si="180"/>
        <v>731</v>
      </c>
      <c r="Z118" s="84">
        <f t="shared" si="181"/>
        <v>783</v>
      </c>
      <c r="AA118" s="84"/>
      <c r="AB118" s="84"/>
      <c r="AC118" s="84"/>
      <c r="AD118" s="83">
        <f t="shared" si="185"/>
        <v>753</v>
      </c>
      <c r="AE118" s="84">
        <f t="shared" si="186"/>
        <v>806</v>
      </c>
    </row>
    <row r="119" spans="1:31" ht="12.75" customHeight="1">
      <c r="A119" s="84">
        <v>40</v>
      </c>
      <c r="B119" s="96" t="s">
        <v>1403</v>
      </c>
      <c r="C119" s="97" t="s">
        <v>1404</v>
      </c>
      <c r="D119" s="44" t="s">
        <v>1360</v>
      </c>
      <c r="E119" s="98">
        <v>31</v>
      </c>
      <c r="F119" s="48">
        <f t="shared" si="162"/>
        <v>469</v>
      </c>
      <c r="G119" s="48">
        <v>469</v>
      </c>
      <c r="H119" s="84"/>
      <c r="I119" s="84"/>
      <c r="J119" s="84"/>
      <c r="K119" s="83">
        <f t="shared" si="166"/>
        <v>646</v>
      </c>
      <c r="L119" s="83">
        <f t="shared" si="167"/>
        <v>687</v>
      </c>
      <c r="M119" s="84">
        <f t="shared" si="168"/>
        <v>671</v>
      </c>
      <c r="N119" s="84">
        <f t="shared" si="169"/>
        <v>712</v>
      </c>
      <c r="O119" s="84"/>
      <c r="P119" s="84"/>
      <c r="Q119" s="84"/>
      <c r="R119" s="83">
        <f t="shared" si="173"/>
        <v>646</v>
      </c>
      <c r="S119" s="83">
        <f t="shared" si="174"/>
        <v>687</v>
      </c>
      <c r="T119" s="84">
        <f t="shared" si="175"/>
        <v>671</v>
      </c>
      <c r="U119" s="84">
        <f t="shared" si="176"/>
        <v>712</v>
      </c>
      <c r="V119" s="84"/>
      <c r="W119" s="84"/>
      <c r="X119" s="84"/>
      <c r="Y119" s="83">
        <f t="shared" si="180"/>
        <v>784</v>
      </c>
      <c r="Z119" s="84">
        <f t="shared" si="181"/>
        <v>836</v>
      </c>
      <c r="AA119" s="84"/>
      <c r="AB119" s="84"/>
      <c r="AC119" s="84"/>
      <c r="AD119" s="83">
        <f t="shared" si="185"/>
        <v>806</v>
      </c>
      <c r="AE119" s="84">
        <f t="shared" si="186"/>
        <v>859</v>
      </c>
    </row>
    <row r="120" spans="1:31" ht="12.75" customHeight="1">
      <c r="A120" s="84">
        <v>50</v>
      </c>
      <c r="B120" s="96" t="s">
        <v>1405</v>
      </c>
      <c r="C120" s="97" t="s">
        <v>1406</v>
      </c>
      <c r="D120" s="44" t="s">
        <v>1360</v>
      </c>
      <c r="E120" s="98">
        <v>49</v>
      </c>
      <c r="F120" s="48">
        <f t="shared" si="162"/>
        <v>519</v>
      </c>
      <c r="G120" s="48">
        <v>519</v>
      </c>
      <c r="H120" s="84"/>
      <c r="I120" s="84"/>
      <c r="J120" s="84"/>
      <c r="K120" s="83">
        <f t="shared" si="166"/>
        <v>696</v>
      </c>
      <c r="L120" s="83">
        <f t="shared" si="167"/>
        <v>737</v>
      </c>
      <c r="M120" s="84">
        <f t="shared" si="168"/>
        <v>721</v>
      </c>
      <c r="N120" s="84">
        <f t="shared" si="169"/>
        <v>762</v>
      </c>
      <c r="O120" s="84"/>
      <c r="P120" s="84"/>
      <c r="Q120" s="84"/>
      <c r="R120" s="83">
        <f t="shared" si="173"/>
        <v>696</v>
      </c>
      <c r="S120" s="83">
        <f t="shared" si="174"/>
        <v>737</v>
      </c>
      <c r="T120" s="84">
        <f t="shared" si="175"/>
        <v>721</v>
      </c>
      <c r="U120" s="84">
        <f t="shared" si="176"/>
        <v>762</v>
      </c>
      <c r="V120" s="84"/>
      <c r="W120" s="84"/>
      <c r="X120" s="84"/>
      <c r="Y120" s="83">
        <f t="shared" si="180"/>
        <v>834</v>
      </c>
      <c r="Z120" s="84">
        <f t="shared" si="181"/>
        <v>886</v>
      </c>
      <c r="AA120" s="84"/>
      <c r="AB120" s="84"/>
      <c r="AC120" s="84"/>
      <c r="AD120" s="83">
        <f t="shared" si="185"/>
        <v>856</v>
      </c>
      <c r="AE120" s="84">
        <f t="shared" si="186"/>
        <v>909</v>
      </c>
    </row>
    <row r="121" spans="1:31" ht="12.75" customHeight="1">
      <c r="A121" s="51"/>
      <c r="B121" s="105"/>
      <c r="C121" s="28"/>
      <c r="D121" s="28"/>
      <c r="E121" s="52"/>
      <c r="F121" s="29"/>
      <c r="G121" s="29"/>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row>
    <row r="122" spans="1:31" ht="15" customHeight="1">
      <c r="A122" s="9" t="s">
        <v>1407</v>
      </c>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row>
    <row r="123" spans="1:31" ht="12.75" customHeight="1">
      <c r="A123" s="84">
        <v>15</v>
      </c>
      <c r="B123" s="96" t="s">
        <v>1408</v>
      </c>
      <c r="C123" s="97" t="s">
        <v>1409</v>
      </c>
      <c r="D123" s="44" t="s">
        <v>1410</v>
      </c>
      <c r="E123" s="98">
        <v>5.5</v>
      </c>
      <c r="F123" s="48">
        <f t="shared" ref="F123:F131" si="187">G123*(1+$AE$10)*(1-$AE$9)</f>
        <v>100</v>
      </c>
      <c r="G123" s="48">
        <v>100</v>
      </c>
      <c r="H123" s="83">
        <f>$H$29+F123</f>
        <v>215</v>
      </c>
      <c r="I123" s="84">
        <f t="shared" ref="I123:I126" si="188">$I$29+F123</f>
        <v>241</v>
      </c>
      <c r="J123" s="84">
        <f t="shared" ref="J123:J126" si="189">$J$29+F123</f>
        <v>255</v>
      </c>
      <c r="K123" s="84">
        <f t="shared" ref="K123:K129" si="190">$K$29+F123</f>
        <v>277</v>
      </c>
      <c r="L123" s="84">
        <f t="shared" ref="L123:L129" si="191">$L$29+F123</f>
        <v>318</v>
      </c>
      <c r="M123" s="84">
        <f t="shared" ref="M123:M131" si="192">$M$29+F123</f>
        <v>302</v>
      </c>
      <c r="N123" s="84">
        <f t="shared" ref="N123:N131" si="193">$N$29+F123</f>
        <v>343</v>
      </c>
      <c r="O123" s="83">
        <f>$O$29+F123</f>
        <v>215</v>
      </c>
      <c r="P123" s="84">
        <f t="shared" ref="P123:P126" si="194">$P$29+F123</f>
        <v>241</v>
      </c>
      <c r="Q123" s="84">
        <f t="shared" ref="Q123:Q126" si="195">$Q$29+F123</f>
        <v>255</v>
      </c>
      <c r="R123" s="84">
        <f t="shared" ref="R123:R129" si="196">$R$29+F123</f>
        <v>277</v>
      </c>
      <c r="S123" s="84">
        <f t="shared" ref="S123:S129" si="197">$S$29+F123</f>
        <v>318</v>
      </c>
      <c r="T123" s="84">
        <f t="shared" ref="T123:T131" si="198">$T$29+F123</f>
        <v>302</v>
      </c>
      <c r="U123" s="84">
        <f t="shared" ref="U123:U131" si="199">$U$29+F123</f>
        <v>343</v>
      </c>
      <c r="V123" s="83">
        <f>$V$29+F123</f>
        <v>284</v>
      </c>
      <c r="W123" s="84">
        <f t="shared" ref="W123:W126" si="200">$W$29+F123</f>
        <v>354</v>
      </c>
      <c r="X123" s="84">
        <f t="shared" ref="X123:X126" si="201">$X$29+F123</f>
        <v>385</v>
      </c>
      <c r="Y123" s="84">
        <f t="shared" ref="Y123:Y129" si="202">$Y$29+F123</f>
        <v>415</v>
      </c>
      <c r="Z123" s="84">
        <f t="shared" ref="Z123:Z131" si="203">$Z$29+F123</f>
        <v>467</v>
      </c>
      <c r="AA123" s="83">
        <f>$AA$29+F123</f>
        <v>298</v>
      </c>
      <c r="AB123" s="84">
        <f t="shared" ref="AB123:AB126" si="204">$AB$29+F123</f>
        <v>372</v>
      </c>
      <c r="AC123" s="84">
        <f t="shared" ref="AC123:AC126" si="205">$AC$29+F123</f>
        <v>402</v>
      </c>
      <c r="AD123" s="84">
        <f t="shared" ref="AD123:AD129" si="206">$AD$29+F123</f>
        <v>437</v>
      </c>
      <c r="AE123" s="84">
        <f t="shared" ref="AE123:AE131" si="207">$AE$29+F123</f>
        <v>490</v>
      </c>
    </row>
    <row r="124" spans="1:31" ht="12.75" customHeight="1">
      <c r="A124" s="84">
        <v>20</v>
      </c>
      <c r="B124" s="96" t="s">
        <v>1411</v>
      </c>
      <c r="C124" s="97" t="s">
        <v>1412</v>
      </c>
      <c r="D124" s="44" t="s">
        <v>1410</v>
      </c>
      <c r="E124" s="98">
        <v>11</v>
      </c>
      <c r="F124" s="48">
        <f t="shared" si="187"/>
        <v>111</v>
      </c>
      <c r="G124" s="48">
        <v>111</v>
      </c>
      <c r="H124" s="84"/>
      <c r="I124" s="83">
        <f t="shared" si="188"/>
        <v>252</v>
      </c>
      <c r="J124" s="83">
        <f t="shared" si="189"/>
        <v>266</v>
      </c>
      <c r="K124" s="84">
        <f t="shared" si="190"/>
        <v>288</v>
      </c>
      <c r="L124" s="84">
        <f t="shared" si="191"/>
        <v>329</v>
      </c>
      <c r="M124" s="84">
        <f t="shared" si="192"/>
        <v>313</v>
      </c>
      <c r="N124" s="84">
        <f t="shared" si="193"/>
        <v>354</v>
      </c>
      <c r="O124" s="84"/>
      <c r="P124" s="83">
        <f t="shared" si="194"/>
        <v>252</v>
      </c>
      <c r="Q124" s="83">
        <f t="shared" si="195"/>
        <v>266</v>
      </c>
      <c r="R124" s="84">
        <f t="shared" si="196"/>
        <v>288</v>
      </c>
      <c r="S124" s="84">
        <f t="shared" si="197"/>
        <v>329</v>
      </c>
      <c r="T124" s="84">
        <f t="shared" si="198"/>
        <v>313</v>
      </c>
      <c r="U124" s="84">
        <f t="shared" si="199"/>
        <v>354</v>
      </c>
      <c r="V124" s="84"/>
      <c r="W124" s="83">
        <f t="shared" si="200"/>
        <v>365</v>
      </c>
      <c r="X124" s="83">
        <f t="shared" si="201"/>
        <v>396</v>
      </c>
      <c r="Y124" s="84">
        <f t="shared" si="202"/>
        <v>426</v>
      </c>
      <c r="Z124" s="84">
        <f t="shared" si="203"/>
        <v>478</v>
      </c>
      <c r="AA124" s="84"/>
      <c r="AB124" s="83">
        <f t="shared" si="204"/>
        <v>383</v>
      </c>
      <c r="AC124" s="83">
        <f t="shared" si="205"/>
        <v>413</v>
      </c>
      <c r="AD124" s="84">
        <f t="shared" si="206"/>
        <v>448</v>
      </c>
      <c r="AE124" s="84">
        <f t="shared" si="207"/>
        <v>501</v>
      </c>
    </row>
    <row r="125" spans="1:31" ht="12.75" customHeight="1">
      <c r="A125" s="84">
        <v>25</v>
      </c>
      <c r="B125" s="96" t="s">
        <v>1413</v>
      </c>
      <c r="C125" s="97" t="s">
        <v>1414</v>
      </c>
      <c r="D125" s="44" t="s">
        <v>1410</v>
      </c>
      <c r="E125" s="98">
        <v>10</v>
      </c>
      <c r="F125" s="48">
        <f t="shared" si="187"/>
        <v>143</v>
      </c>
      <c r="G125" s="48">
        <v>143</v>
      </c>
      <c r="H125" s="84"/>
      <c r="I125" s="83">
        <f t="shared" si="188"/>
        <v>284</v>
      </c>
      <c r="J125" s="83">
        <f t="shared" si="189"/>
        <v>298</v>
      </c>
      <c r="K125" s="84">
        <f t="shared" si="190"/>
        <v>320</v>
      </c>
      <c r="L125" s="84">
        <f t="shared" si="191"/>
        <v>361</v>
      </c>
      <c r="M125" s="84">
        <f t="shared" si="192"/>
        <v>345</v>
      </c>
      <c r="N125" s="84">
        <f t="shared" si="193"/>
        <v>386</v>
      </c>
      <c r="O125" s="84"/>
      <c r="P125" s="83">
        <f t="shared" si="194"/>
        <v>284</v>
      </c>
      <c r="Q125" s="83">
        <f t="shared" si="195"/>
        <v>298</v>
      </c>
      <c r="R125" s="84">
        <f t="shared" si="196"/>
        <v>320</v>
      </c>
      <c r="S125" s="84">
        <f t="shared" si="197"/>
        <v>361</v>
      </c>
      <c r="T125" s="84">
        <f t="shared" si="198"/>
        <v>345</v>
      </c>
      <c r="U125" s="84">
        <f t="shared" si="199"/>
        <v>386</v>
      </c>
      <c r="V125" s="84"/>
      <c r="W125" s="83">
        <f t="shared" si="200"/>
        <v>397</v>
      </c>
      <c r="X125" s="83">
        <f t="shared" si="201"/>
        <v>428</v>
      </c>
      <c r="Y125" s="84">
        <f t="shared" si="202"/>
        <v>458</v>
      </c>
      <c r="Z125" s="84">
        <f t="shared" si="203"/>
        <v>510</v>
      </c>
      <c r="AA125" s="84"/>
      <c r="AB125" s="83">
        <f t="shared" si="204"/>
        <v>415</v>
      </c>
      <c r="AC125" s="83">
        <f t="shared" si="205"/>
        <v>445</v>
      </c>
      <c r="AD125" s="84">
        <f t="shared" si="206"/>
        <v>480</v>
      </c>
      <c r="AE125" s="84">
        <f t="shared" si="207"/>
        <v>533</v>
      </c>
    </row>
    <row r="126" spans="1:31" ht="12.75" customHeight="1">
      <c r="A126" s="84">
        <v>32</v>
      </c>
      <c r="B126" s="96" t="s">
        <v>1415</v>
      </c>
      <c r="C126" s="97" t="s">
        <v>1416</v>
      </c>
      <c r="D126" s="44" t="s">
        <v>1410</v>
      </c>
      <c r="E126" s="98">
        <v>9</v>
      </c>
      <c r="F126" s="48">
        <f t="shared" si="187"/>
        <v>170</v>
      </c>
      <c r="G126" s="48">
        <v>170</v>
      </c>
      <c r="H126" s="84"/>
      <c r="I126" s="83">
        <f t="shared" si="188"/>
        <v>311</v>
      </c>
      <c r="J126" s="83">
        <f t="shared" si="189"/>
        <v>325</v>
      </c>
      <c r="K126" s="84">
        <f t="shared" si="190"/>
        <v>347</v>
      </c>
      <c r="L126" s="84">
        <f t="shared" si="191"/>
        <v>388</v>
      </c>
      <c r="M126" s="84">
        <f t="shared" si="192"/>
        <v>372</v>
      </c>
      <c r="N126" s="84">
        <f t="shared" si="193"/>
        <v>413</v>
      </c>
      <c r="O126" s="84"/>
      <c r="P126" s="83">
        <f t="shared" si="194"/>
        <v>311</v>
      </c>
      <c r="Q126" s="83">
        <f t="shared" si="195"/>
        <v>325</v>
      </c>
      <c r="R126" s="84">
        <f t="shared" si="196"/>
        <v>347</v>
      </c>
      <c r="S126" s="84">
        <f t="shared" si="197"/>
        <v>388</v>
      </c>
      <c r="T126" s="84">
        <f t="shared" si="198"/>
        <v>372</v>
      </c>
      <c r="U126" s="84">
        <f t="shared" si="199"/>
        <v>413</v>
      </c>
      <c r="V126" s="84"/>
      <c r="W126" s="83">
        <f t="shared" si="200"/>
        <v>424</v>
      </c>
      <c r="X126" s="83">
        <f t="shared" si="201"/>
        <v>455</v>
      </c>
      <c r="Y126" s="84">
        <f t="shared" si="202"/>
        <v>485</v>
      </c>
      <c r="Z126" s="84">
        <f t="shared" si="203"/>
        <v>537</v>
      </c>
      <c r="AA126" s="84"/>
      <c r="AB126" s="83">
        <f t="shared" si="204"/>
        <v>442</v>
      </c>
      <c r="AC126" s="83">
        <f t="shared" si="205"/>
        <v>472</v>
      </c>
      <c r="AD126" s="84">
        <f t="shared" si="206"/>
        <v>507</v>
      </c>
      <c r="AE126" s="84">
        <f t="shared" si="207"/>
        <v>560</v>
      </c>
    </row>
    <row r="127" spans="1:31" ht="12.75" customHeight="1">
      <c r="A127" s="84">
        <v>32</v>
      </c>
      <c r="B127" s="96" t="s">
        <v>1417</v>
      </c>
      <c r="C127" s="97" t="s">
        <v>1418</v>
      </c>
      <c r="D127" s="44" t="s">
        <v>1410</v>
      </c>
      <c r="E127" s="98">
        <v>15</v>
      </c>
      <c r="F127" s="48">
        <f t="shared" si="187"/>
        <v>208</v>
      </c>
      <c r="G127" s="48">
        <v>208</v>
      </c>
      <c r="H127" s="84"/>
      <c r="I127" s="84"/>
      <c r="J127" s="84"/>
      <c r="K127" s="83">
        <f t="shared" si="190"/>
        <v>385</v>
      </c>
      <c r="L127" s="83">
        <f t="shared" si="191"/>
        <v>426</v>
      </c>
      <c r="M127" s="84">
        <f t="shared" si="192"/>
        <v>410</v>
      </c>
      <c r="N127" s="84">
        <f t="shared" si="193"/>
        <v>451</v>
      </c>
      <c r="O127" s="84"/>
      <c r="P127" s="84"/>
      <c r="Q127" s="84"/>
      <c r="R127" s="83">
        <f t="shared" si="196"/>
        <v>385</v>
      </c>
      <c r="S127" s="83">
        <f t="shared" si="197"/>
        <v>426</v>
      </c>
      <c r="T127" s="84">
        <f t="shared" si="198"/>
        <v>410</v>
      </c>
      <c r="U127" s="84">
        <f t="shared" si="199"/>
        <v>451</v>
      </c>
      <c r="V127" s="84"/>
      <c r="W127" s="84"/>
      <c r="X127" s="84"/>
      <c r="Y127" s="83">
        <f t="shared" si="202"/>
        <v>523</v>
      </c>
      <c r="Z127" s="84">
        <f t="shared" si="203"/>
        <v>575</v>
      </c>
      <c r="AA127" s="84"/>
      <c r="AB127" s="84"/>
      <c r="AC127" s="84"/>
      <c r="AD127" s="83">
        <f t="shared" si="206"/>
        <v>545</v>
      </c>
      <c r="AE127" s="84">
        <f t="shared" si="207"/>
        <v>598</v>
      </c>
    </row>
    <row r="128" spans="1:31" ht="12.75" customHeight="1">
      <c r="A128" s="84">
        <v>40</v>
      </c>
      <c r="B128" s="96" t="s">
        <v>1419</v>
      </c>
      <c r="C128" s="97" t="s">
        <v>1420</v>
      </c>
      <c r="D128" s="44" t="s">
        <v>1410</v>
      </c>
      <c r="E128" s="98">
        <v>14</v>
      </c>
      <c r="F128" s="48">
        <f t="shared" si="187"/>
        <v>254</v>
      </c>
      <c r="G128" s="48">
        <v>254</v>
      </c>
      <c r="H128" s="84"/>
      <c r="I128" s="84"/>
      <c r="J128" s="84"/>
      <c r="K128" s="83">
        <f t="shared" si="190"/>
        <v>431</v>
      </c>
      <c r="L128" s="83">
        <f t="shared" si="191"/>
        <v>472</v>
      </c>
      <c r="M128" s="84">
        <f t="shared" si="192"/>
        <v>456</v>
      </c>
      <c r="N128" s="84">
        <f t="shared" si="193"/>
        <v>497</v>
      </c>
      <c r="O128" s="84"/>
      <c r="P128" s="84"/>
      <c r="Q128" s="84"/>
      <c r="R128" s="83">
        <f t="shared" si="196"/>
        <v>431</v>
      </c>
      <c r="S128" s="83">
        <f t="shared" si="197"/>
        <v>472</v>
      </c>
      <c r="T128" s="84">
        <f t="shared" si="198"/>
        <v>456</v>
      </c>
      <c r="U128" s="84">
        <f t="shared" si="199"/>
        <v>497</v>
      </c>
      <c r="V128" s="84"/>
      <c r="W128" s="84"/>
      <c r="X128" s="84"/>
      <c r="Y128" s="83">
        <f t="shared" si="202"/>
        <v>569</v>
      </c>
      <c r="Z128" s="84">
        <f t="shared" si="203"/>
        <v>621</v>
      </c>
      <c r="AA128" s="84"/>
      <c r="AB128" s="84"/>
      <c r="AC128" s="84"/>
      <c r="AD128" s="83">
        <f t="shared" si="206"/>
        <v>591</v>
      </c>
      <c r="AE128" s="84">
        <f t="shared" si="207"/>
        <v>644</v>
      </c>
    </row>
    <row r="129" spans="1:31" ht="12.75" customHeight="1">
      <c r="A129" s="84">
        <v>50</v>
      </c>
      <c r="B129" s="96" t="s">
        <v>1421</v>
      </c>
      <c r="C129" s="97" t="s">
        <v>1422</v>
      </c>
      <c r="D129" s="44" t="s">
        <v>1410</v>
      </c>
      <c r="E129" s="98">
        <v>24</v>
      </c>
      <c r="F129" s="48">
        <f t="shared" si="187"/>
        <v>291</v>
      </c>
      <c r="G129" s="48">
        <v>291</v>
      </c>
      <c r="H129" s="84"/>
      <c r="I129" s="84"/>
      <c r="J129" s="84"/>
      <c r="K129" s="83">
        <f t="shared" si="190"/>
        <v>468</v>
      </c>
      <c r="L129" s="83">
        <f t="shared" si="191"/>
        <v>509</v>
      </c>
      <c r="M129" s="84">
        <f t="shared" si="192"/>
        <v>493</v>
      </c>
      <c r="N129" s="84">
        <f t="shared" si="193"/>
        <v>534</v>
      </c>
      <c r="O129" s="84"/>
      <c r="P129" s="84"/>
      <c r="Q129" s="84"/>
      <c r="R129" s="83">
        <f t="shared" si="196"/>
        <v>468</v>
      </c>
      <c r="S129" s="83">
        <f t="shared" si="197"/>
        <v>509</v>
      </c>
      <c r="T129" s="84">
        <f t="shared" si="198"/>
        <v>493</v>
      </c>
      <c r="U129" s="84">
        <f t="shared" si="199"/>
        <v>534</v>
      </c>
      <c r="V129" s="84"/>
      <c r="W129" s="84"/>
      <c r="X129" s="84"/>
      <c r="Y129" s="83">
        <f t="shared" si="202"/>
        <v>606</v>
      </c>
      <c r="Z129" s="84">
        <f t="shared" si="203"/>
        <v>658</v>
      </c>
      <c r="AA129" s="84"/>
      <c r="AB129" s="84"/>
      <c r="AC129" s="84"/>
      <c r="AD129" s="83">
        <f t="shared" si="206"/>
        <v>628</v>
      </c>
      <c r="AE129" s="84">
        <f t="shared" si="207"/>
        <v>681</v>
      </c>
    </row>
    <row r="130" spans="1:31" ht="12.75" customHeight="1">
      <c r="A130" s="84">
        <v>40</v>
      </c>
      <c r="B130" s="96" t="s">
        <v>1423</v>
      </c>
      <c r="C130" s="97" t="s">
        <v>1424</v>
      </c>
      <c r="D130" s="44" t="s">
        <v>1410</v>
      </c>
      <c r="E130" s="98">
        <v>47</v>
      </c>
      <c r="F130" s="48">
        <f t="shared" si="187"/>
        <v>335</v>
      </c>
      <c r="G130" s="48">
        <v>335</v>
      </c>
      <c r="H130" s="84"/>
      <c r="I130" s="84"/>
      <c r="J130" s="84"/>
      <c r="K130" s="84"/>
      <c r="L130" s="84"/>
      <c r="M130" s="83">
        <f t="shared" si="192"/>
        <v>537</v>
      </c>
      <c r="N130" s="83">
        <f t="shared" si="193"/>
        <v>578</v>
      </c>
      <c r="O130" s="84"/>
      <c r="P130" s="84"/>
      <c r="Q130" s="84"/>
      <c r="R130" s="84"/>
      <c r="S130" s="84"/>
      <c r="T130" s="83">
        <f t="shared" si="198"/>
        <v>537</v>
      </c>
      <c r="U130" s="83">
        <f t="shared" si="199"/>
        <v>578</v>
      </c>
      <c r="V130" s="84"/>
      <c r="W130" s="84"/>
      <c r="X130" s="84"/>
      <c r="Y130" s="84"/>
      <c r="Z130" s="83">
        <f t="shared" si="203"/>
        <v>702</v>
      </c>
      <c r="AA130" s="84"/>
      <c r="AB130" s="84"/>
      <c r="AC130" s="84"/>
      <c r="AD130" s="84"/>
      <c r="AE130" s="83">
        <f t="shared" si="207"/>
        <v>725</v>
      </c>
    </row>
    <row r="131" spans="1:31" ht="12.75" customHeight="1">
      <c r="A131" s="84">
        <v>50</v>
      </c>
      <c r="B131" s="96" t="s">
        <v>1425</v>
      </c>
      <c r="C131" s="97" t="s">
        <v>1426</v>
      </c>
      <c r="D131" s="44" t="s">
        <v>1410</v>
      </c>
      <c r="E131" s="98">
        <v>75</v>
      </c>
      <c r="F131" s="48">
        <f t="shared" si="187"/>
        <v>435</v>
      </c>
      <c r="G131" s="48">
        <v>435</v>
      </c>
      <c r="H131" s="84"/>
      <c r="I131" s="84"/>
      <c r="J131" s="84"/>
      <c r="K131" s="84"/>
      <c r="L131" s="84"/>
      <c r="M131" s="83">
        <f t="shared" si="192"/>
        <v>637</v>
      </c>
      <c r="N131" s="83">
        <f t="shared" si="193"/>
        <v>678</v>
      </c>
      <c r="O131" s="84"/>
      <c r="P131" s="84"/>
      <c r="Q131" s="84"/>
      <c r="R131" s="84"/>
      <c r="S131" s="84"/>
      <c r="T131" s="83">
        <f t="shared" si="198"/>
        <v>637</v>
      </c>
      <c r="U131" s="83">
        <f t="shared" si="199"/>
        <v>678</v>
      </c>
      <c r="V131" s="84"/>
      <c r="W131" s="84"/>
      <c r="X131" s="84"/>
      <c r="Y131" s="84"/>
      <c r="Z131" s="83">
        <f t="shared" si="203"/>
        <v>802</v>
      </c>
      <c r="AA131" s="84"/>
      <c r="AB131" s="84"/>
      <c r="AC131" s="84"/>
      <c r="AD131" s="84"/>
      <c r="AE131" s="83">
        <f t="shared" si="207"/>
        <v>825</v>
      </c>
    </row>
    <row r="132" spans="1:31" ht="12.75" customHeight="1">
      <c r="A132" s="51"/>
      <c r="B132" s="105"/>
      <c r="C132" s="28"/>
      <c r="D132" s="28"/>
      <c r="E132" s="52"/>
      <c r="F132" s="29"/>
      <c r="G132" s="29"/>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row>
    <row r="133" spans="1:31" ht="12.75" customHeight="1">
      <c r="A133" s="51"/>
      <c r="B133" s="105"/>
      <c r="C133" s="28"/>
      <c r="D133" s="28"/>
      <c r="E133" s="52"/>
      <c r="F133" s="29"/>
      <c r="G133" s="29"/>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row>
    <row r="134" spans="1:31" ht="15.75" customHeight="1">
      <c r="A134" s="94" t="s">
        <v>1427</v>
      </c>
      <c r="B134" s="106"/>
      <c r="C134" s="29"/>
      <c r="D134" s="29"/>
      <c r="E134" s="52"/>
      <c r="F134" s="29"/>
      <c r="G134" s="29"/>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row>
    <row r="135" spans="1:31" ht="12.75" customHeight="1">
      <c r="A135" s="51"/>
      <c r="B135" s="106"/>
      <c r="C135" s="29"/>
      <c r="D135" s="29"/>
      <c r="E135" s="52"/>
      <c r="F135" s="29"/>
      <c r="G135" s="29"/>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row>
    <row r="136" spans="1:31" ht="12.75" customHeight="1">
      <c r="A136" s="50" t="s">
        <v>1156</v>
      </c>
      <c r="B136" s="106"/>
      <c r="C136" s="29"/>
      <c r="D136" s="29"/>
      <c r="E136" s="52"/>
      <c r="F136" s="29"/>
      <c r="G136" s="29"/>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row>
    <row r="137" spans="1:31" ht="12.75" customHeight="1">
      <c r="A137" s="51"/>
      <c r="B137" s="106"/>
      <c r="C137" s="29"/>
      <c r="D137" s="29"/>
      <c r="E137" s="52"/>
      <c r="F137" s="29"/>
      <c r="G137" s="29"/>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row>
    <row r="138" spans="1:31" ht="12.75" customHeight="1">
      <c r="A138" s="84">
        <v>1</v>
      </c>
      <c r="B138" s="107"/>
      <c r="C138" s="108" t="s">
        <v>879</v>
      </c>
      <c r="D138" s="44" t="s">
        <v>903</v>
      </c>
      <c r="E138" s="98" t="s">
        <v>51</v>
      </c>
      <c r="F138" s="109">
        <f t="shared" ref="F138:F158" si="208">G138*(1+$AE$10)*(1-$AE$9)</f>
        <v>120</v>
      </c>
      <c r="G138" s="109">
        <v>120</v>
      </c>
      <c r="H138" s="490" t="s">
        <v>1428</v>
      </c>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8"/>
    </row>
    <row r="139" spans="1:31" ht="12.75" customHeight="1">
      <c r="A139" s="84">
        <v>2</v>
      </c>
      <c r="B139" s="107"/>
      <c r="C139" s="108" t="s">
        <v>872</v>
      </c>
      <c r="D139" s="44" t="s">
        <v>902</v>
      </c>
      <c r="E139" s="98" t="s">
        <v>51</v>
      </c>
      <c r="F139" s="109">
        <f t="shared" si="208"/>
        <v>120</v>
      </c>
      <c r="G139" s="109">
        <v>120</v>
      </c>
      <c r="H139" s="490" t="s">
        <v>1429</v>
      </c>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8"/>
    </row>
    <row r="140" spans="1:31" ht="12.75" customHeight="1">
      <c r="A140" s="84">
        <v>3</v>
      </c>
      <c r="B140" s="107"/>
      <c r="C140" s="108" t="s">
        <v>1430</v>
      </c>
      <c r="D140" s="44" t="s">
        <v>905</v>
      </c>
      <c r="E140" s="98" t="s">
        <v>51</v>
      </c>
      <c r="F140" s="109">
        <f t="shared" si="208"/>
        <v>296</v>
      </c>
      <c r="G140" s="109">
        <v>296</v>
      </c>
      <c r="H140" s="490" t="s">
        <v>1431</v>
      </c>
      <c r="I140" s="467"/>
      <c r="J140" s="467"/>
      <c r="K140" s="467"/>
      <c r="L140" s="467"/>
      <c r="M140" s="467"/>
      <c r="N140" s="467"/>
      <c r="O140" s="467"/>
      <c r="P140" s="467"/>
      <c r="Q140" s="467"/>
      <c r="R140" s="467"/>
      <c r="S140" s="467"/>
      <c r="T140" s="467"/>
      <c r="U140" s="467"/>
      <c r="V140" s="467"/>
      <c r="W140" s="467"/>
      <c r="X140" s="467"/>
      <c r="Y140" s="467"/>
      <c r="Z140" s="467"/>
      <c r="AA140" s="467"/>
      <c r="AB140" s="467"/>
      <c r="AC140" s="467"/>
      <c r="AD140" s="467"/>
      <c r="AE140" s="468"/>
    </row>
    <row r="141" spans="1:31" ht="12.75" customHeight="1">
      <c r="A141" s="84">
        <v>4</v>
      </c>
      <c r="B141" s="107"/>
      <c r="C141" s="108" t="s">
        <v>1432</v>
      </c>
      <c r="D141" s="44" t="s">
        <v>905</v>
      </c>
      <c r="E141" s="98" t="s">
        <v>51</v>
      </c>
      <c r="F141" s="109">
        <f t="shared" si="208"/>
        <v>323</v>
      </c>
      <c r="G141" s="109">
        <v>323</v>
      </c>
      <c r="H141" s="490" t="s">
        <v>1433</v>
      </c>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8"/>
    </row>
    <row r="142" spans="1:31" ht="12.75" customHeight="1">
      <c r="A142" s="84">
        <v>5</v>
      </c>
      <c r="B142" s="107"/>
      <c r="C142" s="108" t="s">
        <v>1434</v>
      </c>
      <c r="D142" s="44" t="s">
        <v>1435</v>
      </c>
      <c r="E142" s="98" t="s">
        <v>51</v>
      </c>
      <c r="F142" s="109">
        <f t="shared" si="208"/>
        <v>409</v>
      </c>
      <c r="G142" s="109">
        <v>409</v>
      </c>
      <c r="H142" s="490" t="s">
        <v>1436</v>
      </c>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8"/>
    </row>
    <row r="143" spans="1:31" ht="12.75" customHeight="1">
      <c r="A143" s="84">
        <v>6</v>
      </c>
      <c r="B143" s="107"/>
      <c r="C143" s="108" t="s">
        <v>1437</v>
      </c>
      <c r="D143" s="44" t="s">
        <v>1438</v>
      </c>
      <c r="E143" s="98" t="s">
        <v>51</v>
      </c>
      <c r="F143" s="109">
        <f t="shared" si="208"/>
        <v>225</v>
      </c>
      <c r="G143" s="109">
        <v>225</v>
      </c>
      <c r="H143" s="490" t="s">
        <v>1439</v>
      </c>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8"/>
    </row>
    <row r="144" spans="1:31" ht="12.75" customHeight="1">
      <c r="A144" s="84">
        <v>7</v>
      </c>
      <c r="B144" s="107"/>
      <c r="C144" s="108" t="s">
        <v>1440</v>
      </c>
      <c r="D144" s="44" t="s">
        <v>1441</v>
      </c>
      <c r="E144" s="98" t="s">
        <v>51</v>
      </c>
      <c r="F144" s="109">
        <f t="shared" si="208"/>
        <v>225</v>
      </c>
      <c r="G144" s="109">
        <v>225</v>
      </c>
      <c r="H144" s="490" t="s">
        <v>1442</v>
      </c>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8"/>
    </row>
    <row r="145" spans="1:31" ht="12.75" customHeight="1">
      <c r="A145" s="84">
        <v>8</v>
      </c>
      <c r="B145" s="107"/>
      <c r="C145" s="108" t="s">
        <v>1443</v>
      </c>
      <c r="D145" s="44" t="s">
        <v>1444</v>
      </c>
      <c r="E145" s="98" t="s">
        <v>51</v>
      </c>
      <c r="F145" s="109">
        <f t="shared" si="208"/>
        <v>209</v>
      </c>
      <c r="G145" s="109">
        <v>209</v>
      </c>
      <c r="H145" s="490" t="s">
        <v>1445</v>
      </c>
      <c r="I145" s="467"/>
      <c r="J145" s="467"/>
      <c r="K145" s="467"/>
      <c r="L145" s="467"/>
      <c r="M145" s="467"/>
      <c r="N145" s="467"/>
      <c r="O145" s="467"/>
      <c r="P145" s="467"/>
      <c r="Q145" s="467"/>
      <c r="R145" s="467"/>
      <c r="S145" s="467"/>
      <c r="T145" s="467"/>
      <c r="U145" s="467"/>
      <c r="V145" s="467"/>
      <c r="W145" s="467"/>
      <c r="X145" s="467"/>
      <c r="Y145" s="467"/>
      <c r="Z145" s="467"/>
      <c r="AA145" s="467"/>
      <c r="AB145" s="467"/>
      <c r="AC145" s="467"/>
      <c r="AD145" s="467"/>
      <c r="AE145" s="468"/>
    </row>
    <row r="146" spans="1:31" ht="12.75" customHeight="1">
      <c r="A146" s="84">
        <v>9</v>
      </c>
      <c r="B146" s="107"/>
      <c r="C146" s="108" t="s">
        <v>1446</v>
      </c>
      <c r="D146" s="44" t="s">
        <v>1447</v>
      </c>
      <c r="E146" s="98" t="s">
        <v>51</v>
      </c>
      <c r="F146" s="109">
        <f t="shared" si="208"/>
        <v>209</v>
      </c>
      <c r="G146" s="109">
        <v>209</v>
      </c>
      <c r="H146" s="490" t="s">
        <v>1448</v>
      </c>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8"/>
    </row>
    <row r="147" spans="1:31" ht="12.75" customHeight="1">
      <c r="A147" s="84">
        <v>10</v>
      </c>
      <c r="B147" s="107"/>
      <c r="C147" s="108" t="s">
        <v>1449</v>
      </c>
      <c r="D147" s="44" t="s">
        <v>1450</v>
      </c>
      <c r="E147" s="98" t="s">
        <v>51</v>
      </c>
      <c r="F147" s="109">
        <f t="shared" si="208"/>
        <v>348</v>
      </c>
      <c r="G147" s="109">
        <v>348</v>
      </c>
      <c r="H147" s="490" t="s">
        <v>1451</v>
      </c>
      <c r="I147" s="467"/>
      <c r="J147" s="467"/>
      <c r="K147" s="467"/>
      <c r="L147" s="467"/>
      <c r="M147" s="467"/>
      <c r="N147" s="467"/>
      <c r="O147" s="467"/>
      <c r="P147" s="467"/>
      <c r="Q147" s="467"/>
      <c r="R147" s="467"/>
      <c r="S147" s="467"/>
      <c r="T147" s="467"/>
      <c r="U147" s="467"/>
      <c r="V147" s="467"/>
      <c r="W147" s="467"/>
      <c r="X147" s="467"/>
      <c r="Y147" s="467"/>
      <c r="Z147" s="467"/>
      <c r="AA147" s="467"/>
      <c r="AB147" s="467"/>
      <c r="AC147" s="467"/>
      <c r="AD147" s="467"/>
      <c r="AE147" s="468"/>
    </row>
    <row r="148" spans="1:31" ht="12.75" customHeight="1">
      <c r="A148" s="84">
        <v>11</v>
      </c>
      <c r="B148" s="107"/>
      <c r="C148" s="108" t="s">
        <v>1452</v>
      </c>
      <c r="D148" s="44" t="s">
        <v>1453</v>
      </c>
      <c r="E148" s="98" t="s">
        <v>51</v>
      </c>
      <c r="F148" s="109">
        <f t="shared" si="208"/>
        <v>348</v>
      </c>
      <c r="G148" s="109">
        <v>348</v>
      </c>
      <c r="H148" s="490" t="s">
        <v>1454</v>
      </c>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8"/>
    </row>
    <row r="149" spans="1:31" ht="12.75" customHeight="1">
      <c r="A149" s="84">
        <v>12</v>
      </c>
      <c r="B149" s="107"/>
      <c r="C149" s="108" t="s">
        <v>1455</v>
      </c>
      <c r="D149" s="44" t="s">
        <v>1456</v>
      </c>
      <c r="E149" s="98" t="s">
        <v>51</v>
      </c>
      <c r="F149" s="109">
        <f t="shared" si="208"/>
        <v>337</v>
      </c>
      <c r="G149" s="109">
        <v>337</v>
      </c>
      <c r="H149" s="490" t="s">
        <v>1457</v>
      </c>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8"/>
    </row>
    <row r="150" spans="1:31" ht="12.75" customHeight="1">
      <c r="A150" s="84">
        <v>13</v>
      </c>
      <c r="B150" s="107"/>
      <c r="C150" s="108" t="s">
        <v>1458</v>
      </c>
      <c r="D150" s="44" t="s">
        <v>1459</v>
      </c>
      <c r="E150" s="98" t="s">
        <v>51</v>
      </c>
      <c r="F150" s="109">
        <f t="shared" si="208"/>
        <v>337</v>
      </c>
      <c r="G150" s="109">
        <v>337</v>
      </c>
      <c r="H150" s="490" t="s">
        <v>1460</v>
      </c>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8"/>
    </row>
    <row r="151" spans="1:31" ht="12.75" customHeight="1">
      <c r="A151" s="84">
        <v>14</v>
      </c>
      <c r="B151" s="107"/>
      <c r="C151" s="108" t="s">
        <v>1461</v>
      </c>
      <c r="D151" s="44" t="s">
        <v>1462</v>
      </c>
      <c r="E151" s="98" t="s">
        <v>51</v>
      </c>
      <c r="F151" s="109">
        <f t="shared" si="208"/>
        <v>377</v>
      </c>
      <c r="G151" s="109">
        <v>377</v>
      </c>
      <c r="H151" s="490" t="s">
        <v>1463</v>
      </c>
      <c r="I151" s="467"/>
      <c r="J151" s="467"/>
      <c r="K151" s="467"/>
      <c r="L151" s="467"/>
      <c r="M151" s="467"/>
      <c r="N151" s="467"/>
      <c r="O151" s="467"/>
      <c r="P151" s="467"/>
      <c r="Q151" s="467"/>
      <c r="R151" s="467"/>
      <c r="S151" s="467"/>
      <c r="T151" s="467"/>
      <c r="U151" s="467"/>
      <c r="V151" s="467"/>
      <c r="W151" s="467"/>
      <c r="X151" s="467"/>
      <c r="Y151" s="467"/>
      <c r="Z151" s="467"/>
      <c r="AA151" s="467"/>
      <c r="AB151" s="467"/>
      <c r="AC151" s="467"/>
      <c r="AD151" s="467"/>
      <c r="AE151" s="468"/>
    </row>
    <row r="152" spans="1:31" ht="12.75" customHeight="1">
      <c r="A152" s="84">
        <v>15</v>
      </c>
      <c r="B152" s="107"/>
      <c r="C152" s="108" t="s">
        <v>1464</v>
      </c>
      <c r="D152" s="44" t="s">
        <v>1465</v>
      </c>
      <c r="E152" s="98" t="s">
        <v>51</v>
      </c>
      <c r="F152" s="109">
        <f t="shared" si="208"/>
        <v>377</v>
      </c>
      <c r="G152" s="109">
        <v>377</v>
      </c>
      <c r="H152" s="490" t="s">
        <v>1466</v>
      </c>
      <c r="I152" s="467"/>
      <c r="J152" s="467"/>
      <c r="K152" s="467"/>
      <c r="L152" s="467"/>
      <c r="M152" s="467"/>
      <c r="N152" s="467"/>
      <c r="O152" s="467"/>
      <c r="P152" s="467"/>
      <c r="Q152" s="467"/>
      <c r="R152" s="467"/>
      <c r="S152" s="467"/>
      <c r="T152" s="467"/>
      <c r="U152" s="467"/>
      <c r="V152" s="467"/>
      <c r="W152" s="467"/>
      <c r="X152" s="467"/>
      <c r="Y152" s="467"/>
      <c r="Z152" s="467"/>
      <c r="AA152" s="467"/>
      <c r="AB152" s="467"/>
      <c r="AC152" s="467"/>
      <c r="AD152" s="467"/>
      <c r="AE152" s="468"/>
    </row>
    <row r="153" spans="1:31" ht="12.75" customHeight="1">
      <c r="A153" s="84">
        <v>16</v>
      </c>
      <c r="B153" s="107"/>
      <c r="C153" s="108" t="s">
        <v>1467</v>
      </c>
      <c r="D153" s="44" t="s">
        <v>1468</v>
      </c>
      <c r="E153" s="98" t="s">
        <v>51</v>
      </c>
      <c r="F153" s="109">
        <f t="shared" si="208"/>
        <v>414</v>
      </c>
      <c r="G153" s="109">
        <v>414</v>
      </c>
      <c r="H153" s="490" t="s">
        <v>1469</v>
      </c>
      <c r="I153" s="467"/>
      <c r="J153" s="467"/>
      <c r="K153" s="467"/>
      <c r="L153" s="467"/>
      <c r="M153" s="467"/>
      <c r="N153" s="467"/>
      <c r="O153" s="467"/>
      <c r="P153" s="467"/>
      <c r="Q153" s="467"/>
      <c r="R153" s="467"/>
      <c r="S153" s="467"/>
      <c r="T153" s="467"/>
      <c r="U153" s="467"/>
      <c r="V153" s="467"/>
      <c r="W153" s="467"/>
      <c r="X153" s="467"/>
      <c r="Y153" s="467"/>
      <c r="Z153" s="467"/>
      <c r="AA153" s="467"/>
      <c r="AB153" s="467"/>
      <c r="AC153" s="467"/>
      <c r="AD153" s="467"/>
      <c r="AE153" s="468"/>
    </row>
    <row r="154" spans="1:31" ht="12.75" customHeight="1">
      <c r="A154" s="84">
        <v>17</v>
      </c>
      <c r="B154" s="107"/>
      <c r="C154" s="108" t="s">
        <v>1470</v>
      </c>
      <c r="D154" s="44" t="s">
        <v>1471</v>
      </c>
      <c r="E154" s="98" t="s">
        <v>51</v>
      </c>
      <c r="F154" s="109">
        <f t="shared" si="208"/>
        <v>414</v>
      </c>
      <c r="G154" s="109">
        <v>414</v>
      </c>
      <c r="H154" s="490" t="s">
        <v>1472</v>
      </c>
      <c r="I154" s="467"/>
      <c r="J154" s="467"/>
      <c r="K154" s="467"/>
      <c r="L154" s="467"/>
      <c r="M154" s="467"/>
      <c r="N154" s="467"/>
      <c r="O154" s="467"/>
      <c r="P154" s="467"/>
      <c r="Q154" s="467"/>
      <c r="R154" s="467"/>
      <c r="S154" s="467"/>
      <c r="T154" s="467"/>
      <c r="U154" s="467"/>
      <c r="V154" s="467"/>
      <c r="W154" s="467"/>
      <c r="X154" s="467"/>
      <c r="Y154" s="467"/>
      <c r="Z154" s="467"/>
      <c r="AA154" s="467"/>
      <c r="AB154" s="467"/>
      <c r="AC154" s="467"/>
      <c r="AD154" s="467"/>
      <c r="AE154" s="468"/>
    </row>
    <row r="155" spans="1:31" ht="12.75" customHeight="1">
      <c r="A155" s="84">
        <v>18</v>
      </c>
      <c r="B155" s="107"/>
      <c r="C155" s="108" t="s">
        <v>1473</v>
      </c>
      <c r="D155" s="44" t="s">
        <v>1474</v>
      </c>
      <c r="E155" s="98" t="s">
        <v>51</v>
      </c>
      <c r="F155" s="109">
        <f t="shared" si="208"/>
        <v>390</v>
      </c>
      <c r="G155" s="109">
        <v>390</v>
      </c>
      <c r="H155" s="490" t="s">
        <v>1475</v>
      </c>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8"/>
    </row>
    <row r="156" spans="1:31" ht="12.75" customHeight="1">
      <c r="A156" s="84">
        <v>19</v>
      </c>
      <c r="B156" s="107"/>
      <c r="C156" s="108" t="s">
        <v>1476</v>
      </c>
      <c r="D156" s="44" t="s">
        <v>1477</v>
      </c>
      <c r="E156" s="98" t="s">
        <v>51</v>
      </c>
      <c r="F156" s="109">
        <f t="shared" si="208"/>
        <v>390</v>
      </c>
      <c r="G156" s="109">
        <v>390</v>
      </c>
      <c r="H156" s="490" t="s">
        <v>1478</v>
      </c>
      <c r="I156" s="467"/>
      <c r="J156" s="467"/>
      <c r="K156" s="467"/>
      <c r="L156" s="467"/>
      <c r="M156" s="467"/>
      <c r="N156" s="467"/>
      <c r="O156" s="467"/>
      <c r="P156" s="467"/>
      <c r="Q156" s="467"/>
      <c r="R156" s="467"/>
      <c r="S156" s="467"/>
      <c r="T156" s="467"/>
      <c r="U156" s="467"/>
      <c r="V156" s="467"/>
      <c r="W156" s="467"/>
      <c r="X156" s="467"/>
      <c r="Y156" s="467"/>
      <c r="Z156" s="467"/>
      <c r="AA156" s="467"/>
      <c r="AB156" s="467"/>
      <c r="AC156" s="467"/>
      <c r="AD156" s="467"/>
      <c r="AE156" s="468"/>
    </row>
    <row r="157" spans="1:31" ht="12.75" customHeight="1">
      <c r="A157" s="84">
        <v>20</v>
      </c>
      <c r="B157" s="107"/>
      <c r="C157" s="108" t="s">
        <v>1479</v>
      </c>
      <c r="D157" s="44" t="s">
        <v>1480</v>
      </c>
      <c r="E157" s="98" t="s">
        <v>51</v>
      </c>
      <c r="F157" s="109">
        <f t="shared" si="208"/>
        <v>443</v>
      </c>
      <c r="G157" s="109">
        <v>443</v>
      </c>
      <c r="H157" s="490" t="s">
        <v>1481</v>
      </c>
      <c r="I157" s="467"/>
      <c r="J157" s="467"/>
      <c r="K157" s="467"/>
      <c r="L157" s="467"/>
      <c r="M157" s="467"/>
      <c r="N157" s="467"/>
      <c r="O157" s="467"/>
      <c r="P157" s="467"/>
      <c r="Q157" s="467"/>
      <c r="R157" s="467"/>
      <c r="S157" s="467"/>
      <c r="T157" s="467"/>
      <c r="U157" s="467"/>
      <c r="V157" s="467"/>
      <c r="W157" s="467"/>
      <c r="X157" s="467"/>
      <c r="Y157" s="467"/>
      <c r="Z157" s="467"/>
      <c r="AA157" s="467"/>
      <c r="AB157" s="467"/>
      <c r="AC157" s="467"/>
      <c r="AD157" s="467"/>
      <c r="AE157" s="468"/>
    </row>
    <row r="158" spans="1:31" ht="12.75" customHeight="1">
      <c r="A158" s="84">
        <v>21</v>
      </c>
      <c r="B158" s="107"/>
      <c r="C158" s="108" t="s">
        <v>1482</v>
      </c>
      <c r="D158" s="44" t="s">
        <v>1483</v>
      </c>
      <c r="E158" s="98" t="s">
        <v>51</v>
      </c>
      <c r="F158" s="109">
        <f t="shared" si="208"/>
        <v>443</v>
      </c>
      <c r="G158" s="109">
        <v>443</v>
      </c>
      <c r="H158" s="490" t="s">
        <v>1484</v>
      </c>
      <c r="I158" s="467"/>
      <c r="J158" s="467"/>
      <c r="K158" s="467"/>
      <c r="L158" s="467"/>
      <c r="M158" s="467"/>
      <c r="N158" s="467"/>
      <c r="O158" s="467"/>
      <c r="P158" s="467"/>
      <c r="Q158" s="467"/>
      <c r="R158" s="467"/>
      <c r="S158" s="467"/>
      <c r="T158" s="467"/>
      <c r="U158" s="467"/>
      <c r="V158" s="467"/>
      <c r="W158" s="467"/>
      <c r="X158" s="467"/>
      <c r="Y158" s="467"/>
      <c r="Z158" s="467"/>
      <c r="AA158" s="467"/>
      <c r="AB158" s="467"/>
      <c r="AC158" s="467"/>
      <c r="AD158" s="467"/>
      <c r="AE158" s="468"/>
    </row>
    <row r="159" spans="1:31" ht="12.75" customHeight="1">
      <c r="A159" s="51"/>
      <c r="B159" s="105"/>
      <c r="C159" s="28"/>
      <c r="D159" s="28"/>
      <c r="E159" s="52"/>
      <c r="F159" s="29"/>
      <c r="G159" s="29"/>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row>
    <row r="160" spans="1:31" ht="12.75" customHeight="1">
      <c r="A160" s="51"/>
      <c r="B160" s="105"/>
      <c r="C160" s="28"/>
      <c r="D160" s="28"/>
      <c r="E160" s="52"/>
      <c r="F160" s="29"/>
      <c r="G160" s="29"/>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row>
    <row r="161" spans="1:31" ht="15.75" customHeight="1">
      <c r="A161" s="94" t="s">
        <v>1485</v>
      </c>
      <c r="B161" s="105"/>
      <c r="C161" s="28"/>
      <c r="D161" s="28"/>
      <c r="E161" s="52"/>
      <c r="F161" s="29"/>
      <c r="G161" s="29"/>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row>
    <row r="162" spans="1:31" ht="12.75" customHeight="1">
      <c r="A162" s="51"/>
      <c r="B162" s="105"/>
      <c r="C162" s="28"/>
      <c r="D162" s="28"/>
      <c r="E162" s="52"/>
      <c r="F162" s="29"/>
      <c r="G162" s="29"/>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row>
    <row r="163" spans="1:31" ht="12.75" customHeight="1">
      <c r="A163" s="478" t="s">
        <v>856</v>
      </c>
      <c r="B163" s="487" t="s">
        <v>857</v>
      </c>
      <c r="C163" s="481" t="s">
        <v>858</v>
      </c>
      <c r="D163" s="483" t="s">
        <v>859</v>
      </c>
      <c r="E163" s="478" t="s">
        <v>1199</v>
      </c>
      <c r="F163" s="481" t="s">
        <v>861</v>
      </c>
      <c r="G163" s="481" t="s">
        <v>862</v>
      </c>
      <c r="H163" s="482" t="s">
        <v>863</v>
      </c>
      <c r="I163" s="467"/>
      <c r="J163" s="467"/>
      <c r="K163" s="467"/>
      <c r="L163" s="467"/>
      <c r="M163" s="468"/>
      <c r="N163" s="142"/>
      <c r="O163" s="142"/>
      <c r="P163" s="142"/>
      <c r="Q163" s="142"/>
      <c r="R163" s="142"/>
      <c r="S163" s="142"/>
      <c r="T163" s="142"/>
      <c r="U163" s="142"/>
      <c r="V163" s="142"/>
      <c r="W163" s="142"/>
      <c r="X163" s="142"/>
      <c r="Y163" s="142"/>
      <c r="Z163" s="142"/>
      <c r="AA163" s="142"/>
      <c r="AB163" s="142"/>
      <c r="AC163" s="142"/>
      <c r="AD163" s="142"/>
      <c r="AE163" s="142"/>
    </row>
    <row r="164" spans="1:31" ht="12.75" customHeight="1">
      <c r="A164" s="479"/>
      <c r="B164" s="479"/>
      <c r="C164" s="479"/>
      <c r="D164" s="479"/>
      <c r="E164" s="479"/>
      <c r="F164" s="479"/>
      <c r="G164" s="479"/>
      <c r="H164" s="477" t="s">
        <v>1486</v>
      </c>
      <c r="I164" s="468"/>
      <c r="J164" s="477" t="s">
        <v>1487</v>
      </c>
      <c r="K164" s="467"/>
      <c r="L164" s="467"/>
      <c r="M164" s="468"/>
      <c r="N164" s="142"/>
      <c r="O164" s="142"/>
      <c r="P164" s="142"/>
      <c r="Q164" s="142"/>
      <c r="R164" s="142"/>
      <c r="S164" s="142"/>
      <c r="T164" s="142"/>
      <c r="U164" s="142"/>
      <c r="V164" s="501"/>
      <c r="W164" s="474"/>
      <c r="X164" s="474"/>
      <c r="Y164" s="474"/>
      <c r="Z164" s="474"/>
      <c r="AA164" s="474"/>
      <c r="AB164" s="474"/>
      <c r="AC164" s="474"/>
      <c r="AD164" s="474"/>
      <c r="AE164" s="474"/>
    </row>
    <row r="165" spans="1:31" ht="12.75" customHeight="1">
      <c r="A165" s="479"/>
      <c r="B165" s="479"/>
      <c r="C165" s="479"/>
      <c r="D165" s="479"/>
      <c r="E165" s="479"/>
      <c r="F165" s="479"/>
      <c r="G165" s="479"/>
      <c r="H165" s="477" t="s">
        <v>1488</v>
      </c>
      <c r="I165" s="468"/>
      <c r="J165" s="477" t="s">
        <v>1489</v>
      </c>
      <c r="K165" s="467"/>
      <c r="L165" s="467"/>
      <c r="M165" s="468"/>
      <c r="N165" s="142"/>
      <c r="O165" s="142"/>
      <c r="P165" s="142"/>
      <c r="Q165" s="142"/>
      <c r="R165" s="142"/>
      <c r="S165" s="142"/>
      <c r="T165" s="142"/>
      <c r="U165" s="142"/>
      <c r="V165" s="501"/>
      <c r="W165" s="474"/>
      <c r="X165" s="474"/>
      <c r="Y165" s="474"/>
      <c r="Z165" s="474"/>
      <c r="AA165" s="474"/>
      <c r="AB165" s="474"/>
      <c r="AC165" s="474"/>
      <c r="AD165" s="474"/>
      <c r="AE165" s="474"/>
    </row>
    <row r="166" spans="1:31" ht="12.75" customHeight="1">
      <c r="A166" s="479"/>
      <c r="B166" s="479"/>
      <c r="C166" s="479"/>
      <c r="D166" s="479"/>
      <c r="E166" s="479"/>
      <c r="F166" s="479"/>
      <c r="G166" s="479"/>
      <c r="H166" s="143" t="s">
        <v>1209</v>
      </c>
      <c r="I166" s="143" t="s">
        <v>1208</v>
      </c>
      <c r="J166" s="477" t="s">
        <v>1209</v>
      </c>
      <c r="K166" s="468"/>
      <c r="L166" s="477" t="s">
        <v>1490</v>
      </c>
      <c r="M166" s="468"/>
      <c r="N166" s="142"/>
      <c r="O166" s="501"/>
      <c r="P166" s="474"/>
      <c r="Q166" s="474"/>
      <c r="R166" s="474"/>
      <c r="S166" s="474"/>
      <c r="T166" s="474"/>
      <c r="U166" s="474"/>
      <c r="V166" s="501"/>
      <c r="W166" s="474"/>
      <c r="X166" s="474"/>
      <c r="Y166" s="474"/>
      <c r="Z166" s="474"/>
      <c r="AA166" s="501"/>
      <c r="AB166" s="474"/>
      <c r="AC166" s="474"/>
      <c r="AD166" s="474"/>
      <c r="AE166" s="474"/>
    </row>
    <row r="167" spans="1:31" ht="107.25" customHeight="1">
      <c r="A167" s="480"/>
      <c r="B167" s="480"/>
      <c r="C167" s="480"/>
      <c r="D167" s="480"/>
      <c r="E167" s="480"/>
      <c r="F167" s="480"/>
      <c r="G167" s="480"/>
      <c r="H167" s="85" t="s">
        <v>1491</v>
      </c>
      <c r="I167" s="85" t="s">
        <v>1492</v>
      </c>
      <c r="J167" s="85" t="s">
        <v>1493</v>
      </c>
      <c r="K167" s="85" t="s">
        <v>1494</v>
      </c>
      <c r="L167" s="85" t="s">
        <v>1495</v>
      </c>
      <c r="M167" s="85" t="s">
        <v>1496</v>
      </c>
      <c r="N167" s="144"/>
      <c r="O167" s="144"/>
      <c r="P167" s="144"/>
      <c r="Q167" s="144"/>
      <c r="R167" s="144"/>
      <c r="S167" s="144"/>
      <c r="T167" s="144"/>
      <c r="U167" s="144"/>
      <c r="V167" s="144"/>
      <c r="W167" s="144"/>
      <c r="X167" s="144"/>
      <c r="Y167" s="144"/>
      <c r="Z167" s="144"/>
      <c r="AA167" s="144"/>
      <c r="AB167" s="144"/>
      <c r="AC167" s="144"/>
      <c r="AD167" s="144"/>
      <c r="AE167" s="144"/>
    </row>
    <row r="168" spans="1:31" ht="12.75" customHeight="1">
      <c r="A168" s="484" t="s">
        <v>900</v>
      </c>
      <c r="B168" s="467"/>
      <c r="C168" s="467"/>
      <c r="D168" s="467"/>
      <c r="E168" s="468"/>
      <c r="F168" s="137"/>
      <c r="G168" s="137"/>
      <c r="H168" s="44" t="s">
        <v>1497</v>
      </c>
      <c r="I168" s="44" t="s">
        <v>1498</v>
      </c>
      <c r="J168" s="44" t="s">
        <v>1499</v>
      </c>
      <c r="K168" s="44" t="s">
        <v>1500</v>
      </c>
      <c r="L168" s="44" t="s">
        <v>1501</v>
      </c>
      <c r="M168" s="44" t="s">
        <v>909</v>
      </c>
      <c r="N168" s="55"/>
      <c r="O168" s="55"/>
      <c r="P168" s="55"/>
      <c r="Q168" s="55"/>
      <c r="R168" s="55"/>
      <c r="S168" s="55"/>
      <c r="T168" s="55"/>
      <c r="U168" s="55"/>
      <c r="V168" s="145"/>
      <c r="W168" s="146"/>
      <c r="X168" s="146"/>
      <c r="Y168" s="145"/>
      <c r="Z168" s="145"/>
      <c r="AA168" s="145"/>
      <c r="AB168" s="146"/>
      <c r="AC168" s="146"/>
      <c r="AD168" s="145"/>
      <c r="AE168" s="145"/>
    </row>
    <row r="169" spans="1:31" ht="12.75" customHeight="1">
      <c r="A169" s="484" t="s">
        <v>910</v>
      </c>
      <c r="B169" s="467"/>
      <c r="C169" s="467"/>
      <c r="D169" s="467"/>
      <c r="E169" s="468"/>
      <c r="F169" s="137"/>
      <c r="G169" s="137"/>
      <c r="H169" s="88" t="s">
        <v>914</v>
      </c>
      <c r="I169" s="88" t="s">
        <v>914</v>
      </c>
      <c r="J169" s="88" t="s">
        <v>914</v>
      </c>
      <c r="K169" s="88" t="s">
        <v>914</v>
      </c>
      <c r="L169" s="88" t="s">
        <v>914</v>
      </c>
      <c r="M169" s="88" t="s">
        <v>914</v>
      </c>
      <c r="N169" s="146"/>
      <c r="O169" s="146"/>
      <c r="P169" s="146"/>
      <c r="Q169" s="146"/>
      <c r="R169" s="146"/>
      <c r="S169" s="146"/>
      <c r="T169" s="146"/>
      <c r="U169" s="146"/>
      <c r="V169" s="146"/>
      <c r="W169" s="146"/>
      <c r="X169" s="146"/>
      <c r="Y169" s="146"/>
      <c r="Z169" s="146"/>
      <c r="AA169" s="146"/>
      <c r="AB169" s="146"/>
      <c r="AC169" s="146"/>
      <c r="AD169" s="146"/>
      <c r="AE169" s="146"/>
    </row>
    <row r="170" spans="1:31" ht="12.75" customHeight="1">
      <c r="A170" s="484" t="s">
        <v>916</v>
      </c>
      <c r="B170" s="467"/>
      <c r="C170" s="467"/>
      <c r="D170" s="467"/>
      <c r="E170" s="468"/>
      <c r="F170" s="90"/>
      <c r="G170" s="90"/>
      <c r="H170" s="103">
        <v>90</v>
      </c>
      <c r="I170" s="103">
        <v>90</v>
      </c>
      <c r="J170" s="103">
        <v>75</v>
      </c>
      <c r="K170" s="103">
        <v>75</v>
      </c>
      <c r="L170" s="103">
        <v>75</v>
      </c>
      <c r="M170" s="103">
        <v>75</v>
      </c>
      <c r="N170" s="92"/>
      <c r="O170" s="92"/>
      <c r="P170" s="92"/>
      <c r="Q170" s="92"/>
      <c r="R170" s="92"/>
      <c r="S170" s="92"/>
      <c r="T170" s="92"/>
      <c r="U170" s="92"/>
      <c r="V170" s="147"/>
      <c r="W170" s="147"/>
      <c r="X170" s="147"/>
      <c r="Y170" s="92"/>
      <c r="Z170" s="92"/>
      <c r="AA170" s="147"/>
      <c r="AB170" s="147"/>
      <c r="AC170" s="147"/>
      <c r="AD170" s="92"/>
      <c r="AE170" s="92"/>
    </row>
    <row r="171" spans="1:31" ht="12.75" hidden="1" customHeight="1">
      <c r="A171" s="485" t="s">
        <v>920</v>
      </c>
      <c r="B171" s="467"/>
      <c r="C171" s="467"/>
      <c r="D171" s="467"/>
      <c r="E171" s="468"/>
      <c r="F171" s="90"/>
      <c r="G171" s="90"/>
      <c r="H171" s="82">
        <v>279</v>
      </c>
      <c r="I171" s="82">
        <v>279</v>
      </c>
      <c r="J171" s="82">
        <v>442</v>
      </c>
      <c r="K171" s="82">
        <v>489</v>
      </c>
      <c r="L171" s="82">
        <v>465</v>
      </c>
      <c r="M171" s="82">
        <v>519</v>
      </c>
      <c r="N171" s="92"/>
      <c r="O171" s="92"/>
      <c r="P171" s="92"/>
      <c r="Q171" s="92"/>
      <c r="R171" s="92"/>
      <c r="S171" s="92"/>
      <c r="T171" s="92"/>
      <c r="U171" s="92"/>
      <c r="V171" s="147"/>
      <c r="W171" s="147"/>
      <c r="X171" s="147"/>
      <c r="Y171" s="92"/>
      <c r="Z171" s="92"/>
      <c r="AA171" s="147"/>
      <c r="AB171" s="147"/>
      <c r="AC171" s="147"/>
      <c r="AD171" s="92"/>
      <c r="AE171" s="92"/>
    </row>
    <row r="172" spans="1:31" ht="12.75" customHeight="1">
      <c r="A172" s="485" t="s">
        <v>920</v>
      </c>
      <c r="B172" s="467"/>
      <c r="C172" s="467"/>
      <c r="D172" s="467"/>
      <c r="E172" s="468"/>
      <c r="F172" s="90"/>
      <c r="G172" s="90"/>
      <c r="H172" s="82">
        <f t="shared" ref="H172:M172" si="209">H171*(1+$AE$10)*(1-$AE$9)</f>
        <v>279</v>
      </c>
      <c r="I172" s="82">
        <f t="shared" si="209"/>
        <v>279</v>
      </c>
      <c r="J172" s="82">
        <f t="shared" si="209"/>
        <v>442</v>
      </c>
      <c r="K172" s="82">
        <f t="shared" si="209"/>
        <v>489</v>
      </c>
      <c r="L172" s="82">
        <f t="shared" si="209"/>
        <v>465</v>
      </c>
      <c r="M172" s="82">
        <f t="shared" si="209"/>
        <v>519</v>
      </c>
      <c r="N172" s="29"/>
      <c r="O172" s="29"/>
      <c r="P172" s="29"/>
      <c r="Q172" s="29"/>
      <c r="R172" s="29"/>
      <c r="S172" s="29"/>
      <c r="T172" s="29"/>
      <c r="U172" s="29"/>
      <c r="V172" s="29"/>
      <c r="W172" s="29"/>
      <c r="X172" s="29"/>
      <c r="Y172" s="29"/>
      <c r="Z172" s="29"/>
      <c r="AA172" s="29"/>
      <c r="AB172" s="29"/>
      <c r="AC172" s="29"/>
      <c r="AD172" s="29"/>
      <c r="AE172" s="29"/>
    </row>
    <row r="173" spans="1:31" ht="12" customHeight="1">
      <c r="A173" s="51"/>
      <c r="B173" s="51"/>
      <c r="C173" s="51"/>
      <c r="D173" s="51"/>
      <c r="E173" s="51"/>
      <c r="F173" s="51"/>
      <c r="G173" s="51"/>
      <c r="H173" s="51"/>
      <c r="I173" s="51"/>
      <c r="J173" s="51"/>
      <c r="K173" s="51"/>
      <c r="L173" s="51"/>
      <c r="M173" s="51"/>
      <c r="N173" s="29"/>
      <c r="O173" s="29"/>
      <c r="P173" s="29"/>
      <c r="Q173" s="29"/>
      <c r="R173" s="29"/>
      <c r="S173" s="29"/>
      <c r="T173" s="29"/>
      <c r="U173" s="29"/>
      <c r="V173" s="29"/>
      <c r="W173" s="29"/>
      <c r="X173" s="29"/>
      <c r="Y173" s="29"/>
      <c r="Z173" s="29"/>
      <c r="AA173" s="29"/>
      <c r="AB173" s="29"/>
      <c r="AC173" s="29"/>
      <c r="AD173" s="29"/>
      <c r="AE173" s="29"/>
    </row>
    <row r="174" spans="1:31" ht="15" customHeight="1">
      <c r="A174" s="9" t="s">
        <v>1502</v>
      </c>
      <c r="B174" s="135"/>
      <c r="C174" s="29"/>
      <c r="D174" s="29"/>
      <c r="E174" s="140"/>
      <c r="F174" s="29"/>
      <c r="G174" s="29"/>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row>
    <row r="175" spans="1:31" ht="12.75" customHeight="1">
      <c r="A175" s="84">
        <v>25</v>
      </c>
      <c r="B175" s="96" t="s">
        <v>51</v>
      </c>
      <c r="C175" s="97" t="s">
        <v>1503</v>
      </c>
      <c r="D175" s="44" t="s">
        <v>51</v>
      </c>
      <c r="E175" s="98">
        <v>39</v>
      </c>
      <c r="F175" s="48">
        <f t="shared" ref="F175:F178" si="210">G175*(1+$AE$10)*(1-$AE$9)</f>
        <v>89</v>
      </c>
      <c r="G175" s="48">
        <v>89</v>
      </c>
      <c r="H175" s="148">
        <f t="shared" ref="H175:H178" si="211">$H$172+F175</f>
        <v>368</v>
      </c>
      <c r="I175" s="148">
        <f t="shared" ref="I175:I178" si="212">$I$172+F175</f>
        <v>368</v>
      </c>
      <c r="J175" s="148">
        <f t="shared" ref="J175:J178" si="213">$J$172+F175</f>
        <v>531</v>
      </c>
      <c r="K175" s="148">
        <f t="shared" ref="K175:K178" si="214">$K$172+F175</f>
        <v>578</v>
      </c>
      <c r="L175" s="148">
        <f t="shared" ref="L175:L178" si="215">$L$172+F175</f>
        <v>554</v>
      </c>
      <c r="M175" s="148">
        <f t="shared" ref="M175:M178" si="216">$M$172+F175</f>
        <v>608</v>
      </c>
      <c r="N175" s="51"/>
      <c r="O175" s="51"/>
      <c r="P175" s="51"/>
      <c r="Q175" s="51"/>
      <c r="R175" s="51"/>
      <c r="S175" s="51"/>
      <c r="T175" s="51"/>
      <c r="U175" s="51"/>
      <c r="V175" s="51"/>
      <c r="W175" s="51"/>
      <c r="X175" s="51"/>
      <c r="Y175" s="51"/>
      <c r="Z175" s="51"/>
      <c r="AA175" s="51"/>
      <c r="AB175" s="51"/>
      <c r="AC175" s="51"/>
      <c r="AD175" s="51"/>
      <c r="AE175" s="51"/>
    </row>
    <row r="176" spans="1:31" ht="12.75" customHeight="1">
      <c r="A176" s="84">
        <v>32</v>
      </c>
      <c r="B176" s="96" t="s">
        <v>51</v>
      </c>
      <c r="C176" s="97" t="s">
        <v>1504</v>
      </c>
      <c r="D176" s="44" t="s">
        <v>51</v>
      </c>
      <c r="E176" s="98">
        <v>84</v>
      </c>
      <c r="F176" s="48">
        <f t="shared" si="210"/>
        <v>105</v>
      </c>
      <c r="G176" s="48">
        <v>105</v>
      </c>
      <c r="H176" s="148">
        <f t="shared" si="211"/>
        <v>384</v>
      </c>
      <c r="I176" s="148">
        <f t="shared" si="212"/>
        <v>384</v>
      </c>
      <c r="J176" s="148">
        <f t="shared" si="213"/>
        <v>547</v>
      </c>
      <c r="K176" s="148">
        <f t="shared" si="214"/>
        <v>594</v>
      </c>
      <c r="L176" s="148">
        <f t="shared" si="215"/>
        <v>570</v>
      </c>
      <c r="M176" s="148">
        <f t="shared" si="216"/>
        <v>624</v>
      </c>
      <c r="N176" s="51"/>
      <c r="O176" s="51"/>
      <c r="P176" s="51"/>
      <c r="Q176" s="51"/>
      <c r="R176" s="51"/>
      <c r="S176" s="51"/>
      <c r="T176" s="51"/>
      <c r="U176" s="51"/>
      <c r="V176" s="51"/>
      <c r="W176" s="51"/>
      <c r="X176" s="51"/>
      <c r="Y176" s="51"/>
      <c r="Z176" s="51"/>
      <c r="AA176" s="51"/>
      <c r="AB176" s="51"/>
      <c r="AC176" s="51"/>
      <c r="AD176" s="51"/>
      <c r="AE176" s="51"/>
    </row>
    <row r="177" spans="1:31" ht="12.75" customHeight="1">
      <c r="A177" s="84">
        <v>40</v>
      </c>
      <c r="B177" s="96" t="s">
        <v>51</v>
      </c>
      <c r="C177" s="97" t="s">
        <v>1505</v>
      </c>
      <c r="D177" s="44" t="s">
        <v>51</v>
      </c>
      <c r="E177" s="98">
        <v>156</v>
      </c>
      <c r="F177" s="48">
        <f t="shared" si="210"/>
        <v>160</v>
      </c>
      <c r="G177" s="48">
        <v>160</v>
      </c>
      <c r="H177" s="148">
        <f t="shared" si="211"/>
        <v>439</v>
      </c>
      <c r="I177" s="148">
        <f t="shared" si="212"/>
        <v>439</v>
      </c>
      <c r="J177" s="148">
        <f t="shared" si="213"/>
        <v>602</v>
      </c>
      <c r="K177" s="148">
        <f t="shared" si="214"/>
        <v>649</v>
      </c>
      <c r="L177" s="148">
        <f t="shared" si="215"/>
        <v>625</v>
      </c>
      <c r="M177" s="148">
        <f t="shared" si="216"/>
        <v>679</v>
      </c>
      <c r="N177" s="51"/>
      <c r="O177" s="51"/>
      <c r="P177" s="51"/>
      <c r="Q177" s="51"/>
      <c r="R177" s="51"/>
      <c r="S177" s="51"/>
      <c r="T177" s="51"/>
      <c r="U177" s="51"/>
      <c r="V177" s="51"/>
      <c r="W177" s="51"/>
      <c r="X177" s="51"/>
      <c r="Y177" s="51"/>
      <c r="Z177" s="51"/>
      <c r="AA177" s="51"/>
      <c r="AB177" s="51"/>
      <c r="AC177" s="51"/>
      <c r="AD177" s="51"/>
      <c r="AE177" s="51"/>
    </row>
    <row r="178" spans="1:31" ht="12.75" customHeight="1">
      <c r="A178" s="84">
        <v>50</v>
      </c>
      <c r="B178" s="96" t="s">
        <v>51</v>
      </c>
      <c r="C178" s="97" t="s">
        <v>1506</v>
      </c>
      <c r="D178" s="44" t="s">
        <v>51</v>
      </c>
      <c r="E178" s="98">
        <v>243</v>
      </c>
      <c r="F178" s="48">
        <f t="shared" si="210"/>
        <v>192</v>
      </c>
      <c r="G178" s="48">
        <v>192</v>
      </c>
      <c r="H178" s="148">
        <f t="shared" si="211"/>
        <v>471</v>
      </c>
      <c r="I178" s="148">
        <f t="shared" si="212"/>
        <v>471</v>
      </c>
      <c r="J178" s="148">
        <f t="shared" si="213"/>
        <v>634</v>
      </c>
      <c r="K178" s="148">
        <f t="shared" si="214"/>
        <v>681</v>
      </c>
      <c r="L178" s="148">
        <f t="shared" si="215"/>
        <v>657</v>
      </c>
      <c r="M178" s="148">
        <f t="shared" si="216"/>
        <v>711</v>
      </c>
      <c r="N178" s="51"/>
      <c r="O178" s="51"/>
      <c r="P178" s="51"/>
      <c r="Q178" s="51"/>
      <c r="R178" s="51"/>
      <c r="S178" s="51"/>
      <c r="T178" s="51"/>
      <c r="U178" s="51"/>
      <c r="V178" s="51"/>
      <c r="W178" s="51"/>
      <c r="X178" s="51"/>
      <c r="Y178" s="51"/>
      <c r="Z178" s="51"/>
      <c r="AA178" s="51"/>
      <c r="AB178" s="51"/>
      <c r="AC178" s="51"/>
      <c r="AD178" s="51"/>
      <c r="AE178" s="51"/>
    </row>
    <row r="179" spans="1:31" ht="12.75" customHeight="1">
      <c r="A179" s="51"/>
      <c r="B179" s="105"/>
      <c r="C179" s="28"/>
      <c r="D179" s="28"/>
      <c r="E179" s="52"/>
      <c r="F179" s="29"/>
      <c r="G179" s="29"/>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row>
    <row r="180" spans="1:31" ht="12.75" customHeight="1">
      <c r="A180" s="51"/>
      <c r="B180" s="105"/>
      <c r="C180" s="29"/>
      <c r="D180" s="29"/>
      <c r="E180" s="52"/>
      <c r="F180" s="29"/>
      <c r="G180" s="29"/>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row>
    <row r="181" spans="1:31" ht="12.75" customHeight="1">
      <c r="A181" s="66" t="s">
        <v>1507</v>
      </c>
      <c r="B181" s="118"/>
      <c r="C181" s="67"/>
      <c r="D181" s="67"/>
      <c r="E181" s="119"/>
      <c r="F181" s="67"/>
      <c r="G181" s="67"/>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row>
    <row r="182" spans="1:31" ht="12.75" customHeight="1">
      <c r="A182" s="28"/>
      <c r="B182" s="106"/>
      <c r="C182" s="29"/>
      <c r="D182" s="29"/>
      <c r="E182" s="52"/>
      <c r="F182" s="29"/>
      <c r="G182" s="29"/>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row>
    <row r="183" spans="1:31" ht="12.75" customHeight="1">
      <c r="A183" s="50" t="s">
        <v>1231</v>
      </c>
      <c r="B183" s="106"/>
      <c r="C183" s="28"/>
      <c r="D183" s="29"/>
      <c r="E183" s="52"/>
      <c r="F183" s="29"/>
      <c r="G183" s="29"/>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row>
    <row r="184" spans="1:31" ht="12.75" customHeight="1">
      <c r="A184" s="50" t="s">
        <v>1232</v>
      </c>
      <c r="B184" s="106"/>
      <c r="C184" s="29"/>
      <c r="D184" s="29"/>
      <c r="E184" s="52"/>
      <c r="F184" s="29"/>
      <c r="G184" s="29"/>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row>
    <row r="185" spans="1:31" ht="12.75" customHeight="1">
      <c r="A185" s="121"/>
      <c r="B185" s="122"/>
      <c r="C185" s="121"/>
      <c r="D185" s="121"/>
      <c r="E185" s="123"/>
      <c r="F185" s="121"/>
      <c r="G185" s="121"/>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76"/>
    </row>
    <row r="186" spans="1:31" ht="12.75" customHeight="1">
      <c r="A186" s="149" t="s">
        <v>1233</v>
      </c>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row>
    <row r="187" spans="1:31" ht="12.75" customHeight="1">
      <c r="A187" s="51"/>
      <c r="B187" s="105"/>
      <c r="C187" s="29"/>
      <c r="D187" s="29"/>
      <c r="E187" s="52"/>
      <c r="F187" s="29"/>
      <c r="G187" s="29"/>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row>
    <row r="188" spans="1:31" ht="12.75" customHeight="1">
      <c r="A188" s="125" t="s">
        <v>1508</v>
      </c>
      <c r="B188" s="29"/>
      <c r="C188" s="29"/>
      <c r="D188" s="125"/>
      <c r="E188" s="125"/>
      <c r="F188" s="125"/>
      <c r="G188" s="125"/>
      <c r="H188" s="125"/>
      <c r="I188" s="125"/>
      <c r="J188" s="125"/>
      <c r="K188" s="125"/>
      <c r="L188" s="125"/>
      <c r="M188" s="125"/>
      <c r="N188" s="29"/>
      <c r="O188" s="125" t="s">
        <v>1509</v>
      </c>
      <c r="P188" s="125"/>
      <c r="Q188" s="29"/>
      <c r="R188" s="29"/>
      <c r="S188" s="51"/>
      <c r="T188" s="51"/>
      <c r="U188" s="51"/>
      <c r="V188" s="51"/>
      <c r="W188" s="51"/>
      <c r="X188" s="51"/>
      <c r="Y188" s="51"/>
      <c r="Z188" s="51"/>
      <c r="AA188" s="51"/>
      <c r="AB188" s="51"/>
      <c r="AC188" s="51"/>
      <c r="AD188" s="51"/>
      <c r="AE188" s="51"/>
    </row>
    <row r="189" spans="1:31" ht="12.75" customHeight="1">
      <c r="A189" s="126" t="s">
        <v>1510</v>
      </c>
      <c r="B189" s="51"/>
      <c r="C189" s="51"/>
      <c r="D189" s="126"/>
      <c r="E189" s="126"/>
      <c r="F189" s="126"/>
      <c r="G189" s="126"/>
      <c r="H189" s="126"/>
      <c r="I189" s="126"/>
      <c r="J189" s="126"/>
      <c r="K189" s="126"/>
      <c r="L189" s="126"/>
      <c r="M189" s="126"/>
      <c r="N189" s="51"/>
      <c r="O189" s="126" t="s">
        <v>1511</v>
      </c>
      <c r="P189" s="126"/>
      <c r="Q189" s="51"/>
      <c r="R189" s="51"/>
      <c r="S189" s="51"/>
      <c r="T189" s="51"/>
      <c r="U189" s="51"/>
      <c r="V189" s="51"/>
      <c r="W189" s="51"/>
      <c r="X189" s="51"/>
      <c r="Y189" s="51"/>
      <c r="Z189" s="51"/>
      <c r="AA189" s="51"/>
      <c r="AB189" s="51"/>
      <c r="AC189" s="51"/>
      <c r="AD189" s="51"/>
      <c r="AE189" s="51"/>
    </row>
    <row r="190" spans="1:31" ht="12.75" customHeight="1">
      <c r="A190" s="126" t="s">
        <v>1512</v>
      </c>
      <c r="B190" s="51"/>
      <c r="C190" s="51"/>
      <c r="D190" s="126"/>
      <c r="E190" s="126"/>
      <c r="F190" s="126"/>
      <c r="G190" s="126"/>
      <c r="H190" s="126"/>
      <c r="I190" s="126"/>
      <c r="J190" s="126"/>
      <c r="K190" s="126"/>
      <c r="L190" s="126"/>
      <c r="M190" s="126"/>
      <c r="N190" s="51"/>
      <c r="O190" s="126" t="s">
        <v>1513</v>
      </c>
      <c r="P190" s="126"/>
      <c r="Q190" s="51"/>
      <c r="R190" s="51"/>
      <c r="S190" s="51"/>
      <c r="T190" s="51"/>
      <c r="U190" s="51"/>
      <c r="V190" s="51"/>
      <c r="W190" s="51"/>
      <c r="X190" s="51"/>
      <c r="Y190" s="51"/>
      <c r="Z190" s="51"/>
      <c r="AA190" s="51"/>
      <c r="AB190" s="51"/>
      <c r="AC190" s="51"/>
      <c r="AD190" s="51"/>
      <c r="AE190" s="51"/>
    </row>
    <row r="191" spans="1:31" ht="12.75" customHeight="1">
      <c r="A191" s="126" t="s">
        <v>1514</v>
      </c>
      <c r="B191" s="51"/>
      <c r="C191" s="51"/>
      <c r="D191" s="126"/>
      <c r="E191" s="126"/>
      <c r="F191" s="126"/>
      <c r="G191" s="126"/>
      <c r="H191" s="126"/>
      <c r="I191" s="126"/>
      <c r="J191" s="126"/>
      <c r="K191" s="126"/>
      <c r="L191" s="126"/>
      <c r="M191" s="126"/>
      <c r="N191" s="51"/>
      <c r="O191" s="126" t="s">
        <v>1515</v>
      </c>
      <c r="P191" s="126"/>
      <c r="Q191" s="51"/>
      <c r="R191" s="51"/>
      <c r="S191" s="51"/>
      <c r="T191" s="51"/>
      <c r="U191" s="51"/>
      <c r="V191" s="51"/>
      <c r="W191" s="51"/>
      <c r="X191" s="51"/>
      <c r="Y191" s="51"/>
      <c r="Z191" s="51"/>
      <c r="AA191" s="51"/>
      <c r="AB191" s="51"/>
      <c r="AC191" s="51"/>
      <c r="AD191" s="51"/>
      <c r="AE191" s="51"/>
    </row>
    <row r="192" spans="1:31" ht="12.75" customHeight="1">
      <c r="A192" s="126" t="s">
        <v>1516</v>
      </c>
      <c r="B192" s="51"/>
      <c r="C192" s="51"/>
      <c r="D192" s="126"/>
      <c r="E192" s="127"/>
      <c r="F192" s="127"/>
      <c r="G192" s="127"/>
      <c r="H192" s="127"/>
      <c r="I192" s="127"/>
      <c r="J192" s="127"/>
      <c r="K192" s="127"/>
      <c r="L192" s="127"/>
      <c r="M192" s="127"/>
      <c r="N192" s="51"/>
      <c r="O192" s="126" t="s">
        <v>1517</v>
      </c>
      <c r="P192" s="127"/>
      <c r="Q192" s="51"/>
      <c r="R192" s="51"/>
      <c r="S192" s="51"/>
      <c r="T192" s="51"/>
      <c r="U192" s="51"/>
      <c r="V192" s="51"/>
      <c r="W192" s="51"/>
      <c r="X192" s="51"/>
      <c r="Y192" s="51"/>
      <c r="Z192" s="51"/>
      <c r="AA192" s="51"/>
      <c r="AB192" s="51"/>
      <c r="AC192" s="51"/>
      <c r="AD192" s="51"/>
      <c r="AE192" s="51"/>
    </row>
    <row r="193" spans="1:31" ht="12.75" customHeight="1">
      <c r="A193" s="126" t="s">
        <v>1518</v>
      </c>
      <c r="B193" s="51"/>
      <c r="C193" s="51"/>
      <c r="D193" s="126"/>
      <c r="E193" s="127"/>
      <c r="F193" s="127"/>
      <c r="G193" s="127"/>
      <c r="H193" s="127"/>
      <c r="I193" s="127"/>
      <c r="J193" s="127"/>
      <c r="K193" s="127"/>
      <c r="L193" s="127"/>
      <c r="M193" s="127"/>
      <c r="N193" s="51"/>
      <c r="O193" s="126" t="s">
        <v>1519</v>
      </c>
      <c r="P193" s="127"/>
      <c r="Q193" s="51"/>
      <c r="R193" s="51"/>
      <c r="S193" s="51"/>
      <c r="T193" s="51"/>
      <c r="U193" s="51"/>
      <c r="V193" s="51"/>
      <c r="W193" s="51"/>
      <c r="X193" s="51"/>
      <c r="Y193" s="51"/>
      <c r="Z193" s="51"/>
      <c r="AA193" s="51"/>
      <c r="AB193" s="51"/>
      <c r="AC193" s="51"/>
      <c r="AD193" s="51"/>
      <c r="AE193" s="51"/>
    </row>
    <row r="194" spans="1:31" ht="12.75" customHeight="1">
      <c r="A194" s="150"/>
      <c r="B194" s="126"/>
      <c r="C194" s="127"/>
      <c r="D194" s="127"/>
      <c r="E194" s="127"/>
      <c r="F194" s="127"/>
      <c r="G194" s="127"/>
      <c r="H194" s="127"/>
      <c r="I194" s="127"/>
      <c r="J194" s="127"/>
      <c r="K194" s="127"/>
      <c r="L194" s="127"/>
      <c r="M194" s="127"/>
      <c r="N194" s="51"/>
      <c r="O194" s="126" t="s">
        <v>1520</v>
      </c>
      <c r="P194" s="127"/>
      <c r="Q194" s="51"/>
      <c r="R194" s="51"/>
      <c r="S194" s="51"/>
      <c r="T194" s="51"/>
      <c r="U194" s="51"/>
      <c r="V194" s="51"/>
      <c r="W194" s="51"/>
      <c r="X194" s="51"/>
      <c r="Y194" s="51"/>
      <c r="Z194" s="51"/>
      <c r="AA194" s="51"/>
      <c r="AB194" s="51"/>
      <c r="AC194" s="51"/>
      <c r="AD194" s="51"/>
      <c r="AE194" s="51"/>
    </row>
    <row r="195" spans="1:31" ht="12.75" customHeight="1">
      <c r="A195" s="51"/>
      <c r="B195" s="151"/>
      <c r="C195" s="127"/>
      <c r="D195" s="127"/>
      <c r="E195" s="152"/>
      <c r="F195" s="127"/>
      <c r="G195" s="127"/>
      <c r="H195" s="152"/>
      <c r="I195" s="152"/>
      <c r="J195" s="152"/>
      <c r="K195" s="152"/>
      <c r="L195" s="152"/>
      <c r="M195" s="152"/>
      <c r="N195" s="51"/>
      <c r="O195" s="151"/>
      <c r="P195" s="152"/>
      <c r="Q195" s="92"/>
      <c r="R195" s="92"/>
      <c r="S195" s="92"/>
      <c r="T195" s="92"/>
      <c r="U195" s="92"/>
      <c r="V195" s="92"/>
      <c r="W195" s="92"/>
      <c r="X195" s="92"/>
      <c r="Y195" s="92"/>
      <c r="Z195" s="92"/>
      <c r="AA195" s="92"/>
      <c r="AB195" s="92"/>
      <c r="AC195" s="92"/>
      <c r="AD195" s="92"/>
      <c r="AE195" s="92"/>
    </row>
    <row r="196" spans="1:31" ht="12.75" customHeight="1">
      <c r="A196" s="51"/>
      <c r="B196" s="135"/>
      <c r="C196" s="29"/>
      <c r="D196" s="29"/>
      <c r="E196" s="92"/>
      <c r="F196" s="51"/>
      <c r="G196" s="51"/>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row>
    <row r="197" spans="1:31" ht="12.75" customHeight="1">
      <c r="A197" s="500" t="s">
        <v>85</v>
      </c>
      <c r="B197" s="474"/>
      <c r="C197" s="474"/>
      <c r="D197" s="474"/>
      <c r="E197" s="474"/>
      <c r="F197" s="474"/>
      <c r="G197" s="474"/>
      <c r="H197" s="474"/>
      <c r="I197" s="474"/>
      <c r="J197" s="474"/>
      <c r="K197" s="474"/>
      <c r="L197" s="474"/>
      <c r="M197" s="474"/>
      <c r="N197" s="474"/>
      <c r="O197" s="474"/>
      <c r="P197" s="474"/>
      <c r="Q197" s="474"/>
      <c r="R197" s="474"/>
      <c r="S197" s="474"/>
      <c r="T197" s="474"/>
      <c r="U197" s="474"/>
      <c r="V197" s="474"/>
      <c r="W197" s="474"/>
      <c r="X197" s="474"/>
      <c r="Y197" s="474"/>
      <c r="Z197" s="474"/>
      <c r="AA197" s="474"/>
      <c r="AB197" s="474"/>
      <c r="AC197" s="474"/>
      <c r="AD197" s="474"/>
      <c r="AE197" s="474"/>
    </row>
    <row r="198" spans="1:31" ht="12.75" customHeight="1">
      <c r="A198" s="500" t="s">
        <v>86</v>
      </c>
      <c r="B198" s="474"/>
      <c r="C198" s="474"/>
      <c r="D198" s="474"/>
      <c r="E198" s="474"/>
      <c r="F198" s="474"/>
      <c r="G198" s="474"/>
      <c r="H198" s="474"/>
      <c r="I198" s="474"/>
      <c r="J198" s="474"/>
      <c r="K198" s="474"/>
      <c r="L198" s="474"/>
      <c r="M198" s="474"/>
      <c r="N198" s="474"/>
      <c r="O198" s="474"/>
      <c r="P198" s="474"/>
      <c r="Q198" s="474"/>
      <c r="R198" s="474"/>
      <c r="S198" s="474"/>
      <c r="T198" s="474"/>
      <c r="U198" s="474"/>
      <c r="V198" s="474"/>
      <c r="W198" s="474"/>
      <c r="X198" s="474"/>
      <c r="Y198" s="474"/>
      <c r="Z198" s="474"/>
      <c r="AA198" s="474"/>
      <c r="AB198" s="474"/>
      <c r="AC198" s="474"/>
      <c r="AD198" s="474"/>
      <c r="AE198" s="474"/>
    </row>
    <row r="199" spans="1:31" ht="12.75" customHeight="1">
      <c r="A199" s="51"/>
      <c r="B199" s="135"/>
      <c r="C199" s="29"/>
      <c r="D199" s="29"/>
      <c r="E199" s="92"/>
      <c r="F199" s="51"/>
      <c r="G199" s="51"/>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row>
    <row r="200" spans="1:31" ht="12.75" customHeight="1">
      <c r="A200" s="51"/>
      <c r="B200" s="135"/>
      <c r="C200" s="29"/>
      <c r="D200" s="29"/>
      <c r="E200" s="92"/>
      <c r="F200" s="51"/>
      <c r="G200" s="51"/>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row>
    <row r="201" spans="1:31" ht="12.75" customHeight="1">
      <c r="A201" s="51"/>
      <c r="B201" s="135"/>
      <c r="C201" s="29"/>
      <c r="D201" s="29"/>
      <c r="E201" s="92"/>
      <c r="F201" s="51"/>
      <c r="G201" s="51"/>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row>
    <row r="202" spans="1:31" ht="12.75" customHeight="1">
      <c r="A202" s="51"/>
      <c r="B202" s="135"/>
      <c r="C202" s="29"/>
      <c r="D202" s="29"/>
      <c r="E202" s="92"/>
      <c r="F202" s="51"/>
      <c r="G202" s="51"/>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row>
    <row r="203" spans="1:31" ht="12.75" customHeight="1">
      <c r="A203" s="51"/>
      <c r="B203" s="135"/>
      <c r="C203" s="29"/>
      <c r="D203" s="29"/>
      <c r="E203" s="92"/>
      <c r="F203" s="51"/>
      <c r="G203" s="51"/>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row>
    <row r="204" spans="1:31" ht="12.75" customHeight="1">
      <c r="A204" s="51"/>
      <c r="B204" s="135"/>
      <c r="C204" s="29"/>
      <c r="D204" s="29"/>
      <c r="E204" s="92"/>
      <c r="F204" s="51"/>
      <c r="G204" s="51"/>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row>
    <row r="205" spans="1:31" ht="12.75" customHeight="1">
      <c r="A205" s="51"/>
      <c r="B205" s="135"/>
      <c r="C205" s="29"/>
      <c r="D205" s="29"/>
      <c r="E205" s="92"/>
      <c r="F205" s="51"/>
      <c r="G205" s="51"/>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row>
    <row r="206" spans="1:31" ht="12.75" customHeight="1">
      <c r="A206" s="51"/>
      <c r="B206" s="135"/>
      <c r="C206" s="29"/>
      <c r="D206" s="29"/>
      <c r="E206" s="92"/>
      <c r="F206" s="51"/>
      <c r="G206" s="51"/>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row>
    <row r="207" spans="1:31" ht="12.75" customHeight="1">
      <c r="A207" s="51"/>
      <c r="B207" s="135"/>
      <c r="C207" s="29"/>
      <c r="D207" s="29"/>
      <c r="E207" s="92"/>
      <c r="F207" s="51"/>
      <c r="G207" s="51"/>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row>
    <row r="208" spans="1:31" ht="12.75" customHeight="1">
      <c r="A208" s="51"/>
      <c r="B208" s="135"/>
      <c r="C208" s="29"/>
      <c r="D208" s="29"/>
      <c r="E208" s="92"/>
      <c r="F208" s="51"/>
      <c r="G208" s="51"/>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row>
    <row r="209" spans="1:31" ht="12.75" customHeight="1">
      <c r="A209" s="51"/>
      <c r="B209" s="135"/>
      <c r="C209" s="29"/>
      <c r="D209" s="29"/>
      <c r="E209" s="92"/>
      <c r="F209" s="51"/>
      <c r="G209" s="51"/>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row>
    <row r="210" spans="1:31" ht="12.75" customHeight="1">
      <c r="A210" s="51"/>
      <c r="B210" s="135"/>
      <c r="C210" s="29"/>
      <c r="D210" s="29"/>
      <c r="E210" s="92"/>
      <c r="F210" s="51"/>
      <c r="G210" s="51"/>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row>
    <row r="211" spans="1:31" ht="12.75" customHeight="1">
      <c r="A211" s="51"/>
      <c r="B211" s="135"/>
      <c r="C211" s="29"/>
      <c r="D211" s="29"/>
      <c r="E211" s="92"/>
      <c r="F211" s="51"/>
      <c r="G211" s="51"/>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row>
    <row r="212" spans="1:31" ht="12.75" customHeight="1">
      <c r="A212" s="51"/>
      <c r="B212" s="135"/>
      <c r="C212" s="29"/>
      <c r="D212" s="29"/>
      <c r="E212" s="92"/>
      <c r="F212" s="51"/>
      <c r="G212" s="51"/>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row>
    <row r="213" spans="1:31" ht="12.75" customHeight="1">
      <c r="A213" s="51"/>
      <c r="B213" s="135"/>
      <c r="C213" s="29"/>
      <c r="D213" s="29"/>
      <c r="E213" s="92"/>
      <c r="F213" s="51"/>
      <c r="G213" s="51"/>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row>
    <row r="214" spans="1:31" ht="12.75" customHeight="1">
      <c r="A214" s="51"/>
      <c r="B214" s="135"/>
      <c r="C214" s="29"/>
      <c r="D214" s="29"/>
      <c r="E214" s="92"/>
      <c r="F214" s="51"/>
      <c r="G214" s="51"/>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row>
    <row r="215" spans="1:31" ht="12.75" customHeight="1">
      <c r="A215" s="51"/>
      <c r="B215" s="135"/>
      <c r="C215" s="29"/>
      <c r="D215" s="29"/>
      <c r="E215" s="92"/>
      <c r="F215" s="51"/>
      <c r="G215" s="51"/>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row>
    <row r="216" spans="1:31" ht="12.75" customHeight="1">
      <c r="A216" s="51"/>
      <c r="B216" s="135"/>
      <c r="C216" s="29"/>
      <c r="D216" s="29"/>
      <c r="E216" s="92"/>
      <c r="F216" s="51"/>
      <c r="G216" s="51"/>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row>
    <row r="217" spans="1:31" ht="12.75" customHeight="1">
      <c r="A217" s="51"/>
      <c r="B217" s="135"/>
      <c r="C217" s="29"/>
      <c r="D217" s="29"/>
      <c r="E217" s="92"/>
      <c r="F217" s="51"/>
      <c r="G217" s="51"/>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row>
    <row r="218" spans="1:31" ht="12.75" customHeight="1">
      <c r="A218" s="51"/>
      <c r="B218" s="135"/>
      <c r="C218" s="29"/>
      <c r="D218" s="29"/>
      <c r="E218" s="92"/>
      <c r="F218" s="51"/>
      <c r="G218" s="51"/>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row>
    <row r="219" spans="1:31" ht="12.75" customHeight="1">
      <c r="A219" s="51"/>
      <c r="B219" s="135"/>
      <c r="C219" s="29"/>
      <c r="D219" s="29"/>
      <c r="E219" s="92"/>
      <c r="F219" s="51"/>
      <c r="G219" s="51"/>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row>
    <row r="220" spans="1:31" ht="12.75" customHeight="1">
      <c r="A220" s="51"/>
      <c r="B220" s="135"/>
      <c r="C220" s="29"/>
      <c r="D220" s="29"/>
      <c r="E220" s="92"/>
      <c r="F220" s="51"/>
      <c r="G220" s="51"/>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row>
    <row r="221" spans="1:31" ht="12.75" customHeight="1">
      <c r="A221" s="51"/>
      <c r="B221" s="135"/>
      <c r="C221" s="29"/>
      <c r="D221" s="29"/>
      <c r="E221" s="92"/>
      <c r="F221" s="51"/>
      <c r="G221" s="51"/>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row>
    <row r="222" spans="1:31" ht="12.75" customHeight="1">
      <c r="A222" s="51"/>
      <c r="B222" s="135"/>
      <c r="C222" s="29"/>
      <c r="D222" s="29"/>
      <c r="E222" s="92"/>
      <c r="F222" s="51"/>
      <c r="G222" s="51"/>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row>
    <row r="223" spans="1:31" ht="12.75" customHeight="1">
      <c r="A223" s="51"/>
      <c r="B223" s="135"/>
      <c r="C223" s="29"/>
      <c r="D223" s="29"/>
      <c r="E223" s="92"/>
      <c r="F223" s="51"/>
      <c r="G223" s="51"/>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row>
    <row r="224" spans="1:31" ht="12.75" customHeight="1">
      <c r="A224" s="51"/>
      <c r="B224" s="135"/>
      <c r="C224" s="29"/>
      <c r="D224" s="29"/>
      <c r="E224" s="92"/>
      <c r="F224" s="51"/>
      <c r="G224" s="51"/>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row>
    <row r="225" spans="1:31" ht="12.75" customHeight="1">
      <c r="A225" s="51"/>
      <c r="B225" s="135"/>
      <c r="C225" s="29"/>
      <c r="D225" s="29"/>
      <c r="E225" s="92"/>
      <c r="F225" s="51"/>
      <c r="G225" s="51"/>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row>
    <row r="226" spans="1:31" ht="12.75" customHeight="1">
      <c r="A226" s="51"/>
      <c r="B226" s="135"/>
      <c r="C226" s="29"/>
      <c r="D226" s="29"/>
      <c r="E226" s="92"/>
      <c r="F226" s="51"/>
      <c r="G226" s="51"/>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row>
    <row r="227" spans="1:31" ht="12.75" customHeight="1">
      <c r="A227" s="51"/>
      <c r="B227" s="135"/>
      <c r="C227" s="29"/>
      <c r="D227" s="29"/>
      <c r="E227" s="92"/>
      <c r="F227" s="51"/>
      <c r="G227" s="51"/>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row>
    <row r="228" spans="1:31" ht="12.75" customHeight="1">
      <c r="A228" s="51"/>
      <c r="B228" s="135"/>
      <c r="C228" s="29"/>
      <c r="D228" s="29"/>
      <c r="E228" s="92"/>
      <c r="F228" s="51"/>
      <c r="G228" s="51"/>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row>
    <row r="229" spans="1:31" ht="12.75" customHeight="1">
      <c r="A229" s="51"/>
      <c r="B229" s="135"/>
      <c r="C229" s="29"/>
      <c r="D229" s="29"/>
      <c r="E229" s="92"/>
      <c r="F229" s="51"/>
      <c r="G229" s="51"/>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row>
    <row r="230" spans="1:31" ht="12.75" customHeight="1">
      <c r="A230" s="51"/>
      <c r="B230" s="135"/>
      <c r="C230" s="29"/>
      <c r="D230" s="29"/>
      <c r="E230" s="92"/>
      <c r="F230" s="51"/>
      <c r="G230" s="51"/>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row>
    <row r="231" spans="1:31" ht="12.75" customHeight="1">
      <c r="A231" s="51"/>
      <c r="B231" s="135"/>
      <c r="C231" s="29"/>
      <c r="D231" s="29"/>
      <c r="E231" s="92"/>
      <c r="F231" s="51"/>
      <c r="G231" s="51"/>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row>
    <row r="232" spans="1:31" ht="12.75" customHeight="1">
      <c r="A232" s="51"/>
      <c r="B232" s="135"/>
      <c r="C232" s="29"/>
      <c r="D232" s="29"/>
      <c r="E232" s="92"/>
      <c r="F232" s="51"/>
      <c r="G232" s="51"/>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row>
    <row r="233" spans="1:31" ht="12.75" customHeight="1">
      <c r="A233" s="51"/>
      <c r="B233" s="135"/>
      <c r="C233" s="29"/>
      <c r="D233" s="29"/>
      <c r="E233" s="92"/>
      <c r="F233" s="51"/>
      <c r="G233" s="51"/>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row>
    <row r="234" spans="1:31" ht="12.75" customHeight="1">
      <c r="A234" s="51"/>
      <c r="B234" s="135"/>
      <c r="C234" s="29"/>
      <c r="D234" s="29"/>
      <c r="E234" s="92"/>
      <c r="F234" s="51"/>
      <c r="G234" s="51"/>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row>
    <row r="235" spans="1:31" ht="12.75" customHeight="1">
      <c r="A235" s="51"/>
      <c r="B235" s="135"/>
      <c r="C235" s="29"/>
      <c r="D235" s="29"/>
      <c r="E235" s="92"/>
      <c r="F235" s="51"/>
      <c r="G235" s="51"/>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row>
    <row r="236" spans="1:31" ht="12.75" customHeight="1">
      <c r="A236" s="51"/>
      <c r="B236" s="135"/>
      <c r="C236" s="29"/>
      <c r="D236" s="29"/>
      <c r="E236" s="92"/>
      <c r="F236" s="51"/>
      <c r="G236" s="51"/>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row>
    <row r="237" spans="1:31" ht="12.75" customHeight="1">
      <c r="A237" s="51"/>
      <c r="B237" s="135"/>
      <c r="C237" s="29"/>
      <c r="D237" s="29"/>
      <c r="E237" s="92"/>
      <c r="F237" s="51"/>
      <c r="G237" s="51"/>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row>
    <row r="238" spans="1:31" ht="12.75" customHeight="1">
      <c r="A238" s="51"/>
      <c r="B238" s="135"/>
      <c r="C238" s="29"/>
      <c r="D238" s="29"/>
      <c r="E238" s="92"/>
      <c r="F238" s="51"/>
      <c r="G238" s="51"/>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row>
    <row r="239" spans="1:31" ht="12.75" customHeight="1">
      <c r="A239" s="51"/>
      <c r="B239" s="135"/>
      <c r="C239" s="29"/>
      <c r="D239" s="29"/>
      <c r="E239" s="92"/>
      <c r="F239" s="51"/>
      <c r="G239" s="51"/>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row>
    <row r="240" spans="1:31" ht="12.75" customHeight="1">
      <c r="A240" s="51"/>
      <c r="B240" s="135"/>
      <c r="C240" s="29"/>
      <c r="D240" s="29"/>
      <c r="E240" s="92"/>
      <c r="F240" s="51"/>
      <c r="G240" s="51"/>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row>
    <row r="241" spans="1:31" ht="12.75" customHeight="1">
      <c r="A241" s="51"/>
      <c r="B241" s="135"/>
      <c r="C241" s="29"/>
      <c r="D241" s="29"/>
      <c r="E241" s="92"/>
      <c r="F241" s="51"/>
      <c r="G241" s="51"/>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row>
    <row r="242" spans="1:31" ht="12.75" customHeight="1">
      <c r="A242" s="51"/>
      <c r="B242" s="135"/>
      <c r="C242" s="29"/>
      <c r="D242" s="29"/>
      <c r="E242" s="92"/>
      <c r="F242" s="51"/>
      <c r="G242" s="51"/>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row>
    <row r="243" spans="1:31" ht="12.75" customHeight="1">
      <c r="A243" s="51"/>
      <c r="B243" s="135"/>
      <c r="C243" s="29"/>
      <c r="D243" s="29"/>
      <c r="E243" s="92"/>
      <c r="F243" s="51"/>
      <c r="G243" s="51"/>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row>
    <row r="244" spans="1:31" ht="12.75" customHeight="1">
      <c r="A244" s="51"/>
      <c r="B244" s="135"/>
      <c r="C244" s="29"/>
      <c r="D244" s="29"/>
      <c r="E244" s="92"/>
      <c r="F244" s="51"/>
      <c r="G244" s="51"/>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row>
    <row r="245" spans="1:31" ht="12.75" customHeight="1">
      <c r="A245" s="51"/>
      <c r="B245" s="135"/>
      <c r="C245" s="29"/>
      <c r="D245" s="29"/>
      <c r="E245" s="92"/>
      <c r="F245" s="51"/>
      <c r="G245" s="51"/>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row>
    <row r="246" spans="1:31" ht="12.75" customHeight="1">
      <c r="A246" s="51"/>
      <c r="B246" s="135"/>
      <c r="C246" s="29"/>
      <c r="D246" s="29"/>
      <c r="E246" s="92"/>
      <c r="F246" s="51"/>
      <c r="G246" s="51"/>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row>
    <row r="247" spans="1:31" ht="12.75" customHeight="1">
      <c r="A247" s="51"/>
      <c r="B247" s="135"/>
      <c r="C247" s="29"/>
      <c r="D247" s="29"/>
      <c r="E247" s="92"/>
      <c r="F247" s="51"/>
      <c r="G247" s="51"/>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row>
    <row r="248" spans="1:31" ht="12.75" customHeight="1">
      <c r="A248" s="51"/>
      <c r="B248" s="135"/>
      <c r="C248" s="29"/>
      <c r="D248" s="29"/>
      <c r="E248" s="92"/>
      <c r="F248" s="51"/>
      <c r="G248" s="51"/>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row>
    <row r="249" spans="1:31" ht="12.75" customHeight="1">
      <c r="A249" s="51"/>
      <c r="B249" s="135"/>
      <c r="C249" s="29"/>
      <c r="D249" s="29"/>
      <c r="E249" s="92"/>
      <c r="F249" s="51"/>
      <c r="G249" s="51"/>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row>
    <row r="250" spans="1:31" ht="12.75" customHeight="1">
      <c r="A250" s="51"/>
      <c r="B250" s="135"/>
      <c r="C250" s="29"/>
      <c r="D250" s="29"/>
      <c r="E250" s="92"/>
      <c r="F250" s="51"/>
      <c r="G250" s="51"/>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row>
    <row r="251" spans="1:31" ht="12.75" customHeight="1">
      <c r="A251" s="51"/>
      <c r="B251" s="135"/>
      <c r="C251" s="29"/>
      <c r="D251" s="29"/>
      <c r="E251" s="92"/>
      <c r="F251" s="51"/>
      <c r="G251" s="51"/>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row>
    <row r="252" spans="1:31" ht="12.75" customHeight="1">
      <c r="A252" s="51"/>
      <c r="B252" s="135"/>
      <c r="C252" s="29"/>
      <c r="D252" s="29"/>
      <c r="E252" s="92"/>
      <c r="F252" s="51"/>
      <c r="G252" s="51"/>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row>
    <row r="253" spans="1:31" ht="12.75" customHeight="1">
      <c r="A253" s="51"/>
      <c r="B253" s="135"/>
      <c r="C253" s="29"/>
      <c r="D253" s="29"/>
      <c r="E253" s="92"/>
      <c r="F253" s="51"/>
      <c r="G253" s="51"/>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row>
    <row r="254" spans="1:31" ht="12.75" customHeight="1">
      <c r="A254" s="51"/>
      <c r="B254" s="135"/>
      <c r="C254" s="29"/>
      <c r="D254" s="29"/>
      <c r="E254" s="92"/>
      <c r="F254" s="51"/>
      <c r="G254" s="51"/>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row>
    <row r="255" spans="1:31" ht="12.75" customHeight="1">
      <c r="A255" s="51"/>
      <c r="B255" s="135"/>
      <c r="C255" s="29"/>
      <c r="D255" s="29"/>
      <c r="E255" s="92"/>
      <c r="F255" s="51"/>
      <c r="G255" s="51"/>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row>
    <row r="256" spans="1:31" ht="12.75" customHeight="1">
      <c r="A256" s="51"/>
      <c r="B256" s="135"/>
      <c r="C256" s="29"/>
      <c r="D256" s="29"/>
      <c r="E256" s="92"/>
      <c r="F256" s="51"/>
      <c r="G256" s="51"/>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row>
    <row r="257" spans="1:31" ht="12.75" customHeight="1">
      <c r="A257" s="51"/>
      <c r="B257" s="135"/>
      <c r="C257" s="29"/>
      <c r="D257" s="29"/>
      <c r="E257" s="92"/>
      <c r="F257" s="51"/>
      <c r="G257" s="51"/>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row>
    <row r="258" spans="1:31" ht="12.75" customHeight="1">
      <c r="A258" s="51"/>
      <c r="B258" s="135"/>
      <c r="C258" s="29"/>
      <c r="D258" s="29"/>
      <c r="E258" s="92"/>
      <c r="F258" s="51"/>
      <c r="G258" s="51"/>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row>
    <row r="259" spans="1:31" ht="12.75" customHeight="1">
      <c r="A259" s="51"/>
      <c r="B259" s="135"/>
      <c r="C259" s="29"/>
      <c r="D259" s="29"/>
      <c r="E259" s="92"/>
      <c r="F259" s="51"/>
      <c r="G259" s="51"/>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row>
    <row r="260" spans="1:31" ht="12.75" customHeight="1">
      <c r="A260" s="51"/>
      <c r="B260" s="135"/>
      <c r="C260" s="29"/>
      <c r="D260" s="29"/>
      <c r="E260" s="92"/>
      <c r="F260" s="51"/>
      <c r="G260" s="51"/>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row>
    <row r="261" spans="1:31" ht="12.75" customHeight="1">
      <c r="A261" s="51"/>
      <c r="B261" s="135"/>
      <c r="C261" s="29"/>
      <c r="D261" s="29"/>
      <c r="E261" s="92"/>
      <c r="F261" s="51"/>
      <c r="G261" s="51"/>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row>
    <row r="262" spans="1:31" ht="12.75" customHeight="1">
      <c r="A262" s="51"/>
      <c r="B262" s="135"/>
      <c r="C262" s="29"/>
      <c r="D262" s="29"/>
      <c r="E262" s="92"/>
      <c r="F262" s="51"/>
      <c r="G262" s="51"/>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row>
    <row r="263" spans="1:31" ht="12.75" customHeight="1">
      <c r="A263" s="51"/>
      <c r="B263" s="135"/>
      <c r="C263" s="29"/>
      <c r="D263" s="29"/>
      <c r="E263" s="92"/>
      <c r="F263" s="51"/>
      <c r="G263" s="51"/>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row>
    <row r="264" spans="1:31" ht="12.75" customHeight="1">
      <c r="A264" s="51"/>
      <c r="B264" s="135"/>
      <c r="C264" s="29"/>
      <c r="D264" s="29"/>
      <c r="E264" s="92"/>
      <c r="F264" s="51"/>
      <c r="G264" s="51"/>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row>
    <row r="265" spans="1:31" ht="12.75" customHeight="1">
      <c r="A265" s="51"/>
      <c r="B265" s="135"/>
      <c r="C265" s="29"/>
      <c r="D265" s="29"/>
      <c r="E265" s="92"/>
      <c r="F265" s="51"/>
      <c r="G265" s="51"/>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row>
    <row r="266" spans="1:31" ht="12.75" customHeight="1">
      <c r="A266" s="51"/>
      <c r="B266" s="135"/>
      <c r="C266" s="29"/>
      <c r="D266" s="29"/>
      <c r="E266" s="92"/>
      <c r="F266" s="51"/>
      <c r="G266" s="51"/>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row>
    <row r="267" spans="1:31" ht="12.75" customHeight="1">
      <c r="A267" s="51"/>
      <c r="B267" s="135"/>
      <c r="C267" s="29"/>
      <c r="D267" s="29"/>
      <c r="E267" s="92"/>
      <c r="F267" s="51"/>
      <c r="G267" s="51"/>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row>
    <row r="268" spans="1:31" ht="12.75" customHeight="1">
      <c r="A268" s="51"/>
      <c r="B268" s="135"/>
      <c r="C268" s="29"/>
      <c r="D268" s="29"/>
      <c r="E268" s="92"/>
      <c r="F268" s="51"/>
      <c r="G268" s="51"/>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row>
    <row r="269" spans="1:31" ht="12.75" customHeight="1">
      <c r="A269" s="51"/>
      <c r="B269" s="135"/>
      <c r="C269" s="29"/>
      <c r="D269" s="29"/>
      <c r="E269" s="92"/>
      <c r="F269" s="51"/>
      <c r="G269" s="51"/>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row>
    <row r="270" spans="1:31" ht="12.75" customHeight="1">
      <c r="A270" s="51"/>
      <c r="B270" s="135"/>
      <c r="C270" s="29"/>
      <c r="D270" s="29"/>
      <c r="E270" s="92"/>
      <c r="F270" s="51"/>
      <c r="G270" s="51"/>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row>
    <row r="271" spans="1:31" ht="12.75" customHeight="1">
      <c r="A271" s="51"/>
      <c r="B271" s="135"/>
      <c r="C271" s="29"/>
      <c r="D271" s="29"/>
      <c r="E271" s="92"/>
      <c r="F271" s="51"/>
      <c r="G271" s="51"/>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row>
    <row r="272" spans="1:31" ht="12.75" customHeight="1">
      <c r="A272" s="51"/>
      <c r="B272" s="135"/>
      <c r="C272" s="29"/>
      <c r="D272" s="29"/>
      <c r="E272" s="92"/>
      <c r="F272" s="51"/>
      <c r="G272" s="51"/>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row>
    <row r="273" spans="1:31" ht="12.75" customHeight="1">
      <c r="A273" s="51"/>
      <c r="B273" s="135"/>
      <c r="C273" s="29"/>
      <c r="D273" s="29"/>
      <c r="E273" s="92"/>
      <c r="F273" s="51"/>
      <c r="G273" s="51"/>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row>
    <row r="274" spans="1:31" ht="12.75" customHeight="1">
      <c r="A274" s="51"/>
      <c r="B274" s="135"/>
      <c r="C274" s="29"/>
      <c r="D274" s="29"/>
      <c r="E274" s="92"/>
      <c r="F274" s="51"/>
      <c r="G274" s="51"/>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row>
    <row r="275" spans="1:31" ht="12.75" customHeight="1">
      <c r="A275" s="51"/>
      <c r="B275" s="135"/>
      <c r="C275" s="29"/>
      <c r="D275" s="29"/>
      <c r="E275" s="92"/>
      <c r="F275" s="51"/>
      <c r="G275" s="51"/>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row>
    <row r="276" spans="1:31" ht="12.75" customHeight="1">
      <c r="A276" s="51"/>
      <c r="B276" s="135"/>
      <c r="C276" s="29"/>
      <c r="D276" s="29"/>
      <c r="E276" s="92"/>
      <c r="F276" s="51"/>
      <c r="G276" s="51"/>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row>
    <row r="277" spans="1:31" ht="12.75" customHeight="1">
      <c r="A277" s="51"/>
      <c r="B277" s="135"/>
      <c r="C277" s="29"/>
      <c r="D277" s="29"/>
      <c r="E277" s="92"/>
      <c r="F277" s="51"/>
      <c r="G277" s="51"/>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row>
    <row r="278" spans="1:31" ht="12.75" customHeight="1">
      <c r="A278" s="51"/>
      <c r="B278" s="135"/>
      <c r="C278" s="29"/>
      <c r="D278" s="29"/>
      <c r="E278" s="92"/>
      <c r="F278" s="51"/>
      <c r="G278" s="51"/>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row>
    <row r="279" spans="1:31" ht="12.75" customHeight="1">
      <c r="A279" s="51"/>
      <c r="B279" s="135"/>
      <c r="C279" s="29"/>
      <c r="D279" s="29"/>
      <c r="E279" s="92"/>
      <c r="F279" s="51"/>
      <c r="G279" s="51"/>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row>
    <row r="280" spans="1:31" ht="12.75" customHeight="1">
      <c r="A280" s="51"/>
      <c r="B280" s="135"/>
      <c r="C280" s="29"/>
      <c r="D280" s="29"/>
      <c r="E280" s="92"/>
      <c r="F280" s="51"/>
      <c r="G280" s="51"/>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row>
    <row r="281" spans="1:31" ht="12.75" customHeight="1">
      <c r="A281" s="51"/>
      <c r="B281" s="135"/>
      <c r="C281" s="29"/>
      <c r="D281" s="29"/>
      <c r="E281" s="92"/>
      <c r="F281" s="51"/>
      <c r="G281" s="51"/>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row>
    <row r="282" spans="1:31" ht="12.75" customHeight="1">
      <c r="A282" s="51"/>
      <c r="B282" s="135"/>
      <c r="C282" s="29"/>
      <c r="D282" s="29"/>
      <c r="E282" s="92"/>
      <c r="F282" s="51"/>
      <c r="G282" s="51"/>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row>
    <row r="283" spans="1:31" ht="12.75" customHeight="1">
      <c r="A283" s="51"/>
      <c r="B283" s="135"/>
      <c r="C283" s="29"/>
      <c r="D283" s="29"/>
      <c r="E283" s="92"/>
      <c r="F283" s="51"/>
      <c r="G283" s="51"/>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row>
    <row r="284" spans="1:31" ht="12.75" customHeight="1">
      <c r="A284" s="51"/>
      <c r="B284" s="135"/>
      <c r="C284" s="29"/>
      <c r="D284" s="29"/>
      <c r="E284" s="92"/>
      <c r="F284" s="51"/>
      <c r="G284" s="51"/>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row>
    <row r="285" spans="1:31" ht="12.75" customHeight="1">
      <c r="A285" s="51"/>
      <c r="B285" s="135"/>
      <c r="C285" s="29"/>
      <c r="D285" s="29"/>
      <c r="E285" s="92"/>
      <c r="F285" s="51"/>
      <c r="G285" s="51"/>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row>
    <row r="286" spans="1:31" ht="12.75" customHeight="1">
      <c r="A286" s="51"/>
      <c r="B286" s="135"/>
      <c r="C286" s="29"/>
      <c r="D286" s="29"/>
      <c r="E286" s="92"/>
      <c r="F286" s="51"/>
      <c r="G286" s="51"/>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row>
    <row r="287" spans="1:31" ht="12.75" customHeight="1">
      <c r="A287" s="51"/>
      <c r="B287" s="135"/>
      <c r="C287" s="29"/>
      <c r="D287" s="29"/>
      <c r="E287" s="92"/>
      <c r="F287" s="51"/>
      <c r="G287" s="51"/>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row>
    <row r="288" spans="1:31" ht="12.75" customHeight="1">
      <c r="A288" s="51"/>
      <c r="B288" s="135"/>
      <c r="C288" s="29"/>
      <c r="D288" s="29"/>
      <c r="E288" s="92"/>
      <c r="F288" s="51"/>
      <c r="G288" s="51"/>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row>
    <row r="289" spans="1:31" ht="12.75" customHeight="1">
      <c r="A289" s="51"/>
      <c r="B289" s="135"/>
      <c r="C289" s="29"/>
      <c r="D289" s="29"/>
      <c r="E289" s="92"/>
      <c r="F289" s="51"/>
      <c r="G289" s="51"/>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row>
    <row r="290" spans="1:31" ht="12.75" customHeight="1">
      <c r="A290" s="51"/>
      <c r="B290" s="135"/>
      <c r="C290" s="29"/>
      <c r="D290" s="29"/>
      <c r="E290" s="92"/>
      <c r="F290" s="51"/>
      <c r="G290" s="51"/>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row>
    <row r="291" spans="1:31" ht="12.75" customHeight="1">
      <c r="A291" s="51"/>
      <c r="B291" s="135"/>
      <c r="C291" s="29"/>
      <c r="D291" s="29"/>
      <c r="E291" s="92"/>
      <c r="F291" s="51"/>
      <c r="G291" s="51"/>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row>
    <row r="292" spans="1:31" ht="12.75" customHeight="1">
      <c r="A292" s="51"/>
      <c r="B292" s="135"/>
      <c r="C292" s="29"/>
      <c r="D292" s="29"/>
      <c r="E292" s="92"/>
      <c r="F292" s="51"/>
      <c r="G292" s="51"/>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row>
    <row r="293" spans="1:31" ht="12.75" customHeight="1">
      <c r="A293" s="51"/>
      <c r="B293" s="135"/>
      <c r="C293" s="29"/>
      <c r="D293" s="29"/>
      <c r="E293" s="92"/>
      <c r="F293" s="51"/>
      <c r="G293" s="51"/>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row>
    <row r="294" spans="1:31" ht="12.75" customHeight="1">
      <c r="A294" s="51"/>
      <c r="B294" s="135"/>
      <c r="C294" s="29"/>
      <c r="D294" s="29"/>
      <c r="E294" s="92"/>
      <c r="F294" s="51"/>
      <c r="G294" s="51"/>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row>
    <row r="295" spans="1:31" ht="12.75" customHeight="1">
      <c r="A295" s="51"/>
      <c r="B295" s="135"/>
      <c r="C295" s="29"/>
      <c r="D295" s="29"/>
      <c r="E295" s="92"/>
      <c r="F295" s="51"/>
      <c r="G295" s="51"/>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row>
    <row r="296" spans="1:31" ht="12.75" customHeight="1">
      <c r="A296" s="51"/>
      <c r="B296" s="135"/>
      <c r="C296" s="29"/>
      <c r="D296" s="29"/>
      <c r="E296" s="92"/>
      <c r="F296" s="51"/>
      <c r="G296" s="51"/>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row>
    <row r="297" spans="1:31" ht="12.75" customHeight="1">
      <c r="A297" s="51"/>
      <c r="B297" s="135"/>
      <c r="C297" s="29"/>
      <c r="D297" s="29"/>
      <c r="E297" s="92"/>
      <c r="F297" s="51"/>
      <c r="G297" s="51"/>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row>
    <row r="298" spans="1:31" ht="12.75" customHeight="1">
      <c r="A298" s="51"/>
      <c r="B298" s="135"/>
      <c r="C298" s="29"/>
      <c r="D298" s="29"/>
      <c r="E298" s="92"/>
      <c r="F298" s="51"/>
      <c r="G298" s="51"/>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row>
    <row r="299" spans="1:31" ht="12.75" customHeight="1">
      <c r="A299" s="51"/>
      <c r="B299" s="135"/>
      <c r="C299" s="29"/>
      <c r="D299" s="29"/>
      <c r="E299" s="92"/>
      <c r="F299" s="51"/>
      <c r="G299" s="51"/>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row>
    <row r="300" spans="1:31" ht="12.75" customHeight="1">
      <c r="A300" s="51"/>
      <c r="B300" s="135"/>
      <c r="C300" s="29"/>
      <c r="D300" s="29"/>
      <c r="E300" s="92"/>
      <c r="F300" s="51"/>
      <c r="G300" s="51"/>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row>
    <row r="301" spans="1:31" ht="12.75" customHeight="1">
      <c r="A301" s="51"/>
      <c r="B301" s="135"/>
      <c r="C301" s="29"/>
      <c r="D301" s="29"/>
      <c r="E301" s="92"/>
      <c r="F301" s="51"/>
      <c r="G301" s="51"/>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row>
    <row r="302" spans="1:31" ht="12.75" customHeight="1">
      <c r="A302" s="51"/>
      <c r="B302" s="135"/>
      <c r="C302" s="29"/>
      <c r="D302" s="29"/>
      <c r="E302" s="92"/>
      <c r="F302" s="51"/>
      <c r="G302" s="51"/>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row>
    <row r="303" spans="1:31" ht="12.75" customHeight="1">
      <c r="A303" s="51"/>
      <c r="B303" s="135"/>
      <c r="C303" s="29"/>
      <c r="D303" s="29"/>
      <c r="E303" s="92"/>
      <c r="F303" s="51"/>
      <c r="G303" s="51"/>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row>
    <row r="304" spans="1:31" ht="12.75" customHeight="1">
      <c r="A304" s="51"/>
      <c r="B304" s="135"/>
      <c r="C304" s="29"/>
      <c r="D304" s="29"/>
      <c r="E304" s="92"/>
      <c r="F304" s="51"/>
      <c r="G304" s="51"/>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row>
    <row r="305" spans="1:31" ht="12.75" customHeight="1">
      <c r="A305" s="51"/>
      <c r="B305" s="135"/>
      <c r="C305" s="29"/>
      <c r="D305" s="29"/>
      <c r="E305" s="92"/>
      <c r="F305" s="51"/>
      <c r="G305" s="51"/>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row>
    <row r="306" spans="1:31" ht="12.75" customHeight="1">
      <c r="A306" s="51"/>
      <c r="B306" s="135"/>
      <c r="C306" s="29"/>
      <c r="D306" s="29"/>
      <c r="E306" s="92"/>
      <c r="F306" s="51"/>
      <c r="G306" s="51"/>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row>
    <row r="307" spans="1:31" ht="12.75" customHeight="1">
      <c r="A307" s="51"/>
      <c r="B307" s="135"/>
      <c r="C307" s="29"/>
      <c r="D307" s="29"/>
      <c r="E307" s="92"/>
      <c r="F307" s="51"/>
      <c r="G307" s="51"/>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row>
    <row r="308" spans="1:31" ht="12.75" customHeight="1">
      <c r="A308" s="51"/>
      <c r="B308" s="135"/>
      <c r="C308" s="29"/>
      <c r="D308" s="29"/>
      <c r="E308" s="92"/>
      <c r="F308" s="51"/>
      <c r="G308" s="51"/>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row>
    <row r="309" spans="1:31" ht="12.75" customHeight="1">
      <c r="A309" s="51"/>
      <c r="B309" s="135"/>
      <c r="C309" s="29"/>
      <c r="D309" s="29"/>
      <c r="E309" s="92"/>
      <c r="F309" s="51"/>
      <c r="G309" s="51"/>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row>
    <row r="310" spans="1:31" ht="12.75" customHeight="1">
      <c r="A310" s="51"/>
      <c r="B310" s="135"/>
      <c r="C310" s="29"/>
      <c r="D310" s="29"/>
      <c r="E310" s="92"/>
      <c r="F310" s="51"/>
      <c r="G310" s="51"/>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row>
    <row r="311" spans="1:31" ht="12.75" customHeight="1">
      <c r="A311" s="51"/>
      <c r="B311" s="135"/>
      <c r="C311" s="29"/>
      <c r="D311" s="29"/>
      <c r="E311" s="92"/>
      <c r="F311" s="51"/>
      <c r="G311" s="51"/>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row>
    <row r="312" spans="1:31" ht="12.75" customHeight="1">
      <c r="A312" s="51"/>
      <c r="B312" s="135"/>
      <c r="C312" s="29"/>
      <c r="D312" s="29"/>
      <c r="E312" s="92"/>
      <c r="F312" s="51"/>
      <c r="G312" s="51"/>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row>
    <row r="313" spans="1:31" ht="12.75" customHeight="1">
      <c r="A313" s="51"/>
      <c r="B313" s="135"/>
      <c r="C313" s="29"/>
      <c r="D313" s="29"/>
      <c r="E313" s="92"/>
      <c r="F313" s="51"/>
      <c r="G313" s="51"/>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row>
    <row r="314" spans="1:31" ht="12.75" customHeight="1">
      <c r="A314" s="51"/>
      <c r="B314" s="135"/>
      <c r="C314" s="29"/>
      <c r="D314" s="29"/>
      <c r="E314" s="92"/>
      <c r="F314" s="51"/>
      <c r="G314" s="51"/>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row>
    <row r="315" spans="1:31" ht="12.75" customHeight="1">
      <c r="A315" s="51"/>
      <c r="B315" s="135"/>
      <c r="C315" s="29"/>
      <c r="D315" s="29"/>
      <c r="E315" s="92"/>
      <c r="F315" s="51"/>
      <c r="G315" s="51"/>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row>
    <row r="316" spans="1:31" ht="12.75" customHeight="1">
      <c r="A316" s="51"/>
      <c r="B316" s="135"/>
      <c r="C316" s="29"/>
      <c r="D316" s="29"/>
      <c r="E316" s="92"/>
      <c r="F316" s="51"/>
      <c r="G316" s="51"/>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row>
    <row r="317" spans="1:31" ht="12.75" customHeight="1">
      <c r="A317" s="51"/>
      <c r="B317" s="135"/>
      <c r="C317" s="29"/>
      <c r="D317" s="29"/>
      <c r="E317" s="92"/>
      <c r="F317" s="51"/>
      <c r="G317" s="51"/>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row>
    <row r="318" spans="1:31" ht="12.75" customHeight="1">
      <c r="A318" s="51"/>
      <c r="B318" s="135"/>
      <c r="C318" s="29"/>
      <c r="D318" s="29"/>
      <c r="E318" s="92"/>
      <c r="F318" s="51"/>
      <c r="G318" s="51"/>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row>
    <row r="319" spans="1:31" ht="12.75" customHeight="1">
      <c r="A319" s="51"/>
      <c r="B319" s="135"/>
      <c r="C319" s="29"/>
      <c r="D319" s="29"/>
      <c r="E319" s="92"/>
      <c r="F319" s="51"/>
      <c r="G319" s="51"/>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row>
    <row r="320" spans="1:31" ht="12.75" customHeight="1">
      <c r="A320" s="51"/>
      <c r="B320" s="135"/>
      <c r="C320" s="29"/>
      <c r="D320" s="29"/>
      <c r="E320" s="92"/>
      <c r="F320" s="51"/>
      <c r="G320" s="51"/>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row>
    <row r="321" spans="1:31" ht="12.75" customHeight="1">
      <c r="A321" s="51"/>
      <c r="B321" s="135"/>
      <c r="C321" s="29"/>
      <c r="D321" s="29"/>
      <c r="E321" s="92"/>
      <c r="F321" s="51"/>
      <c r="G321" s="51"/>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row>
    <row r="322" spans="1:31" ht="12.75" customHeight="1">
      <c r="A322" s="51"/>
      <c r="B322" s="135"/>
      <c r="C322" s="29"/>
      <c r="D322" s="29"/>
      <c r="E322" s="92"/>
      <c r="F322" s="51"/>
      <c r="G322" s="51"/>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row>
    <row r="323" spans="1:31" ht="12.75" customHeight="1">
      <c r="A323" s="51"/>
      <c r="B323" s="135"/>
      <c r="C323" s="29"/>
      <c r="D323" s="29"/>
      <c r="E323" s="92"/>
      <c r="F323" s="51"/>
      <c r="G323" s="51"/>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row>
    <row r="324" spans="1:31" ht="12.75" customHeight="1">
      <c r="A324" s="51"/>
      <c r="B324" s="135"/>
      <c r="C324" s="29"/>
      <c r="D324" s="29"/>
      <c r="E324" s="92"/>
      <c r="F324" s="51"/>
      <c r="G324" s="51"/>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row>
    <row r="325" spans="1:31" ht="12.75" customHeight="1">
      <c r="A325" s="51"/>
      <c r="B325" s="135"/>
      <c r="C325" s="29"/>
      <c r="D325" s="29"/>
      <c r="E325" s="92"/>
      <c r="F325" s="51"/>
      <c r="G325" s="51"/>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row>
    <row r="326" spans="1:31" ht="12.75" customHeight="1">
      <c r="A326" s="51"/>
      <c r="B326" s="135"/>
      <c r="C326" s="29"/>
      <c r="D326" s="29"/>
      <c r="E326" s="92"/>
      <c r="F326" s="51"/>
      <c r="G326" s="51"/>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row>
    <row r="327" spans="1:31" ht="12.75" customHeight="1">
      <c r="A327" s="51"/>
      <c r="B327" s="135"/>
      <c r="C327" s="29"/>
      <c r="D327" s="29"/>
      <c r="E327" s="92"/>
      <c r="F327" s="51"/>
      <c r="G327" s="51"/>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row>
    <row r="328" spans="1:31" ht="12.75" customHeight="1">
      <c r="A328" s="51"/>
      <c r="B328" s="135"/>
      <c r="C328" s="29"/>
      <c r="D328" s="29"/>
      <c r="E328" s="92"/>
      <c r="F328" s="51"/>
      <c r="G328" s="51"/>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row>
    <row r="329" spans="1:31" ht="12.75" customHeight="1">
      <c r="A329" s="51"/>
      <c r="B329" s="135"/>
      <c r="C329" s="29"/>
      <c r="D329" s="29"/>
      <c r="E329" s="92"/>
      <c r="F329" s="51"/>
      <c r="G329" s="51"/>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row>
    <row r="330" spans="1:31" ht="12.75" customHeight="1">
      <c r="A330" s="51"/>
      <c r="B330" s="135"/>
      <c r="C330" s="29"/>
      <c r="D330" s="29"/>
      <c r="E330" s="92"/>
      <c r="F330" s="51"/>
      <c r="G330" s="51"/>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row>
    <row r="331" spans="1:31" ht="12.75" customHeight="1">
      <c r="A331" s="51"/>
      <c r="B331" s="135"/>
      <c r="C331" s="29"/>
      <c r="D331" s="29"/>
      <c r="E331" s="92"/>
      <c r="F331" s="51"/>
      <c r="G331" s="51"/>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row>
    <row r="332" spans="1:31" ht="12.75" customHeight="1">
      <c r="A332" s="51"/>
      <c r="B332" s="135"/>
      <c r="C332" s="29"/>
      <c r="D332" s="29"/>
      <c r="E332" s="92"/>
      <c r="F332" s="51"/>
      <c r="G332" s="51"/>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row>
    <row r="333" spans="1:31" ht="12.75" customHeight="1">
      <c r="A333" s="51"/>
      <c r="B333" s="135"/>
      <c r="C333" s="29"/>
      <c r="D333" s="29"/>
      <c r="E333" s="92"/>
      <c r="F333" s="51"/>
      <c r="G333" s="51"/>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row>
    <row r="334" spans="1:31" ht="12.75" customHeight="1">
      <c r="A334" s="51"/>
      <c r="B334" s="135"/>
      <c r="C334" s="29"/>
      <c r="D334" s="29"/>
      <c r="E334" s="92"/>
      <c r="F334" s="51"/>
      <c r="G334" s="51"/>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row>
    <row r="335" spans="1:31" ht="12.75" customHeight="1">
      <c r="A335" s="51"/>
      <c r="B335" s="135"/>
      <c r="C335" s="29"/>
      <c r="D335" s="29"/>
      <c r="E335" s="92"/>
      <c r="F335" s="51"/>
      <c r="G335" s="51"/>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row>
    <row r="336" spans="1:31" ht="12.75" customHeight="1">
      <c r="A336" s="51"/>
      <c r="B336" s="135"/>
      <c r="C336" s="29"/>
      <c r="D336" s="29"/>
      <c r="E336" s="92"/>
      <c r="F336" s="51"/>
      <c r="G336" s="51"/>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row>
    <row r="337" spans="1:31" ht="12.75" customHeight="1">
      <c r="A337" s="51"/>
      <c r="B337" s="135"/>
      <c r="C337" s="29"/>
      <c r="D337" s="29"/>
      <c r="E337" s="92"/>
      <c r="F337" s="51"/>
      <c r="G337" s="51"/>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row>
    <row r="338" spans="1:31" ht="12.75" customHeight="1">
      <c r="A338" s="51"/>
      <c r="B338" s="135"/>
      <c r="C338" s="29"/>
      <c r="D338" s="29"/>
      <c r="E338" s="92"/>
      <c r="F338" s="51"/>
      <c r="G338" s="51"/>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row>
    <row r="339" spans="1:31" ht="12.75" customHeight="1">
      <c r="A339" s="51"/>
      <c r="B339" s="135"/>
      <c r="C339" s="29"/>
      <c r="D339" s="29"/>
      <c r="E339" s="92"/>
      <c r="F339" s="51"/>
      <c r="G339" s="51"/>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row>
    <row r="340" spans="1:31" ht="12.75" customHeight="1">
      <c r="A340" s="51"/>
      <c r="B340" s="135"/>
      <c r="C340" s="29"/>
      <c r="D340" s="29"/>
      <c r="E340" s="92"/>
      <c r="F340" s="51"/>
      <c r="G340" s="51"/>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row>
    <row r="341" spans="1:31" ht="12.75" customHeight="1">
      <c r="A341" s="51"/>
      <c r="B341" s="135"/>
      <c r="C341" s="29"/>
      <c r="D341" s="29"/>
      <c r="E341" s="92"/>
      <c r="F341" s="51"/>
      <c r="G341" s="51"/>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row>
    <row r="342" spans="1:31" ht="12.75" customHeight="1">
      <c r="A342" s="51"/>
      <c r="B342" s="135"/>
      <c r="C342" s="29"/>
      <c r="D342" s="29"/>
      <c r="E342" s="92"/>
      <c r="F342" s="51"/>
      <c r="G342" s="51"/>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row>
    <row r="343" spans="1:31" ht="12.75" customHeight="1">
      <c r="A343" s="51"/>
      <c r="B343" s="135"/>
      <c r="C343" s="29"/>
      <c r="D343" s="29"/>
      <c r="E343" s="92"/>
      <c r="F343" s="51"/>
      <c r="G343" s="51"/>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row>
    <row r="344" spans="1:31" ht="12.75" customHeight="1">
      <c r="A344" s="51"/>
      <c r="B344" s="135"/>
      <c r="C344" s="29"/>
      <c r="D344" s="29"/>
      <c r="E344" s="92"/>
      <c r="F344" s="51"/>
      <c r="G344" s="51"/>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row>
    <row r="345" spans="1:31" ht="12.75" customHeight="1">
      <c r="A345" s="51"/>
      <c r="B345" s="135"/>
      <c r="C345" s="29"/>
      <c r="D345" s="29"/>
      <c r="E345" s="92"/>
      <c r="F345" s="51"/>
      <c r="G345" s="51"/>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row>
    <row r="346" spans="1:31" ht="12.75" customHeight="1">
      <c r="A346" s="51"/>
      <c r="B346" s="135"/>
      <c r="C346" s="29"/>
      <c r="D346" s="29"/>
      <c r="E346" s="92"/>
      <c r="F346" s="51"/>
      <c r="G346" s="51"/>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row>
    <row r="347" spans="1:31" ht="12.75" customHeight="1">
      <c r="A347" s="51"/>
      <c r="B347" s="135"/>
      <c r="C347" s="29"/>
      <c r="D347" s="29"/>
      <c r="E347" s="92"/>
      <c r="F347" s="51"/>
      <c r="G347" s="51"/>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row>
    <row r="348" spans="1:31" ht="12.75" customHeight="1">
      <c r="A348" s="51"/>
      <c r="B348" s="135"/>
      <c r="C348" s="29"/>
      <c r="D348" s="29"/>
      <c r="E348" s="92"/>
      <c r="F348" s="51"/>
      <c r="G348" s="51"/>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row>
    <row r="349" spans="1:31" ht="12.75" customHeight="1">
      <c r="A349" s="51"/>
      <c r="B349" s="135"/>
      <c r="C349" s="29"/>
      <c r="D349" s="29"/>
      <c r="E349" s="92"/>
      <c r="F349" s="51"/>
      <c r="G349" s="51"/>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row>
    <row r="350" spans="1:31" ht="12.75" customHeight="1">
      <c r="A350" s="51"/>
      <c r="B350" s="135"/>
      <c r="C350" s="29"/>
      <c r="D350" s="29"/>
      <c r="E350" s="92"/>
      <c r="F350" s="51"/>
      <c r="G350" s="51"/>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row>
    <row r="351" spans="1:31" ht="12.75" customHeight="1">
      <c r="A351" s="51"/>
      <c r="B351" s="135"/>
      <c r="C351" s="29"/>
      <c r="D351" s="29"/>
      <c r="E351" s="92"/>
      <c r="F351" s="51"/>
      <c r="G351" s="51"/>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row>
    <row r="352" spans="1:31" ht="12.75" customHeight="1">
      <c r="A352" s="51"/>
      <c r="B352" s="135"/>
      <c r="C352" s="29"/>
      <c r="D352" s="29"/>
      <c r="E352" s="92"/>
      <c r="F352" s="51"/>
      <c r="G352" s="51"/>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row>
    <row r="353" spans="1:31" ht="12.75" customHeight="1">
      <c r="A353" s="51"/>
      <c r="B353" s="135"/>
      <c r="C353" s="29"/>
      <c r="D353" s="29"/>
      <c r="E353" s="92"/>
      <c r="F353" s="51"/>
      <c r="G353" s="51"/>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row>
    <row r="354" spans="1:31" ht="12.75" customHeight="1">
      <c r="A354" s="51"/>
      <c r="B354" s="135"/>
      <c r="C354" s="29"/>
      <c r="D354" s="29"/>
      <c r="E354" s="92"/>
      <c r="F354" s="51"/>
      <c r="G354" s="51"/>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row>
    <row r="355" spans="1:31" ht="12.75" customHeight="1">
      <c r="A355" s="51"/>
      <c r="B355" s="135"/>
      <c r="C355" s="29"/>
      <c r="D355" s="29"/>
      <c r="E355" s="92"/>
      <c r="F355" s="51"/>
      <c r="G355" s="51"/>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row>
    <row r="356" spans="1:31" ht="12.75" customHeight="1">
      <c r="A356" s="51"/>
      <c r="B356" s="135"/>
      <c r="C356" s="29"/>
      <c r="D356" s="29"/>
      <c r="E356" s="92"/>
      <c r="F356" s="51"/>
      <c r="G356" s="51"/>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row>
    <row r="357" spans="1:31" ht="12.75" customHeight="1">
      <c r="A357" s="51"/>
      <c r="B357" s="135"/>
      <c r="C357" s="29"/>
      <c r="D357" s="29"/>
      <c r="E357" s="92"/>
      <c r="F357" s="51"/>
      <c r="G357" s="51"/>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row>
    <row r="358" spans="1:31" ht="12.75" customHeight="1">
      <c r="A358" s="51"/>
      <c r="B358" s="135"/>
      <c r="C358" s="29"/>
      <c r="D358" s="29"/>
      <c r="E358" s="92"/>
      <c r="F358" s="51"/>
      <c r="G358" s="51"/>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row>
    <row r="359" spans="1:31" ht="12.75" customHeight="1">
      <c r="A359" s="51"/>
      <c r="B359" s="135"/>
      <c r="C359" s="29"/>
      <c r="D359" s="29"/>
      <c r="E359" s="92"/>
      <c r="F359" s="51"/>
      <c r="G359" s="51"/>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row>
    <row r="360" spans="1:31" ht="12.75" customHeight="1">
      <c r="A360" s="51"/>
      <c r="B360" s="135"/>
      <c r="C360" s="29"/>
      <c r="D360" s="29"/>
      <c r="E360" s="92"/>
      <c r="F360" s="51"/>
      <c r="G360" s="51"/>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row>
    <row r="361" spans="1:31" ht="12.75" customHeight="1">
      <c r="A361" s="51"/>
      <c r="B361" s="135"/>
      <c r="C361" s="29"/>
      <c r="D361" s="29"/>
      <c r="E361" s="92"/>
      <c r="F361" s="51"/>
      <c r="G361" s="51"/>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row>
    <row r="362" spans="1:31" ht="12.75" customHeight="1">
      <c r="A362" s="51"/>
      <c r="B362" s="135"/>
      <c r="C362" s="29"/>
      <c r="D362" s="29"/>
      <c r="E362" s="92"/>
      <c r="F362" s="51"/>
      <c r="G362" s="51"/>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row>
    <row r="363" spans="1:31" ht="12.75" customHeight="1">
      <c r="A363" s="51"/>
      <c r="B363" s="135"/>
      <c r="C363" s="29"/>
      <c r="D363" s="29"/>
      <c r="E363" s="92"/>
      <c r="F363" s="51"/>
      <c r="G363" s="51"/>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row>
    <row r="364" spans="1:31" ht="12.75" customHeight="1">
      <c r="A364" s="51"/>
      <c r="B364" s="135"/>
      <c r="C364" s="29"/>
      <c r="D364" s="29"/>
      <c r="E364" s="92"/>
      <c r="F364" s="51"/>
      <c r="G364" s="51"/>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row>
    <row r="365" spans="1:31" ht="12.75" customHeight="1">
      <c r="A365" s="51"/>
      <c r="B365" s="135"/>
      <c r="C365" s="29"/>
      <c r="D365" s="29"/>
      <c r="E365" s="92"/>
      <c r="F365" s="51"/>
      <c r="G365" s="51"/>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row>
    <row r="366" spans="1:31" ht="12.75" customHeight="1">
      <c r="A366" s="51"/>
      <c r="B366" s="135"/>
      <c r="C366" s="29"/>
      <c r="D366" s="29"/>
      <c r="E366" s="92"/>
      <c r="F366" s="51"/>
      <c r="G366" s="51"/>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row>
    <row r="367" spans="1:31" ht="12.75" customHeight="1">
      <c r="A367" s="51"/>
      <c r="B367" s="135"/>
      <c r="C367" s="29"/>
      <c r="D367" s="29"/>
      <c r="E367" s="92"/>
      <c r="F367" s="51"/>
      <c r="G367" s="51"/>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row>
    <row r="368" spans="1:31" ht="12.75" customHeight="1">
      <c r="A368" s="51"/>
      <c r="B368" s="135"/>
      <c r="C368" s="29"/>
      <c r="D368" s="29"/>
      <c r="E368" s="92"/>
      <c r="F368" s="51"/>
      <c r="G368" s="51"/>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row>
    <row r="369" spans="1:31" ht="12.75" customHeight="1">
      <c r="A369" s="51"/>
      <c r="B369" s="135"/>
      <c r="C369" s="29"/>
      <c r="D369" s="29"/>
      <c r="E369" s="92"/>
      <c r="F369" s="51"/>
      <c r="G369" s="51"/>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row>
    <row r="370" spans="1:31" ht="12.75" customHeight="1">
      <c r="A370" s="51"/>
      <c r="B370" s="135"/>
      <c r="C370" s="29"/>
      <c r="D370" s="29"/>
      <c r="E370" s="92"/>
      <c r="F370" s="51"/>
      <c r="G370" s="51"/>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row>
    <row r="371" spans="1:31" ht="12.75" customHeight="1">
      <c r="A371" s="51"/>
      <c r="B371" s="135"/>
      <c r="C371" s="29"/>
      <c r="D371" s="29"/>
      <c r="E371" s="92"/>
      <c r="F371" s="51"/>
      <c r="G371" s="51"/>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row>
    <row r="372" spans="1:31" ht="12.75" customHeight="1">
      <c r="A372" s="51"/>
      <c r="B372" s="135"/>
      <c r="C372" s="29"/>
      <c r="D372" s="29"/>
      <c r="E372" s="92"/>
      <c r="F372" s="51"/>
      <c r="G372" s="51"/>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row>
    <row r="373" spans="1:31" ht="12.75" customHeight="1">
      <c r="A373" s="51"/>
      <c r="B373" s="135"/>
      <c r="C373" s="29"/>
      <c r="D373" s="29"/>
      <c r="E373" s="92"/>
      <c r="F373" s="51"/>
      <c r="G373" s="51"/>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row>
    <row r="374" spans="1:31" ht="12.75" customHeight="1">
      <c r="A374" s="51"/>
      <c r="B374" s="135"/>
      <c r="C374" s="29"/>
      <c r="D374" s="29"/>
      <c r="E374" s="92"/>
      <c r="F374" s="51"/>
      <c r="G374" s="51"/>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row>
    <row r="375" spans="1:31" ht="12.75" customHeight="1">
      <c r="A375" s="51"/>
      <c r="B375" s="135"/>
      <c r="C375" s="29"/>
      <c r="D375" s="29"/>
      <c r="E375" s="92"/>
      <c r="F375" s="51"/>
      <c r="G375" s="51"/>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row>
    <row r="376" spans="1:31" ht="12.75" customHeight="1">
      <c r="A376" s="51"/>
      <c r="B376" s="135"/>
      <c r="C376" s="29"/>
      <c r="D376" s="29"/>
      <c r="E376" s="92"/>
      <c r="F376" s="51"/>
      <c r="G376" s="51"/>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row>
    <row r="377" spans="1:31" ht="12.75" customHeight="1">
      <c r="A377" s="51"/>
      <c r="B377" s="135"/>
      <c r="C377" s="29"/>
      <c r="D377" s="29"/>
      <c r="E377" s="92"/>
      <c r="F377" s="51"/>
      <c r="G377" s="51"/>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row>
    <row r="378" spans="1:31" ht="12.75" customHeight="1">
      <c r="A378" s="51"/>
      <c r="B378" s="135"/>
      <c r="C378" s="29"/>
      <c r="D378" s="29"/>
      <c r="E378" s="92"/>
      <c r="F378" s="51"/>
      <c r="G378" s="51"/>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row>
    <row r="379" spans="1:31" ht="12.75" customHeight="1">
      <c r="A379" s="51"/>
      <c r="B379" s="135"/>
      <c r="C379" s="29"/>
      <c r="D379" s="29"/>
      <c r="E379" s="92"/>
      <c r="F379" s="51"/>
      <c r="G379" s="51"/>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row>
    <row r="380" spans="1:31" ht="12.75" customHeight="1">
      <c r="A380" s="51"/>
      <c r="B380" s="135"/>
      <c r="C380" s="29"/>
      <c r="D380" s="29"/>
      <c r="E380" s="92"/>
      <c r="F380" s="51"/>
      <c r="G380" s="51"/>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row>
    <row r="381" spans="1:31" ht="12.75" customHeight="1">
      <c r="A381" s="51"/>
      <c r="B381" s="135"/>
      <c r="C381" s="29"/>
      <c r="D381" s="29"/>
      <c r="E381" s="92"/>
      <c r="F381" s="51"/>
      <c r="G381" s="51"/>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row>
    <row r="382" spans="1:31" ht="12.75" customHeight="1">
      <c r="A382" s="51"/>
      <c r="B382" s="135"/>
      <c r="C382" s="29"/>
      <c r="D382" s="29"/>
      <c r="E382" s="92"/>
      <c r="F382" s="51"/>
      <c r="G382" s="51"/>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row>
    <row r="383" spans="1:31" ht="12.75" customHeight="1">
      <c r="A383" s="51"/>
      <c r="B383" s="135"/>
      <c r="C383" s="29"/>
      <c r="D383" s="29"/>
      <c r="E383" s="92"/>
      <c r="F383" s="51"/>
      <c r="G383" s="51"/>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row>
    <row r="384" spans="1:31" ht="12.75" customHeight="1">
      <c r="A384" s="51"/>
      <c r="B384" s="135"/>
      <c r="C384" s="29"/>
      <c r="D384" s="29"/>
      <c r="E384" s="92"/>
      <c r="F384" s="51"/>
      <c r="G384" s="51"/>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row>
    <row r="385" spans="1:31" ht="12.75" customHeight="1">
      <c r="A385" s="51"/>
      <c r="B385" s="135"/>
      <c r="C385" s="29"/>
      <c r="D385" s="29"/>
      <c r="E385" s="92"/>
      <c r="F385" s="51"/>
      <c r="G385" s="51"/>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row>
    <row r="386" spans="1:31" ht="12.75" customHeight="1">
      <c r="A386" s="51"/>
      <c r="B386" s="135"/>
      <c r="C386" s="29"/>
      <c r="D386" s="29"/>
      <c r="E386" s="92"/>
      <c r="F386" s="51"/>
      <c r="G386" s="51"/>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row>
    <row r="387" spans="1:31" ht="12.75" customHeight="1">
      <c r="A387" s="51"/>
      <c r="B387" s="135"/>
      <c r="C387" s="29"/>
      <c r="D387" s="29"/>
      <c r="E387" s="92"/>
      <c r="F387" s="51"/>
      <c r="G387" s="51"/>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row>
    <row r="388" spans="1:31" ht="12.75" customHeight="1">
      <c r="A388" s="51"/>
      <c r="B388" s="135"/>
      <c r="C388" s="29"/>
      <c r="D388" s="29"/>
      <c r="E388" s="92"/>
      <c r="F388" s="51"/>
      <c r="G388" s="51"/>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row>
    <row r="389" spans="1:31" ht="12.75" customHeight="1">
      <c r="A389" s="51"/>
      <c r="B389" s="135"/>
      <c r="C389" s="29"/>
      <c r="D389" s="29"/>
      <c r="E389" s="92"/>
      <c r="F389" s="51"/>
      <c r="G389" s="51"/>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row>
    <row r="390" spans="1:31" ht="12.75" customHeight="1">
      <c r="A390" s="51"/>
      <c r="B390" s="135"/>
      <c r="C390" s="29"/>
      <c r="D390" s="29"/>
      <c r="E390" s="92"/>
      <c r="F390" s="51"/>
      <c r="G390" s="51"/>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row>
    <row r="391" spans="1:31" ht="12.75" customHeight="1">
      <c r="A391" s="51"/>
      <c r="B391" s="135"/>
      <c r="C391" s="29"/>
      <c r="D391" s="29"/>
      <c r="E391" s="92"/>
      <c r="F391" s="51"/>
      <c r="G391" s="51"/>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row>
    <row r="392" spans="1:31" ht="12.75" customHeight="1">
      <c r="A392" s="51"/>
      <c r="B392" s="135"/>
      <c r="C392" s="29"/>
      <c r="D392" s="29"/>
      <c r="E392" s="92"/>
      <c r="F392" s="51"/>
      <c r="G392" s="51"/>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row>
    <row r="393" spans="1:31" ht="12.75" customHeight="1">
      <c r="A393" s="51"/>
      <c r="B393" s="135"/>
      <c r="C393" s="29"/>
      <c r="D393" s="29"/>
      <c r="E393" s="92"/>
      <c r="F393" s="51"/>
      <c r="G393" s="51"/>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row>
    <row r="394" spans="1:31" ht="12.75" customHeight="1">
      <c r="A394" s="51"/>
      <c r="B394" s="135"/>
      <c r="C394" s="29"/>
      <c r="D394" s="29"/>
      <c r="E394" s="92"/>
      <c r="F394" s="51"/>
      <c r="G394" s="51"/>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row>
    <row r="395" spans="1:31" ht="12.75" customHeight="1">
      <c r="A395" s="51"/>
      <c r="B395" s="135"/>
      <c r="C395" s="29"/>
      <c r="D395" s="29"/>
      <c r="E395" s="92"/>
      <c r="F395" s="51"/>
      <c r="G395" s="51"/>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row>
    <row r="396" spans="1:31" ht="12.75" customHeight="1">
      <c r="A396" s="51"/>
      <c r="B396" s="135"/>
      <c r="C396" s="29"/>
      <c r="D396" s="29"/>
      <c r="E396" s="92"/>
      <c r="F396" s="51"/>
      <c r="G396" s="51"/>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row>
    <row r="397" spans="1:31" ht="12.75" customHeight="1">
      <c r="A397" s="51"/>
      <c r="B397" s="135"/>
      <c r="C397" s="29"/>
      <c r="D397" s="29"/>
      <c r="E397" s="92"/>
      <c r="F397" s="51"/>
      <c r="G397" s="51"/>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row>
    <row r="398" spans="1:31" ht="12.75" customHeight="1">
      <c r="A398" s="51"/>
      <c r="B398" s="135"/>
      <c r="C398" s="29"/>
      <c r="D398" s="29"/>
      <c r="E398" s="92"/>
      <c r="F398" s="51"/>
      <c r="G398" s="51"/>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row>
    <row r="399" spans="1:31" ht="12.75" customHeight="1">
      <c r="A399" s="51"/>
      <c r="B399" s="135"/>
      <c r="C399" s="29"/>
      <c r="D399" s="29"/>
      <c r="E399" s="92"/>
      <c r="F399" s="51"/>
      <c r="G399" s="51"/>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row>
    <row r="400" spans="1:31" ht="12.75" customHeight="1">
      <c r="A400" s="51"/>
      <c r="B400" s="135"/>
      <c r="C400" s="29"/>
      <c r="D400" s="29"/>
      <c r="E400" s="92"/>
      <c r="F400" s="51"/>
      <c r="G400" s="51"/>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row>
    <row r="401" spans="1:31" ht="12.75" customHeight="1">
      <c r="A401" s="51"/>
      <c r="B401" s="135"/>
      <c r="C401" s="29"/>
      <c r="D401" s="29"/>
      <c r="E401" s="92"/>
      <c r="F401" s="51"/>
      <c r="G401" s="51"/>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row>
    <row r="402" spans="1:31" ht="12.75" customHeight="1">
      <c r="A402" s="51"/>
      <c r="B402" s="135"/>
      <c r="C402" s="29"/>
      <c r="D402" s="29"/>
      <c r="E402" s="92"/>
      <c r="F402" s="51"/>
      <c r="G402" s="51"/>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row>
    <row r="403" spans="1:31" ht="12.75" customHeight="1">
      <c r="A403" s="51"/>
      <c r="B403" s="135"/>
      <c r="C403" s="29"/>
      <c r="D403" s="29"/>
      <c r="E403" s="92"/>
      <c r="F403" s="51"/>
      <c r="G403" s="51"/>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row>
    <row r="404" spans="1:31" ht="12.75" customHeight="1">
      <c r="A404" s="51"/>
      <c r="B404" s="135"/>
      <c r="C404" s="29"/>
      <c r="D404" s="29"/>
      <c r="E404" s="92"/>
      <c r="F404" s="51"/>
      <c r="G404" s="51"/>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row>
    <row r="405" spans="1:31" ht="12.75" customHeight="1">
      <c r="A405" s="51"/>
      <c r="B405" s="135"/>
      <c r="C405" s="29"/>
      <c r="D405" s="29"/>
      <c r="E405" s="92"/>
      <c r="F405" s="51"/>
      <c r="G405" s="51"/>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row>
    <row r="406" spans="1:31" ht="12.75" customHeight="1">
      <c r="A406" s="51"/>
      <c r="B406" s="135"/>
      <c r="C406" s="29"/>
      <c r="D406" s="29"/>
      <c r="E406" s="92"/>
      <c r="F406" s="51"/>
      <c r="G406" s="51"/>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row>
    <row r="407" spans="1:31" ht="12.75" customHeight="1">
      <c r="A407" s="51"/>
      <c r="B407" s="135"/>
      <c r="C407" s="29"/>
      <c r="D407" s="29"/>
      <c r="E407" s="92"/>
      <c r="F407" s="51"/>
      <c r="G407" s="51"/>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row>
    <row r="408" spans="1:31" ht="12.75" customHeight="1">
      <c r="A408" s="51"/>
      <c r="B408" s="135"/>
      <c r="C408" s="29"/>
      <c r="D408" s="29"/>
      <c r="E408" s="92"/>
      <c r="F408" s="51"/>
      <c r="G408" s="51"/>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row>
    <row r="409" spans="1:31" ht="12.75" customHeight="1">
      <c r="A409" s="51"/>
      <c r="B409" s="135"/>
      <c r="C409" s="29"/>
      <c r="D409" s="29"/>
      <c r="E409" s="92"/>
      <c r="F409" s="51"/>
      <c r="G409" s="51"/>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row>
    <row r="410" spans="1:31" ht="12.75" customHeight="1">
      <c r="A410" s="51"/>
      <c r="B410" s="135"/>
      <c r="C410" s="29"/>
      <c r="D410" s="29"/>
      <c r="E410" s="92"/>
      <c r="F410" s="51"/>
      <c r="G410" s="51"/>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row>
    <row r="411" spans="1:31" ht="12.75" customHeight="1">
      <c r="A411" s="51"/>
      <c r="B411" s="135"/>
      <c r="C411" s="29"/>
      <c r="D411" s="29"/>
      <c r="E411" s="92"/>
      <c r="F411" s="51"/>
      <c r="G411" s="51"/>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row>
    <row r="412" spans="1:31" ht="12.75" customHeight="1">
      <c r="A412" s="51"/>
      <c r="B412" s="135"/>
      <c r="C412" s="29"/>
      <c r="D412" s="29"/>
      <c r="E412" s="92"/>
      <c r="F412" s="51"/>
      <c r="G412" s="51"/>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row>
    <row r="413" spans="1:31" ht="12.75" customHeight="1">
      <c r="A413" s="51"/>
      <c r="B413" s="135"/>
      <c r="C413" s="29"/>
      <c r="D413" s="29"/>
      <c r="E413" s="92"/>
      <c r="F413" s="51"/>
      <c r="G413" s="51"/>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row>
    <row r="414" spans="1:31" ht="12.75" customHeight="1">
      <c r="A414" s="51"/>
      <c r="B414" s="135"/>
      <c r="C414" s="29"/>
      <c r="D414" s="29"/>
      <c r="E414" s="92"/>
      <c r="F414" s="51"/>
      <c r="G414" s="51"/>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row>
    <row r="415" spans="1:31" ht="12.75" customHeight="1">
      <c r="A415" s="51"/>
      <c r="B415" s="135"/>
      <c r="C415" s="29"/>
      <c r="D415" s="29"/>
      <c r="E415" s="92"/>
      <c r="F415" s="51"/>
      <c r="G415" s="51"/>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row>
    <row r="416" spans="1:31" ht="12.75" customHeight="1">
      <c r="A416" s="51"/>
      <c r="B416" s="135"/>
      <c r="C416" s="29"/>
      <c r="D416" s="29"/>
      <c r="E416" s="92"/>
      <c r="F416" s="51"/>
      <c r="G416" s="51"/>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row>
    <row r="417" spans="1:31" ht="12.75" customHeight="1">
      <c r="A417" s="51"/>
      <c r="B417" s="135"/>
      <c r="C417" s="29"/>
      <c r="D417" s="29"/>
      <c r="E417" s="92"/>
      <c r="F417" s="51"/>
      <c r="G417" s="51"/>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row>
    <row r="418" spans="1:31" ht="12.75" customHeight="1">
      <c r="A418" s="51"/>
      <c r="B418" s="135"/>
      <c r="C418" s="29"/>
      <c r="D418" s="29"/>
      <c r="E418" s="92"/>
      <c r="F418" s="51"/>
      <c r="G418" s="51"/>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row>
    <row r="419" spans="1:31" ht="12.75" customHeight="1">
      <c r="A419" s="51"/>
      <c r="B419" s="135"/>
      <c r="C419" s="29"/>
      <c r="D419" s="29"/>
      <c r="E419" s="92"/>
      <c r="F419" s="51"/>
      <c r="G419" s="51"/>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row>
    <row r="420" spans="1:31" ht="12.75" customHeight="1">
      <c r="A420" s="51"/>
      <c r="B420" s="135"/>
      <c r="C420" s="29"/>
      <c r="D420" s="29"/>
      <c r="E420" s="92"/>
      <c r="F420" s="51"/>
      <c r="G420" s="51"/>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row>
    <row r="421" spans="1:31" ht="12.75" customHeight="1">
      <c r="A421" s="51"/>
      <c r="B421" s="135"/>
      <c r="C421" s="29"/>
      <c r="D421" s="29"/>
      <c r="E421" s="92"/>
      <c r="F421" s="51"/>
      <c r="G421" s="51"/>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row>
    <row r="422" spans="1:31" ht="12.75" customHeight="1">
      <c r="A422" s="51"/>
      <c r="B422" s="135"/>
      <c r="C422" s="29"/>
      <c r="D422" s="29"/>
      <c r="E422" s="92"/>
      <c r="F422" s="51"/>
      <c r="G422" s="51"/>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row>
    <row r="423" spans="1:31" ht="12.75" customHeight="1">
      <c r="A423" s="51"/>
      <c r="B423" s="135"/>
      <c r="C423" s="29"/>
      <c r="D423" s="29"/>
      <c r="E423" s="92"/>
      <c r="F423" s="51"/>
      <c r="G423" s="51"/>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row>
    <row r="424" spans="1:31" ht="12.75" customHeight="1">
      <c r="A424" s="51"/>
      <c r="B424" s="135"/>
      <c r="C424" s="29"/>
      <c r="D424" s="29"/>
      <c r="E424" s="92"/>
      <c r="F424" s="51"/>
      <c r="G424" s="51"/>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row>
    <row r="425" spans="1:31" ht="12.75" customHeight="1">
      <c r="A425" s="51"/>
      <c r="B425" s="135"/>
      <c r="C425" s="29"/>
      <c r="D425" s="29"/>
      <c r="E425" s="92"/>
      <c r="F425" s="51"/>
      <c r="G425" s="51"/>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row>
    <row r="426" spans="1:31" ht="12.75" customHeight="1">
      <c r="A426" s="51"/>
      <c r="B426" s="135"/>
      <c r="C426" s="29"/>
      <c r="D426" s="29"/>
      <c r="E426" s="92"/>
      <c r="F426" s="51"/>
      <c r="G426" s="51"/>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row>
    <row r="427" spans="1:31" ht="12.75" customHeight="1">
      <c r="A427" s="51"/>
      <c r="B427" s="135"/>
      <c r="C427" s="29"/>
      <c r="D427" s="29"/>
      <c r="E427" s="92"/>
      <c r="F427" s="51"/>
      <c r="G427" s="51"/>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row>
    <row r="428" spans="1:31" ht="12.75" customHeight="1">
      <c r="A428" s="51"/>
      <c r="B428" s="135"/>
      <c r="C428" s="29"/>
      <c r="D428" s="29"/>
      <c r="E428" s="92"/>
      <c r="F428" s="51"/>
      <c r="G428" s="51"/>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row>
    <row r="429" spans="1:31" ht="12.75" customHeight="1">
      <c r="A429" s="51"/>
      <c r="B429" s="135"/>
      <c r="C429" s="29"/>
      <c r="D429" s="29"/>
      <c r="E429" s="92"/>
      <c r="F429" s="51"/>
      <c r="G429" s="51"/>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row>
    <row r="430" spans="1:31" ht="12.75" customHeight="1">
      <c r="A430" s="51"/>
      <c r="B430" s="135"/>
      <c r="C430" s="29"/>
      <c r="D430" s="29"/>
      <c r="E430" s="92"/>
      <c r="F430" s="51"/>
      <c r="G430" s="51"/>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row>
    <row r="431" spans="1:31" ht="12.75" customHeight="1">
      <c r="A431" s="51"/>
      <c r="B431" s="135"/>
      <c r="C431" s="29"/>
      <c r="D431" s="29"/>
      <c r="E431" s="92"/>
      <c r="F431" s="51"/>
      <c r="G431" s="51"/>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row>
    <row r="432" spans="1:31" ht="12.75" customHeight="1">
      <c r="A432" s="51"/>
      <c r="B432" s="135"/>
      <c r="C432" s="29"/>
      <c r="D432" s="29"/>
      <c r="E432" s="92"/>
      <c r="F432" s="51"/>
      <c r="G432" s="51"/>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row>
    <row r="433" spans="1:31" ht="12.75" customHeight="1">
      <c r="A433" s="51"/>
      <c r="B433" s="135"/>
      <c r="C433" s="29"/>
      <c r="D433" s="29"/>
      <c r="E433" s="92"/>
      <c r="F433" s="51"/>
      <c r="G433" s="51"/>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row>
    <row r="434" spans="1:31" ht="12.75" customHeight="1">
      <c r="A434" s="51"/>
      <c r="B434" s="135"/>
      <c r="C434" s="29"/>
      <c r="D434" s="29"/>
      <c r="E434" s="92"/>
      <c r="F434" s="51"/>
      <c r="G434" s="51"/>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row>
    <row r="435" spans="1:31" ht="12.75" customHeight="1">
      <c r="A435" s="51"/>
      <c r="B435" s="135"/>
      <c r="C435" s="29"/>
      <c r="D435" s="29"/>
      <c r="E435" s="92"/>
      <c r="F435" s="51"/>
      <c r="G435" s="51"/>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row>
    <row r="436" spans="1:31" ht="12.75" customHeight="1">
      <c r="A436" s="51"/>
      <c r="B436" s="135"/>
      <c r="C436" s="29"/>
      <c r="D436" s="29"/>
      <c r="E436" s="92"/>
      <c r="F436" s="51"/>
      <c r="G436" s="51"/>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row>
    <row r="437" spans="1:31" ht="12.75" customHeight="1">
      <c r="A437" s="51"/>
      <c r="B437" s="135"/>
      <c r="C437" s="29"/>
      <c r="D437" s="29"/>
      <c r="E437" s="92"/>
      <c r="F437" s="51"/>
      <c r="G437" s="51"/>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row>
    <row r="438" spans="1:31" ht="12.75" customHeight="1">
      <c r="A438" s="51"/>
      <c r="B438" s="135"/>
      <c r="C438" s="29"/>
      <c r="D438" s="29"/>
      <c r="E438" s="92"/>
      <c r="F438" s="51"/>
      <c r="G438" s="51"/>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row>
    <row r="439" spans="1:31" ht="12.75" customHeight="1">
      <c r="A439" s="51"/>
      <c r="B439" s="135"/>
      <c r="C439" s="29"/>
      <c r="D439" s="29"/>
      <c r="E439" s="92"/>
      <c r="F439" s="51"/>
      <c r="G439" s="51"/>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row>
    <row r="440" spans="1:31" ht="12.75" customHeight="1">
      <c r="A440" s="51"/>
      <c r="B440" s="135"/>
      <c r="C440" s="29"/>
      <c r="D440" s="29"/>
      <c r="E440" s="92"/>
      <c r="F440" s="51"/>
      <c r="G440" s="51"/>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row>
    <row r="441" spans="1:31" ht="12.75" customHeight="1">
      <c r="A441" s="51"/>
      <c r="B441" s="135"/>
      <c r="C441" s="29"/>
      <c r="D441" s="29"/>
      <c r="E441" s="92"/>
      <c r="F441" s="51"/>
      <c r="G441" s="51"/>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row>
    <row r="442" spans="1:31" ht="12.75" customHeight="1">
      <c r="A442" s="51"/>
      <c r="B442" s="135"/>
      <c r="C442" s="29"/>
      <c r="D442" s="29"/>
      <c r="E442" s="92"/>
      <c r="F442" s="51"/>
      <c r="G442" s="51"/>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row>
    <row r="443" spans="1:31" ht="12.75" customHeight="1">
      <c r="A443" s="51"/>
      <c r="B443" s="135"/>
      <c r="C443" s="29"/>
      <c r="D443" s="29"/>
      <c r="E443" s="92"/>
      <c r="F443" s="51"/>
      <c r="G443" s="51"/>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row>
    <row r="444" spans="1:31" ht="12.75" customHeight="1">
      <c r="A444" s="51"/>
      <c r="B444" s="135"/>
      <c r="C444" s="29"/>
      <c r="D444" s="29"/>
      <c r="E444" s="92"/>
      <c r="F444" s="51"/>
      <c r="G444" s="51"/>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row>
    <row r="445" spans="1:31" ht="12.75" customHeight="1">
      <c r="A445" s="51"/>
      <c r="B445" s="135"/>
      <c r="C445" s="29"/>
      <c r="D445" s="29"/>
      <c r="E445" s="92"/>
      <c r="F445" s="51"/>
      <c r="G445" s="51"/>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row>
    <row r="446" spans="1:31" ht="12.75" customHeight="1">
      <c r="A446" s="51"/>
      <c r="B446" s="135"/>
      <c r="C446" s="29"/>
      <c r="D446" s="29"/>
      <c r="E446" s="92"/>
      <c r="F446" s="51"/>
      <c r="G446" s="51"/>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row>
    <row r="447" spans="1:31" ht="12.75" customHeight="1">
      <c r="A447" s="51"/>
      <c r="B447" s="135"/>
      <c r="C447" s="29"/>
      <c r="D447" s="29"/>
      <c r="E447" s="92"/>
      <c r="F447" s="51"/>
      <c r="G447" s="51"/>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row>
    <row r="448" spans="1:31" ht="12.75" customHeight="1">
      <c r="A448" s="51"/>
      <c r="B448" s="135"/>
      <c r="C448" s="29"/>
      <c r="D448" s="29"/>
      <c r="E448" s="92"/>
      <c r="F448" s="51"/>
      <c r="G448" s="51"/>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row>
    <row r="449" spans="1:31" ht="12.75" customHeight="1">
      <c r="A449" s="51"/>
      <c r="B449" s="135"/>
      <c r="C449" s="29"/>
      <c r="D449" s="29"/>
      <c r="E449" s="92"/>
      <c r="F449" s="51"/>
      <c r="G449" s="51"/>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row>
    <row r="450" spans="1:31" ht="12.75" customHeight="1">
      <c r="A450" s="51"/>
      <c r="B450" s="135"/>
      <c r="C450" s="29"/>
      <c r="D450" s="29"/>
      <c r="E450" s="92"/>
      <c r="F450" s="51"/>
      <c r="G450" s="51"/>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row>
    <row r="451" spans="1:31" ht="12.75" customHeight="1">
      <c r="A451" s="51"/>
      <c r="B451" s="135"/>
      <c r="C451" s="29"/>
      <c r="D451" s="29"/>
      <c r="E451" s="92"/>
      <c r="F451" s="51"/>
      <c r="G451" s="51"/>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row>
    <row r="452" spans="1:31" ht="12.75" customHeight="1">
      <c r="A452" s="51"/>
      <c r="B452" s="135"/>
      <c r="C452" s="29"/>
      <c r="D452" s="29"/>
      <c r="E452" s="92"/>
      <c r="F452" s="51"/>
      <c r="G452" s="51"/>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row>
    <row r="453" spans="1:31" ht="12.75" customHeight="1">
      <c r="A453" s="51"/>
      <c r="B453" s="135"/>
      <c r="C453" s="29"/>
      <c r="D453" s="29"/>
      <c r="E453" s="92"/>
      <c r="F453" s="51"/>
      <c r="G453" s="51"/>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row>
    <row r="454" spans="1:31" ht="12.75" customHeight="1">
      <c r="A454" s="51"/>
      <c r="B454" s="135"/>
      <c r="C454" s="29"/>
      <c r="D454" s="29"/>
      <c r="E454" s="92"/>
      <c r="F454" s="51"/>
      <c r="G454" s="51"/>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row>
    <row r="455" spans="1:31" ht="12.75" customHeight="1">
      <c r="A455" s="51"/>
      <c r="B455" s="135"/>
      <c r="C455" s="29"/>
      <c r="D455" s="29"/>
      <c r="E455" s="92"/>
      <c r="F455" s="51"/>
      <c r="G455" s="51"/>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row>
    <row r="456" spans="1:31" ht="12.75" customHeight="1">
      <c r="A456" s="51"/>
      <c r="B456" s="135"/>
      <c r="C456" s="29"/>
      <c r="D456" s="29"/>
      <c r="E456" s="92"/>
      <c r="F456" s="51"/>
      <c r="G456" s="51"/>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row>
    <row r="457" spans="1:31" ht="12.75" customHeight="1">
      <c r="A457" s="51"/>
      <c r="B457" s="135"/>
      <c r="C457" s="29"/>
      <c r="D457" s="29"/>
      <c r="E457" s="92"/>
      <c r="F457" s="51"/>
      <c r="G457" s="51"/>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row>
    <row r="458" spans="1:31" ht="12.75" customHeight="1">
      <c r="A458" s="51"/>
      <c r="B458" s="135"/>
      <c r="C458" s="29"/>
      <c r="D458" s="29"/>
      <c r="E458" s="92"/>
      <c r="F458" s="51"/>
      <c r="G458" s="51"/>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row>
    <row r="459" spans="1:31" ht="12.75" customHeight="1">
      <c r="A459" s="51"/>
      <c r="B459" s="135"/>
      <c r="C459" s="29"/>
      <c r="D459" s="29"/>
      <c r="E459" s="92"/>
      <c r="F459" s="51"/>
      <c r="G459" s="51"/>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row>
    <row r="460" spans="1:31" ht="12.75" customHeight="1">
      <c r="A460" s="51"/>
      <c r="B460" s="135"/>
      <c r="C460" s="29"/>
      <c r="D460" s="29"/>
      <c r="E460" s="92"/>
      <c r="F460" s="51"/>
      <c r="G460" s="51"/>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row>
    <row r="461" spans="1:31" ht="12.75" customHeight="1">
      <c r="A461" s="51"/>
      <c r="B461" s="135"/>
      <c r="C461" s="29"/>
      <c r="D461" s="29"/>
      <c r="E461" s="92"/>
      <c r="F461" s="51"/>
      <c r="G461" s="51"/>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row>
    <row r="462" spans="1:31" ht="12.75" customHeight="1">
      <c r="A462" s="51"/>
      <c r="B462" s="135"/>
      <c r="C462" s="29"/>
      <c r="D462" s="29"/>
      <c r="E462" s="92"/>
      <c r="F462" s="51"/>
      <c r="G462" s="51"/>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row>
    <row r="463" spans="1:31" ht="12.75" customHeight="1">
      <c r="A463" s="51"/>
      <c r="B463" s="135"/>
      <c r="C463" s="29"/>
      <c r="D463" s="29"/>
      <c r="E463" s="92"/>
      <c r="F463" s="51"/>
      <c r="G463" s="51"/>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row>
    <row r="464" spans="1:31" ht="12.75" customHeight="1">
      <c r="A464" s="51"/>
      <c r="B464" s="135"/>
      <c r="C464" s="29"/>
      <c r="D464" s="29"/>
      <c r="E464" s="92"/>
      <c r="F464" s="51"/>
      <c r="G464" s="51"/>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row>
    <row r="465" spans="1:31" ht="12.75" customHeight="1">
      <c r="A465" s="51"/>
      <c r="B465" s="135"/>
      <c r="C465" s="29"/>
      <c r="D465" s="29"/>
      <c r="E465" s="92"/>
      <c r="F465" s="51"/>
      <c r="G465" s="51"/>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row>
    <row r="466" spans="1:31" ht="12.75" customHeight="1">
      <c r="A466" s="51"/>
      <c r="B466" s="135"/>
      <c r="C466" s="29"/>
      <c r="D466" s="29"/>
      <c r="E466" s="92"/>
      <c r="F466" s="51"/>
      <c r="G466" s="51"/>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row>
    <row r="467" spans="1:31" ht="12.75" customHeight="1">
      <c r="A467" s="51"/>
      <c r="B467" s="135"/>
      <c r="C467" s="29"/>
      <c r="D467" s="29"/>
      <c r="E467" s="92"/>
      <c r="F467" s="51"/>
      <c r="G467" s="51"/>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row>
    <row r="468" spans="1:31" ht="12.75" customHeight="1">
      <c r="A468" s="51"/>
      <c r="B468" s="135"/>
      <c r="C468" s="29"/>
      <c r="D468" s="29"/>
      <c r="E468" s="92"/>
      <c r="F468" s="51"/>
      <c r="G468" s="51"/>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row>
    <row r="469" spans="1:31" ht="12.75" customHeight="1">
      <c r="A469" s="51"/>
      <c r="B469" s="135"/>
      <c r="C469" s="29"/>
      <c r="D469" s="29"/>
      <c r="E469" s="92"/>
      <c r="F469" s="51"/>
      <c r="G469" s="51"/>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row>
    <row r="470" spans="1:31" ht="12.75" customHeight="1">
      <c r="A470" s="51"/>
      <c r="B470" s="135"/>
      <c r="C470" s="29"/>
      <c r="D470" s="29"/>
      <c r="E470" s="92"/>
      <c r="F470" s="51"/>
      <c r="G470" s="51"/>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row>
    <row r="471" spans="1:31" ht="12.75" customHeight="1">
      <c r="A471" s="51"/>
      <c r="B471" s="135"/>
      <c r="C471" s="29"/>
      <c r="D471" s="29"/>
      <c r="E471" s="92"/>
      <c r="F471" s="51"/>
      <c r="G471" s="51"/>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row>
    <row r="472" spans="1:31" ht="12.75" customHeight="1">
      <c r="A472" s="51"/>
      <c r="B472" s="135"/>
      <c r="C472" s="29"/>
      <c r="D472" s="29"/>
      <c r="E472" s="92"/>
      <c r="F472" s="51"/>
      <c r="G472" s="51"/>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row>
    <row r="473" spans="1:31" ht="12.75" customHeight="1">
      <c r="A473" s="51"/>
      <c r="B473" s="135"/>
      <c r="C473" s="29"/>
      <c r="D473" s="29"/>
      <c r="E473" s="92"/>
      <c r="F473" s="51"/>
      <c r="G473" s="51"/>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row>
    <row r="474" spans="1:31" ht="12.75" customHeight="1">
      <c r="A474" s="51"/>
      <c r="B474" s="135"/>
      <c r="C474" s="29"/>
      <c r="D474" s="29"/>
      <c r="E474" s="92"/>
      <c r="F474" s="51"/>
      <c r="G474" s="51"/>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row>
    <row r="475" spans="1:31" ht="12.75" customHeight="1">
      <c r="A475" s="51"/>
      <c r="B475" s="135"/>
      <c r="C475" s="29"/>
      <c r="D475" s="29"/>
      <c r="E475" s="92"/>
      <c r="F475" s="51"/>
      <c r="G475" s="51"/>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row>
    <row r="476" spans="1:31" ht="12.75" customHeight="1">
      <c r="A476" s="51"/>
      <c r="B476" s="135"/>
      <c r="C476" s="29"/>
      <c r="D476" s="29"/>
      <c r="E476" s="92"/>
      <c r="F476" s="51"/>
      <c r="G476" s="51"/>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row>
    <row r="477" spans="1:31" ht="12.75" customHeight="1">
      <c r="A477" s="51"/>
      <c r="B477" s="135"/>
      <c r="C477" s="29"/>
      <c r="D477" s="29"/>
      <c r="E477" s="92"/>
      <c r="F477" s="51"/>
      <c r="G477" s="51"/>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row>
    <row r="478" spans="1:31" ht="12.75" customHeight="1">
      <c r="A478" s="51"/>
      <c r="B478" s="135"/>
      <c r="C478" s="29"/>
      <c r="D478" s="29"/>
      <c r="E478" s="92"/>
      <c r="F478" s="51"/>
      <c r="G478" s="51"/>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row>
    <row r="479" spans="1:31" ht="12.75" customHeight="1">
      <c r="A479" s="51"/>
      <c r="B479" s="135"/>
      <c r="C479" s="29"/>
      <c r="D479" s="29"/>
      <c r="E479" s="92"/>
      <c r="F479" s="51"/>
      <c r="G479" s="51"/>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row>
    <row r="480" spans="1:31" ht="12.75" customHeight="1">
      <c r="A480" s="51"/>
      <c r="B480" s="135"/>
      <c r="C480" s="29"/>
      <c r="D480" s="29"/>
      <c r="E480" s="92"/>
      <c r="F480" s="51"/>
      <c r="G480" s="51"/>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row>
    <row r="481" spans="1:31" ht="12.75" customHeight="1">
      <c r="A481" s="51"/>
      <c r="B481" s="135"/>
      <c r="C481" s="29"/>
      <c r="D481" s="29"/>
      <c r="E481" s="92"/>
      <c r="F481" s="51"/>
      <c r="G481" s="51"/>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row>
    <row r="482" spans="1:31" ht="12.75" customHeight="1">
      <c r="A482" s="51"/>
      <c r="B482" s="135"/>
      <c r="C482" s="29"/>
      <c r="D482" s="29"/>
      <c r="E482" s="92"/>
      <c r="F482" s="51"/>
      <c r="G482" s="51"/>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row>
    <row r="483" spans="1:31" ht="12.75" customHeight="1">
      <c r="A483" s="51"/>
      <c r="B483" s="135"/>
      <c r="C483" s="29"/>
      <c r="D483" s="29"/>
      <c r="E483" s="92"/>
      <c r="F483" s="51"/>
      <c r="G483" s="51"/>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row>
    <row r="484" spans="1:31" ht="12.75" customHeight="1">
      <c r="A484" s="51"/>
      <c r="B484" s="135"/>
      <c r="C484" s="29"/>
      <c r="D484" s="29"/>
      <c r="E484" s="92"/>
      <c r="F484" s="51"/>
      <c r="G484" s="51"/>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row>
    <row r="485" spans="1:31" ht="12.75" customHeight="1">
      <c r="A485" s="51"/>
      <c r="B485" s="135"/>
      <c r="C485" s="29"/>
      <c r="D485" s="29"/>
      <c r="E485" s="92"/>
      <c r="F485" s="51"/>
      <c r="G485" s="51"/>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row>
    <row r="486" spans="1:31" ht="12.75" customHeight="1">
      <c r="A486" s="51"/>
      <c r="B486" s="135"/>
      <c r="C486" s="29"/>
      <c r="D486" s="29"/>
      <c r="E486" s="92"/>
      <c r="F486" s="51"/>
      <c r="G486" s="51"/>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row>
    <row r="487" spans="1:31" ht="12.75" customHeight="1">
      <c r="A487" s="51"/>
      <c r="B487" s="135"/>
      <c r="C487" s="29"/>
      <c r="D487" s="29"/>
      <c r="E487" s="92"/>
      <c r="F487" s="51"/>
      <c r="G487" s="51"/>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row>
    <row r="488" spans="1:31" ht="12.75" customHeight="1">
      <c r="A488" s="51"/>
      <c r="B488" s="135"/>
      <c r="C488" s="29"/>
      <c r="D488" s="29"/>
      <c r="E488" s="92"/>
      <c r="F488" s="51"/>
      <c r="G488" s="51"/>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row>
    <row r="489" spans="1:31" ht="12.75" customHeight="1">
      <c r="A489" s="51"/>
      <c r="B489" s="135"/>
      <c r="C489" s="29"/>
      <c r="D489" s="29"/>
      <c r="E489" s="92"/>
      <c r="F489" s="51"/>
      <c r="G489" s="51"/>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row>
    <row r="490" spans="1:31" ht="12.75" customHeight="1">
      <c r="A490" s="51"/>
      <c r="B490" s="135"/>
      <c r="C490" s="29"/>
      <c r="D490" s="29"/>
      <c r="E490" s="92"/>
      <c r="F490" s="51"/>
      <c r="G490" s="51"/>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row>
    <row r="491" spans="1:31" ht="12.75" customHeight="1">
      <c r="A491" s="51"/>
      <c r="B491" s="135"/>
      <c r="C491" s="29"/>
      <c r="D491" s="29"/>
      <c r="E491" s="92"/>
      <c r="F491" s="51"/>
      <c r="G491" s="51"/>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row>
    <row r="492" spans="1:31" ht="12.75" customHeight="1">
      <c r="A492" s="51"/>
      <c r="B492" s="135"/>
      <c r="C492" s="29"/>
      <c r="D492" s="29"/>
      <c r="E492" s="92"/>
      <c r="F492" s="51"/>
      <c r="G492" s="51"/>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row>
    <row r="493" spans="1:31" ht="12.75" customHeight="1">
      <c r="A493" s="51"/>
      <c r="B493" s="135"/>
      <c r="C493" s="29"/>
      <c r="D493" s="29"/>
      <c r="E493" s="92"/>
      <c r="F493" s="51"/>
      <c r="G493" s="51"/>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row>
    <row r="494" spans="1:31" ht="12.75" customHeight="1">
      <c r="A494" s="51"/>
      <c r="B494" s="135"/>
      <c r="C494" s="29"/>
      <c r="D494" s="29"/>
      <c r="E494" s="92"/>
      <c r="F494" s="51"/>
      <c r="G494" s="51"/>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row>
    <row r="495" spans="1:31" ht="12.75" customHeight="1">
      <c r="A495" s="51"/>
      <c r="B495" s="135"/>
      <c r="C495" s="29"/>
      <c r="D495" s="29"/>
      <c r="E495" s="92"/>
      <c r="F495" s="51"/>
      <c r="G495" s="51"/>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row>
    <row r="496" spans="1:31" ht="12.75" customHeight="1">
      <c r="A496" s="51"/>
      <c r="B496" s="135"/>
      <c r="C496" s="29"/>
      <c r="D496" s="29"/>
      <c r="E496" s="92"/>
      <c r="F496" s="51"/>
      <c r="G496" s="51"/>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row>
    <row r="497" spans="1:31" ht="12.75" customHeight="1">
      <c r="A497" s="51"/>
      <c r="B497" s="135"/>
      <c r="C497" s="29"/>
      <c r="D497" s="29"/>
      <c r="E497" s="92"/>
      <c r="F497" s="51"/>
      <c r="G497" s="51"/>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row>
    <row r="498" spans="1:31" ht="12.75" customHeight="1">
      <c r="A498" s="51"/>
      <c r="B498" s="135"/>
      <c r="C498" s="29"/>
      <c r="D498" s="29"/>
      <c r="E498" s="92"/>
      <c r="F498" s="51"/>
      <c r="G498" s="51"/>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row>
    <row r="499" spans="1:31" ht="12.75" customHeight="1">
      <c r="A499" s="51"/>
      <c r="B499" s="135"/>
      <c r="C499" s="29"/>
      <c r="D499" s="29"/>
      <c r="E499" s="92"/>
      <c r="F499" s="51"/>
      <c r="G499" s="51"/>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row>
    <row r="500" spans="1:31" ht="12.75" customHeight="1">
      <c r="A500" s="51"/>
      <c r="B500" s="135"/>
      <c r="C500" s="29"/>
      <c r="D500" s="29"/>
      <c r="E500" s="92"/>
      <c r="F500" s="51"/>
      <c r="G500" s="51"/>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row>
    <row r="501" spans="1:31" ht="12.75" customHeight="1">
      <c r="A501" s="51"/>
      <c r="B501" s="135"/>
      <c r="C501" s="29"/>
      <c r="D501" s="29"/>
      <c r="E501" s="92"/>
      <c r="F501" s="51"/>
      <c r="G501" s="51"/>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row>
    <row r="502" spans="1:31" ht="12.75" customHeight="1">
      <c r="A502" s="51"/>
      <c r="B502" s="135"/>
      <c r="C502" s="29"/>
      <c r="D502" s="29"/>
      <c r="E502" s="92"/>
      <c r="F502" s="51"/>
      <c r="G502" s="51"/>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row>
    <row r="503" spans="1:31" ht="12.75" customHeight="1">
      <c r="A503" s="51"/>
      <c r="B503" s="135"/>
      <c r="C503" s="29"/>
      <c r="D503" s="29"/>
      <c r="E503" s="92"/>
      <c r="F503" s="51"/>
      <c r="G503" s="51"/>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row>
    <row r="504" spans="1:31" ht="12.75" customHeight="1">
      <c r="A504" s="51"/>
      <c r="B504" s="135"/>
      <c r="C504" s="29"/>
      <c r="D504" s="29"/>
      <c r="E504" s="92"/>
      <c r="F504" s="51"/>
      <c r="G504" s="51"/>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row>
    <row r="505" spans="1:31" ht="12.75" customHeight="1">
      <c r="A505" s="51"/>
      <c r="B505" s="135"/>
      <c r="C505" s="29"/>
      <c r="D505" s="29"/>
      <c r="E505" s="92"/>
      <c r="F505" s="51"/>
      <c r="G505" s="51"/>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row>
    <row r="506" spans="1:31" ht="12.75" customHeight="1">
      <c r="A506" s="51"/>
      <c r="B506" s="135"/>
      <c r="C506" s="29"/>
      <c r="D506" s="29"/>
      <c r="E506" s="92"/>
      <c r="F506" s="51"/>
      <c r="G506" s="51"/>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row>
    <row r="507" spans="1:31" ht="12.75" customHeight="1">
      <c r="A507" s="51"/>
      <c r="B507" s="135"/>
      <c r="C507" s="29"/>
      <c r="D507" s="29"/>
      <c r="E507" s="92"/>
      <c r="F507" s="51"/>
      <c r="G507" s="51"/>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row>
    <row r="508" spans="1:31" ht="12.75" customHeight="1">
      <c r="A508" s="51"/>
      <c r="B508" s="135"/>
      <c r="C508" s="29"/>
      <c r="D508" s="29"/>
      <c r="E508" s="92"/>
      <c r="F508" s="51"/>
      <c r="G508" s="51"/>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row>
    <row r="509" spans="1:31" ht="12.75" customHeight="1">
      <c r="A509" s="51"/>
      <c r="B509" s="135"/>
      <c r="C509" s="29"/>
      <c r="D509" s="29"/>
      <c r="E509" s="92"/>
      <c r="F509" s="51"/>
      <c r="G509" s="51"/>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row>
    <row r="510" spans="1:31" ht="12.75" customHeight="1">
      <c r="A510" s="51"/>
      <c r="B510" s="135"/>
      <c r="C510" s="29"/>
      <c r="D510" s="29"/>
      <c r="E510" s="92"/>
      <c r="F510" s="51"/>
      <c r="G510" s="51"/>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row>
    <row r="511" spans="1:31" ht="12.75" customHeight="1">
      <c r="A511" s="51"/>
      <c r="B511" s="135"/>
      <c r="C511" s="29"/>
      <c r="D511" s="29"/>
      <c r="E511" s="92"/>
      <c r="F511" s="51"/>
      <c r="G511" s="51"/>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row>
    <row r="512" spans="1:31" ht="12.75" customHeight="1">
      <c r="A512" s="51"/>
      <c r="B512" s="135"/>
      <c r="C512" s="29"/>
      <c r="D512" s="29"/>
      <c r="E512" s="92"/>
      <c r="F512" s="51"/>
      <c r="G512" s="51"/>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row>
    <row r="513" spans="1:31" ht="12.75" customHeight="1">
      <c r="A513" s="51"/>
      <c r="B513" s="135"/>
      <c r="C513" s="29"/>
      <c r="D513" s="29"/>
      <c r="E513" s="92"/>
      <c r="F513" s="51"/>
      <c r="G513" s="51"/>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row>
    <row r="514" spans="1:31" ht="12.75" customHeight="1">
      <c r="A514" s="51"/>
      <c r="B514" s="135"/>
      <c r="C514" s="29"/>
      <c r="D514" s="29"/>
      <c r="E514" s="92"/>
      <c r="F514" s="51"/>
      <c r="G514" s="51"/>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row>
    <row r="515" spans="1:31" ht="12.75" customHeight="1">
      <c r="A515" s="51"/>
      <c r="B515" s="135"/>
      <c r="C515" s="29"/>
      <c r="D515" s="29"/>
      <c r="E515" s="92"/>
      <c r="F515" s="51"/>
      <c r="G515" s="51"/>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row>
    <row r="516" spans="1:31" ht="12.75" customHeight="1">
      <c r="A516" s="51"/>
      <c r="B516" s="135"/>
      <c r="C516" s="29"/>
      <c r="D516" s="29"/>
      <c r="E516" s="92"/>
      <c r="F516" s="51"/>
      <c r="G516" s="51"/>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row>
    <row r="517" spans="1:31" ht="12.75" customHeight="1">
      <c r="A517" s="51"/>
      <c r="B517" s="135"/>
      <c r="C517" s="29"/>
      <c r="D517" s="29"/>
      <c r="E517" s="92"/>
      <c r="F517" s="51"/>
      <c r="G517" s="51"/>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row>
    <row r="518" spans="1:31" ht="12.75" customHeight="1">
      <c r="A518" s="51"/>
      <c r="B518" s="135"/>
      <c r="C518" s="29"/>
      <c r="D518" s="29"/>
      <c r="E518" s="92"/>
      <c r="F518" s="51"/>
      <c r="G518" s="51"/>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row>
    <row r="519" spans="1:31" ht="12.75" customHeight="1">
      <c r="A519" s="51"/>
      <c r="B519" s="135"/>
      <c r="C519" s="29"/>
      <c r="D519" s="29"/>
      <c r="E519" s="92"/>
      <c r="F519" s="51"/>
      <c r="G519" s="51"/>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row>
    <row r="520" spans="1:31" ht="12.75" customHeight="1">
      <c r="A520" s="51"/>
      <c r="B520" s="135"/>
      <c r="C520" s="29"/>
      <c r="D520" s="29"/>
      <c r="E520" s="92"/>
      <c r="F520" s="51"/>
      <c r="G520" s="51"/>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row>
    <row r="521" spans="1:31" ht="12.75" customHeight="1">
      <c r="A521" s="51"/>
      <c r="B521" s="135"/>
      <c r="C521" s="29"/>
      <c r="D521" s="29"/>
      <c r="E521" s="92"/>
      <c r="F521" s="51"/>
      <c r="G521" s="51"/>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row>
    <row r="522" spans="1:31" ht="12.75" customHeight="1">
      <c r="A522" s="51"/>
      <c r="B522" s="135"/>
      <c r="C522" s="29"/>
      <c r="D522" s="29"/>
      <c r="E522" s="92"/>
      <c r="F522" s="51"/>
      <c r="G522" s="51"/>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row>
    <row r="523" spans="1:31" ht="12.75" customHeight="1">
      <c r="A523" s="51"/>
      <c r="B523" s="135"/>
      <c r="C523" s="29"/>
      <c r="D523" s="29"/>
      <c r="E523" s="92"/>
      <c r="F523" s="51"/>
      <c r="G523" s="51"/>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row>
    <row r="524" spans="1:31" ht="12.75" customHeight="1">
      <c r="A524" s="51"/>
      <c r="B524" s="135"/>
      <c r="C524" s="29"/>
      <c r="D524" s="29"/>
      <c r="E524" s="92"/>
      <c r="F524" s="51"/>
      <c r="G524" s="51"/>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row>
    <row r="525" spans="1:31" ht="12.75" customHeight="1">
      <c r="A525" s="51"/>
      <c r="B525" s="135"/>
      <c r="C525" s="29"/>
      <c r="D525" s="29"/>
      <c r="E525" s="92"/>
      <c r="F525" s="51"/>
      <c r="G525" s="51"/>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row>
    <row r="526" spans="1:31" ht="12.75" customHeight="1">
      <c r="A526" s="51"/>
      <c r="B526" s="135"/>
      <c r="C526" s="29"/>
      <c r="D526" s="29"/>
      <c r="E526" s="92"/>
      <c r="F526" s="51"/>
      <c r="G526" s="51"/>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row>
    <row r="527" spans="1:31" ht="12.75" customHeight="1">
      <c r="A527" s="51"/>
      <c r="B527" s="135"/>
      <c r="C527" s="29"/>
      <c r="D527" s="29"/>
      <c r="E527" s="92"/>
      <c r="F527" s="51"/>
      <c r="G527" s="51"/>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row>
    <row r="528" spans="1:31" ht="12.75" customHeight="1">
      <c r="A528" s="51"/>
      <c r="B528" s="135"/>
      <c r="C528" s="29"/>
      <c r="D528" s="29"/>
      <c r="E528" s="92"/>
      <c r="F528" s="51"/>
      <c r="G528" s="51"/>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row>
    <row r="529" spans="1:31" ht="12.75" customHeight="1">
      <c r="A529" s="51"/>
      <c r="B529" s="135"/>
      <c r="C529" s="29"/>
      <c r="D529" s="29"/>
      <c r="E529" s="92"/>
      <c r="F529" s="51"/>
      <c r="G529" s="51"/>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row>
    <row r="530" spans="1:31" ht="12.75" customHeight="1">
      <c r="A530" s="51"/>
      <c r="B530" s="135"/>
      <c r="C530" s="29"/>
      <c r="D530" s="29"/>
      <c r="E530" s="92"/>
      <c r="F530" s="51"/>
      <c r="G530" s="51"/>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row>
    <row r="531" spans="1:31" ht="12.75" customHeight="1">
      <c r="A531" s="51"/>
      <c r="B531" s="135"/>
      <c r="C531" s="29"/>
      <c r="D531" s="29"/>
      <c r="E531" s="92"/>
      <c r="F531" s="51"/>
      <c r="G531" s="51"/>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row>
    <row r="532" spans="1:31" ht="12.75" customHeight="1">
      <c r="A532" s="51"/>
      <c r="B532" s="135"/>
      <c r="C532" s="29"/>
      <c r="D532" s="29"/>
      <c r="E532" s="92"/>
      <c r="F532" s="51"/>
      <c r="G532" s="51"/>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row>
    <row r="533" spans="1:31" ht="12.75" customHeight="1">
      <c r="A533" s="51"/>
      <c r="B533" s="135"/>
      <c r="C533" s="29"/>
      <c r="D533" s="29"/>
      <c r="E533" s="92"/>
      <c r="F533" s="51"/>
      <c r="G533" s="51"/>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row>
    <row r="534" spans="1:31" ht="12.75" customHeight="1">
      <c r="A534" s="51"/>
      <c r="B534" s="135"/>
      <c r="C534" s="29"/>
      <c r="D534" s="29"/>
      <c r="E534" s="92"/>
      <c r="F534" s="51"/>
      <c r="G534" s="51"/>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row>
    <row r="535" spans="1:31" ht="12.75" customHeight="1">
      <c r="A535" s="51"/>
      <c r="B535" s="135"/>
      <c r="C535" s="29"/>
      <c r="D535" s="29"/>
      <c r="E535" s="92"/>
      <c r="F535" s="51"/>
      <c r="G535" s="51"/>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row>
    <row r="536" spans="1:31" ht="12.75" customHeight="1">
      <c r="A536" s="51"/>
      <c r="B536" s="135"/>
      <c r="C536" s="29"/>
      <c r="D536" s="29"/>
      <c r="E536" s="92"/>
      <c r="F536" s="51"/>
      <c r="G536" s="51"/>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row>
    <row r="537" spans="1:31" ht="12.75" customHeight="1">
      <c r="A537" s="51"/>
      <c r="B537" s="135"/>
      <c r="C537" s="29"/>
      <c r="D537" s="29"/>
      <c r="E537" s="92"/>
      <c r="F537" s="51"/>
      <c r="G537" s="51"/>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row>
    <row r="538" spans="1:31" ht="12.75" customHeight="1">
      <c r="A538" s="51"/>
      <c r="B538" s="135"/>
      <c r="C538" s="29"/>
      <c r="D538" s="29"/>
      <c r="E538" s="92"/>
      <c r="F538" s="51"/>
      <c r="G538" s="51"/>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row>
    <row r="539" spans="1:31" ht="12.75" customHeight="1">
      <c r="A539" s="51"/>
      <c r="B539" s="135"/>
      <c r="C539" s="29"/>
      <c r="D539" s="29"/>
      <c r="E539" s="92"/>
      <c r="F539" s="51"/>
      <c r="G539" s="51"/>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row>
    <row r="540" spans="1:31" ht="12.75" customHeight="1">
      <c r="A540" s="51"/>
      <c r="B540" s="135"/>
      <c r="C540" s="29"/>
      <c r="D540" s="29"/>
      <c r="E540" s="92"/>
      <c r="F540" s="51"/>
      <c r="G540" s="51"/>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row>
    <row r="541" spans="1:31" ht="12.75" customHeight="1">
      <c r="A541" s="51"/>
      <c r="B541" s="135"/>
      <c r="C541" s="29"/>
      <c r="D541" s="29"/>
      <c r="E541" s="92"/>
      <c r="F541" s="51"/>
      <c r="G541" s="51"/>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row>
    <row r="542" spans="1:31" ht="12.75" customHeight="1">
      <c r="A542" s="51"/>
      <c r="B542" s="135"/>
      <c r="C542" s="29"/>
      <c r="D542" s="29"/>
      <c r="E542" s="92"/>
      <c r="F542" s="51"/>
      <c r="G542" s="51"/>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row>
    <row r="543" spans="1:31" ht="12.75" customHeight="1">
      <c r="A543" s="51"/>
      <c r="B543" s="135"/>
      <c r="C543" s="29"/>
      <c r="D543" s="29"/>
      <c r="E543" s="92"/>
      <c r="F543" s="51"/>
      <c r="G543" s="51"/>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row>
    <row r="544" spans="1:31" ht="12.75" customHeight="1">
      <c r="A544" s="51"/>
      <c r="B544" s="135"/>
      <c r="C544" s="29"/>
      <c r="D544" s="29"/>
      <c r="E544" s="92"/>
      <c r="F544" s="51"/>
      <c r="G544" s="51"/>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row>
    <row r="545" spans="1:31" ht="12.75" customHeight="1">
      <c r="A545" s="51"/>
      <c r="B545" s="135"/>
      <c r="C545" s="29"/>
      <c r="D545" s="29"/>
      <c r="E545" s="92"/>
      <c r="F545" s="51"/>
      <c r="G545" s="51"/>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row>
    <row r="546" spans="1:31" ht="12.75" customHeight="1">
      <c r="A546" s="51"/>
      <c r="B546" s="135"/>
      <c r="C546" s="29"/>
      <c r="D546" s="29"/>
      <c r="E546" s="92"/>
      <c r="F546" s="51"/>
      <c r="G546" s="51"/>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row>
    <row r="547" spans="1:31" ht="12.75" customHeight="1">
      <c r="A547" s="51"/>
      <c r="B547" s="135"/>
      <c r="C547" s="29"/>
      <c r="D547" s="29"/>
      <c r="E547" s="92"/>
      <c r="F547" s="51"/>
      <c r="G547" s="51"/>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row>
    <row r="548" spans="1:31" ht="12.75" customHeight="1">
      <c r="A548" s="51"/>
      <c r="B548" s="135"/>
      <c r="C548" s="29"/>
      <c r="D548" s="29"/>
      <c r="E548" s="92"/>
      <c r="F548" s="51"/>
      <c r="G548" s="51"/>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row>
    <row r="549" spans="1:31" ht="12.75" customHeight="1">
      <c r="A549" s="51"/>
      <c r="B549" s="135"/>
      <c r="C549" s="29"/>
      <c r="D549" s="29"/>
      <c r="E549" s="92"/>
      <c r="F549" s="51"/>
      <c r="G549" s="51"/>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row>
    <row r="550" spans="1:31" ht="12.75" customHeight="1">
      <c r="A550" s="51"/>
      <c r="B550" s="135"/>
      <c r="C550" s="29"/>
      <c r="D550" s="29"/>
      <c r="E550" s="92"/>
      <c r="F550" s="51"/>
      <c r="G550" s="51"/>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row>
    <row r="551" spans="1:31" ht="12.75" customHeight="1">
      <c r="A551" s="51"/>
      <c r="B551" s="135"/>
      <c r="C551" s="29"/>
      <c r="D551" s="29"/>
      <c r="E551" s="92"/>
      <c r="F551" s="51"/>
      <c r="G551" s="51"/>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row>
    <row r="552" spans="1:31" ht="12.75" customHeight="1">
      <c r="A552" s="51"/>
      <c r="B552" s="135"/>
      <c r="C552" s="29"/>
      <c r="D552" s="29"/>
      <c r="E552" s="92"/>
      <c r="F552" s="51"/>
      <c r="G552" s="51"/>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row>
    <row r="553" spans="1:31" ht="12.75" customHeight="1">
      <c r="A553" s="51"/>
      <c r="B553" s="135"/>
      <c r="C553" s="29"/>
      <c r="D553" s="29"/>
      <c r="E553" s="92"/>
      <c r="F553" s="51"/>
      <c r="G553" s="51"/>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row>
    <row r="554" spans="1:31" ht="12.75" customHeight="1">
      <c r="A554" s="51"/>
      <c r="B554" s="135"/>
      <c r="C554" s="29"/>
      <c r="D554" s="29"/>
      <c r="E554" s="92"/>
      <c r="F554" s="51"/>
      <c r="G554" s="51"/>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row>
    <row r="555" spans="1:31" ht="12.75" customHeight="1">
      <c r="A555" s="51"/>
      <c r="B555" s="135"/>
      <c r="C555" s="29"/>
      <c r="D555" s="29"/>
      <c r="E555" s="92"/>
      <c r="F555" s="51"/>
      <c r="G555" s="51"/>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row>
    <row r="556" spans="1:31" ht="12.75" customHeight="1">
      <c r="A556" s="51"/>
      <c r="B556" s="135"/>
      <c r="C556" s="29"/>
      <c r="D556" s="29"/>
      <c r="E556" s="92"/>
      <c r="F556" s="51"/>
      <c r="G556" s="51"/>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row>
    <row r="557" spans="1:31" ht="12.75" customHeight="1">
      <c r="A557" s="51"/>
      <c r="B557" s="135"/>
      <c r="C557" s="29"/>
      <c r="D557" s="29"/>
      <c r="E557" s="92"/>
      <c r="F557" s="51"/>
      <c r="G557" s="51"/>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row>
    <row r="558" spans="1:31" ht="12.75" customHeight="1">
      <c r="A558" s="51"/>
      <c r="B558" s="135"/>
      <c r="C558" s="29"/>
      <c r="D558" s="29"/>
      <c r="E558" s="92"/>
      <c r="F558" s="51"/>
      <c r="G558" s="51"/>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row>
    <row r="559" spans="1:31" ht="12.75" customHeight="1">
      <c r="A559" s="51"/>
      <c r="B559" s="135"/>
      <c r="C559" s="29"/>
      <c r="D559" s="29"/>
      <c r="E559" s="92"/>
      <c r="F559" s="51"/>
      <c r="G559" s="51"/>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row>
    <row r="560" spans="1:31" ht="12.75" customHeight="1">
      <c r="A560" s="51"/>
      <c r="B560" s="135"/>
      <c r="C560" s="29"/>
      <c r="D560" s="29"/>
      <c r="E560" s="92"/>
      <c r="F560" s="51"/>
      <c r="G560" s="51"/>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row>
    <row r="561" spans="1:31" ht="12.75" customHeight="1">
      <c r="A561" s="51"/>
      <c r="B561" s="135"/>
      <c r="C561" s="29"/>
      <c r="D561" s="29"/>
      <c r="E561" s="92"/>
      <c r="F561" s="51"/>
      <c r="G561" s="51"/>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row>
    <row r="562" spans="1:31" ht="12.75" customHeight="1">
      <c r="A562" s="51"/>
      <c r="B562" s="135"/>
      <c r="C562" s="29"/>
      <c r="D562" s="29"/>
      <c r="E562" s="92"/>
      <c r="F562" s="51"/>
      <c r="G562" s="51"/>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row>
    <row r="563" spans="1:31" ht="12.75" customHeight="1">
      <c r="A563" s="51"/>
      <c r="B563" s="135"/>
      <c r="C563" s="29"/>
      <c r="D563" s="29"/>
      <c r="E563" s="92"/>
      <c r="F563" s="51"/>
      <c r="G563" s="51"/>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row>
    <row r="564" spans="1:31" ht="12.75" customHeight="1">
      <c r="A564" s="51"/>
      <c r="B564" s="135"/>
      <c r="C564" s="29"/>
      <c r="D564" s="29"/>
      <c r="E564" s="92"/>
      <c r="F564" s="51"/>
      <c r="G564" s="51"/>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row>
    <row r="565" spans="1:31" ht="12.75" customHeight="1">
      <c r="A565" s="51"/>
      <c r="B565" s="135"/>
      <c r="C565" s="29"/>
      <c r="D565" s="29"/>
      <c r="E565" s="92"/>
      <c r="F565" s="51"/>
      <c r="G565" s="51"/>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row>
    <row r="566" spans="1:31" ht="12.75" customHeight="1">
      <c r="A566" s="51"/>
      <c r="B566" s="135"/>
      <c r="C566" s="29"/>
      <c r="D566" s="29"/>
      <c r="E566" s="92"/>
      <c r="F566" s="51"/>
      <c r="G566" s="51"/>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row>
    <row r="567" spans="1:31" ht="12.75" customHeight="1">
      <c r="A567" s="51"/>
      <c r="B567" s="135"/>
      <c r="C567" s="29"/>
      <c r="D567" s="29"/>
      <c r="E567" s="92"/>
      <c r="F567" s="51"/>
      <c r="G567" s="51"/>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row>
    <row r="568" spans="1:31" ht="12.75" customHeight="1">
      <c r="A568" s="51"/>
      <c r="B568" s="135"/>
      <c r="C568" s="29"/>
      <c r="D568" s="29"/>
      <c r="E568" s="92"/>
      <c r="F568" s="51"/>
      <c r="G568" s="51"/>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row>
    <row r="569" spans="1:31" ht="12.75" customHeight="1">
      <c r="A569" s="51"/>
      <c r="B569" s="135"/>
      <c r="C569" s="29"/>
      <c r="D569" s="29"/>
      <c r="E569" s="92"/>
      <c r="F569" s="51"/>
      <c r="G569" s="51"/>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row>
    <row r="570" spans="1:31" ht="12.75" customHeight="1">
      <c r="A570" s="51"/>
      <c r="B570" s="135"/>
      <c r="C570" s="29"/>
      <c r="D570" s="29"/>
      <c r="E570" s="92"/>
      <c r="F570" s="51"/>
      <c r="G570" s="51"/>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row>
    <row r="571" spans="1:31" ht="12.75" customHeight="1">
      <c r="A571" s="51"/>
      <c r="B571" s="135"/>
      <c r="C571" s="29"/>
      <c r="D571" s="29"/>
      <c r="E571" s="92"/>
      <c r="F571" s="51"/>
      <c r="G571" s="51"/>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row>
    <row r="572" spans="1:31" ht="12.75" customHeight="1">
      <c r="A572" s="51"/>
      <c r="B572" s="135"/>
      <c r="C572" s="29"/>
      <c r="D572" s="29"/>
      <c r="E572" s="92"/>
      <c r="F572" s="51"/>
      <c r="G572" s="51"/>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row>
    <row r="573" spans="1:31" ht="12.75" customHeight="1">
      <c r="A573" s="51"/>
      <c r="B573" s="135"/>
      <c r="C573" s="29"/>
      <c r="D573" s="29"/>
      <c r="E573" s="92"/>
      <c r="F573" s="51"/>
      <c r="G573" s="51"/>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row>
    <row r="574" spans="1:31" ht="12.75" customHeight="1">
      <c r="A574" s="51"/>
      <c r="B574" s="135"/>
      <c r="C574" s="29"/>
      <c r="D574" s="29"/>
      <c r="E574" s="92"/>
      <c r="F574" s="51"/>
      <c r="G574" s="51"/>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row>
    <row r="575" spans="1:31" ht="12.75" customHeight="1">
      <c r="A575" s="51"/>
      <c r="B575" s="135"/>
      <c r="C575" s="29"/>
      <c r="D575" s="29"/>
      <c r="E575" s="92"/>
      <c r="F575" s="51"/>
      <c r="G575" s="51"/>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row>
    <row r="576" spans="1:31" ht="12.75" customHeight="1">
      <c r="A576" s="51"/>
      <c r="B576" s="135"/>
      <c r="C576" s="29"/>
      <c r="D576" s="29"/>
      <c r="E576" s="92"/>
      <c r="F576" s="51"/>
      <c r="G576" s="51"/>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row>
    <row r="577" spans="1:31" ht="12.75" customHeight="1">
      <c r="A577" s="51"/>
      <c r="B577" s="135"/>
      <c r="C577" s="29"/>
      <c r="D577" s="29"/>
      <c r="E577" s="92"/>
      <c r="F577" s="51"/>
      <c r="G577" s="51"/>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row>
    <row r="578" spans="1:31" ht="12.75" customHeight="1">
      <c r="A578" s="51"/>
      <c r="B578" s="135"/>
      <c r="C578" s="29"/>
      <c r="D578" s="29"/>
      <c r="E578" s="92"/>
      <c r="F578" s="51"/>
      <c r="G578" s="51"/>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row>
    <row r="579" spans="1:31" ht="12.75" customHeight="1">
      <c r="A579" s="51"/>
      <c r="B579" s="135"/>
      <c r="C579" s="29"/>
      <c r="D579" s="29"/>
      <c r="E579" s="92"/>
      <c r="F579" s="51"/>
      <c r="G579" s="51"/>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row>
    <row r="580" spans="1:31" ht="12.75" customHeight="1">
      <c r="A580" s="51"/>
      <c r="B580" s="135"/>
      <c r="C580" s="29"/>
      <c r="D580" s="29"/>
      <c r="E580" s="92"/>
      <c r="F580" s="51"/>
      <c r="G580" s="51"/>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row>
    <row r="581" spans="1:31" ht="12.75" customHeight="1">
      <c r="A581" s="51"/>
      <c r="B581" s="135"/>
      <c r="C581" s="29"/>
      <c r="D581" s="29"/>
      <c r="E581" s="92"/>
      <c r="F581" s="51"/>
      <c r="G581" s="51"/>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row>
    <row r="582" spans="1:31" ht="12.75" customHeight="1">
      <c r="A582" s="51"/>
      <c r="B582" s="135"/>
      <c r="C582" s="29"/>
      <c r="D582" s="29"/>
      <c r="E582" s="92"/>
      <c r="F582" s="51"/>
      <c r="G582" s="51"/>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row>
    <row r="583" spans="1:31" ht="12.75" customHeight="1">
      <c r="A583" s="51"/>
      <c r="B583" s="135"/>
      <c r="C583" s="29"/>
      <c r="D583" s="29"/>
      <c r="E583" s="92"/>
      <c r="F583" s="51"/>
      <c r="G583" s="51"/>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row>
    <row r="584" spans="1:31" ht="12.75" customHeight="1">
      <c r="A584" s="51"/>
      <c r="B584" s="135"/>
      <c r="C584" s="29"/>
      <c r="D584" s="29"/>
      <c r="E584" s="92"/>
      <c r="F584" s="51"/>
      <c r="G584" s="51"/>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row>
    <row r="585" spans="1:31" ht="12.75" customHeight="1">
      <c r="A585" s="51"/>
      <c r="B585" s="135"/>
      <c r="C585" s="29"/>
      <c r="D585" s="29"/>
      <c r="E585" s="92"/>
      <c r="F585" s="51"/>
      <c r="G585" s="51"/>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row>
    <row r="586" spans="1:31" ht="12.75" customHeight="1">
      <c r="A586" s="51"/>
      <c r="B586" s="135"/>
      <c r="C586" s="29"/>
      <c r="D586" s="29"/>
      <c r="E586" s="92"/>
      <c r="F586" s="51"/>
      <c r="G586" s="51"/>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row>
    <row r="587" spans="1:31" ht="12.75" customHeight="1">
      <c r="A587" s="51"/>
      <c r="B587" s="135"/>
      <c r="C587" s="29"/>
      <c r="D587" s="29"/>
      <c r="E587" s="92"/>
      <c r="F587" s="51"/>
      <c r="G587" s="51"/>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row>
    <row r="588" spans="1:31" ht="12.75" customHeight="1">
      <c r="A588" s="51"/>
      <c r="B588" s="135"/>
      <c r="C588" s="29"/>
      <c r="D588" s="29"/>
      <c r="E588" s="92"/>
      <c r="F588" s="51"/>
      <c r="G588" s="51"/>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row>
    <row r="589" spans="1:31" ht="12.75" customHeight="1">
      <c r="A589" s="51"/>
      <c r="B589" s="135"/>
      <c r="C589" s="29"/>
      <c r="D589" s="29"/>
      <c r="E589" s="92"/>
      <c r="F589" s="51"/>
      <c r="G589" s="51"/>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row>
    <row r="590" spans="1:31" ht="12.75" customHeight="1">
      <c r="A590" s="51"/>
      <c r="B590" s="135"/>
      <c r="C590" s="29"/>
      <c r="D590" s="29"/>
      <c r="E590" s="92"/>
      <c r="F590" s="51"/>
      <c r="G590" s="51"/>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row>
    <row r="591" spans="1:31" ht="12.75" customHeight="1">
      <c r="A591" s="51"/>
      <c r="B591" s="135"/>
      <c r="C591" s="29"/>
      <c r="D591" s="29"/>
      <c r="E591" s="92"/>
      <c r="F591" s="51"/>
      <c r="G591" s="51"/>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row>
    <row r="592" spans="1:31" ht="12.75" customHeight="1">
      <c r="A592" s="51"/>
      <c r="B592" s="135"/>
      <c r="C592" s="29"/>
      <c r="D592" s="29"/>
      <c r="E592" s="92"/>
      <c r="F592" s="51"/>
      <c r="G592" s="51"/>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row>
    <row r="593" spans="1:31" ht="12.75" customHeight="1">
      <c r="A593" s="51"/>
      <c r="B593" s="135"/>
      <c r="C593" s="29"/>
      <c r="D593" s="29"/>
      <c r="E593" s="92"/>
      <c r="F593" s="51"/>
      <c r="G593" s="51"/>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row>
    <row r="594" spans="1:31" ht="12.75" customHeight="1">
      <c r="A594" s="51"/>
      <c r="B594" s="135"/>
      <c r="C594" s="29"/>
      <c r="D594" s="29"/>
      <c r="E594" s="92"/>
      <c r="F594" s="51"/>
      <c r="G594" s="51"/>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row>
    <row r="595" spans="1:31" ht="12.75" customHeight="1">
      <c r="A595" s="51"/>
      <c r="B595" s="135"/>
      <c r="C595" s="29"/>
      <c r="D595" s="29"/>
      <c r="E595" s="92"/>
      <c r="F595" s="51"/>
      <c r="G595" s="51"/>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row>
    <row r="596" spans="1:31" ht="12.75" customHeight="1">
      <c r="A596" s="51"/>
      <c r="B596" s="135"/>
      <c r="C596" s="29"/>
      <c r="D596" s="29"/>
      <c r="E596" s="92"/>
      <c r="F596" s="51"/>
      <c r="G596" s="51"/>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row>
    <row r="597" spans="1:31" ht="12.75" customHeight="1">
      <c r="A597" s="51"/>
      <c r="B597" s="135"/>
      <c r="C597" s="29"/>
      <c r="D597" s="29"/>
      <c r="E597" s="92"/>
      <c r="F597" s="51"/>
      <c r="G597" s="51"/>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row>
    <row r="598" spans="1:31" ht="12.75" customHeight="1">
      <c r="A598" s="51"/>
      <c r="B598" s="135"/>
      <c r="C598" s="29"/>
      <c r="D598" s="29"/>
      <c r="E598" s="92"/>
      <c r="F598" s="51"/>
      <c r="G598" s="51"/>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row>
    <row r="599" spans="1:31" ht="12.75" customHeight="1">
      <c r="A599" s="51"/>
      <c r="B599" s="135"/>
      <c r="C599" s="29"/>
      <c r="D599" s="29"/>
      <c r="E599" s="92"/>
      <c r="F599" s="51"/>
      <c r="G599" s="51"/>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row>
    <row r="600" spans="1:31" ht="12.75" customHeight="1">
      <c r="A600" s="51"/>
      <c r="B600" s="135"/>
      <c r="C600" s="29"/>
      <c r="D600" s="29"/>
      <c r="E600" s="92"/>
      <c r="F600" s="51"/>
      <c r="G600" s="51"/>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row>
    <row r="601" spans="1:31" ht="12.75" customHeight="1">
      <c r="A601" s="51"/>
      <c r="B601" s="135"/>
      <c r="C601" s="29"/>
      <c r="D601" s="29"/>
      <c r="E601" s="92"/>
      <c r="F601" s="51"/>
      <c r="G601" s="51"/>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row>
    <row r="602" spans="1:31" ht="12.75" customHeight="1">
      <c r="A602" s="51"/>
      <c r="B602" s="135"/>
      <c r="C602" s="29"/>
      <c r="D602" s="29"/>
      <c r="E602" s="92"/>
      <c r="F602" s="51"/>
      <c r="G602" s="51"/>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row>
    <row r="603" spans="1:31" ht="12.75" customHeight="1">
      <c r="A603" s="51"/>
      <c r="B603" s="135"/>
      <c r="C603" s="29"/>
      <c r="D603" s="29"/>
      <c r="E603" s="92"/>
      <c r="F603" s="51"/>
      <c r="G603" s="51"/>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row>
    <row r="604" spans="1:31" ht="12.75" customHeight="1">
      <c r="A604" s="51"/>
      <c r="B604" s="135"/>
      <c r="C604" s="29"/>
      <c r="D604" s="29"/>
      <c r="E604" s="92"/>
      <c r="F604" s="51"/>
      <c r="G604" s="51"/>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row>
    <row r="605" spans="1:31" ht="12.75" customHeight="1">
      <c r="A605" s="51"/>
      <c r="B605" s="135"/>
      <c r="C605" s="29"/>
      <c r="D605" s="29"/>
      <c r="E605" s="92"/>
      <c r="F605" s="51"/>
      <c r="G605" s="51"/>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row>
    <row r="606" spans="1:31" ht="12.75" customHeight="1">
      <c r="A606" s="51"/>
      <c r="B606" s="135"/>
      <c r="C606" s="29"/>
      <c r="D606" s="29"/>
      <c r="E606" s="92"/>
      <c r="F606" s="51"/>
      <c r="G606" s="51"/>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row>
    <row r="607" spans="1:31" ht="12.75" customHeight="1">
      <c r="A607" s="51"/>
      <c r="B607" s="135"/>
      <c r="C607" s="29"/>
      <c r="D607" s="29"/>
      <c r="E607" s="92"/>
      <c r="F607" s="51"/>
      <c r="G607" s="51"/>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row>
    <row r="608" spans="1:31" ht="12.75" customHeight="1">
      <c r="A608" s="51"/>
      <c r="B608" s="135"/>
      <c r="C608" s="29"/>
      <c r="D608" s="29"/>
      <c r="E608" s="92"/>
      <c r="F608" s="51"/>
      <c r="G608" s="51"/>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row>
    <row r="609" spans="1:31" ht="12.75" customHeight="1">
      <c r="A609" s="51"/>
      <c r="B609" s="135"/>
      <c r="C609" s="29"/>
      <c r="D609" s="29"/>
      <c r="E609" s="92"/>
      <c r="F609" s="51"/>
      <c r="G609" s="51"/>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row>
    <row r="610" spans="1:31" ht="12.75" customHeight="1">
      <c r="A610" s="51"/>
      <c r="B610" s="135"/>
      <c r="C610" s="29"/>
      <c r="D610" s="29"/>
      <c r="E610" s="92"/>
      <c r="F610" s="51"/>
      <c r="G610" s="51"/>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row>
    <row r="611" spans="1:31" ht="12.75" customHeight="1">
      <c r="A611" s="51"/>
      <c r="B611" s="135"/>
      <c r="C611" s="29"/>
      <c r="D611" s="29"/>
      <c r="E611" s="92"/>
      <c r="F611" s="51"/>
      <c r="G611" s="51"/>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row>
    <row r="612" spans="1:31" ht="12.75" customHeight="1">
      <c r="A612" s="51"/>
      <c r="B612" s="135"/>
      <c r="C612" s="29"/>
      <c r="D612" s="29"/>
      <c r="E612" s="92"/>
      <c r="F612" s="51"/>
      <c r="G612" s="51"/>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row>
    <row r="613" spans="1:31" ht="12.75" customHeight="1">
      <c r="A613" s="51"/>
      <c r="B613" s="135"/>
      <c r="C613" s="29"/>
      <c r="D613" s="29"/>
      <c r="E613" s="92"/>
      <c r="F613" s="51"/>
      <c r="G613" s="51"/>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row>
    <row r="614" spans="1:31" ht="12.75" customHeight="1">
      <c r="A614" s="51"/>
      <c r="B614" s="135"/>
      <c r="C614" s="29"/>
      <c r="D614" s="29"/>
      <c r="E614" s="92"/>
      <c r="F614" s="51"/>
      <c r="G614" s="51"/>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row>
    <row r="615" spans="1:31" ht="12.75" customHeight="1">
      <c r="A615" s="51"/>
      <c r="B615" s="135"/>
      <c r="C615" s="29"/>
      <c r="D615" s="29"/>
      <c r="E615" s="92"/>
      <c r="F615" s="51"/>
      <c r="G615" s="51"/>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row>
    <row r="616" spans="1:31" ht="12.75" customHeight="1">
      <c r="A616" s="51"/>
      <c r="B616" s="135"/>
      <c r="C616" s="29"/>
      <c r="D616" s="29"/>
      <c r="E616" s="92"/>
      <c r="F616" s="51"/>
      <c r="G616" s="51"/>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row>
    <row r="617" spans="1:31" ht="12.75" customHeight="1">
      <c r="A617" s="51"/>
      <c r="B617" s="135"/>
      <c r="C617" s="29"/>
      <c r="D617" s="29"/>
      <c r="E617" s="92"/>
      <c r="F617" s="51"/>
      <c r="G617" s="51"/>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row>
    <row r="618" spans="1:31" ht="12.75" customHeight="1">
      <c r="A618" s="51"/>
      <c r="B618" s="135"/>
      <c r="C618" s="29"/>
      <c r="D618" s="29"/>
      <c r="E618" s="92"/>
      <c r="F618" s="51"/>
      <c r="G618" s="51"/>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row>
    <row r="619" spans="1:31" ht="12.75" customHeight="1">
      <c r="A619" s="51"/>
      <c r="B619" s="135"/>
      <c r="C619" s="29"/>
      <c r="D619" s="29"/>
      <c r="E619" s="92"/>
      <c r="F619" s="51"/>
      <c r="G619" s="51"/>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row>
    <row r="620" spans="1:31" ht="12.75" customHeight="1">
      <c r="A620" s="51"/>
      <c r="B620" s="135"/>
      <c r="C620" s="29"/>
      <c r="D620" s="29"/>
      <c r="E620" s="92"/>
      <c r="F620" s="51"/>
      <c r="G620" s="51"/>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row>
    <row r="621" spans="1:31" ht="12.75" customHeight="1">
      <c r="A621" s="51"/>
      <c r="B621" s="135"/>
      <c r="C621" s="29"/>
      <c r="D621" s="29"/>
      <c r="E621" s="92"/>
      <c r="F621" s="51"/>
      <c r="G621" s="51"/>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row>
    <row r="622" spans="1:31" ht="12.75" customHeight="1">
      <c r="A622" s="51"/>
      <c r="B622" s="135"/>
      <c r="C622" s="29"/>
      <c r="D622" s="29"/>
      <c r="E622" s="92"/>
      <c r="F622" s="51"/>
      <c r="G622" s="51"/>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row>
    <row r="623" spans="1:31" ht="12.75" customHeight="1">
      <c r="A623" s="51"/>
      <c r="B623" s="135"/>
      <c r="C623" s="29"/>
      <c r="D623" s="29"/>
      <c r="E623" s="92"/>
      <c r="F623" s="51"/>
      <c r="G623" s="51"/>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row>
    <row r="624" spans="1:31" ht="12.75" customHeight="1">
      <c r="A624" s="51"/>
      <c r="B624" s="135"/>
      <c r="C624" s="29"/>
      <c r="D624" s="29"/>
      <c r="E624" s="92"/>
      <c r="F624" s="51"/>
      <c r="G624" s="51"/>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row>
    <row r="625" spans="1:31" ht="12.75" customHeight="1">
      <c r="A625" s="51"/>
      <c r="B625" s="135"/>
      <c r="C625" s="29"/>
      <c r="D625" s="29"/>
      <c r="E625" s="92"/>
      <c r="F625" s="51"/>
      <c r="G625" s="51"/>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row>
    <row r="626" spans="1:31" ht="12.75" customHeight="1">
      <c r="A626" s="51"/>
      <c r="B626" s="135"/>
      <c r="C626" s="29"/>
      <c r="D626" s="29"/>
      <c r="E626" s="92"/>
      <c r="F626" s="51"/>
      <c r="G626" s="51"/>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row>
    <row r="627" spans="1:31" ht="12.75" customHeight="1">
      <c r="A627" s="51"/>
      <c r="B627" s="135"/>
      <c r="C627" s="29"/>
      <c r="D627" s="29"/>
      <c r="E627" s="92"/>
      <c r="F627" s="51"/>
      <c r="G627" s="51"/>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row>
    <row r="628" spans="1:31" ht="12.75" customHeight="1">
      <c r="A628" s="51"/>
      <c r="B628" s="135"/>
      <c r="C628" s="29"/>
      <c r="D628" s="29"/>
      <c r="E628" s="92"/>
      <c r="F628" s="51"/>
      <c r="G628" s="51"/>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row>
    <row r="629" spans="1:31" ht="12.75" customHeight="1">
      <c r="A629" s="51"/>
      <c r="B629" s="135"/>
      <c r="C629" s="29"/>
      <c r="D629" s="29"/>
      <c r="E629" s="92"/>
      <c r="F629" s="51"/>
      <c r="G629" s="51"/>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row>
    <row r="630" spans="1:31" ht="12.75" customHeight="1">
      <c r="A630" s="51"/>
      <c r="B630" s="135"/>
      <c r="C630" s="29"/>
      <c r="D630" s="29"/>
      <c r="E630" s="92"/>
      <c r="F630" s="51"/>
      <c r="G630" s="51"/>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row>
    <row r="631" spans="1:31" ht="12.75" customHeight="1">
      <c r="A631" s="51"/>
      <c r="B631" s="135"/>
      <c r="C631" s="29"/>
      <c r="D631" s="29"/>
      <c r="E631" s="92"/>
      <c r="F631" s="51"/>
      <c r="G631" s="51"/>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row>
    <row r="632" spans="1:31" ht="12.75" customHeight="1">
      <c r="A632" s="51"/>
      <c r="B632" s="135"/>
      <c r="C632" s="29"/>
      <c r="D632" s="29"/>
      <c r="E632" s="92"/>
      <c r="F632" s="51"/>
      <c r="G632" s="51"/>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row>
    <row r="633" spans="1:31" ht="12.75" customHeight="1">
      <c r="A633" s="51"/>
      <c r="B633" s="135"/>
      <c r="C633" s="29"/>
      <c r="D633" s="29"/>
      <c r="E633" s="92"/>
      <c r="F633" s="51"/>
      <c r="G633" s="51"/>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row>
    <row r="634" spans="1:31" ht="12.75" customHeight="1">
      <c r="A634" s="51"/>
      <c r="B634" s="135"/>
      <c r="C634" s="29"/>
      <c r="D634" s="29"/>
      <c r="E634" s="92"/>
      <c r="F634" s="51"/>
      <c r="G634" s="51"/>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row>
    <row r="635" spans="1:31" ht="12.75" customHeight="1">
      <c r="A635" s="51"/>
      <c r="B635" s="135"/>
      <c r="C635" s="29"/>
      <c r="D635" s="29"/>
      <c r="E635" s="92"/>
      <c r="F635" s="51"/>
      <c r="G635" s="51"/>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row>
    <row r="636" spans="1:31" ht="12.75" customHeight="1">
      <c r="A636" s="51"/>
      <c r="B636" s="135"/>
      <c r="C636" s="29"/>
      <c r="D636" s="29"/>
      <c r="E636" s="92"/>
      <c r="F636" s="51"/>
      <c r="G636" s="51"/>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row>
    <row r="637" spans="1:31" ht="12.75" customHeight="1">
      <c r="A637" s="51"/>
      <c r="B637" s="135"/>
      <c r="C637" s="29"/>
      <c r="D637" s="29"/>
      <c r="E637" s="92"/>
      <c r="F637" s="51"/>
      <c r="G637" s="51"/>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row>
    <row r="638" spans="1:31" ht="12.75" customHeight="1">
      <c r="A638" s="51"/>
      <c r="B638" s="135"/>
      <c r="C638" s="29"/>
      <c r="D638" s="29"/>
      <c r="E638" s="92"/>
      <c r="F638" s="51"/>
      <c r="G638" s="51"/>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row>
    <row r="639" spans="1:31" ht="12.75" customHeight="1">
      <c r="A639" s="51"/>
      <c r="B639" s="135"/>
      <c r="C639" s="29"/>
      <c r="D639" s="29"/>
      <c r="E639" s="92"/>
      <c r="F639" s="51"/>
      <c r="G639" s="51"/>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row>
    <row r="640" spans="1:31" ht="12.75" customHeight="1">
      <c r="A640" s="51"/>
      <c r="B640" s="135"/>
      <c r="C640" s="29"/>
      <c r="D640" s="29"/>
      <c r="E640" s="92"/>
      <c r="F640" s="51"/>
      <c r="G640" s="51"/>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row>
    <row r="641" spans="1:31" ht="12.75" customHeight="1">
      <c r="A641" s="51"/>
      <c r="B641" s="135"/>
      <c r="C641" s="29"/>
      <c r="D641" s="29"/>
      <c r="E641" s="92"/>
      <c r="F641" s="51"/>
      <c r="G641" s="51"/>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row>
    <row r="642" spans="1:31" ht="12.75" customHeight="1">
      <c r="A642" s="51"/>
      <c r="B642" s="135"/>
      <c r="C642" s="29"/>
      <c r="D642" s="29"/>
      <c r="E642" s="92"/>
      <c r="F642" s="51"/>
      <c r="G642" s="51"/>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row>
    <row r="643" spans="1:31" ht="12.75" customHeight="1">
      <c r="A643" s="51"/>
      <c r="B643" s="135"/>
      <c r="C643" s="29"/>
      <c r="D643" s="29"/>
      <c r="E643" s="92"/>
      <c r="F643" s="51"/>
      <c r="G643" s="51"/>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row>
    <row r="644" spans="1:31" ht="12.75" customHeight="1">
      <c r="A644" s="51"/>
      <c r="B644" s="135"/>
      <c r="C644" s="29"/>
      <c r="D644" s="29"/>
      <c r="E644" s="92"/>
      <c r="F644" s="51"/>
      <c r="G644" s="51"/>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row>
    <row r="645" spans="1:31" ht="12.75" customHeight="1">
      <c r="A645" s="51"/>
      <c r="B645" s="135"/>
      <c r="C645" s="29"/>
      <c r="D645" s="29"/>
      <c r="E645" s="92"/>
      <c r="F645" s="51"/>
      <c r="G645" s="51"/>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row>
    <row r="646" spans="1:31" ht="12.75" customHeight="1">
      <c r="A646" s="51"/>
      <c r="B646" s="135"/>
      <c r="C646" s="29"/>
      <c r="D646" s="29"/>
      <c r="E646" s="92"/>
      <c r="F646" s="51"/>
      <c r="G646" s="51"/>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row>
    <row r="647" spans="1:31" ht="12.75" customHeight="1">
      <c r="A647" s="51"/>
      <c r="B647" s="135"/>
      <c r="C647" s="29"/>
      <c r="D647" s="29"/>
      <c r="E647" s="92"/>
      <c r="F647" s="51"/>
      <c r="G647" s="51"/>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row>
    <row r="648" spans="1:31" ht="12.75" customHeight="1">
      <c r="A648" s="51"/>
      <c r="B648" s="135"/>
      <c r="C648" s="29"/>
      <c r="D648" s="29"/>
      <c r="E648" s="92"/>
      <c r="F648" s="51"/>
      <c r="G648" s="51"/>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row>
    <row r="649" spans="1:31" ht="12.75" customHeight="1">
      <c r="A649" s="51"/>
      <c r="B649" s="135"/>
      <c r="C649" s="29"/>
      <c r="D649" s="29"/>
      <c r="E649" s="92"/>
      <c r="F649" s="51"/>
      <c r="G649" s="51"/>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row>
    <row r="650" spans="1:31" ht="12.75" customHeight="1">
      <c r="A650" s="51"/>
      <c r="B650" s="135"/>
      <c r="C650" s="29"/>
      <c r="D650" s="29"/>
      <c r="E650" s="92"/>
      <c r="F650" s="51"/>
      <c r="G650" s="51"/>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row>
    <row r="651" spans="1:31" ht="12.75" customHeight="1">
      <c r="A651" s="51"/>
      <c r="B651" s="135"/>
      <c r="C651" s="29"/>
      <c r="D651" s="29"/>
      <c r="E651" s="92"/>
      <c r="F651" s="51"/>
      <c r="G651" s="51"/>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row>
    <row r="652" spans="1:31" ht="12.75" customHeight="1">
      <c r="A652" s="51"/>
      <c r="B652" s="135"/>
      <c r="C652" s="29"/>
      <c r="D652" s="29"/>
      <c r="E652" s="92"/>
      <c r="F652" s="51"/>
      <c r="G652" s="51"/>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row>
    <row r="653" spans="1:31" ht="12.75" customHeight="1">
      <c r="A653" s="51"/>
      <c r="B653" s="135"/>
      <c r="C653" s="29"/>
      <c r="D653" s="29"/>
      <c r="E653" s="92"/>
      <c r="F653" s="51"/>
      <c r="G653" s="51"/>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row>
    <row r="654" spans="1:31" ht="12.75" customHeight="1">
      <c r="A654" s="51"/>
      <c r="B654" s="135"/>
      <c r="C654" s="29"/>
      <c r="D654" s="29"/>
      <c r="E654" s="92"/>
      <c r="F654" s="51"/>
      <c r="G654" s="51"/>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row>
    <row r="655" spans="1:31" ht="12.75" customHeight="1">
      <c r="A655" s="51"/>
      <c r="B655" s="135"/>
      <c r="C655" s="29"/>
      <c r="D655" s="29"/>
      <c r="E655" s="92"/>
      <c r="F655" s="51"/>
      <c r="G655" s="51"/>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row>
    <row r="656" spans="1:31" ht="12.75" customHeight="1">
      <c r="A656" s="51"/>
      <c r="B656" s="135"/>
      <c r="C656" s="29"/>
      <c r="D656" s="29"/>
      <c r="E656" s="92"/>
      <c r="F656" s="51"/>
      <c r="G656" s="51"/>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row>
    <row r="657" spans="1:31" ht="12.75" customHeight="1">
      <c r="A657" s="51"/>
      <c r="B657" s="135"/>
      <c r="C657" s="29"/>
      <c r="D657" s="29"/>
      <c r="E657" s="92"/>
      <c r="F657" s="51"/>
      <c r="G657" s="51"/>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row>
    <row r="658" spans="1:31" ht="12.75" customHeight="1">
      <c r="A658" s="51"/>
      <c r="B658" s="135"/>
      <c r="C658" s="29"/>
      <c r="D658" s="29"/>
      <c r="E658" s="92"/>
      <c r="F658" s="51"/>
      <c r="G658" s="51"/>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row>
    <row r="659" spans="1:31" ht="12.75" customHeight="1">
      <c r="A659" s="51"/>
      <c r="B659" s="135"/>
      <c r="C659" s="29"/>
      <c r="D659" s="29"/>
      <c r="E659" s="92"/>
      <c r="F659" s="51"/>
      <c r="G659" s="51"/>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row>
    <row r="660" spans="1:31" ht="12.75" customHeight="1">
      <c r="A660" s="51"/>
      <c r="B660" s="135"/>
      <c r="C660" s="29"/>
      <c r="D660" s="29"/>
      <c r="E660" s="92"/>
      <c r="F660" s="51"/>
      <c r="G660" s="51"/>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row>
    <row r="661" spans="1:31" ht="12.75" customHeight="1">
      <c r="A661" s="51"/>
      <c r="B661" s="135"/>
      <c r="C661" s="29"/>
      <c r="D661" s="29"/>
      <c r="E661" s="92"/>
      <c r="F661" s="51"/>
      <c r="G661" s="51"/>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row>
    <row r="662" spans="1:31" ht="12.75" customHeight="1">
      <c r="A662" s="51"/>
      <c r="B662" s="135"/>
      <c r="C662" s="29"/>
      <c r="D662" s="29"/>
      <c r="E662" s="92"/>
      <c r="F662" s="51"/>
      <c r="G662" s="51"/>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row>
    <row r="663" spans="1:31" ht="12.75" customHeight="1">
      <c r="A663" s="51"/>
      <c r="B663" s="135"/>
      <c r="C663" s="29"/>
      <c r="D663" s="29"/>
      <c r="E663" s="92"/>
      <c r="F663" s="51"/>
      <c r="G663" s="51"/>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row>
    <row r="664" spans="1:31" ht="12.75" customHeight="1">
      <c r="A664" s="51"/>
      <c r="B664" s="135"/>
      <c r="C664" s="29"/>
      <c r="D664" s="29"/>
      <c r="E664" s="92"/>
      <c r="F664" s="51"/>
      <c r="G664" s="51"/>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row>
    <row r="665" spans="1:31" ht="12.75" customHeight="1">
      <c r="A665" s="51"/>
      <c r="B665" s="135"/>
      <c r="C665" s="29"/>
      <c r="D665" s="29"/>
      <c r="E665" s="92"/>
      <c r="F665" s="51"/>
      <c r="G665" s="51"/>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row>
    <row r="666" spans="1:31" ht="12.75" customHeight="1">
      <c r="A666" s="51"/>
      <c r="B666" s="135"/>
      <c r="C666" s="29"/>
      <c r="D666" s="29"/>
      <c r="E666" s="92"/>
      <c r="F666" s="51"/>
      <c r="G666" s="51"/>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row>
    <row r="667" spans="1:31" ht="12.75" customHeight="1">
      <c r="A667" s="51"/>
      <c r="B667" s="135"/>
      <c r="C667" s="29"/>
      <c r="D667" s="29"/>
      <c r="E667" s="92"/>
      <c r="F667" s="51"/>
      <c r="G667" s="51"/>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row>
    <row r="668" spans="1:31" ht="12.75" customHeight="1">
      <c r="A668" s="51"/>
      <c r="B668" s="135"/>
      <c r="C668" s="29"/>
      <c r="D668" s="29"/>
      <c r="E668" s="92"/>
      <c r="F668" s="51"/>
      <c r="G668" s="51"/>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row>
    <row r="669" spans="1:31" ht="12.75" customHeight="1">
      <c r="A669" s="51"/>
      <c r="B669" s="135"/>
      <c r="C669" s="29"/>
      <c r="D669" s="29"/>
      <c r="E669" s="92"/>
      <c r="F669" s="51"/>
      <c r="G669" s="51"/>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row>
    <row r="670" spans="1:31" ht="12.75" customHeight="1">
      <c r="A670" s="51"/>
      <c r="B670" s="135"/>
      <c r="C670" s="29"/>
      <c r="D670" s="29"/>
      <c r="E670" s="92"/>
      <c r="F670" s="51"/>
      <c r="G670" s="51"/>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row>
    <row r="671" spans="1:31" ht="12.75" customHeight="1">
      <c r="A671" s="51"/>
      <c r="B671" s="135"/>
      <c r="C671" s="29"/>
      <c r="D671" s="29"/>
      <c r="E671" s="92"/>
      <c r="F671" s="51"/>
      <c r="G671" s="51"/>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row>
    <row r="672" spans="1:31" ht="12.75" customHeight="1">
      <c r="A672" s="51"/>
      <c r="B672" s="135"/>
      <c r="C672" s="29"/>
      <c r="D672" s="29"/>
      <c r="E672" s="92"/>
      <c r="F672" s="51"/>
      <c r="G672" s="51"/>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row>
    <row r="673" spans="1:31" ht="12.75" customHeight="1">
      <c r="A673" s="51"/>
      <c r="B673" s="135"/>
      <c r="C673" s="29"/>
      <c r="D673" s="29"/>
      <c r="E673" s="92"/>
      <c r="F673" s="51"/>
      <c r="G673" s="51"/>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row>
    <row r="674" spans="1:31" ht="12.75" customHeight="1">
      <c r="A674" s="51"/>
      <c r="B674" s="135"/>
      <c r="C674" s="29"/>
      <c r="D674" s="29"/>
      <c r="E674" s="92"/>
      <c r="F674" s="51"/>
      <c r="G674" s="51"/>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row>
    <row r="675" spans="1:31" ht="12.75" customHeight="1">
      <c r="A675" s="51"/>
      <c r="B675" s="135"/>
      <c r="C675" s="29"/>
      <c r="D675" s="29"/>
      <c r="E675" s="92"/>
      <c r="F675" s="51"/>
      <c r="G675" s="51"/>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row>
    <row r="676" spans="1:31" ht="12.75" customHeight="1">
      <c r="A676" s="51"/>
      <c r="B676" s="135"/>
      <c r="C676" s="29"/>
      <c r="D676" s="29"/>
      <c r="E676" s="92"/>
      <c r="F676" s="51"/>
      <c r="G676" s="51"/>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row>
    <row r="677" spans="1:31" ht="12.75" customHeight="1">
      <c r="A677" s="51"/>
      <c r="B677" s="135"/>
      <c r="C677" s="29"/>
      <c r="D677" s="29"/>
      <c r="E677" s="92"/>
      <c r="F677" s="51"/>
      <c r="G677" s="51"/>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row>
    <row r="678" spans="1:31" ht="12.75" customHeight="1">
      <c r="A678" s="51"/>
      <c r="B678" s="135"/>
      <c r="C678" s="29"/>
      <c r="D678" s="29"/>
      <c r="E678" s="92"/>
      <c r="F678" s="51"/>
      <c r="G678" s="51"/>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row>
    <row r="679" spans="1:31" ht="12.75" customHeight="1">
      <c r="A679" s="51"/>
      <c r="B679" s="135"/>
      <c r="C679" s="29"/>
      <c r="D679" s="29"/>
      <c r="E679" s="92"/>
      <c r="F679" s="51"/>
      <c r="G679" s="51"/>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row>
    <row r="680" spans="1:31" ht="12.75" customHeight="1">
      <c r="A680" s="51"/>
      <c r="B680" s="135"/>
      <c r="C680" s="29"/>
      <c r="D680" s="29"/>
      <c r="E680" s="92"/>
      <c r="F680" s="51"/>
      <c r="G680" s="51"/>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row>
    <row r="681" spans="1:31" ht="12.75" customHeight="1">
      <c r="A681" s="51"/>
      <c r="B681" s="135"/>
      <c r="C681" s="29"/>
      <c r="D681" s="29"/>
      <c r="E681" s="92"/>
      <c r="F681" s="51"/>
      <c r="G681" s="51"/>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row>
    <row r="682" spans="1:31" ht="12.75" customHeight="1">
      <c r="A682" s="51"/>
      <c r="B682" s="135"/>
      <c r="C682" s="29"/>
      <c r="D682" s="29"/>
      <c r="E682" s="92"/>
      <c r="F682" s="51"/>
      <c r="G682" s="51"/>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row>
    <row r="683" spans="1:31" ht="12.75" customHeight="1">
      <c r="A683" s="51"/>
      <c r="B683" s="135"/>
      <c r="C683" s="29"/>
      <c r="D683" s="29"/>
      <c r="E683" s="92"/>
      <c r="F683" s="51"/>
      <c r="G683" s="51"/>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row>
    <row r="684" spans="1:31" ht="12.75" customHeight="1">
      <c r="A684" s="51"/>
      <c r="B684" s="135"/>
      <c r="C684" s="29"/>
      <c r="D684" s="29"/>
      <c r="E684" s="92"/>
      <c r="F684" s="51"/>
      <c r="G684" s="51"/>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row>
    <row r="685" spans="1:31" ht="12.75" customHeight="1">
      <c r="A685" s="51"/>
      <c r="B685" s="135"/>
      <c r="C685" s="29"/>
      <c r="D685" s="29"/>
      <c r="E685" s="92"/>
      <c r="F685" s="51"/>
      <c r="G685" s="51"/>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row>
    <row r="686" spans="1:31" ht="12.75" customHeight="1">
      <c r="A686" s="51"/>
      <c r="B686" s="135"/>
      <c r="C686" s="29"/>
      <c r="D686" s="29"/>
      <c r="E686" s="92"/>
      <c r="F686" s="51"/>
      <c r="G686" s="51"/>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row>
    <row r="687" spans="1:31" ht="12.75" customHeight="1">
      <c r="A687" s="51"/>
      <c r="B687" s="135"/>
      <c r="C687" s="29"/>
      <c r="D687" s="29"/>
      <c r="E687" s="92"/>
      <c r="F687" s="51"/>
      <c r="G687" s="51"/>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row>
    <row r="688" spans="1:31" ht="12.75" customHeight="1">
      <c r="A688" s="51"/>
      <c r="B688" s="135"/>
      <c r="C688" s="29"/>
      <c r="D688" s="29"/>
      <c r="E688" s="92"/>
      <c r="F688" s="51"/>
      <c r="G688" s="51"/>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row>
    <row r="689" spans="1:31" ht="12.75" customHeight="1">
      <c r="A689" s="51"/>
      <c r="B689" s="135"/>
      <c r="C689" s="29"/>
      <c r="D689" s="29"/>
      <c r="E689" s="92"/>
      <c r="F689" s="51"/>
      <c r="G689" s="51"/>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row>
    <row r="690" spans="1:31" ht="12.75" customHeight="1">
      <c r="A690" s="51"/>
      <c r="B690" s="135"/>
      <c r="C690" s="29"/>
      <c r="D690" s="29"/>
      <c r="E690" s="92"/>
      <c r="F690" s="51"/>
      <c r="G690" s="51"/>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row>
    <row r="691" spans="1:31" ht="12.75" customHeight="1">
      <c r="A691" s="51"/>
      <c r="B691" s="135"/>
      <c r="C691" s="29"/>
      <c r="D691" s="29"/>
      <c r="E691" s="92"/>
      <c r="F691" s="51"/>
      <c r="G691" s="51"/>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row>
    <row r="692" spans="1:31" ht="12.75" customHeight="1">
      <c r="A692" s="51"/>
      <c r="B692" s="135"/>
      <c r="C692" s="29"/>
      <c r="D692" s="29"/>
      <c r="E692" s="92"/>
      <c r="F692" s="51"/>
      <c r="G692" s="51"/>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row>
    <row r="693" spans="1:31" ht="12.75" customHeight="1">
      <c r="A693" s="51"/>
      <c r="B693" s="135"/>
      <c r="C693" s="29"/>
      <c r="D693" s="29"/>
      <c r="E693" s="92"/>
      <c r="F693" s="51"/>
      <c r="G693" s="51"/>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row>
    <row r="694" spans="1:31" ht="12.75" customHeight="1">
      <c r="A694" s="51"/>
      <c r="B694" s="135"/>
      <c r="C694" s="29"/>
      <c r="D694" s="29"/>
      <c r="E694" s="92"/>
      <c r="F694" s="51"/>
      <c r="G694" s="51"/>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row>
    <row r="695" spans="1:31" ht="12.75" customHeight="1">
      <c r="A695" s="51"/>
      <c r="B695" s="135"/>
      <c r="C695" s="29"/>
      <c r="D695" s="29"/>
      <c r="E695" s="92"/>
      <c r="F695" s="51"/>
      <c r="G695" s="51"/>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row>
    <row r="696" spans="1:31" ht="12.75" customHeight="1">
      <c r="A696" s="51"/>
      <c r="B696" s="135"/>
      <c r="C696" s="29"/>
      <c r="D696" s="29"/>
      <c r="E696" s="92"/>
      <c r="F696" s="51"/>
      <c r="G696" s="51"/>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row>
    <row r="697" spans="1:31" ht="12.75" customHeight="1">
      <c r="A697" s="51"/>
      <c r="B697" s="135"/>
      <c r="C697" s="29"/>
      <c r="D697" s="29"/>
      <c r="E697" s="92"/>
      <c r="F697" s="51"/>
      <c r="G697" s="51"/>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row>
    <row r="698" spans="1:31" ht="12.75" customHeight="1">
      <c r="A698" s="51"/>
      <c r="B698" s="135"/>
      <c r="C698" s="29"/>
      <c r="D698" s="29"/>
      <c r="E698" s="92"/>
      <c r="F698" s="51"/>
      <c r="G698" s="51"/>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row>
    <row r="699" spans="1:31" ht="12.75" customHeight="1">
      <c r="A699" s="51"/>
      <c r="B699" s="135"/>
      <c r="C699" s="29"/>
      <c r="D699" s="29"/>
      <c r="E699" s="92"/>
      <c r="F699" s="51"/>
      <c r="G699" s="51"/>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row>
    <row r="700" spans="1:31" ht="12.75" customHeight="1">
      <c r="A700" s="51"/>
      <c r="B700" s="135"/>
      <c r="C700" s="29"/>
      <c r="D700" s="29"/>
      <c r="E700" s="92"/>
      <c r="F700" s="51"/>
      <c r="G700" s="51"/>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row>
    <row r="701" spans="1:31" ht="12.75" customHeight="1">
      <c r="A701" s="51"/>
      <c r="B701" s="135"/>
      <c r="C701" s="29"/>
      <c r="D701" s="29"/>
      <c r="E701" s="92"/>
      <c r="F701" s="51"/>
      <c r="G701" s="51"/>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row>
    <row r="702" spans="1:31" ht="12.75" customHeight="1">
      <c r="A702" s="51"/>
      <c r="B702" s="135"/>
      <c r="C702" s="29"/>
      <c r="D702" s="29"/>
      <c r="E702" s="92"/>
      <c r="F702" s="51"/>
      <c r="G702" s="51"/>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row>
    <row r="703" spans="1:31" ht="12.75" customHeight="1">
      <c r="A703" s="51"/>
      <c r="B703" s="135"/>
      <c r="C703" s="29"/>
      <c r="D703" s="29"/>
      <c r="E703" s="92"/>
      <c r="F703" s="51"/>
      <c r="G703" s="51"/>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row>
    <row r="704" spans="1:31" ht="12.75" customHeight="1">
      <c r="A704" s="51"/>
      <c r="B704" s="135"/>
      <c r="C704" s="29"/>
      <c r="D704" s="29"/>
      <c r="E704" s="92"/>
      <c r="F704" s="51"/>
      <c r="G704" s="51"/>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row>
    <row r="705" spans="1:31" ht="12.75" customHeight="1">
      <c r="A705" s="51"/>
      <c r="B705" s="135"/>
      <c r="C705" s="29"/>
      <c r="D705" s="29"/>
      <c r="E705" s="92"/>
      <c r="F705" s="51"/>
      <c r="G705" s="51"/>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row>
    <row r="706" spans="1:31" ht="12.75" customHeight="1">
      <c r="A706" s="51"/>
      <c r="B706" s="135"/>
      <c r="C706" s="29"/>
      <c r="D706" s="29"/>
      <c r="E706" s="92"/>
      <c r="F706" s="51"/>
      <c r="G706" s="51"/>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row>
    <row r="707" spans="1:31" ht="12.75" customHeight="1">
      <c r="A707" s="51"/>
      <c r="B707" s="135"/>
      <c r="C707" s="29"/>
      <c r="D707" s="29"/>
      <c r="E707" s="92"/>
      <c r="F707" s="51"/>
      <c r="G707" s="51"/>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row>
    <row r="708" spans="1:31" ht="12.75" customHeight="1">
      <c r="A708" s="51"/>
      <c r="B708" s="135"/>
      <c r="C708" s="29"/>
      <c r="D708" s="29"/>
      <c r="E708" s="92"/>
      <c r="F708" s="51"/>
      <c r="G708" s="51"/>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row>
    <row r="709" spans="1:31" ht="12.75" customHeight="1">
      <c r="A709" s="51"/>
      <c r="B709" s="135"/>
      <c r="C709" s="29"/>
      <c r="D709" s="29"/>
      <c r="E709" s="92"/>
      <c r="F709" s="51"/>
      <c r="G709" s="51"/>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row>
    <row r="710" spans="1:31" ht="12.75" customHeight="1">
      <c r="A710" s="51"/>
      <c r="B710" s="135"/>
      <c r="C710" s="29"/>
      <c r="D710" s="29"/>
      <c r="E710" s="92"/>
      <c r="F710" s="51"/>
      <c r="G710" s="51"/>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row>
    <row r="711" spans="1:31" ht="12.75" customHeight="1">
      <c r="A711" s="51"/>
      <c r="B711" s="135"/>
      <c r="C711" s="29"/>
      <c r="D711" s="29"/>
      <c r="E711" s="92"/>
      <c r="F711" s="51"/>
      <c r="G711" s="51"/>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row>
    <row r="712" spans="1:31" ht="12.75" customHeight="1">
      <c r="A712" s="51"/>
      <c r="B712" s="135"/>
      <c r="C712" s="29"/>
      <c r="D712" s="29"/>
      <c r="E712" s="92"/>
      <c r="F712" s="51"/>
      <c r="G712" s="51"/>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row>
    <row r="713" spans="1:31" ht="12.75" customHeight="1">
      <c r="A713" s="51"/>
      <c r="B713" s="135"/>
      <c r="C713" s="29"/>
      <c r="D713" s="29"/>
      <c r="E713" s="92"/>
      <c r="F713" s="51"/>
      <c r="G713" s="51"/>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row>
    <row r="714" spans="1:31" ht="12.75" customHeight="1">
      <c r="A714" s="51"/>
      <c r="B714" s="135"/>
      <c r="C714" s="29"/>
      <c r="D714" s="29"/>
      <c r="E714" s="92"/>
      <c r="F714" s="51"/>
      <c r="G714" s="51"/>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row>
    <row r="715" spans="1:31" ht="12.75" customHeight="1">
      <c r="A715" s="51"/>
      <c r="B715" s="135"/>
      <c r="C715" s="29"/>
      <c r="D715" s="29"/>
      <c r="E715" s="92"/>
      <c r="F715" s="51"/>
      <c r="G715" s="51"/>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row>
    <row r="716" spans="1:31" ht="12.75" customHeight="1">
      <c r="A716" s="51"/>
      <c r="B716" s="135"/>
      <c r="C716" s="29"/>
      <c r="D716" s="29"/>
      <c r="E716" s="92"/>
      <c r="F716" s="51"/>
      <c r="G716" s="51"/>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row>
    <row r="717" spans="1:31" ht="12.75" customHeight="1">
      <c r="A717" s="51"/>
      <c r="B717" s="135"/>
      <c r="C717" s="29"/>
      <c r="D717" s="29"/>
      <c r="E717" s="92"/>
      <c r="F717" s="51"/>
      <c r="G717" s="51"/>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row>
    <row r="718" spans="1:31" ht="12.75" customHeight="1">
      <c r="A718" s="51"/>
      <c r="B718" s="135"/>
      <c r="C718" s="29"/>
      <c r="D718" s="29"/>
      <c r="E718" s="92"/>
      <c r="F718" s="51"/>
      <c r="G718" s="51"/>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row>
    <row r="719" spans="1:31" ht="12.75" customHeight="1">
      <c r="A719" s="51"/>
      <c r="B719" s="135"/>
      <c r="C719" s="29"/>
      <c r="D719" s="29"/>
      <c r="E719" s="92"/>
      <c r="F719" s="51"/>
      <c r="G719" s="51"/>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row>
    <row r="720" spans="1:31" ht="12.75" customHeight="1">
      <c r="A720" s="51"/>
      <c r="B720" s="135"/>
      <c r="C720" s="29"/>
      <c r="D720" s="29"/>
      <c r="E720" s="92"/>
      <c r="F720" s="51"/>
      <c r="G720" s="51"/>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row>
    <row r="721" spans="1:31" ht="12.75" customHeight="1">
      <c r="A721" s="51"/>
      <c r="B721" s="135"/>
      <c r="C721" s="29"/>
      <c r="D721" s="29"/>
      <c r="E721" s="92"/>
      <c r="F721" s="51"/>
      <c r="G721" s="51"/>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row>
    <row r="722" spans="1:31" ht="12.75" customHeight="1">
      <c r="A722" s="51"/>
      <c r="B722" s="135"/>
      <c r="C722" s="29"/>
      <c r="D722" s="29"/>
      <c r="E722" s="92"/>
      <c r="F722" s="51"/>
      <c r="G722" s="51"/>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row>
    <row r="723" spans="1:31" ht="12.75" customHeight="1">
      <c r="A723" s="51"/>
      <c r="B723" s="135"/>
      <c r="C723" s="29"/>
      <c r="D723" s="29"/>
      <c r="E723" s="92"/>
      <c r="F723" s="51"/>
      <c r="G723" s="51"/>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row>
    <row r="724" spans="1:31" ht="12.75" customHeight="1">
      <c r="A724" s="51"/>
      <c r="B724" s="135"/>
      <c r="C724" s="29"/>
      <c r="D724" s="29"/>
      <c r="E724" s="92"/>
      <c r="F724" s="51"/>
      <c r="G724" s="51"/>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row>
    <row r="725" spans="1:31" ht="12.75" customHeight="1">
      <c r="A725" s="51"/>
      <c r="B725" s="135"/>
      <c r="C725" s="29"/>
      <c r="D725" s="29"/>
      <c r="E725" s="92"/>
      <c r="F725" s="51"/>
      <c r="G725" s="51"/>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row>
    <row r="726" spans="1:31" ht="12.75" customHeight="1">
      <c r="A726" s="51"/>
      <c r="B726" s="135"/>
      <c r="C726" s="29"/>
      <c r="D726" s="29"/>
      <c r="E726" s="92"/>
      <c r="F726" s="51"/>
      <c r="G726" s="51"/>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row>
    <row r="727" spans="1:31" ht="12.75" customHeight="1">
      <c r="A727" s="51"/>
      <c r="B727" s="135"/>
      <c r="C727" s="29"/>
      <c r="D727" s="29"/>
      <c r="E727" s="92"/>
      <c r="F727" s="51"/>
      <c r="G727" s="51"/>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row>
    <row r="728" spans="1:31" ht="12.75" customHeight="1">
      <c r="A728" s="51"/>
      <c r="B728" s="135"/>
      <c r="C728" s="29"/>
      <c r="D728" s="29"/>
      <c r="E728" s="92"/>
      <c r="F728" s="51"/>
      <c r="G728" s="51"/>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row>
    <row r="729" spans="1:31" ht="12.75" customHeight="1">
      <c r="A729" s="51"/>
      <c r="B729" s="135"/>
      <c r="C729" s="29"/>
      <c r="D729" s="29"/>
      <c r="E729" s="92"/>
      <c r="F729" s="51"/>
      <c r="G729" s="51"/>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row>
    <row r="730" spans="1:31" ht="12.75" customHeight="1">
      <c r="A730" s="51"/>
      <c r="B730" s="135"/>
      <c r="C730" s="29"/>
      <c r="D730" s="29"/>
      <c r="E730" s="92"/>
      <c r="F730" s="51"/>
      <c r="G730" s="51"/>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row>
    <row r="731" spans="1:31" ht="12.75" customHeight="1">
      <c r="A731" s="51"/>
      <c r="B731" s="135"/>
      <c r="C731" s="29"/>
      <c r="D731" s="29"/>
      <c r="E731" s="92"/>
      <c r="F731" s="51"/>
      <c r="G731" s="51"/>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row>
    <row r="732" spans="1:31" ht="12.75" customHeight="1">
      <c r="A732" s="51"/>
      <c r="B732" s="135"/>
      <c r="C732" s="29"/>
      <c r="D732" s="29"/>
      <c r="E732" s="92"/>
      <c r="F732" s="51"/>
      <c r="G732" s="51"/>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row>
    <row r="733" spans="1:31" ht="12.75" customHeight="1">
      <c r="A733" s="51"/>
      <c r="B733" s="135"/>
      <c r="C733" s="29"/>
      <c r="D733" s="29"/>
      <c r="E733" s="92"/>
      <c r="F733" s="51"/>
      <c r="G733" s="51"/>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row>
    <row r="734" spans="1:31" ht="12.75" customHeight="1">
      <c r="A734" s="51"/>
      <c r="B734" s="135"/>
      <c r="C734" s="29"/>
      <c r="D734" s="29"/>
      <c r="E734" s="92"/>
      <c r="F734" s="51"/>
      <c r="G734" s="51"/>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row>
    <row r="735" spans="1:31" ht="12.75" customHeight="1">
      <c r="A735" s="51"/>
      <c r="B735" s="135"/>
      <c r="C735" s="29"/>
      <c r="D735" s="29"/>
      <c r="E735" s="92"/>
      <c r="F735" s="51"/>
      <c r="G735" s="51"/>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row>
    <row r="736" spans="1:31" ht="12.75" customHeight="1">
      <c r="A736" s="51"/>
      <c r="B736" s="135"/>
      <c r="C736" s="29"/>
      <c r="D736" s="29"/>
      <c r="E736" s="92"/>
      <c r="F736" s="51"/>
      <c r="G736" s="51"/>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row>
    <row r="737" spans="1:31" ht="12.75" customHeight="1">
      <c r="A737" s="51"/>
      <c r="B737" s="135"/>
      <c r="C737" s="29"/>
      <c r="D737" s="29"/>
      <c r="E737" s="92"/>
      <c r="F737" s="51"/>
      <c r="G737" s="51"/>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row>
    <row r="738" spans="1:31" ht="12.75" customHeight="1">
      <c r="A738" s="51"/>
      <c r="B738" s="135"/>
      <c r="C738" s="29"/>
      <c r="D738" s="29"/>
      <c r="E738" s="92"/>
      <c r="F738" s="51"/>
      <c r="G738" s="51"/>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row>
    <row r="739" spans="1:31" ht="12.75" customHeight="1">
      <c r="A739" s="51"/>
      <c r="B739" s="135"/>
      <c r="C739" s="29"/>
      <c r="D739" s="29"/>
      <c r="E739" s="92"/>
      <c r="F739" s="51"/>
      <c r="G739" s="51"/>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row>
    <row r="740" spans="1:31" ht="12.75" customHeight="1">
      <c r="A740" s="51"/>
      <c r="B740" s="135"/>
      <c r="C740" s="29"/>
      <c r="D740" s="29"/>
      <c r="E740" s="92"/>
      <c r="F740" s="51"/>
      <c r="G740" s="51"/>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row>
    <row r="741" spans="1:31" ht="12.75" customHeight="1">
      <c r="A741" s="51"/>
      <c r="B741" s="135"/>
      <c r="C741" s="29"/>
      <c r="D741" s="29"/>
      <c r="E741" s="92"/>
      <c r="F741" s="51"/>
      <c r="G741" s="51"/>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row>
    <row r="742" spans="1:31" ht="12.75" customHeight="1">
      <c r="A742" s="51"/>
      <c r="B742" s="135"/>
      <c r="C742" s="29"/>
      <c r="D742" s="29"/>
      <c r="E742" s="92"/>
      <c r="F742" s="51"/>
      <c r="G742" s="51"/>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row>
    <row r="743" spans="1:31" ht="12.75" customHeight="1">
      <c r="A743" s="51"/>
      <c r="B743" s="135"/>
      <c r="C743" s="29"/>
      <c r="D743" s="29"/>
      <c r="E743" s="92"/>
      <c r="F743" s="51"/>
      <c r="G743" s="51"/>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row>
    <row r="744" spans="1:31" ht="12.75" customHeight="1">
      <c r="A744" s="51"/>
      <c r="B744" s="135"/>
      <c r="C744" s="29"/>
      <c r="D744" s="29"/>
      <c r="E744" s="92"/>
      <c r="F744" s="51"/>
      <c r="G744" s="51"/>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row>
    <row r="745" spans="1:31" ht="12.75" customHeight="1">
      <c r="A745" s="51"/>
      <c r="B745" s="135"/>
      <c r="C745" s="29"/>
      <c r="D745" s="29"/>
      <c r="E745" s="92"/>
      <c r="F745" s="51"/>
      <c r="G745" s="51"/>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row>
    <row r="746" spans="1:31" ht="12.75" customHeight="1">
      <c r="A746" s="51"/>
      <c r="B746" s="135"/>
      <c r="C746" s="29"/>
      <c r="D746" s="29"/>
      <c r="E746" s="92"/>
      <c r="F746" s="51"/>
      <c r="G746" s="51"/>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row>
    <row r="747" spans="1:31" ht="12.75" customHeight="1">
      <c r="A747" s="51"/>
      <c r="B747" s="135"/>
      <c r="C747" s="29"/>
      <c r="D747" s="29"/>
      <c r="E747" s="92"/>
      <c r="F747" s="51"/>
      <c r="G747" s="51"/>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row>
    <row r="748" spans="1:31" ht="12.75" customHeight="1">
      <c r="A748" s="51"/>
      <c r="B748" s="135"/>
      <c r="C748" s="29"/>
      <c r="D748" s="29"/>
      <c r="E748" s="92"/>
      <c r="F748" s="51"/>
      <c r="G748" s="51"/>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row>
    <row r="749" spans="1:31" ht="12.75" customHeight="1">
      <c r="A749" s="51"/>
      <c r="B749" s="135"/>
      <c r="C749" s="29"/>
      <c r="D749" s="29"/>
      <c r="E749" s="92"/>
      <c r="F749" s="51"/>
      <c r="G749" s="51"/>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row>
    <row r="750" spans="1:31" ht="12.75" customHeight="1">
      <c r="A750" s="51"/>
      <c r="B750" s="135"/>
      <c r="C750" s="29"/>
      <c r="D750" s="29"/>
      <c r="E750" s="92"/>
      <c r="F750" s="51"/>
      <c r="G750" s="51"/>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row>
    <row r="751" spans="1:31" ht="12.75" customHeight="1">
      <c r="A751" s="51"/>
      <c r="B751" s="135"/>
      <c r="C751" s="29"/>
      <c r="D751" s="29"/>
      <c r="E751" s="92"/>
      <c r="F751" s="51"/>
      <c r="G751" s="51"/>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row>
    <row r="752" spans="1:31" ht="12.75" customHeight="1">
      <c r="A752" s="51"/>
      <c r="B752" s="135"/>
      <c r="C752" s="29"/>
      <c r="D752" s="29"/>
      <c r="E752" s="92"/>
      <c r="F752" s="51"/>
      <c r="G752" s="51"/>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row>
    <row r="753" spans="1:31" ht="12.75" customHeight="1">
      <c r="A753" s="51"/>
      <c r="B753" s="135"/>
      <c r="C753" s="29"/>
      <c r="D753" s="29"/>
      <c r="E753" s="92"/>
      <c r="F753" s="51"/>
      <c r="G753" s="51"/>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row>
    <row r="754" spans="1:31" ht="12.75" customHeight="1">
      <c r="A754" s="51"/>
      <c r="B754" s="135"/>
      <c r="C754" s="29"/>
      <c r="D754" s="29"/>
      <c r="E754" s="92"/>
      <c r="F754" s="51"/>
      <c r="G754" s="51"/>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row>
    <row r="755" spans="1:31" ht="12.75" customHeight="1">
      <c r="A755" s="51"/>
      <c r="B755" s="135"/>
      <c r="C755" s="29"/>
      <c r="D755" s="29"/>
      <c r="E755" s="92"/>
      <c r="F755" s="51"/>
      <c r="G755" s="51"/>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row>
    <row r="756" spans="1:31" ht="12.75" customHeight="1">
      <c r="A756" s="51"/>
      <c r="B756" s="135"/>
      <c r="C756" s="29"/>
      <c r="D756" s="29"/>
      <c r="E756" s="92"/>
      <c r="F756" s="51"/>
      <c r="G756" s="51"/>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row>
    <row r="757" spans="1:31" ht="12.75" customHeight="1">
      <c r="A757" s="51"/>
      <c r="B757" s="135"/>
      <c r="C757" s="29"/>
      <c r="D757" s="29"/>
      <c r="E757" s="92"/>
      <c r="F757" s="51"/>
      <c r="G757" s="51"/>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row>
    <row r="758" spans="1:31" ht="12.75" customHeight="1">
      <c r="A758" s="51"/>
      <c r="B758" s="135"/>
      <c r="C758" s="29"/>
      <c r="D758" s="29"/>
      <c r="E758" s="92"/>
      <c r="F758" s="51"/>
      <c r="G758" s="51"/>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row>
    <row r="759" spans="1:31" ht="12.75" customHeight="1">
      <c r="A759" s="51"/>
      <c r="B759" s="135"/>
      <c r="C759" s="29"/>
      <c r="D759" s="29"/>
      <c r="E759" s="92"/>
      <c r="F759" s="51"/>
      <c r="G759" s="51"/>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row>
    <row r="760" spans="1:31" ht="12.75" customHeight="1">
      <c r="A760" s="51"/>
      <c r="B760" s="135"/>
      <c r="C760" s="29"/>
      <c r="D760" s="29"/>
      <c r="E760" s="92"/>
      <c r="F760" s="51"/>
      <c r="G760" s="51"/>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row>
    <row r="761" spans="1:31" ht="12.75" customHeight="1">
      <c r="A761" s="51"/>
      <c r="B761" s="135"/>
      <c r="C761" s="29"/>
      <c r="D761" s="29"/>
      <c r="E761" s="92"/>
      <c r="F761" s="51"/>
      <c r="G761" s="51"/>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row>
    <row r="762" spans="1:31" ht="12.75" customHeight="1">
      <c r="A762" s="51"/>
      <c r="B762" s="135"/>
      <c r="C762" s="29"/>
      <c r="D762" s="29"/>
      <c r="E762" s="92"/>
      <c r="F762" s="51"/>
      <c r="G762" s="51"/>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row>
    <row r="763" spans="1:31" ht="12.75" customHeight="1">
      <c r="A763" s="51"/>
      <c r="B763" s="135"/>
      <c r="C763" s="29"/>
      <c r="D763" s="29"/>
      <c r="E763" s="92"/>
      <c r="F763" s="51"/>
      <c r="G763" s="51"/>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row>
    <row r="764" spans="1:31" ht="12.75" customHeight="1">
      <c r="A764" s="51"/>
      <c r="B764" s="135"/>
      <c r="C764" s="29"/>
      <c r="D764" s="29"/>
      <c r="E764" s="92"/>
      <c r="F764" s="51"/>
      <c r="G764" s="51"/>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row>
    <row r="765" spans="1:31" ht="12.75" customHeight="1">
      <c r="A765" s="51"/>
      <c r="B765" s="135"/>
      <c r="C765" s="29"/>
      <c r="D765" s="29"/>
      <c r="E765" s="92"/>
      <c r="F765" s="51"/>
      <c r="G765" s="51"/>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row>
    <row r="766" spans="1:31" ht="12.75" customHeight="1">
      <c r="A766" s="51"/>
      <c r="B766" s="135"/>
      <c r="C766" s="29"/>
      <c r="D766" s="29"/>
      <c r="E766" s="92"/>
      <c r="F766" s="51"/>
      <c r="G766" s="51"/>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row>
    <row r="767" spans="1:31" ht="12.75" customHeight="1">
      <c r="A767" s="51"/>
      <c r="B767" s="135"/>
      <c r="C767" s="29"/>
      <c r="D767" s="29"/>
      <c r="E767" s="92"/>
      <c r="F767" s="51"/>
      <c r="G767" s="51"/>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row>
    <row r="768" spans="1:31" ht="12.75" customHeight="1">
      <c r="A768" s="51"/>
      <c r="B768" s="135"/>
      <c r="C768" s="29"/>
      <c r="D768" s="29"/>
      <c r="E768" s="92"/>
      <c r="F768" s="51"/>
      <c r="G768" s="51"/>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row>
    <row r="769" spans="1:31" ht="12.75" customHeight="1">
      <c r="A769" s="51"/>
      <c r="B769" s="135"/>
      <c r="C769" s="29"/>
      <c r="D769" s="29"/>
      <c r="E769" s="92"/>
      <c r="F769" s="51"/>
      <c r="G769" s="51"/>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row>
    <row r="770" spans="1:31" ht="12.75" customHeight="1">
      <c r="A770" s="51"/>
      <c r="B770" s="135"/>
      <c r="C770" s="29"/>
      <c r="D770" s="29"/>
      <c r="E770" s="92"/>
      <c r="F770" s="51"/>
      <c r="G770" s="51"/>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row>
    <row r="771" spans="1:31" ht="12.75" customHeight="1">
      <c r="A771" s="51"/>
      <c r="B771" s="135"/>
      <c r="C771" s="29"/>
      <c r="D771" s="29"/>
      <c r="E771" s="92"/>
      <c r="F771" s="51"/>
      <c r="G771" s="51"/>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row>
    <row r="772" spans="1:31" ht="12.75" customHeight="1">
      <c r="A772" s="51"/>
      <c r="B772" s="135"/>
      <c r="C772" s="29"/>
      <c r="D772" s="29"/>
      <c r="E772" s="92"/>
      <c r="F772" s="51"/>
      <c r="G772" s="51"/>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row>
    <row r="773" spans="1:31" ht="12.75" customHeight="1">
      <c r="A773" s="51"/>
      <c r="B773" s="135"/>
      <c r="C773" s="29"/>
      <c r="D773" s="29"/>
      <c r="E773" s="92"/>
      <c r="F773" s="51"/>
      <c r="G773" s="51"/>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row>
    <row r="774" spans="1:31" ht="12.75" customHeight="1">
      <c r="A774" s="51"/>
      <c r="B774" s="135"/>
      <c r="C774" s="29"/>
      <c r="D774" s="29"/>
      <c r="E774" s="92"/>
      <c r="F774" s="51"/>
      <c r="G774" s="51"/>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row>
    <row r="775" spans="1:31" ht="12.75" customHeight="1">
      <c r="A775" s="51"/>
      <c r="B775" s="135"/>
      <c r="C775" s="29"/>
      <c r="D775" s="29"/>
      <c r="E775" s="92"/>
      <c r="F775" s="51"/>
      <c r="G775" s="51"/>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row>
    <row r="776" spans="1:31" ht="12.75" customHeight="1">
      <c r="A776" s="51"/>
      <c r="B776" s="135"/>
      <c r="C776" s="29"/>
      <c r="D776" s="29"/>
      <c r="E776" s="92"/>
      <c r="F776" s="51"/>
      <c r="G776" s="51"/>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row>
    <row r="777" spans="1:31" ht="12.75" customHeight="1">
      <c r="A777" s="51"/>
      <c r="B777" s="135"/>
      <c r="C777" s="29"/>
      <c r="D777" s="29"/>
      <c r="E777" s="92"/>
      <c r="F777" s="51"/>
      <c r="G777" s="51"/>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row>
    <row r="778" spans="1:31" ht="12.75" customHeight="1">
      <c r="A778" s="51"/>
      <c r="B778" s="135"/>
      <c r="C778" s="29"/>
      <c r="D778" s="29"/>
      <c r="E778" s="92"/>
      <c r="F778" s="51"/>
      <c r="G778" s="51"/>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row>
    <row r="779" spans="1:31" ht="12.75" customHeight="1">
      <c r="A779" s="51"/>
      <c r="B779" s="135"/>
      <c r="C779" s="29"/>
      <c r="D779" s="29"/>
      <c r="E779" s="92"/>
      <c r="F779" s="51"/>
      <c r="G779" s="51"/>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row>
    <row r="780" spans="1:31" ht="12.75" customHeight="1">
      <c r="A780" s="51"/>
      <c r="B780" s="135"/>
      <c r="C780" s="29"/>
      <c r="D780" s="29"/>
      <c r="E780" s="92"/>
      <c r="F780" s="51"/>
      <c r="G780" s="51"/>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row>
    <row r="781" spans="1:31" ht="12.75" customHeight="1">
      <c r="A781" s="51"/>
      <c r="B781" s="135"/>
      <c r="C781" s="29"/>
      <c r="D781" s="29"/>
      <c r="E781" s="92"/>
      <c r="F781" s="51"/>
      <c r="G781" s="51"/>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row>
    <row r="782" spans="1:31" ht="12.75" customHeight="1">
      <c r="A782" s="51"/>
      <c r="B782" s="135"/>
      <c r="C782" s="29"/>
      <c r="D782" s="29"/>
      <c r="E782" s="92"/>
      <c r="F782" s="51"/>
      <c r="G782" s="51"/>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row>
    <row r="783" spans="1:31" ht="12.75" customHeight="1">
      <c r="A783" s="51"/>
      <c r="B783" s="135"/>
      <c r="C783" s="29"/>
      <c r="D783" s="29"/>
      <c r="E783" s="92"/>
      <c r="F783" s="51"/>
      <c r="G783" s="51"/>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row>
    <row r="784" spans="1:31" ht="12.75" customHeight="1">
      <c r="A784" s="51"/>
      <c r="B784" s="135"/>
      <c r="C784" s="29"/>
      <c r="D784" s="29"/>
      <c r="E784" s="92"/>
      <c r="F784" s="51"/>
      <c r="G784" s="51"/>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row>
    <row r="785" spans="1:31" ht="12.75" customHeight="1">
      <c r="A785" s="51"/>
      <c r="B785" s="135"/>
      <c r="C785" s="29"/>
      <c r="D785" s="29"/>
      <c r="E785" s="92"/>
      <c r="F785" s="51"/>
      <c r="G785" s="51"/>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row>
    <row r="786" spans="1:31" ht="12.75" customHeight="1">
      <c r="A786" s="51"/>
      <c r="B786" s="135"/>
      <c r="C786" s="29"/>
      <c r="D786" s="29"/>
      <c r="E786" s="92"/>
      <c r="F786" s="51"/>
      <c r="G786" s="51"/>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row>
    <row r="787" spans="1:31" ht="12.75" customHeight="1">
      <c r="A787" s="51"/>
      <c r="B787" s="135"/>
      <c r="C787" s="29"/>
      <c r="D787" s="29"/>
      <c r="E787" s="92"/>
      <c r="F787" s="51"/>
      <c r="G787" s="51"/>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row>
    <row r="788" spans="1:31" ht="12.75" customHeight="1">
      <c r="A788" s="51"/>
      <c r="B788" s="135"/>
      <c r="C788" s="29"/>
      <c r="D788" s="29"/>
      <c r="E788" s="92"/>
      <c r="F788" s="51"/>
      <c r="G788" s="51"/>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row>
    <row r="789" spans="1:31" ht="12.75" customHeight="1">
      <c r="A789" s="51"/>
      <c r="B789" s="135"/>
      <c r="C789" s="29"/>
      <c r="D789" s="29"/>
      <c r="E789" s="92"/>
      <c r="F789" s="51"/>
      <c r="G789" s="51"/>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row>
    <row r="790" spans="1:31" ht="12.75" customHeight="1">
      <c r="A790" s="51"/>
      <c r="B790" s="135"/>
      <c r="C790" s="29"/>
      <c r="D790" s="29"/>
      <c r="E790" s="92"/>
      <c r="F790" s="51"/>
      <c r="G790" s="51"/>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row>
    <row r="791" spans="1:31" ht="12.75" customHeight="1">
      <c r="A791" s="51"/>
      <c r="B791" s="135"/>
      <c r="C791" s="29"/>
      <c r="D791" s="29"/>
      <c r="E791" s="92"/>
      <c r="F791" s="51"/>
      <c r="G791" s="51"/>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row>
    <row r="792" spans="1:31" ht="12.75" customHeight="1">
      <c r="A792" s="51"/>
      <c r="B792" s="135"/>
      <c r="C792" s="29"/>
      <c r="D792" s="29"/>
      <c r="E792" s="92"/>
      <c r="F792" s="51"/>
      <c r="G792" s="51"/>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row>
    <row r="793" spans="1:31" ht="12.75" customHeight="1">
      <c r="A793" s="51"/>
      <c r="B793" s="135"/>
      <c r="C793" s="29"/>
      <c r="D793" s="29"/>
      <c r="E793" s="92"/>
      <c r="F793" s="51"/>
      <c r="G793" s="51"/>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row>
    <row r="794" spans="1:31" ht="12.75" customHeight="1">
      <c r="A794" s="51"/>
      <c r="B794" s="135"/>
      <c r="C794" s="29"/>
      <c r="D794" s="29"/>
      <c r="E794" s="92"/>
      <c r="F794" s="51"/>
      <c r="G794" s="51"/>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row>
    <row r="795" spans="1:31" ht="12.75" customHeight="1">
      <c r="A795" s="51"/>
      <c r="B795" s="135"/>
      <c r="C795" s="29"/>
      <c r="D795" s="29"/>
      <c r="E795" s="92"/>
      <c r="F795" s="51"/>
      <c r="G795" s="51"/>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row>
    <row r="796" spans="1:31" ht="12.75" customHeight="1">
      <c r="A796" s="51"/>
      <c r="B796" s="135"/>
      <c r="C796" s="29"/>
      <c r="D796" s="29"/>
      <c r="E796" s="92"/>
      <c r="F796" s="51"/>
      <c r="G796" s="51"/>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row>
    <row r="797" spans="1:31" ht="12.75" customHeight="1">
      <c r="A797" s="51"/>
      <c r="B797" s="135"/>
      <c r="C797" s="29"/>
      <c r="D797" s="29"/>
      <c r="E797" s="92"/>
      <c r="F797" s="51"/>
      <c r="G797" s="51"/>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row>
    <row r="798" spans="1:31" ht="12.75" customHeight="1">
      <c r="A798" s="51"/>
      <c r="B798" s="135"/>
      <c r="C798" s="29"/>
      <c r="D798" s="29"/>
      <c r="E798" s="92"/>
      <c r="F798" s="51"/>
      <c r="G798" s="51"/>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row>
    <row r="799" spans="1:31" ht="12.75" customHeight="1">
      <c r="A799" s="51"/>
      <c r="B799" s="135"/>
      <c r="C799" s="29"/>
      <c r="D799" s="29"/>
      <c r="E799" s="92"/>
      <c r="F799" s="51"/>
      <c r="G799" s="51"/>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row>
    <row r="800" spans="1:31" ht="12.75" customHeight="1">
      <c r="A800" s="51"/>
      <c r="B800" s="135"/>
      <c r="C800" s="29"/>
      <c r="D800" s="29"/>
      <c r="E800" s="92"/>
      <c r="F800" s="51"/>
      <c r="G800" s="51"/>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row>
    <row r="801" spans="1:31" ht="12.75" customHeight="1">
      <c r="A801" s="51"/>
      <c r="B801" s="135"/>
      <c r="C801" s="29"/>
      <c r="D801" s="29"/>
      <c r="E801" s="92"/>
      <c r="F801" s="51"/>
      <c r="G801" s="51"/>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row>
    <row r="802" spans="1:31" ht="12.75" customHeight="1">
      <c r="A802" s="51"/>
      <c r="B802" s="135"/>
      <c r="C802" s="29"/>
      <c r="D802" s="29"/>
      <c r="E802" s="92"/>
      <c r="F802" s="51"/>
      <c r="G802" s="51"/>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row>
    <row r="803" spans="1:31" ht="12.75" customHeight="1">
      <c r="A803" s="51"/>
      <c r="B803" s="135"/>
      <c r="C803" s="29"/>
      <c r="D803" s="29"/>
      <c r="E803" s="92"/>
      <c r="F803" s="51"/>
      <c r="G803" s="51"/>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row>
    <row r="804" spans="1:31" ht="12.75" customHeight="1">
      <c r="A804" s="51"/>
      <c r="B804" s="135"/>
      <c r="C804" s="29"/>
      <c r="D804" s="29"/>
      <c r="E804" s="92"/>
      <c r="F804" s="51"/>
      <c r="G804" s="51"/>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row>
    <row r="805" spans="1:31" ht="12.75" customHeight="1">
      <c r="A805" s="51"/>
      <c r="B805" s="135"/>
      <c r="C805" s="29"/>
      <c r="D805" s="29"/>
      <c r="E805" s="92"/>
      <c r="F805" s="51"/>
      <c r="G805" s="51"/>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row>
    <row r="806" spans="1:31" ht="12.75" customHeight="1">
      <c r="A806" s="51"/>
      <c r="B806" s="135"/>
      <c r="C806" s="29"/>
      <c r="D806" s="29"/>
      <c r="E806" s="92"/>
      <c r="F806" s="51"/>
      <c r="G806" s="51"/>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row>
    <row r="807" spans="1:31" ht="12.75" customHeight="1">
      <c r="A807" s="51"/>
      <c r="B807" s="135"/>
      <c r="C807" s="29"/>
      <c r="D807" s="29"/>
      <c r="E807" s="92"/>
      <c r="F807" s="51"/>
      <c r="G807" s="51"/>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row>
    <row r="808" spans="1:31" ht="12.75" customHeight="1">
      <c r="A808" s="51"/>
      <c r="B808" s="135"/>
      <c r="C808" s="29"/>
      <c r="D808" s="29"/>
      <c r="E808" s="92"/>
      <c r="F808" s="51"/>
      <c r="G808" s="51"/>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row>
    <row r="809" spans="1:31" ht="12.75" customHeight="1">
      <c r="A809" s="51"/>
      <c r="B809" s="135"/>
      <c r="C809" s="29"/>
      <c r="D809" s="29"/>
      <c r="E809" s="92"/>
      <c r="F809" s="51"/>
      <c r="G809" s="51"/>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row>
    <row r="810" spans="1:31" ht="12.75" customHeight="1">
      <c r="A810" s="51"/>
      <c r="B810" s="135"/>
      <c r="C810" s="29"/>
      <c r="D810" s="29"/>
      <c r="E810" s="92"/>
      <c r="F810" s="51"/>
      <c r="G810" s="51"/>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row>
    <row r="811" spans="1:31" ht="12.75" customHeight="1">
      <c r="A811" s="51"/>
      <c r="B811" s="135"/>
      <c r="C811" s="29"/>
      <c r="D811" s="29"/>
      <c r="E811" s="92"/>
      <c r="F811" s="51"/>
      <c r="G811" s="51"/>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row>
    <row r="812" spans="1:31" ht="12.75" customHeight="1">
      <c r="A812" s="51"/>
      <c r="B812" s="135"/>
      <c r="C812" s="29"/>
      <c r="D812" s="29"/>
      <c r="E812" s="92"/>
      <c r="F812" s="51"/>
      <c r="G812" s="51"/>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row>
    <row r="813" spans="1:31" ht="12.75" customHeight="1">
      <c r="A813" s="51"/>
      <c r="B813" s="135"/>
      <c r="C813" s="29"/>
      <c r="D813" s="29"/>
      <c r="E813" s="92"/>
      <c r="F813" s="51"/>
      <c r="G813" s="51"/>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row>
    <row r="814" spans="1:31" ht="12.75" customHeight="1">
      <c r="A814" s="51"/>
      <c r="B814" s="135"/>
      <c r="C814" s="29"/>
      <c r="D814" s="29"/>
      <c r="E814" s="92"/>
      <c r="F814" s="51"/>
      <c r="G814" s="51"/>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row>
    <row r="815" spans="1:31" ht="12.75" customHeight="1">
      <c r="A815" s="51"/>
      <c r="B815" s="135"/>
      <c r="C815" s="29"/>
      <c r="D815" s="29"/>
      <c r="E815" s="92"/>
      <c r="F815" s="51"/>
      <c r="G815" s="51"/>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row>
    <row r="816" spans="1:31" ht="12.75" customHeight="1">
      <c r="A816" s="51"/>
      <c r="B816" s="135"/>
      <c r="C816" s="29"/>
      <c r="D816" s="29"/>
      <c r="E816" s="92"/>
      <c r="F816" s="51"/>
      <c r="G816" s="51"/>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row>
    <row r="817" spans="1:31" ht="12.75" customHeight="1">
      <c r="A817" s="51"/>
      <c r="B817" s="135"/>
      <c r="C817" s="29"/>
      <c r="D817" s="29"/>
      <c r="E817" s="92"/>
      <c r="F817" s="51"/>
      <c r="G817" s="51"/>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row>
    <row r="818" spans="1:31" ht="12.75" customHeight="1">
      <c r="A818" s="51"/>
      <c r="B818" s="135"/>
      <c r="C818" s="29"/>
      <c r="D818" s="29"/>
      <c r="E818" s="92"/>
      <c r="F818" s="51"/>
      <c r="G818" s="51"/>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row>
    <row r="819" spans="1:31" ht="12.75" customHeight="1">
      <c r="A819" s="51"/>
      <c r="B819" s="135"/>
      <c r="C819" s="29"/>
      <c r="D819" s="29"/>
      <c r="E819" s="92"/>
      <c r="F819" s="51"/>
      <c r="G819" s="51"/>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row>
    <row r="820" spans="1:31" ht="12.75" customHeight="1">
      <c r="A820" s="51"/>
      <c r="B820" s="135"/>
      <c r="C820" s="29"/>
      <c r="D820" s="29"/>
      <c r="E820" s="92"/>
      <c r="F820" s="51"/>
      <c r="G820" s="51"/>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row>
    <row r="821" spans="1:31" ht="12.75" customHeight="1">
      <c r="A821" s="51"/>
      <c r="B821" s="135"/>
      <c r="C821" s="29"/>
      <c r="D821" s="29"/>
      <c r="E821" s="92"/>
      <c r="F821" s="51"/>
      <c r="G821" s="51"/>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row>
    <row r="822" spans="1:31" ht="12.75" customHeight="1">
      <c r="A822" s="51"/>
      <c r="B822" s="135"/>
      <c r="C822" s="29"/>
      <c r="D822" s="29"/>
      <c r="E822" s="92"/>
      <c r="F822" s="51"/>
      <c r="G822" s="51"/>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row>
    <row r="823" spans="1:31" ht="12.75" customHeight="1">
      <c r="A823" s="51"/>
      <c r="B823" s="135"/>
      <c r="C823" s="29"/>
      <c r="D823" s="29"/>
      <c r="E823" s="92"/>
      <c r="F823" s="51"/>
      <c r="G823" s="51"/>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row>
    <row r="824" spans="1:31" ht="12.75" customHeight="1">
      <c r="A824" s="51"/>
      <c r="B824" s="135"/>
      <c r="C824" s="29"/>
      <c r="D824" s="29"/>
      <c r="E824" s="92"/>
      <c r="F824" s="51"/>
      <c r="G824" s="51"/>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row>
    <row r="825" spans="1:31" ht="12.75" customHeight="1">
      <c r="A825" s="51"/>
      <c r="B825" s="135"/>
      <c r="C825" s="29"/>
      <c r="D825" s="29"/>
      <c r="E825" s="92"/>
      <c r="F825" s="51"/>
      <c r="G825" s="51"/>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row>
    <row r="826" spans="1:31" ht="12.75" customHeight="1">
      <c r="A826" s="51"/>
      <c r="B826" s="135"/>
      <c r="C826" s="29"/>
      <c r="D826" s="29"/>
      <c r="E826" s="92"/>
      <c r="F826" s="51"/>
      <c r="G826" s="51"/>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row>
    <row r="827" spans="1:31" ht="12.75" customHeight="1">
      <c r="A827" s="51"/>
      <c r="B827" s="135"/>
      <c r="C827" s="29"/>
      <c r="D827" s="29"/>
      <c r="E827" s="92"/>
      <c r="F827" s="51"/>
      <c r="G827" s="51"/>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row>
    <row r="828" spans="1:31" ht="12.75" customHeight="1">
      <c r="A828" s="51"/>
      <c r="B828" s="135"/>
      <c r="C828" s="29"/>
      <c r="D828" s="29"/>
      <c r="E828" s="92"/>
      <c r="F828" s="51"/>
      <c r="G828" s="51"/>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row>
    <row r="829" spans="1:31" ht="12.75" customHeight="1">
      <c r="A829" s="51"/>
      <c r="B829" s="135"/>
      <c r="C829" s="29"/>
      <c r="D829" s="29"/>
      <c r="E829" s="92"/>
      <c r="F829" s="51"/>
      <c r="G829" s="51"/>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row>
    <row r="830" spans="1:31" ht="12.75" customHeight="1">
      <c r="A830" s="51"/>
      <c r="B830" s="135"/>
      <c r="C830" s="29"/>
      <c r="D830" s="29"/>
      <c r="E830" s="92"/>
      <c r="F830" s="51"/>
      <c r="G830" s="51"/>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row>
    <row r="831" spans="1:31" ht="12.75" customHeight="1">
      <c r="A831" s="51"/>
      <c r="B831" s="135"/>
      <c r="C831" s="29"/>
      <c r="D831" s="29"/>
      <c r="E831" s="92"/>
      <c r="F831" s="51"/>
      <c r="G831" s="51"/>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row>
    <row r="832" spans="1:31" ht="12.75" customHeight="1">
      <c r="A832" s="51"/>
      <c r="B832" s="135"/>
      <c r="C832" s="29"/>
      <c r="D832" s="29"/>
      <c r="E832" s="92"/>
      <c r="F832" s="51"/>
      <c r="G832" s="51"/>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row>
    <row r="833" spans="1:31" ht="12.75" customHeight="1">
      <c r="A833" s="51"/>
      <c r="B833" s="135"/>
      <c r="C833" s="29"/>
      <c r="D833" s="29"/>
      <c r="E833" s="92"/>
      <c r="F833" s="51"/>
      <c r="G833" s="51"/>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row>
    <row r="834" spans="1:31" ht="12.75" customHeight="1">
      <c r="A834" s="51"/>
      <c r="B834" s="135"/>
      <c r="C834" s="29"/>
      <c r="D834" s="29"/>
      <c r="E834" s="92"/>
      <c r="F834" s="51"/>
      <c r="G834" s="51"/>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row>
    <row r="835" spans="1:31" ht="12.75" customHeight="1">
      <c r="A835" s="51"/>
      <c r="B835" s="135"/>
      <c r="C835" s="29"/>
      <c r="D835" s="29"/>
      <c r="E835" s="92"/>
      <c r="F835" s="51"/>
      <c r="G835" s="51"/>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row>
    <row r="836" spans="1:31" ht="12.75" customHeight="1">
      <c r="A836" s="51"/>
      <c r="B836" s="135"/>
      <c r="C836" s="29"/>
      <c r="D836" s="29"/>
      <c r="E836" s="92"/>
      <c r="F836" s="51"/>
      <c r="G836" s="51"/>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row>
    <row r="837" spans="1:31" ht="12.75" customHeight="1">
      <c r="A837" s="51"/>
      <c r="B837" s="135"/>
      <c r="C837" s="29"/>
      <c r="D837" s="29"/>
      <c r="E837" s="92"/>
      <c r="F837" s="51"/>
      <c r="G837" s="51"/>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row>
    <row r="838" spans="1:31" ht="12.75" customHeight="1">
      <c r="A838" s="51"/>
      <c r="B838" s="135"/>
      <c r="C838" s="29"/>
      <c r="D838" s="29"/>
      <c r="E838" s="92"/>
      <c r="F838" s="51"/>
      <c r="G838" s="51"/>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row>
    <row r="839" spans="1:31" ht="12.75" customHeight="1">
      <c r="A839" s="51"/>
      <c r="B839" s="135"/>
      <c r="C839" s="29"/>
      <c r="D839" s="29"/>
      <c r="E839" s="92"/>
      <c r="F839" s="51"/>
      <c r="G839" s="51"/>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row>
    <row r="840" spans="1:31" ht="12.75" customHeight="1">
      <c r="A840" s="51"/>
      <c r="B840" s="135"/>
      <c r="C840" s="29"/>
      <c r="D840" s="29"/>
      <c r="E840" s="92"/>
      <c r="F840" s="51"/>
      <c r="G840" s="51"/>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row>
    <row r="841" spans="1:31" ht="12.75" customHeight="1">
      <c r="A841" s="51"/>
      <c r="B841" s="135"/>
      <c r="C841" s="29"/>
      <c r="D841" s="29"/>
      <c r="E841" s="92"/>
      <c r="F841" s="51"/>
      <c r="G841" s="51"/>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row>
    <row r="842" spans="1:31" ht="12.75" customHeight="1">
      <c r="A842" s="51"/>
      <c r="B842" s="135"/>
      <c r="C842" s="29"/>
      <c r="D842" s="29"/>
      <c r="E842" s="92"/>
      <c r="F842" s="51"/>
      <c r="G842" s="51"/>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row>
    <row r="843" spans="1:31" ht="12.75" customHeight="1">
      <c r="A843" s="51"/>
      <c r="B843" s="135"/>
      <c r="C843" s="29"/>
      <c r="D843" s="29"/>
      <c r="E843" s="92"/>
      <c r="F843" s="51"/>
      <c r="G843" s="51"/>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row>
    <row r="844" spans="1:31" ht="12.75" customHeight="1">
      <c r="A844" s="51"/>
      <c r="B844" s="135"/>
      <c r="C844" s="29"/>
      <c r="D844" s="29"/>
      <c r="E844" s="92"/>
      <c r="F844" s="51"/>
      <c r="G844" s="51"/>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row>
    <row r="845" spans="1:31" ht="12.75" customHeight="1">
      <c r="A845" s="51"/>
      <c r="B845" s="135"/>
      <c r="C845" s="29"/>
      <c r="D845" s="29"/>
      <c r="E845" s="92"/>
      <c r="F845" s="51"/>
      <c r="G845" s="51"/>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row>
    <row r="846" spans="1:31" ht="12.75" customHeight="1">
      <c r="A846" s="51"/>
      <c r="B846" s="135"/>
      <c r="C846" s="29"/>
      <c r="D846" s="29"/>
      <c r="E846" s="92"/>
      <c r="F846" s="51"/>
      <c r="G846" s="51"/>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row>
    <row r="847" spans="1:31" ht="12.75" customHeight="1">
      <c r="A847" s="51"/>
      <c r="B847" s="135"/>
      <c r="C847" s="29"/>
      <c r="D847" s="29"/>
      <c r="E847" s="92"/>
      <c r="F847" s="51"/>
      <c r="G847" s="51"/>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row>
    <row r="848" spans="1:31" ht="12.75" customHeight="1">
      <c r="A848" s="51"/>
      <c r="B848" s="135"/>
      <c r="C848" s="29"/>
      <c r="D848" s="29"/>
      <c r="E848" s="92"/>
      <c r="F848" s="51"/>
      <c r="G848" s="51"/>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row>
    <row r="849" spans="1:31" ht="12.75" customHeight="1">
      <c r="A849" s="51"/>
      <c r="B849" s="135"/>
      <c r="C849" s="29"/>
      <c r="D849" s="29"/>
      <c r="E849" s="92"/>
      <c r="F849" s="51"/>
      <c r="G849" s="51"/>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row>
    <row r="850" spans="1:31" ht="12.75" customHeight="1">
      <c r="A850" s="51"/>
      <c r="B850" s="135"/>
      <c r="C850" s="29"/>
      <c r="D850" s="29"/>
      <c r="E850" s="92"/>
      <c r="F850" s="51"/>
      <c r="G850" s="51"/>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row>
    <row r="851" spans="1:31" ht="12.75" customHeight="1">
      <c r="A851" s="51"/>
      <c r="B851" s="135"/>
      <c r="C851" s="29"/>
      <c r="D851" s="29"/>
      <c r="E851" s="92"/>
      <c r="F851" s="51"/>
      <c r="G851" s="51"/>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row>
    <row r="852" spans="1:31" ht="12.75" customHeight="1">
      <c r="A852" s="51"/>
      <c r="B852" s="135"/>
      <c r="C852" s="29"/>
      <c r="D852" s="29"/>
      <c r="E852" s="92"/>
      <c r="F852" s="51"/>
      <c r="G852" s="51"/>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row>
    <row r="853" spans="1:31" ht="12.75" customHeight="1">
      <c r="A853" s="51"/>
      <c r="B853" s="135"/>
      <c r="C853" s="29"/>
      <c r="D853" s="29"/>
      <c r="E853" s="92"/>
      <c r="F853" s="51"/>
      <c r="G853" s="51"/>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row>
    <row r="854" spans="1:31" ht="12.75" customHeight="1">
      <c r="A854" s="51"/>
      <c r="B854" s="135"/>
      <c r="C854" s="29"/>
      <c r="D854" s="29"/>
      <c r="E854" s="92"/>
      <c r="F854" s="51"/>
      <c r="G854" s="51"/>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row>
    <row r="855" spans="1:31" ht="12.75" customHeight="1">
      <c r="A855" s="51"/>
      <c r="B855" s="135"/>
      <c r="C855" s="29"/>
      <c r="D855" s="29"/>
      <c r="E855" s="92"/>
      <c r="F855" s="51"/>
      <c r="G855" s="51"/>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row>
    <row r="856" spans="1:31" ht="12.75" customHeight="1">
      <c r="A856" s="51"/>
      <c r="B856" s="135"/>
      <c r="C856" s="29"/>
      <c r="D856" s="29"/>
      <c r="E856" s="92"/>
      <c r="F856" s="51"/>
      <c r="G856" s="51"/>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row>
    <row r="857" spans="1:31" ht="12.75" customHeight="1">
      <c r="A857" s="51"/>
      <c r="B857" s="135"/>
      <c r="C857" s="29"/>
      <c r="D857" s="29"/>
      <c r="E857" s="92"/>
      <c r="F857" s="51"/>
      <c r="G857" s="51"/>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row>
    <row r="858" spans="1:31" ht="12.75" customHeight="1">
      <c r="A858" s="51"/>
      <c r="B858" s="135"/>
      <c r="C858" s="29"/>
      <c r="D858" s="29"/>
      <c r="E858" s="92"/>
      <c r="F858" s="51"/>
      <c r="G858" s="51"/>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row>
    <row r="859" spans="1:31" ht="12.75" customHeight="1">
      <c r="A859" s="51"/>
      <c r="B859" s="135"/>
      <c r="C859" s="29"/>
      <c r="D859" s="29"/>
      <c r="E859" s="92"/>
      <c r="F859" s="51"/>
      <c r="G859" s="51"/>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row>
    <row r="860" spans="1:31" ht="12.75" customHeight="1">
      <c r="A860" s="51"/>
      <c r="B860" s="135"/>
      <c r="C860" s="29"/>
      <c r="D860" s="29"/>
      <c r="E860" s="92"/>
      <c r="F860" s="51"/>
      <c r="G860" s="51"/>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row>
    <row r="861" spans="1:31" ht="12.75" customHeight="1">
      <c r="A861" s="51"/>
      <c r="B861" s="135"/>
      <c r="C861" s="29"/>
      <c r="D861" s="29"/>
      <c r="E861" s="92"/>
      <c r="F861" s="51"/>
      <c r="G861" s="51"/>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row>
    <row r="862" spans="1:31" ht="12.75" customHeight="1">
      <c r="A862" s="51"/>
      <c r="B862" s="135"/>
      <c r="C862" s="29"/>
      <c r="D862" s="29"/>
      <c r="E862" s="92"/>
      <c r="F862" s="51"/>
      <c r="G862" s="51"/>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row>
    <row r="863" spans="1:31" ht="12.75" customHeight="1">
      <c r="A863" s="51"/>
      <c r="B863" s="135"/>
      <c r="C863" s="29"/>
      <c r="D863" s="29"/>
      <c r="E863" s="92"/>
      <c r="F863" s="51"/>
      <c r="G863" s="51"/>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row>
    <row r="864" spans="1:31" ht="12.75" customHeight="1">
      <c r="A864" s="51"/>
      <c r="B864" s="135"/>
      <c r="C864" s="29"/>
      <c r="D864" s="29"/>
      <c r="E864" s="92"/>
      <c r="F864" s="51"/>
      <c r="G864" s="51"/>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row>
    <row r="865" spans="1:31" ht="12.75" customHeight="1">
      <c r="A865" s="51"/>
      <c r="B865" s="135"/>
      <c r="C865" s="29"/>
      <c r="D865" s="29"/>
      <c r="E865" s="92"/>
      <c r="F865" s="51"/>
      <c r="G865" s="51"/>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row>
    <row r="866" spans="1:31" ht="12.75" customHeight="1">
      <c r="A866" s="51"/>
      <c r="B866" s="135"/>
      <c r="C866" s="29"/>
      <c r="D866" s="29"/>
      <c r="E866" s="92"/>
      <c r="F866" s="51"/>
      <c r="G866" s="51"/>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row>
    <row r="867" spans="1:31" ht="12.75" customHeight="1">
      <c r="A867" s="51"/>
      <c r="B867" s="135"/>
      <c r="C867" s="29"/>
      <c r="D867" s="29"/>
      <c r="E867" s="92"/>
      <c r="F867" s="51"/>
      <c r="G867" s="51"/>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row>
    <row r="868" spans="1:31" ht="12.75" customHeight="1">
      <c r="A868" s="51"/>
      <c r="B868" s="135"/>
      <c r="C868" s="29"/>
      <c r="D868" s="29"/>
      <c r="E868" s="92"/>
      <c r="F868" s="51"/>
      <c r="G868" s="51"/>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row>
    <row r="869" spans="1:31" ht="12.75" customHeight="1">
      <c r="A869" s="51"/>
      <c r="B869" s="135"/>
      <c r="C869" s="29"/>
      <c r="D869" s="29"/>
      <c r="E869" s="92"/>
      <c r="F869" s="51"/>
      <c r="G869" s="51"/>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row>
    <row r="870" spans="1:31" ht="12.75" customHeight="1">
      <c r="A870" s="51"/>
      <c r="B870" s="135"/>
      <c r="C870" s="29"/>
      <c r="D870" s="29"/>
      <c r="E870" s="92"/>
      <c r="F870" s="51"/>
      <c r="G870" s="51"/>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row>
    <row r="871" spans="1:31" ht="12.75" customHeight="1">
      <c r="A871" s="51"/>
      <c r="B871" s="135"/>
      <c r="C871" s="29"/>
      <c r="D871" s="29"/>
      <c r="E871" s="92"/>
      <c r="F871" s="51"/>
      <c r="G871" s="51"/>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row>
    <row r="872" spans="1:31" ht="12.75" customHeight="1">
      <c r="A872" s="51"/>
      <c r="B872" s="135"/>
      <c r="C872" s="29"/>
      <c r="D872" s="29"/>
      <c r="E872" s="92"/>
      <c r="F872" s="51"/>
      <c r="G872" s="51"/>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row>
    <row r="873" spans="1:31" ht="12.75" customHeight="1">
      <c r="A873" s="51"/>
      <c r="B873" s="135"/>
      <c r="C873" s="29"/>
      <c r="D873" s="29"/>
      <c r="E873" s="92"/>
      <c r="F873" s="51"/>
      <c r="G873" s="51"/>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row>
    <row r="874" spans="1:31" ht="12.75" customHeight="1">
      <c r="A874" s="51"/>
      <c r="B874" s="135"/>
      <c r="C874" s="29"/>
      <c r="D874" s="29"/>
      <c r="E874" s="92"/>
      <c r="F874" s="51"/>
      <c r="G874" s="51"/>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row>
    <row r="875" spans="1:31" ht="12.75" customHeight="1">
      <c r="A875" s="51"/>
      <c r="B875" s="135"/>
      <c r="C875" s="29"/>
      <c r="D875" s="29"/>
      <c r="E875" s="92"/>
      <c r="F875" s="51"/>
      <c r="G875" s="51"/>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row>
    <row r="876" spans="1:31" ht="12.75" customHeight="1">
      <c r="A876" s="51"/>
      <c r="B876" s="135"/>
      <c r="C876" s="29"/>
      <c r="D876" s="29"/>
      <c r="E876" s="92"/>
      <c r="F876" s="51"/>
      <c r="G876" s="51"/>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row>
    <row r="877" spans="1:31" ht="12.75" customHeight="1">
      <c r="A877" s="51"/>
      <c r="B877" s="135"/>
      <c r="C877" s="29"/>
      <c r="D877" s="29"/>
      <c r="E877" s="92"/>
      <c r="F877" s="51"/>
      <c r="G877" s="51"/>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row>
    <row r="878" spans="1:31" ht="12.75" customHeight="1">
      <c r="A878" s="51"/>
      <c r="B878" s="135"/>
      <c r="C878" s="29"/>
      <c r="D878" s="29"/>
      <c r="E878" s="92"/>
      <c r="F878" s="51"/>
      <c r="G878" s="51"/>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row>
    <row r="879" spans="1:31" ht="12.75" customHeight="1">
      <c r="A879" s="51"/>
      <c r="B879" s="135"/>
      <c r="C879" s="29"/>
      <c r="D879" s="29"/>
      <c r="E879" s="92"/>
      <c r="F879" s="51"/>
      <c r="G879" s="51"/>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row>
    <row r="880" spans="1:31" ht="12.75" customHeight="1">
      <c r="A880" s="51"/>
      <c r="B880" s="135"/>
      <c r="C880" s="29"/>
      <c r="D880" s="29"/>
      <c r="E880" s="92"/>
      <c r="F880" s="51"/>
      <c r="G880" s="51"/>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row>
    <row r="881" spans="1:31" ht="12.75" customHeight="1">
      <c r="A881" s="51"/>
      <c r="B881" s="135"/>
      <c r="C881" s="29"/>
      <c r="D881" s="29"/>
      <c r="E881" s="92"/>
      <c r="F881" s="51"/>
      <c r="G881" s="51"/>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row>
    <row r="882" spans="1:31" ht="12.75" customHeight="1">
      <c r="A882" s="51"/>
      <c r="B882" s="135"/>
      <c r="C882" s="29"/>
      <c r="D882" s="29"/>
      <c r="E882" s="92"/>
      <c r="F882" s="51"/>
      <c r="G882" s="51"/>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row>
    <row r="883" spans="1:31" ht="12.75" customHeight="1">
      <c r="A883" s="51"/>
      <c r="B883" s="135"/>
      <c r="C883" s="29"/>
      <c r="D883" s="29"/>
      <c r="E883" s="92"/>
      <c r="F883" s="51"/>
      <c r="G883" s="51"/>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row>
    <row r="884" spans="1:31" ht="12.75" customHeight="1">
      <c r="A884" s="51"/>
      <c r="B884" s="135"/>
      <c r="C884" s="29"/>
      <c r="D884" s="29"/>
      <c r="E884" s="92"/>
      <c r="F884" s="51"/>
      <c r="G884" s="51"/>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row>
    <row r="885" spans="1:31" ht="12.75" customHeight="1">
      <c r="A885" s="51"/>
      <c r="B885" s="135"/>
      <c r="C885" s="29"/>
      <c r="D885" s="29"/>
      <c r="E885" s="92"/>
      <c r="F885" s="51"/>
      <c r="G885" s="51"/>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row>
    <row r="886" spans="1:31" ht="12.75" customHeight="1">
      <c r="A886" s="51"/>
      <c r="B886" s="135"/>
      <c r="C886" s="29"/>
      <c r="D886" s="29"/>
      <c r="E886" s="92"/>
      <c r="F886" s="51"/>
      <c r="G886" s="51"/>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row>
    <row r="887" spans="1:31" ht="12.75" customHeight="1">
      <c r="A887" s="51"/>
      <c r="B887" s="135"/>
      <c r="C887" s="29"/>
      <c r="D887" s="29"/>
      <c r="E887" s="92"/>
      <c r="F887" s="51"/>
      <c r="G887" s="51"/>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row>
    <row r="888" spans="1:31" ht="12.75" customHeight="1">
      <c r="A888" s="51"/>
      <c r="B888" s="135"/>
      <c r="C888" s="29"/>
      <c r="D888" s="29"/>
      <c r="E888" s="92"/>
      <c r="F888" s="51"/>
      <c r="G888" s="51"/>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row>
    <row r="889" spans="1:31" ht="12.75" customHeight="1">
      <c r="A889" s="51"/>
      <c r="B889" s="135"/>
      <c r="C889" s="29"/>
      <c r="D889" s="29"/>
      <c r="E889" s="92"/>
      <c r="F889" s="51"/>
      <c r="G889" s="51"/>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row>
    <row r="890" spans="1:31" ht="12.75" customHeight="1">
      <c r="A890" s="51"/>
      <c r="B890" s="135"/>
      <c r="C890" s="29"/>
      <c r="D890" s="29"/>
      <c r="E890" s="92"/>
      <c r="F890" s="51"/>
      <c r="G890" s="51"/>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row>
    <row r="891" spans="1:31" ht="12.75" customHeight="1">
      <c r="A891" s="51"/>
      <c r="B891" s="135"/>
      <c r="C891" s="29"/>
      <c r="D891" s="29"/>
      <c r="E891" s="92"/>
      <c r="F891" s="51"/>
      <c r="G891" s="51"/>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row>
    <row r="892" spans="1:31" ht="12.75" customHeight="1">
      <c r="A892" s="51"/>
      <c r="B892" s="135"/>
      <c r="C892" s="29"/>
      <c r="D892" s="29"/>
      <c r="E892" s="92"/>
      <c r="F892" s="51"/>
      <c r="G892" s="51"/>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row>
    <row r="893" spans="1:31" ht="12.75" customHeight="1">
      <c r="A893" s="51"/>
      <c r="B893" s="135"/>
      <c r="C893" s="29"/>
      <c r="D893" s="29"/>
      <c r="E893" s="92"/>
      <c r="F893" s="51"/>
      <c r="G893" s="51"/>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row>
    <row r="894" spans="1:31" ht="12.75" customHeight="1">
      <c r="A894" s="51"/>
      <c r="B894" s="135"/>
      <c r="C894" s="29"/>
      <c r="D894" s="29"/>
      <c r="E894" s="92"/>
      <c r="F894" s="51"/>
      <c r="G894" s="51"/>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row>
    <row r="895" spans="1:31" ht="12.75" customHeight="1">
      <c r="A895" s="51"/>
      <c r="B895" s="135"/>
      <c r="C895" s="29"/>
      <c r="D895" s="29"/>
      <c r="E895" s="92"/>
      <c r="F895" s="51"/>
      <c r="G895" s="51"/>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row>
    <row r="896" spans="1:31" ht="12.75" customHeight="1">
      <c r="A896" s="51"/>
      <c r="B896" s="135"/>
      <c r="C896" s="29"/>
      <c r="D896" s="29"/>
      <c r="E896" s="92"/>
      <c r="F896" s="51"/>
      <c r="G896" s="51"/>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row>
    <row r="897" spans="1:31" ht="12.75" customHeight="1">
      <c r="A897" s="51"/>
      <c r="B897" s="135"/>
      <c r="C897" s="29"/>
      <c r="D897" s="29"/>
      <c r="E897" s="92"/>
      <c r="F897" s="51"/>
      <c r="G897" s="51"/>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row>
    <row r="898" spans="1:31" ht="12.75" customHeight="1">
      <c r="A898" s="51"/>
      <c r="B898" s="135"/>
      <c r="C898" s="29"/>
      <c r="D898" s="29"/>
      <c r="E898" s="92"/>
      <c r="F898" s="51"/>
      <c r="G898" s="51"/>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row>
    <row r="899" spans="1:31" ht="12.75" customHeight="1">
      <c r="A899" s="51"/>
      <c r="B899" s="135"/>
      <c r="C899" s="29"/>
      <c r="D899" s="29"/>
      <c r="E899" s="92"/>
      <c r="F899" s="51"/>
      <c r="G899" s="51"/>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row>
    <row r="900" spans="1:31" ht="12.75" customHeight="1">
      <c r="A900" s="51"/>
      <c r="B900" s="135"/>
      <c r="C900" s="29"/>
      <c r="D900" s="29"/>
      <c r="E900" s="92"/>
      <c r="F900" s="51"/>
      <c r="G900" s="51"/>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row>
    <row r="901" spans="1:31" ht="12.75" customHeight="1">
      <c r="A901" s="51"/>
      <c r="B901" s="135"/>
      <c r="C901" s="29"/>
      <c r="D901" s="29"/>
      <c r="E901" s="92"/>
      <c r="F901" s="51"/>
      <c r="G901" s="51"/>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row>
    <row r="902" spans="1:31" ht="12.75" customHeight="1">
      <c r="A902" s="51"/>
      <c r="B902" s="135"/>
      <c r="C902" s="29"/>
      <c r="D902" s="29"/>
      <c r="E902" s="92"/>
      <c r="F902" s="51"/>
      <c r="G902" s="51"/>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row>
    <row r="903" spans="1:31" ht="12.75" customHeight="1">
      <c r="A903" s="51"/>
      <c r="B903" s="135"/>
      <c r="C903" s="29"/>
      <c r="D903" s="29"/>
      <c r="E903" s="92"/>
      <c r="F903" s="51"/>
      <c r="G903" s="51"/>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row>
    <row r="904" spans="1:31" ht="12.75" customHeight="1">
      <c r="A904" s="51"/>
      <c r="B904" s="135"/>
      <c r="C904" s="29"/>
      <c r="D904" s="29"/>
      <c r="E904" s="92"/>
      <c r="F904" s="51"/>
      <c r="G904" s="51"/>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row>
    <row r="905" spans="1:31" ht="12.75" customHeight="1">
      <c r="A905" s="51"/>
      <c r="B905" s="135"/>
      <c r="C905" s="29"/>
      <c r="D905" s="29"/>
      <c r="E905" s="92"/>
      <c r="F905" s="51"/>
      <c r="G905" s="51"/>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row>
    <row r="906" spans="1:31" ht="12.75" customHeight="1">
      <c r="A906" s="51"/>
      <c r="B906" s="135"/>
      <c r="C906" s="29"/>
      <c r="D906" s="29"/>
      <c r="E906" s="92"/>
      <c r="F906" s="51"/>
      <c r="G906" s="51"/>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row>
    <row r="907" spans="1:31" ht="12.75" customHeight="1">
      <c r="A907" s="51"/>
      <c r="B907" s="135"/>
      <c r="C907" s="29"/>
      <c r="D907" s="29"/>
      <c r="E907" s="92"/>
      <c r="F907" s="51"/>
      <c r="G907" s="51"/>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row>
    <row r="908" spans="1:31" ht="12.75" customHeight="1">
      <c r="A908" s="51"/>
      <c r="B908" s="135"/>
      <c r="C908" s="29"/>
      <c r="D908" s="29"/>
      <c r="E908" s="92"/>
      <c r="F908" s="51"/>
      <c r="G908" s="51"/>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row>
    <row r="909" spans="1:31" ht="12.75" customHeight="1">
      <c r="A909" s="51"/>
      <c r="B909" s="135"/>
      <c r="C909" s="29"/>
      <c r="D909" s="29"/>
      <c r="E909" s="92"/>
      <c r="F909" s="51"/>
      <c r="G909" s="51"/>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row>
    <row r="910" spans="1:31" ht="12.75" customHeight="1">
      <c r="A910" s="51"/>
      <c r="B910" s="135"/>
      <c r="C910" s="29"/>
      <c r="D910" s="29"/>
      <c r="E910" s="92"/>
      <c r="F910" s="51"/>
      <c r="G910" s="51"/>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row>
    <row r="911" spans="1:31" ht="12.75" customHeight="1">
      <c r="A911" s="51"/>
      <c r="B911" s="135"/>
      <c r="C911" s="29"/>
      <c r="D911" s="29"/>
      <c r="E911" s="92"/>
      <c r="F911" s="51"/>
      <c r="G911" s="51"/>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row>
    <row r="912" spans="1:31" ht="12.75" customHeight="1">
      <c r="A912" s="51"/>
      <c r="B912" s="135"/>
      <c r="C912" s="29"/>
      <c r="D912" s="29"/>
      <c r="E912" s="92"/>
      <c r="F912" s="51"/>
      <c r="G912" s="51"/>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row>
    <row r="913" spans="1:31" ht="12.75" customHeight="1">
      <c r="A913" s="51"/>
      <c r="B913" s="135"/>
      <c r="C913" s="29"/>
      <c r="D913" s="29"/>
      <c r="E913" s="92"/>
      <c r="F913" s="51"/>
      <c r="G913" s="51"/>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row>
    <row r="914" spans="1:31" ht="12.75" customHeight="1">
      <c r="A914" s="51"/>
      <c r="B914" s="135"/>
      <c r="C914" s="29"/>
      <c r="D914" s="29"/>
      <c r="E914" s="92"/>
      <c r="F914" s="51"/>
      <c r="G914" s="51"/>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row>
    <row r="915" spans="1:31" ht="12.75" customHeight="1">
      <c r="A915" s="51"/>
      <c r="B915" s="135"/>
      <c r="C915" s="29"/>
      <c r="D915" s="29"/>
      <c r="E915" s="92"/>
      <c r="F915" s="51"/>
      <c r="G915" s="51"/>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row>
    <row r="916" spans="1:31" ht="12.75" customHeight="1">
      <c r="A916" s="51"/>
      <c r="B916" s="135"/>
      <c r="C916" s="29"/>
      <c r="D916" s="29"/>
      <c r="E916" s="92"/>
      <c r="F916" s="51"/>
      <c r="G916" s="51"/>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row>
    <row r="917" spans="1:31" ht="12.75" customHeight="1">
      <c r="A917" s="51"/>
      <c r="B917" s="135"/>
      <c r="C917" s="29"/>
      <c r="D917" s="29"/>
      <c r="E917" s="92"/>
      <c r="F917" s="51"/>
      <c r="G917" s="51"/>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row>
    <row r="918" spans="1:31" ht="12.75" customHeight="1">
      <c r="A918" s="51"/>
      <c r="B918" s="135"/>
      <c r="C918" s="29"/>
      <c r="D918" s="29"/>
      <c r="E918" s="92"/>
      <c r="F918" s="51"/>
      <c r="G918" s="51"/>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row>
    <row r="919" spans="1:31" ht="12.75" customHeight="1">
      <c r="A919" s="51"/>
      <c r="B919" s="135"/>
      <c r="C919" s="29"/>
      <c r="D919" s="29"/>
      <c r="E919" s="92"/>
      <c r="F919" s="51"/>
      <c r="G919" s="51"/>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row>
    <row r="920" spans="1:31" ht="12.75" customHeight="1">
      <c r="A920" s="51"/>
      <c r="B920" s="135"/>
      <c r="C920" s="29"/>
      <c r="D920" s="29"/>
      <c r="E920" s="92"/>
      <c r="F920" s="51"/>
      <c r="G920" s="51"/>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row>
    <row r="921" spans="1:31" ht="12.75" customHeight="1">
      <c r="A921" s="51"/>
      <c r="B921" s="135"/>
      <c r="C921" s="29"/>
      <c r="D921" s="29"/>
      <c r="E921" s="92"/>
      <c r="F921" s="51"/>
      <c r="G921" s="51"/>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row>
    <row r="922" spans="1:31" ht="12.75" customHeight="1">
      <c r="A922" s="51"/>
      <c r="B922" s="135"/>
      <c r="C922" s="29"/>
      <c r="D922" s="29"/>
      <c r="E922" s="92"/>
      <c r="F922" s="51"/>
      <c r="G922" s="51"/>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row>
    <row r="923" spans="1:31" ht="12.75" customHeight="1">
      <c r="A923" s="51"/>
      <c r="B923" s="135"/>
      <c r="C923" s="29"/>
      <c r="D923" s="29"/>
      <c r="E923" s="92"/>
      <c r="F923" s="51"/>
      <c r="G923" s="51"/>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row>
    <row r="924" spans="1:31" ht="12.75" customHeight="1">
      <c r="A924" s="51"/>
      <c r="B924" s="135"/>
      <c r="C924" s="29"/>
      <c r="D924" s="29"/>
      <c r="E924" s="92"/>
      <c r="F924" s="51"/>
      <c r="G924" s="51"/>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row>
    <row r="925" spans="1:31" ht="12.75" customHeight="1">
      <c r="A925" s="51"/>
      <c r="B925" s="135"/>
      <c r="C925" s="29"/>
      <c r="D925" s="29"/>
      <c r="E925" s="92"/>
      <c r="F925" s="51"/>
      <c r="G925" s="51"/>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row>
    <row r="926" spans="1:31" ht="12.75" customHeight="1">
      <c r="A926" s="51"/>
      <c r="B926" s="135"/>
      <c r="C926" s="29"/>
      <c r="D926" s="29"/>
      <c r="E926" s="92"/>
      <c r="F926" s="51"/>
      <c r="G926" s="51"/>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row>
    <row r="927" spans="1:31" ht="12.75" customHeight="1">
      <c r="A927" s="51"/>
      <c r="B927" s="135"/>
      <c r="C927" s="29"/>
      <c r="D927" s="29"/>
      <c r="E927" s="92"/>
      <c r="F927" s="51"/>
      <c r="G927" s="51"/>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row>
    <row r="928" spans="1:31" ht="12.75" customHeight="1">
      <c r="A928" s="51"/>
      <c r="B928" s="135"/>
      <c r="C928" s="29"/>
      <c r="D928" s="29"/>
      <c r="E928" s="92"/>
      <c r="F928" s="51"/>
      <c r="G928" s="51"/>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row>
    <row r="929" spans="1:31" ht="12.75" customHeight="1">
      <c r="A929" s="51"/>
      <c r="B929" s="135"/>
      <c r="C929" s="29"/>
      <c r="D929" s="29"/>
      <c r="E929" s="92"/>
      <c r="F929" s="51"/>
      <c r="G929" s="51"/>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row>
    <row r="930" spans="1:31" ht="12.75" customHeight="1">
      <c r="A930" s="51"/>
      <c r="B930" s="135"/>
      <c r="C930" s="29"/>
      <c r="D930" s="29"/>
      <c r="E930" s="92"/>
      <c r="F930" s="51"/>
      <c r="G930" s="51"/>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row>
    <row r="931" spans="1:31" ht="12.75" customHeight="1">
      <c r="A931" s="51"/>
      <c r="B931" s="135"/>
      <c r="C931" s="29"/>
      <c r="D931" s="29"/>
      <c r="E931" s="92"/>
      <c r="F931" s="51"/>
      <c r="G931" s="51"/>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row>
    <row r="932" spans="1:31" ht="12.75" customHeight="1">
      <c r="A932" s="51"/>
      <c r="B932" s="135"/>
      <c r="C932" s="29"/>
      <c r="D932" s="29"/>
      <c r="E932" s="92"/>
      <c r="F932" s="51"/>
      <c r="G932" s="51"/>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row>
    <row r="933" spans="1:31" ht="12.75" customHeight="1">
      <c r="A933" s="51"/>
      <c r="B933" s="135"/>
      <c r="C933" s="29"/>
      <c r="D933" s="29"/>
      <c r="E933" s="92"/>
      <c r="F933" s="51"/>
      <c r="G933" s="51"/>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row>
    <row r="934" spans="1:31" ht="12.75" customHeight="1">
      <c r="A934" s="51"/>
      <c r="B934" s="135"/>
      <c r="C934" s="29"/>
      <c r="D934" s="29"/>
      <c r="E934" s="92"/>
      <c r="F934" s="51"/>
      <c r="G934" s="51"/>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row>
    <row r="935" spans="1:31" ht="12.75" customHeight="1">
      <c r="A935" s="51"/>
      <c r="B935" s="135"/>
      <c r="C935" s="29"/>
      <c r="D935" s="29"/>
      <c r="E935" s="92"/>
      <c r="F935" s="51"/>
      <c r="G935" s="51"/>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row>
    <row r="936" spans="1:31" ht="12.75" customHeight="1">
      <c r="A936" s="51"/>
      <c r="B936" s="135"/>
      <c r="C936" s="29"/>
      <c r="D936" s="29"/>
      <c r="E936" s="92"/>
      <c r="F936" s="51"/>
      <c r="G936" s="51"/>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row>
    <row r="937" spans="1:31" ht="12.75" customHeight="1">
      <c r="A937" s="51"/>
      <c r="B937" s="135"/>
      <c r="C937" s="29"/>
      <c r="D937" s="29"/>
      <c r="E937" s="92"/>
      <c r="F937" s="51"/>
      <c r="G937" s="51"/>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row>
    <row r="938" spans="1:31" ht="12.75" customHeight="1">
      <c r="A938" s="51"/>
      <c r="B938" s="135"/>
      <c r="C938" s="29"/>
      <c r="D938" s="29"/>
      <c r="E938" s="92"/>
      <c r="F938" s="51"/>
      <c r="G938" s="51"/>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row>
    <row r="939" spans="1:31" ht="12.75" customHeight="1">
      <c r="A939" s="51"/>
      <c r="B939" s="135"/>
      <c r="C939" s="29"/>
      <c r="D939" s="29"/>
      <c r="E939" s="92"/>
      <c r="F939" s="51"/>
      <c r="G939" s="51"/>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row>
    <row r="940" spans="1:31" ht="12.75" customHeight="1">
      <c r="A940" s="51"/>
      <c r="B940" s="135"/>
      <c r="C940" s="29"/>
      <c r="D940" s="29"/>
      <c r="E940" s="92"/>
      <c r="F940" s="51"/>
      <c r="G940" s="51"/>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row>
    <row r="941" spans="1:31" ht="12.75" customHeight="1">
      <c r="A941" s="51"/>
      <c r="B941" s="135"/>
      <c r="C941" s="29"/>
      <c r="D941" s="29"/>
      <c r="E941" s="92"/>
      <c r="F941" s="51"/>
      <c r="G941" s="51"/>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row>
    <row r="942" spans="1:31" ht="12.75" customHeight="1">
      <c r="A942" s="51"/>
      <c r="B942" s="135"/>
      <c r="C942" s="29"/>
      <c r="D942" s="29"/>
      <c r="E942" s="92"/>
      <c r="F942" s="51"/>
      <c r="G942" s="51"/>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row>
    <row r="943" spans="1:31" ht="12.75" customHeight="1">
      <c r="A943" s="51"/>
      <c r="B943" s="135"/>
      <c r="C943" s="29"/>
      <c r="D943" s="29"/>
      <c r="E943" s="92"/>
      <c r="F943" s="51"/>
      <c r="G943" s="51"/>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row>
    <row r="944" spans="1:31" ht="12.75" customHeight="1">
      <c r="A944" s="51"/>
      <c r="B944" s="135"/>
      <c r="C944" s="29"/>
      <c r="D944" s="29"/>
      <c r="E944" s="92"/>
      <c r="F944" s="51"/>
      <c r="G944" s="51"/>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row>
    <row r="945" spans="1:31" ht="12.75" customHeight="1">
      <c r="A945" s="51"/>
      <c r="B945" s="135"/>
      <c r="C945" s="29"/>
      <c r="D945" s="29"/>
      <c r="E945" s="92"/>
      <c r="F945" s="51"/>
      <c r="G945" s="51"/>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row>
    <row r="946" spans="1:31" ht="12.75" customHeight="1">
      <c r="A946" s="51"/>
      <c r="B946" s="135"/>
      <c r="C946" s="29"/>
      <c r="D946" s="29"/>
      <c r="E946" s="92"/>
      <c r="F946" s="51"/>
      <c r="G946" s="51"/>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row>
    <row r="947" spans="1:31" ht="12.75" customHeight="1">
      <c r="A947" s="51"/>
      <c r="B947" s="135"/>
      <c r="C947" s="29"/>
      <c r="D947" s="29"/>
      <c r="E947" s="92"/>
      <c r="F947" s="51"/>
      <c r="G947" s="51"/>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row>
    <row r="948" spans="1:31" ht="12.75" customHeight="1">
      <c r="A948" s="51"/>
      <c r="B948" s="135"/>
      <c r="C948" s="29"/>
      <c r="D948" s="29"/>
      <c r="E948" s="92"/>
      <c r="F948" s="51"/>
      <c r="G948" s="51"/>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row>
    <row r="949" spans="1:31" ht="12.75" customHeight="1">
      <c r="A949" s="51"/>
      <c r="B949" s="135"/>
      <c r="C949" s="29"/>
      <c r="D949" s="29"/>
      <c r="E949" s="92"/>
      <c r="F949" s="51"/>
      <c r="G949" s="51"/>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row>
    <row r="950" spans="1:31" ht="12.75" customHeight="1">
      <c r="A950" s="51"/>
      <c r="B950" s="135"/>
      <c r="C950" s="29"/>
      <c r="D950" s="29"/>
      <c r="E950" s="92"/>
      <c r="F950" s="51"/>
      <c r="G950" s="51"/>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row>
    <row r="951" spans="1:31" ht="12.75" customHeight="1">
      <c r="A951" s="51"/>
      <c r="B951" s="135"/>
      <c r="C951" s="29"/>
      <c r="D951" s="29"/>
      <c r="E951" s="92"/>
      <c r="F951" s="51"/>
      <c r="G951" s="51"/>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row>
    <row r="952" spans="1:31" ht="12.75" customHeight="1">
      <c r="A952" s="51"/>
      <c r="B952" s="135"/>
      <c r="C952" s="29"/>
      <c r="D952" s="29"/>
      <c r="E952" s="92"/>
      <c r="F952" s="51"/>
      <c r="G952" s="51"/>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row>
    <row r="953" spans="1:31" ht="12.75" customHeight="1">
      <c r="A953" s="51"/>
      <c r="B953" s="135"/>
      <c r="C953" s="29"/>
      <c r="D953" s="29"/>
      <c r="E953" s="92"/>
      <c r="F953" s="51"/>
      <c r="G953" s="51"/>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row>
    <row r="954" spans="1:31" ht="12.75" customHeight="1">
      <c r="A954" s="51"/>
      <c r="B954" s="135"/>
      <c r="C954" s="29"/>
      <c r="D954" s="29"/>
      <c r="E954" s="92"/>
      <c r="F954" s="51"/>
      <c r="G954" s="51"/>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row>
    <row r="955" spans="1:31" ht="12.75" customHeight="1">
      <c r="A955" s="51"/>
      <c r="B955" s="135"/>
      <c r="C955" s="29"/>
      <c r="D955" s="29"/>
      <c r="E955" s="92"/>
      <c r="F955" s="51"/>
      <c r="G955" s="51"/>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row>
    <row r="956" spans="1:31" ht="12.75" customHeight="1">
      <c r="A956" s="51"/>
      <c r="B956" s="135"/>
      <c r="C956" s="29"/>
      <c r="D956" s="29"/>
      <c r="E956" s="92"/>
      <c r="F956" s="51"/>
      <c r="G956" s="51"/>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row>
    <row r="957" spans="1:31" ht="12.75" customHeight="1">
      <c r="A957" s="51"/>
      <c r="B957" s="135"/>
      <c r="C957" s="29"/>
      <c r="D957" s="29"/>
      <c r="E957" s="92"/>
      <c r="F957" s="51"/>
      <c r="G957" s="51"/>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row>
    <row r="958" spans="1:31" ht="12.75" customHeight="1">
      <c r="A958" s="51"/>
      <c r="B958" s="135"/>
      <c r="C958" s="29"/>
      <c r="D958" s="29"/>
      <c r="E958" s="92"/>
      <c r="F958" s="51"/>
      <c r="G958" s="51"/>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row>
    <row r="959" spans="1:31" ht="12.75" customHeight="1">
      <c r="A959" s="51"/>
      <c r="B959" s="135"/>
      <c r="C959" s="29"/>
      <c r="D959" s="29"/>
      <c r="E959" s="92"/>
      <c r="F959" s="51"/>
      <c r="G959" s="51"/>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row>
    <row r="960" spans="1:31" ht="12.75" customHeight="1">
      <c r="A960" s="51"/>
      <c r="B960" s="135"/>
      <c r="C960" s="29"/>
      <c r="D960" s="29"/>
      <c r="E960" s="92"/>
      <c r="F960" s="51"/>
      <c r="G960" s="51"/>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row>
    <row r="961" spans="1:31" ht="12.75" customHeight="1">
      <c r="A961" s="51"/>
      <c r="B961" s="135"/>
      <c r="C961" s="29"/>
      <c r="D961" s="29"/>
      <c r="E961" s="92"/>
      <c r="F961" s="51"/>
      <c r="G961" s="51"/>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row>
    <row r="962" spans="1:31" ht="12.75" customHeight="1">
      <c r="A962" s="51"/>
      <c r="B962" s="135"/>
      <c r="C962" s="29"/>
      <c r="D962" s="29"/>
      <c r="E962" s="92"/>
      <c r="F962" s="51"/>
      <c r="G962" s="51"/>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row>
    <row r="963" spans="1:31" ht="12.75" customHeight="1">
      <c r="A963" s="51"/>
      <c r="B963" s="135"/>
      <c r="C963" s="29"/>
      <c r="D963" s="29"/>
      <c r="E963" s="92"/>
      <c r="F963" s="51"/>
      <c r="G963" s="51"/>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row>
    <row r="964" spans="1:31" ht="12.75" customHeight="1">
      <c r="A964" s="51"/>
      <c r="B964" s="135"/>
      <c r="C964" s="29"/>
      <c r="D964" s="29"/>
      <c r="E964" s="92"/>
      <c r="F964" s="51"/>
      <c r="G964" s="51"/>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row>
    <row r="965" spans="1:31" ht="12.75" customHeight="1">
      <c r="A965" s="51"/>
      <c r="B965" s="135"/>
      <c r="C965" s="29"/>
      <c r="D965" s="29"/>
      <c r="E965" s="92"/>
      <c r="F965" s="51"/>
      <c r="G965" s="51"/>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row>
    <row r="966" spans="1:31" ht="12.75" customHeight="1">
      <c r="A966" s="51"/>
      <c r="B966" s="135"/>
      <c r="C966" s="29"/>
      <c r="D966" s="29"/>
      <c r="E966" s="92"/>
      <c r="F966" s="51"/>
      <c r="G966" s="51"/>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row>
    <row r="967" spans="1:31" ht="12.75" customHeight="1">
      <c r="A967" s="51"/>
      <c r="B967" s="135"/>
      <c r="C967" s="29"/>
      <c r="D967" s="29"/>
      <c r="E967" s="92"/>
      <c r="F967" s="51"/>
      <c r="G967" s="51"/>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row>
    <row r="968" spans="1:31" ht="12.75" customHeight="1">
      <c r="A968" s="51"/>
      <c r="B968" s="135"/>
      <c r="C968" s="29"/>
      <c r="D968" s="29"/>
      <c r="E968" s="92"/>
      <c r="F968" s="51"/>
      <c r="G968" s="51"/>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row>
    <row r="969" spans="1:31" ht="12.75" customHeight="1">
      <c r="A969" s="51"/>
      <c r="B969" s="135"/>
      <c r="C969" s="29"/>
      <c r="D969" s="29"/>
      <c r="E969" s="92"/>
      <c r="F969" s="51"/>
      <c r="G969" s="51"/>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row>
    <row r="970" spans="1:31" ht="12.75" customHeight="1">
      <c r="A970" s="51"/>
      <c r="B970" s="135"/>
      <c r="C970" s="29"/>
      <c r="D970" s="29"/>
      <c r="E970" s="92"/>
      <c r="F970" s="51"/>
      <c r="G970" s="51"/>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row>
    <row r="971" spans="1:31" ht="12.75" customHeight="1">
      <c r="A971" s="51"/>
      <c r="B971" s="135"/>
      <c r="C971" s="29"/>
      <c r="D971" s="29"/>
      <c r="E971" s="92"/>
      <c r="F971" s="51"/>
      <c r="G971" s="51"/>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row>
    <row r="972" spans="1:31" ht="12.75" customHeight="1">
      <c r="A972" s="51"/>
      <c r="B972" s="135"/>
      <c r="C972" s="29"/>
      <c r="D972" s="29"/>
      <c r="E972" s="92"/>
      <c r="F972" s="51"/>
      <c r="G972" s="51"/>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row>
    <row r="973" spans="1:31" ht="12.75" customHeight="1">
      <c r="A973" s="51"/>
      <c r="B973" s="135"/>
      <c r="C973" s="29"/>
      <c r="D973" s="29"/>
      <c r="E973" s="92"/>
      <c r="F973" s="51"/>
      <c r="G973" s="51"/>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row>
    <row r="974" spans="1:31" ht="12.75" customHeight="1">
      <c r="A974" s="51"/>
      <c r="B974" s="135"/>
      <c r="C974" s="29"/>
      <c r="D974" s="29"/>
      <c r="E974" s="92"/>
      <c r="F974" s="51"/>
      <c r="G974" s="51"/>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row>
    <row r="975" spans="1:31" ht="12.75" customHeight="1">
      <c r="A975" s="51"/>
      <c r="B975" s="135"/>
      <c r="C975" s="29"/>
      <c r="D975" s="29"/>
      <c r="E975" s="92"/>
      <c r="F975" s="51"/>
      <c r="G975" s="51"/>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row>
    <row r="976" spans="1:31" ht="12.75" customHeight="1">
      <c r="A976" s="51"/>
      <c r="B976" s="135"/>
      <c r="C976" s="29"/>
      <c r="D976" s="29"/>
      <c r="E976" s="92"/>
      <c r="F976" s="51"/>
      <c r="G976" s="51"/>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row>
    <row r="977" spans="1:31" ht="12.75" customHeight="1">
      <c r="A977" s="51"/>
      <c r="B977" s="135"/>
      <c r="C977" s="29"/>
      <c r="D977" s="29"/>
      <c r="E977" s="92"/>
      <c r="F977" s="51"/>
      <c r="G977" s="51"/>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row>
    <row r="978" spans="1:31" ht="12.75" customHeight="1">
      <c r="A978" s="51"/>
      <c r="B978" s="135"/>
      <c r="C978" s="29"/>
      <c r="D978" s="29"/>
      <c r="E978" s="92"/>
      <c r="F978" s="51"/>
      <c r="G978" s="51"/>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row>
    <row r="979" spans="1:31" ht="12.75" customHeight="1">
      <c r="A979" s="51"/>
      <c r="B979" s="135"/>
      <c r="C979" s="29"/>
      <c r="D979" s="29"/>
      <c r="E979" s="92"/>
      <c r="F979" s="51"/>
      <c r="G979" s="51"/>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row>
    <row r="980" spans="1:31" ht="12.75" customHeight="1">
      <c r="A980" s="51"/>
      <c r="B980" s="135"/>
      <c r="C980" s="29"/>
      <c r="D980" s="29"/>
      <c r="E980" s="92"/>
      <c r="F980" s="51"/>
      <c r="G980" s="51"/>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row>
    <row r="981" spans="1:31" ht="12.75" customHeight="1">
      <c r="A981" s="51"/>
      <c r="B981" s="135"/>
      <c r="C981" s="29"/>
      <c r="D981" s="29"/>
      <c r="E981" s="92"/>
      <c r="F981" s="51"/>
      <c r="G981" s="51"/>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row>
    <row r="982" spans="1:31" ht="12.75" customHeight="1">
      <c r="A982" s="51"/>
      <c r="B982" s="135"/>
      <c r="C982" s="29"/>
      <c r="D982" s="29"/>
      <c r="E982" s="92"/>
      <c r="F982" s="51"/>
      <c r="G982" s="51"/>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row>
    <row r="983" spans="1:31" ht="12.75" customHeight="1">
      <c r="A983" s="51"/>
      <c r="B983" s="135"/>
      <c r="C983" s="29"/>
      <c r="D983" s="29"/>
      <c r="E983" s="92"/>
      <c r="F983" s="51"/>
      <c r="G983" s="51"/>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row>
    <row r="984" spans="1:31" ht="12.75" customHeight="1">
      <c r="A984" s="51"/>
      <c r="B984" s="135"/>
      <c r="C984" s="29"/>
      <c r="D984" s="29"/>
      <c r="E984" s="92"/>
      <c r="F984" s="51"/>
      <c r="G984" s="51"/>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row>
    <row r="985" spans="1:31" ht="12.75" customHeight="1">
      <c r="A985" s="51"/>
      <c r="B985" s="135"/>
      <c r="C985" s="29"/>
      <c r="D985" s="29"/>
      <c r="E985" s="92"/>
      <c r="F985" s="51"/>
      <c r="G985" s="51"/>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row>
    <row r="986" spans="1:31" ht="12.75" customHeight="1">
      <c r="A986" s="51"/>
      <c r="B986" s="135"/>
      <c r="C986" s="29"/>
      <c r="D986" s="29"/>
      <c r="E986" s="92"/>
      <c r="F986" s="51"/>
      <c r="G986" s="51"/>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row>
    <row r="987" spans="1:31" ht="12.75" customHeight="1">
      <c r="A987" s="51"/>
      <c r="B987" s="135"/>
      <c r="C987" s="29"/>
      <c r="D987" s="29"/>
      <c r="E987" s="92"/>
      <c r="F987" s="51"/>
      <c r="G987" s="51"/>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row>
    <row r="988" spans="1:31" ht="12.75" customHeight="1">
      <c r="A988" s="51"/>
      <c r="B988" s="135"/>
      <c r="C988" s="29"/>
      <c r="D988" s="29"/>
      <c r="E988" s="92"/>
      <c r="F988" s="51"/>
      <c r="G988" s="51"/>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row>
    <row r="989" spans="1:31" ht="12.75" customHeight="1">
      <c r="A989" s="51"/>
      <c r="B989" s="135"/>
      <c r="C989" s="29"/>
      <c r="D989" s="29"/>
      <c r="E989" s="92"/>
      <c r="F989" s="51"/>
      <c r="G989" s="51"/>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row>
    <row r="990" spans="1:31" ht="12.75" customHeight="1">
      <c r="A990" s="51"/>
      <c r="B990" s="135"/>
      <c r="C990" s="29"/>
      <c r="D990" s="29"/>
      <c r="E990" s="92"/>
      <c r="F990" s="51"/>
      <c r="G990" s="51"/>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row>
    <row r="991" spans="1:31" ht="12.75" customHeight="1">
      <c r="A991" s="51"/>
      <c r="B991" s="135"/>
      <c r="C991" s="29"/>
      <c r="D991" s="29"/>
      <c r="E991" s="92"/>
      <c r="F991" s="51"/>
      <c r="G991" s="51"/>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row>
    <row r="992" spans="1:31" ht="12.75" customHeight="1">
      <c r="A992" s="51"/>
      <c r="B992" s="135"/>
      <c r="C992" s="29"/>
      <c r="D992" s="29"/>
      <c r="E992" s="92"/>
      <c r="F992" s="51"/>
      <c r="G992" s="51"/>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row>
    <row r="993" spans="1:31" ht="12.75" customHeight="1">
      <c r="A993" s="51"/>
      <c r="B993" s="135"/>
      <c r="C993" s="29"/>
      <c r="D993" s="29"/>
      <c r="E993" s="92"/>
      <c r="F993" s="51"/>
      <c r="G993" s="51"/>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row>
    <row r="994" spans="1:31" ht="12.75" customHeight="1">
      <c r="A994" s="51"/>
      <c r="B994" s="135"/>
      <c r="C994" s="29"/>
      <c r="D994" s="29"/>
      <c r="E994" s="92"/>
      <c r="F994" s="51"/>
      <c r="G994" s="51"/>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row>
    <row r="995" spans="1:31" ht="12.75" customHeight="1">
      <c r="A995" s="51"/>
      <c r="B995" s="135"/>
      <c r="C995" s="29"/>
      <c r="D995" s="29"/>
      <c r="E995" s="92"/>
      <c r="F995" s="51"/>
      <c r="G995" s="51"/>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row>
    <row r="996" spans="1:31" ht="12.75" customHeight="1">
      <c r="A996" s="51"/>
      <c r="B996" s="135"/>
      <c r="C996" s="29"/>
      <c r="D996" s="29"/>
      <c r="E996" s="92"/>
      <c r="F996" s="51"/>
      <c r="G996" s="51"/>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row>
    <row r="997" spans="1:31" ht="12.75" customHeight="1">
      <c r="A997" s="51"/>
      <c r="B997" s="135"/>
      <c r="C997" s="29"/>
      <c r="D997" s="29"/>
      <c r="E997" s="92"/>
      <c r="F997" s="51"/>
      <c r="G997" s="51"/>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row>
    <row r="998" spans="1:31" ht="12.75" customHeight="1">
      <c r="A998" s="51"/>
      <c r="B998" s="135"/>
      <c r="C998" s="29"/>
      <c r="D998" s="29"/>
      <c r="E998" s="92"/>
      <c r="F998" s="51"/>
      <c r="G998" s="51"/>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row>
    <row r="999" spans="1:31" ht="12.75" customHeight="1">
      <c r="A999" s="51"/>
      <c r="B999" s="135"/>
      <c r="C999" s="29"/>
      <c r="D999" s="29"/>
      <c r="E999" s="92"/>
      <c r="F999" s="51"/>
      <c r="G999" s="51"/>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row>
    <row r="1000" spans="1:31" ht="12.75" customHeight="1">
      <c r="A1000" s="51"/>
      <c r="B1000" s="135"/>
      <c r="C1000" s="29"/>
      <c r="D1000" s="29"/>
      <c r="E1000" s="92"/>
      <c r="F1000" s="51"/>
      <c r="G1000" s="51"/>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row>
  </sheetData>
  <mergeCells count="75">
    <mergeCell ref="H143:AE143"/>
    <mergeCell ref="H144:AE144"/>
    <mergeCell ref="H163:M163"/>
    <mergeCell ref="H164:I164"/>
    <mergeCell ref="J164:M164"/>
    <mergeCell ref="V164:AE164"/>
    <mergeCell ref="H138:AE138"/>
    <mergeCell ref="H139:AE139"/>
    <mergeCell ref="H140:AE140"/>
    <mergeCell ref="H141:AE141"/>
    <mergeCell ref="H142:AE142"/>
    <mergeCell ref="A26:E26"/>
    <mergeCell ref="A27:E27"/>
    <mergeCell ref="A28:E28"/>
    <mergeCell ref="A29:E29"/>
    <mergeCell ref="A20:A24"/>
    <mergeCell ref="B20:B24"/>
    <mergeCell ref="C20:C24"/>
    <mergeCell ref="D20:D24"/>
    <mergeCell ref="E20:E24"/>
    <mergeCell ref="B10:S10"/>
    <mergeCell ref="B11:S11"/>
    <mergeCell ref="V23:Z23"/>
    <mergeCell ref="AA23:AE23"/>
    <mergeCell ref="A25:E25"/>
    <mergeCell ref="F20:F24"/>
    <mergeCell ref="G20:G24"/>
    <mergeCell ref="H20:AE20"/>
    <mergeCell ref="H21:U21"/>
    <mergeCell ref="V21:AE21"/>
    <mergeCell ref="H22:U22"/>
    <mergeCell ref="V22:AE22"/>
    <mergeCell ref="H23:N23"/>
    <mergeCell ref="O23:U23"/>
    <mergeCell ref="B5:S5"/>
    <mergeCell ref="B6:S6"/>
    <mergeCell ref="B7:S7"/>
    <mergeCell ref="B8:S8"/>
    <mergeCell ref="B9:S9"/>
    <mergeCell ref="A171:E171"/>
    <mergeCell ref="A172:E172"/>
    <mergeCell ref="A197:AE197"/>
    <mergeCell ref="A198:AE198"/>
    <mergeCell ref="A163:A167"/>
    <mergeCell ref="B163:B167"/>
    <mergeCell ref="C163:C167"/>
    <mergeCell ref="D163:D167"/>
    <mergeCell ref="E163:E167"/>
    <mergeCell ref="F163:F167"/>
    <mergeCell ref="G163:G167"/>
    <mergeCell ref="V165:AE165"/>
    <mergeCell ref="O166:U166"/>
    <mergeCell ref="V166:Z166"/>
    <mergeCell ref="AA166:AE166"/>
    <mergeCell ref="J166:K166"/>
    <mergeCell ref="L166:M166"/>
    <mergeCell ref="A168:E168"/>
    <mergeCell ref="A169:E169"/>
    <mergeCell ref="A170:E170"/>
    <mergeCell ref="H155:AE155"/>
    <mergeCell ref="H156:AE156"/>
    <mergeCell ref="H157:AE157"/>
    <mergeCell ref="H158:AE158"/>
    <mergeCell ref="H165:I165"/>
    <mergeCell ref="J165:M165"/>
    <mergeCell ref="H150:AE150"/>
    <mergeCell ref="H151:AE151"/>
    <mergeCell ref="H152:AE152"/>
    <mergeCell ref="H153:AE153"/>
    <mergeCell ref="H154:AE154"/>
    <mergeCell ref="H145:AE145"/>
    <mergeCell ref="H146:AE146"/>
    <mergeCell ref="H147:AE147"/>
    <mergeCell ref="H148:AE148"/>
    <mergeCell ref="H149:AE149"/>
  </mergeCells>
  <hyperlinks>
    <hyperlink ref="B6" r:id="rId1" xr:uid="{00000000-0004-0000-0600-000000000000}"/>
    <hyperlink ref="B8" r:id="rId2" xr:uid="{00000000-0004-0000-0600-000001000000}"/>
    <hyperlink ref="B9" r:id="rId3" xr:uid="{00000000-0004-0000-0600-000002000000}"/>
    <hyperlink ref="B10" r:id="rId4" xr:uid="{00000000-0004-0000-0600-000003000000}"/>
    <hyperlink ref="B11" r:id="rId5" xr:uid="{00000000-0004-0000-0600-000004000000}"/>
    <hyperlink ref="H25" r:id="rId6" xr:uid="{00000000-0004-0000-0600-000005000000}"/>
    <hyperlink ref="I25" r:id="rId7" xr:uid="{00000000-0004-0000-0600-000006000000}"/>
    <hyperlink ref="J25" r:id="rId8" xr:uid="{00000000-0004-0000-0600-000007000000}"/>
    <hyperlink ref="K25" r:id="rId9" xr:uid="{00000000-0004-0000-0600-000008000000}"/>
    <hyperlink ref="L25" r:id="rId10" xr:uid="{00000000-0004-0000-0600-000009000000}"/>
    <hyperlink ref="M25" r:id="rId11" xr:uid="{00000000-0004-0000-0600-00000A000000}"/>
    <hyperlink ref="N25" r:id="rId12" xr:uid="{00000000-0004-0000-0600-00000B000000}"/>
    <hyperlink ref="O25" r:id="rId13" xr:uid="{00000000-0004-0000-0600-00000C000000}"/>
    <hyperlink ref="P25" r:id="rId14" xr:uid="{00000000-0004-0000-0600-00000D000000}"/>
    <hyperlink ref="Q25" r:id="rId15" xr:uid="{00000000-0004-0000-0600-00000E000000}"/>
    <hyperlink ref="R25" r:id="rId16" xr:uid="{00000000-0004-0000-0600-00000F000000}"/>
    <hyperlink ref="S25" r:id="rId17" xr:uid="{00000000-0004-0000-0600-000010000000}"/>
    <hyperlink ref="T25" r:id="rId18" xr:uid="{00000000-0004-0000-0600-000011000000}"/>
    <hyperlink ref="U25" r:id="rId19" xr:uid="{00000000-0004-0000-0600-000012000000}"/>
    <hyperlink ref="V25" r:id="rId20" xr:uid="{00000000-0004-0000-0600-000013000000}"/>
    <hyperlink ref="Y25" r:id="rId21" xr:uid="{00000000-0004-0000-0600-000014000000}"/>
    <hyperlink ref="Z25" r:id="rId22" xr:uid="{00000000-0004-0000-0600-000015000000}"/>
    <hyperlink ref="AA25" r:id="rId23" xr:uid="{00000000-0004-0000-0600-000016000000}"/>
    <hyperlink ref="AD25" r:id="rId24" xr:uid="{00000000-0004-0000-0600-000017000000}"/>
    <hyperlink ref="AE25" r:id="rId25" xr:uid="{00000000-0004-0000-0600-000018000000}"/>
    <hyperlink ref="D34" r:id="rId26" xr:uid="{00000000-0004-0000-0600-000019000000}"/>
    <hyperlink ref="D35" r:id="rId27" xr:uid="{00000000-0004-0000-0600-00001A000000}"/>
    <hyperlink ref="D36" r:id="rId28" xr:uid="{00000000-0004-0000-0600-00001B000000}"/>
    <hyperlink ref="D37" r:id="rId29" xr:uid="{00000000-0004-0000-0600-00001C000000}"/>
    <hyperlink ref="D38" r:id="rId30" xr:uid="{00000000-0004-0000-0600-00001D000000}"/>
    <hyperlink ref="D39" r:id="rId31" xr:uid="{00000000-0004-0000-0600-00001E000000}"/>
    <hyperlink ref="D40" r:id="rId32" xr:uid="{00000000-0004-0000-0600-00001F000000}"/>
    <hyperlink ref="D43" r:id="rId33" xr:uid="{00000000-0004-0000-0600-000020000000}"/>
    <hyperlink ref="D44" r:id="rId34" xr:uid="{00000000-0004-0000-0600-000021000000}"/>
    <hyperlink ref="D45" r:id="rId35" xr:uid="{00000000-0004-0000-0600-000022000000}"/>
    <hyperlink ref="D47" r:id="rId36" xr:uid="{00000000-0004-0000-0600-000023000000}"/>
    <hyperlink ref="D48" r:id="rId37" xr:uid="{00000000-0004-0000-0600-000024000000}"/>
    <hyperlink ref="D49" r:id="rId38" xr:uid="{00000000-0004-0000-0600-000025000000}"/>
    <hyperlink ref="D60" r:id="rId39" xr:uid="{00000000-0004-0000-0600-000026000000}"/>
    <hyperlink ref="D61" r:id="rId40" xr:uid="{00000000-0004-0000-0600-000027000000}"/>
    <hyperlink ref="D62" r:id="rId41" xr:uid="{00000000-0004-0000-0600-000028000000}"/>
    <hyperlink ref="D63" r:id="rId42" xr:uid="{00000000-0004-0000-0600-000029000000}"/>
    <hyperlink ref="D64" r:id="rId43" xr:uid="{00000000-0004-0000-0600-00002A000000}"/>
    <hyperlink ref="D65" r:id="rId44" xr:uid="{00000000-0004-0000-0600-00002B000000}"/>
    <hyperlink ref="D76" r:id="rId45" xr:uid="{00000000-0004-0000-0600-00002C000000}"/>
    <hyperlink ref="D77" r:id="rId46" xr:uid="{00000000-0004-0000-0600-00002D000000}"/>
    <hyperlink ref="D78" r:id="rId47" xr:uid="{00000000-0004-0000-0600-00002E000000}"/>
    <hyperlink ref="D79" r:id="rId48" xr:uid="{00000000-0004-0000-0600-00002F000000}"/>
    <hyperlink ref="D80" r:id="rId49" xr:uid="{00000000-0004-0000-0600-000030000000}"/>
    <hyperlink ref="D81" r:id="rId50" xr:uid="{00000000-0004-0000-0600-000031000000}"/>
    <hyperlink ref="D82" r:id="rId51" xr:uid="{00000000-0004-0000-0600-000032000000}"/>
    <hyperlink ref="D89" r:id="rId52" xr:uid="{00000000-0004-0000-0600-000033000000}"/>
    <hyperlink ref="D90" r:id="rId53" xr:uid="{00000000-0004-0000-0600-000034000000}"/>
    <hyperlink ref="D91" r:id="rId54" xr:uid="{00000000-0004-0000-0600-000035000000}"/>
    <hyperlink ref="D92" r:id="rId55" xr:uid="{00000000-0004-0000-0600-000036000000}"/>
    <hyperlink ref="D93" r:id="rId56" xr:uid="{00000000-0004-0000-0600-000037000000}"/>
    <hyperlink ref="D94" r:id="rId57" xr:uid="{00000000-0004-0000-0600-000038000000}"/>
    <hyperlink ref="D95" r:id="rId58" xr:uid="{00000000-0004-0000-0600-000039000000}"/>
    <hyperlink ref="D98" r:id="rId59" xr:uid="{00000000-0004-0000-0600-00003A000000}"/>
    <hyperlink ref="D99" r:id="rId60" xr:uid="{00000000-0004-0000-0600-00003B000000}"/>
    <hyperlink ref="D100" r:id="rId61" xr:uid="{00000000-0004-0000-0600-00003C000000}"/>
    <hyperlink ref="D101" r:id="rId62" xr:uid="{00000000-0004-0000-0600-00003D000000}"/>
    <hyperlink ref="D102" r:id="rId63" xr:uid="{00000000-0004-0000-0600-00003E000000}"/>
    <hyperlink ref="D103" r:id="rId64" xr:uid="{00000000-0004-0000-0600-00003F000000}"/>
    <hyperlink ref="D106" r:id="rId65" xr:uid="{00000000-0004-0000-0600-000040000000}"/>
    <hyperlink ref="D107" r:id="rId66" xr:uid="{00000000-0004-0000-0600-000041000000}"/>
    <hyperlink ref="D108" r:id="rId67" xr:uid="{00000000-0004-0000-0600-000042000000}"/>
    <hyperlink ref="D109" r:id="rId68" xr:uid="{00000000-0004-0000-0600-000043000000}"/>
    <hyperlink ref="D110" r:id="rId69" xr:uid="{00000000-0004-0000-0600-000044000000}"/>
    <hyperlink ref="D111" r:id="rId70" xr:uid="{00000000-0004-0000-0600-000045000000}"/>
    <hyperlink ref="D112" r:id="rId71" xr:uid="{00000000-0004-0000-0600-000046000000}"/>
    <hyperlink ref="D115" r:id="rId72" xr:uid="{00000000-0004-0000-0600-000047000000}"/>
    <hyperlink ref="D116" r:id="rId73" xr:uid="{00000000-0004-0000-0600-000048000000}"/>
    <hyperlink ref="D117" r:id="rId74" xr:uid="{00000000-0004-0000-0600-000049000000}"/>
    <hyperlink ref="D118" r:id="rId75" xr:uid="{00000000-0004-0000-0600-00004A000000}"/>
    <hyperlink ref="D119" r:id="rId76" xr:uid="{00000000-0004-0000-0600-00004B000000}"/>
    <hyperlink ref="D120" r:id="rId77" xr:uid="{00000000-0004-0000-0600-00004C000000}"/>
    <hyperlink ref="D123" r:id="rId78" xr:uid="{00000000-0004-0000-0600-00004D000000}"/>
    <hyperlink ref="D124" r:id="rId79" xr:uid="{00000000-0004-0000-0600-00004E000000}"/>
    <hyperlink ref="D125" r:id="rId80" xr:uid="{00000000-0004-0000-0600-00004F000000}"/>
    <hyperlink ref="D126" r:id="rId81" xr:uid="{00000000-0004-0000-0600-000050000000}"/>
    <hyperlink ref="D127" r:id="rId82" xr:uid="{00000000-0004-0000-0600-000051000000}"/>
    <hyperlink ref="D128" r:id="rId83" xr:uid="{00000000-0004-0000-0600-000052000000}"/>
    <hyperlink ref="D129" r:id="rId84" xr:uid="{00000000-0004-0000-0600-000053000000}"/>
    <hyperlink ref="D130" r:id="rId85" xr:uid="{00000000-0004-0000-0600-000054000000}"/>
    <hyperlink ref="D131" r:id="rId86" xr:uid="{00000000-0004-0000-0600-000055000000}"/>
    <hyperlink ref="D138" r:id="rId87" xr:uid="{00000000-0004-0000-0600-000056000000}"/>
    <hyperlink ref="D139" r:id="rId88" xr:uid="{00000000-0004-0000-0600-000057000000}"/>
    <hyperlink ref="D140" r:id="rId89" xr:uid="{00000000-0004-0000-0600-000058000000}"/>
    <hyperlink ref="D141" r:id="rId90" xr:uid="{00000000-0004-0000-0600-000059000000}"/>
    <hyperlink ref="D142" r:id="rId91" xr:uid="{00000000-0004-0000-0600-00005A000000}"/>
    <hyperlink ref="D143" r:id="rId92" xr:uid="{00000000-0004-0000-0600-00005B000000}"/>
    <hyperlink ref="D144" r:id="rId93" xr:uid="{00000000-0004-0000-0600-00005C000000}"/>
    <hyperlink ref="D145" r:id="rId94" xr:uid="{00000000-0004-0000-0600-00005D000000}"/>
    <hyperlink ref="D146" r:id="rId95" xr:uid="{00000000-0004-0000-0600-00005E000000}"/>
    <hyperlink ref="D147" r:id="rId96" xr:uid="{00000000-0004-0000-0600-00005F000000}"/>
    <hyperlink ref="D148" r:id="rId97" xr:uid="{00000000-0004-0000-0600-000060000000}"/>
    <hyperlink ref="D149" r:id="rId98" xr:uid="{00000000-0004-0000-0600-000061000000}"/>
    <hyperlink ref="D150" r:id="rId99" xr:uid="{00000000-0004-0000-0600-000062000000}"/>
    <hyperlink ref="D151" r:id="rId100" xr:uid="{00000000-0004-0000-0600-000063000000}"/>
    <hyperlink ref="D152" r:id="rId101" xr:uid="{00000000-0004-0000-0600-000064000000}"/>
    <hyperlink ref="D153" r:id="rId102" xr:uid="{00000000-0004-0000-0600-000065000000}"/>
    <hyperlink ref="D154" r:id="rId103" xr:uid="{00000000-0004-0000-0600-000066000000}"/>
    <hyperlink ref="D155" r:id="rId104" xr:uid="{00000000-0004-0000-0600-000067000000}"/>
    <hyperlink ref="D156" r:id="rId105" xr:uid="{00000000-0004-0000-0600-000068000000}"/>
    <hyperlink ref="D157" r:id="rId106" xr:uid="{00000000-0004-0000-0600-000069000000}"/>
    <hyperlink ref="D158" r:id="rId107" xr:uid="{00000000-0004-0000-0600-00006A000000}"/>
    <hyperlink ref="H168" r:id="rId108" xr:uid="{00000000-0004-0000-0600-00006B000000}"/>
    <hyperlink ref="I168" r:id="rId109" xr:uid="{00000000-0004-0000-0600-00006C000000}"/>
    <hyperlink ref="J168" r:id="rId110" xr:uid="{00000000-0004-0000-0600-00006D000000}"/>
    <hyperlink ref="K168" r:id="rId111" xr:uid="{00000000-0004-0000-0600-00006E000000}"/>
    <hyperlink ref="L168" r:id="rId112" xr:uid="{00000000-0004-0000-0600-00006F000000}"/>
    <hyperlink ref="M168" r:id="rId113" xr:uid="{00000000-0004-0000-0600-000070000000}"/>
  </hyperlinks>
  <pageMargins left="0.7" right="0.7" top="0.75" bottom="0.75" header="0" footer="0"/>
  <pageSetup orientation="landscape"/>
  <drawing r:id="rId1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99"/>
  </sheetPr>
  <dimension ref="A1:AI1000"/>
  <sheetViews>
    <sheetView workbookViewId="0"/>
  </sheetViews>
  <sheetFormatPr defaultColWidth="12.5703125" defaultRowHeight="15" customHeight="1"/>
  <cols>
    <col min="1" max="1" width="3.7109375" customWidth="1"/>
    <col min="2" max="2" width="14.42578125" customWidth="1"/>
    <col min="3" max="3" width="4.42578125" customWidth="1"/>
    <col min="4" max="4" width="4.5703125" customWidth="1"/>
    <col min="5" max="5" width="7.42578125" customWidth="1"/>
    <col min="6" max="6" width="7.42578125" hidden="1" customWidth="1"/>
    <col min="7" max="7" width="5.28515625" customWidth="1"/>
    <col min="8" max="8" width="5.7109375" customWidth="1"/>
    <col min="9" max="10" width="5.28515625" customWidth="1"/>
    <col min="11" max="13" width="5.42578125" customWidth="1"/>
    <col min="14" max="14" width="5.28515625" customWidth="1"/>
    <col min="15" max="35" width="5.42578125" customWidth="1"/>
  </cols>
  <sheetData>
    <row r="1" spans="1:35" ht="15.75" customHeight="1">
      <c r="A1" s="74" t="s">
        <v>1521</v>
      </c>
      <c r="B1" s="74"/>
      <c r="C1" s="74"/>
      <c r="D1" s="74"/>
      <c r="E1" s="74"/>
      <c r="F1" s="74"/>
      <c r="G1" s="74"/>
      <c r="H1" s="74"/>
      <c r="I1" s="74"/>
      <c r="J1" s="74"/>
      <c r="K1" s="74"/>
      <c r="L1" s="74"/>
      <c r="M1" s="74"/>
      <c r="N1" s="74"/>
      <c r="O1" s="74"/>
      <c r="P1" s="74"/>
      <c r="Q1" s="74"/>
      <c r="R1" s="74"/>
      <c r="S1" s="74"/>
      <c r="T1" s="74"/>
      <c r="U1" s="74"/>
      <c r="V1" s="74"/>
      <c r="W1" s="74"/>
      <c r="X1" s="74"/>
      <c r="Y1" s="74"/>
      <c r="Z1" s="75"/>
      <c r="AA1" s="76"/>
      <c r="AB1" s="76"/>
      <c r="AC1" s="51"/>
      <c r="AD1" s="51"/>
      <c r="AE1" s="29"/>
      <c r="AF1" s="29"/>
      <c r="AG1" s="29"/>
      <c r="AH1" s="29"/>
      <c r="AI1" s="29"/>
    </row>
    <row r="2" spans="1:35" ht="15.75" customHeight="1">
      <c r="A2" s="12" t="s">
        <v>159</v>
      </c>
      <c r="B2" s="75"/>
      <c r="C2" s="75"/>
      <c r="D2" s="75"/>
      <c r="E2" s="75"/>
      <c r="F2" s="75"/>
      <c r="G2" s="75"/>
      <c r="H2" s="75"/>
      <c r="I2" s="75"/>
      <c r="J2" s="75"/>
      <c r="K2" s="75"/>
      <c r="L2" s="75"/>
      <c r="M2" s="75"/>
      <c r="N2" s="75"/>
      <c r="O2" s="75"/>
      <c r="P2" s="75"/>
      <c r="Q2" s="75"/>
      <c r="R2" s="75"/>
      <c r="S2" s="75"/>
      <c r="T2" s="75"/>
      <c r="U2" s="75"/>
      <c r="V2" s="75"/>
      <c r="W2" s="75"/>
      <c r="X2" s="75"/>
      <c r="Y2" s="75"/>
      <c r="Z2" s="75"/>
      <c r="AA2" s="76"/>
      <c r="AB2" s="76"/>
      <c r="AC2" s="51"/>
      <c r="AD2" s="51"/>
      <c r="AE2" s="29"/>
      <c r="AF2" s="29"/>
      <c r="AG2" s="29"/>
      <c r="AH2" s="29"/>
      <c r="AI2" s="29"/>
    </row>
    <row r="3" spans="1:35" ht="15.75" customHeight="1">
      <c r="A3" s="6" t="s">
        <v>160</v>
      </c>
      <c r="B3" s="77"/>
      <c r="C3" s="77"/>
      <c r="D3" s="77"/>
      <c r="E3" s="77"/>
      <c r="F3" s="77"/>
      <c r="G3" s="77"/>
      <c r="H3" s="77"/>
      <c r="I3" s="77"/>
      <c r="J3" s="77"/>
      <c r="K3" s="77"/>
      <c r="L3" s="77"/>
      <c r="M3" s="77"/>
      <c r="N3" s="77"/>
      <c r="O3" s="77"/>
      <c r="P3" s="77"/>
      <c r="Q3" s="77"/>
      <c r="R3" s="77"/>
      <c r="S3" s="77"/>
      <c r="T3" s="77"/>
      <c r="U3" s="77"/>
      <c r="V3" s="77"/>
      <c r="W3" s="77"/>
      <c r="X3" s="77"/>
      <c r="Y3" s="77"/>
      <c r="Z3" s="77"/>
      <c r="AA3" s="76"/>
      <c r="AB3" s="76"/>
      <c r="AC3" s="51"/>
      <c r="AD3" s="51"/>
      <c r="AE3" s="29"/>
      <c r="AF3" s="29"/>
      <c r="AG3" s="29"/>
      <c r="AH3" s="29"/>
      <c r="AI3" s="29"/>
    </row>
    <row r="4" spans="1:35" ht="12.75" customHeight="1">
      <c r="A4" s="11" t="s">
        <v>161</v>
      </c>
      <c r="B4" s="78"/>
      <c r="C4" s="76"/>
      <c r="D4" s="76"/>
      <c r="E4" s="76"/>
      <c r="F4" s="76"/>
      <c r="G4" s="76"/>
      <c r="H4" s="76"/>
      <c r="I4" s="76"/>
      <c r="J4" s="76"/>
      <c r="K4" s="76"/>
      <c r="L4" s="76"/>
      <c r="M4" s="76"/>
      <c r="N4" s="76"/>
      <c r="O4" s="76"/>
      <c r="P4" s="76"/>
      <c r="Q4" s="76"/>
      <c r="R4" s="76"/>
      <c r="S4" s="76"/>
      <c r="T4" s="76"/>
      <c r="U4" s="76"/>
      <c r="V4" s="76"/>
      <c r="W4" s="76"/>
      <c r="X4" s="76"/>
      <c r="Y4" s="76"/>
      <c r="Z4" s="76"/>
      <c r="AA4" s="76"/>
      <c r="AB4" s="76"/>
      <c r="AC4" s="51"/>
      <c r="AD4" s="51"/>
      <c r="AE4" s="29"/>
      <c r="AF4" s="29"/>
      <c r="AG4" s="29"/>
      <c r="AH4" s="29"/>
      <c r="AI4" s="29"/>
    </row>
    <row r="5" spans="1:35" ht="12.75" customHeight="1">
      <c r="A5" s="79"/>
      <c r="B5" s="476" t="s">
        <v>162</v>
      </c>
      <c r="C5" s="474"/>
      <c r="D5" s="474"/>
      <c r="E5" s="474"/>
      <c r="F5" s="474"/>
      <c r="G5" s="474"/>
      <c r="H5" s="474"/>
      <c r="I5" s="474"/>
      <c r="J5" s="474"/>
      <c r="K5" s="474"/>
      <c r="L5" s="474"/>
      <c r="M5" s="474"/>
      <c r="N5" s="474"/>
      <c r="O5" s="474"/>
      <c r="P5" s="474"/>
      <c r="Q5" s="474"/>
      <c r="R5" s="474"/>
      <c r="S5" s="474"/>
      <c r="T5" s="76"/>
      <c r="U5" s="76"/>
      <c r="V5" s="76"/>
      <c r="W5" s="76"/>
      <c r="X5" s="76"/>
      <c r="Y5" s="76"/>
      <c r="Z5" s="76"/>
      <c r="AA5" s="76"/>
      <c r="AB5" s="76"/>
      <c r="AC5" s="51"/>
      <c r="AD5" s="51"/>
      <c r="AE5" s="29"/>
      <c r="AF5" s="29"/>
      <c r="AG5" s="29"/>
      <c r="AH5" s="29"/>
      <c r="AI5" s="29"/>
    </row>
    <row r="6" spans="1:35" ht="12.75" customHeight="1">
      <c r="A6" s="79"/>
      <c r="B6" s="476" t="s">
        <v>58</v>
      </c>
      <c r="C6" s="474"/>
      <c r="D6" s="474"/>
      <c r="E6" s="474"/>
      <c r="F6" s="474"/>
      <c r="G6" s="474"/>
      <c r="H6" s="474"/>
      <c r="I6" s="474"/>
      <c r="J6" s="474"/>
      <c r="K6" s="474"/>
      <c r="L6" s="474"/>
      <c r="M6" s="474"/>
      <c r="N6" s="474"/>
      <c r="O6" s="474"/>
      <c r="P6" s="474"/>
      <c r="Q6" s="474"/>
      <c r="R6" s="474"/>
      <c r="S6" s="474"/>
      <c r="T6" s="76"/>
      <c r="U6" s="76"/>
      <c r="V6" s="76"/>
      <c r="W6" s="76"/>
      <c r="X6" s="76"/>
      <c r="Y6" s="76"/>
      <c r="Z6" s="76"/>
      <c r="AA6" s="76"/>
      <c r="AB6" s="76"/>
      <c r="AC6" s="51"/>
      <c r="AD6" s="51"/>
      <c r="AE6" s="29"/>
      <c r="AF6" s="29"/>
      <c r="AG6" s="29"/>
      <c r="AH6" s="29"/>
      <c r="AI6" s="29"/>
    </row>
    <row r="7" spans="1:35" ht="12.75" customHeight="1">
      <c r="A7" s="50"/>
      <c r="B7" s="476" t="s">
        <v>843</v>
      </c>
      <c r="C7" s="474"/>
      <c r="D7" s="474"/>
      <c r="E7" s="474"/>
      <c r="F7" s="474"/>
      <c r="G7" s="474"/>
      <c r="H7" s="474"/>
      <c r="I7" s="474"/>
      <c r="J7" s="474"/>
      <c r="K7" s="474"/>
      <c r="L7" s="474"/>
      <c r="M7" s="474"/>
      <c r="N7" s="474"/>
      <c r="O7" s="474"/>
      <c r="P7" s="474"/>
      <c r="Q7" s="474"/>
      <c r="R7" s="474"/>
      <c r="S7" s="474"/>
      <c r="T7" s="76"/>
      <c r="U7" s="76"/>
      <c r="V7" s="76"/>
      <c r="W7" s="76"/>
      <c r="X7" s="76"/>
      <c r="Y7" s="76"/>
      <c r="Z7" s="76"/>
      <c r="AA7" s="76"/>
      <c r="AB7" s="76"/>
      <c r="AC7" s="51"/>
      <c r="AD7" s="51"/>
      <c r="AE7" s="29"/>
      <c r="AF7" s="29"/>
      <c r="AG7" s="29"/>
      <c r="AH7" s="29"/>
      <c r="AI7" s="29"/>
    </row>
    <row r="8" spans="1:35" ht="12.75" customHeight="1">
      <c r="A8" s="50"/>
      <c r="B8" s="476" t="s">
        <v>844</v>
      </c>
      <c r="C8" s="474"/>
      <c r="D8" s="474"/>
      <c r="E8" s="474"/>
      <c r="F8" s="474"/>
      <c r="G8" s="474"/>
      <c r="H8" s="474"/>
      <c r="I8" s="474"/>
      <c r="J8" s="474"/>
      <c r="K8" s="474"/>
      <c r="L8" s="474"/>
      <c r="M8" s="474"/>
      <c r="N8" s="474"/>
      <c r="O8" s="474"/>
      <c r="P8" s="474"/>
      <c r="Q8" s="474"/>
      <c r="R8" s="474"/>
      <c r="S8" s="474"/>
      <c r="T8" s="51"/>
      <c r="U8" s="51"/>
      <c r="V8" s="51"/>
      <c r="W8" s="51"/>
      <c r="X8" s="51"/>
      <c r="Y8" s="51"/>
      <c r="Z8" s="51"/>
      <c r="AA8" s="51"/>
      <c r="AB8" s="51"/>
      <c r="AC8" s="51"/>
      <c r="AD8" s="51"/>
      <c r="AE8" s="29"/>
      <c r="AF8" s="29"/>
      <c r="AG8" s="29"/>
      <c r="AH8" s="29"/>
      <c r="AI8" s="29"/>
    </row>
    <row r="9" spans="1:35" ht="12.75" customHeight="1">
      <c r="A9" s="50"/>
      <c r="B9" s="476" t="s">
        <v>845</v>
      </c>
      <c r="C9" s="474"/>
      <c r="D9" s="474"/>
      <c r="E9" s="474"/>
      <c r="F9" s="474"/>
      <c r="G9" s="474"/>
      <c r="H9" s="474"/>
      <c r="I9" s="474"/>
      <c r="J9" s="474"/>
      <c r="K9" s="474"/>
      <c r="L9" s="474"/>
      <c r="M9" s="474"/>
      <c r="N9" s="474"/>
      <c r="O9" s="474"/>
      <c r="P9" s="474"/>
      <c r="Q9" s="474"/>
      <c r="R9" s="474"/>
      <c r="S9" s="474"/>
      <c r="T9" s="51"/>
      <c r="U9" s="51"/>
      <c r="V9" s="51"/>
      <c r="W9" s="51"/>
      <c r="X9" s="51"/>
      <c r="Y9" s="51"/>
      <c r="Z9" s="51"/>
      <c r="AA9" s="51"/>
      <c r="AB9" s="51"/>
      <c r="AC9" s="51"/>
      <c r="AD9" s="51"/>
      <c r="AE9" s="29"/>
      <c r="AF9" s="29"/>
      <c r="AG9" s="29"/>
      <c r="AH9" s="29"/>
      <c r="AI9" s="29"/>
    </row>
    <row r="10" spans="1:35" ht="12.75" customHeight="1">
      <c r="A10" s="50"/>
      <c r="B10" s="476" t="s">
        <v>846</v>
      </c>
      <c r="C10" s="474"/>
      <c r="D10" s="474"/>
      <c r="E10" s="474"/>
      <c r="F10" s="474"/>
      <c r="G10" s="474"/>
      <c r="H10" s="474"/>
      <c r="I10" s="474"/>
      <c r="J10" s="474"/>
      <c r="K10" s="474"/>
      <c r="L10" s="474"/>
      <c r="M10" s="474"/>
      <c r="N10" s="474"/>
      <c r="O10" s="474"/>
      <c r="P10" s="474"/>
      <c r="Q10" s="474"/>
      <c r="R10" s="474"/>
      <c r="S10" s="474"/>
      <c r="T10" s="51"/>
      <c r="U10" s="51"/>
      <c r="V10" s="51"/>
      <c r="W10" s="51"/>
      <c r="X10" s="51"/>
      <c r="Y10" s="51"/>
      <c r="Z10" s="51"/>
      <c r="AA10" s="51"/>
      <c r="AB10" s="51"/>
      <c r="AC10" s="51"/>
      <c r="AD10" s="51"/>
      <c r="AE10" s="29"/>
      <c r="AF10" s="29"/>
      <c r="AG10" s="29"/>
      <c r="AH10" s="29"/>
      <c r="AI10" s="29"/>
    </row>
    <row r="11" spans="1:35" ht="12.75" customHeight="1">
      <c r="A11" s="50"/>
      <c r="B11" s="476" t="s">
        <v>847</v>
      </c>
      <c r="C11" s="474"/>
      <c r="D11" s="474"/>
      <c r="E11" s="474"/>
      <c r="F11" s="474"/>
      <c r="G11" s="474"/>
      <c r="H11" s="474"/>
      <c r="I11" s="474"/>
      <c r="J11" s="474"/>
      <c r="K11" s="474"/>
      <c r="L11" s="474"/>
      <c r="M11" s="474"/>
      <c r="N11" s="474"/>
      <c r="O11" s="474"/>
      <c r="P11" s="474"/>
      <c r="Q11" s="474"/>
      <c r="R11" s="474"/>
      <c r="S11" s="474"/>
      <c r="T11" s="51"/>
      <c r="U11" s="51"/>
      <c r="V11" s="51"/>
      <c r="W11" s="51"/>
      <c r="X11" s="51"/>
      <c r="Y11" s="51"/>
      <c r="Z11" s="51"/>
      <c r="AA11" s="51"/>
      <c r="AB11" s="51"/>
      <c r="AC11" s="51"/>
      <c r="AD11" s="51"/>
      <c r="AE11" s="29"/>
      <c r="AF11" s="29"/>
      <c r="AG11" s="153"/>
      <c r="AH11" s="3" t="s">
        <v>164</v>
      </c>
      <c r="AI11" s="38">
        <v>0</v>
      </c>
    </row>
    <row r="12" spans="1:35" ht="12.75" customHeight="1">
      <c r="A12" s="50"/>
      <c r="B12" s="476" t="s">
        <v>848</v>
      </c>
      <c r="C12" s="474"/>
      <c r="D12" s="474"/>
      <c r="E12" s="474"/>
      <c r="F12" s="474"/>
      <c r="G12" s="474"/>
      <c r="H12" s="474"/>
      <c r="I12" s="474"/>
      <c r="J12" s="474"/>
      <c r="K12" s="474"/>
      <c r="L12" s="474"/>
      <c r="M12" s="474"/>
      <c r="N12" s="474"/>
      <c r="O12" s="474"/>
      <c r="P12" s="474"/>
      <c r="Q12" s="474"/>
      <c r="R12" s="474"/>
      <c r="S12" s="474"/>
      <c r="T12" s="51"/>
      <c r="U12" s="51"/>
      <c r="V12" s="51"/>
      <c r="W12" s="51"/>
      <c r="X12" s="51"/>
      <c r="Y12" s="51"/>
      <c r="Z12" s="51"/>
      <c r="AA12" s="51"/>
      <c r="AB12" s="51"/>
      <c r="AC12" s="51"/>
      <c r="AD12" s="51"/>
      <c r="AE12" s="29"/>
      <c r="AF12" s="29"/>
      <c r="AG12" s="153"/>
      <c r="AH12" s="40" t="s">
        <v>165</v>
      </c>
      <c r="AI12" s="41">
        <v>0</v>
      </c>
    </row>
    <row r="13" spans="1:35" ht="12.75" customHeight="1">
      <c r="A13" s="50"/>
      <c r="B13" s="476" t="s">
        <v>1522</v>
      </c>
      <c r="C13" s="474"/>
      <c r="D13" s="474"/>
      <c r="E13" s="474"/>
      <c r="F13" s="474"/>
      <c r="G13" s="474"/>
      <c r="H13" s="474"/>
      <c r="I13" s="474"/>
      <c r="J13" s="474"/>
      <c r="K13" s="474"/>
      <c r="L13" s="474"/>
      <c r="M13" s="474"/>
      <c r="N13" s="474"/>
      <c r="O13" s="474"/>
      <c r="P13" s="474"/>
      <c r="Q13" s="474"/>
      <c r="R13" s="474"/>
      <c r="S13" s="474"/>
      <c r="T13" s="51"/>
      <c r="U13" s="51"/>
      <c r="V13" s="51"/>
      <c r="W13" s="51"/>
      <c r="X13" s="51"/>
      <c r="Y13" s="51"/>
      <c r="Z13" s="51"/>
      <c r="AA13" s="51"/>
      <c r="AB13" s="51"/>
      <c r="AC13" s="51"/>
      <c r="AD13" s="51"/>
      <c r="AE13" s="29"/>
      <c r="AF13" s="29"/>
      <c r="AG13" s="153"/>
      <c r="AH13" s="40"/>
      <c r="AI13" s="41"/>
    </row>
    <row r="14" spans="1:35" ht="12.75" customHeight="1">
      <c r="A14" s="153"/>
      <c r="B14" s="486" t="s">
        <v>850</v>
      </c>
      <c r="C14" s="474"/>
      <c r="D14" s="474"/>
      <c r="E14" s="474"/>
      <c r="F14" s="474"/>
      <c r="G14" s="474"/>
      <c r="H14" s="474"/>
      <c r="I14" s="474"/>
      <c r="J14" s="474"/>
      <c r="K14" s="474"/>
      <c r="L14" s="474"/>
      <c r="M14" s="474"/>
      <c r="N14" s="474"/>
      <c r="O14" s="474"/>
      <c r="P14" s="474"/>
      <c r="Q14" s="474"/>
      <c r="R14" s="474"/>
      <c r="S14" s="474"/>
      <c r="T14" s="101"/>
      <c r="U14" s="101"/>
      <c r="V14" s="101"/>
      <c r="W14" s="101"/>
      <c r="X14" s="101"/>
      <c r="Y14" s="101"/>
      <c r="Z14" s="101"/>
      <c r="AA14" s="101"/>
      <c r="AB14" s="101"/>
      <c r="AC14" s="101"/>
      <c r="AD14" s="101"/>
      <c r="AE14" s="101"/>
      <c r="AF14" s="101"/>
      <c r="AG14" s="101"/>
      <c r="AH14" s="101"/>
      <c r="AI14" s="101"/>
    </row>
    <row r="15" spans="1:35" ht="12.75" customHeight="1">
      <c r="A15" s="153"/>
      <c r="B15" s="28" t="s">
        <v>1523</v>
      </c>
      <c r="C15" s="51"/>
      <c r="D15" s="154"/>
      <c r="E15" s="142"/>
      <c r="F15" s="142"/>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pans="1:35" ht="12.75" customHeight="1">
      <c r="A16" s="153"/>
      <c r="B16" s="82">
        <v>181</v>
      </c>
      <c r="C16" s="50" t="s">
        <v>851</v>
      </c>
      <c r="D16" s="154"/>
      <c r="E16" s="142"/>
      <c r="F16" s="142"/>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pans="1:35" ht="12.75" customHeight="1">
      <c r="A17" s="153"/>
      <c r="B17" s="48">
        <v>113</v>
      </c>
      <c r="C17" s="50" t="s">
        <v>852</v>
      </c>
      <c r="D17" s="154"/>
      <c r="E17" s="142"/>
      <c r="F17" s="142"/>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pans="1:35" ht="12.75" customHeight="1">
      <c r="A18" s="153"/>
      <c r="B18" s="83">
        <v>294</v>
      </c>
      <c r="C18" s="50" t="s">
        <v>853</v>
      </c>
      <c r="D18" s="154"/>
      <c r="E18" s="142"/>
      <c r="F18" s="142"/>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pans="1:35" ht="12.75" customHeight="1">
      <c r="A19" s="153"/>
      <c r="B19" s="84">
        <v>353</v>
      </c>
      <c r="C19" s="50" t="s">
        <v>854</v>
      </c>
      <c r="D19" s="154"/>
      <c r="E19" s="142"/>
      <c r="F19" s="142"/>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pans="1:35" ht="12.75" customHeight="1">
      <c r="A20" s="153"/>
      <c r="B20" s="84"/>
      <c r="C20" s="95"/>
      <c r="D20" s="154"/>
      <c r="E20" s="142"/>
      <c r="F20" s="142"/>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pans="1:35" ht="12.75" customHeight="1">
      <c r="A21" s="153"/>
      <c r="B21" s="142"/>
      <c r="C21" s="95"/>
      <c r="D21" s="154"/>
      <c r="E21" s="142"/>
      <c r="F21" s="142"/>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pans="1:35" ht="11.25" customHeight="1">
      <c r="A22" s="483" t="s">
        <v>1524</v>
      </c>
      <c r="B22" s="481" t="s">
        <v>858</v>
      </c>
      <c r="C22" s="483" t="s">
        <v>859</v>
      </c>
      <c r="D22" s="478" t="s">
        <v>1525</v>
      </c>
      <c r="E22" s="481" t="s">
        <v>861</v>
      </c>
      <c r="F22" s="481" t="s">
        <v>861</v>
      </c>
      <c r="G22" s="482" t="s">
        <v>863</v>
      </c>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8"/>
    </row>
    <row r="23" spans="1:35" ht="12" customHeight="1">
      <c r="A23" s="479"/>
      <c r="B23" s="479"/>
      <c r="C23" s="479"/>
      <c r="D23" s="479"/>
      <c r="E23" s="479"/>
      <c r="F23" s="479"/>
      <c r="G23" s="502" t="s">
        <v>1526</v>
      </c>
      <c r="H23" s="467"/>
      <c r="I23" s="467"/>
      <c r="J23" s="467"/>
      <c r="K23" s="467"/>
      <c r="L23" s="467"/>
      <c r="M23" s="467"/>
      <c r="N23" s="467"/>
      <c r="O23" s="467"/>
      <c r="P23" s="467"/>
      <c r="Q23" s="467"/>
      <c r="R23" s="467"/>
      <c r="S23" s="467"/>
      <c r="T23" s="467"/>
      <c r="U23" s="467"/>
      <c r="V23" s="467"/>
      <c r="W23" s="467"/>
      <c r="X23" s="468"/>
      <c r="Y23" s="498" t="s">
        <v>1527</v>
      </c>
      <c r="Z23" s="467"/>
      <c r="AA23" s="467"/>
      <c r="AB23" s="467"/>
      <c r="AC23" s="467"/>
      <c r="AD23" s="467"/>
      <c r="AE23" s="467"/>
      <c r="AF23" s="467"/>
      <c r="AG23" s="467"/>
      <c r="AH23" s="467"/>
      <c r="AI23" s="468"/>
    </row>
    <row r="24" spans="1:35" ht="12" customHeight="1">
      <c r="A24" s="479"/>
      <c r="B24" s="479"/>
      <c r="C24" s="479"/>
      <c r="D24" s="479"/>
      <c r="E24" s="479"/>
      <c r="F24" s="479"/>
      <c r="G24" s="502" t="s">
        <v>1528</v>
      </c>
      <c r="H24" s="467"/>
      <c r="I24" s="467"/>
      <c r="J24" s="467"/>
      <c r="K24" s="467"/>
      <c r="L24" s="467"/>
      <c r="M24" s="467"/>
      <c r="N24" s="467"/>
      <c r="O24" s="468"/>
      <c r="P24" s="502" t="s">
        <v>1529</v>
      </c>
      <c r="Q24" s="467"/>
      <c r="R24" s="467"/>
      <c r="S24" s="467"/>
      <c r="T24" s="467"/>
      <c r="U24" s="467"/>
      <c r="V24" s="467"/>
      <c r="W24" s="467"/>
      <c r="X24" s="468"/>
      <c r="Y24" s="502" t="s">
        <v>1202</v>
      </c>
      <c r="Z24" s="467"/>
      <c r="AA24" s="467"/>
      <c r="AB24" s="467"/>
      <c r="AC24" s="467"/>
      <c r="AD24" s="467"/>
      <c r="AE24" s="468"/>
      <c r="AF24" s="498" t="s">
        <v>1530</v>
      </c>
      <c r="AG24" s="467"/>
      <c r="AH24" s="467"/>
      <c r="AI24" s="468"/>
    </row>
    <row r="25" spans="1:35" ht="12" customHeight="1">
      <c r="A25" s="479"/>
      <c r="B25" s="479"/>
      <c r="C25" s="479"/>
      <c r="D25" s="479"/>
      <c r="E25" s="479"/>
      <c r="F25" s="479"/>
      <c r="G25" s="502" t="s">
        <v>869</v>
      </c>
      <c r="H25" s="467"/>
      <c r="I25" s="467"/>
      <c r="J25" s="468"/>
      <c r="K25" s="502" t="s">
        <v>870</v>
      </c>
      <c r="L25" s="467"/>
      <c r="M25" s="467"/>
      <c r="N25" s="467"/>
      <c r="O25" s="468"/>
      <c r="P25" s="502" t="s">
        <v>869</v>
      </c>
      <c r="Q25" s="467"/>
      <c r="R25" s="467"/>
      <c r="S25" s="467"/>
      <c r="T25" s="467"/>
      <c r="U25" s="467"/>
      <c r="V25" s="467"/>
      <c r="W25" s="467"/>
      <c r="X25" s="468"/>
      <c r="Y25" s="502" t="s">
        <v>1206</v>
      </c>
      <c r="Z25" s="467"/>
      <c r="AA25" s="468"/>
      <c r="AB25" s="502" t="s">
        <v>1207</v>
      </c>
      <c r="AC25" s="467"/>
      <c r="AD25" s="467"/>
      <c r="AE25" s="468"/>
      <c r="AF25" s="502" t="s">
        <v>1206</v>
      </c>
      <c r="AG25" s="467"/>
      <c r="AH25" s="467"/>
      <c r="AI25" s="468"/>
    </row>
    <row r="26" spans="1:35" ht="90.75" customHeight="1">
      <c r="A26" s="480"/>
      <c r="B26" s="480"/>
      <c r="C26" s="480"/>
      <c r="D26" s="480"/>
      <c r="E26" s="480"/>
      <c r="F26" s="480"/>
      <c r="G26" s="85" t="s">
        <v>1531</v>
      </c>
      <c r="H26" s="85" t="s">
        <v>1532</v>
      </c>
      <c r="I26" s="85" t="s">
        <v>1533</v>
      </c>
      <c r="J26" s="85" t="s">
        <v>1534</v>
      </c>
      <c r="K26" s="85" t="s">
        <v>1535</v>
      </c>
      <c r="L26" s="85" t="s">
        <v>1536</v>
      </c>
      <c r="M26" s="85" t="s">
        <v>1537</v>
      </c>
      <c r="N26" s="85" t="s">
        <v>1538</v>
      </c>
      <c r="O26" s="85" t="s">
        <v>1539</v>
      </c>
      <c r="P26" s="85" t="s">
        <v>1540</v>
      </c>
      <c r="Q26" s="85" t="s">
        <v>1541</v>
      </c>
      <c r="R26" s="85" t="s">
        <v>1542</v>
      </c>
      <c r="S26" s="85" t="s">
        <v>1543</v>
      </c>
      <c r="T26" s="85" t="s">
        <v>1544</v>
      </c>
      <c r="U26" s="85" t="s">
        <v>1545</v>
      </c>
      <c r="V26" s="85" t="s">
        <v>1546</v>
      </c>
      <c r="W26" s="85" t="s">
        <v>1547</v>
      </c>
      <c r="X26" s="85" t="s">
        <v>1548</v>
      </c>
      <c r="Y26" s="85" t="s">
        <v>1549</v>
      </c>
      <c r="Z26" s="85" t="s">
        <v>1550</v>
      </c>
      <c r="AA26" s="85" t="s">
        <v>1551</v>
      </c>
      <c r="AB26" s="114" t="s">
        <v>1552</v>
      </c>
      <c r="AC26" s="85" t="s">
        <v>1553</v>
      </c>
      <c r="AD26" s="85" t="s">
        <v>1554</v>
      </c>
      <c r="AE26" s="85" t="s">
        <v>1555</v>
      </c>
      <c r="AF26" s="114" t="s">
        <v>1556</v>
      </c>
      <c r="AG26" s="85" t="s">
        <v>1557</v>
      </c>
      <c r="AH26" s="85" t="s">
        <v>1558</v>
      </c>
      <c r="AI26" s="85" t="s">
        <v>1559</v>
      </c>
    </row>
    <row r="27" spans="1:35" ht="12.75" customHeight="1">
      <c r="A27" s="490" t="s">
        <v>900</v>
      </c>
      <c r="B27" s="467"/>
      <c r="C27" s="467"/>
      <c r="D27" s="468"/>
      <c r="E27" s="90"/>
      <c r="F27" s="90"/>
      <c r="G27" s="44" t="s">
        <v>1560</v>
      </c>
      <c r="H27" s="44" t="s">
        <v>1560</v>
      </c>
      <c r="I27" s="44" t="s">
        <v>1560</v>
      </c>
      <c r="J27" s="44" t="s">
        <v>1560</v>
      </c>
      <c r="K27" s="44" t="s">
        <v>1560</v>
      </c>
      <c r="L27" s="44" t="s">
        <v>1560</v>
      </c>
      <c r="M27" s="44" t="s">
        <v>1560</v>
      </c>
      <c r="N27" s="44" t="s">
        <v>1560</v>
      </c>
      <c r="O27" s="44" t="s">
        <v>1560</v>
      </c>
      <c r="P27" s="44" t="s">
        <v>1561</v>
      </c>
      <c r="Q27" s="44" t="s">
        <v>1561</v>
      </c>
      <c r="R27" s="44" t="s">
        <v>1561</v>
      </c>
      <c r="S27" s="44" t="s">
        <v>1561</v>
      </c>
      <c r="T27" s="44" t="s">
        <v>1561</v>
      </c>
      <c r="U27" s="44" t="s">
        <v>1561</v>
      </c>
      <c r="V27" s="44" t="s">
        <v>1561</v>
      </c>
      <c r="W27" s="44" t="s">
        <v>1561</v>
      </c>
      <c r="X27" s="44" t="s">
        <v>1561</v>
      </c>
      <c r="Y27" s="44" t="s">
        <v>51</v>
      </c>
      <c r="Z27" s="44" t="s">
        <v>1562</v>
      </c>
      <c r="AA27" s="44" t="s">
        <v>1563</v>
      </c>
      <c r="AB27" s="44" t="s">
        <v>51</v>
      </c>
      <c r="AC27" s="44" t="s">
        <v>1564</v>
      </c>
      <c r="AD27" s="44" t="s">
        <v>1564</v>
      </c>
      <c r="AE27" s="44" t="s">
        <v>1565</v>
      </c>
      <c r="AF27" s="44" t="s">
        <v>51</v>
      </c>
      <c r="AG27" s="44" t="s">
        <v>1566</v>
      </c>
      <c r="AH27" s="44" t="s">
        <v>1566</v>
      </c>
      <c r="AI27" s="44" t="s">
        <v>1295</v>
      </c>
    </row>
    <row r="28" spans="1:35" ht="12.75" customHeight="1">
      <c r="A28" s="490" t="s">
        <v>1567</v>
      </c>
      <c r="B28" s="467"/>
      <c r="C28" s="467"/>
      <c r="D28" s="468"/>
      <c r="E28" s="90"/>
      <c r="F28" s="90"/>
      <c r="G28" s="84">
        <v>500</v>
      </c>
      <c r="H28" s="84">
        <v>1000</v>
      </c>
      <c r="I28" s="84">
        <v>1500</v>
      </c>
      <c r="J28" s="84">
        <v>2500</v>
      </c>
      <c r="K28" s="84">
        <v>500</v>
      </c>
      <c r="L28" s="84">
        <v>1000</v>
      </c>
      <c r="M28" s="84">
        <v>1000</v>
      </c>
      <c r="N28" s="84">
        <v>1500</v>
      </c>
      <c r="O28" s="84">
        <v>2500</v>
      </c>
      <c r="P28" s="84">
        <v>500</v>
      </c>
      <c r="Q28" s="84">
        <v>500</v>
      </c>
      <c r="R28" s="84">
        <v>1000</v>
      </c>
      <c r="S28" s="84">
        <v>1000</v>
      </c>
      <c r="T28" s="84">
        <v>1500</v>
      </c>
      <c r="U28" s="84">
        <v>1500</v>
      </c>
      <c r="V28" s="84">
        <v>2500</v>
      </c>
      <c r="W28" s="84">
        <v>2500</v>
      </c>
      <c r="X28" s="84">
        <v>4500</v>
      </c>
      <c r="Y28" s="84">
        <v>500</v>
      </c>
      <c r="Z28" s="84">
        <v>1000</v>
      </c>
      <c r="AA28" s="84">
        <v>2000</v>
      </c>
      <c r="AB28" s="84">
        <v>500</v>
      </c>
      <c r="AC28" s="84">
        <v>1000</v>
      </c>
      <c r="AD28" s="84">
        <v>1000</v>
      </c>
      <c r="AE28" s="84">
        <v>2000</v>
      </c>
      <c r="AF28" s="84">
        <v>500</v>
      </c>
      <c r="AG28" s="84">
        <v>1000</v>
      </c>
      <c r="AH28" s="84">
        <v>1000</v>
      </c>
      <c r="AI28" s="84">
        <v>2000</v>
      </c>
    </row>
    <row r="29" spans="1:35" ht="12.75" customHeight="1">
      <c r="A29" s="490" t="s">
        <v>1568</v>
      </c>
      <c r="B29" s="467"/>
      <c r="C29" s="467"/>
      <c r="D29" s="468"/>
      <c r="E29" s="90"/>
      <c r="F29" s="90"/>
      <c r="G29" s="84">
        <v>15</v>
      </c>
      <c r="H29" s="84">
        <v>20</v>
      </c>
      <c r="I29" s="84">
        <v>20</v>
      </c>
      <c r="J29" s="84">
        <v>40</v>
      </c>
      <c r="K29" s="84">
        <v>15</v>
      </c>
      <c r="L29" s="84">
        <v>20</v>
      </c>
      <c r="M29" s="84">
        <v>20</v>
      </c>
      <c r="N29" s="84">
        <v>20</v>
      </c>
      <c r="O29" s="84">
        <v>40</v>
      </c>
      <c r="P29" s="84">
        <v>15</v>
      </c>
      <c r="Q29" s="84">
        <v>15</v>
      </c>
      <c r="R29" s="84">
        <v>20</v>
      </c>
      <c r="S29" s="84">
        <v>20</v>
      </c>
      <c r="T29" s="84">
        <v>20</v>
      </c>
      <c r="U29" s="84">
        <v>20</v>
      </c>
      <c r="V29" s="84">
        <v>40</v>
      </c>
      <c r="W29" s="84">
        <v>40</v>
      </c>
      <c r="X29" s="84">
        <v>40</v>
      </c>
      <c r="Y29" s="84">
        <v>15</v>
      </c>
      <c r="Z29" s="84">
        <v>20</v>
      </c>
      <c r="AA29" s="84">
        <v>32</v>
      </c>
      <c r="AB29" s="84">
        <v>15</v>
      </c>
      <c r="AC29" s="84">
        <v>20</v>
      </c>
      <c r="AD29" s="84">
        <v>20</v>
      </c>
      <c r="AE29" s="84">
        <v>32</v>
      </c>
      <c r="AF29" s="84">
        <v>15</v>
      </c>
      <c r="AG29" s="84">
        <v>20</v>
      </c>
      <c r="AH29" s="84">
        <v>20</v>
      </c>
      <c r="AI29" s="84">
        <v>32</v>
      </c>
    </row>
    <row r="30" spans="1:35" ht="12.75" customHeight="1">
      <c r="A30" s="490" t="s">
        <v>1569</v>
      </c>
      <c r="B30" s="467"/>
      <c r="C30" s="467"/>
      <c r="D30" s="468"/>
      <c r="E30" s="90"/>
      <c r="F30" s="90"/>
      <c r="G30" s="84">
        <v>150</v>
      </c>
      <c r="H30" s="84">
        <v>150</v>
      </c>
      <c r="I30" s="84">
        <v>150</v>
      </c>
      <c r="J30" s="84">
        <v>150</v>
      </c>
      <c r="K30" s="84">
        <v>150</v>
      </c>
      <c r="L30" s="84">
        <v>150</v>
      </c>
      <c r="M30" s="84">
        <v>35</v>
      </c>
      <c r="N30" s="84">
        <v>150</v>
      </c>
      <c r="O30" s="84">
        <v>150</v>
      </c>
      <c r="P30" s="84">
        <v>150</v>
      </c>
      <c r="Q30" s="84">
        <v>35</v>
      </c>
      <c r="R30" s="84">
        <v>150</v>
      </c>
      <c r="S30" s="84">
        <v>35</v>
      </c>
      <c r="T30" s="84">
        <v>150</v>
      </c>
      <c r="U30" s="84">
        <v>35</v>
      </c>
      <c r="V30" s="84">
        <v>150</v>
      </c>
      <c r="W30" s="84">
        <v>35</v>
      </c>
      <c r="X30" s="84">
        <v>150</v>
      </c>
      <c r="Y30" s="155" t="s">
        <v>1570</v>
      </c>
      <c r="Z30" s="155" t="s">
        <v>1570</v>
      </c>
      <c r="AA30" s="155" t="s">
        <v>1570</v>
      </c>
      <c r="AB30" s="155" t="s">
        <v>1570</v>
      </c>
      <c r="AC30" s="155" t="s">
        <v>1570</v>
      </c>
      <c r="AD30" s="155" t="s">
        <v>1571</v>
      </c>
      <c r="AE30" s="155" t="s">
        <v>1570</v>
      </c>
      <c r="AF30" s="155" t="s">
        <v>1570</v>
      </c>
      <c r="AG30" s="155" t="s">
        <v>1570</v>
      </c>
      <c r="AH30" s="155" t="s">
        <v>1571</v>
      </c>
      <c r="AI30" s="155" t="s">
        <v>1570</v>
      </c>
    </row>
    <row r="31" spans="1:35" ht="12.75" hidden="1" customHeight="1">
      <c r="A31" s="156" t="s">
        <v>1572</v>
      </c>
      <c r="B31" s="157"/>
      <c r="C31" s="157"/>
      <c r="D31" s="158"/>
      <c r="E31" s="90"/>
      <c r="F31" s="90"/>
      <c r="G31" s="82">
        <v>273</v>
      </c>
      <c r="H31" s="82">
        <v>362</v>
      </c>
      <c r="I31" s="82">
        <v>480</v>
      </c>
      <c r="J31" s="82">
        <v>728</v>
      </c>
      <c r="K31" s="82">
        <v>273</v>
      </c>
      <c r="L31" s="82">
        <v>362</v>
      </c>
      <c r="M31" s="82">
        <v>385</v>
      </c>
      <c r="N31" s="82">
        <v>480</v>
      </c>
      <c r="O31" s="82">
        <v>728</v>
      </c>
      <c r="P31" s="82">
        <v>286</v>
      </c>
      <c r="Q31" s="82">
        <v>303</v>
      </c>
      <c r="R31" s="82">
        <v>379</v>
      </c>
      <c r="S31" s="82">
        <v>406</v>
      </c>
      <c r="T31" s="82">
        <v>508</v>
      </c>
      <c r="U31" s="82">
        <v>544</v>
      </c>
      <c r="V31" s="82">
        <v>766</v>
      </c>
      <c r="W31" s="82">
        <v>819</v>
      </c>
      <c r="X31" s="82">
        <v>994</v>
      </c>
      <c r="Y31" s="82">
        <v>480</v>
      </c>
      <c r="Z31" s="82">
        <v>586</v>
      </c>
      <c r="AA31" s="82">
        <v>1149</v>
      </c>
      <c r="AB31" s="82">
        <v>480</v>
      </c>
      <c r="AC31" s="82">
        <v>572</v>
      </c>
      <c r="AD31" s="82">
        <v>588</v>
      </c>
      <c r="AE31" s="82">
        <v>1146</v>
      </c>
      <c r="AF31" s="82">
        <v>504</v>
      </c>
      <c r="AG31" s="82">
        <v>606</v>
      </c>
      <c r="AH31" s="82">
        <v>652</v>
      </c>
      <c r="AI31" s="82">
        <v>1192</v>
      </c>
    </row>
    <row r="32" spans="1:35" ht="12.75" customHeight="1">
      <c r="A32" s="156" t="s">
        <v>1572</v>
      </c>
      <c r="B32" s="157"/>
      <c r="C32" s="157"/>
      <c r="D32" s="158"/>
      <c r="E32" s="90"/>
      <c r="F32" s="90"/>
      <c r="G32" s="82">
        <f t="shared" ref="G32:AI32" si="0">G31*(1+$AI$12)*(1-$AI$11)</f>
        <v>273</v>
      </c>
      <c r="H32" s="82">
        <f t="shared" si="0"/>
        <v>362</v>
      </c>
      <c r="I32" s="82">
        <f t="shared" si="0"/>
        <v>480</v>
      </c>
      <c r="J32" s="82">
        <f t="shared" si="0"/>
        <v>728</v>
      </c>
      <c r="K32" s="82">
        <f t="shared" si="0"/>
        <v>273</v>
      </c>
      <c r="L32" s="82">
        <f t="shared" si="0"/>
        <v>362</v>
      </c>
      <c r="M32" s="82">
        <f t="shared" si="0"/>
        <v>385</v>
      </c>
      <c r="N32" s="82">
        <f t="shared" si="0"/>
        <v>480</v>
      </c>
      <c r="O32" s="82">
        <f t="shared" si="0"/>
        <v>728</v>
      </c>
      <c r="P32" s="82">
        <f t="shared" si="0"/>
        <v>286</v>
      </c>
      <c r="Q32" s="82">
        <f t="shared" si="0"/>
        <v>303</v>
      </c>
      <c r="R32" s="82">
        <f t="shared" si="0"/>
        <v>379</v>
      </c>
      <c r="S32" s="82">
        <f t="shared" si="0"/>
        <v>406</v>
      </c>
      <c r="T32" s="82">
        <f t="shared" si="0"/>
        <v>508</v>
      </c>
      <c r="U32" s="82">
        <f t="shared" si="0"/>
        <v>544</v>
      </c>
      <c r="V32" s="82">
        <f t="shared" si="0"/>
        <v>766</v>
      </c>
      <c r="W32" s="82">
        <f t="shared" si="0"/>
        <v>819</v>
      </c>
      <c r="X32" s="82">
        <f t="shared" si="0"/>
        <v>994</v>
      </c>
      <c r="Y32" s="82">
        <f t="shared" si="0"/>
        <v>480</v>
      </c>
      <c r="Z32" s="82">
        <f t="shared" si="0"/>
        <v>586</v>
      </c>
      <c r="AA32" s="82">
        <f t="shared" si="0"/>
        <v>1149</v>
      </c>
      <c r="AB32" s="82">
        <f t="shared" si="0"/>
        <v>480</v>
      </c>
      <c r="AC32" s="82">
        <f t="shared" si="0"/>
        <v>572</v>
      </c>
      <c r="AD32" s="82">
        <f t="shared" si="0"/>
        <v>588</v>
      </c>
      <c r="AE32" s="82">
        <f t="shared" si="0"/>
        <v>1146</v>
      </c>
      <c r="AF32" s="82">
        <f t="shared" si="0"/>
        <v>504</v>
      </c>
      <c r="AG32" s="82">
        <f t="shared" si="0"/>
        <v>606</v>
      </c>
      <c r="AH32" s="82">
        <f t="shared" si="0"/>
        <v>652</v>
      </c>
      <c r="AI32" s="82">
        <f t="shared" si="0"/>
        <v>1192</v>
      </c>
    </row>
    <row r="33" spans="1:35" ht="11.25" customHeight="1">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row>
    <row r="34" spans="1:35" ht="15.75" customHeight="1">
      <c r="A34" s="94" t="s">
        <v>1573</v>
      </c>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row>
    <row r="35" spans="1:35" ht="11.2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row>
    <row r="36" spans="1:35" ht="15" customHeight="1">
      <c r="A36" s="100" t="s">
        <v>1574</v>
      </c>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row>
    <row r="37" spans="1:35" ht="12.75" customHeight="1">
      <c r="A37" s="84">
        <v>15</v>
      </c>
      <c r="B37" s="97" t="s">
        <v>1575</v>
      </c>
      <c r="C37" s="44" t="s">
        <v>1576</v>
      </c>
      <c r="D37" s="98">
        <v>0.63</v>
      </c>
      <c r="E37" s="48">
        <f t="shared" ref="E37:E46" si="1">F37*(1+$AI$12)*(1-$AI$11)</f>
        <v>168</v>
      </c>
      <c r="F37" s="48">
        <v>168</v>
      </c>
      <c r="G37" s="99">
        <f t="shared" ref="G37:G44" si="2">$G$32+E37</f>
        <v>441</v>
      </c>
      <c r="H37" s="84">
        <f t="shared" ref="H37:H46" si="3">$H$32+E37</f>
        <v>530</v>
      </c>
      <c r="I37" s="84">
        <f t="shared" ref="I37:I46" si="4">$I$32+E37</f>
        <v>648</v>
      </c>
      <c r="J37" s="84"/>
      <c r="K37" s="99">
        <f t="shared" ref="K37:K44" si="5">$K$32+E37</f>
        <v>441</v>
      </c>
      <c r="L37" s="84">
        <f t="shared" ref="L37:L46" si="6">$L$32+E37</f>
        <v>530</v>
      </c>
      <c r="M37" s="84">
        <f t="shared" ref="M37:M46" si="7">$M$32+E37</f>
        <v>553</v>
      </c>
      <c r="N37" s="84">
        <f t="shared" ref="N37:N46" si="8">$N$32+E37</f>
        <v>648</v>
      </c>
      <c r="O37" s="84"/>
      <c r="P37" s="99">
        <f t="shared" ref="P37:P44" si="9">$P$32+E37</f>
        <v>454</v>
      </c>
      <c r="Q37" s="99">
        <f t="shared" ref="Q37:Q44" si="10">$Q$32+E37</f>
        <v>471</v>
      </c>
      <c r="R37" s="84">
        <f t="shared" ref="R37:R46" si="11">$R$32+E37</f>
        <v>547</v>
      </c>
      <c r="S37" s="84">
        <f t="shared" ref="S37:S46" si="12">$S$32+E37</f>
        <v>574</v>
      </c>
      <c r="T37" s="84">
        <f t="shared" ref="T37:T46" si="13">$T$32+E37</f>
        <v>676</v>
      </c>
      <c r="U37" s="84">
        <f t="shared" ref="U37:U46" si="14">$U$32+E37</f>
        <v>712</v>
      </c>
      <c r="V37" s="84"/>
      <c r="W37" s="84"/>
      <c r="X37" s="84"/>
      <c r="Y37" s="99">
        <f t="shared" ref="Y37:Y44" si="15">$Y$32+E37</f>
        <v>648</v>
      </c>
      <c r="Z37" s="84">
        <f t="shared" ref="Z37:Z46" si="16">$Z$32+E37</f>
        <v>754</v>
      </c>
      <c r="AA37" s="84"/>
      <c r="AB37" s="99">
        <f t="shared" ref="AB37:AB44" si="17">$AB$32+E37</f>
        <v>648</v>
      </c>
      <c r="AC37" s="84">
        <f t="shared" ref="AC37:AC46" si="18">$AC$32+E37</f>
        <v>740</v>
      </c>
      <c r="AD37" s="99">
        <f t="shared" ref="AD37:AD46" si="19">$AD$32+E37</f>
        <v>756</v>
      </c>
      <c r="AE37" s="84"/>
      <c r="AF37" s="99">
        <f t="shared" ref="AF37:AF44" si="20">$AF$32+E37</f>
        <v>672</v>
      </c>
      <c r="AG37" s="84">
        <f t="shared" ref="AG37:AG46" si="21">$AG$32+E37</f>
        <v>774</v>
      </c>
      <c r="AH37" s="99">
        <f t="shared" ref="AH37:AH46" si="22">$AH$32+E37</f>
        <v>820</v>
      </c>
      <c r="AI37" s="84"/>
    </row>
    <row r="38" spans="1:35" ht="12.75" customHeight="1">
      <c r="A38" s="84">
        <v>15</v>
      </c>
      <c r="B38" s="97" t="s">
        <v>1577</v>
      </c>
      <c r="C38" s="44" t="s">
        <v>1576</v>
      </c>
      <c r="D38" s="98">
        <v>1</v>
      </c>
      <c r="E38" s="48">
        <f t="shared" si="1"/>
        <v>168</v>
      </c>
      <c r="F38" s="48">
        <v>168</v>
      </c>
      <c r="G38" s="99">
        <f t="shared" si="2"/>
        <v>441</v>
      </c>
      <c r="H38" s="84">
        <f t="shared" si="3"/>
        <v>530</v>
      </c>
      <c r="I38" s="84">
        <f t="shared" si="4"/>
        <v>648</v>
      </c>
      <c r="J38" s="84"/>
      <c r="K38" s="99">
        <f t="shared" si="5"/>
        <v>441</v>
      </c>
      <c r="L38" s="84">
        <f t="shared" si="6"/>
        <v>530</v>
      </c>
      <c r="M38" s="84">
        <f t="shared" si="7"/>
        <v>553</v>
      </c>
      <c r="N38" s="84">
        <f t="shared" si="8"/>
        <v>648</v>
      </c>
      <c r="O38" s="84"/>
      <c r="P38" s="99">
        <f t="shared" si="9"/>
        <v>454</v>
      </c>
      <c r="Q38" s="99">
        <f t="shared" si="10"/>
        <v>471</v>
      </c>
      <c r="R38" s="84">
        <f t="shared" si="11"/>
        <v>547</v>
      </c>
      <c r="S38" s="84">
        <f t="shared" si="12"/>
        <v>574</v>
      </c>
      <c r="T38" s="84">
        <f t="shared" si="13"/>
        <v>676</v>
      </c>
      <c r="U38" s="84">
        <f t="shared" si="14"/>
        <v>712</v>
      </c>
      <c r="V38" s="84"/>
      <c r="W38" s="84"/>
      <c r="X38" s="84"/>
      <c r="Y38" s="99">
        <f t="shared" si="15"/>
        <v>648</v>
      </c>
      <c r="Z38" s="84">
        <f t="shared" si="16"/>
        <v>754</v>
      </c>
      <c r="AA38" s="84"/>
      <c r="AB38" s="99">
        <f t="shared" si="17"/>
        <v>648</v>
      </c>
      <c r="AC38" s="84">
        <f t="shared" si="18"/>
        <v>740</v>
      </c>
      <c r="AD38" s="99">
        <f t="shared" si="19"/>
        <v>756</v>
      </c>
      <c r="AE38" s="84"/>
      <c r="AF38" s="99">
        <f t="shared" si="20"/>
        <v>672</v>
      </c>
      <c r="AG38" s="84">
        <f t="shared" si="21"/>
        <v>774</v>
      </c>
      <c r="AH38" s="99">
        <f t="shared" si="22"/>
        <v>820</v>
      </c>
      <c r="AI38" s="84"/>
    </row>
    <row r="39" spans="1:35" ht="12.75" customHeight="1">
      <c r="A39" s="84">
        <v>15</v>
      </c>
      <c r="B39" s="97" t="s">
        <v>1578</v>
      </c>
      <c r="C39" s="44" t="s">
        <v>1576</v>
      </c>
      <c r="D39" s="98">
        <v>1.6</v>
      </c>
      <c r="E39" s="48">
        <f t="shared" si="1"/>
        <v>168</v>
      </c>
      <c r="F39" s="48">
        <v>168</v>
      </c>
      <c r="G39" s="99">
        <f t="shared" si="2"/>
        <v>441</v>
      </c>
      <c r="H39" s="84">
        <f t="shared" si="3"/>
        <v>530</v>
      </c>
      <c r="I39" s="84">
        <f t="shared" si="4"/>
        <v>648</v>
      </c>
      <c r="J39" s="84"/>
      <c r="K39" s="99">
        <f t="shared" si="5"/>
        <v>441</v>
      </c>
      <c r="L39" s="84">
        <f t="shared" si="6"/>
        <v>530</v>
      </c>
      <c r="M39" s="84">
        <f t="shared" si="7"/>
        <v>553</v>
      </c>
      <c r="N39" s="84">
        <f t="shared" si="8"/>
        <v>648</v>
      </c>
      <c r="O39" s="84"/>
      <c r="P39" s="99">
        <f t="shared" si="9"/>
        <v>454</v>
      </c>
      <c r="Q39" s="99">
        <f t="shared" si="10"/>
        <v>471</v>
      </c>
      <c r="R39" s="84">
        <f t="shared" si="11"/>
        <v>547</v>
      </c>
      <c r="S39" s="84">
        <f t="shared" si="12"/>
        <v>574</v>
      </c>
      <c r="T39" s="84">
        <f t="shared" si="13"/>
        <v>676</v>
      </c>
      <c r="U39" s="84">
        <f t="shared" si="14"/>
        <v>712</v>
      </c>
      <c r="V39" s="84"/>
      <c r="W39" s="84"/>
      <c r="X39" s="84"/>
      <c r="Y39" s="99">
        <f t="shared" si="15"/>
        <v>648</v>
      </c>
      <c r="Z39" s="84">
        <f t="shared" si="16"/>
        <v>754</v>
      </c>
      <c r="AA39" s="84"/>
      <c r="AB39" s="99">
        <f t="shared" si="17"/>
        <v>648</v>
      </c>
      <c r="AC39" s="84">
        <f t="shared" si="18"/>
        <v>740</v>
      </c>
      <c r="AD39" s="99">
        <f t="shared" si="19"/>
        <v>756</v>
      </c>
      <c r="AE39" s="84"/>
      <c r="AF39" s="99">
        <f t="shared" si="20"/>
        <v>672</v>
      </c>
      <c r="AG39" s="84">
        <f t="shared" si="21"/>
        <v>774</v>
      </c>
      <c r="AH39" s="99">
        <f t="shared" si="22"/>
        <v>820</v>
      </c>
      <c r="AI39" s="84"/>
    </row>
    <row r="40" spans="1:35" ht="12.75" customHeight="1">
      <c r="A40" s="84">
        <v>15</v>
      </c>
      <c r="B40" s="97" t="s">
        <v>1579</v>
      </c>
      <c r="C40" s="44" t="s">
        <v>1576</v>
      </c>
      <c r="D40" s="98">
        <v>2.5</v>
      </c>
      <c r="E40" s="48">
        <f t="shared" si="1"/>
        <v>168</v>
      </c>
      <c r="F40" s="48">
        <v>168</v>
      </c>
      <c r="G40" s="99">
        <f t="shared" si="2"/>
        <v>441</v>
      </c>
      <c r="H40" s="84">
        <f t="shared" si="3"/>
        <v>530</v>
      </c>
      <c r="I40" s="84">
        <f t="shared" si="4"/>
        <v>648</v>
      </c>
      <c r="J40" s="84"/>
      <c r="K40" s="99">
        <f t="shared" si="5"/>
        <v>441</v>
      </c>
      <c r="L40" s="84">
        <f t="shared" si="6"/>
        <v>530</v>
      </c>
      <c r="M40" s="84">
        <f t="shared" si="7"/>
        <v>553</v>
      </c>
      <c r="N40" s="84">
        <f t="shared" si="8"/>
        <v>648</v>
      </c>
      <c r="O40" s="84"/>
      <c r="P40" s="99">
        <f t="shared" si="9"/>
        <v>454</v>
      </c>
      <c r="Q40" s="99">
        <f t="shared" si="10"/>
        <v>471</v>
      </c>
      <c r="R40" s="84">
        <f t="shared" si="11"/>
        <v>547</v>
      </c>
      <c r="S40" s="84">
        <f t="shared" si="12"/>
        <v>574</v>
      </c>
      <c r="T40" s="84">
        <f t="shared" si="13"/>
        <v>676</v>
      </c>
      <c r="U40" s="84">
        <f t="shared" si="14"/>
        <v>712</v>
      </c>
      <c r="V40" s="84"/>
      <c r="W40" s="84"/>
      <c r="X40" s="84"/>
      <c r="Y40" s="99">
        <f t="shared" si="15"/>
        <v>648</v>
      </c>
      <c r="Z40" s="84">
        <f t="shared" si="16"/>
        <v>754</v>
      </c>
      <c r="AA40" s="84"/>
      <c r="AB40" s="99">
        <f t="shared" si="17"/>
        <v>648</v>
      </c>
      <c r="AC40" s="84">
        <f t="shared" si="18"/>
        <v>740</v>
      </c>
      <c r="AD40" s="99">
        <f t="shared" si="19"/>
        <v>756</v>
      </c>
      <c r="AE40" s="84"/>
      <c r="AF40" s="99">
        <f t="shared" si="20"/>
        <v>672</v>
      </c>
      <c r="AG40" s="84">
        <f t="shared" si="21"/>
        <v>774</v>
      </c>
      <c r="AH40" s="99">
        <f t="shared" si="22"/>
        <v>820</v>
      </c>
      <c r="AI40" s="84"/>
    </row>
    <row r="41" spans="1:35" ht="12.75" customHeight="1">
      <c r="A41" s="84">
        <v>15</v>
      </c>
      <c r="B41" s="97" t="s">
        <v>1580</v>
      </c>
      <c r="C41" s="44" t="s">
        <v>1576</v>
      </c>
      <c r="D41" s="98">
        <v>4</v>
      </c>
      <c r="E41" s="48">
        <f t="shared" si="1"/>
        <v>168</v>
      </c>
      <c r="F41" s="48">
        <v>168</v>
      </c>
      <c r="G41" s="99">
        <f t="shared" si="2"/>
        <v>441</v>
      </c>
      <c r="H41" s="84">
        <f t="shared" si="3"/>
        <v>530</v>
      </c>
      <c r="I41" s="84">
        <f t="shared" si="4"/>
        <v>648</v>
      </c>
      <c r="J41" s="84"/>
      <c r="K41" s="99">
        <f t="shared" si="5"/>
        <v>441</v>
      </c>
      <c r="L41" s="84">
        <f t="shared" si="6"/>
        <v>530</v>
      </c>
      <c r="M41" s="84">
        <f t="shared" si="7"/>
        <v>553</v>
      </c>
      <c r="N41" s="84">
        <f t="shared" si="8"/>
        <v>648</v>
      </c>
      <c r="O41" s="84"/>
      <c r="P41" s="99">
        <f t="shared" si="9"/>
        <v>454</v>
      </c>
      <c r="Q41" s="99">
        <f t="shared" si="10"/>
        <v>471</v>
      </c>
      <c r="R41" s="84">
        <f t="shared" si="11"/>
        <v>547</v>
      </c>
      <c r="S41" s="84">
        <f t="shared" si="12"/>
        <v>574</v>
      </c>
      <c r="T41" s="84">
        <f t="shared" si="13"/>
        <v>676</v>
      </c>
      <c r="U41" s="84">
        <f t="shared" si="14"/>
        <v>712</v>
      </c>
      <c r="V41" s="84"/>
      <c r="W41" s="84"/>
      <c r="X41" s="84"/>
      <c r="Y41" s="99">
        <f t="shared" si="15"/>
        <v>648</v>
      </c>
      <c r="Z41" s="84">
        <f t="shared" si="16"/>
        <v>754</v>
      </c>
      <c r="AA41" s="84"/>
      <c r="AB41" s="99">
        <f t="shared" si="17"/>
        <v>648</v>
      </c>
      <c r="AC41" s="84">
        <f t="shared" si="18"/>
        <v>740</v>
      </c>
      <c r="AD41" s="99">
        <f t="shared" si="19"/>
        <v>756</v>
      </c>
      <c r="AE41" s="84"/>
      <c r="AF41" s="99">
        <f t="shared" si="20"/>
        <v>672</v>
      </c>
      <c r="AG41" s="84">
        <f t="shared" si="21"/>
        <v>774</v>
      </c>
      <c r="AH41" s="99">
        <f t="shared" si="22"/>
        <v>820</v>
      </c>
      <c r="AI41" s="84"/>
    </row>
    <row r="42" spans="1:35" ht="12.75" customHeight="1">
      <c r="A42" s="84">
        <v>20</v>
      </c>
      <c r="B42" s="97" t="s">
        <v>1581</v>
      </c>
      <c r="C42" s="44" t="s">
        <v>1576</v>
      </c>
      <c r="D42" s="98">
        <v>6.3</v>
      </c>
      <c r="E42" s="48">
        <f t="shared" si="1"/>
        <v>192</v>
      </c>
      <c r="F42" s="48">
        <v>192</v>
      </c>
      <c r="G42" s="99">
        <f t="shared" si="2"/>
        <v>465</v>
      </c>
      <c r="H42" s="84">
        <f t="shared" si="3"/>
        <v>554</v>
      </c>
      <c r="I42" s="84">
        <f t="shared" si="4"/>
        <v>672</v>
      </c>
      <c r="J42" s="84"/>
      <c r="K42" s="99">
        <f t="shared" si="5"/>
        <v>465</v>
      </c>
      <c r="L42" s="84">
        <f t="shared" si="6"/>
        <v>554</v>
      </c>
      <c r="M42" s="84">
        <f t="shared" si="7"/>
        <v>577</v>
      </c>
      <c r="N42" s="84">
        <f t="shared" si="8"/>
        <v>672</v>
      </c>
      <c r="O42" s="84"/>
      <c r="P42" s="99">
        <f t="shared" si="9"/>
        <v>478</v>
      </c>
      <c r="Q42" s="99">
        <f t="shared" si="10"/>
        <v>495</v>
      </c>
      <c r="R42" s="84">
        <f t="shared" si="11"/>
        <v>571</v>
      </c>
      <c r="S42" s="84">
        <f t="shared" si="12"/>
        <v>598</v>
      </c>
      <c r="T42" s="84">
        <f t="shared" si="13"/>
        <v>700</v>
      </c>
      <c r="U42" s="84">
        <f t="shared" si="14"/>
        <v>736</v>
      </c>
      <c r="V42" s="84"/>
      <c r="W42" s="84"/>
      <c r="X42" s="84"/>
      <c r="Y42" s="99">
        <f t="shared" si="15"/>
        <v>672</v>
      </c>
      <c r="Z42" s="84">
        <f t="shared" si="16"/>
        <v>778</v>
      </c>
      <c r="AA42" s="84"/>
      <c r="AB42" s="99">
        <f t="shared" si="17"/>
        <v>672</v>
      </c>
      <c r="AC42" s="84">
        <f t="shared" si="18"/>
        <v>764</v>
      </c>
      <c r="AD42" s="99">
        <f t="shared" si="19"/>
        <v>780</v>
      </c>
      <c r="AE42" s="84"/>
      <c r="AF42" s="99">
        <f t="shared" si="20"/>
        <v>696</v>
      </c>
      <c r="AG42" s="84">
        <f t="shared" si="21"/>
        <v>798</v>
      </c>
      <c r="AH42" s="99">
        <f t="shared" si="22"/>
        <v>844</v>
      </c>
      <c r="AI42" s="84"/>
    </row>
    <row r="43" spans="1:35" ht="12.75" customHeight="1">
      <c r="A43" s="84">
        <v>25</v>
      </c>
      <c r="B43" s="97" t="s">
        <v>1582</v>
      </c>
      <c r="C43" s="44" t="s">
        <v>1576</v>
      </c>
      <c r="D43" s="98">
        <v>10</v>
      </c>
      <c r="E43" s="48">
        <f t="shared" si="1"/>
        <v>223</v>
      </c>
      <c r="F43" s="48">
        <v>223</v>
      </c>
      <c r="G43" s="99">
        <f t="shared" si="2"/>
        <v>496</v>
      </c>
      <c r="H43" s="84">
        <f t="shared" si="3"/>
        <v>585</v>
      </c>
      <c r="I43" s="84">
        <f t="shared" si="4"/>
        <v>703</v>
      </c>
      <c r="J43" s="84"/>
      <c r="K43" s="99">
        <f t="shared" si="5"/>
        <v>496</v>
      </c>
      <c r="L43" s="84">
        <f t="shared" si="6"/>
        <v>585</v>
      </c>
      <c r="M43" s="84">
        <f t="shared" si="7"/>
        <v>608</v>
      </c>
      <c r="N43" s="84">
        <f t="shared" si="8"/>
        <v>703</v>
      </c>
      <c r="O43" s="84"/>
      <c r="P43" s="99">
        <f t="shared" si="9"/>
        <v>509</v>
      </c>
      <c r="Q43" s="99">
        <f t="shared" si="10"/>
        <v>526</v>
      </c>
      <c r="R43" s="84">
        <f t="shared" si="11"/>
        <v>602</v>
      </c>
      <c r="S43" s="84">
        <f t="shared" si="12"/>
        <v>629</v>
      </c>
      <c r="T43" s="84">
        <f t="shared" si="13"/>
        <v>731</v>
      </c>
      <c r="U43" s="84">
        <f t="shared" si="14"/>
        <v>767</v>
      </c>
      <c r="V43" s="84"/>
      <c r="W43" s="84"/>
      <c r="X43" s="84"/>
      <c r="Y43" s="99">
        <f t="shared" si="15"/>
        <v>703</v>
      </c>
      <c r="Z43" s="84">
        <f t="shared" si="16"/>
        <v>809</v>
      </c>
      <c r="AA43" s="84"/>
      <c r="AB43" s="99">
        <f t="shared" si="17"/>
        <v>703</v>
      </c>
      <c r="AC43" s="84">
        <f t="shared" si="18"/>
        <v>795</v>
      </c>
      <c r="AD43" s="99">
        <f t="shared" si="19"/>
        <v>811</v>
      </c>
      <c r="AE43" s="84"/>
      <c r="AF43" s="99">
        <f t="shared" si="20"/>
        <v>727</v>
      </c>
      <c r="AG43" s="84">
        <f t="shared" si="21"/>
        <v>829</v>
      </c>
      <c r="AH43" s="99">
        <f t="shared" si="22"/>
        <v>875</v>
      </c>
      <c r="AI43" s="84"/>
    </row>
    <row r="44" spans="1:35" ht="12.75" customHeight="1">
      <c r="A44" s="84">
        <v>32</v>
      </c>
      <c r="B44" s="97" t="s">
        <v>1583</v>
      </c>
      <c r="C44" s="44" t="s">
        <v>1576</v>
      </c>
      <c r="D44" s="98">
        <v>16</v>
      </c>
      <c r="E44" s="48">
        <f t="shared" si="1"/>
        <v>261</v>
      </c>
      <c r="F44" s="48">
        <v>261</v>
      </c>
      <c r="G44" s="99">
        <f t="shared" si="2"/>
        <v>534</v>
      </c>
      <c r="H44" s="99">
        <f t="shared" si="3"/>
        <v>623</v>
      </c>
      <c r="I44" s="84">
        <f t="shared" si="4"/>
        <v>741</v>
      </c>
      <c r="J44" s="84"/>
      <c r="K44" s="99">
        <f t="shared" si="5"/>
        <v>534</v>
      </c>
      <c r="L44" s="99">
        <f t="shared" si="6"/>
        <v>623</v>
      </c>
      <c r="M44" s="99">
        <f t="shared" si="7"/>
        <v>646</v>
      </c>
      <c r="N44" s="84">
        <f t="shared" si="8"/>
        <v>741</v>
      </c>
      <c r="O44" s="84"/>
      <c r="P44" s="99">
        <f t="shared" si="9"/>
        <v>547</v>
      </c>
      <c r="Q44" s="99">
        <f t="shared" si="10"/>
        <v>564</v>
      </c>
      <c r="R44" s="99">
        <f t="shared" si="11"/>
        <v>640</v>
      </c>
      <c r="S44" s="99">
        <f t="shared" si="12"/>
        <v>667</v>
      </c>
      <c r="T44" s="84">
        <f t="shared" si="13"/>
        <v>769</v>
      </c>
      <c r="U44" s="84">
        <f t="shared" si="14"/>
        <v>805</v>
      </c>
      <c r="V44" s="84"/>
      <c r="W44" s="84"/>
      <c r="X44" s="84"/>
      <c r="Y44" s="99">
        <f t="shared" si="15"/>
        <v>741</v>
      </c>
      <c r="Z44" s="99">
        <f t="shared" si="16"/>
        <v>847</v>
      </c>
      <c r="AA44" s="84"/>
      <c r="AB44" s="99">
        <f t="shared" si="17"/>
        <v>741</v>
      </c>
      <c r="AC44" s="99">
        <f t="shared" si="18"/>
        <v>833</v>
      </c>
      <c r="AD44" s="99">
        <f t="shared" si="19"/>
        <v>849</v>
      </c>
      <c r="AE44" s="84"/>
      <c r="AF44" s="99">
        <f t="shared" si="20"/>
        <v>765</v>
      </c>
      <c r="AG44" s="99">
        <f t="shared" si="21"/>
        <v>867</v>
      </c>
      <c r="AH44" s="99">
        <f t="shared" si="22"/>
        <v>913</v>
      </c>
      <c r="AI44" s="84"/>
    </row>
    <row r="45" spans="1:35" ht="12.75" customHeight="1">
      <c r="A45" s="84">
        <v>40</v>
      </c>
      <c r="B45" s="97" t="s">
        <v>1584</v>
      </c>
      <c r="C45" s="44" t="s">
        <v>1576</v>
      </c>
      <c r="D45" s="98">
        <v>25</v>
      </c>
      <c r="E45" s="48">
        <f t="shared" si="1"/>
        <v>330</v>
      </c>
      <c r="F45" s="48">
        <v>330</v>
      </c>
      <c r="G45" s="84"/>
      <c r="H45" s="99">
        <f t="shared" si="3"/>
        <v>692</v>
      </c>
      <c r="I45" s="84">
        <f t="shared" si="4"/>
        <v>810</v>
      </c>
      <c r="J45" s="84"/>
      <c r="K45" s="84"/>
      <c r="L45" s="99">
        <f t="shared" si="6"/>
        <v>692</v>
      </c>
      <c r="M45" s="99">
        <f t="shared" si="7"/>
        <v>715</v>
      </c>
      <c r="N45" s="84">
        <f t="shared" si="8"/>
        <v>810</v>
      </c>
      <c r="O45" s="84"/>
      <c r="P45" s="84"/>
      <c r="Q45" s="84"/>
      <c r="R45" s="99">
        <f t="shared" si="11"/>
        <v>709</v>
      </c>
      <c r="S45" s="99">
        <f t="shared" si="12"/>
        <v>736</v>
      </c>
      <c r="T45" s="84">
        <f t="shared" si="13"/>
        <v>838</v>
      </c>
      <c r="U45" s="84">
        <f t="shared" si="14"/>
        <v>874</v>
      </c>
      <c r="V45" s="84"/>
      <c r="W45" s="84"/>
      <c r="X45" s="84"/>
      <c r="Y45" s="84"/>
      <c r="Z45" s="99">
        <f t="shared" si="16"/>
        <v>916</v>
      </c>
      <c r="AA45" s="84"/>
      <c r="AB45" s="84"/>
      <c r="AC45" s="99">
        <f t="shared" si="18"/>
        <v>902</v>
      </c>
      <c r="AD45" s="99">
        <f t="shared" si="19"/>
        <v>918</v>
      </c>
      <c r="AE45" s="84"/>
      <c r="AF45" s="84"/>
      <c r="AG45" s="99">
        <f t="shared" si="21"/>
        <v>936</v>
      </c>
      <c r="AH45" s="99">
        <f t="shared" si="22"/>
        <v>982</v>
      </c>
      <c r="AI45" s="84"/>
    </row>
    <row r="46" spans="1:35" ht="12.75" customHeight="1">
      <c r="A46" s="84">
        <v>50</v>
      </c>
      <c r="B46" s="97" t="s">
        <v>1585</v>
      </c>
      <c r="C46" s="44" t="s">
        <v>1576</v>
      </c>
      <c r="D46" s="98">
        <v>40</v>
      </c>
      <c r="E46" s="48">
        <f t="shared" si="1"/>
        <v>429</v>
      </c>
      <c r="F46" s="48">
        <v>429</v>
      </c>
      <c r="G46" s="84"/>
      <c r="H46" s="99">
        <f t="shared" si="3"/>
        <v>791</v>
      </c>
      <c r="I46" s="84">
        <f t="shared" si="4"/>
        <v>909</v>
      </c>
      <c r="J46" s="84"/>
      <c r="K46" s="84"/>
      <c r="L46" s="99">
        <f t="shared" si="6"/>
        <v>791</v>
      </c>
      <c r="M46" s="99">
        <f t="shared" si="7"/>
        <v>814</v>
      </c>
      <c r="N46" s="84">
        <f t="shared" si="8"/>
        <v>909</v>
      </c>
      <c r="O46" s="84"/>
      <c r="P46" s="84"/>
      <c r="Q46" s="84"/>
      <c r="R46" s="99">
        <f t="shared" si="11"/>
        <v>808</v>
      </c>
      <c r="S46" s="99">
        <f t="shared" si="12"/>
        <v>835</v>
      </c>
      <c r="T46" s="84">
        <f t="shared" si="13"/>
        <v>937</v>
      </c>
      <c r="U46" s="84">
        <f t="shared" si="14"/>
        <v>973</v>
      </c>
      <c r="V46" s="84"/>
      <c r="W46" s="84"/>
      <c r="X46" s="84"/>
      <c r="Y46" s="84"/>
      <c r="Z46" s="99">
        <f t="shared" si="16"/>
        <v>1015</v>
      </c>
      <c r="AA46" s="84"/>
      <c r="AB46" s="84"/>
      <c r="AC46" s="99">
        <f t="shared" si="18"/>
        <v>1001</v>
      </c>
      <c r="AD46" s="99">
        <f t="shared" si="19"/>
        <v>1017</v>
      </c>
      <c r="AE46" s="84"/>
      <c r="AF46" s="84"/>
      <c r="AG46" s="99">
        <f t="shared" si="21"/>
        <v>1035</v>
      </c>
      <c r="AH46" s="99">
        <f t="shared" si="22"/>
        <v>1081</v>
      </c>
      <c r="AI46" s="84"/>
    </row>
    <row r="47" spans="1:35" ht="11.2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row>
    <row r="48" spans="1:35" ht="15" customHeight="1">
      <c r="A48" s="100" t="s">
        <v>1586</v>
      </c>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row>
    <row r="49" spans="1:35" ht="12.75" customHeight="1">
      <c r="A49" s="84">
        <v>15</v>
      </c>
      <c r="B49" s="97" t="s">
        <v>1587</v>
      </c>
      <c r="C49" s="44" t="s">
        <v>1588</v>
      </c>
      <c r="D49" s="98">
        <v>0.63</v>
      </c>
      <c r="E49" s="48">
        <f t="shared" ref="E49:E58" si="23">F49*(1+$AI$12)*(1-$AI$11)</f>
        <v>161</v>
      </c>
      <c r="F49" s="48">
        <v>161</v>
      </c>
      <c r="G49" s="99">
        <f t="shared" ref="G49:G56" si="24">$G$32+E49</f>
        <v>434</v>
      </c>
      <c r="H49" s="84">
        <f t="shared" ref="H49:H58" si="25">$H$32+E49</f>
        <v>523</v>
      </c>
      <c r="I49" s="84">
        <f t="shared" ref="I49:I58" si="26">$I$32+E49</f>
        <v>641</v>
      </c>
      <c r="J49" s="84"/>
      <c r="K49" s="99">
        <f t="shared" ref="K49:K56" si="27">$K$32+E49</f>
        <v>434</v>
      </c>
      <c r="L49" s="84">
        <f t="shared" ref="L49:L58" si="28">$L$32+E49</f>
        <v>523</v>
      </c>
      <c r="M49" s="84">
        <f t="shared" ref="M49:M58" si="29">$M$32+E49</f>
        <v>546</v>
      </c>
      <c r="N49" s="84">
        <f t="shared" ref="N49:N58" si="30">$N$32+E49</f>
        <v>641</v>
      </c>
      <c r="O49" s="84"/>
      <c r="P49" s="99">
        <f t="shared" ref="P49:P56" si="31">$P$32+E49</f>
        <v>447</v>
      </c>
      <c r="Q49" s="99">
        <f t="shared" ref="Q49:Q56" si="32">$Q$32+E49</f>
        <v>464</v>
      </c>
      <c r="R49" s="84">
        <f t="shared" ref="R49:R58" si="33">$R$32+E49</f>
        <v>540</v>
      </c>
      <c r="S49" s="84">
        <f t="shared" ref="S49:S58" si="34">$S$32+E49</f>
        <v>567</v>
      </c>
      <c r="T49" s="84">
        <f t="shared" ref="T49:T58" si="35">$T$32+E49</f>
        <v>669</v>
      </c>
      <c r="U49" s="84">
        <f t="shared" ref="U49:U58" si="36">$U$32+E49</f>
        <v>705</v>
      </c>
      <c r="V49" s="84"/>
      <c r="W49" s="84"/>
      <c r="X49" s="84"/>
      <c r="Y49" s="99">
        <f t="shared" ref="Y49:Y56" si="37">$Y$32+E49</f>
        <v>641</v>
      </c>
      <c r="Z49" s="84">
        <f t="shared" ref="Z49:Z58" si="38">$Z$32+E49</f>
        <v>747</v>
      </c>
      <c r="AA49" s="84"/>
      <c r="AB49" s="99">
        <f t="shared" ref="AB49:AB56" si="39">$AB$32+E49</f>
        <v>641</v>
      </c>
      <c r="AC49" s="84">
        <f t="shared" ref="AC49:AC58" si="40">$AC$32+E49</f>
        <v>733</v>
      </c>
      <c r="AD49" s="99">
        <f t="shared" ref="AD49:AD58" si="41">$AD$32+E49</f>
        <v>749</v>
      </c>
      <c r="AE49" s="84"/>
      <c r="AF49" s="99">
        <f t="shared" ref="AF49:AF56" si="42">$AF$32+E49</f>
        <v>665</v>
      </c>
      <c r="AG49" s="84">
        <f t="shared" ref="AG49:AG58" si="43">$AG$32+E49</f>
        <v>767</v>
      </c>
      <c r="AH49" s="99">
        <f t="shared" ref="AH49:AH58" si="44">$AH$32+E49</f>
        <v>813</v>
      </c>
      <c r="AI49" s="84"/>
    </row>
    <row r="50" spans="1:35" ht="12.75" customHeight="1">
      <c r="A50" s="84">
        <v>15</v>
      </c>
      <c r="B50" s="97" t="s">
        <v>1589</v>
      </c>
      <c r="C50" s="44" t="s">
        <v>1588</v>
      </c>
      <c r="D50" s="98">
        <v>1</v>
      </c>
      <c r="E50" s="48">
        <f t="shared" si="23"/>
        <v>161</v>
      </c>
      <c r="F50" s="48">
        <v>161</v>
      </c>
      <c r="G50" s="99">
        <f t="shared" si="24"/>
        <v>434</v>
      </c>
      <c r="H50" s="84">
        <f t="shared" si="25"/>
        <v>523</v>
      </c>
      <c r="I50" s="84">
        <f t="shared" si="26"/>
        <v>641</v>
      </c>
      <c r="J50" s="84"/>
      <c r="K50" s="99">
        <f t="shared" si="27"/>
        <v>434</v>
      </c>
      <c r="L50" s="84">
        <f t="shared" si="28"/>
        <v>523</v>
      </c>
      <c r="M50" s="84">
        <f t="shared" si="29"/>
        <v>546</v>
      </c>
      <c r="N50" s="84">
        <f t="shared" si="30"/>
        <v>641</v>
      </c>
      <c r="O50" s="84"/>
      <c r="P50" s="99">
        <f t="shared" si="31"/>
        <v>447</v>
      </c>
      <c r="Q50" s="99">
        <f t="shared" si="32"/>
        <v>464</v>
      </c>
      <c r="R50" s="84">
        <f t="shared" si="33"/>
        <v>540</v>
      </c>
      <c r="S50" s="84">
        <f t="shared" si="34"/>
        <v>567</v>
      </c>
      <c r="T50" s="84">
        <f t="shared" si="35"/>
        <v>669</v>
      </c>
      <c r="U50" s="84">
        <f t="shared" si="36"/>
        <v>705</v>
      </c>
      <c r="V50" s="84"/>
      <c r="W50" s="84"/>
      <c r="X50" s="84"/>
      <c r="Y50" s="99">
        <f t="shared" si="37"/>
        <v>641</v>
      </c>
      <c r="Z50" s="84">
        <f t="shared" si="38"/>
        <v>747</v>
      </c>
      <c r="AA50" s="84"/>
      <c r="AB50" s="99">
        <f t="shared" si="39"/>
        <v>641</v>
      </c>
      <c r="AC50" s="84">
        <f t="shared" si="40"/>
        <v>733</v>
      </c>
      <c r="AD50" s="99">
        <f t="shared" si="41"/>
        <v>749</v>
      </c>
      <c r="AE50" s="84"/>
      <c r="AF50" s="99">
        <f t="shared" si="42"/>
        <v>665</v>
      </c>
      <c r="AG50" s="84">
        <f t="shared" si="43"/>
        <v>767</v>
      </c>
      <c r="AH50" s="99">
        <f t="shared" si="44"/>
        <v>813</v>
      </c>
      <c r="AI50" s="84"/>
    </row>
    <row r="51" spans="1:35" ht="12.75" customHeight="1">
      <c r="A51" s="84">
        <v>15</v>
      </c>
      <c r="B51" s="97" t="s">
        <v>1590</v>
      </c>
      <c r="C51" s="44" t="s">
        <v>1588</v>
      </c>
      <c r="D51" s="98">
        <v>1.6</v>
      </c>
      <c r="E51" s="48">
        <f t="shared" si="23"/>
        <v>161</v>
      </c>
      <c r="F51" s="48">
        <v>161</v>
      </c>
      <c r="G51" s="99">
        <f t="shared" si="24"/>
        <v>434</v>
      </c>
      <c r="H51" s="84">
        <f t="shared" si="25"/>
        <v>523</v>
      </c>
      <c r="I51" s="84">
        <f t="shared" si="26"/>
        <v>641</v>
      </c>
      <c r="J51" s="84"/>
      <c r="K51" s="99">
        <f t="shared" si="27"/>
        <v>434</v>
      </c>
      <c r="L51" s="84">
        <f t="shared" si="28"/>
        <v>523</v>
      </c>
      <c r="M51" s="84">
        <f t="shared" si="29"/>
        <v>546</v>
      </c>
      <c r="N51" s="84">
        <f t="shared" si="30"/>
        <v>641</v>
      </c>
      <c r="O51" s="84"/>
      <c r="P51" s="99">
        <f t="shared" si="31"/>
        <v>447</v>
      </c>
      <c r="Q51" s="99">
        <f t="shared" si="32"/>
        <v>464</v>
      </c>
      <c r="R51" s="84">
        <f t="shared" si="33"/>
        <v>540</v>
      </c>
      <c r="S51" s="84">
        <f t="shared" si="34"/>
        <v>567</v>
      </c>
      <c r="T51" s="84">
        <f t="shared" si="35"/>
        <v>669</v>
      </c>
      <c r="U51" s="84">
        <f t="shared" si="36"/>
        <v>705</v>
      </c>
      <c r="V51" s="84"/>
      <c r="W51" s="84"/>
      <c r="X51" s="84"/>
      <c r="Y51" s="99">
        <f t="shared" si="37"/>
        <v>641</v>
      </c>
      <c r="Z51" s="84">
        <f t="shared" si="38"/>
        <v>747</v>
      </c>
      <c r="AA51" s="84"/>
      <c r="AB51" s="99">
        <f t="shared" si="39"/>
        <v>641</v>
      </c>
      <c r="AC51" s="84">
        <f t="shared" si="40"/>
        <v>733</v>
      </c>
      <c r="AD51" s="99">
        <f t="shared" si="41"/>
        <v>749</v>
      </c>
      <c r="AE51" s="84"/>
      <c r="AF51" s="99">
        <f t="shared" si="42"/>
        <v>665</v>
      </c>
      <c r="AG51" s="84">
        <f t="shared" si="43"/>
        <v>767</v>
      </c>
      <c r="AH51" s="99">
        <f t="shared" si="44"/>
        <v>813</v>
      </c>
      <c r="AI51" s="84"/>
    </row>
    <row r="52" spans="1:35" ht="12.75" customHeight="1">
      <c r="A52" s="84">
        <v>15</v>
      </c>
      <c r="B52" s="97" t="s">
        <v>1591</v>
      </c>
      <c r="C52" s="44" t="s">
        <v>1588</v>
      </c>
      <c r="D52" s="98">
        <v>2.5</v>
      </c>
      <c r="E52" s="48">
        <f t="shared" si="23"/>
        <v>161</v>
      </c>
      <c r="F52" s="48">
        <v>161</v>
      </c>
      <c r="G52" s="99">
        <f t="shared" si="24"/>
        <v>434</v>
      </c>
      <c r="H52" s="84">
        <f t="shared" si="25"/>
        <v>523</v>
      </c>
      <c r="I52" s="84">
        <f t="shared" si="26"/>
        <v>641</v>
      </c>
      <c r="J52" s="84"/>
      <c r="K52" s="99">
        <f t="shared" si="27"/>
        <v>434</v>
      </c>
      <c r="L52" s="84">
        <f t="shared" si="28"/>
        <v>523</v>
      </c>
      <c r="M52" s="84">
        <f t="shared" si="29"/>
        <v>546</v>
      </c>
      <c r="N52" s="84">
        <f t="shared" si="30"/>
        <v>641</v>
      </c>
      <c r="O52" s="84"/>
      <c r="P52" s="99">
        <f t="shared" si="31"/>
        <v>447</v>
      </c>
      <c r="Q52" s="99">
        <f t="shared" si="32"/>
        <v>464</v>
      </c>
      <c r="R52" s="84">
        <f t="shared" si="33"/>
        <v>540</v>
      </c>
      <c r="S52" s="84">
        <f t="shared" si="34"/>
        <v>567</v>
      </c>
      <c r="T52" s="84">
        <f t="shared" si="35"/>
        <v>669</v>
      </c>
      <c r="U52" s="84">
        <f t="shared" si="36"/>
        <v>705</v>
      </c>
      <c r="V52" s="84"/>
      <c r="W52" s="84"/>
      <c r="X52" s="84"/>
      <c r="Y52" s="99">
        <f t="shared" si="37"/>
        <v>641</v>
      </c>
      <c r="Z52" s="84">
        <f t="shared" si="38"/>
        <v>747</v>
      </c>
      <c r="AA52" s="84"/>
      <c r="AB52" s="99">
        <f t="shared" si="39"/>
        <v>641</v>
      </c>
      <c r="AC52" s="84">
        <f t="shared" si="40"/>
        <v>733</v>
      </c>
      <c r="AD52" s="99">
        <f t="shared" si="41"/>
        <v>749</v>
      </c>
      <c r="AE52" s="84"/>
      <c r="AF52" s="99">
        <f t="shared" si="42"/>
        <v>665</v>
      </c>
      <c r="AG52" s="84">
        <f t="shared" si="43"/>
        <v>767</v>
      </c>
      <c r="AH52" s="99">
        <f t="shared" si="44"/>
        <v>813</v>
      </c>
      <c r="AI52" s="84"/>
    </row>
    <row r="53" spans="1:35" ht="12.75" customHeight="1">
      <c r="A53" s="84">
        <v>15</v>
      </c>
      <c r="B53" s="97" t="s">
        <v>1592</v>
      </c>
      <c r="C53" s="44" t="s">
        <v>1588</v>
      </c>
      <c r="D53" s="98">
        <v>4</v>
      </c>
      <c r="E53" s="48">
        <f t="shared" si="23"/>
        <v>161</v>
      </c>
      <c r="F53" s="48">
        <v>161</v>
      </c>
      <c r="G53" s="99">
        <f t="shared" si="24"/>
        <v>434</v>
      </c>
      <c r="H53" s="84">
        <f t="shared" si="25"/>
        <v>523</v>
      </c>
      <c r="I53" s="84">
        <f t="shared" si="26"/>
        <v>641</v>
      </c>
      <c r="J53" s="84"/>
      <c r="K53" s="99">
        <f t="shared" si="27"/>
        <v>434</v>
      </c>
      <c r="L53" s="84">
        <f t="shared" si="28"/>
        <v>523</v>
      </c>
      <c r="M53" s="84">
        <f t="shared" si="29"/>
        <v>546</v>
      </c>
      <c r="N53" s="84">
        <f t="shared" si="30"/>
        <v>641</v>
      </c>
      <c r="O53" s="84"/>
      <c r="P53" s="99">
        <f t="shared" si="31"/>
        <v>447</v>
      </c>
      <c r="Q53" s="99">
        <f t="shared" si="32"/>
        <v>464</v>
      </c>
      <c r="R53" s="84">
        <f t="shared" si="33"/>
        <v>540</v>
      </c>
      <c r="S53" s="84">
        <f t="shared" si="34"/>
        <v>567</v>
      </c>
      <c r="T53" s="84">
        <f t="shared" si="35"/>
        <v>669</v>
      </c>
      <c r="U53" s="84">
        <f t="shared" si="36"/>
        <v>705</v>
      </c>
      <c r="V53" s="84"/>
      <c r="W53" s="84"/>
      <c r="X53" s="84"/>
      <c r="Y53" s="99">
        <f t="shared" si="37"/>
        <v>641</v>
      </c>
      <c r="Z53" s="84">
        <f t="shared" si="38"/>
        <v>747</v>
      </c>
      <c r="AA53" s="84"/>
      <c r="AB53" s="99">
        <f t="shared" si="39"/>
        <v>641</v>
      </c>
      <c r="AC53" s="84">
        <f t="shared" si="40"/>
        <v>733</v>
      </c>
      <c r="AD53" s="99">
        <f t="shared" si="41"/>
        <v>749</v>
      </c>
      <c r="AE53" s="84"/>
      <c r="AF53" s="99">
        <f t="shared" si="42"/>
        <v>665</v>
      </c>
      <c r="AG53" s="84">
        <f t="shared" si="43"/>
        <v>767</v>
      </c>
      <c r="AH53" s="99">
        <f t="shared" si="44"/>
        <v>813</v>
      </c>
      <c r="AI53" s="84"/>
    </row>
    <row r="54" spans="1:35" ht="12.75" customHeight="1">
      <c r="A54" s="84">
        <v>20</v>
      </c>
      <c r="B54" s="97" t="s">
        <v>1593</v>
      </c>
      <c r="C54" s="44" t="s">
        <v>1588</v>
      </c>
      <c r="D54" s="98">
        <v>6.3</v>
      </c>
      <c r="E54" s="48">
        <f t="shared" si="23"/>
        <v>186</v>
      </c>
      <c r="F54" s="48">
        <v>186</v>
      </c>
      <c r="G54" s="99">
        <f t="shared" si="24"/>
        <v>459</v>
      </c>
      <c r="H54" s="84">
        <f t="shared" si="25"/>
        <v>548</v>
      </c>
      <c r="I54" s="84">
        <f t="shared" si="26"/>
        <v>666</v>
      </c>
      <c r="J54" s="84"/>
      <c r="K54" s="99">
        <f t="shared" si="27"/>
        <v>459</v>
      </c>
      <c r="L54" s="84">
        <f t="shared" si="28"/>
        <v>548</v>
      </c>
      <c r="M54" s="84">
        <f t="shared" si="29"/>
        <v>571</v>
      </c>
      <c r="N54" s="84">
        <f t="shared" si="30"/>
        <v>666</v>
      </c>
      <c r="O54" s="84"/>
      <c r="P54" s="99">
        <f t="shared" si="31"/>
        <v>472</v>
      </c>
      <c r="Q54" s="99">
        <f t="shared" si="32"/>
        <v>489</v>
      </c>
      <c r="R54" s="84">
        <f t="shared" si="33"/>
        <v>565</v>
      </c>
      <c r="S54" s="84">
        <f t="shared" si="34"/>
        <v>592</v>
      </c>
      <c r="T54" s="84">
        <f t="shared" si="35"/>
        <v>694</v>
      </c>
      <c r="U54" s="84">
        <f t="shared" si="36"/>
        <v>730</v>
      </c>
      <c r="V54" s="84"/>
      <c r="W54" s="84"/>
      <c r="X54" s="84"/>
      <c r="Y54" s="99">
        <f t="shared" si="37"/>
        <v>666</v>
      </c>
      <c r="Z54" s="84">
        <f t="shared" si="38"/>
        <v>772</v>
      </c>
      <c r="AA54" s="84"/>
      <c r="AB54" s="99">
        <f t="shared" si="39"/>
        <v>666</v>
      </c>
      <c r="AC54" s="84">
        <f t="shared" si="40"/>
        <v>758</v>
      </c>
      <c r="AD54" s="99">
        <f t="shared" si="41"/>
        <v>774</v>
      </c>
      <c r="AE54" s="84"/>
      <c r="AF54" s="99">
        <f t="shared" si="42"/>
        <v>690</v>
      </c>
      <c r="AG54" s="84">
        <f t="shared" si="43"/>
        <v>792</v>
      </c>
      <c r="AH54" s="99">
        <f t="shared" si="44"/>
        <v>838</v>
      </c>
      <c r="AI54" s="84"/>
    </row>
    <row r="55" spans="1:35" ht="12.75" customHeight="1">
      <c r="A55" s="84">
        <v>25</v>
      </c>
      <c r="B55" s="97" t="s">
        <v>1594</v>
      </c>
      <c r="C55" s="44" t="s">
        <v>1588</v>
      </c>
      <c r="D55" s="98">
        <v>10</v>
      </c>
      <c r="E55" s="48">
        <f t="shared" si="23"/>
        <v>216</v>
      </c>
      <c r="F55" s="48">
        <v>216</v>
      </c>
      <c r="G55" s="99">
        <f t="shared" si="24"/>
        <v>489</v>
      </c>
      <c r="H55" s="84">
        <f t="shared" si="25"/>
        <v>578</v>
      </c>
      <c r="I55" s="84">
        <f t="shared" si="26"/>
        <v>696</v>
      </c>
      <c r="J55" s="84"/>
      <c r="K55" s="99">
        <f t="shared" si="27"/>
        <v>489</v>
      </c>
      <c r="L55" s="84">
        <f t="shared" si="28"/>
        <v>578</v>
      </c>
      <c r="M55" s="84">
        <f t="shared" si="29"/>
        <v>601</v>
      </c>
      <c r="N55" s="84">
        <f t="shared" si="30"/>
        <v>696</v>
      </c>
      <c r="O55" s="84"/>
      <c r="P55" s="99">
        <f t="shared" si="31"/>
        <v>502</v>
      </c>
      <c r="Q55" s="99">
        <f t="shared" si="32"/>
        <v>519</v>
      </c>
      <c r="R55" s="84">
        <f t="shared" si="33"/>
        <v>595</v>
      </c>
      <c r="S55" s="84">
        <f t="shared" si="34"/>
        <v>622</v>
      </c>
      <c r="T55" s="84">
        <f t="shared" si="35"/>
        <v>724</v>
      </c>
      <c r="U55" s="84">
        <f t="shared" si="36"/>
        <v>760</v>
      </c>
      <c r="V55" s="84"/>
      <c r="W55" s="84"/>
      <c r="X55" s="84"/>
      <c r="Y55" s="99">
        <f t="shared" si="37"/>
        <v>696</v>
      </c>
      <c r="Z55" s="84">
        <f t="shared" si="38"/>
        <v>802</v>
      </c>
      <c r="AA55" s="84"/>
      <c r="AB55" s="99">
        <f t="shared" si="39"/>
        <v>696</v>
      </c>
      <c r="AC55" s="84">
        <f t="shared" si="40"/>
        <v>788</v>
      </c>
      <c r="AD55" s="99">
        <f t="shared" si="41"/>
        <v>804</v>
      </c>
      <c r="AE55" s="84"/>
      <c r="AF55" s="99">
        <f t="shared" si="42"/>
        <v>720</v>
      </c>
      <c r="AG55" s="84">
        <f t="shared" si="43"/>
        <v>822</v>
      </c>
      <c r="AH55" s="99">
        <f t="shared" si="44"/>
        <v>868</v>
      </c>
      <c r="AI55" s="84"/>
    </row>
    <row r="56" spans="1:35" ht="12.75" customHeight="1">
      <c r="A56" s="84">
        <v>32</v>
      </c>
      <c r="B56" s="97" t="s">
        <v>1595</v>
      </c>
      <c r="C56" s="44" t="s">
        <v>1588</v>
      </c>
      <c r="D56" s="98">
        <v>16</v>
      </c>
      <c r="E56" s="48">
        <f t="shared" si="23"/>
        <v>250</v>
      </c>
      <c r="F56" s="48">
        <v>250</v>
      </c>
      <c r="G56" s="99">
        <f t="shared" si="24"/>
        <v>523</v>
      </c>
      <c r="H56" s="99">
        <f t="shared" si="25"/>
        <v>612</v>
      </c>
      <c r="I56" s="84">
        <f t="shared" si="26"/>
        <v>730</v>
      </c>
      <c r="J56" s="84"/>
      <c r="K56" s="99">
        <f t="shared" si="27"/>
        <v>523</v>
      </c>
      <c r="L56" s="99">
        <f t="shared" si="28"/>
        <v>612</v>
      </c>
      <c r="M56" s="99">
        <f t="shared" si="29"/>
        <v>635</v>
      </c>
      <c r="N56" s="84">
        <f t="shared" si="30"/>
        <v>730</v>
      </c>
      <c r="O56" s="84"/>
      <c r="P56" s="99">
        <f t="shared" si="31"/>
        <v>536</v>
      </c>
      <c r="Q56" s="99">
        <f t="shared" si="32"/>
        <v>553</v>
      </c>
      <c r="R56" s="99">
        <f t="shared" si="33"/>
        <v>629</v>
      </c>
      <c r="S56" s="99">
        <f t="shared" si="34"/>
        <v>656</v>
      </c>
      <c r="T56" s="84">
        <f t="shared" si="35"/>
        <v>758</v>
      </c>
      <c r="U56" s="84">
        <f t="shared" si="36"/>
        <v>794</v>
      </c>
      <c r="V56" s="84"/>
      <c r="W56" s="84"/>
      <c r="X56" s="84"/>
      <c r="Y56" s="99">
        <f t="shared" si="37"/>
        <v>730</v>
      </c>
      <c r="Z56" s="99">
        <f t="shared" si="38"/>
        <v>836</v>
      </c>
      <c r="AA56" s="84"/>
      <c r="AB56" s="99">
        <f t="shared" si="39"/>
        <v>730</v>
      </c>
      <c r="AC56" s="99">
        <f t="shared" si="40"/>
        <v>822</v>
      </c>
      <c r="AD56" s="99">
        <f t="shared" si="41"/>
        <v>838</v>
      </c>
      <c r="AE56" s="84"/>
      <c r="AF56" s="99">
        <f t="shared" si="42"/>
        <v>754</v>
      </c>
      <c r="AG56" s="99">
        <f t="shared" si="43"/>
        <v>856</v>
      </c>
      <c r="AH56" s="99">
        <f t="shared" si="44"/>
        <v>902</v>
      </c>
      <c r="AI56" s="84"/>
    </row>
    <row r="57" spans="1:35" ht="12.75" customHeight="1">
      <c r="A57" s="84">
        <v>40</v>
      </c>
      <c r="B57" s="97" t="s">
        <v>1596</v>
      </c>
      <c r="C57" s="44" t="s">
        <v>1588</v>
      </c>
      <c r="D57" s="98">
        <v>25</v>
      </c>
      <c r="E57" s="48">
        <f t="shared" si="23"/>
        <v>314</v>
      </c>
      <c r="F57" s="48">
        <v>314</v>
      </c>
      <c r="G57" s="84"/>
      <c r="H57" s="99">
        <f t="shared" si="25"/>
        <v>676</v>
      </c>
      <c r="I57" s="84">
        <f t="shared" si="26"/>
        <v>794</v>
      </c>
      <c r="J57" s="84"/>
      <c r="K57" s="84"/>
      <c r="L57" s="99">
        <f t="shared" si="28"/>
        <v>676</v>
      </c>
      <c r="M57" s="99">
        <f t="shared" si="29"/>
        <v>699</v>
      </c>
      <c r="N57" s="84">
        <f t="shared" si="30"/>
        <v>794</v>
      </c>
      <c r="O57" s="84"/>
      <c r="P57" s="84"/>
      <c r="Q57" s="84"/>
      <c r="R57" s="99">
        <f t="shared" si="33"/>
        <v>693</v>
      </c>
      <c r="S57" s="99">
        <f t="shared" si="34"/>
        <v>720</v>
      </c>
      <c r="T57" s="84">
        <f t="shared" si="35"/>
        <v>822</v>
      </c>
      <c r="U57" s="84">
        <f t="shared" si="36"/>
        <v>858</v>
      </c>
      <c r="V57" s="84"/>
      <c r="W57" s="84"/>
      <c r="X57" s="84"/>
      <c r="Y57" s="84"/>
      <c r="Z57" s="99">
        <f t="shared" si="38"/>
        <v>900</v>
      </c>
      <c r="AA57" s="84"/>
      <c r="AB57" s="84"/>
      <c r="AC57" s="99">
        <f t="shared" si="40"/>
        <v>886</v>
      </c>
      <c r="AD57" s="99">
        <f t="shared" si="41"/>
        <v>902</v>
      </c>
      <c r="AE57" s="84"/>
      <c r="AF57" s="84"/>
      <c r="AG57" s="99">
        <f t="shared" si="43"/>
        <v>920</v>
      </c>
      <c r="AH57" s="99">
        <f t="shared" si="44"/>
        <v>966</v>
      </c>
      <c r="AI57" s="84"/>
    </row>
    <row r="58" spans="1:35" ht="12.75" customHeight="1">
      <c r="A58" s="84">
        <v>50</v>
      </c>
      <c r="B58" s="97" t="s">
        <v>1597</v>
      </c>
      <c r="C58" s="44" t="s">
        <v>1588</v>
      </c>
      <c r="D58" s="98">
        <v>40</v>
      </c>
      <c r="E58" s="48">
        <f t="shared" si="23"/>
        <v>414</v>
      </c>
      <c r="F58" s="48">
        <v>414</v>
      </c>
      <c r="G58" s="84"/>
      <c r="H58" s="99">
        <f t="shared" si="25"/>
        <v>776</v>
      </c>
      <c r="I58" s="84">
        <f t="shared" si="26"/>
        <v>894</v>
      </c>
      <c r="J58" s="84"/>
      <c r="K58" s="84"/>
      <c r="L58" s="99">
        <f t="shared" si="28"/>
        <v>776</v>
      </c>
      <c r="M58" s="99">
        <f t="shared" si="29"/>
        <v>799</v>
      </c>
      <c r="N58" s="84">
        <f t="shared" si="30"/>
        <v>894</v>
      </c>
      <c r="O58" s="84"/>
      <c r="P58" s="84"/>
      <c r="Q58" s="84"/>
      <c r="R58" s="99">
        <f t="shared" si="33"/>
        <v>793</v>
      </c>
      <c r="S58" s="99">
        <f t="shared" si="34"/>
        <v>820</v>
      </c>
      <c r="T58" s="84">
        <f t="shared" si="35"/>
        <v>922</v>
      </c>
      <c r="U58" s="84">
        <f t="shared" si="36"/>
        <v>958</v>
      </c>
      <c r="V58" s="84"/>
      <c r="W58" s="84"/>
      <c r="X58" s="84"/>
      <c r="Y58" s="84"/>
      <c r="Z58" s="99">
        <f t="shared" si="38"/>
        <v>1000</v>
      </c>
      <c r="AA58" s="84"/>
      <c r="AB58" s="84"/>
      <c r="AC58" s="99">
        <f t="shared" si="40"/>
        <v>986</v>
      </c>
      <c r="AD58" s="99">
        <f t="shared" si="41"/>
        <v>1002</v>
      </c>
      <c r="AE58" s="84"/>
      <c r="AF58" s="84"/>
      <c r="AG58" s="99">
        <f t="shared" si="43"/>
        <v>1020</v>
      </c>
      <c r="AH58" s="99">
        <f t="shared" si="44"/>
        <v>1066</v>
      </c>
      <c r="AI58" s="84"/>
    </row>
    <row r="59" spans="1:35" ht="11.2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row>
    <row r="60" spans="1:35" ht="15" customHeight="1">
      <c r="A60" s="100" t="s">
        <v>1598</v>
      </c>
      <c r="B60" s="101"/>
      <c r="C60" s="102"/>
      <c r="D60" s="52"/>
      <c r="E60" s="29"/>
      <c r="F60" s="29"/>
      <c r="G60" s="76"/>
      <c r="H60" s="76"/>
      <c r="I60" s="76"/>
      <c r="J60" s="76"/>
      <c r="K60" s="159"/>
      <c r="L60" s="159"/>
      <c r="M60" s="159"/>
      <c r="N60" s="159"/>
      <c r="O60" s="159"/>
      <c r="P60" s="159"/>
      <c r="Q60" s="159"/>
      <c r="R60" s="159"/>
      <c r="S60" s="159"/>
      <c r="T60" s="159"/>
      <c r="U60" s="159"/>
      <c r="V60" s="159"/>
      <c r="W60" s="159"/>
      <c r="X60" s="159"/>
      <c r="Y60" s="159"/>
      <c r="Z60" s="160"/>
      <c r="AA60" s="160"/>
      <c r="AB60" s="160"/>
      <c r="AC60" s="160"/>
      <c r="AD60" s="160"/>
      <c r="AE60" s="160"/>
      <c r="AF60" s="160"/>
      <c r="AG60" s="160"/>
      <c r="AH60" s="160"/>
      <c r="AI60" s="160"/>
    </row>
    <row r="61" spans="1:35" ht="12.75" customHeight="1">
      <c r="A61" s="84">
        <v>15</v>
      </c>
      <c r="B61" s="97" t="s">
        <v>1599</v>
      </c>
      <c r="C61" s="44" t="s">
        <v>1600</v>
      </c>
      <c r="D61" s="98" t="s">
        <v>51</v>
      </c>
      <c r="E61" s="48">
        <f t="shared" ref="E61:E66" si="45">F61*(1+$AI$12)*(1-$AI$11)</f>
        <v>9</v>
      </c>
      <c r="F61" s="48">
        <v>9</v>
      </c>
      <c r="G61" s="78"/>
      <c r="H61" s="78"/>
      <c r="I61" s="76"/>
      <c r="J61" s="95"/>
      <c r="K61" s="76"/>
      <c r="L61" s="78"/>
      <c r="M61" s="78"/>
      <c r="N61" s="78"/>
      <c r="O61" s="76"/>
      <c r="P61" s="101"/>
      <c r="Q61" s="76"/>
      <c r="R61" s="78"/>
      <c r="S61" s="78"/>
      <c r="T61" s="76"/>
      <c r="U61" s="95"/>
      <c r="V61" s="95"/>
      <c r="W61" s="95"/>
      <c r="X61" s="95"/>
      <c r="Y61" s="95"/>
      <c r="Z61" s="78"/>
      <c r="AA61" s="78"/>
      <c r="AB61" s="78"/>
      <c r="AC61" s="78"/>
      <c r="AD61" s="78"/>
      <c r="AE61" s="78"/>
      <c r="AF61" s="78"/>
      <c r="AG61" s="78"/>
      <c r="AH61" s="78"/>
      <c r="AI61" s="78"/>
    </row>
    <row r="62" spans="1:35" ht="12.75" customHeight="1">
      <c r="A62" s="84">
        <v>20</v>
      </c>
      <c r="B62" s="97" t="s">
        <v>1601</v>
      </c>
      <c r="C62" s="44" t="s">
        <v>1600</v>
      </c>
      <c r="D62" s="98" t="s">
        <v>51</v>
      </c>
      <c r="E62" s="48">
        <f t="shared" si="45"/>
        <v>10</v>
      </c>
      <c r="F62" s="48">
        <v>10</v>
      </c>
      <c r="G62" s="78"/>
      <c r="H62" s="78"/>
      <c r="I62" s="76"/>
      <c r="J62" s="95"/>
      <c r="K62" s="76"/>
      <c r="L62" s="78"/>
      <c r="M62" s="78"/>
      <c r="N62" s="78"/>
      <c r="O62" s="76"/>
      <c r="P62" s="101"/>
      <c r="Q62" s="76"/>
      <c r="R62" s="78"/>
      <c r="S62" s="78"/>
      <c r="T62" s="76"/>
      <c r="U62" s="95"/>
      <c r="V62" s="95"/>
      <c r="W62" s="95"/>
      <c r="X62" s="95"/>
      <c r="Y62" s="95"/>
      <c r="Z62" s="78"/>
      <c r="AA62" s="78"/>
      <c r="AB62" s="78"/>
      <c r="AC62" s="78"/>
      <c r="AD62" s="78"/>
      <c r="AE62" s="78"/>
      <c r="AF62" s="78"/>
      <c r="AG62" s="78"/>
      <c r="AH62" s="78"/>
      <c r="AI62" s="78"/>
    </row>
    <row r="63" spans="1:35" ht="12.75" customHeight="1">
      <c r="A63" s="84">
        <v>25</v>
      </c>
      <c r="B63" s="97" t="s">
        <v>1602</v>
      </c>
      <c r="C63" s="44" t="s">
        <v>1600</v>
      </c>
      <c r="D63" s="98" t="s">
        <v>51</v>
      </c>
      <c r="E63" s="48">
        <f t="shared" si="45"/>
        <v>12</v>
      </c>
      <c r="F63" s="48">
        <v>12</v>
      </c>
      <c r="G63" s="78"/>
      <c r="H63" s="78"/>
      <c r="I63" s="76"/>
      <c r="J63" s="95"/>
      <c r="K63" s="76"/>
      <c r="L63" s="78"/>
      <c r="M63" s="78"/>
      <c r="N63" s="78"/>
      <c r="O63" s="76"/>
      <c r="P63" s="101"/>
      <c r="Q63" s="76"/>
      <c r="R63" s="78"/>
      <c r="S63" s="78"/>
      <c r="T63" s="76"/>
      <c r="U63" s="95"/>
      <c r="V63" s="95"/>
      <c r="W63" s="95"/>
      <c r="X63" s="95"/>
      <c r="Y63" s="95"/>
      <c r="Z63" s="78"/>
      <c r="AA63" s="78"/>
      <c r="AB63" s="78"/>
      <c r="AC63" s="78"/>
      <c r="AD63" s="78"/>
      <c r="AE63" s="78"/>
      <c r="AF63" s="78"/>
      <c r="AG63" s="78"/>
      <c r="AH63" s="78"/>
      <c r="AI63" s="78"/>
    </row>
    <row r="64" spans="1:35" ht="12.75" customHeight="1">
      <c r="A64" s="84">
        <v>32</v>
      </c>
      <c r="B64" s="97" t="s">
        <v>1603</v>
      </c>
      <c r="C64" s="44" t="s">
        <v>1600</v>
      </c>
      <c r="D64" s="98" t="s">
        <v>51</v>
      </c>
      <c r="E64" s="48">
        <f t="shared" si="45"/>
        <v>17</v>
      </c>
      <c r="F64" s="48">
        <v>17</v>
      </c>
      <c r="G64" s="78"/>
      <c r="H64" s="78"/>
      <c r="I64" s="76"/>
      <c r="J64" s="95"/>
      <c r="K64" s="76"/>
      <c r="L64" s="78"/>
      <c r="M64" s="78"/>
      <c r="N64" s="78"/>
      <c r="O64" s="76"/>
      <c r="P64" s="101"/>
      <c r="Q64" s="76"/>
      <c r="R64" s="78"/>
      <c r="S64" s="78"/>
      <c r="T64" s="76"/>
      <c r="U64" s="95"/>
      <c r="V64" s="95"/>
      <c r="W64" s="95"/>
      <c r="X64" s="95"/>
      <c r="Y64" s="95"/>
      <c r="Z64" s="78"/>
      <c r="AA64" s="78"/>
      <c r="AB64" s="78"/>
      <c r="AC64" s="78"/>
      <c r="AD64" s="78"/>
      <c r="AE64" s="78"/>
      <c r="AF64" s="78"/>
      <c r="AG64" s="78"/>
      <c r="AH64" s="78"/>
      <c r="AI64" s="78"/>
    </row>
    <row r="65" spans="1:35" ht="12.75" customHeight="1">
      <c r="A65" s="84">
        <v>40</v>
      </c>
      <c r="B65" s="97" t="s">
        <v>1604</v>
      </c>
      <c r="C65" s="44" t="s">
        <v>1600</v>
      </c>
      <c r="D65" s="98" t="s">
        <v>51</v>
      </c>
      <c r="E65" s="48">
        <f t="shared" si="45"/>
        <v>21</v>
      </c>
      <c r="F65" s="48">
        <v>21</v>
      </c>
      <c r="G65" s="78"/>
      <c r="H65" s="78"/>
      <c r="I65" s="76"/>
      <c r="J65" s="95"/>
      <c r="K65" s="76"/>
      <c r="L65" s="78"/>
      <c r="M65" s="78"/>
      <c r="N65" s="78"/>
      <c r="O65" s="76"/>
      <c r="P65" s="101"/>
      <c r="Q65" s="76"/>
      <c r="R65" s="78"/>
      <c r="S65" s="78"/>
      <c r="T65" s="76"/>
      <c r="U65" s="95"/>
      <c r="V65" s="95"/>
      <c r="W65" s="95"/>
      <c r="X65" s="95"/>
      <c r="Y65" s="95"/>
      <c r="Z65" s="78"/>
      <c r="AA65" s="78"/>
      <c r="AB65" s="78"/>
      <c r="AC65" s="78"/>
      <c r="AD65" s="78"/>
      <c r="AE65" s="78"/>
      <c r="AF65" s="78"/>
      <c r="AG65" s="78"/>
      <c r="AH65" s="78"/>
      <c r="AI65" s="78"/>
    </row>
    <row r="66" spans="1:35" ht="12.75" customHeight="1">
      <c r="A66" s="84">
        <v>50</v>
      </c>
      <c r="B66" s="97" t="s">
        <v>1605</v>
      </c>
      <c r="C66" s="44" t="s">
        <v>1600</v>
      </c>
      <c r="D66" s="98" t="s">
        <v>51</v>
      </c>
      <c r="E66" s="48">
        <f t="shared" si="45"/>
        <v>29</v>
      </c>
      <c r="F66" s="48">
        <v>29</v>
      </c>
      <c r="G66" s="78"/>
      <c r="H66" s="78"/>
      <c r="I66" s="76"/>
      <c r="J66" s="95"/>
      <c r="K66" s="76"/>
      <c r="L66" s="78"/>
      <c r="M66" s="78"/>
      <c r="N66" s="78"/>
      <c r="O66" s="76"/>
      <c r="P66" s="101"/>
      <c r="Q66" s="76"/>
      <c r="R66" s="78"/>
      <c r="S66" s="78"/>
      <c r="T66" s="76"/>
      <c r="U66" s="95"/>
      <c r="V66" s="95"/>
      <c r="W66" s="95"/>
      <c r="X66" s="95"/>
      <c r="Y66" s="95"/>
      <c r="Z66" s="78"/>
      <c r="AA66" s="78"/>
      <c r="AB66" s="78"/>
      <c r="AC66" s="78"/>
      <c r="AD66" s="78"/>
      <c r="AE66" s="78"/>
      <c r="AF66" s="78"/>
      <c r="AG66" s="78"/>
      <c r="AH66" s="78"/>
      <c r="AI66" s="78"/>
    </row>
    <row r="67" spans="1:35" ht="12.75" customHeight="1">
      <c r="A67" s="51"/>
      <c r="B67" s="29"/>
      <c r="C67" s="102"/>
      <c r="D67" s="52"/>
      <c r="E67" s="51"/>
      <c r="F67" s="51"/>
      <c r="G67" s="78"/>
      <c r="H67" s="78"/>
      <c r="I67" s="76"/>
      <c r="J67" s="95"/>
      <c r="K67" s="76"/>
      <c r="L67" s="78"/>
      <c r="M67" s="78"/>
      <c r="N67" s="78"/>
      <c r="O67" s="76"/>
      <c r="P67" s="101"/>
      <c r="Q67" s="76"/>
      <c r="R67" s="78"/>
      <c r="S67" s="78"/>
      <c r="T67" s="76"/>
      <c r="U67" s="95"/>
      <c r="V67" s="95"/>
      <c r="W67" s="95"/>
      <c r="X67" s="95"/>
      <c r="Y67" s="95"/>
      <c r="Z67" s="78"/>
      <c r="AA67" s="78"/>
      <c r="AB67" s="78"/>
      <c r="AC67" s="78"/>
      <c r="AD67" s="78"/>
      <c r="AE67" s="78"/>
      <c r="AF67" s="78"/>
      <c r="AG67" s="78"/>
      <c r="AH67" s="78"/>
      <c r="AI67" s="78"/>
    </row>
    <row r="68" spans="1:35" ht="15" customHeight="1">
      <c r="A68" s="100" t="s">
        <v>1606</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row>
    <row r="69" spans="1:35" ht="12.75" customHeight="1">
      <c r="A69" s="84">
        <v>15</v>
      </c>
      <c r="B69" s="97" t="s">
        <v>1607</v>
      </c>
      <c r="C69" s="44" t="s">
        <v>1608</v>
      </c>
      <c r="D69" s="98">
        <v>1.6</v>
      </c>
      <c r="E69" s="48">
        <f t="shared" ref="E69:E75" si="46">F69*(1+$AI$12)*(1-$AI$11)</f>
        <v>262</v>
      </c>
      <c r="F69" s="48">
        <v>262</v>
      </c>
      <c r="G69" s="99">
        <f t="shared" ref="G69:G72" si="47">$G$32+E69</f>
        <v>535</v>
      </c>
      <c r="H69" s="84">
        <f t="shared" ref="H69:H75" si="48">$H$32+E69</f>
        <v>624</v>
      </c>
      <c r="I69" s="84">
        <f t="shared" ref="I69:I75" si="49">$I$32+E69</f>
        <v>742</v>
      </c>
      <c r="J69" s="84"/>
      <c r="K69" s="99">
        <f t="shared" ref="K69:K72" si="50">$K$32+E69</f>
        <v>535</v>
      </c>
      <c r="L69" s="84">
        <f t="shared" ref="L69:L75" si="51">$L$32+E69</f>
        <v>624</v>
      </c>
      <c r="M69" s="84">
        <f t="shared" ref="M69:M75" si="52">$M$32+E69</f>
        <v>647</v>
      </c>
      <c r="N69" s="84">
        <f t="shared" ref="N69:N75" si="53">$N$32+E69</f>
        <v>742</v>
      </c>
      <c r="O69" s="84"/>
      <c r="P69" s="99">
        <f t="shared" ref="P69:P72" si="54">$P$32+E69</f>
        <v>548</v>
      </c>
      <c r="Q69" s="99">
        <f t="shared" ref="Q69:Q72" si="55">$Q$32+E69</f>
        <v>565</v>
      </c>
      <c r="R69" s="84">
        <f t="shared" ref="R69:R75" si="56">$R$32+E69</f>
        <v>641</v>
      </c>
      <c r="S69" s="84">
        <f t="shared" ref="S69:S75" si="57">$S$32+E69</f>
        <v>668</v>
      </c>
      <c r="T69" s="84">
        <f t="shared" ref="T69:T75" si="58">$T$32+E69</f>
        <v>770</v>
      </c>
      <c r="U69" s="84">
        <f t="shared" ref="U69:U75" si="59">$U$32+E69</f>
        <v>806</v>
      </c>
      <c r="V69" s="84"/>
      <c r="W69" s="84"/>
      <c r="X69" s="84"/>
      <c r="Y69" s="99">
        <f t="shared" ref="Y69:Y72" si="60">$Y$32+E69</f>
        <v>742</v>
      </c>
      <c r="Z69" s="84">
        <f t="shared" ref="Z69:Z75" si="61">$Z$32+E69</f>
        <v>848</v>
      </c>
      <c r="AA69" s="84"/>
      <c r="AB69" s="99">
        <f t="shared" ref="AB69:AB72" si="62">$AB$32+E69</f>
        <v>742</v>
      </c>
      <c r="AC69" s="84">
        <f t="shared" ref="AC69:AC75" si="63">$AC$32+E69</f>
        <v>834</v>
      </c>
      <c r="AD69" s="99">
        <f t="shared" ref="AD69:AD75" si="64">$AD$32+E69</f>
        <v>850</v>
      </c>
      <c r="AE69" s="84"/>
      <c r="AF69" s="99">
        <f t="shared" ref="AF69:AF72" si="65">$AF$32+E69</f>
        <v>766</v>
      </c>
      <c r="AG69" s="84">
        <f t="shared" ref="AG69:AG75" si="66">$AG$32+E69</f>
        <v>868</v>
      </c>
      <c r="AH69" s="99">
        <f t="shared" ref="AH69:AH75" si="67">$AH$32+E69</f>
        <v>914</v>
      </c>
      <c r="AI69" s="84"/>
    </row>
    <row r="70" spans="1:35" ht="12.75" customHeight="1">
      <c r="A70" s="84">
        <v>15</v>
      </c>
      <c r="B70" s="97" t="s">
        <v>1609</v>
      </c>
      <c r="C70" s="44" t="s">
        <v>1608</v>
      </c>
      <c r="D70" s="98">
        <v>4</v>
      </c>
      <c r="E70" s="48">
        <f t="shared" si="46"/>
        <v>262</v>
      </c>
      <c r="F70" s="48">
        <v>262</v>
      </c>
      <c r="G70" s="99">
        <f t="shared" si="47"/>
        <v>535</v>
      </c>
      <c r="H70" s="84">
        <f t="shared" si="48"/>
        <v>624</v>
      </c>
      <c r="I70" s="84">
        <f t="shared" si="49"/>
        <v>742</v>
      </c>
      <c r="J70" s="84"/>
      <c r="K70" s="99">
        <f t="shared" si="50"/>
        <v>535</v>
      </c>
      <c r="L70" s="84">
        <f t="shared" si="51"/>
        <v>624</v>
      </c>
      <c r="M70" s="84">
        <f t="shared" si="52"/>
        <v>647</v>
      </c>
      <c r="N70" s="84">
        <f t="shared" si="53"/>
        <v>742</v>
      </c>
      <c r="O70" s="84"/>
      <c r="P70" s="99">
        <f t="shared" si="54"/>
        <v>548</v>
      </c>
      <c r="Q70" s="99">
        <f t="shared" si="55"/>
        <v>565</v>
      </c>
      <c r="R70" s="84">
        <f t="shared" si="56"/>
        <v>641</v>
      </c>
      <c r="S70" s="84">
        <f t="shared" si="57"/>
        <v>668</v>
      </c>
      <c r="T70" s="84">
        <f t="shared" si="58"/>
        <v>770</v>
      </c>
      <c r="U70" s="84">
        <f t="shared" si="59"/>
        <v>806</v>
      </c>
      <c r="V70" s="84"/>
      <c r="W70" s="84"/>
      <c r="X70" s="84"/>
      <c r="Y70" s="99">
        <f t="shared" si="60"/>
        <v>742</v>
      </c>
      <c r="Z70" s="84">
        <f t="shared" si="61"/>
        <v>848</v>
      </c>
      <c r="AA70" s="84"/>
      <c r="AB70" s="99">
        <f t="shared" si="62"/>
        <v>742</v>
      </c>
      <c r="AC70" s="84">
        <f t="shared" si="63"/>
        <v>834</v>
      </c>
      <c r="AD70" s="99">
        <f t="shared" si="64"/>
        <v>850</v>
      </c>
      <c r="AE70" s="84"/>
      <c r="AF70" s="99">
        <f t="shared" si="65"/>
        <v>766</v>
      </c>
      <c r="AG70" s="84">
        <f t="shared" si="66"/>
        <v>868</v>
      </c>
      <c r="AH70" s="99">
        <f t="shared" si="67"/>
        <v>914</v>
      </c>
      <c r="AI70" s="84"/>
    </row>
    <row r="71" spans="1:35" ht="12.75" customHeight="1">
      <c r="A71" s="84">
        <v>20</v>
      </c>
      <c r="B71" s="97" t="s">
        <v>1610</v>
      </c>
      <c r="C71" s="44" t="s">
        <v>1608</v>
      </c>
      <c r="D71" s="98">
        <v>6.3</v>
      </c>
      <c r="E71" s="48">
        <f t="shared" si="46"/>
        <v>283</v>
      </c>
      <c r="F71" s="48">
        <v>283</v>
      </c>
      <c r="G71" s="99">
        <f t="shared" si="47"/>
        <v>556</v>
      </c>
      <c r="H71" s="84">
        <f t="shared" si="48"/>
        <v>645</v>
      </c>
      <c r="I71" s="84">
        <f t="shared" si="49"/>
        <v>763</v>
      </c>
      <c r="J71" s="84"/>
      <c r="K71" s="99">
        <f t="shared" si="50"/>
        <v>556</v>
      </c>
      <c r="L71" s="84">
        <f t="shared" si="51"/>
        <v>645</v>
      </c>
      <c r="M71" s="84">
        <f t="shared" si="52"/>
        <v>668</v>
      </c>
      <c r="N71" s="84">
        <f t="shared" si="53"/>
        <v>763</v>
      </c>
      <c r="O71" s="84"/>
      <c r="P71" s="99">
        <f t="shared" si="54"/>
        <v>569</v>
      </c>
      <c r="Q71" s="99">
        <f t="shared" si="55"/>
        <v>586</v>
      </c>
      <c r="R71" s="84">
        <f t="shared" si="56"/>
        <v>662</v>
      </c>
      <c r="S71" s="84">
        <f t="shared" si="57"/>
        <v>689</v>
      </c>
      <c r="T71" s="84">
        <f t="shared" si="58"/>
        <v>791</v>
      </c>
      <c r="U71" s="84">
        <f t="shared" si="59"/>
        <v>827</v>
      </c>
      <c r="V71" s="84"/>
      <c r="W71" s="84"/>
      <c r="X71" s="84"/>
      <c r="Y71" s="99">
        <f t="shared" si="60"/>
        <v>763</v>
      </c>
      <c r="Z71" s="84">
        <f t="shared" si="61"/>
        <v>869</v>
      </c>
      <c r="AA71" s="84"/>
      <c r="AB71" s="99">
        <f t="shared" si="62"/>
        <v>763</v>
      </c>
      <c r="AC71" s="84">
        <f t="shared" si="63"/>
        <v>855</v>
      </c>
      <c r="AD71" s="99">
        <f t="shared" si="64"/>
        <v>871</v>
      </c>
      <c r="AE71" s="84"/>
      <c r="AF71" s="99">
        <f t="shared" si="65"/>
        <v>787</v>
      </c>
      <c r="AG71" s="84">
        <f t="shared" si="66"/>
        <v>889</v>
      </c>
      <c r="AH71" s="99">
        <f t="shared" si="67"/>
        <v>935</v>
      </c>
      <c r="AI71" s="84"/>
    </row>
    <row r="72" spans="1:35" ht="12.75" customHeight="1">
      <c r="A72" s="84">
        <v>25</v>
      </c>
      <c r="B72" s="97" t="s">
        <v>1611</v>
      </c>
      <c r="C72" s="44" t="s">
        <v>1608</v>
      </c>
      <c r="D72" s="98">
        <v>10</v>
      </c>
      <c r="E72" s="48">
        <f t="shared" si="46"/>
        <v>378</v>
      </c>
      <c r="F72" s="48">
        <v>378</v>
      </c>
      <c r="G72" s="99">
        <f t="shared" si="47"/>
        <v>651</v>
      </c>
      <c r="H72" s="84">
        <f t="shared" si="48"/>
        <v>740</v>
      </c>
      <c r="I72" s="84">
        <f t="shared" si="49"/>
        <v>858</v>
      </c>
      <c r="J72" s="84"/>
      <c r="K72" s="99">
        <f t="shared" si="50"/>
        <v>651</v>
      </c>
      <c r="L72" s="84">
        <f t="shared" si="51"/>
        <v>740</v>
      </c>
      <c r="M72" s="84">
        <f t="shared" si="52"/>
        <v>763</v>
      </c>
      <c r="N72" s="84">
        <f t="shared" si="53"/>
        <v>858</v>
      </c>
      <c r="O72" s="84"/>
      <c r="P72" s="99">
        <f t="shared" si="54"/>
        <v>664</v>
      </c>
      <c r="Q72" s="99">
        <f t="shared" si="55"/>
        <v>681</v>
      </c>
      <c r="R72" s="84">
        <f t="shared" si="56"/>
        <v>757</v>
      </c>
      <c r="S72" s="84">
        <f t="shared" si="57"/>
        <v>784</v>
      </c>
      <c r="T72" s="84">
        <f t="shared" si="58"/>
        <v>886</v>
      </c>
      <c r="U72" s="84">
        <f t="shared" si="59"/>
        <v>922</v>
      </c>
      <c r="V72" s="84"/>
      <c r="W72" s="84"/>
      <c r="X72" s="84"/>
      <c r="Y72" s="99">
        <f t="shared" si="60"/>
        <v>858</v>
      </c>
      <c r="Z72" s="84">
        <f t="shared" si="61"/>
        <v>964</v>
      </c>
      <c r="AA72" s="84"/>
      <c r="AB72" s="99">
        <f t="shared" si="62"/>
        <v>858</v>
      </c>
      <c r="AC72" s="84">
        <f t="shared" si="63"/>
        <v>950</v>
      </c>
      <c r="AD72" s="99">
        <f t="shared" si="64"/>
        <v>966</v>
      </c>
      <c r="AE72" s="84"/>
      <c r="AF72" s="99">
        <f t="shared" si="65"/>
        <v>882</v>
      </c>
      <c r="AG72" s="84">
        <f t="shared" si="66"/>
        <v>984</v>
      </c>
      <c r="AH72" s="99">
        <f t="shared" si="67"/>
        <v>1030</v>
      </c>
      <c r="AI72" s="84"/>
    </row>
    <row r="73" spans="1:35" ht="12.75" customHeight="1">
      <c r="A73" s="84">
        <v>32</v>
      </c>
      <c r="B73" s="97" t="s">
        <v>1612</v>
      </c>
      <c r="C73" s="44" t="s">
        <v>1608</v>
      </c>
      <c r="D73" s="98">
        <v>16</v>
      </c>
      <c r="E73" s="48">
        <f t="shared" si="46"/>
        <v>428</v>
      </c>
      <c r="F73" s="48">
        <v>428</v>
      </c>
      <c r="G73" s="84"/>
      <c r="H73" s="99">
        <f t="shared" si="48"/>
        <v>790</v>
      </c>
      <c r="I73" s="84">
        <f t="shared" si="49"/>
        <v>908</v>
      </c>
      <c r="J73" s="84"/>
      <c r="K73" s="84"/>
      <c r="L73" s="99">
        <f t="shared" si="51"/>
        <v>790</v>
      </c>
      <c r="M73" s="99">
        <f t="shared" si="52"/>
        <v>813</v>
      </c>
      <c r="N73" s="84">
        <f t="shared" si="53"/>
        <v>908</v>
      </c>
      <c r="O73" s="84"/>
      <c r="P73" s="84"/>
      <c r="Q73" s="84"/>
      <c r="R73" s="99">
        <f t="shared" si="56"/>
        <v>807</v>
      </c>
      <c r="S73" s="99">
        <f t="shared" si="57"/>
        <v>834</v>
      </c>
      <c r="T73" s="84">
        <f t="shared" si="58"/>
        <v>936</v>
      </c>
      <c r="U73" s="84">
        <f t="shared" si="59"/>
        <v>972</v>
      </c>
      <c r="V73" s="84"/>
      <c r="W73" s="84"/>
      <c r="X73" s="84"/>
      <c r="Y73" s="84"/>
      <c r="Z73" s="99">
        <f t="shared" si="61"/>
        <v>1014</v>
      </c>
      <c r="AA73" s="84"/>
      <c r="AB73" s="84"/>
      <c r="AC73" s="99">
        <f t="shared" si="63"/>
        <v>1000</v>
      </c>
      <c r="AD73" s="99">
        <f t="shared" si="64"/>
        <v>1016</v>
      </c>
      <c r="AE73" s="84"/>
      <c r="AF73" s="84"/>
      <c r="AG73" s="99">
        <f t="shared" si="66"/>
        <v>1034</v>
      </c>
      <c r="AH73" s="99">
        <f t="shared" si="67"/>
        <v>1080</v>
      </c>
      <c r="AI73" s="84"/>
    </row>
    <row r="74" spans="1:35" ht="12.75" customHeight="1">
      <c r="A74" s="84">
        <v>40</v>
      </c>
      <c r="B74" s="97" t="s">
        <v>1613</v>
      </c>
      <c r="C74" s="44" t="s">
        <v>1608</v>
      </c>
      <c r="D74" s="98">
        <v>25</v>
      </c>
      <c r="E74" s="48">
        <f t="shared" si="46"/>
        <v>524</v>
      </c>
      <c r="F74" s="48">
        <v>524</v>
      </c>
      <c r="G74" s="84"/>
      <c r="H74" s="99">
        <f t="shared" si="48"/>
        <v>886</v>
      </c>
      <c r="I74" s="84">
        <f t="shared" si="49"/>
        <v>1004</v>
      </c>
      <c r="J74" s="84"/>
      <c r="K74" s="84"/>
      <c r="L74" s="99">
        <f t="shared" si="51"/>
        <v>886</v>
      </c>
      <c r="M74" s="99">
        <f t="shared" si="52"/>
        <v>909</v>
      </c>
      <c r="N74" s="84">
        <f t="shared" si="53"/>
        <v>1004</v>
      </c>
      <c r="O74" s="84"/>
      <c r="P74" s="84"/>
      <c r="Q74" s="84"/>
      <c r="R74" s="99">
        <f t="shared" si="56"/>
        <v>903</v>
      </c>
      <c r="S74" s="99">
        <f t="shared" si="57"/>
        <v>930</v>
      </c>
      <c r="T74" s="84">
        <f t="shared" si="58"/>
        <v>1032</v>
      </c>
      <c r="U74" s="84">
        <f t="shared" si="59"/>
        <v>1068</v>
      </c>
      <c r="V74" s="84"/>
      <c r="W74" s="84"/>
      <c r="X74" s="84"/>
      <c r="Y74" s="84"/>
      <c r="Z74" s="99">
        <f t="shared" si="61"/>
        <v>1110</v>
      </c>
      <c r="AA74" s="84"/>
      <c r="AB74" s="84"/>
      <c r="AC74" s="99">
        <f t="shared" si="63"/>
        <v>1096</v>
      </c>
      <c r="AD74" s="99">
        <f t="shared" si="64"/>
        <v>1112</v>
      </c>
      <c r="AE74" s="84"/>
      <c r="AF74" s="84"/>
      <c r="AG74" s="99">
        <f t="shared" si="66"/>
        <v>1130</v>
      </c>
      <c r="AH74" s="99">
        <f t="shared" si="67"/>
        <v>1176</v>
      </c>
      <c r="AI74" s="84"/>
    </row>
    <row r="75" spans="1:35" ht="12.75" customHeight="1">
      <c r="A75" s="84">
        <v>50</v>
      </c>
      <c r="B75" s="97" t="s">
        <v>1614</v>
      </c>
      <c r="C75" s="44" t="s">
        <v>1608</v>
      </c>
      <c r="D75" s="98">
        <v>40</v>
      </c>
      <c r="E75" s="48">
        <f t="shared" si="46"/>
        <v>634</v>
      </c>
      <c r="F75" s="48">
        <v>634</v>
      </c>
      <c r="G75" s="84"/>
      <c r="H75" s="99">
        <f t="shared" si="48"/>
        <v>996</v>
      </c>
      <c r="I75" s="84">
        <f t="shared" si="49"/>
        <v>1114</v>
      </c>
      <c r="J75" s="84"/>
      <c r="K75" s="84"/>
      <c r="L75" s="99">
        <f t="shared" si="51"/>
        <v>996</v>
      </c>
      <c r="M75" s="99">
        <f t="shared" si="52"/>
        <v>1019</v>
      </c>
      <c r="N75" s="84">
        <f t="shared" si="53"/>
        <v>1114</v>
      </c>
      <c r="O75" s="84"/>
      <c r="P75" s="84"/>
      <c r="Q75" s="84"/>
      <c r="R75" s="99">
        <f t="shared" si="56"/>
        <v>1013</v>
      </c>
      <c r="S75" s="99">
        <f t="shared" si="57"/>
        <v>1040</v>
      </c>
      <c r="T75" s="84">
        <f t="shared" si="58"/>
        <v>1142</v>
      </c>
      <c r="U75" s="84">
        <f t="shared" si="59"/>
        <v>1178</v>
      </c>
      <c r="V75" s="84"/>
      <c r="W75" s="84"/>
      <c r="X75" s="84"/>
      <c r="Y75" s="84"/>
      <c r="Z75" s="99">
        <f t="shared" si="61"/>
        <v>1220</v>
      </c>
      <c r="AA75" s="84"/>
      <c r="AB75" s="84"/>
      <c r="AC75" s="99">
        <f t="shared" si="63"/>
        <v>1206</v>
      </c>
      <c r="AD75" s="99">
        <f t="shared" si="64"/>
        <v>1222</v>
      </c>
      <c r="AE75" s="84"/>
      <c r="AF75" s="84"/>
      <c r="AG75" s="99">
        <f t="shared" si="66"/>
        <v>1240</v>
      </c>
      <c r="AH75" s="99">
        <f t="shared" si="67"/>
        <v>1286</v>
      </c>
      <c r="AI75" s="84"/>
    </row>
    <row r="76" spans="1:35" ht="11.2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row>
    <row r="77" spans="1:35" ht="15" customHeight="1">
      <c r="A77" s="100" t="s">
        <v>1615</v>
      </c>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row>
    <row r="78" spans="1:35" ht="12.75" customHeight="1">
      <c r="A78" s="84">
        <v>15</v>
      </c>
      <c r="B78" s="97" t="s">
        <v>1616</v>
      </c>
      <c r="C78" s="44" t="s">
        <v>1617</v>
      </c>
      <c r="D78" s="98">
        <v>1.6</v>
      </c>
      <c r="E78" s="48">
        <f t="shared" ref="E78:E84" si="68">F78*(1+$AI$12)*(1-$AI$11)</f>
        <v>287</v>
      </c>
      <c r="F78" s="48">
        <v>287</v>
      </c>
      <c r="G78" s="99">
        <f t="shared" ref="G78:G82" si="69">$G$32+E78</f>
        <v>560</v>
      </c>
      <c r="H78" s="84">
        <f t="shared" ref="H78:H84" si="70">$H$32+E78</f>
        <v>649</v>
      </c>
      <c r="I78" s="84">
        <f t="shared" ref="I78:I84" si="71">$I$32+E78</f>
        <v>767</v>
      </c>
      <c r="J78" s="84"/>
      <c r="K78" s="99">
        <f t="shared" ref="K78:K82" si="72">$K$32+E78</f>
        <v>560</v>
      </c>
      <c r="L78" s="84">
        <f t="shared" ref="L78:L84" si="73">$L$32+E78</f>
        <v>649</v>
      </c>
      <c r="M78" s="84">
        <f t="shared" ref="M78:M84" si="74">$M$32+E78</f>
        <v>672</v>
      </c>
      <c r="N78" s="84">
        <f t="shared" ref="N78:N84" si="75">$N$32+E78</f>
        <v>767</v>
      </c>
      <c r="O78" s="84"/>
      <c r="P78" s="99">
        <f t="shared" ref="P78:P82" si="76">$P$32+E78</f>
        <v>573</v>
      </c>
      <c r="Q78" s="99">
        <f t="shared" ref="Q78:Q82" si="77">$Q$32+E78</f>
        <v>590</v>
      </c>
      <c r="R78" s="84">
        <f t="shared" ref="R78:R84" si="78">$R$32+E78</f>
        <v>666</v>
      </c>
      <c r="S78" s="84">
        <f t="shared" ref="S78:S84" si="79">$S$32+E78</f>
        <v>693</v>
      </c>
      <c r="T78" s="84">
        <f t="shared" ref="T78:T84" si="80">$T$32+E78</f>
        <v>795</v>
      </c>
      <c r="U78" s="84">
        <f t="shared" ref="U78:U84" si="81">$U$32+E78</f>
        <v>831</v>
      </c>
      <c r="V78" s="84"/>
      <c r="W78" s="84"/>
      <c r="X78" s="84"/>
      <c r="Y78" s="99">
        <f t="shared" ref="Y78:Y82" si="82">$Y$32+E78</f>
        <v>767</v>
      </c>
      <c r="Z78" s="84">
        <f t="shared" ref="Z78:Z84" si="83">$Z$32+E78</f>
        <v>873</v>
      </c>
      <c r="AA78" s="84"/>
      <c r="AB78" s="99">
        <f t="shared" ref="AB78:AB82" si="84">$AB$32+E78</f>
        <v>767</v>
      </c>
      <c r="AC78" s="84">
        <f t="shared" ref="AC78:AC84" si="85">$AC$32+E78</f>
        <v>859</v>
      </c>
      <c r="AD78" s="99">
        <f t="shared" ref="AD78:AD84" si="86">$AD$32+E78</f>
        <v>875</v>
      </c>
      <c r="AE78" s="84"/>
      <c r="AF78" s="99">
        <f t="shared" ref="AF78:AF82" si="87">$AF$32+E78</f>
        <v>791</v>
      </c>
      <c r="AG78" s="84">
        <f t="shared" ref="AG78:AG84" si="88">$AG$32+E78</f>
        <v>893</v>
      </c>
      <c r="AH78" s="99">
        <f t="shared" ref="AH78:AH84" si="89">$AH$32+E78</f>
        <v>939</v>
      </c>
      <c r="AI78" s="84"/>
    </row>
    <row r="79" spans="1:35" ht="12.75" customHeight="1">
      <c r="A79" s="84">
        <v>15</v>
      </c>
      <c r="B79" s="97" t="s">
        <v>1618</v>
      </c>
      <c r="C79" s="44" t="s">
        <v>1617</v>
      </c>
      <c r="D79" s="98">
        <v>4</v>
      </c>
      <c r="E79" s="48">
        <f t="shared" si="68"/>
        <v>287</v>
      </c>
      <c r="F79" s="48">
        <v>287</v>
      </c>
      <c r="G79" s="99">
        <f t="shared" si="69"/>
        <v>560</v>
      </c>
      <c r="H79" s="84">
        <f t="shared" si="70"/>
        <v>649</v>
      </c>
      <c r="I79" s="84">
        <f t="shared" si="71"/>
        <v>767</v>
      </c>
      <c r="J79" s="84"/>
      <c r="K79" s="99">
        <f t="shared" si="72"/>
        <v>560</v>
      </c>
      <c r="L79" s="84">
        <f t="shared" si="73"/>
        <v>649</v>
      </c>
      <c r="M79" s="84">
        <f t="shared" si="74"/>
        <v>672</v>
      </c>
      <c r="N79" s="84">
        <f t="shared" si="75"/>
        <v>767</v>
      </c>
      <c r="O79" s="84"/>
      <c r="P79" s="99">
        <f t="shared" si="76"/>
        <v>573</v>
      </c>
      <c r="Q79" s="99">
        <f t="shared" si="77"/>
        <v>590</v>
      </c>
      <c r="R79" s="84">
        <f t="shared" si="78"/>
        <v>666</v>
      </c>
      <c r="S79" s="84">
        <f t="shared" si="79"/>
        <v>693</v>
      </c>
      <c r="T79" s="84">
        <f t="shared" si="80"/>
        <v>795</v>
      </c>
      <c r="U79" s="84">
        <f t="shared" si="81"/>
        <v>831</v>
      </c>
      <c r="V79" s="84"/>
      <c r="W79" s="84"/>
      <c r="X79" s="84"/>
      <c r="Y79" s="99">
        <f t="shared" si="82"/>
        <v>767</v>
      </c>
      <c r="Z79" s="84">
        <f t="shared" si="83"/>
        <v>873</v>
      </c>
      <c r="AA79" s="84"/>
      <c r="AB79" s="99">
        <f t="shared" si="84"/>
        <v>767</v>
      </c>
      <c r="AC79" s="84">
        <f t="shared" si="85"/>
        <v>859</v>
      </c>
      <c r="AD79" s="99">
        <f t="shared" si="86"/>
        <v>875</v>
      </c>
      <c r="AE79" s="84"/>
      <c r="AF79" s="99">
        <f t="shared" si="87"/>
        <v>791</v>
      </c>
      <c r="AG79" s="84">
        <f t="shared" si="88"/>
        <v>893</v>
      </c>
      <c r="AH79" s="99">
        <f t="shared" si="89"/>
        <v>939</v>
      </c>
      <c r="AI79" s="84"/>
    </row>
    <row r="80" spans="1:35" ht="12.75" customHeight="1">
      <c r="A80" s="84">
        <v>20</v>
      </c>
      <c r="B80" s="97" t="s">
        <v>1619</v>
      </c>
      <c r="C80" s="44" t="s">
        <v>1617</v>
      </c>
      <c r="D80" s="98">
        <v>6.3</v>
      </c>
      <c r="E80" s="48">
        <f t="shared" si="68"/>
        <v>329</v>
      </c>
      <c r="F80" s="48">
        <v>329</v>
      </c>
      <c r="G80" s="99">
        <f t="shared" si="69"/>
        <v>602</v>
      </c>
      <c r="H80" s="84">
        <f t="shared" si="70"/>
        <v>691</v>
      </c>
      <c r="I80" s="84">
        <f t="shared" si="71"/>
        <v>809</v>
      </c>
      <c r="J80" s="84"/>
      <c r="K80" s="99">
        <f t="shared" si="72"/>
        <v>602</v>
      </c>
      <c r="L80" s="84">
        <f t="shared" si="73"/>
        <v>691</v>
      </c>
      <c r="M80" s="84">
        <f t="shared" si="74"/>
        <v>714</v>
      </c>
      <c r="N80" s="84">
        <f t="shared" si="75"/>
        <v>809</v>
      </c>
      <c r="O80" s="84"/>
      <c r="P80" s="99">
        <f t="shared" si="76"/>
        <v>615</v>
      </c>
      <c r="Q80" s="99">
        <f t="shared" si="77"/>
        <v>632</v>
      </c>
      <c r="R80" s="84">
        <f t="shared" si="78"/>
        <v>708</v>
      </c>
      <c r="S80" s="84">
        <f t="shared" si="79"/>
        <v>735</v>
      </c>
      <c r="T80" s="84">
        <f t="shared" si="80"/>
        <v>837</v>
      </c>
      <c r="U80" s="84">
        <f t="shared" si="81"/>
        <v>873</v>
      </c>
      <c r="V80" s="84"/>
      <c r="W80" s="84"/>
      <c r="X80" s="84"/>
      <c r="Y80" s="99">
        <f t="shared" si="82"/>
        <v>809</v>
      </c>
      <c r="Z80" s="84">
        <f t="shared" si="83"/>
        <v>915</v>
      </c>
      <c r="AA80" s="84"/>
      <c r="AB80" s="99">
        <f t="shared" si="84"/>
        <v>809</v>
      </c>
      <c r="AC80" s="84">
        <f t="shared" si="85"/>
        <v>901</v>
      </c>
      <c r="AD80" s="99">
        <f t="shared" si="86"/>
        <v>917</v>
      </c>
      <c r="AE80" s="84"/>
      <c r="AF80" s="99">
        <f t="shared" si="87"/>
        <v>833</v>
      </c>
      <c r="AG80" s="84">
        <f t="shared" si="88"/>
        <v>935</v>
      </c>
      <c r="AH80" s="99">
        <f t="shared" si="89"/>
        <v>981</v>
      </c>
      <c r="AI80" s="84"/>
    </row>
    <row r="81" spans="1:35" ht="12.75" customHeight="1">
      <c r="A81" s="84">
        <v>25</v>
      </c>
      <c r="B81" s="97" t="s">
        <v>1620</v>
      </c>
      <c r="C81" s="44" t="s">
        <v>1617</v>
      </c>
      <c r="D81" s="98">
        <v>10</v>
      </c>
      <c r="E81" s="48">
        <f t="shared" si="68"/>
        <v>412</v>
      </c>
      <c r="F81" s="48">
        <v>412</v>
      </c>
      <c r="G81" s="99">
        <f t="shared" si="69"/>
        <v>685</v>
      </c>
      <c r="H81" s="84">
        <f t="shared" si="70"/>
        <v>774</v>
      </c>
      <c r="I81" s="84">
        <f t="shared" si="71"/>
        <v>892</v>
      </c>
      <c r="J81" s="84"/>
      <c r="K81" s="99">
        <f t="shared" si="72"/>
        <v>685</v>
      </c>
      <c r="L81" s="84">
        <f t="shared" si="73"/>
        <v>774</v>
      </c>
      <c r="M81" s="84">
        <f t="shared" si="74"/>
        <v>797</v>
      </c>
      <c r="N81" s="84">
        <f t="shared" si="75"/>
        <v>892</v>
      </c>
      <c r="O81" s="84"/>
      <c r="P81" s="99">
        <f t="shared" si="76"/>
        <v>698</v>
      </c>
      <c r="Q81" s="99">
        <f t="shared" si="77"/>
        <v>715</v>
      </c>
      <c r="R81" s="84">
        <f t="shared" si="78"/>
        <v>791</v>
      </c>
      <c r="S81" s="84">
        <f t="shared" si="79"/>
        <v>818</v>
      </c>
      <c r="T81" s="84">
        <f t="shared" si="80"/>
        <v>920</v>
      </c>
      <c r="U81" s="84">
        <f t="shared" si="81"/>
        <v>956</v>
      </c>
      <c r="V81" s="84"/>
      <c r="W81" s="84"/>
      <c r="X81" s="84"/>
      <c r="Y81" s="99">
        <f t="shared" si="82"/>
        <v>892</v>
      </c>
      <c r="Z81" s="84">
        <f t="shared" si="83"/>
        <v>998</v>
      </c>
      <c r="AA81" s="84"/>
      <c r="AB81" s="99">
        <f t="shared" si="84"/>
        <v>892</v>
      </c>
      <c r="AC81" s="84">
        <f t="shared" si="85"/>
        <v>984</v>
      </c>
      <c r="AD81" s="99">
        <f t="shared" si="86"/>
        <v>1000</v>
      </c>
      <c r="AE81" s="84"/>
      <c r="AF81" s="99">
        <f t="shared" si="87"/>
        <v>916</v>
      </c>
      <c r="AG81" s="84">
        <f t="shared" si="88"/>
        <v>1018</v>
      </c>
      <c r="AH81" s="99">
        <f t="shared" si="89"/>
        <v>1064</v>
      </c>
      <c r="AI81" s="84"/>
    </row>
    <row r="82" spans="1:35" ht="12.75" customHeight="1">
      <c r="A82" s="84">
        <v>32</v>
      </c>
      <c r="B82" s="97" t="s">
        <v>1621</v>
      </c>
      <c r="C82" s="44" t="s">
        <v>1617</v>
      </c>
      <c r="D82" s="98">
        <v>16</v>
      </c>
      <c r="E82" s="48">
        <f t="shared" si="68"/>
        <v>480</v>
      </c>
      <c r="F82" s="48">
        <v>480</v>
      </c>
      <c r="G82" s="99">
        <f t="shared" si="69"/>
        <v>753</v>
      </c>
      <c r="H82" s="99">
        <f t="shared" si="70"/>
        <v>842</v>
      </c>
      <c r="I82" s="84">
        <f t="shared" si="71"/>
        <v>960</v>
      </c>
      <c r="J82" s="84"/>
      <c r="K82" s="99">
        <f t="shared" si="72"/>
        <v>753</v>
      </c>
      <c r="L82" s="99">
        <f t="shared" si="73"/>
        <v>842</v>
      </c>
      <c r="M82" s="99">
        <f t="shared" si="74"/>
        <v>865</v>
      </c>
      <c r="N82" s="84">
        <f t="shared" si="75"/>
        <v>960</v>
      </c>
      <c r="O82" s="84"/>
      <c r="P82" s="99">
        <f t="shared" si="76"/>
        <v>766</v>
      </c>
      <c r="Q82" s="99">
        <f t="shared" si="77"/>
        <v>783</v>
      </c>
      <c r="R82" s="99">
        <f t="shared" si="78"/>
        <v>859</v>
      </c>
      <c r="S82" s="99">
        <f t="shared" si="79"/>
        <v>886</v>
      </c>
      <c r="T82" s="84">
        <f t="shared" si="80"/>
        <v>988</v>
      </c>
      <c r="U82" s="84">
        <f t="shared" si="81"/>
        <v>1024</v>
      </c>
      <c r="V82" s="84"/>
      <c r="W82" s="84"/>
      <c r="X82" s="84"/>
      <c r="Y82" s="99">
        <f t="shared" si="82"/>
        <v>960</v>
      </c>
      <c r="Z82" s="99">
        <f t="shared" si="83"/>
        <v>1066</v>
      </c>
      <c r="AA82" s="84"/>
      <c r="AB82" s="99">
        <f t="shared" si="84"/>
        <v>960</v>
      </c>
      <c r="AC82" s="99">
        <f t="shared" si="85"/>
        <v>1052</v>
      </c>
      <c r="AD82" s="99">
        <f t="shared" si="86"/>
        <v>1068</v>
      </c>
      <c r="AE82" s="84"/>
      <c r="AF82" s="99">
        <f t="shared" si="87"/>
        <v>984</v>
      </c>
      <c r="AG82" s="99">
        <f t="shared" si="88"/>
        <v>1086</v>
      </c>
      <c r="AH82" s="99">
        <f t="shared" si="89"/>
        <v>1132</v>
      </c>
      <c r="AI82" s="84"/>
    </row>
    <row r="83" spans="1:35" ht="12.75" customHeight="1">
      <c r="A83" s="84">
        <v>40</v>
      </c>
      <c r="B83" s="97" t="s">
        <v>1622</v>
      </c>
      <c r="C83" s="44" t="s">
        <v>1617</v>
      </c>
      <c r="D83" s="98">
        <v>25</v>
      </c>
      <c r="E83" s="48">
        <f t="shared" si="68"/>
        <v>582</v>
      </c>
      <c r="F83" s="48">
        <v>582</v>
      </c>
      <c r="G83" s="84"/>
      <c r="H83" s="99">
        <f t="shared" si="70"/>
        <v>944</v>
      </c>
      <c r="I83" s="84">
        <f t="shared" si="71"/>
        <v>1062</v>
      </c>
      <c r="J83" s="84"/>
      <c r="K83" s="84"/>
      <c r="L83" s="99">
        <f t="shared" si="73"/>
        <v>944</v>
      </c>
      <c r="M83" s="99">
        <f t="shared" si="74"/>
        <v>967</v>
      </c>
      <c r="N83" s="84">
        <f t="shared" si="75"/>
        <v>1062</v>
      </c>
      <c r="O83" s="84"/>
      <c r="P83" s="84"/>
      <c r="Q83" s="84"/>
      <c r="R83" s="99">
        <f t="shared" si="78"/>
        <v>961</v>
      </c>
      <c r="S83" s="99">
        <f t="shared" si="79"/>
        <v>988</v>
      </c>
      <c r="T83" s="84">
        <f t="shared" si="80"/>
        <v>1090</v>
      </c>
      <c r="U83" s="84">
        <f t="shared" si="81"/>
        <v>1126</v>
      </c>
      <c r="V83" s="84"/>
      <c r="W83" s="84"/>
      <c r="X83" s="84"/>
      <c r="Y83" s="84"/>
      <c r="Z83" s="99">
        <f t="shared" si="83"/>
        <v>1168</v>
      </c>
      <c r="AA83" s="84"/>
      <c r="AB83" s="84"/>
      <c r="AC83" s="99">
        <f t="shared" si="85"/>
        <v>1154</v>
      </c>
      <c r="AD83" s="99">
        <f t="shared" si="86"/>
        <v>1170</v>
      </c>
      <c r="AE83" s="84"/>
      <c r="AF83" s="84"/>
      <c r="AG83" s="99">
        <f t="shared" si="88"/>
        <v>1188</v>
      </c>
      <c r="AH83" s="99">
        <f t="shared" si="89"/>
        <v>1234</v>
      </c>
      <c r="AI83" s="84"/>
    </row>
    <row r="84" spans="1:35" ht="12.75" customHeight="1">
      <c r="A84" s="84">
        <v>50</v>
      </c>
      <c r="B84" s="97" t="s">
        <v>1623</v>
      </c>
      <c r="C84" s="44" t="s">
        <v>1617</v>
      </c>
      <c r="D84" s="98">
        <v>40</v>
      </c>
      <c r="E84" s="48">
        <f t="shared" si="68"/>
        <v>728</v>
      </c>
      <c r="F84" s="48">
        <v>728</v>
      </c>
      <c r="G84" s="84"/>
      <c r="H84" s="99">
        <f t="shared" si="70"/>
        <v>1090</v>
      </c>
      <c r="I84" s="84">
        <f t="shared" si="71"/>
        <v>1208</v>
      </c>
      <c r="J84" s="84"/>
      <c r="K84" s="84"/>
      <c r="L84" s="99">
        <f t="shared" si="73"/>
        <v>1090</v>
      </c>
      <c r="M84" s="99">
        <f t="shared" si="74"/>
        <v>1113</v>
      </c>
      <c r="N84" s="84">
        <f t="shared" si="75"/>
        <v>1208</v>
      </c>
      <c r="O84" s="84"/>
      <c r="P84" s="84"/>
      <c r="Q84" s="84"/>
      <c r="R84" s="99">
        <f t="shared" si="78"/>
        <v>1107</v>
      </c>
      <c r="S84" s="99">
        <f t="shared" si="79"/>
        <v>1134</v>
      </c>
      <c r="T84" s="84">
        <f t="shared" si="80"/>
        <v>1236</v>
      </c>
      <c r="U84" s="84">
        <f t="shared" si="81"/>
        <v>1272</v>
      </c>
      <c r="V84" s="84"/>
      <c r="W84" s="84"/>
      <c r="X84" s="84"/>
      <c r="Y84" s="84"/>
      <c r="Z84" s="99">
        <f t="shared" si="83"/>
        <v>1314</v>
      </c>
      <c r="AA84" s="84"/>
      <c r="AB84" s="84"/>
      <c r="AC84" s="99">
        <f t="shared" si="85"/>
        <v>1300</v>
      </c>
      <c r="AD84" s="99">
        <f t="shared" si="86"/>
        <v>1316</v>
      </c>
      <c r="AE84" s="84"/>
      <c r="AF84" s="84"/>
      <c r="AG84" s="99">
        <f t="shared" si="88"/>
        <v>1334</v>
      </c>
      <c r="AH84" s="99">
        <f t="shared" si="89"/>
        <v>1380</v>
      </c>
      <c r="AI84" s="84"/>
    </row>
    <row r="85" spans="1:35" ht="11.2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row>
    <row r="86" spans="1:35" ht="15" customHeight="1">
      <c r="A86" s="100" t="s">
        <v>1624</v>
      </c>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row>
    <row r="87" spans="1:35" ht="12.75" customHeight="1">
      <c r="A87" s="84">
        <v>15</v>
      </c>
      <c r="B87" s="97" t="s">
        <v>1625</v>
      </c>
      <c r="C87" s="44" t="s">
        <v>1626</v>
      </c>
      <c r="D87" s="98">
        <v>0.63</v>
      </c>
      <c r="E87" s="48">
        <f t="shared" ref="E87:E104" si="90">F87*(1+$AI$12)*(1-$AI$11)</f>
        <v>363</v>
      </c>
      <c r="F87" s="48">
        <v>363</v>
      </c>
      <c r="G87" s="99">
        <f t="shared" ref="G87:G96" si="91">$G$32+E87</f>
        <v>636</v>
      </c>
      <c r="H87" s="84">
        <f t="shared" ref="H87:H99" si="92">$H$32+E87</f>
        <v>725</v>
      </c>
      <c r="I87" s="84">
        <f t="shared" ref="I87:I99" si="93">$I$32+E87</f>
        <v>843</v>
      </c>
      <c r="J87" s="84"/>
      <c r="K87" s="99">
        <f t="shared" ref="K87:K96" si="94">$K$32+E87</f>
        <v>636</v>
      </c>
      <c r="L87" s="84">
        <f t="shared" ref="L87:L99" si="95">$L$32+E87</f>
        <v>725</v>
      </c>
      <c r="M87" s="84">
        <f t="shared" ref="M87:M99" si="96">$M$32+E87</f>
        <v>748</v>
      </c>
      <c r="N87" s="84">
        <f t="shared" ref="N87:N99" si="97">$N$32+E87</f>
        <v>843</v>
      </c>
      <c r="O87" s="84"/>
      <c r="P87" s="99">
        <f t="shared" ref="P87:P96" si="98">$P$32+E87</f>
        <v>649</v>
      </c>
      <c r="Q87" s="99">
        <f t="shared" ref="Q87:Q96" si="99">$Q$32+E87</f>
        <v>666</v>
      </c>
      <c r="R87" s="84">
        <f t="shared" ref="R87:R99" si="100">$R$32+E87</f>
        <v>742</v>
      </c>
      <c r="S87" s="84">
        <f t="shared" ref="S87:S99" si="101">$S$32+E87</f>
        <v>769</v>
      </c>
      <c r="T87" s="84">
        <f t="shared" ref="T87:T99" si="102">$T$32+E87</f>
        <v>871</v>
      </c>
      <c r="U87" s="84">
        <f t="shared" ref="U87:U99" si="103">$U$32+E87</f>
        <v>907</v>
      </c>
      <c r="V87" s="84"/>
      <c r="W87" s="84"/>
      <c r="X87" s="84"/>
      <c r="Y87" s="99">
        <f t="shared" ref="Y87:Y96" si="104">$Y$32+E87</f>
        <v>843</v>
      </c>
      <c r="Z87" s="84">
        <f t="shared" ref="Z87:Z99" si="105">$Z$32+E87</f>
        <v>949</v>
      </c>
      <c r="AA87" s="84"/>
      <c r="AB87" s="99">
        <f t="shared" ref="AB87:AB96" si="106">$AB$32+E87</f>
        <v>843</v>
      </c>
      <c r="AC87" s="84">
        <f t="shared" ref="AC87:AC99" si="107">$AC$32+E87</f>
        <v>935</v>
      </c>
      <c r="AD87" s="99">
        <f t="shared" ref="AD87:AD99" si="108">$AD$32+E87</f>
        <v>951</v>
      </c>
      <c r="AE87" s="84"/>
      <c r="AF87" s="99">
        <f t="shared" ref="AF87:AF96" si="109">$AF$32+E87</f>
        <v>867</v>
      </c>
      <c r="AG87" s="84">
        <f t="shared" ref="AG87:AG99" si="110">$AG$32+E87</f>
        <v>969</v>
      </c>
      <c r="AH87" s="99">
        <f t="shared" ref="AH87:AH99" si="111">$AH$32+E87</f>
        <v>1015</v>
      </c>
      <c r="AI87" s="155"/>
    </row>
    <row r="88" spans="1:35" ht="12.75" customHeight="1">
      <c r="A88" s="84">
        <v>15</v>
      </c>
      <c r="B88" s="97" t="s">
        <v>1627</v>
      </c>
      <c r="C88" s="44" t="s">
        <v>1626</v>
      </c>
      <c r="D88" s="98">
        <v>1</v>
      </c>
      <c r="E88" s="48">
        <f t="shared" si="90"/>
        <v>363</v>
      </c>
      <c r="F88" s="48">
        <v>363</v>
      </c>
      <c r="G88" s="99">
        <f t="shared" si="91"/>
        <v>636</v>
      </c>
      <c r="H88" s="84">
        <f t="shared" si="92"/>
        <v>725</v>
      </c>
      <c r="I88" s="84">
        <f t="shared" si="93"/>
        <v>843</v>
      </c>
      <c r="J88" s="84"/>
      <c r="K88" s="99">
        <f t="shared" si="94"/>
        <v>636</v>
      </c>
      <c r="L88" s="84">
        <f t="shared" si="95"/>
        <v>725</v>
      </c>
      <c r="M88" s="84">
        <f t="shared" si="96"/>
        <v>748</v>
      </c>
      <c r="N88" s="84">
        <f t="shared" si="97"/>
        <v>843</v>
      </c>
      <c r="O88" s="84"/>
      <c r="P88" s="99">
        <f t="shared" si="98"/>
        <v>649</v>
      </c>
      <c r="Q88" s="99">
        <f t="shared" si="99"/>
        <v>666</v>
      </c>
      <c r="R88" s="84">
        <f t="shared" si="100"/>
        <v>742</v>
      </c>
      <c r="S88" s="84">
        <f t="shared" si="101"/>
        <v>769</v>
      </c>
      <c r="T88" s="84">
        <f t="shared" si="102"/>
        <v>871</v>
      </c>
      <c r="U88" s="84">
        <f t="shared" si="103"/>
        <v>907</v>
      </c>
      <c r="V88" s="84"/>
      <c r="W88" s="84"/>
      <c r="X88" s="84"/>
      <c r="Y88" s="99">
        <f t="shared" si="104"/>
        <v>843</v>
      </c>
      <c r="Z88" s="84">
        <f t="shared" si="105"/>
        <v>949</v>
      </c>
      <c r="AA88" s="84"/>
      <c r="AB88" s="99">
        <f t="shared" si="106"/>
        <v>843</v>
      </c>
      <c r="AC88" s="84">
        <f t="shared" si="107"/>
        <v>935</v>
      </c>
      <c r="AD88" s="99">
        <f t="shared" si="108"/>
        <v>951</v>
      </c>
      <c r="AE88" s="84"/>
      <c r="AF88" s="99">
        <f t="shared" si="109"/>
        <v>867</v>
      </c>
      <c r="AG88" s="84">
        <f t="shared" si="110"/>
        <v>969</v>
      </c>
      <c r="AH88" s="99">
        <f t="shared" si="111"/>
        <v>1015</v>
      </c>
      <c r="AI88" s="155"/>
    </row>
    <row r="89" spans="1:35" ht="12.75" customHeight="1">
      <c r="A89" s="84">
        <v>15</v>
      </c>
      <c r="B89" s="97" t="s">
        <v>1628</v>
      </c>
      <c r="C89" s="44" t="s">
        <v>1626</v>
      </c>
      <c r="D89" s="98">
        <v>1.6</v>
      </c>
      <c r="E89" s="48">
        <f t="shared" si="90"/>
        <v>363</v>
      </c>
      <c r="F89" s="48">
        <v>363</v>
      </c>
      <c r="G89" s="99">
        <f t="shared" si="91"/>
        <v>636</v>
      </c>
      <c r="H89" s="84">
        <f t="shared" si="92"/>
        <v>725</v>
      </c>
      <c r="I89" s="84">
        <f t="shared" si="93"/>
        <v>843</v>
      </c>
      <c r="J89" s="84"/>
      <c r="K89" s="99">
        <f t="shared" si="94"/>
        <v>636</v>
      </c>
      <c r="L89" s="84">
        <f t="shared" si="95"/>
        <v>725</v>
      </c>
      <c r="M89" s="84">
        <f t="shared" si="96"/>
        <v>748</v>
      </c>
      <c r="N89" s="84">
        <f t="shared" si="97"/>
        <v>843</v>
      </c>
      <c r="O89" s="84"/>
      <c r="P89" s="99">
        <f t="shared" si="98"/>
        <v>649</v>
      </c>
      <c r="Q89" s="99">
        <f t="shared" si="99"/>
        <v>666</v>
      </c>
      <c r="R89" s="84">
        <f t="shared" si="100"/>
        <v>742</v>
      </c>
      <c r="S89" s="84">
        <f t="shared" si="101"/>
        <v>769</v>
      </c>
      <c r="T89" s="84">
        <f t="shared" si="102"/>
        <v>871</v>
      </c>
      <c r="U89" s="84">
        <f t="shared" si="103"/>
        <v>907</v>
      </c>
      <c r="V89" s="84"/>
      <c r="W89" s="84"/>
      <c r="X89" s="84"/>
      <c r="Y89" s="99">
        <f t="shared" si="104"/>
        <v>843</v>
      </c>
      <c r="Z89" s="84">
        <f t="shared" si="105"/>
        <v>949</v>
      </c>
      <c r="AA89" s="84"/>
      <c r="AB89" s="99">
        <f t="shared" si="106"/>
        <v>843</v>
      </c>
      <c r="AC89" s="84">
        <f t="shared" si="107"/>
        <v>935</v>
      </c>
      <c r="AD89" s="99">
        <f t="shared" si="108"/>
        <v>951</v>
      </c>
      <c r="AE89" s="84"/>
      <c r="AF89" s="99">
        <f t="shared" si="109"/>
        <v>867</v>
      </c>
      <c r="AG89" s="84">
        <f t="shared" si="110"/>
        <v>969</v>
      </c>
      <c r="AH89" s="99">
        <f t="shared" si="111"/>
        <v>1015</v>
      </c>
      <c r="AI89" s="155"/>
    </row>
    <row r="90" spans="1:35" ht="12.75" customHeight="1">
      <c r="A90" s="84">
        <v>15</v>
      </c>
      <c r="B90" s="97" t="s">
        <v>1629</v>
      </c>
      <c r="C90" s="44" t="s">
        <v>1626</v>
      </c>
      <c r="D90" s="98">
        <v>2.5</v>
      </c>
      <c r="E90" s="48">
        <f t="shared" si="90"/>
        <v>363</v>
      </c>
      <c r="F90" s="48">
        <v>363</v>
      </c>
      <c r="G90" s="99">
        <f t="shared" si="91"/>
        <v>636</v>
      </c>
      <c r="H90" s="84">
        <f t="shared" si="92"/>
        <v>725</v>
      </c>
      <c r="I90" s="84">
        <f t="shared" si="93"/>
        <v>843</v>
      </c>
      <c r="J90" s="84"/>
      <c r="K90" s="99">
        <f t="shared" si="94"/>
        <v>636</v>
      </c>
      <c r="L90" s="84">
        <f t="shared" si="95"/>
        <v>725</v>
      </c>
      <c r="M90" s="84">
        <f t="shared" si="96"/>
        <v>748</v>
      </c>
      <c r="N90" s="84">
        <f t="shared" si="97"/>
        <v>843</v>
      </c>
      <c r="O90" s="84"/>
      <c r="P90" s="99">
        <f t="shared" si="98"/>
        <v>649</v>
      </c>
      <c r="Q90" s="99">
        <f t="shared" si="99"/>
        <v>666</v>
      </c>
      <c r="R90" s="84">
        <f t="shared" si="100"/>
        <v>742</v>
      </c>
      <c r="S90" s="84">
        <f t="shared" si="101"/>
        <v>769</v>
      </c>
      <c r="T90" s="84">
        <f t="shared" si="102"/>
        <v>871</v>
      </c>
      <c r="U90" s="84">
        <f t="shared" si="103"/>
        <v>907</v>
      </c>
      <c r="V90" s="84"/>
      <c r="W90" s="84"/>
      <c r="X90" s="84"/>
      <c r="Y90" s="99">
        <f t="shared" si="104"/>
        <v>843</v>
      </c>
      <c r="Z90" s="84">
        <f t="shared" si="105"/>
        <v>949</v>
      </c>
      <c r="AA90" s="84"/>
      <c r="AB90" s="99">
        <f t="shared" si="106"/>
        <v>843</v>
      </c>
      <c r="AC90" s="84">
        <f t="shared" si="107"/>
        <v>935</v>
      </c>
      <c r="AD90" s="99">
        <f t="shared" si="108"/>
        <v>951</v>
      </c>
      <c r="AE90" s="84"/>
      <c r="AF90" s="99">
        <f t="shared" si="109"/>
        <v>867</v>
      </c>
      <c r="AG90" s="84">
        <f t="shared" si="110"/>
        <v>969</v>
      </c>
      <c r="AH90" s="99">
        <f t="shared" si="111"/>
        <v>1015</v>
      </c>
      <c r="AI90" s="155"/>
    </row>
    <row r="91" spans="1:35" ht="12.75" customHeight="1">
      <c r="A91" s="84">
        <v>15</v>
      </c>
      <c r="B91" s="97" t="s">
        <v>1630</v>
      </c>
      <c r="C91" s="44" t="s">
        <v>1626</v>
      </c>
      <c r="D91" s="98">
        <v>4</v>
      </c>
      <c r="E91" s="48">
        <f t="shared" si="90"/>
        <v>363</v>
      </c>
      <c r="F91" s="48">
        <v>363</v>
      </c>
      <c r="G91" s="99">
        <f t="shared" si="91"/>
        <v>636</v>
      </c>
      <c r="H91" s="84">
        <f t="shared" si="92"/>
        <v>725</v>
      </c>
      <c r="I91" s="84">
        <f t="shared" si="93"/>
        <v>843</v>
      </c>
      <c r="J91" s="84"/>
      <c r="K91" s="99">
        <f t="shared" si="94"/>
        <v>636</v>
      </c>
      <c r="L91" s="84">
        <f t="shared" si="95"/>
        <v>725</v>
      </c>
      <c r="M91" s="84">
        <f t="shared" si="96"/>
        <v>748</v>
      </c>
      <c r="N91" s="84">
        <f t="shared" si="97"/>
        <v>843</v>
      </c>
      <c r="O91" s="84"/>
      <c r="P91" s="99">
        <f t="shared" si="98"/>
        <v>649</v>
      </c>
      <c r="Q91" s="99">
        <f t="shared" si="99"/>
        <v>666</v>
      </c>
      <c r="R91" s="84">
        <f t="shared" si="100"/>
        <v>742</v>
      </c>
      <c r="S91" s="84">
        <f t="shared" si="101"/>
        <v>769</v>
      </c>
      <c r="T91" s="84">
        <f t="shared" si="102"/>
        <v>871</v>
      </c>
      <c r="U91" s="84">
        <f t="shared" si="103"/>
        <v>907</v>
      </c>
      <c r="V91" s="84"/>
      <c r="W91" s="84"/>
      <c r="X91" s="84"/>
      <c r="Y91" s="99">
        <f t="shared" si="104"/>
        <v>843</v>
      </c>
      <c r="Z91" s="84">
        <f t="shared" si="105"/>
        <v>949</v>
      </c>
      <c r="AA91" s="84"/>
      <c r="AB91" s="99">
        <f t="shared" si="106"/>
        <v>843</v>
      </c>
      <c r="AC91" s="84">
        <f t="shared" si="107"/>
        <v>935</v>
      </c>
      <c r="AD91" s="99">
        <f t="shared" si="108"/>
        <v>951</v>
      </c>
      <c r="AE91" s="84"/>
      <c r="AF91" s="99">
        <f t="shared" si="109"/>
        <v>867</v>
      </c>
      <c r="AG91" s="84">
        <f t="shared" si="110"/>
        <v>969</v>
      </c>
      <c r="AH91" s="99">
        <f t="shared" si="111"/>
        <v>1015</v>
      </c>
      <c r="AI91" s="155"/>
    </row>
    <row r="92" spans="1:35" ht="12.75" customHeight="1">
      <c r="A92" s="84">
        <v>20</v>
      </c>
      <c r="B92" s="97" t="s">
        <v>1631</v>
      </c>
      <c r="C92" s="44" t="s">
        <v>1626</v>
      </c>
      <c r="D92" s="98">
        <v>4</v>
      </c>
      <c r="E92" s="48">
        <f t="shared" si="90"/>
        <v>387</v>
      </c>
      <c r="F92" s="48">
        <v>387</v>
      </c>
      <c r="G92" s="99">
        <f t="shared" si="91"/>
        <v>660</v>
      </c>
      <c r="H92" s="84">
        <f t="shared" si="92"/>
        <v>749</v>
      </c>
      <c r="I92" s="84">
        <f t="shared" si="93"/>
        <v>867</v>
      </c>
      <c r="J92" s="84"/>
      <c r="K92" s="99">
        <f t="shared" si="94"/>
        <v>660</v>
      </c>
      <c r="L92" s="84">
        <f t="shared" si="95"/>
        <v>749</v>
      </c>
      <c r="M92" s="84">
        <f t="shared" si="96"/>
        <v>772</v>
      </c>
      <c r="N92" s="84">
        <f t="shared" si="97"/>
        <v>867</v>
      </c>
      <c r="O92" s="84"/>
      <c r="P92" s="99">
        <f t="shared" si="98"/>
        <v>673</v>
      </c>
      <c r="Q92" s="99">
        <f t="shared" si="99"/>
        <v>690</v>
      </c>
      <c r="R92" s="84">
        <f t="shared" si="100"/>
        <v>766</v>
      </c>
      <c r="S92" s="84">
        <f t="shared" si="101"/>
        <v>793</v>
      </c>
      <c r="T92" s="84">
        <f t="shared" si="102"/>
        <v>895</v>
      </c>
      <c r="U92" s="84">
        <f t="shared" si="103"/>
        <v>931</v>
      </c>
      <c r="V92" s="84"/>
      <c r="W92" s="84"/>
      <c r="X92" s="84"/>
      <c r="Y92" s="99">
        <f t="shared" si="104"/>
        <v>867</v>
      </c>
      <c r="Z92" s="84">
        <f t="shared" si="105"/>
        <v>973</v>
      </c>
      <c r="AA92" s="84"/>
      <c r="AB92" s="99">
        <f t="shared" si="106"/>
        <v>867</v>
      </c>
      <c r="AC92" s="84">
        <f t="shared" si="107"/>
        <v>959</v>
      </c>
      <c r="AD92" s="99">
        <f t="shared" si="108"/>
        <v>975</v>
      </c>
      <c r="AE92" s="84"/>
      <c r="AF92" s="99">
        <f t="shared" si="109"/>
        <v>891</v>
      </c>
      <c r="AG92" s="84">
        <f t="shared" si="110"/>
        <v>993</v>
      </c>
      <c r="AH92" s="99">
        <f t="shared" si="111"/>
        <v>1039</v>
      </c>
      <c r="AI92" s="155"/>
    </row>
    <row r="93" spans="1:35" ht="12.75" customHeight="1">
      <c r="A93" s="84">
        <v>20</v>
      </c>
      <c r="B93" s="97" t="s">
        <v>1632</v>
      </c>
      <c r="C93" s="44" t="s">
        <v>1626</v>
      </c>
      <c r="D93" s="98">
        <v>6.3</v>
      </c>
      <c r="E93" s="48">
        <f t="shared" si="90"/>
        <v>387</v>
      </c>
      <c r="F93" s="48">
        <v>387</v>
      </c>
      <c r="G93" s="99">
        <f t="shared" si="91"/>
        <v>660</v>
      </c>
      <c r="H93" s="84">
        <f t="shared" si="92"/>
        <v>749</v>
      </c>
      <c r="I93" s="84">
        <f t="shared" si="93"/>
        <v>867</v>
      </c>
      <c r="J93" s="84"/>
      <c r="K93" s="99">
        <f t="shared" si="94"/>
        <v>660</v>
      </c>
      <c r="L93" s="84">
        <f t="shared" si="95"/>
        <v>749</v>
      </c>
      <c r="M93" s="84">
        <f t="shared" si="96"/>
        <v>772</v>
      </c>
      <c r="N93" s="84">
        <f t="shared" si="97"/>
        <v>867</v>
      </c>
      <c r="O93" s="84"/>
      <c r="P93" s="99">
        <f t="shared" si="98"/>
        <v>673</v>
      </c>
      <c r="Q93" s="99">
        <f t="shared" si="99"/>
        <v>690</v>
      </c>
      <c r="R93" s="84">
        <f t="shared" si="100"/>
        <v>766</v>
      </c>
      <c r="S93" s="84">
        <f t="shared" si="101"/>
        <v>793</v>
      </c>
      <c r="T93" s="84">
        <f t="shared" si="102"/>
        <v>895</v>
      </c>
      <c r="U93" s="84">
        <f t="shared" si="103"/>
        <v>931</v>
      </c>
      <c r="V93" s="84"/>
      <c r="W93" s="84"/>
      <c r="X93" s="84"/>
      <c r="Y93" s="99">
        <f t="shared" si="104"/>
        <v>867</v>
      </c>
      <c r="Z93" s="84">
        <f t="shared" si="105"/>
        <v>973</v>
      </c>
      <c r="AA93" s="84"/>
      <c r="AB93" s="99">
        <f t="shared" si="106"/>
        <v>867</v>
      </c>
      <c r="AC93" s="84">
        <f t="shared" si="107"/>
        <v>959</v>
      </c>
      <c r="AD93" s="99">
        <f t="shared" si="108"/>
        <v>975</v>
      </c>
      <c r="AE93" s="84"/>
      <c r="AF93" s="99">
        <f t="shared" si="109"/>
        <v>891</v>
      </c>
      <c r="AG93" s="84">
        <f t="shared" si="110"/>
        <v>993</v>
      </c>
      <c r="AH93" s="99">
        <f t="shared" si="111"/>
        <v>1039</v>
      </c>
      <c r="AI93" s="155"/>
    </row>
    <row r="94" spans="1:35" ht="12.75" customHeight="1">
      <c r="A94" s="84">
        <v>25</v>
      </c>
      <c r="B94" s="97" t="s">
        <v>1633</v>
      </c>
      <c r="C94" s="44" t="s">
        <v>1626</v>
      </c>
      <c r="D94" s="98">
        <v>6.3</v>
      </c>
      <c r="E94" s="48">
        <f t="shared" si="90"/>
        <v>429</v>
      </c>
      <c r="F94" s="48">
        <v>429</v>
      </c>
      <c r="G94" s="99">
        <f t="shared" si="91"/>
        <v>702</v>
      </c>
      <c r="H94" s="84">
        <f t="shared" si="92"/>
        <v>791</v>
      </c>
      <c r="I94" s="84">
        <f t="shared" si="93"/>
        <v>909</v>
      </c>
      <c r="J94" s="84"/>
      <c r="K94" s="99">
        <f t="shared" si="94"/>
        <v>702</v>
      </c>
      <c r="L94" s="84">
        <f t="shared" si="95"/>
        <v>791</v>
      </c>
      <c r="M94" s="84">
        <f t="shared" si="96"/>
        <v>814</v>
      </c>
      <c r="N94" s="84">
        <f t="shared" si="97"/>
        <v>909</v>
      </c>
      <c r="O94" s="84"/>
      <c r="P94" s="99">
        <f t="shared" si="98"/>
        <v>715</v>
      </c>
      <c r="Q94" s="99">
        <f t="shared" si="99"/>
        <v>732</v>
      </c>
      <c r="R94" s="84">
        <f t="shared" si="100"/>
        <v>808</v>
      </c>
      <c r="S94" s="84">
        <f t="shared" si="101"/>
        <v>835</v>
      </c>
      <c r="T94" s="84">
        <f t="shared" si="102"/>
        <v>937</v>
      </c>
      <c r="U94" s="84">
        <f t="shared" si="103"/>
        <v>973</v>
      </c>
      <c r="V94" s="84"/>
      <c r="W94" s="84"/>
      <c r="X94" s="84"/>
      <c r="Y94" s="99">
        <f t="shared" si="104"/>
        <v>909</v>
      </c>
      <c r="Z94" s="84">
        <f t="shared" si="105"/>
        <v>1015</v>
      </c>
      <c r="AA94" s="84"/>
      <c r="AB94" s="99">
        <f t="shared" si="106"/>
        <v>909</v>
      </c>
      <c r="AC94" s="84">
        <f t="shared" si="107"/>
        <v>1001</v>
      </c>
      <c r="AD94" s="99">
        <f t="shared" si="108"/>
        <v>1017</v>
      </c>
      <c r="AE94" s="84"/>
      <c r="AF94" s="99">
        <f t="shared" si="109"/>
        <v>933</v>
      </c>
      <c r="AG94" s="84">
        <f t="shared" si="110"/>
        <v>1035</v>
      </c>
      <c r="AH94" s="99">
        <f t="shared" si="111"/>
        <v>1081</v>
      </c>
      <c r="AI94" s="155"/>
    </row>
    <row r="95" spans="1:35" ht="12.75" customHeight="1">
      <c r="A95" s="84">
        <v>25</v>
      </c>
      <c r="B95" s="97" t="s">
        <v>1634</v>
      </c>
      <c r="C95" s="44" t="s">
        <v>1626</v>
      </c>
      <c r="D95" s="98">
        <v>10</v>
      </c>
      <c r="E95" s="48">
        <f t="shared" si="90"/>
        <v>429</v>
      </c>
      <c r="F95" s="48">
        <v>429</v>
      </c>
      <c r="G95" s="99">
        <f t="shared" si="91"/>
        <v>702</v>
      </c>
      <c r="H95" s="84">
        <f t="shared" si="92"/>
        <v>791</v>
      </c>
      <c r="I95" s="84">
        <f t="shared" si="93"/>
        <v>909</v>
      </c>
      <c r="J95" s="84"/>
      <c r="K95" s="99">
        <f t="shared" si="94"/>
        <v>702</v>
      </c>
      <c r="L95" s="84">
        <f t="shared" si="95"/>
        <v>791</v>
      </c>
      <c r="M95" s="84">
        <f t="shared" si="96"/>
        <v>814</v>
      </c>
      <c r="N95" s="84">
        <f t="shared" si="97"/>
        <v>909</v>
      </c>
      <c r="O95" s="84"/>
      <c r="P95" s="99">
        <f t="shared" si="98"/>
        <v>715</v>
      </c>
      <c r="Q95" s="99">
        <f t="shared" si="99"/>
        <v>732</v>
      </c>
      <c r="R95" s="84">
        <f t="shared" si="100"/>
        <v>808</v>
      </c>
      <c r="S95" s="84">
        <f t="shared" si="101"/>
        <v>835</v>
      </c>
      <c r="T95" s="84">
        <f t="shared" si="102"/>
        <v>937</v>
      </c>
      <c r="U95" s="84">
        <f t="shared" si="103"/>
        <v>973</v>
      </c>
      <c r="V95" s="84"/>
      <c r="W95" s="84"/>
      <c r="X95" s="84"/>
      <c r="Y95" s="99">
        <f t="shared" si="104"/>
        <v>909</v>
      </c>
      <c r="Z95" s="84">
        <f t="shared" si="105"/>
        <v>1015</v>
      </c>
      <c r="AA95" s="84"/>
      <c r="AB95" s="99">
        <f t="shared" si="106"/>
        <v>909</v>
      </c>
      <c r="AC95" s="84">
        <f t="shared" si="107"/>
        <v>1001</v>
      </c>
      <c r="AD95" s="99">
        <f t="shared" si="108"/>
        <v>1017</v>
      </c>
      <c r="AE95" s="84"/>
      <c r="AF95" s="99">
        <f t="shared" si="109"/>
        <v>933</v>
      </c>
      <c r="AG95" s="84">
        <f t="shared" si="110"/>
        <v>1035</v>
      </c>
      <c r="AH95" s="99">
        <f t="shared" si="111"/>
        <v>1081</v>
      </c>
      <c r="AI95" s="155"/>
    </row>
    <row r="96" spans="1:35" ht="12.75" customHeight="1">
      <c r="A96" s="84">
        <v>32</v>
      </c>
      <c r="B96" s="97" t="s">
        <v>1635</v>
      </c>
      <c r="C96" s="44" t="s">
        <v>1626</v>
      </c>
      <c r="D96" s="98">
        <v>16</v>
      </c>
      <c r="E96" s="48">
        <f t="shared" si="90"/>
        <v>510</v>
      </c>
      <c r="F96" s="48">
        <v>510</v>
      </c>
      <c r="G96" s="99">
        <f t="shared" si="91"/>
        <v>783</v>
      </c>
      <c r="H96" s="99">
        <f t="shared" si="92"/>
        <v>872</v>
      </c>
      <c r="I96" s="84">
        <f t="shared" si="93"/>
        <v>990</v>
      </c>
      <c r="J96" s="84"/>
      <c r="K96" s="99">
        <f t="shared" si="94"/>
        <v>783</v>
      </c>
      <c r="L96" s="99">
        <f t="shared" si="95"/>
        <v>872</v>
      </c>
      <c r="M96" s="99">
        <f t="shared" si="96"/>
        <v>895</v>
      </c>
      <c r="N96" s="84">
        <f t="shared" si="97"/>
        <v>990</v>
      </c>
      <c r="O96" s="84"/>
      <c r="P96" s="99">
        <f t="shared" si="98"/>
        <v>796</v>
      </c>
      <c r="Q96" s="99">
        <f t="shared" si="99"/>
        <v>813</v>
      </c>
      <c r="R96" s="99">
        <f t="shared" si="100"/>
        <v>889</v>
      </c>
      <c r="S96" s="99">
        <f t="shared" si="101"/>
        <v>916</v>
      </c>
      <c r="T96" s="84">
        <f t="shared" si="102"/>
        <v>1018</v>
      </c>
      <c r="U96" s="84">
        <f t="shared" si="103"/>
        <v>1054</v>
      </c>
      <c r="V96" s="84"/>
      <c r="W96" s="84"/>
      <c r="X96" s="84"/>
      <c r="Y96" s="99">
        <f t="shared" si="104"/>
        <v>990</v>
      </c>
      <c r="Z96" s="99">
        <f t="shared" si="105"/>
        <v>1096</v>
      </c>
      <c r="AA96" s="84"/>
      <c r="AB96" s="99">
        <f t="shared" si="106"/>
        <v>990</v>
      </c>
      <c r="AC96" s="99">
        <f t="shared" si="107"/>
        <v>1082</v>
      </c>
      <c r="AD96" s="99">
        <f t="shared" si="108"/>
        <v>1098</v>
      </c>
      <c r="AE96" s="84"/>
      <c r="AF96" s="99">
        <f t="shared" si="109"/>
        <v>1014</v>
      </c>
      <c r="AG96" s="99">
        <f t="shared" si="110"/>
        <v>1116</v>
      </c>
      <c r="AH96" s="99">
        <f t="shared" si="111"/>
        <v>1162</v>
      </c>
      <c r="AI96" s="155"/>
    </row>
    <row r="97" spans="1:35" ht="12.75" customHeight="1">
      <c r="A97" s="84">
        <v>40</v>
      </c>
      <c r="B97" s="97" t="s">
        <v>1636</v>
      </c>
      <c r="C97" s="44" t="s">
        <v>1626</v>
      </c>
      <c r="D97" s="98">
        <v>25</v>
      </c>
      <c r="E97" s="48">
        <f t="shared" si="90"/>
        <v>616</v>
      </c>
      <c r="F97" s="48">
        <v>616</v>
      </c>
      <c r="G97" s="84"/>
      <c r="H97" s="99">
        <f t="shared" si="92"/>
        <v>978</v>
      </c>
      <c r="I97" s="84">
        <f t="shared" si="93"/>
        <v>1096</v>
      </c>
      <c r="J97" s="84"/>
      <c r="K97" s="84"/>
      <c r="L97" s="99">
        <f t="shared" si="95"/>
        <v>978</v>
      </c>
      <c r="M97" s="99">
        <f t="shared" si="96"/>
        <v>1001</v>
      </c>
      <c r="N97" s="84">
        <f t="shared" si="97"/>
        <v>1096</v>
      </c>
      <c r="O97" s="84"/>
      <c r="P97" s="84"/>
      <c r="Q97" s="84"/>
      <c r="R97" s="99">
        <f t="shared" si="100"/>
        <v>995</v>
      </c>
      <c r="S97" s="99">
        <f t="shared" si="101"/>
        <v>1022</v>
      </c>
      <c r="T97" s="84">
        <f t="shared" si="102"/>
        <v>1124</v>
      </c>
      <c r="U97" s="84">
        <f t="shared" si="103"/>
        <v>1160</v>
      </c>
      <c r="V97" s="84"/>
      <c r="W97" s="84"/>
      <c r="X97" s="84"/>
      <c r="Y97" s="84"/>
      <c r="Z97" s="99">
        <f t="shared" si="105"/>
        <v>1202</v>
      </c>
      <c r="AA97" s="84"/>
      <c r="AB97" s="84"/>
      <c r="AC97" s="99">
        <f t="shared" si="107"/>
        <v>1188</v>
      </c>
      <c r="AD97" s="99">
        <f t="shared" si="108"/>
        <v>1204</v>
      </c>
      <c r="AE97" s="84"/>
      <c r="AF97" s="84"/>
      <c r="AG97" s="99">
        <f t="shared" si="110"/>
        <v>1222</v>
      </c>
      <c r="AH97" s="99">
        <f t="shared" si="111"/>
        <v>1268</v>
      </c>
      <c r="AI97" s="155"/>
    </row>
    <row r="98" spans="1:35" ht="12.75" customHeight="1">
      <c r="A98" s="84">
        <v>50</v>
      </c>
      <c r="B98" s="97" t="s">
        <v>1637</v>
      </c>
      <c r="C98" s="44" t="s">
        <v>1626</v>
      </c>
      <c r="D98" s="98">
        <v>40</v>
      </c>
      <c r="E98" s="48">
        <f t="shared" si="90"/>
        <v>741</v>
      </c>
      <c r="F98" s="48">
        <v>741</v>
      </c>
      <c r="G98" s="84"/>
      <c r="H98" s="99">
        <f t="shared" si="92"/>
        <v>1103</v>
      </c>
      <c r="I98" s="84">
        <f t="shared" si="93"/>
        <v>1221</v>
      </c>
      <c r="J98" s="84"/>
      <c r="K98" s="84"/>
      <c r="L98" s="99">
        <f t="shared" si="95"/>
        <v>1103</v>
      </c>
      <c r="M98" s="99">
        <f t="shared" si="96"/>
        <v>1126</v>
      </c>
      <c r="N98" s="84">
        <f t="shared" si="97"/>
        <v>1221</v>
      </c>
      <c r="O98" s="84"/>
      <c r="P98" s="84"/>
      <c r="Q98" s="84"/>
      <c r="R98" s="99">
        <f t="shared" si="100"/>
        <v>1120</v>
      </c>
      <c r="S98" s="99">
        <f t="shared" si="101"/>
        <v>1147</v>
      </c>
      <c r="T98" s="84">
        <f t="shared" si="102"/>
        <v>1249</v>
      </c>
      <c r="U98" s="84">
        <f t="shared" si="103"/>
        <v>1285</v>
      </c>
      <c r="V98" s="84"/>
      <c r="W98" s="84"/>
      <c r="X98" s="84"/>
      <c r="Y98" s="84"/>
      <c r="Z98" s="99">
        <f t="shared" si="105"/>
        <v>1327</v>
      </c>
      <c r="AA98" s="84"/>
      <c r="AB98" s="84"/>
      <c r="AC98" s="99">
        <f t="shared" si="107"/>
        <v>1313</v>
      </c>
      <c r="AD98" s="99">
        <f t="shared" si="108"/>
        <v>1329</v>
      </c>
      <c r="AE98" s="84"/>
      <c r="AF98" s="84"/>
      <c r="AG98" s="99">
        <f t="shared" si="110"/>
        <v>1347</v>
      </c>
      <c r="AH98" s="99">
        <f t="shared" si="111"/>
        <v>1393</v>
      </c>
      <c r="AI98" s="155"/>
    </row>
    <row r="99" spans="1:35" ht="12.75" customHeight="1">
      <c r="A99" s="84">
        <v>65</v>
      </c>
      <c r="B99" s="97" t="s">
        <v>1638</v>
      </c>
      <c r="C99" s="44" t="s">
        <v>1626</v>
      </c>
      <c r="D99" s="98">
        <v>58</v>
      </c>
      <c r="E99" s="48">
        <f t="shared" si="90"/>
        <v>914</v>
      </c>
      <c r="F99" s="48">
        <v>914</v>
      </c>
      <c r="G99" s="84"/>
      <c r="H99" s="99">
        <f t="shared" si="92"/>
        <v>1276</v>
      </c>
      <c r="I99" s="99">
        <f t="shared" si="93"/>
        <v>1394</v>
      </c>
      <c r="J99" s="84"/>
      <c r="K99" s="84"/>
      <c r="L99" s="99">
        <f t="shared" si="95"/>
        <v>1276</v>
      </c>
      <c r="M99" s="99">
        <f t="shared" si="96"/>
        <v>1299</v>
      </c>
      <c r="N99" s="99">
        <f t="shared" si="97"/>
        <v>1394</v>
      </c>
      <c r="O99" s="84"/>
      <c r="P99" s="84"/>
      <c r="Q99" s="84"/>
      <c r="R99" s="99">
        <f t="shared" si="100"/>
        <v>1293</v>
      </c>
      <c r="S99" s="99">
        <f t="shared" si="101"/>
        <v>1320</v>
      </c>
      <c r="T99" s="99">
        <f t="shared" si="102"/>
        <v>1422</v>
      </c>
      <c r="U99" s="99">
        <f t="shared" si="103"/>
        <v>1458</v>
      </c>
      <c r="V99" s="84"/>
      <c r="W99" s="84"/>
      <c r="X99" s="84"/>
      <c r="Y99" s="84"/>
      <c r="Z99" s="99">
        <f t="shared" si="105"/>
        <v>1500</v>
      </c>
      <c r="AA99" s="84"/>
      <c r="AB99" s="84"/>
      <c r="AC99" s="99">
        <f t="shared" si="107"/>
        <v>1486</v>
      </c>
      <c r="AD99" s="99">
        <f t="shared" si="108"/>
        <v>1502</v>
      </c>
      <c r="AE99" s="84"/>
      <c r="AF99" s="84"/>
      <c r="AG99" s="99">
        <f t="shared" si="110"/>
        <v>1520</v>
      </c>
      <c r="AH99" s="99">
        <f t="shared" si="111"/>
        <v>1566</v>
      </c>
      <c r="AI99" s="155"/>
    </row>
    <row r="100" spans="1:35" ht="12.75" customHeight="1">
      <c r="A100" s="84">
        <v>65</v>
      </c>
      <c r="B100" s="97" t="s">
        <v>1639</v>
      </c>
      <c r="C100" s="44" t="s">
        <v>1626</v>
      </c>
      <c r="D100" s="98">
        <v>63</v>
      </c>
      <c r="E100" s="48">
        <f t="shared" si="90"/>
        <v>1089</v>
      </c>
      <c r="F100" s="48">
        <v>1089</v>
      </c>
      <c r="G100" s="84"/>
      <c r="H100" s="84"/>
      <c r="I100" s="84"/>
      <c r="J100" s="99">
        <f t="shared" ref="J100:J104" si="112">$J$32+E100</f>
        <v>1817</v>
      </c>
      <c r="K100" s="84"/>
      <c r="L100" s="84"/>
      <c r="M100" s="84"/>
      <c r="N100" s="84"/>
      <c r="O100" s="99">
        <f t="shared" ref="O100:O104" si="113">$O$32+E100</f>
        <v>1817</v>
      </c>
      <c r="P100" s="84"/>
      <c r="Q100" s="84"/>
      <c r="R100" s="84"/>
      <c r="S100" s="84"/>
      <c r="T100" s="84"/>
      <c r="U100" s="84"/>
      <c r="V100" s="99">
        <f t="shared" ref="V100:V104" si="114">$V$32+E100</f>
        <v>1855</v>
      </c>
      <c r="W100" s="99">
        <f t="shared" ref="W100:W104" si="115">$W$32+E100</f>
        <v>1908</v>
      </c>
      <c r="X100" s="84">
        <f t="shared" ref="X100:X104" si="116">$X$32+E100</f>
        <v>2083</v>
      </c>
      <c r="Y100" s="84"/>
      <c r="Z100" s="84"/>
      <c r="AA100" s="99">
        <f t="shared" ref="AA100:AA102" si="117">$AA$32+E100</f>
        <v>2238</v>
      </c>
      <c r="AB100" s="84"/>
      <c r="AC100" s="84"/>
      <c r="AD100" s="84"/>
      <c r="AE100" s="99">
        <f t="shared" ref="AE100:AE102" si="118">$AE$32+E100</f>
        <v>2235</v>
      </c>
      <c r="AF100" s="84"/>
      <c r="AG100" s="84"/>
      <c r="AH100" s="84"/>
      <c r="AI100" s="161">
        <f t="shared" ref="AI100:AI102" si="119">$AI$32+E100</f>
        <v>2281</v>
      </c>
    </row>
    <row r="101" spans="1:35" ht="12.75" customHeight="1">
      <c r="A101" s="84">
        <v>80</v>
      </c>
      <c r="B101" s="97" t="s">
        <v>1640</v>
      </c>
      <c r="C101" s="44" t="s">
        <v>1626</v>
      </c>
      <c r="D101" s="98">
        <v>90</v>
      </c>
      <c r="E101" s="48">
        <f t="shared" si="90"/>
        <v>1236</v>
      </c>
      <c r="F101" s="48">
        <v>1236</v>
      </c>
      <c r="G101" s="84"/>
      <c r="H101" s="84"/>
      <c r="I101" s="84"/>
      <c r="J101" s="99">
        <f t="shared" si="112"/>
        <v>1964</v>
      </c>
      <c r="K101" s="84"/>
      <c r="L101" s="84"/>
      <c r="M101" s="84"/>
      <c r="N101" s="84"/>
      <c r="O101" s="99">
        <f t="shared" si="113"/>
        <v>1964</v>
      </c>
      <c r="P101" s="84"/>
      <c r="Q101" s="84"/>
      <c r="R101" s="84"/>
      <c r="S101" s="84"/>
      <c r="T101" s="84"/>
      <c r="U101" s="84"/>
      <c r="V101" s="99">
        <f t="shared" si="114"/>
        <v>2002</v>
      </c>
      <c r="W101" s="99">
        <f t="shared" si="115"/>
        <v>2055</v>
      </c>
      <c r="X101" s="84">
        <f t="shared" si="116"/>
        <v>2230</v>
      </c>
      <c r="Y101" s="84"/>
      <c r="Z101" s="84"/>
      <c r="AA101" s="99">
        <f t="shared" si="117"/>
        <v>2385</v>
      </c>
      <c r="AB101" s="84"/>
      <c r="AC101" s="84"/>
      <c r="AD101" s="84"/>
      <c r="AE101" s="99">
        <f t="shared" si="118"/>
        <v>2382</v>
      </c>
      <c r="AF101" s="84"/>
      <c r="AG101" s="84"/>
      <c r="AH101" s="84"/>
      <c r="AI101" s="161">
        <f t="shared" si="119"/>
        <v>2428</v>
      </c>
    </row>
    <row r="102" spans="1:35" ht="12.75" customHeight="1">
      <c r="A102" s="103">
        <v>100</v>
      </c>
      <c r="B102" s="97" t="s">
        <v>1641</v>
      </c>
      <c r="C102" s="44" t="s">
        <v>1626</v>
      </c>
      <c r="D102" s="98">
        <v>145</v>
      </c>
      <c r="E102" s="48">
        <f t="shared" si="90"/>
        <v>1484</v>
      </c>
      <c r="F102" s="48">
        <v>1484</v>
      </c>
      <c r="G102" s="84"/>
      <c r="H102" s="84"/>
      <c r="I102" s="84"/>
      <c r="J102" s="99">
        <f t="shared" si="112"/>
        <v>2212</v>
      </c>
      <c r="K102" s="84"/>
      <c r="L102" s="84"/>
      <c r="M102" s="84"/>
      <c r="N102" s="84"/>
      <c r="O102" s="99">
        <f t="shared" si="113"/>
        <v>2212</v>
      </c>
      <c r="P102" s="84"/>
      <c r="Q102" s="84"/>
      <c r="R102" s="162"/>
      <c r="S102" s="84"/>
      <c r="T102" s="84"/>
      <c r="U102" s="84"/>
      <c r="V102" s="99">
        <f t="shared" si="114"/>
        <v>2250</v>
      </c>
      <c r="W102" s="99">
        <f t="shared" si="115"/>
        <v>2303</v>
      </c>
      <c r="X102" s="99">
        <f t="shared" si="116"/>
        <v>2478</v>
      </c>
      <c r="Y102" s="84"/>
      <c r="Z102" s="84"/>
      <c r="AA102" s="99">
        <f t="shared" si="117"/>
        <v>2633</v>
      </c>
      <c r="AB102" s="84"/>
      <c r="AC102" s="84"/>
      <c r="AD102" s="84"/>
      <c r="AE102" s="99">
        <f t="shared" si="118"/>
        <v>2630</v>
      </c>
      <c r="AF102" s="84"/>
      <c r="AG102" s="84"/>
      <c r="AH102" s="84"/>
      <c r="AI102" s="161">
        <f t="shared" si="119"/>
        <v>2676</v>
      </c>
    </row>
    <row r="103" spans="1:35" ht="12.75" customHeight="1">
      <c r="A103" s="103">
        <v>125</v>
      </c>
      <c r="B103" s="97" t="s">
        <v>1642</v>
      </c>
      <c r="C103" s="44" t="s">
        <v>1626</v>
      </c>
      <c r="D103" s="98">
        <v>220</v>
      </c>
      <c r="E103" s="48">
        <f t="shared" si="90"/>
        <v>2485</v>
      </c>
      <c r="F103" s="48">
        <v>2485</v>
      </c>
      <c r="G103" s="84"/>
      <c r="H103" s="84"/>
      <c r="I103" s="84"/>
      <c r="J103" s="99">
        <f t="shared" si="112"/>
        <v>3213</v>
      </c>
      <c r="K103" s="84"/>
      <c r="L103" s="84"/>
      <c r="M103" s="84"/>
      <c r="N103" s="84"/>
      <c r="O103" s="99">
        <f t="shared" si="113"/>
        <v>3213</v>
      </c>
      <c r="P103" s="84"/>
      <c r="Q103" s="84"/>
      <c r="R103" s="84"/>
      <c r="S103" s="84"/>
      <c r="T103" s="84"/>
      <c r="U103" s="84"/>
      <c r="V103" s="99">
        <f t="shared" si="114"/>
        <v>3251</v>
      </c>
      <c r="W103" s="99">
        <f t="shared" si="115"/>
        <v>3304</v>
      </c>
      <c r="X103" s="99">
        <f t="shared" si="116"/>
        <v>3479</v>
      </c>
      <c r="Y103" s="84"/>
      <c r="Z103" s="84"/>
      <c r="AA103" s="84"/>
      <c r="AB103" s="84"/>
      <c r="AC103" s="84"/>
      <c r="AD103" s="84"/>
      <c r="AE103" s="84"/>
      <c r="AF103" s="84"/>
      <c r="AG103" s="84"/>
      <c r="AH103" s="84"/>
      <c r="AI103" s="155"/>
    </row>
    <row r="104" spans="1:35" ht="12.75" customHeight="1">
      <c r="A104" s="103">
        <v>150</v>
      </c>
      <c r="B104" s="97" t="s">
        <v>1643</v>
      </c>
      <c r="C104" s="44" t="s">
        <v>1626</v>
      </c>
      <c r="D104" s="98">
        <v>320</v>
      </c>
      <c r="E104" s="48">
        <f t="shared" si="90"/>
        <v>3096</v>
      </c>
      <c r="F104" s="48">
        <v>3096</v>
      </c>
      <c r="G104" s="84"/>
      <c r="H104" s="84"/>
      <c r="I104" s="84"/>
      <c r="J104" s="99">
        <f t="shared" si="112"/>
        <v>3824</v>
      </c>
      <c r="K104" s="84"/>
      <c r="L104" s="84"/>
      <c r="M104" s="84"/>
      <c r="N104" s="84"/>
      <c r="O104" s="99">
        <f t="shared" si="113"/>
        <v>3824</v>
      </c>
      <c r="P104" s="84"/>
      <c r="Q104" s="84"/>
      <c r="R104" s="84"/>
      <c r="S104" s="84"/>
      <c r="T104" s="84"/>
      <c r="U104" s="84"/>
      <c r="V104" s="84">
        <f t="shared" si="114"/>
        <v>3862</v>
      </c>
      <c r="W104" s="84">
        <f t="shared" si="115"/>
        <v>3915</v>
      </c>
      <c r="X104" s="99">
        <f t="shared" si="116"/>
        <v>4090</v>
      </c>
      <c r="Y104" s="84"/>
      <c r="Z104" s="84"/>
      <c r="AA104" s="84"/>
      <c r="AB104" s="84"/>
      <c r="AC104" s="84"/>
      <c r="AD104" s="84"/>
      <c r="AE104" s="84"/>
      <c r="AF104" s="84"/>
      <c r="AG104" s="84"/>
      <c r="AH104" s="84"/>
      <c r="AI104" s="155"/>
    </row>
    <row r="105" spans="1:35" ht="11.2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row>
    <row r="106" spans="1:35" ht="15" customHeight="1">
      <c r="A106" s="100" t="s">
        <v>1644</v>
      </c>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row>
    <row r="107" spans="1:35" ht="12.75" customHeight="1">
      <c r="A107" s="84">
        <v>15</v>
      </c>
      <c r="B107" s="97" t="s">
        <v>1645</v>
      </c>
      <c r="C107" s="44" t="s">
        <v>1646</v>
      </c>
      <c r="D107" s="98">
        <v>4</v>
      </c>
      <c r="E107" s="48">
        <f t="shared" ref="E107:E115" si="120">F107*(1+$AI$12)*(1-$AI$11)</f>
        <v>378</v>
      </c>
      <c r="F107" s="48">
        <v>378</v>
      </c>
      <c r="G107" s="99">
        <f t="shared" ref="G107:G110" si="121">$G$32+E107</f>
        <v>651</v>
      </c>
      <c r="H107" s="84">
        <f t="shared" ref="H107:H112" si="122">$H$32+E107</f>
        <v>740</v>
      </c>
      <c r="I107" s="84">
        <f t="shared" ref="I107:I112" si="123">$I$32+E107</f>
        <v>858</v>
      </c>
      <c r="J107" s="84"/>
      <c r="K107" s="99">
        <f t="shared" ref="K107:K110" si="124">$K$32+E107</f>
        <v>651</v>
      </c>
      <c r="L107" s="84">
        <f t="shared" ref="L107:L112" si="125">$L$32+E107</f>
        <v>740</v>
      </c>
      <c r="M107" s="84">
        <f t="shared" ref="M107:M112" si="126">$M$32+E107</f>
        <v>763</v>
      </c>
      <c r="N107" s="84">
        <f t="shared" ref="N107:N112" si="127">$N$32+E107</f>
        <v>858</v>
      </c>
      <c r="O107" s="84"/>
      <c r="P107" s="99">
        <f t="shared" ref="P107:P110" si="128">$P$32+E107</f>
        <v>664</v>
      </c>
      <c r="Q107" s="99">
        <f t="shared" ref="Q107:Q110" si="129">$Q$32+E107</f>
        <v>681</v>
      </c>
      <c r="R107" s="84">
        <f t="shared" ref="R107:R112" si="130">$R$32+E107</f>
        <v>757</v>
      </c>
      <c r="S107" s="84">
        <f t="shared" ref="S107:S112" si="131">$S$32+E107</f>
        <v>784</v>
      </c>
      <c r="T107" s="84">
        <f t="shared" ref="T107:T112" si="132">$T$32+E107</f>
        <v>886</v>
      </c>
      <c r="U107" s="84">
        <f t="shared" ref="U107:U112" si="133">$U$32+E107</f>
        <v>922</v>
      </c>
      <c r="V107" s="84"/>
      <c r="W107" s="84"/>
      <c r="X107" s="84"/>
      <c r="Y107" s="99">
        <f t="shared" ref="Y107:Y110" si="134">$Y$32+E107</f>
        <v>858</v>
      </c>
      <c r="Z107" s="84">
        <f t="shared" ref="Z107:Z112" si="135">$Z$32+E107</f>
        <v>964</v>
      </c>
      <c r="AA107" s="84"/>
      <c r="AB107" s="99">
        <f t="shared" ref="AB107:AB110" si="136">$AB$32+E107</f>
        <v>858</v>
      </c>
      <c r="AC107" s="84">
        <f t="shared" ref="AC107:AC112" si="137">$AC$32+E107</f>
        <v>950</v>
      </c>
      <c r="AD107" s="99">
        <f t="shared" ref="AD107:AD112" si="138">$AD$32+E107</f>
        <v>966</v>
      </c>
      <c r="AE107" s="84"/>
      <c r="AF107" s="99">
        <f t="shared" ref="AF107:AF110" si="139">$AF$32+E107</f>
        <v>882</v>
      </c>
      <c r="AG107" s="84">
        <f t="shared" ref="AG107:AG112" si="140">$AG$32+E107</f>
        <v>984</v>
      </c>
      <c r="AH107" s="99">
        <f t="shared" ref="AH107:AH112" si="141">$AH$32+E107</f>
        <v>1030</v>
      </c>
      <c r="AI107" s="155"/>
    </row>
    <row r="108" spans="1:35" ht="12.75" customHeight="1">
      <c r="A108" s="84">
        <v>20</v>
      </c>
      <c r="B108" s="97" t="s">
        <v>1647</v>
      </c>
      <c r="C108" s="44" t="s">
        <v>1646</v>
      </c>
      <c r="D108" s="98">
        <v>6.3</v>
      </c>
      <c r="E108" s="48">
        <f t="shared" si="120"/>
        <v>423</v>
      </c>
      <c r="F108" s="48">
        <v>423</v>
      </c>
      <c r="G108" s="99">
        <f t="shared" si="121"/>
        <v>696</v>
      </c>
      <c r="H108" s="84">
        <f t="shared" si="122"/>
        <v>785</v>
      </c>
      <c r="I108" s="84">
        <f t="shared" si="123"/>
        <v>903</v>
      </c>
      <c r="J108" s="84"/>
      <c r="K108" s="99">
        <f t="shared" si="124"/>
        <v>696</v>
      </c>
      <c r="L108" s="84">
        <f t="shared" si="125"/>
        <v>785</v>
      </c>
      <c r="M108" s="84">
        <f t="shared" si="126"/>
        <v>808</v>
      </c>
      <c r="N108" s="84">
        <f t="shared" si="127"/>
        <v>903</v>
      </c>
      <c r="O108" s="84"/>
      <c r="P108" s="99">
        <f t="shared" si="128"/>
        <v>709</v>
      </c>
      <c r="Q108" s="99">
        <f t="shared" si="129"/>
        <v>726</v>
      </c>
      <c r="R108" s="84">
        <f t="shared" si="130"/>
        <v>802</v>
      </c>
      <c r="S108" s="84">
        <f t="shared" si="131"/>
        <v>829</v>
      </c>
      <c r="T108" s="84">
        <f t="shared" si="132"/>
        <v>931</v>
      </c>
      <c r="U108" s="84">
        <f t="shared" si="133"/>
        <v>967</v>
      </c>
      <c r="V108" s="84"/>
      <c r="W108" s="84"/>
      <c r="X108" s="84"/>
      <c r="Y108" s="99">
        <f t="shared" si="134"/>
        <v>903</v>
      </c>
      <c r="Z108" s="84">
        <f t="shared" si="135"/>
        <v>1009</v>
      </c>
      <c r="AA108" s="84"/>
      <c r="AB108" s="99">
        <f t="shared" si="136"/>
        <v>903</v>
      </c>
      <c r="AC108" s="84">
        <f t="shared" si="137"/>
        <v>995</v>
      </c>
      <c r="AD108" s="99">
        <f t="shared" si="138"/>
        <v>1011</v>
      </c>
      <c r="AE108" s="84"/>
      <c r="AF108" s="99">
        <f t="shared" si="139"/>
        <v>927</v>
      </c>
      <c r="AG108" s="84">
        <f t="shared" si="140"/>
        <v>1029</v>
      </c>
      <c r="AH108" s="99">
        <f t="shared" si="141"/>
        <v>1075</v>
      </c>
      <c r="AI108" s="155"/>
    </row>
    <row r="109" spans="1:35" ht="12.75" customHeight="1">
      <c r="A109" s="84">
        <v>25</v>
      </c>
      <c r="B109" s="97" t="s">
        <v>1648</v>
      </c>
      <c r="C109" s="44" t="s">
        <v>1646</v>
      </c>
      <c r="D109" s="98">
        <v>10</v>
      </c>
      <c r="E109" s="48">
        <f t="shared" si="120"/>
        <v>465</v>
      </c>
      <c r="F109" s="48">
        <v>465</v>
      </c>
      <c r="G109" s="99">
        <f t="shared" si="121"/>
        <v>738</v>
      </c>
      <c r="H109" s="84">
        <f t="shared" si="122"/>
        <v>827</v>
      </c>
      <c r="I109" s="84">
        <f t="shared" si="123"/>
        <v>945</v>
      </c>
      <c r="J109" s="84"/>
      <c r="K109" s="99">
        <f t="shared" si="124"/>
        <v>738</v>
      </c>
      <c r="L109" s="84">
        <f t="shared" si="125"/>
        <v>827</v>
      </c>
      <c r="M109" s="84">
        <f t="shared" si="126"/>
        <v>850</v>
      </c>
      <c r="N109" s="84">
        <f t="shared" si="127"/>
        <v>945</v>
      </c>
      <c r="O109" s="84"/>
      <c r="P109" s="99">
        <f t="shared" si="128"/>
        <v>751</v>
      </c>
      <c r="Q109" s="99">
        <f t="shared" si="129"/>
        <v>768</v>
      </c>
      <c r="R109" s="84">
        <f t="shared" si="130"/>
        <v>844</v>
      </c>
      <c r="S109" s="84">
        <f t="shared" si="131"/>
        <v>871</v>
      </c>
      <c r="T109" s="84">
        <f t="shared" si="132"/>
        <v>973</v>
      </c>
      <c r="U109" s="84">
        <f t="shared" si="133"/>
        <v>1009</v>
      </c>
      <c r="V109" s="84"/>
      <c r="W109" s="84"/>
      <c r="X109" s="84"/>
      <c r="Y109" s="99">
        <f t="shared" si="134"/>
        <v>945</v>
      </c>
      <c r="Z109" s="84">
        <f t="shared" si="135"/>
        <v>1051</v>
      </c>
      <c r="AA109" s="84"/>
      <c r="AB109" s="99">
        <f t="shared" si="136"/>
        <v>945</v>
      </c>
      <c r="AC109" s="84">
        <f t="shared" si="137"/>
        <v>1037</v>
      </c>
      <c r="AD109" s="99">
        <f t="shared" si="138"/>
        <v>1053</v>
      </c>
      <c r="AE109" s="84"/>
      <c r="AF109" s="99">
        <f t="shared" si="139"/>
        <v>969</v>
      </c>
      <c r="AG109" s="84">
        <f t="shared" si="140"/>
        <v>1071</v>
      </c>
      <c r="AH109" s="99">
        <f t="shared" si="141"/>
        <v>1117</v>
      </c>
      <c r="AI109" s="155"/>
    </row>
    <row r="110" spans="1:35" ht="12.75" customHeight="1">
      <c r="A110" s="84">
        <v>32</v>
      </c>
      <c r="B110" s="97" t="s">
        <v>1649</v>
      </c>
      <c r="C110" s="44" t="s">
        <v>1646</v>
      </c>
      <c r="D110" s="98">
        <v>16</v>
      </c>
      <c r="E110" s="48">
        <f t="shared" si="120"/>
        <v>522</v>
      </c>
      <c r="F110" s="48">
        <v>522</v>
      </c>
      <c r="G110" s="99">
        <f t="shared" si="121"/>
        <v>795</v>
      </c>
      <c r="H110" s="99">
        <f t="shared" si="122"/>
        <v>884</v>
      </c>
      <c r="I110" s="84">
        <f t="shared" si="123"/>
        <v>1002</v>
      </c>
      <c r="J110" s="84"/>
      <c r="K110" s="99">
        <f t="shared" si="124"/>
        <v>795</v>
      </c>
      <c r="L110" s="99">
        <f t="shared" si="125"/>
        <v>884</v>
      </c>
      <c r="M110" s="99">
        <f t="shared" si="126"/>
        <v>907</v>
      </c>
      <c r="N110" s="84">
        <f t="shared" si="127"/>
        <v>1002</v>
      </c>
      <c r="O110" s="84"/>
      <c r="P110" s="99">
        <f t="shared" si="128"/>
        <v>808</v>
      </c>
      <c r="Q110" s="99">
        <f t="shared" si="129"/>
        <v>825</v>
      </c>
      <c r="R110" s="99">
        <f t="shared" si="130"/>
        <v>901</v>
      </c>
      <c r="S110" s="99">
        <f t="shared" si="131"/>
        <v>928</v>
      </c>
      <c r="T110" s="84">
        <f t="shared" si="132"/>
        <v>1030</v>
      </c>
      <c r="U110" s="84">
        <f t="shared" si="133"/>
        <v>1066</v>
      </c>
      <c r="V110" s="84"/>
      <c r="W110" s="84"/>
      <c r="X110" s="84"/>
      <c r="Y110" s="99">
        <f t="shared" si="134"/>
        <v>1002</v>
      </c>
      <c r="Z110" s="99">
        <f t="shared" si="135"/>
        <v>1108</v>
      </c>
      <c r="AA110" s="84"/>
      <c r="AB110" s="99">
        <f t="shared" si="136"/>
        <v>1002</v>
      </c>
      <c r="AC110" s="99">
        <f t="shared" si="137"/>
        <v>1094</v>
      </c>
      <c r="AD110" s="99">
        <f t="shared" si="138"/>
        <v>1110</v>
      </c>
      <c r="AE110" s="84"/>
      <c r="AF110" s="99">
        <f t="shared" si="139"/>
        <v>1026</v>
      </c>
      <c r="AG110" s="99">
        <f t="shared" si="140"/>
        <v>1128</v>
      </c>
      <c r="AH110" s="99">
        <f t="shared" si="141"/>
        <v>1174</v>
      </c>
      <c r="AI110" s="155"/>
    </row>
    <row r="111" spans="1:35" ht="12.75" customHeight="1">
      <c r="A111" s="84">
        <v>40</v>
      </c>
      <c r="B111" s="97" t="s">
        <v>1650</v>
      </c>
      <c r="C111" s="44" t="s">
        <v>1646</v>
      </c>
      <c r="D111" s="98">
        <v>25</v>
      </c>
      <c r="E111" s="48">
        <f t="shared" si="120"/>
        <v>636</v>
      </c>
      <c r="F111" s="48">
        <v>636</v>
      </c>
      <c r="G111" s="84"/>
      <c r="H111" s="99">
        <f t="shared" si="122"/>
        <v>998</v>
      </c>
      <c r="I111" s="84">
        <f t="shared" si="123"/>
        <v>1116</v>
      </c>
      <c r="J111" s="84"/>
      <c r="K111" s="84"/>
      <c r="L111" s="99">
        <f t="shared" si="125"/>
        <v>998</v>
      </c>
      <c r="M111" s="99">
        <f t="shared" si="126"/>
        <v>1021</v>
      </c>
      <c r="N111" s="84">
        <f t="shared" si="127"/>
        <v>1116</v>
      </c>
      <c r="O111" s="84"/>
      <c r="P111" s="84"/>
      <c r="Q111" s="84"/>
      <c r="R111" s="99">
        <f t="shared" si="130"/>
        <v>1015</v>
      </c>
      <c r="S111" s="99">
        <f t="shared" si="131"/>
        <v>1042</v>
      </c>
      <c r="T111" s="84">
        <f t="shared" si="132"/>
        <v>1144</v>
      </c>
      <c r="U111" s="84">
        <f t="shared" si="133"/>
        <v>1180</v>
      </c>
      <c r="V111" s="84"/>
      <c r="W111" s="84"/>
      <c r="X111" s="84"/>
      <c r="Y111" s="84"/>
      <c r="Z111" s="99">
        <f t="shared" si="135"/>
        <v>1222</v>
      </c>
      <c r="AA111" s="84"/>
      <c r="AB111" s="84"/>
      <c r="AC111" s="99">
        <f t="shared" si="137"/>
        <v>1208</v>
      </c>
      <c r="AD111" s="99">
        <f t="shared" si="138"/>
        <v>1224</v>
      </c>
      <c r="AE111" s="84"/>
      <c r="AF111" s="84"/>
      <c r="AG111" s="99">
        <f t="shared" si="140"/>
        <v>1242</v>
      </c>
      <c r="AH111" s="99">
        <f t="shared" si="141"/>
        <v>1288</v>
      </c>
      <c r="AI111" s="155"/>
    </row>
    <row r="112" spans="1:35" ht="12.75" customHeight="1">
      <c r="A112" s="84">
        <v>50</v>
      </c>
      <c r="B112" s="97" t="s">
        <v>1651</v>
      </c>
      <c r="C112" s="44" t="s">
        <v>1646</v>
      </c>
      <c r="D112" s="98">
        <v>40</v>
      </c>
      <c r="E112" s="48">
        <f t="shared" si="120"/>
        <v>768</v>
      </c>
      <c r="F112" s="48">
        <v>768</v>
      </c>
      <c r="G112" s="84"/>
      <c r="H112" s="99">
        <f t="shared" si="122"/>
        <v>1130</v>
      </c>
      <c r="I112" s="84">
        <f t="shared" si="123"/>
        <v>1248</v>
      </c>
      <c r="J112" s="84"/>
      <c r="K112" s="84"/>
      <c r="L112" s="99">
        <f t="shared" si="125"/>
        <v>1130</v>
      </c>
      <c r="M112" s="99">
        <f t="shared" si="126"/>
        <v>1153</v>
      </c>
      <c r="N112" s="84">
        <f t="shared" si="127"/>
        <v>1248</v>
      </c>
      <c r="O112" s="84"/>
      <c r="P112" s="84"/>
      <c r="Q112" s="84"/>
      <c r="R112" s="99">
        <f t="shared" si="130"/>
        <v>1147</v>
      </c>
      <c r="S112" s="99">
        <f t="shared" si="131"/>
        <v>1174</v>
      </c>
      <c r="T112" s="84">
        <f t="shared" si="132"/>
        <v>1276</v>
      </c>
      <c r="U112" s="84">
        <f t="shared" si="133"/>
        <v>1312</v>
      </c>
      <c r="V112" s="84"/>
      <c r="W112" s="84"/>
      <c r="X112" s="84"/>
      <c r="Y112" s="84"/>
      <c r="Z112" s="99">
        <f t="shared" si="135"/>
        <v>1354</v>
      </c>
      <c r="AA112" s="84"/>
      <c r="AB112" s="84"/>
      <c r="AC112" s="99">
        <f t="shared" si="137"/>
        <v>1340</v>
      </c>
      <c r="AD112" s="99">
        <f t="shared" si="138"/>
        <v>1356</v>
      </c>
      <c r="AE112" s="84"/>
      <c r="AF112" s="84"/>
      <c r="AG112" s="99">
        <f t="shared" si="140"/>
        <v>1374</v>
      </c>
      <c r="AH112" s="99">
        <f t="shared" si="141"/>
        <v>1420</v>
      </c>
      <c r="AI112" s="155"/>
    </row>
    <row r="113" spans="1:35" ht="12.75" customHeight="1">
      <c r="A113" s="84">
        <v>65</v>
      </c>
      <c r="B113" s="97" t="s">
        <v>1652</v>
      </c>
      <c r="C113" s="44" t="s">
        <v>1646</v>
      </c>
      <c r="D113" s="98">
        <v>63</v>
      </c>
      <c r="E113" s="48">
        <f t="shared" si="120"/>
        <v>1120</v>
      </c>
      <c r="F113" s="48">
        <v>1120</v>
      </c>
      <c r="G113" s="84"/>
      <c r="H113" s="84"/>
      <c r="I113" s="84"/>
      <c r="J113" s="99">
        <f t="shared" ref="J113:J115" si="142">$J$32+E113</f>
        <v>1848</v>
      </c>
      <c r="K113" s="84"/>
      <c r="L113" s="84"/>
      <c r="M113" s="84"/>
      <c r="N113" s="84"/>
      <c r="O113" s="99">
        <f t="shared" ref="O113:O115" si="143">$O$32+E113</f>
        <v>1848</v>
      </c>
      <c r="P113" s="84"/>
      <c r="Q113" s="84"/>
      <c r="R113" s="84"/>
      <c r="S113" s="84"/>
      <c r="T113" s="84"/>
      <c r="U113" s="84"/>
      <c r="V113" s="99">
        <f t="shared" ref="V113:V115" si="144">$V$32+E113</f>
        <v>1886</v>
      </c>
      <c r="W113" s="99">
        <f t="shared" ref="W113:W115" si="145">$W$32+E113</f>
        <v>1939</v>
      </c>
      <c r="X113" s="84">
        <f t="shared" ref="X113:X115" si="146">$X$32+E113</f>
        <v>2114</v>
      </c>
      <c r="Y113" s="84"/>
      <c r="Z113" s="84"/>
      <c r="AA113" s="99">
        <f t="shared" ref="AA113:AA115" si="147">$AA$32+E113</f>
        <v>2269</v>
      </c>
      <c r="AB113" s="84"/>
      <c r="AC113" s="84"/>
      <c r="AD113" s="84"/>
      <c r="AE113" s="99">
        <f t="shared" ref="AE113:AE115" si="148">$AE$32+E113</f>
        <v>2266</v>
      </c>
      <c r="AF113" s="84"/>
      <c r="AG113" s="84"/>
      <c r="AH113" s="84"/>
      <c r="AI113" s="161">
        <f t="shared" ref="AI113:AI115" si="149">$AI$32+E113</f>
        <v>2312</v>
      </c>
    </row>
    <row r="114" spans="1:35" ht="12.75" customHeight="1">
      <c r="A114" s="84">
        <v>80</v>
      </c>
      <c r="B114" s="97" t="s">
        <v>1653</v>
      </c>
      <c r="C114" s="44" t="s">
        <v>1646</v>
      </c>
      <c r="D114" s="98">
        <v>100</v>
      </c>
      <c r="E114" s="48">
        <f t="shared" si="120"/>
        <v>1268</v>
      </c>
      <c r="F114" s="48">
        <v>1268</v>
      </c>
      <c r="G114" s="84"/>
      <c r="H114" s="84"/>
      <c r="I114" s="84"/>
      <c r="J114" s="99">
        <f t="shared" si="142"/>
        <v>1996</v>
      </c>
      <c r="K114" s="84"/>
      <c r="L114" s="84"/>
      <c r="M114" s="84"/>
      <c r="N114" s="84"/>
      <c r="O114" s="99">
        <f t="shared" si="143"/>
        <v>1996</v>
      </c>
      <c r="P114" s="84"/>
      <c r="Q114" s="84"/>
      <c r="R114" s="84"/>
      <c r="S114" s="84"/>
      <c r="T114" s="84"/>
      <c r="U114" s="84"/>
      <c r="V114" s="99">
        <f t="shared" si="144"/>
        <v>2034</v>
      </c>
      <c r="W114" s="99">
        <f t="shared" si="145"/>
        <v>2087</v>
      </c>
      <c r="X114" s="84">
        <f t="shared" si="146"/>
        <v>2262</v>
      </c>
      <c r="Y114" s="84"/>
      <c r="Z114" s="84"/>
      <c r="AA114" s="99">
        <f t="shared" si="147"/>
        <v>2417</v>
      </c>
      <c r="AB114" s="84"/>
      <c r="AC114" s="84"/>
      <c r="AD114" s="84"/>
      <c r="AE114" s="99">
        <f t="shared" si="148"/>
        <v>2414</v>
      </c>
      <c r="AF114" s="84"/>
      <c r="AG114" s="84"/>
      <c r="AH114" s="84"/>
      <c r="AI114" s="161">
        <f t="shared" si="149"/>
        <v>2460</v>
      </c>
    </row>
    <row r="115" spans="1:35" ht="12.75" customHeight="1">
      <c r="A115" s="103">
        <v>100</v>
      </c>
      <c r="B115" s="97" t="s">
        <v>1654</v>
      </c>
      <c r="C115" s="44" t="s">
        <v>1646</v>
      </c>
      <c r="D115" s="98">
        <v>160</v>
      </c>
      <c r="E115" s="48">
        <f t="shared" si="120"/>
        <v>1504</v>
      </c>
      <c r="F115" s="48">
        <v>1504</v>
      </c>
      <c r="G115" s="84"/>
      <c r="H115" s="84"/>
      <c r="I115" s="84"/>
      <c r="J115" s="99">
        <f t="shared" si="142"/>
        <v>2232</v>
      </c>
      <c r="K115" s="84"/>
      <c r="L115" s="84"/>
      <c r="M115" s="84"/>
      <c r="N115" s="84"/>
      <c r="O115" s="99">
        <f t="shared" si="143"/>
        <v>2232</v>
      </c>
      <c r="P115" s="84"/>
      <c r="Q115" s="84"/>
      <c r="R115" s="162"/>
      <c r="S115" s="84"/>
      <c r="T115" s="84"/>
      <c r="U115" s="84"/>
      <c r="V115" s="99">
        <f t="shared" si="144"/>
        <v>2270</v>
      </c>
      <c r="W115" s="99">
        <f t="shared" si="145"/>
        <v>2323</v>
      </c>
      <c r="X115" s="99">
        <f t="shared" si="146"/>
        <v>2498</v>
      </c>
      <c r="Y115" s="84"/>
      <c r="Z115" s="84"/>
      <c r="AA115" s="99">
        <f t="shared" si="147"/>
        <v>2653</v>
      </c>
      <c r="AB115" s="84"/>
      <c r="AC115" s="84"/>
      <c r="AD115" s="84"/>
      <c r="AE115" s="99">
        <f t="shared" si="148"/>
        <v>2650</v>
      </c>
      <c r="AF115" s="84"/>
      <c r="AG115" s="84"/>
      <c r="AH115" s="84"/>
      <c r="AI115" s="161">
        <f t="shared" si="149"/>
        <v>2696</v>
      </c>
    </row>
    <row r="116" spans="1:35" ht="11.2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row>
    <row r="117" spans="1:35" ht="15" customHeight="1">
      <c r="A117" s="100" t="s">
        <v>1655</v>
      </c>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row>
    <row r="118" spans="1:35" ht="12.75" customHeight="1">
      <c r="A118" s="84">
        <v>15</v>
      </c>
      <c r="B118" s="97" t="s">
        <v>1656</v>
      </c>
      <c r="C118" s="44" t="s">
        <v>1657</v>
      </c>
      <c r="D118" s="98">
        <v>0.63</v>
      </c>
      <c r="E118" s="48">
        <f t="shared" ref="E118:E132" si="150">F118*(1+$AI$12)*(1-$AI$11)</f>
        <v>344</v>
      </c>
      <c r="F118" s="48">
        <v>344</v>
      </c>
      <c r="G118" s="99">
        <f t="shared" ref="G118:G125" si="151">$G$32+E118</f>
        <v>617</v>
      </c>
      <c r="H118" s="84">
        <f t="shared" ref="H118:H129" si="152">$H$32+E118</f>
        <v>706</v>
      </c>
      <c r="I118" s="84">
        <f t="shared" ref="I118:I129" si="153">$I$32+E118</f>
        <v>824</v>
      </c>
      <c r="J118" s="84"/>
      <c r="K118" s="99">
        <f t="shared" ref="K118:K125" si="154">$K$32+E118</f>
        <v>617</v>
      </c>
      <c r="L118" s="84">
        <f t="shared" ref="L118:L129" si="155">$L$32+E118</f>
        <v>706</v>
      </c>
      <c r="M118" s="84">
        <f t="shared" ref="M118:M129" si="156">$M$32+E118</f>
        <v>729</v>
      </c>
      <c r="N118" s="84">
        <f t="shared" ref="N118:N129" si="157">$N$32+E118</f>
        <v>824</v>
      </c>
      <c r="O118" s="84"/>
      <c r="P118" s="99">
        <f t="shared" ref="P118:P125" si="158">$P$32+E118</f>
        <v>630</v>
      </c>
      <c r="Q118" s="99">
        <f t="shared" ref="Q118:Q125" si="159">$Q$32+E118</f>
        <v>647</v>
      </c>
      <c r="R118" s="84">
        <f t="shared" ref="R118:R129" si="160">$R$32+E118</f>
        <v>723</v>
      </c>
      <c r="S118" s="84">
        <f t="shared" ref="S118:S129" si="161">$S$32+E118</f>
        <v>750</v>
      </c>
      <c r="T118" s="84">
        <f t="shared" ref="T118:T129" si="162">$T$32+E118</f>
        <v>852</v>
      </c>
      <c r="U118" s="84">
        <f t="shared" ref="U118:U129" si="163">$U$32+E118</f>
        <v>888</v>
      </c>
      <c r="V118" s="84"/>
      <c r="W118" s="84"/>
      <c r="X118" s="84"/>
      <c r="Y118" s="99">
        <f t="shared" ref="Y118:Y125" si="164">$Y$32+E118</f>
        <v>824</v>
      </c>
      <c r="Z118" s="84">
        <f t="shared" ref="Z118:Z129" si="165">$Z$32+E118</f>
        <v>930</v>
      </c>
      <c r="AA118" s="84"/>
      <c r="AB118" s="99">
        <f t="shared" ref="AB118:AB125" si="166">$AB$32+E118</f>
        <v>824</v>
      </c>
      <c r="AC118" s="84">
        <f t="shared" ref="AC118:AC129" si="167">$AC$32+E118</f>
        <v>916</v>
      </c>
      <c r="AD118" s="99">
        <f t="shared" ref="AD118:AD129" si="168">$AD$32+E118</f>
        <v>932</v>
      </c>
      <c r="AE118" s="84"/>
      <c r="AF118" s="99">
        <f t="shared" ref="AF118:AF125" si="169">$AF$32+E118</f>
        <v>848</v>
      </c>
      <c r="AG118" s="84">
        <f t="shared" ref="AG118:AG129" si="170">$AG$32+E118</f>
        <v>950</v>
      </c>
      <c r="AH118" s="99">
        <f t="shared" ref="AH118:AH129" si="171">$AH$32+E118</f>
        <v>996</v>
      </c>
      <c r="AI118" s="84"/>
    </row>
    <row r="119" spans="1:35" ht="12.75" customHeight="1">
      <c r="A119" s="84">
        <v>15</v>
      </c>
      <c r="B119" s="97" t="s">
        <v>1658</v>
      </c>
      <c r="C119" s="44" t="s">
        <v>1657</v>
      </c>
      <c r="D119" s="98">
        <v>1</v>
      </c>
      <c r="E119" s="48">
        <f t="shared" si="150"/>
        <v>344</v>
      </c>
      <c r="F119" s="48">
        <v>344</v>
      </c>
      <c r="G119" s="99">
        <f t="shared" si="151"/>
        <v>617</v>
      </c>
      <c r="H119" s="84">
        <f t="shared" si="152"/>
        <v>706</v>
      </c>
      <c r="I119" s="84">
        <f t="shared" si="153"/>
        <v>824</v>
      </c>
      <c r="J119" s="84"/>
      <c r="K119" s="99">
        <f t="shared" si="154"/>
        <v>617</v>
      </c>
      <c r="L119" s="84">
        <f t="shared" si="155"/>
        <v>706</v>
      </c>
      <c r="M119" s="84">
        <f t="shared" si="156"/>
        <v>729</v>
      </c>
      <c r="N119" s="84">
        <f t="shared" si="157"/>
        <v>824</v>
      </c>
      <c r="O119" s="84"/>
      <c r="P119" s="99">
        <f t="shared" si="158"/>
        <v>630</v>
      </c>
      <c r="Q119" s="99">
        <f t="shared" si="159"/>
        <v>647</v>
      </c>
      <c r="R119" s="84">
        <f t="shared" si="160"/>
        <v>723</v>
      </c>
      <c r="S119" s="84">
        <f t="shared" si="161"/>
        <v>750</v>
      </c>
      <c r="T119" s="84">
        <f t="shared" si="162"/>
        <v>852</v>
      </c>
      <c r="U119" s="84">
        <f t="shared" si="163"/>
        <v>888</v>
      </c>
      <c r="V119" s="84"/>
      <c r="W119" s="84"/>
      <c r="X119" s="84"/>
      <c r="Y119" s="99">
        <f t="shared" si="164"/>
        <v>824</v>
      </c>
      <c r="Z119" s="84">
        <f t="shared" si="165"/>
        <v>930</v>
      </c>
      <c r="AA119" s="84"/>
      <c r="AB119" s="99">
        <f t="shared" si="166"/>
        <v>824</v>
      </c>
      <c r="AC119" s="84">
        <f t="shared" si="167"/>
        <v>916</v>
      </c>
      <c r="AD119" s="99">
        <f t="shared" si="168"/>
        <v>932</v>
      </c>
      <c r="AE119" s="84"/>
      <c r="AF119" s="99">
        <f t="shared" si="169"/>
        <v>848</v>
      </c>
      <c r="AG119" s="84">
        <f t="shared" si="170"/>
        <v>950</v>
      </c>
      <c r="AH119" s="99">
        <f t="shared" si="171"/>
        <v>996</v>
      </c>
      <c r="AI119" s="84"/>
    </row>
    <row r="120" spans="1:35" ht="12.75" customHeight="1">
      <c r="A120" s="84">
        <v>15</v>
      </c>
      <c r="B120" s="97" t="s">
        <v>1659</v>
      </c>
      <c r="C120" s="44" t="s">
        <v>1657</v>
      </c>
      <c r="D120" s="98">
        <v>1.6</v>
      </c>
      <c r="E120" s="48">
        <f t="shared" si="150"/>
        <v>344</v>
      </c>
      <c r="F120" s="48">
        <v>344</v>
      </c>
      <c r="G120" s="99">
        <f t="shared" si="151"/>
        <v>617</v>
      </c>
      <c r="H120" s="84">
        <f t="shared" si="152"/>
        <v>706</v>
      </c>
      <c r="I120" s="84">
        <f t="shared" si="153"/>
        <v>824</v>
      </c>
      <c r="J120" s="84"/>
      <c r="K120" s="99">
        <f t="shared" si="154"/>
        <v>617</v>
      </c>
      <c r="L120" s="84">
        <f t="shared" si="155"/>
        <v>706</v>
      </c>
      <c r="M120" s="84">
        <f t="shared" si="156"/>
        <v>729</v>
      </c>
      <c r="N120" s="84">
        <f t="shared" si="157"/>
        <v>824</v>
      </c>
      <c r="O120" s="84"/>
      <c r="P120" s="99">
        <f t="shared" si="158"/>
        <v>630</v>
      </c>
      <c r="Q120" s="99">
        <f t="shared" si="159"/>
        <v>647</v>
      </c>
      <c r="R120" s="84">
        <f t="shared" si="160"/>
        <v>723</v>
      </c>
      <c r="S120" s="84">
        <f t="shared" si="161"/>
        <v>750</v>
      </c>
      <c r="T120" s="84">
        <f t="shared" si="162"/>
        <v>852</v>
      </c>
      <c r="U120" s="84">
        <f t="shared" si="163"/>
        <v>888</v>
      </c>
      <c r="V120" s="84"/>
      <c r="W120" s="84"/>
      <c r="X120" s="84"/>
      <c r="Y120" s="99">
        <f t="shared" si="164"/>
        <v>824</v>
      </c>
      <c r="Z120" s="84">
        <f t="shared" si="165"/>
        <v>930</v>
      </c>
      <c r="AA120" s="84"/>
      <c r="AB120" s="99">
        <f t="shared" si="166"/>
        <v>824</v>
      </c>
      <c r="AC120" s="84">
        <f t="shared" si="167"/>
        <v>916</v>
      </c>
      <c r="AD120" s="99">
        <f t="shared" si="168"/>
        <v>932</v>
      </c>
      <c r="AE120" s="84"/>
      <c r="AF120" s="99">
        <f t="shared" si="169"/>
        <v>848</v>
      </c>
      <c r="AG120" s="84">
        <f t="shared" si="170"/>
        <v>950</v>
      </c>
      <c r="AH120" s="99">
        <f t="shared" si="171"/>
        <v>996</v>
      </c>
      <c r="AI120" s="84"/>
    </row>
    <row r="121" spans="1:35" ht="12.75" customHeight="1">
      <c r="A121" s="84">
        <v>15</v>
      </c>
      <c r="B121" s="97" t="s">
        <v>1660</v>
      </c>
      <c r="C121" s="44" t="s">
        <v>1657</v>
      </c>
      <c r="D121" s="98">
        <v>2.5</v>
      </c>
      <c r="E121" s="48">
        <f t="shared" si="150"/>
        <v>344</v>
      </c>
      <c r="F121" s="48">
        <v>344</v>
      </c>
      <c r="G121" s="99">
        <f t="shared" si="151"/>
        <v>617</v>
      </c>
      <c r="H121" s="84">
        <f t="shared" si="152"/>
        <v>706</v>
      </c>
      <c r="I121" s="84">
        <f t="shared" si="153"/>
        <v>824</v>
      </c>
      <c r="J121" s="84"/>
      <c r="K121" s="99">
        <f t="shared" si="154"/>
        <v>617</v>
      </c>
      <c r="L121" s="84">
        <f t="shared" si="155"/>
        <v>706</v>
      </c>
      <c r="M121" s="84">
        <f t="shared" si="156"/>
        <v>729</v>
      </c>
      <c r="N121" s="84">
        <f t="shared" si="157"/>
        <v>824</v>
      </c>
      <c r="O121" s="84"/>
      <c r="P121" s="99">
        <f t="shared" si="158"/>
        <v>630</v>
      </c>
      <c r="Q121" s="99">
        <f t="shared" si="159"/>
        <v>647</v>
      </c>
      <c r="R121" s="84">
        <f t="shared" si="160"/>
        <v>723</v>
      </c>
      <c r="S121" s="84">
        <f t="shared" si="161"/>
        <v>750</v>
      </c>
      <c r="T121" s="84">
        <f t="shared" si="162"/>
        <v>852</v>
      </c>
      <c r="U121" s="84">
        <f t="shared" si="163"/>
        <v>888</v>
      </c>
      <c r="V121" s="84"/>
      <c r="W121" s="84"/>
      <c r="X121" s="84"/>
      <c r="Y121" s="99">
        <f t="shared" si="164"/>
        <v>824</v>
      </c>
      <c r="Z121" s="84">
        <f t="shared" si="165"/>
        <v>930</v>
      </c>
      <c r="AA121" s="84"/>
      <c r="AB121" s="99">
        <f t="shared" si="166"/>
        <v>824</v>
      </c>
      <c r="AC121" s="84">
        <f t="shared" si="167"/>
        <v>916</v>
      </c>
      <c r="AD121" s="99">
        <f t="shared" si="168"/>
        <v>932</v>
      </c>
      <c r="AE121" s="84"/>
      <c r="AF121" s="99">
        <f t="shared" si="169"/>
        <v>848</v>
      </c>
      <c r="AG121" s="84">
        <f t="shared" si="170"/>
        <v>950</v>
      </c>
      <c r="AH121" s="99">
        <f t="shared" si="171"/>
        <v>996</v>
      </c>
      <c r="AI121" s="84"/>
    </row>
    <row r="122" spans="1:35" ht="12.75" customHeight="1">
      <c r="A122" s="84">
        <v>15</v>
      </c>
      <c r="B122" s="97" t="s">
        <v>1661</v>
      </c>
      <c r="C122" s="44" t="s">
        <v>1657</v>
      </c>
      <c r="D122" s="98">
        <v>4</v>
      </c>
      <c r="E122" s="48">
        <f t="shared" si="150"/>
        <v>344</v>
      </c>
      <c r="F122" s="48">
        <v>344</v>
      </c>
      <c r="G122" s="99">
        <f t="shared" si="151"/>
        <v>617</v>
      </c>
      <c r="H122" s="84">
        <f t="shared" si="152"/>
        <v>706</v>
      </c>
      <c r="I122" s="84">
        <f t="shared" si="153"/>
        <v>824</v>
      </c>
      <c r="J122" s="84"/>
      <c r="K122" s="99">
        <f t="shared" si="154"/>
        <v>617</v>
      </c>
      <c r="L122" s="84">
        <f t="shared" si="155"/>
        <v>706</v>
      </c>
      <c r="M122" s="84">
        <f t="shared" si="156"/>
        <v>729</v>
      </c>
      <c r="N122" s="84">
        <f t="shared" si="157"/>
        <v>824</v>
      </c>
      <c r="O122" s="84"/>
      <c r="P122" s="99">
        <f t="shared" si="158"/>
        <v>630</v>
      </c>
      <c r="Q122" s="99">
        <f t="shared" si="159"/>
        <v>647</v>
      </c>
      <c r="R122" s="84">
        <f t="shared" si="160"/>
        <v>723</v>
      </c>
      <c r="S122" s="84">
        <f t="shared" si="161"/>
        <v>750</v>
      </c>
      <c r="T122" s="84">
        <f t="shared" si="162"/>
        <v>852</v>
      </c>
      <c r="U122" s="84">
        <f t="shared" si="163"/>
        <v>888</v>
      </c>
      <c r="V122" s="84"/>
      <c r="W122" s="84"/>
      <c r="X122" s="84"/>
      <c r="Y122" s="99">
        <f t="shared" si="164"/>
        <v>824</v>
      </c>
      <c r="Z122" s="84">
        <f t="shared" si="165"/>
        <v>930</v>
      </c>
      <c r="AA122" s="84"/>
      <c r="AB122" s="99">
        <f t="shared" si="166"/>
        <v>824</v>
      </c>
      <c r="AC122" s="84">
        <f t="shared" si="167"/>
        <v>916</v>
      </c>
      <c r="AD122" s="99">
        <f t="shared" si="168"/>
        <v>932</v>
      </c>
      <c r="AE122" s="84"/>
      <c r="AF122" s="99">
        <f t="shared" si="169"/>
        <v>848</v>
      </c>
      <c r="AG122" s="84">
        <f t="shared" si="170"/>
        <v>950</v>
      </c>
      <c r="AH122" s="99">
        <f t="shared" si="171"/>
        <v>996</v>
      </c>
      <c r="AI122" s="84"/>
    </row>
    <row r="123" spans="1:35" ht="12.75" customHeight="1">
      <c r="A123" s="84">
        <v>20</v>
      </c>
      <c r="B123" s="97" t="s">
        <v>1662</v>
      </c>
      <c r="C123" s="44" t="s">
        <v>1657</v>
      </c>
      <c r="D123" s="98">
        <v>6.3</v>
      </c>
      <c r="E123" s="48">
        <f t="shared" si="150"/>
        <v>369</v>
      </c>
      <c r="F123" s="48">
        <v>369</v>
      </c>
      <c r="G123" s="99">
        <f t="shared" si="151"/>
        <v>642</v>
      </c>
      <c r="H123" s="84">
        <f t="shared" si="152"/>
        <v>731</v>
      </c>
      <c r="I123" s="84">
        <f t="shared" si="153"/>
        <v>849</v>
      </c>
      <c r="J123" s="84"/>
      <c r="K123" s="99">
        <f t="shared" si="154"/>
        <v>642</v>
      </c>
      <c r="L123" s="84">
        <f t="shared" si="155"/>
        <v>731</v>
      </c>
      <c r="M123" s="84">
        <f t="shared" si="156"/>
        <v>754</v>
      </c>
      <c r="N123" s="84">
        <f t="shared" si="157"/>
        <v>849</v>
      </c>
      <c r="O123" s="84"/>
      <c r="P123" s="99">
        <f t="shared" si="158"/>
        <v>655</v>
      </c>
      <c r="Q123" s="99">
        <f t="shared" si="159"/>
        <v>672</v>
      </c>
      <c r="R123" s="84">
        <f t="shared" si="160"/>
        <v>748</v>
      </c>
      <c r="S123" s="84">
        <f t="shared" si="161"/>
        <v>775</v>
      </c>
      <c r="T123" s="84">
        <f t="shared" si="162"/>
        <v>877</v>
      </c>
      <c r="U123" s="84">
        <f t="shared" si="163"/>
        <v>913</v>
      </c>
      <c r="V123" s="84"/>
      <c r="W123" s="84"/>
      <c r="X123" s="84"/>
      <c r="Y123" s="99">
        <f t="shared" si="164"/>
        <v>849</v>
      </c>
      <c r="Z123" s="84">
        <f t="shared" si="165"/>
        <v>955</v>
      </c>
      <c r="AA123" s="84"/>
      <c r="AB123" s="99">
        <f t="shared" si="166"/>
        <v>849</v>
      </c>
      <c r="AC123" s="84">
        <f t="shared" si="167"/>
        <v>941</v>
      </c>
      <c r="AD123" s="99">
        <f t="shared" si="168"/>
        <v>957</v>
      </c>
      <c r="AE123" s="84"/>
      <c r="AF123" s="99">
        <f t="shared" si="169"/>
        <v>873</v>
      </c>
      <c r="AG123" s="84">
        <f t="shared" si="170"/>
        <v>975</v>
      </c>
      <c r="AH123" s="99">
        <f t="shared" si="171"/>
        <v>1021</v>
      </c>
      <c r="AI123" s="84"/>
    </row>
    <row r="124" spans="1:35" ht="12.75" customHeight="1">
      <c r="A124" s="84">
        <v>25</v>
      </c>
      <c r="B124" s="97" t="s">
        <v>1663</v>
      </c>
      <c r="C124" s="44" t="s">
        <v>1657</v>
      </c>
      <c r="D124" s="98">
        <v>10</v>
      </c>
      <c r="E124" s="48">
        <f t="shared" si="150"/>
        <v>381</v>
      </c>
      <c r="F124" s="48">
        <v>381</v>
      </c>
      <c r="G124" s="99">
        <f t="shared" si="151"/>
        <v>654</v>
      </c>
      <c r="H124" s="84">
        <f t="shared" si="152"/>
        <v>743</v>
      </c>
      <c r="I124" s="84">
        <f t="shared" si="153"/>
        <v>861</v>
      </c>
      <c r="J124" s="84"/>
      <c r="K124" s="99">
        <f t="shared" si="154"/>
        <v>654</v>
      </c>
      <c r="L124" s="84">
        <f t="shared" si="155"/>
        <v>743</v>
      </c>
      <c r="M124" s="84">
        <f t="shared" si="156"/>
        <v>766</v>
      </c>
      <c r="N124" s="84">
        <f t="shared" si="157"/>
        <v>861</v>
      </c>
      <c r="O124" s="84"/>
      <c r="P124" s="99">
        <f t="shared" si="158"/>
        <v>667</v>
      </c>
      <c r="Q124" s="99">
        <f t="shared" si="159"/>
        <v>684</v>
      </c>
      <c r="R124" s="84">
        <f t="shared" si="160"/>
        <v>760</v>
      </c>
      <c r="S124" s="84">
        <f t="shared" si="161"/>
        <v>787</v>
      </c>
      <c r="T124" s="84">
        <f t="shared" si="162"/>
        <v>889</v>
      </c>
      <c r="U124" s="84">
        <f t="shared" si="163"/>
        <v>925</v>
      </c>
      <c r="V124" s="84"/>
      <c r="W124" s="84"/>
      <c r="X124" s="84"/>
      <c r="Y124" s="99">
        <f t="shared" si="164"/>
        <v>861</v>
      </c>
      <c r="Z124" s="84">
        <f t="shared" si="165"/>
        <v>967</v>
      </c>
      <c r="AA124" s="84"/>
      <c r="AB124" s="99">
        <f t="shared" si="166"/>
        <v>861</v>
      </c>
      <c r="AC124" s="84">
        <f t="shared" si="167"/>
        <v>953</v>
      </c>
      <c r="AD124" s="99">
        <f t="shared" si="168"/>
        <v>969</v>
      </c>
      <c r="AE124" s="84"/>
      <c r="AF124" s="99">
        <f t="shared" si="169"/>
        <v>885</v>
      </c>
      <c r="AG124" s="84">
        <f t="shared" si="170"/>
        <v>987</v>
      </c>
      <c r="AH124" s="99">
        <f t="shared" si="171"/>
        <v>1033</v>
      </c>
      <c r="AI124" s="84"/>
    </row>
    <row r="125" spans="1:35" ht="12.75" customHeight="1">
      <c r="A125" s="84">
        <v>32</v>
      </c>
      <c r="B125" s="97" t="s">
        <v>1664</v>
      </c>
      <c r="C125" s="44" t="s">
        <v>1657</v>
      </c>
      <c r="D125" s="98">
        <v>16</v>
      </c>
      <c r="E125" s="48">
        <f t="shared" si="150"/>
        <v>432</v>
      </c>
      <c r="F125" s="48">
        <v>432</v>
      </c>
      <c r="G125" s="99">
        <f t="shared" si="151"/>
        <v>705</v>
      </c>
      <c r="H125" s="99">
        <f t="shared" si="152"/>
        <v>794</v>
      </c>
      <c r="I125" s="84">
        <f t="shared" si="153"/>
        <v>912</v>
      </c>
      <c r="J125" s="84"/>
      <c r="K125" s="99">
        <f t="shared" si="154"/>
        <v>705</v>
      </c>
      <c r="L125" s="99">
        <f t="shared" si="155"/>
        <v>794</v>
      </c>
      <c r="M125" s="99">
        <f t="shared" si="156"/>
        <v>817</v>
      </c>
      <c r="N125" s="84">
        <f t="shared" si="157"/>
        <v>912</v>
      </c>
      <c r="O125" s="84"/>
      <c r="P125" s="99">
        <f t="shared" si="158"/>
        <v>718</v>
      </c>
      <c r="Q125" s="99">
        <f t="shared" si="159"/>
        <v>735</v>
      </c>
      <c r="R125" s="99">
        <f t="shared" si="160"/>
        <v>811</v>
      </c>
      <c r="S125" s="99">
        <f t="shared" si="161"/>
        <v>838</v>
      </c>
      <c r="T125" s="84">
        <f t="shared" si="162"/>
        <v>940</v>
      </c>
      <c r="U125" s="84">
        <f t="shared" si="163"/>
        <v>976</v>
      </c>
      <c r="V125" s="84"/>
      <c r="W125" s="84"/>
      <c r="X125" s="84"/>
      <c r="Y125" s="99">
        <f t="shared" si="164"/>
        <v>912</v>
      </c>
      <c r="Z125" s="99">
        <f t="shared" si="165"/>
        <v>1018</v>
      </c>
      <c r="AA125" s="84"/>
      <c r="AB125" s="99">
        <f t="shared" si="166"/>
        <v>912</v>
      </c>
      <c r="AC125" s="99">
        <f t="shared" si="167"/>
        <v>1004</v>
      </c>
      <c r="AD125" s="99">
        <f t="shared" si="168"/>
        <v>1020</v>
      </c>
      <c r="AE125" s="84"/>
      <c r="AF125" s="99">
        <f t="shared" si="169"/>
        <v>936</v>
      </c>
      <c r="AG125" s="99">
        <f t="shared" si="170"/>
        <v>1038</v>
      </c>
      <c r="AH125" s="99">
        <f t="shared" si="171"/>
        <v>1084</v>
      </c>
      <c r="AI125" s="84"/>
    </row>
    <row r="126" spans="1:35" ht="12.75" customHeight="1">
      <c r="A126" s="84">
        <v>40</v>
      </c>
      <c r="B126" s="97" t="s">
        <v>1665</v>
      </c>
      <c r="C126" s="44" t="s">
        <v>1657</v>
      </c>
      <c r="D126" s="98">
        <v>25</v>
      </c>
      <c r="E126" s="48">
        <f t="shared" si="150"/>
        <v>495</v>
      </c>
      <c r="F126" s="48">
        <v>495</v>
      </c>
      <c r="G126" s="84"/>
      <c r="H126" s="99">
        <f t="shared" si="152"/>
        <v>857</v>
      </c>
      <c r="I126" s="84">
        <f t="shared" si="153"/>
        <v>975</v>
      </c>
      <c r="J126" s="84"/>
      <c r="K126" s="84"/>
      <c r="L126" s="99">
        <f t="shared" si="155"/>
        <v>857</v>
      </c>
      <c r="M126" s="99">
        <f t="shared" si="156"/>
        <v>880</v>
      </c>
      <c r="N126" s="84">
        <f t="shared" si="157"/>
        <v>975</v>
      </c>
      <c r="O126" s="84"/>
      <c r="P126" s="84"/>
      <c r="Q126" s="84"/>
      <c r="R126" s="99">
        <f t="shared" si="160"/>
        <v>874</v>
      </c>
      <c r="S126" s="99">
        <f t="shared" si="161"/>
        <v>901</v>
      </c>
      <c r="T126" s="84">
        <f t="shared" si="162"/>
        <v>1003</v>
      </c>
      <c r="U126" s="84">
        <f t="shared" si="163"/>
        <v>1039</v>
      </c>
      <c r="V126" s="84"/>
      <c r="W126" s="84"/>
      <c r="X126" s="84"/>
      <c r="Y126" s="84"/>
      <c r="Z126" s="99">
        <f t="shared" si="165"/>
        <v>1081</v>
      </c>
      <c r="AA126" s="84"/>
      <c r="AB126" s="84"/>
      <c r="AC126" s="99">
        <f t="shared" si="167"/>
        <v>1067</v>
      </c>
      <c r="AD126" s="99">
        <f t="shared" si="168"/>
        <v>1083</v>
      </c>
      <c r="AE126" s="84"/>
      <c r="AF126" s="84"/>
      <c r="AG126" s="99">
        <f t="shared" si="170"/>
        <v>1101</v>
      </c>
      <c r="AH126" s="99">
        <f t="shared" si="171"/>
        <v>1147</v>
      </c>
      <c r="AI126" s="84"/>
    </row>
    <row r="127" spans="1:35" ht="12.75" customHeight="1">
      <c r="A127" s="84">
        <v>50</v>
      </c>
      <c r="B127" s="97" t="s">
        <v>1666</v>
      </c>
      <c r="C127" s="44" t="s">
        <v>1657</v>
      </c>
      <c r="D127" s="98">
        <v>40</v>
      </c>
      <c r="E127" s="48">
        <f t="shared" si="150"/>
        <v>613</v>
      </c>
      <c r="F127" s="48">
        <v>613</v>
      </c>
      <c r="G127" s="84"/>
      <c r="H127" s="99">
        <f t="shared" si="152"/>
        <v>975</v>
      </c>
      <c r="I127" s="84">
        <f t="shared" si="153"/>
        <v>1093</v>
      </c>
      <c r="J127" s="84"/>
      <c r="K127" s="84"/>
      <c r="L127" s="99">
        <f t="shared" si="155"/>
        <v>975</v>
      </c>
      <c r="M127" s="99">
        <f t="shared" si="156"/>
        <v>998</v>
      </c>
      <c r="N127" s="84">
        <f t="shared" si="157"/>
        <v>1093</v>
      </c>
      <c r="O127" s="84"/>
      <c r="P127" s="84"/>
      <c r="Q127" s="84"/>
      <c r="R127" s="99">
        <f t="shared" si="160"/>
        <v>992</v>
      </c>
      <c r="S127" s="99">
        <f t="shared" si="161"/>
        <v>1019</v>
      </c>
      <c r="T127" s="84">
        <f t="shared" si="162"/>
        <v>1121</v>
      </c>
      <c r="U127" s="84">
        <f t="shared" si="163"/>
        <v>1157</v>
      </c>
      <c r="V127" s="84"/>
      <c r="W127" s="84"/>
      <c r="X127" s="84"/>
      <c r="Y127" s="84"/>
      <c r="Z127" s="99">
        <f t="shared" si="165"/>
        <v>1199</v>
      </c>
      <c r="AA127" s="84"/>
      <c r="AB127" s="84"/>
      <c r="AC127" s="99">
        <f t="shared" si="167"/>
        <v>1185</v>
      </c>
      <c r="AD127" s="99">
        <f t="shared" si="168"/>
        <v>1201</v>
      </c>
      <c r="AE127" s="84"/>
      <c r="AF127" s="84"/>
      <c r="AG127" s="99">
        <f t="shared" si="170"/>
        <v>1219</v>
      </c>
      <c r="AH127" s="99">
        <f t="shared" si="171"/>
        <v>1265</v>
      </c>
      <c r="AI127" s="84"/>
    </row>
    <row r="128" spans="1:35" ht="12.75" customHeight="1">
      <c r="A128" s="84">
        <v>65</v>
      </c>
      <c r="B128" s="97" t="s">
        <v>1667</v>
      </c>
      <c r="C128" s="44" t="s">
        <v>1657</v>
      </c>
      <c r="D128" s="98">
        <v>58</v>
      </c>
      <c r="E128" s="48">
        <f t="shared" si="150"/>
        <v>740</v>
      </c>
      <c r="F128" s="48">
        <v>740</v>
      </c>
      <c r="G128" s="84"/>
      <c r="H128" s="99">
        <f t="shared" si="152"/>
        <v>1102</v>
      </c>
      <c r="I128" s="99">
        <f t="shared" si="153"/>
        <v>1220</v>
      </c>
      <c r="J128" s="84"/>
      <c r="K128" s="84"/>
      <c r="L128" s="99">
        <f t="shared" si="155"/>
        <v>1102</v>
      </c>
      <c r="M128" s="99">
        <f t="shared" si="156"/>
        <v>1125</v>
      </c>
      <c r="N128" s="99">
        <f t="shared" si="157"/>
        <v>1220</v>
      </c>
      <c r="O128" s="84"/>
      <c r="P128" s="84"/>
      <c r="Q128" s="84"/>
      <c r="R128" s="99">
        <f t="shared" si="160"/>
        <v>1119</v>
      </c>
      <c r="S128" s="99">
        <f t="shared" si="161"/>
        <v>1146</v>
      </c>
      <c r="T128" s="99">
        <f t="shared" si="162"/>
        <v>1248</v>
      </c>
      <c r="U128" s="99">
        <f t="shared" si="163"/>
        <v>1284</v>
      </c>
      <c r="V128" s="84"/>
      <c r="W128" s="84"/>
      <c r="X128" s="84"/>
      <c r="Y128" s="84"/>
      <c r="Z128" s="99">
        <f t="shared" si="165"/>
        <v>1326</v>
      </c>
      <c r="AA128" s="84"/>
      <c r="AB128" s="84"/>
      <c r="AC128" s="99">
        <f t="shared" si="167"/>
        <v>1312</v>
      </c>
      <c r="AD128" s="99">
        <f t="shared" si="168"/>
        <v>1328</v>
      </c>
      <c r="AE128" s="84"/>
      <c r="AF128" s="84"/>
      <c r="AG128" s="99">
        <f t="shared" si="170"/>
        <v>1346</v>
      </c>
      <c r="AH128" s="99">
        <f t="shared" si="171"/>
        <v>1392</v>
      </c>
      <c r="AI128" s="84"/>
    </row>
    <row r="129" spans="1:35" ht="12.75" customHeight="1">
      <c r="A129" s="84">
        <v>80</v>
      </c>
      <c r="B129" s="97" t="s">
        <v>1668</v>
      </c>
      <c r="C129" s="44" t="s">
        <v>1657</v>
      </c>
      <c r="D129" s="98">
        <v>90</v>
      </c>
      <c r="E129" s="48">
        <f t="shared" si="150"/>
        <v>977</v>
      </c>
      <c r="F129" s="48">
        <v>977</v>
      </c>
      <c r="G129" s="84"/>
      <c r="H129" s="99">
        <f t="shared" si="152"/>
        <v>1339</v>
      </c>
      <c r="I129" s="99">
        <f t="shared" si="153"/>
        <v>1457</v>
      </c>
      <c r="J129" s="84"/>
      <c r="K129" s="84"/>
      <c r="L129" s="99">
        <f t="shared" si="155"/>
        <v>1339</v>
      </c>
      <c r="M129" s="99">
        <f t="shared" si="156"/>
        <v>1362</v>
      </c>
      <c r="N129" s="99">
        <f t="shared" si="157"/>
        <v>1457</v>
      </c>
      <c r="O129" s="84"/>
      <c r="P129" s="84"/>
      <c r="Q129" s="84"/>
      <c r="R129" s="99">
        <f t="shared" si="160"/>
        <v>1356</v>
      </c>
      <c r="S129" s="99">
        <f t="shared" si="161"/>
        <v>1383</v>
      </c>
      <c r="T129" s="99">
        <f t="shared" si="162"/>
        <v>1485</v>
      </c>
      <c r="U129" s="99">
        <f t="shared" si="163"/>
        <v>1521</v>
      </c>
      <c r="V129" s="84"/>
      <c r="W129" s="84"/>
      <c r="X129" s="84"/>
      <c r="Y129" s="84"/>
      <c r="Z129" s="99">
        <f t="shared" si="165"/>
        <v>1563</v>
      </c>
      <c r="AA129" s="84"/>
      <c r="AB129" s="84"/>
      <c r="AC129" s="99">
        <f t="shared" si="167"/>
        <v>1549</v>
      </c>
      <c r="AD129" s="99">
        <f t="shared" si="168"/>
        <v>1565</v>
      </c>
      <c r="AE129" s="84"/>
      <c r="AF129" s="84"/>
      <c r="AG129" s="99">
        <f t="shared" si="170"/>
        <v>1583</v>
      </c>
      <c r="AH129" s="99">
        <f t="shared" si="171"/>
        <v>1629</v>
      </c>
      <c r="AI129" s="84"/>
    </row>
    <row r="130" spans="1:35" ht="12.75" customHeight="1">
      <c r="A130" s="84">
        <v>65</v>
      </c>
      <c r="B130" s="97" t="s">
        <v>1669</v>
      </c>
      <c r="C130" s="44" t="s">
        <v>1657</v>
      </c>
      <c r="D130" s="98">
        <v>63</v>
      </c>
      <c r="E130" s="48">
        <f t="shared" si="150"/>
        <v>1044</v>
      </c>
      <c r="F130" s="48">
        <v>1044</v>
      </c>
      <c r="G130" s="84"/>
      <c r="H130" s="84"/>
      <c r="I130" s="84"/>
      <c r="J130" s="99">
        <f t="shared" ref="J130:J132" si="172">$J$32+E130</f>
        <v>1772</v>
      </c>
      <c r="K130" s="84"/>
      <c r="L130" s="84"/>
      <c r="M130" s="84"/>
      <c r="N130" s="84"/>
      <c r="O130" s="99">
        <f t="shared" ref="O130:O132" si="173">$O$32+E130</f>
        <v>1772</v>
      </c>
      <c r="P130" s="84"/>
      <c r="Q130" s="84"/>
      <c r="R130" s="84"/>
      <c r="S130" s="84"/>
      <c r="T130" s="84"/>
      <c r="U130" s="84"/>
      <c r="V130" s="99">
        <f t="shared" ref="V130:V132" si="174">$V$32+E130</f>
        <v>1810</v>
      </c>
      <c r="W130" s="99">
        <f t="shared" ref="W130:W132" si="175">$W$32+E130</f>
        <v>1863</v>
      </c>
      <c r="X130" s="84">
        <f t="shared" ref="X130:X132" si="176">$X$32+E130</f>
        <v>2038</v>
      </c>
      <c r="Y130" s="84"/>
      <c r="Z130" s="84"/>
      <c r="AA130" s="99">
        <f t="shared" ref="AA130:AA132" si="177">$AA$32+E130</f>
        <v>2193</v>
      </c>
      <c r="AB130" s="84"/>
      <c r="AC130" s="84"/>
      <c r="AD130" s="84"/>
      <c r="AE130" s="99">
        <f t="shared" ref="AE130:AE132" si="178">$AE$32+E130</f>
        <v>2190</v>
      </c>
      <c r="AF130" s="84"/>
      <c r="AG130" s="84"/>
      <c r="AH130" s="84"/>
      <c r="AI130" s="99">
        <f t="shared" ref="AI130:AI132" si="179">$AI$32+E130</f>
        <v>2236</v>
      </c>
    </row>
    <row r="131" spans="1:35" ht="12.75" customHeight="1">
      <c r="A131" s="84">
        <v>80</v>
      </c>
      <c r="B131" s="97" t="s">
        <v>1670</v>
      </c>
      <c r="C131" s="44" t="s">
        <v>1657</v>
      </c>
      <c r="D131" s="98">
        <v>100</v>
      </c>
      <c r="E131" s="48">
        <f t="shared" si="150"/>
        <v>1220</v>
      </c>
      <c r="F131" s="48">
        <v>1220</v>
      </c>
      <c r="G131" s="84"/>
      <c r="H131" s="84"/>
      <c r="I131" s="84"/>
      <c r="J131" s="99">
        <f t="shared" si="172"/>
        <v>1948</v>
      </c>
      <c r="K131" s="84"/>
      <c r="L131" s="84"/>
      <c r="M131" s="84"/>
      <c r="N131" s="84"/>
      <c r="O131" s="99">
        <f t="shared" si="173"/>
        <v>1948</v>
      </c>
      <c r="P131" s="84"/>
      <c r="Q131" s="84"/>
      <c r="R131" s="84"/>
      <c r="S131" s="84"/>
      <c r="T131" s="84"/>
      <c r="U131" s="84"/>
      <c r="V131" s="99">
        <f t="shared" si="174"/>
        <v>1986</v>
      </c>
      <c r="W131" s="99">
        <f t="shared" si="175"/>
        <v>2039</v>
      </c>
      <c r="X131" s="84">
        <f t="shared" si="176"/>
        <v>2214</v>
      </c>
      <c r="Y131" s="84"/>
      <c r="Z131" s="84"/>
      <c r="AA131" s="99">
        <f t="shared" si="177"/>
        <v>2369</v>
      </c>
      <c r="AB131" s="84"/>
      <c r="AC131" s="84"/>
      <c r="AD131" s="84"/>
      <c r="AE131" s="99">
        <f t="shared" si="178"/>
        <v>2366</v>
      </c>
      <c r="AF131" s="84"/>
      <c r="AG131" s="84"/>
      <c r="AH131" s="84"/>
      <c r="AI131" s="99">
        <f t="shared" si="179"/>
        <v>2412</v>
      </c>
    </row>
    <row r="132" spans="1:35" ht="12.75" customHeight="1">
      <c r="A132" s="103">
        <v>100</v>
      </c>
      <c r="B132" s="97" t="s">
        <v>1671</v>
      </c>
      <c r="C132" s="44" t="s">
        <v>1657</v>
      </c>
      <c r="D132" s="98">
        <v>145</v>
      </c>
      <c r="E132" s="48">
        <f t="shared" si="150"/>
        <v>1475</v>
      </c>
      <c r="F132" s="48">
        <v>1475</v>
      </c>
      <c r="G132" s="84"/>
      <c r="H132" s="84"/>
      <c r="I132" s="84"/>
      <c r="J132" s="99">
        <f t="shared" si="172"/>
        <v>2203</v>
      </c>
      <c r="K132" s="84"/>
      <c r="L132" s="84"/>
      <c r="M132" s="84"/>
      <c r="N132" s="84"/>
      <c r="O132" s="99">
        <f t="shared" si="173"/>
        <v>2203</v>
      </c>
      <c r="P132" s="84"/>
      <c r="Q132" s="84"/>
      <c r="R132" s="84"/>
      <c r="S132" s="84"/>
      <c r="T132" s="84"/>
      <c r="U132" s="84"/>
      <c r="V132" s="99">
        <f t="shared" si="174"/>
        <v>2241</v>
      </c>
      <c r="W132" s="99">
        <f t="shared" si="175"/>
        <v>2294</v>
      </c>
      <c r="X132" s="99">
        <f t="shared" si="176"/>
        <v>2469</v>
      </c>
      <c r="Y132" s="84"/>
      <c r="Z132" s="84"/>
      <c r="AA132" s="99">
        <f t="shared" si="177"/>
        <v>2624</v>
      </c>
      <c r="AB132" s="84"/>
      <c r="AC132" s="84"/>
      <c r="AD132" s="84"/>
      <c r="AE132" s="99">
        <f t="shared" si="178"/>
        <v>2621</v>
      </c>
      <c r="AF132" s="84"/>
      <c r="AG132" s="84"/>
      <c r="AH132" s="84"/>
      <c r="AI132" s="99">
        <f t="shared" si="179"/>
        <v>2667</v>
      </c>
    </row>
    <row r="133" spans="1:35" ht="11.2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row>
    <row r="134" spans="1:35" ht="15" customHeight="1">
      <c r="A134" s="100" t="s">
        <v>1672</v>
      </c>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row>
    <row r="135" spans="1:35" ht="12.75" customHeight="1">
      <c r="A135" s="84">
        <v>15</v>
      </c>
      <c r="B135" s="97" t="s">
        <v>1673</v>
      </c>
      <c r="C135" s="44" t="s">
        <v>1674</v>
      </c>
      <c r="D135" s="98">
        <v>0.63</v>
      </c>
      <c r="E135" s="48">
        <f t="shared" ref="E135:E147" si="180">F135*(1+$AI$12)*(1-$AI$11)</f>
        <v>282</v>
      </c>
      <c r="F135" s="48">
        <v>282</v>
      </c>
      <c r="G135" s="99">
        <f t="shared" ref="G135:G142" si="181">$G$32+E135</f>
        <v>555</v>
      </c>
      <c r="H135" s="84">
        <f t="shared" ref="H135:H146" si="182">$H$32+E135</f>
        <v>644</v>
      </c>
      <c r="I135" s="84">
        <f t="shared" ref="I135:I146" si="183">$I$32+E135</f>
        <v>762</v>
      </c>
      <c r="J135" s="84"/>
      <c r="K135" s="99">
        <f t="shared" ref="K135:K142" si="184">$K$32+E135</f>
        <v>555</v>
      </c>
      <c r="L135" s="84">
        <f t="shared" ref="L135:L146" si="185">$L$32+E135</f>
        <v>644</v>
      </c>
      <c r="M135" s="84">
        <f t="shared" ref="M135:M146" si="186">$M$32+E135</f>
        <v>667</v>
      </c>
      <c r="N135" s="84">
        <f t="shared" ref="N135:N146" si="187">$N$32+E135</f>
        <v>762</v>
      </c>
      <c r="O135" s="84"/>
      <c r="P135" s="99">
        <f t="shared" ref="P135:P142" si="188">$P$32+E135</f>
        <v>568</v>
      </c>
      <c r="Q135" s="99">
        <f t="shared" ref="Q135:Q142" si="189">$Q$32+E135</f>
        <v>585</v>
      </c>
      <c r="R135" s="84">
        <f t="shared" ref="R135:R146" si="190">$R$32+E135</f>
        <v>661</v>
      </c>
      <c r="S135" s="84">
        <f t="shared" ref="S135:S146" si="191">$S$32+E135</f>
        <v>688</v>
      </c>
      <c r="T135" s="84">
        <f t="shared" ref="T135:T146" si="192">$T$32+E135</f>
        <v>790</v>
      </c>
      <c r="U135" s="84">
        <f t="shared" ref="U135:U146" si="193">$U$32+E135</f>
        <v>826</v>
      </c>
      <c r="V135" s="84"/>
      <c r="W135" s="84"/>
      <c r="X135" s="84"/>
      <c r="Y135" s="99">
        <f t="shared" ref="Y135:Y142" si="194">$Y$32+E135</f>
        <v>762</v>
      </c>
      <c r="Z135" s="84">
        <f t="shared" ref="Z135:Z146" si="195">$Z$32+E135</f>
        <v>868</v>
      </c>
      <c r="AA135" s="84"/>
      <c r="AB135" s="99">
        <f t="shared" ref="AB135:AB142" si="196">$AB$32+E135</f>
        <v>762</v>
      </c>
      <c r="AC135" s="84">
        <f t="shared" ref="AC135:AC146" si="197">$AC$32+E135</f>
        <v>854</v>
      </c>
      <c r="AD135" s="99">
        <f t="shared" ref="AD135:AD146" si="198">$AD$32+E135</f>
        <v>870</v>
      </c>
      <c r="AE135" s="84"/>
      <c r="AF135" s="99">
        <f t="shared" ref="AF135:AF142" si="199">$AF$32+E135</f>
        <v>786</v>
      </c>
      <c r="AG135" s="84">
        <f t="shared" ref="AG135:AG146" si="200">$AG$32+E135</f>
        <v>888</v>
      </c>
      <c r="AH135" s="99">
        <f t="shared" ref="AH135:AH146" si="201">$AH$32+E135</f>
        <v>934</v>
      </c>
      <c r="AI135" s="84"/>
    </row>
    <row r="136" spans="1:35" ht="12.75" customHeight="1">
      <c r="A136" s="84">
        <v>15</v>
      </c>
      <c r="B136" s="97" t="s">
        <v>1675</v>
      </c>
      <c r="C136" s="44" t="s">
        <v>1674</v>
      </c>
      <c r="D136" s="98">
        <v>1</v>
      </c>
      <c r="E136" s="48">
        <f t="shared" si="180"/>
        <v>282</v>
      </c>
      <c r="F136" s="48">
        <v>282</v>
      </c>
      <c r="G136" s="99">
        <f t="shared" si="181"/>
        <v>555</v>
      </c>
      <c r="H136" s="84">
        <f t="shared" si="182"/>
        <v>644</v>
      </c>
      <c r="I136" s="84">
        <f t="shared" si="183"/>
        <v>762</v>
      </c>
      <c r="J136" s="84"/>
      <c r="K136" s="99">
        <f t="shared" si="184"/>
        <v>555</v>
      </c>
      <c r="L136" s="84">
        <f t="shared" si="185"/>
        <v>644</v>
      </c>
      <c r="M136" s="84">
        <f t="shared" si="186"/>
        <v>667</v>
      </c>
      <c r="N136" s="84">
        <f t="shared" si="187"/>
        <v>762</v>
      </c>
      <c r="O136" s="84"/>
      <c r="P136" s="99">
        <f t="shared" si="188"/>
        <v>568</v>
      </c>
      <c r="Q136" s="99">
        <f t="shared" si="189"/>
        <v>585</v>
      </c>
      <c r="R136" s="84">
        <f t="shared" si="190"/>
        <v>661</v>
      </c>
      <c r="S136" s="84">
        <f t="shared" si="191"/>
        <v>688</v>
      </c>
      <c r="T136" s="84">
        <f t="shared" si="192"/>
        <v>790</v>
      </c>
      <c r="U136" s="84">
        <f t="shared" si="193"/>
        <v>826</v>
      </c>
      <c r="V136" s="84"/>
      <c r="W136" s="84"/>
      <c r="X136" s="84"/>
      <c r="Y136" s="99">
        <f t="shared" si="194"/>
        <v>762</v>
      </c>
      <c r="Z136" s="84">
        <f t="shared" si="195"/>
        <v>868</v>
      </c>
      <c r="AA136" s="84"/>
      <c r="AB136" s="99">
        <f t="shared" si="196"/>
        <v>762</v>
      </c>
      <c r="AC136" s="84">
        <f t="shared" si="197"/>
        <v>854</v>
      </c>
      <c r="AD136" s="99">
        <f t="shared" si="198"/>
        <v>870</v>
      </c>
      <c r="AE136" s="84"/>
      <c r="AF136" s="99">
        <f t="shared" si="199"/>
        <v>786</v>
      </c>
      <c r="AG136" s="84">
        <f t="shared" si="200"/>
        <v>888</v>
      </c>
      <c r="AH136" s="99">
        <f t="shared" si="201"/>
        <v>934</v>
      </c>
      <c r="AI136" s="84"/>
    </row>
    <row r="137" spans="1:35" ht="12.75" customHeight="1">
      <c r="A137" s="84">
        <v>15</v>
      </c>
      <c r="B137" s="97" t="s">
        <v>1676</v>
      </c>
      <c r="C137" s="44" t="s">
        <v>1674</v>
      </c>
      <c r="D137" s="98">
        <v>1.6</v>
      </c>
      <c r="E137" s="48">
        <f t="shared" si="180"/>
        <v>282</v>
      </c>
      <c r="F137" s="48">
        <v>282</v>
      </c>
      <c r="G137" s="99">
        <f t="shared" si="181"/>
        <v>555</v>
      </c>
      <c r="H137" s="84">
        <f t="shared" si="182"/>
        <v>644</v>
      </c>
      <c r="I137" s="84">
        <f t="shared" si="183"/>
        <v>762</v>
      </c>
      <c r="J137" s="84"/>
      <c r="K137" s="99">
        <f t="shared" si="184"/>
        <v>555</v>
      </c>
      <c r="L137" s="84">
        <f t="shared" si="185"/>
        <v>644</v>
      </c>
      <c r="M137" s="84">
        <f t="shared" si="186"/>
        <v>667</v>
      </c>
      <c r="N137" s="84">
        <f t="shared" si="187"/>
        <v>762</v>
      </c>
      <c r="O137" s="84"/>
      <c r="P137" s="99">
        <f t="shared" si="188"/>
        <v>568</v>
      </c>
      <c r="Q137" s="99">
        <f t="shared" si="189"/>
        <v>585</v>
      </c>
      <c r="R137" s="84">
        <f t="shared" si="190"/>
        <v>661</v>
      </c>
      <c r="S137" s="84">
        <f t="shared" si="191"/>
        <v>688</v>
      </c>
      <c r="T137" s="84">
        <f t="shared" si="192"/>
        <v>790</v>
      </c>
      <c r="U137" s="84">
        <f t="shared" si="193"/>
        <v>826</v>
      </c>
      <c r="V137" s="84"/>
      <c r="W137" s="84"/>
      <c r="X137" s="84"/>
      <c r="Y137" s="99">
        <f t="shared" si="194"/>
        <v>762</v>
      </c>
      <c r="Z137" s="84">
        <f t="shared" si="195"/>
        <v>868</v>
      </c>
      <c r="AA137" s="84"/>
      <c r="AB137" s="99">
        <f t="shared" si="196"/>
        <v>762</v>
      </c>
      <c r="AC137" s="84">
        <f t="shared" si="197"/>
        <v>854</v>
      </c>
      <c r="AD137" s="99">
        <f t="shared" si="198"/>
        <v>870</v>
      </c>
      <c r="AE137" s="84"/>
      <c r="AF137" s="99">
        <f t="shared" si="199"/>
        <v>786</v>
      </c>
      <c r="AG137" s="84">
        <f t="shared" si="200"/>
        <v>888</v>
      </c>
      <c r="AH137" s="99">
        <f t="shared" si="201"/>
        <v>934</v>
      </c>
      <c r="AI137" s="84"/>
    </row>
    <row r="138" spans="1:35" ht="12.75" customHeight="1">
      <c r="A138" s="84">
        <v>15</v>
      </c>
      <c r="B138" s="97" t="s">
        <v>1677</v>
      </c>
      <c r="C138" s="44" t="s">
        <v>1674</v>
      </c>
      <c r="D138" s="98">
        <v>2.5</v>
      </c>
      <c r="E138" s="48">
        <f t="shared" si="180"/>
        <v>282</v>
      </c>
      <c r="F138" s="48">
        <v>282</v>
      </c>
      <c r="G138" s="99">
        <f t="shared" si="181"/>
        <v>555</v>
      </c>
      <c r="H138" s="84">
        <f t="shared" si="182"/>
        <v>644</v>
      </c>
      <c r="I138" s="84">
        <f t="shared" si="183"/>
        <v>762</v>
      </c>
      <c r="J138" s="84"/>
      <c r="K138" s="99">
        <f t="shared" si="184"/>
        <v>555</v>
      </c>
      <c r="L138" s="84">
        <f t="shared" si="185"/>
        <v>644</v>
      </c>
      <c r="M138" s="84">
        <f t="shared" si="186"/>
        <v>667</v>
      </c>
      <c r="N138" s="84">
        <f t="shared" si="187"/>
        <v>762</v>
      </c>
      <c r="O138" s="84"/>
      <c r="P138" s="99">
        <f t="shared" si="188"/>
        <v>568</v>
      </c>
      <c r="Q138" s="99">
        <f t="shared" si="189"/>
        <v>585</v>
      </c>
      <c r="R138" s="84">
        <f t="shared" si="190"/>
        <v>661</v>
      </c>
      <c r="S138" s="84">
        <f t="shared" si="191"/>
        <v>688</v>
      </c>
      <c r="T138" s="84">
        <f t="shared" si="192"/>
        <v>790</v>
      </c>
      <c r="U138" s="84">
        <f t="shared" si="193"/>
        <v>826</v>
      </c>
      <c r="V138" s="84"/>
      <c r="W138" s="84"/>
      <c r="X138" s="84"/>
      <c r="Y138" s="99">
        <f t="shared" si="194"/>
        <v>762</v>
      </c>
      <c r="Z138" s="84">
        <f t="shared" si="195"/>
        <v>868</v>
      </c>
      <c r="AA138" s="84"/>
      <c r="AB138" s="99">
        <f t="shared" si="196"/>
        <v>762</v>
      </c>
      <c r="AC138" s="84">
        <f t="shared" si="197"/>
        <v>854</v>
      </c>
      <c r="AD138" s="99">
        <f t="shared" si="198"/>
        <v>870</v>
      </c>
      <c r="AE138" s="84"/>
      <c r="AF138" s="99">
        <f t="shared" si="199"/>
        <v>786</v>
      </c>
      <c r="AG138" s="84">
        <f t="shared" si="200"/>
        <v>888</v>
      </c>
      <c r="AH138" s="99">
        <f t="shared" si="201"/>
        <v>934</v>
      </c>
      <c r="AI138" s="84"/>
    </row>
    <row r="139" spans="1:35" ht="12.75" customHeight="1">
      <c r="A139" s="84">
        <v>15</v>
      </c>
      <c r="B139" s="97" t="s">
        <v>1678</v>
      </c>
      <c r="C139" s="44" t="s">
        <v>1674</v>
      </c>
      <c r="D139" s="98">
        <v>4</v>
      </c>
      <c r="E139" s="48">
        <f t="shared" si="180"/>
        <v>282</v>
      </c>
      <c r="F139" s="48">
        <v>282</v>
      </c>
      <c r="G139" s="99">
        <f t="shared" si="181"/>
        <v>555</v>
      </c>
      <c r="H139" s="84">
        <f t="shared" si="182"/>
        <v>644</v>
      </c>
      <c r="I139" s="84">
        <f t="shared" si="183"/>
        <v>762</v>
      </c>
      <c r="J139" s="84"/>
      <c r="K139" s="99">
        <f t="shared" si="184"/>
        <v>555</v>
      </c>
      <c r="L139" s="84">
        <f t="shared" si="185"/>
        <v>644</v>
      </c>
      <c r="M139" s="84">
        <f t="shared" si="186"/>
        <v>667</v>
      </c>
      <c r="N139" s="84">
        <f t="shared" si="187"/>
        <v>762</v>
      </c>
      <c r="O139" s="84"/>
      <c r="P139" s="99">
        <f t="shared" si="188"/>
        <v>568</v>
      </c>
      <c r="Q139" s="99">
        <f t="shared" si="189"/>
        <v>585</v>
      </c>
      <c r="R139" s="84">
        <f t="shared" si="190"/>
        <v>661</v>
      </c>
      <c r="S139" s="84">
        <f t="shared" si="191"/>
        <v>688</v>
      </c>
      <c r="T139" s="84">
        <f t="shared" si="192"/>
        <v>790</v>
      </c>
      <c r="U139" s="84">
        <f t="shared" si="193"/>
        <v>826</v>
      </c>
      <c r="V139" s="84"/>
      <c r="W139" s="84"/>
      <c r="X139" s="84"/>
      <c r="Y139" s="99">
        <f t="shared" si="194"/>
        <v>762</v>
      </c>
      <c r="Z139" s="84">
        <f t="shared" si="195"/>
        <v>868</v>
      </c>
      <c r="AA139" s="84"/>
      <c r="AB139" s="99">
        <f t="shared" si="196"/>
        <v>762</v>
      </c>
      <c r="AC139" s="84">
        <f t="shared" si="197"/>
        <v>854</v>
      </c>
      <c r="AD139" s="99">
        <f t="shared" si="198"/>
        <v>870</v>
      </c>
      <c r="AE139" s="84"/>
      <c r="AF139" s="99">
        <f t="shared" si="199"/>
        <v>786</v>
      </c>
      <c r="AG139" s="84">
        <f t="shared" si="200"/>
        <v>888</v>
      </c>
      <c r="AH139" s="99">
        <f t="shared" si="201"/>
        <v>934</v>
      </c>
      <c r="AI139" s="84"/>
    </row>
    <row r="140" spans="1:35" ht="12.75" customHeight="1">
      <c r="A140" s="84">
        <v>20</v>
      </c>
      <c r="B140" s="97" t="s">
        <v>1679</v>
      </c>
      <c r="C140" s="44" t="s">
        <v>1674</v>
      </c>
      <c r="D140" s="98">
        <v>6.3</v>
      </c>
      <c r="E140" s="48">
        <f t="shared" si="180"/>
        <v>300</v>
      </c>
      <c r="F140" s="48">
        <v>300</v>
      </c>
      <c r="G140" s="99">
        <f t="shared" si="181"/>
        <v>573</v>
      </c>
      <c r="H140" s="84">
        <f t="shared" si="182"/>
        <v>662</v>
      </c>
      <c r="I140" s="84">
        <f t="shared" si="183"/>
        <v>780</v>
      </c>
      <c r="J140" s="84"/>
      <c r="K140" s="99">
        <f t="shared" si="184"/>
        <v>573</v>
      </c>
      <c r="L140" s="84">
        <f t="shared" si="185"/>
        <v>662</v>
      </c>
      <c r="M140" s="84">
        <f t="shared" si="186"/>
        <v>685</v>
      </c>
      <c r="N140" s="84">
        <f t="shared" si="187"/>
        <v>780</v>
      </c>
      <c r="O140" s="84"/>
      <c r="P140" s="99">
        <f t="shared" si="188"/>
        <v>586</v>
      </c>
      <c r="Q140" s="99">
        <f t="shared" si="189"/>
        <v>603</v>
      </c>
      <c r="R140" s="84">
        <f t="shared" si="190"/>
        <v>679</v>
      </c>
      <c r="S140" s="84">
        <f t="shared" si="191"/>
        <v>706</v>
      </c>
      <c r="T140" s="84">
        <f t="shared" si="192"/>
        <v>808</v>
      </c>
      <c r="U140" s="84">
        <f t="shared" si="193"/>
        <v>844</v>
      </c>
      <c r="V140" s="84"/>
      <c r="W140" s="84"/>
      <c r="X140" s="84"/>
      <c r="Y140" s="99">
        <f t="shared" si="194"/>
        <v>780</v>
      </c>
      <c r="Z140" s="84">
        <f t="shared" si="195"/>
        <v>886</v>
      </c>
      <c r="AA140" s="84"/>
      <c r="AB140" s="99">
        <f t="shared" si="196"/>
        <v>780</v>
      </c>
      <c r="AC140" s="84">
        <f t="shared" si="197"/>
        <v>872</v>
      </c>
      <c r="AD140" s="99">
        <f t="shared" si="198"/>
        <v>888</v>
      </c>
      <c r="AE140" s="84"/>
      <c r="AF140" s="99">
        <f t="shared" si="199"/>
        <v>804</v>
      </c>
      <c r="AG140" s="84">
        <f t="shared" si="200"/>
        <v>906</v>
      </c>
      <c r="AH140" s="99">
        <f t="shared" si="201"/>
        <v>952</v>
      </c>
      <c r="AI140" s="84"/>
    </row>
    <row r="141" spans="1:35" ht="12.75" customHeight="1">
      <c r="A141" s="84">
        <v>25</v>
      </c>
      <c r="B141" s="97" t="s">
        <v>1680</v>
      </c>
      <c r="C141" s="44" t="s">
        <v>1674</v>
      </c>
      <c r="D141" s="98">
        <v>10</v>
      </c>
      <c r="E141" s="48">
        <f t="shared" si="180"/>
        <v>310</v>
      </c>
      <c r="F141" s="48">
        <v>310</v>
      </c>
      <c r="G141" s="99">
        <f t="shared" si="181"/>
        <v>583</v>
      </c>
      <c r="H141" s="84">
        <f t="shared" si="182"/>
        <v>672</v>
      </c>
      <c r="I141" s="84">
        <f t="shared" si="183"/>
        <v>790</v>
      </c>
      <c r="J141" s="84"/>
      <c r="K141" s="99">
        <f t="shared" si="184"/>
        <v>583</v>
      </c>
      <c r="L141" s="84">
        <f t="shared" si="185"/>
        <v>672</v>
      </c>
      <c r="M141" s="84">
        <f t="shared" si="186"/>
        <v>695</v>
      </c>
      <c r="N141" s="84">
        <f t="shared" si="187"/>
        <v>790</v>
      </c>
      <c r="O141" s="84"/>
      <c r="P141" s="99">
        <f t="shared" si="188"/>
        <v>596</v>
      </c>
      <c r="Q141" s="99">
        <f t="shared" si="189"/>
        <v>613</v>
      </c>
      <c r="R141" s="84">
        <f t="shared" si="190"/>
        <v>689</v>
      </c>
      <c r="S141" s="84">
        <f t="shared" si="191"/>
        <v>716</v>
      </c>
      <c r="T141" s="84">
        <f t="shared" si="192"/>
        <v>818</v>
      </c>
      <c r="U141" s="84">
        <f t="shared" si="193"/>
        <v>854</v>
      </c>
      <c r="V141" s="84"/>
      <c r="W141" s="84"/>
      <c r="X141" s="84"/>
      <c r="Y141" s="99">
        <f t="shared" si="194"/>
        <v>790</v>
      </c>
      <c r="Z141" s="84">
        <f t="shared" si="195"/>
        <v>896</v>
      </c>
      <c r="AA141" s="84"/>
      <c r="AB141" s="99">
        <f t="shared" si="196"/>
        <v>790</v>
      </c>
      <c r="AC141" s="84">
        <f t="shared" si="197"/>
        <v>882</v>
      </c>
      <c r="AD141" s="99">
        <f t="shared" si="198"/>
        <v>898</v>
      </c>
      <c r="AE141" s="84"/>
      <c r="AF141" s="99">
        <f t="shared" si="199"/>
        <v>814</v>
      </c>
      <c r="AG141" s="84">
        <f t="shared" si="200"/>
        <v>916</v>
      </c>
      <c r="AH141" s="99">
        <f t="shared" si="201"/>
        <v>962</v>
      </c>
      <c r="AI141" s="84"/>
    </row>
    <row r="142" spans="1:35" ht="12.75" customHeight="1">
      <c r="A142" s="84">
        <v>32</v>
      </c>
      <c r="B142" s="97" t="s">
        <v>1681</v>
      </c>
      <c r="C142" s="44" t="s">
        <v>1674</v>
      </c>
      <c r="D142" s="98">
        <v>16</v>
      </c>
      <c r="E142" s="48">
        <f t="shared" si="180"/>
        <v>352</v>
      </c>
      <c r="F142" s="48">
        <v>352</v>
      </c>
      <c r="G142" s="99">
        <f t="shared" si="181"/>
        <v>625</v>
      </c>
      <c r="H142" s="99">
        <f t="shared" si="182"/>
        <v>714</v>
      </c>
      <c r="I142" s="84">
        <f t="shared" si="183"/>
        <v>832</v>
      </c>
      <c r="J142" s="84"/>
      <c r="K142" s="99">
        <f t="shared" si="184"/>
        <v>625</v>
      </c>
      <c r="L142" s="99">
        <f t="shared" si="185"/>
        <v>714</v>
      </c>
      <c r="M142" s="99">
        <f t="shared" si="186"/>
        <v>737</v>
      </c>
      <c r="N142" s="84">
        <f t="shared" si="187"/>
        <v>832</v>
      </c>
      <c r="O142" s="84"/>
      <c r="P142" s="99">
        <f t="shared" si="188"/>
        <v>638</v>
      </c>
      <c r="Q142" s="99">
        <f t="shared" si="189"/>
        <v>655</v>
      </c>
      <c r="R142" s="99">
        <f t="shared" si="190"/>
        <v>731</v>
      </c>
      <c r="S142" s="99">
        <f t="shared" si="191"/>
        <v>758</v>
      </c>
      <c r="T142" s="84">
        <f t="shared" si="192"/>
        <v>860</v>
      </c>
      <c r="U142" s="84">
        <f t="shared" si="193"/>
        <v>896</v>
      </c>
      <c r="V142" s="84"/>
      <c r="W142" s="84"/>
      <c r="X142" s="84"/>
      <c r="Y142" s="99">
        <f t="shared" si="194"/>
        <v>832</v>
      </c>
      <c r="Z142" s="99">
        <f t="shared" si="195"/>
        <v>938</v>
      </c>
      <c r="AA142" s="84"/>
      <c r="AB142" s="99">
        <f t="shared" si="196"/>
        <v>832</v>
      </c>
      <c r="AC142" s="99">
        <f t="shared" si="197"/>
        <v>924</v>
      </c>
      <c r="AD142" s="99">
        <f t="shared" si="198"/>
        <v>940</v>
      </c>
      <c r="AE142" s="84"/>
      <c r="AF142" s="99">
        <f t="shared" si="199"/>
        <v>856</v>
      </c>
      <c r="AG142" s="99">
        <f t="shared" si="200"/>
        <v>958</v>
      </c>
      <c r="AH142" s="99">
        <f t="shared" si="201"/>
        <v>1004</v>
      </c>
      <c r="AI142" s="84"/>
    </row>
    <row r="143" spans="1:35" ht="12.75" customHeight="1">
      <c r="A143" s="84">
        <v>40</v>
      </c>
      <c r="B143" s="97" t="s">
        <v>1682</v>
      </c>
      <c r="C143" s="44" t="s">
        <v>1674</v>
      </c>
      <c r="D143" s="98">
        <v>25</v>
      </c>
      <c r="E143" s="48">
        <f t="shared" si="180"/>
        <v>403</v>
      </c>
      <c r="F143" s="48">
        <v>403</v>
      </c>
      <c r="G143" s="84"/>
      <c r="H143" s="99">
        <f t="shared" si="182"/>
        <v>765</v>
      </c>
      <c r="I143" s="84">
        <f t="shared" si="183"/>
        <v>883</v>
      </c>
      <c r="J143" s="84"/>
      <c r="K143" s="84"/>
      <c r="L143" s="99">
        <f t="shared" si="185"/>
        <v>765</v>
      </c>
      <c r="M143" s="99">
        <f t="shared" si="186"/>
        <v>788</v>
      </c>
      <c r="N143" s="84">
        <f t="shared" si="187"/>
        <v>883</v>
      </c>
      <c r="O143" s="84"/>
      <c r="P143" s="84"/>
      <c r="Q143" s="84"/>
      <c r="R143" s="99">
        <f t="shared" si="190"/>
        <v>782</v>
      </c>
      <c r="S143" s="99">
        <f t="shared" si="191"/>
        <v>809</v>
      </c>
      <c r="T143" s="84">
        <f t="shared" si="192"/>
        <v>911</v>
      </c>
      <c r="U143" s="84">
        <f t="shared" si="193"/>
        <v>947</v>
      </c>
      <c r="V143" s="84"/>
      <c r="W143" s="84"/>
      <c r="X143" s="84"/>
      <c r="Y143" s="84"/>
      <c r="Z143" s="99">
        <f t="shared" si="195"/>
        <v>989</v>
      </c>
      <c r="AA143" s="84"/>
      <c r="AB143" s="84"/>
      <c r="AC143" s="99">
        <f t="shared" si="197"/>
        <v>975</v>
      </c>
      <c r="AD143" s="99">
        <f t="shared" si="198"/>
        <v>991</v>
      </c>
      <c r="AE143" s="84"/>
      <c r="AF143" s="84"/>
      <c r="AG143" s="99">
        <f t="shared" si="200"/>
        <v>1009</v>
      </c>
      <c r="AH143" s="99">
        <f t="shared" si="201"/>
        <v>1055</v>
      </c>
      <c r="AI143" s="84"/>
    </row>
    <row r="144" spans="1:35" ht="12.75" customHeight="1">
      <c r="A144" s="84">
        <v>50</v>
      </c>
      <c r="B144" s="97" t="s">
        <v>1683</v>
      </c>
      <c r="C144" s="44" t="s">
        <v>1674</v>
      </c>
      <c r="D144" s="98">
        <v>40</v>
      </c>
      <c r="E144" s="48">
        <f t="shared" si="180"/>
        <v>498</v>
      </c>
      <c r="F144" s="48">
        <v>498</v>
      </c>
      <c r="G144" s="84"/>
      <c r="H144" s="99">
        <f t="shared" si="182"/>
        <v>860</v>
      </c>
      <c r="I144" s="84">
        <f t="shared" si="183"/>
        <v>978</v>
      </c>
      <c r="J144" s="84"/>
      <c r="K144" s="84"/>
      <c r="L144" s="99">
        <f t="shared" si="185"/>
        <v>860</v>
      </c>
      <c r="M144" s="99">
        <f t="shared" si="186"/>
        <v>883</v>
      </c>
      <c r="N144" s="84">
        <f t="shared" si="187"/>
        <v>978</v>
      </c>
      <c r="O144" s="84"/>
      <c r="P144" s="84"/>
      <c r="Q144" s="84"/>
      <c r="R144" s="99">
        <f t="shared" si="190"/>
        <v>877</v>
      </c>
      <c r="S144" s="99">
        <f t="shared" si="191"/>
        <v>904</v>
      </c>
      <c r="T144" s="84">
        <f t="shared" si="192"/>
        <v>1006</v>
      </c>
      <c r="U144" s="84">
        <f t="shared" si="193"/>
        <v>1042</v>
      </c>
      <c r="V144" s="84"/>
      <c r="W144" s="84"/>
      <c r="X144" s="84"/>
      <c r="Y144" s="84"/>
      <c r="Z144" s="99">
        <f t="shared" si="195"/>
        <v>1084</v>
      </c>
      <c r="AA144" s="84"/>
      <c r="AB144" s="84"/>
      <c r="AC144" s="99">
        <f t="shared" si="197"/>
        <v>1070</v>
      </c>
      <c r="AD144" s="99">
        <f t="shared" si="198"/>
        <v>1086</v>
      </c>
      <c r="AE144" s="84"/>
      <c r="AF144" s="84"/>
      <c r="AG144" s="99">
        <f t="shared" si="200"/>
        <v>1104</v>
      </c>
      <c r="AH144" s="99">
        <f t="shared" si="201"/>
        <v>1150</v>
      </c>
      <c r="AI144" s="84"/>
    </row>
    <row r="145" spans="1:35" ht="12.75" customHeight="1">
      <c r="A145" s="84">
        <v>65</v>
      </c>
      <c r="B145" s="97" t="s">
        <v>1684</v>
      </c>
      <c r="C145" s="44" t="s">
        <v>1674</v>
      </c>
      <c r="D145" s="98">
        <v>58</v>
      </c>
      <c r="E145" s="48">
        <f t="shared" si="180"/>
        <v>602</v>
      </c>
      <c r="F145" s="48">
        <v>602</v>
      </c>
      <c r="G145" s="84"/>
      <c r="H145" s="99">
        <f t="shared" si="182"/>
        <v>964</v>
      </c>
      <c r="I145" s="99">
        <f t="shared" si="183"/>
        <v>1082</v>
      </c>
      <c r="J145" s="84"/>
      <c r="K145" s="84"/>
      <c r="L145" s="99">
        <f t="shared" si="185"/>
        <v>964</v>
      </c>
      <c r="M145" s="99">
        <f t="shared" si="186"/>
        <v>987</v>
      </c>
      <c r="N145" s="99">
        <f t="shared" si="187"/>
        <v>1082</v>
      </c>
      <c r="O145" s="84"/>
      <c r="P145" s="84"/>
      <c r="Q145" s="84"/>
      <c r="R145" s="99">
        <f t="shared" si="190"/>
        <v>981</v>
      </c>
      <c r="S145" s="99">
        <f t="shared" si="191"/>
        <v>1008</v>
      </c>
      <c r="T145" s="99">
        <f t="shared" si="192"/>
        <v>1110</v>
      </c>
      <c r="U145" s="99">
        <f t="shared" si="193"/>
        <v>1146</v>
      </c>
      <c r="V145" s="84"/>
      <c r="W145" s="84"/>
      <c r="X145" s="84"/>
      <c r="Y145" s="84"/>
      <c r="Z145" s="99">
        <f t="shared" si="195"/>
        <v>1188</v>
      </c>
      <c r="AA145" s="84"/>
      <c r="AB145" s="84"/>
      <c r="AC145" s="99">
        <f t="shared" si="197"/>
        <v>1174</v>
      </c>
      <c r="AD145" s="99">
        <f t="shared" si="198"/>
        <v>1190</v>
      </c>
      <c r="AE145" s="84"/>
      <c r="AF145" s="84"/>
      <c r="AG145" s="99">
        <f t="shared" si="200"/>
        <v>1208</v>
      </c>
      <c r="AH145" s="99">
        <f t="shared" si="201"/>
        <v>1254</v>
      </c>
      <c r="AI145" s="84"/>
    </row>
    <row r="146" spans="1:35" ht="12.75" customHeight="1">
      <c r="A146" s="84">
        <v>80</v>
      </c>
      <c r="B146" s="97" t="s">
        <v>1685</v>
      </c>
      <c r="C146" s="44" t="s">
        <v>1674</v>
      </c>
      <c r="D146" s="98">
        <v>90</v>
      </c>
      <c r="E146" s="48">
        <f t="shared" si="180"/>
        <v>796</v>
      </c>
      <c r="F146" s="48">
        <v>796</v>
      </c>
      <c r="G146" s="84"/>
      <c r="H146" s="99">
        <f t="shared" si="182"/>
        <v>1158</v>
      </c>
      <c r="I146" s="99">
        <f t="shared" si="183"/>
        <v>1276</v>
      </c>
      <c r="J146" s="84"/>
      <c r="K146" s="84"/>
      <c r="L146" s="99">
        <f t="shared" si="185"/>
        <v>1158</v>
      </c>
      <c r="M146" s="99">
        <f t="shared" si="186"/>
        <v>1181</v>
      </c>
      <c r="N146" s="99">
        <f t="shared" si="187"/>
        <v>1276</v>
      </c>
      <c r="O146" s="84"/>
      <c r="P146" s="84"/>
      <c r="Q146" s="84"/>
      <c r="R146" s="99">
        <f t="shared" si="190"/>
        <v>1175</v>
      </c>
      <c r="S146" s="99">
        <f t="shared" si="191"/>
        <v>1202</v>
      </c>
      <c r="T146" s="99">
        <f t="shared" si="192"/>
        <v>1304</v>
      </c>
      <c r="U146" s="99">
        <f t="shared" si="193"/>
        <v>1340</v>
      </c>
      <c r="V146" s="84"/>
      <c r="W146" s="84"/>
      <c r="X146" s="84"/>
      <c r="Y146" s="84"/>
      <c r="Z146" s="99">
        <f t="shared" si="195"/>
        <v>1382</v>
      </c>
      <c r="AA146" s="84"/>
      <c r="AB146" s="84"/>
      <c r="AC146" s="99">
        <f t="shared" si="197"/>
        <v>1368</v>
      </c>
      <c r="AD146" s="99">
        <f t="shared" si="198"/>
        <v>1384</v>
      </c>
      <c r="AE146" s="84"/>
      <c r="AF146" s="84"/>
      <c r="AG146" s="99">
        <f t="shared" si="200"/>
        <v>1402</v>
      </c>
      <c r="AH146" s="99">
        <f t="shared" si="201"/>
        <v>1448</v>
      </c>
      <c r="AI146" s="84"/>
    </row>
    <row r="147" spans="1:35" ht="12.75" customHeight="1">
      <c r="A147" s="103">
        <v>100</v>
      </c>
      <c r="B147" s="97" t="s">
        <v>1686</v>
      </c>
      <c r="C147" s="44" t="s">
        <v>1674</v>
      </c>
      <c r="D147" s="98">
        <v>145</v>
      </c>
      <c r="E147" s="48">
        <f t="shared" si="180"/>
        <v>1219</v>
      </c>
      <c r="F147" s="48">
        <v>1219</v>
      </c>
      <c r="G147" s="84"/>
      <c r="H147" s="84"/>
      <c r="I147" s="84"/>
      <c r="J147" s="99">
        <f>$J$32+E147</f>
        <v>1947</v>
      </c>
      <c r="K147" s="84"/>
      <c r="L147" s="84"/>
      <c r="M147" s="84"/>
      <c r="N147" s="84"/>
      <c r="O147" s="99">
        <f>$O$32+E147</f>
        <v>1947</v>
      </c>
      <c r="P147" s="84"/>
      <c r="Q147" s="84"/>
      <c r="R147" s="84"/>
      <c r="S147" s="84"/>
      <c r="T147" s="84"/>
      <c r="U147" s="84"/>
      <c r="V147" s="99">
        <f>$V$32+E147</f>
        <v>1985</v>
      </c>
      <c r="W147" s="99">
        <f>$W$32+E147</f>
        <v>2038</v>
      </c>
      <c r="X147" s="99">
        <f>$X$32+E147</f>
        <v>2213</v>
      </c>
      <c r="Y147" s="84"/>
      <c r="Z147" s="84"/>
      <c r="AA147" s="99">
        <f>$AA$32+E147</f>
        <v>2368</v>
      </c>
      <c r="AB147" s="84"/>
      <c r="AC147" s="84"/>
      <c r="AD147" s="84"/>
      <c r="AE147" s="99">
        <f>$AE$32+E147</f>
        <v>2365</v>
      </c>
      <c r="AF147" s="84"/>
      <c r="AG147" s="84"/>
      <c r="AH147" s="84"/>
      <c r="AI147" s="99">
        <f>$AI$32+E147</f>
        <v>2411</v>
      </c>
    </row>
    <row r="148" spans="1:35" ht="11.2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row>
    <row r="149" spans="1:35" ht="15" customHeight="1">
      <c r="A149" s="100" t="s">
        <v>1687</v>
      </c>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row>
    <row r="150" spans="1:35" ht="12.75" customHeight="1">
      <c r="A150" s="84">
        <v>15</v>
      </c>
      <c r="B150" s="97" t="s">
        <v>1688</v>
      </c>
      <c r="C150" s="44" t="s">
        <v>1689</v>
      </c>
      <c r="D150" s="98">
        <v>0.63</v>
      </c>
      <c r="E150" s="48">
        <f t="shared" ref="E150:E166" si="202">F150*(1+$AI$12)*(1-$AI$11)</f>
        <v>320</v>
      </c>
      <c r="F150" s="48">
        <v>320</v>
      </c>
      <c r="G150" s="99">
        <f t="shared" ref="G150:G157" si="203">$G$32+E150</f>
        <v>593</v>
      </c>
      <c r="H150" s="84">
        <f t="shared" ref="H150:H161" si="204">$H$32+E150</f>
        <v>682</v>
      </c>
      <c r="I150" s="84">
        <f t="shared" ref="I150:I161" si="205">$I$32+E150</f>
        <v>800</v>
      </c>
      <c r="J150" s="84"/>
      <c r="K150" s="99">
        <f t="shared" ref="K150:K157" si="206">$K$32+E150</f>
        <v>593</v>
      </c>
      <c r="L150" s="84">
        <f t="shared" ref="L150:L161" si="207">$L$32+E150</f>
        <v>682</v>
      </c>
      <c r="M150" s="84">
        <f t="shared" ref="M150:M161" si="208">$M$32+E150</f>
        <v>705</v>
      </c>
      <c r="N150" s="84">
        <f t="shared" ref="N150:N161" si="209">$N$32+E150</f>
        <v>800</v>
      </c>
      <c r="O150" s="84"/>
      <c r="P150" s="99">
        <f t="shared" ref="P150:P157" si="210">$P$32+E150</f>
        <v>606</v>
      </c>
      <c r="Q150" s="99">
        <f t="shared" ref="Q150:Q157" si="211">$Q$32+E150</f>
        <v>623</v>
      </c>
      <c r="R150" s="84">
        <f t="shared" ref="R150:R161" si="212">$R$32+E150</f>
        <v>699</v>
      </c>
      <c r="S150" s="84">
        <f t="shared" ref="S150:S161" si="213">$S$32+E150</f>
        <v>726</v>
      </c>
      <c r="T150" s="84">
        <f t="shared" ref="T150:T161" si="214">$T$32+E150</f>
        <v>828</v>
      </c>
      <c r="U150" s="84">
        <f t="shared" ref="U150:U161" si="215">$U$32+E150</f>
        <v>864</v>
      </c>
      <c r="V150" s="84"/>
      <c r="W150" s="84"/>
      <c r="X150" s="84"/>
      <c r="Y150" s="99">
        <f t="shared" ref="Y150:Y157" si="216">$Y$32+E150</f>
        <v>800</v>
      </c>
      <c r="Z150" s="84">
        <f t="shared" ref="Z150:Z161" si="217">$Z$32+E150</f>
        <v>906</v>
      </c>
      <c r="AA150" s="84"/>
      <c r="AB150" s="99">
        <f t="shared" ref="AB150:AB157" si="218">$AB$32+E150</f>
        <v>800</v>
      </c>
      <c r="AC150" s="84">
        <f t="shared" ref="AC150:AC161" si="219">$AC$32+E150</f>
        <v>892</v>
      </c>
      <c r="AD150" s="99">
        <f t="shared" ref="AD150:AD161" si="220">$AD$32+E150</f>
        <v>908</v>
      </c>
      <c r="AE150" s="84"/>
      <c r="AF150" s="99">
        <f t="shared" ref="AF150:AF157" si="221">$AF$32+E150</f>
        <v>824</v>
      </c>
      <c r="AG150" s="84">
        <f t="shared" ref="AG150:AG161" si="222">$AG$32+E150</f>
        <v>926</v>
      </c>
      <c r="AH150" s="99">
        <f t="shared" ref="AH150:AH161" si="223">$AH$32+E150</f>
        <v>972</v>
      </c>
      <c r="AI150" s="84"/>
    </row>
    <row r="151" spans="1:35" ht="12.75" customHeight="1">
      <c r="A151" s="84">
        <v>15</v>
      </c>
      <c r="B151" s="97" t="s">
        <v>1690</v>
      </c>
      <c r="C151" s="44" t="s">
        <v>1689</v>
      </c>
      <c r="D151" s="98">
        <v>1</v>
      </c>
      <c r="E151" s="48">
        <f t="shared" si="202"/>
        <v>320</v>
      </c>
      <c r="F151" s="48">
        <v>320</v>
      </c>
      <c r="G151" s="99">
        <f t="shared" si="203"/>
        <v>593</v>
      </c>
      <c r="H151" s="84">
        <f t="shared" si="204"/>
        <v>682</v>
      </c>
      <c r="I151" s="84">
        <f t="shared" si="205"/>
        <v>800</v>
      </c>
      <c r="J151" s="84"/>
      <c r="K151" s="99">
        <f t="shared" si="206"/>
        <v>593</v>
      </c>
      <c r="L151" s="84">
        <f t="shared" si="207"/>
        <v>682</v>
      </c>
      <c r="M151" s="84">
        <f t="shared" si="208"/>
        <v>705</v>
      </c>
      <c r="N151" s="84">
        <f t="shared" si="209"/>
        <v>800</v>
      </c>
      <c r="O151" s="84"/>
      <c r="P151" s="99">
        <f t="shared" si="210"/>
        <v>606</v>
      </c>
      <c r="Q151" s="99">
        <f t="shared" si="211"/>
        <v>623</v>
      </c>
      <c r="R151" s="84">
        <f t="shared" si="212"/>
        <v>699</v>
      </c>
      <c r="S151" s="84">
        <f t="shared" si="213"/>
        <v>726</v>
      </c>
      <c r="T151" s="84">
        <f t="shared" si="214"/>
        <v>828</v>
      </c>
      <c r="U151" s="84">
        <f t="shared" si="215"/>
        <v>864</v>
      </c>
      <c r="V151" s="84"/>
      <c r="W151" s="84"/>
      <c r="X151" s="84"/>
      <c r="Y151" s="99">
        <f t="shared" si="216"/>
        <v>800</v>
      </c>
      <c r="Z151" s="84">
        <f t="shared" si="217"/>
        <v>906</v>
      </c>
      <c r="AA151" s="84"/>
      <c r="AB151" s="99">
        <f t="shared" si="218"/>
        <v>800</v>
      </c>
      <c r="AC151" s="84">
        <f t="shared" si="219"/>
        <v>892</v>
      </c>
      <c r="AD151" s="99">
        <f t="shared" si="220"/>
        <v>908</v>
      </c>
      <c r="AE151" s="84"/>
      <c r="AF151" s="99">
        <f t="shared" si="221"/>
        <v>824</v>
      </c>
      <c r="AG151" s="84">
        <f t="shared" si="222"/>
        <v>926</v>
      </c>
      <c r="AH151" s="99">
        <f t="shared" si="223"/>
        <v>972</v>
      </c>
      <c r="AI151" s="84"/>
    </row>
    <row r="152" spans="1:35" ht="12.75" customHeight="1">
      <c r="A152" s="84">
        <v>15</v>
      </c>
      <c r="B152" s="97" t="s">
        <v>1691</v>
      </c>
      <c r="C152" s="44" t="s">
        <v>1689</v>
      </c>
      <c r="D152" s="98">
        <v>1.6</v>
      </c>
      <c r="E152" s="48">
        <f t="shared" si="202"/>
        <v>320</v>
      </c>
      <c r="F152" s="48">
        <v>320</v>
      </c>
      <c r="G152" s="99">
        <f t="shared" si="203"/>
        <v>593</v>
      </c>
      <c r="H152" s="84">
        <f t="shared" si="204"/>
        <v>682</v>
      </c>
      <c r="I152" s="84">
        <f t="shared" si="205"/>
        <v>800</v>
      </c>
      <c r="J152" s="84"/>
      <c r="K152" s="99">
        <f t="shared" si="206"/>
        <v>593</v>
      </c>
      <c r="L152" s="84">
        <f t="shared" si="207"/>
        <v>682</v>
      </c>
      <c r="M152" s="84">
        <f t="shared" si="208"/>
        <v>705</v>
      </c>
      <c r="N152" s="84">
        <f t="shared" si="209"/>
        <v>800</v>
      </c>
      <c r="O152" s="84"/>
      <c r="P152" s="99">
        <f t="shared" si="210"/>
        <v>606</v>
      </c>
      <c r="Q152" s="99">
        <f t="shared" si="211"/>
        <v>623</v>
      </c>
      <c r="R152" s="84">
        <f t="shared" si="212"/>
        <v>699</v>
      </c>
      <c r="S152" s="84">
        <f t="shared" si="213"/>
        <v>726</v>
      </c>
      <c r="T152" s="84">
        <f t="shared" si="214"/>
        <v>828</v>
      </c>
      <c r="U152" s="84">
        <f t="shared" si="215"/>
        <v>864</v>
      </c>
      <c r="V152" s="84"/>
      <c r="W152" s="84"/>
      <c r="X152" s="84"/>
      <c r="Y152" s="99">
        <f t="shared" si="216"/>
        <v>800</v>
      </c>
      <c r="Z152" s="84">
        <f t="shared" si="217"/>
        <v>906</v>
      </c>
      <c r="AA152" s="84"/>
      <c r="AB152" s="99">
        <f t="shared" si="218"/>
        <v>800</v>
      </c>
      <c r="AC152" s="84">
        <f t="shared" si="219"/>
        <v>892</v>
      </c>
      <c r="AD152" s="99">
        <f t="shared" si="220"/>
        <v>908</v>
      </c>
      <c r="AE152" s="84"/>
      <c r="AF152" s="99">
        <f t="shared" si="221"/>
        <v>824</v>
      </c>
      <c r="AG152" s="84">
        <f t="shared" si="222"/>
        <v>926</v>
      </c>
      <c r="AH152" s="99">
        <f t="shared" si="223"/>
        <v>972</v>
      </c>
      <c r="AI152" s="84"/>
    </row>
    <row r="153" spans="1:35" ht="12.75" customHeight="1">
      <c r="A153" s="84">
        <v>15</v>
      </c>
      <c r="B153" s="97" t="s">
        <v>1692</v>
      </c>
      <c r="C153" s="44" t="s">
        <v>1689</v>
      </c>
      <c r="D153" s="98">
        <v>2.5</v>
      </c>
      <c r="E153" s="48">
        <f t="shared" si="202"/>
        <v>320</v>
      </c>
      <c r="F153" s="48">
        <v>320</v>
      </c>
      <c r="G153" s="99">
        <f t="shared" si="203"/>
        <v>593</v>
      </c>
      <c r="H153" s="84">
        <f t="shared" si="204"/>
        <v>682</v>
      </c>
      <c r="I153" s="84">
        <f t="shared" si="205"/>
        <v>800</v>
      </c>
      <c r="J153" s="84"/>
      <c r="K153" s="99">
        <f t="shared" si="206"/>
        <v>593</v>
      </c>
      <c r="L153" s="84">
        <f t="shared" si="207"/>
        <v>682</v>
      </c>
      <c r="M153" s="84">
        <f t="shared" si="208"/>
        <v>705</v>
      </c>
      <c r="N153" s="84">
        <f t="shared" si="209"/>
        <v>800</v>
      </c>
      <c r="O153" s="84"/>
      <c r="P153" s="99">
        <f t="shared" si="210"/>
        <v>606</v>
      </c>
      <c r="Q153" s="99">
        <f t="shared" si="211"/>
        <v>623</v>
      </c>
      <c r="R153" s="84">
        <f t="shared" si="212"/>
        <v>699</v>
      </c>
      <c r="S153" s="84">
        <f t="shared" si="213"/>
        <v>726</v>
      </c>
      <c r="T153" s="84">
        <f t="shared" si="214"/>
        <v>828</v>
      </c>
      <c r="U153" s="84">
        <f t="shared" si="215"/>
        <v>864</v>
      </c>
      <c r="V153" s="84"/>
      <c r="W153" s="84"/>
      <c r="X153" s="84"/>
      <c r="Y153" s="99">
        <f t="shared" si="216"/>
        <v>800</v>
      </c>
      <c r="Z153" s="84">
        <f t="shared" si="217"/>
        <v>906</v>
      </c>
      <c r="AA153" s="84"/>
      <c r="AB153" s="99">
        <f t="shared" si="218"/>
        <v>800</v>
      </c>
      <c r="AC153" s="84">
        <f t="shared" si="219"/>
        <v>892</v>
      </c>
      <c r="AD153" s="99">
        <f t="shared" si="220"/>
        <v>908</v>
      </c>
      <c r="AE153" s="84"/>
      <c r="AF153" s="99">
        <f t="shared" si="221"/>
        <v>824</v>
      </c>
      <c r="AG153" s="84">
        <f t="shared" si="222"/>
        <v>926</v>
      </c>
      <c r="AH153" s="99">
        <f t="shared" si="223"/>
        <v>972</v>
      </c>
      <c r="AI153" s="84"/>
    </row>
    <row r="154" spans="1:35" ht="12.75" customHeight="1">
      <c r="A154" s="84">
        <v>15</v>
      </c>
      <c r="B154" s="97" t="s">
        <v>1693</v>
      </c>
      <c r="C154" s="44" t="s">
        <v>1689</v>
      </c>
      <c r="D154" s="98">
        <v>4</v>
      </c>
      <c r="E154" s="48">
        <f t="shared" si="202"/>
        <v>320</v>
      </c>
      <c r="F154" s="48">
        <v>320</v>
      </c>
      <c r="G154" s="99">
        <f t="shared" si="203"/>
        <v>593</v>
      </c>
      <c r="H154" s="84">
        <f t="shared" si="204"/>
        <v>682</v>
      </c>
      <c r="I154" s="84">
        <f t="shared" si="205"/>
        <v>800</v>
      </c>
      <c r="J154" s="84"/>
      <c r="K154" s="99">
        <f t="shared" si="206"/>
        <v>593</v>
      </c>
      <c r="L154" s="84">
        <f t="shared" si="207"/>
        <v>682</v>
      </c>
      <c r="M154" s="84">
        <f t="shared" si="208"/>
        <v>705</v>
      </c>
      <c r="N154" s="84">
        <f t="shared" si="209"/>
        <v>800</v>
      </c>
      <c r="O154" s="84"/>
      <c r="P154" s="99">
        <f t="shared" si="210"/>
        <v>606</v>
      </c>
      <c r="Q154" s="99">
        <f t="shared" si="211"/>
        <v>623</v>
      </c>
      <c r="R154" s="84">
        <f t="shared" si="212"/>
        <v>699</v>
      </c>
      <c r="S154" s="84">
        <f t="shared" si="213"/>
        <v>726</v>
      </c>
      <c r="T154" s="84">
        <f t="shared" si="214"/>
        <v>828</v>
      </c>
      <c r="U154" s="84">
        <f t="shared" si="215"/>
        <v>864</v>
      </c>
      <c r="V154" s="84"/>
      <c r="W154" s="84"/>
      <c r="X154" s="84"/>
      <c r="Y154" s="99">
        <f t="shared" si="216"/>
        <v>800</v>
      </c>
      <c r="Z154" s="84">
        <f t="shared" si="217"/>
        <v>906</v>
      </c>
      <c r="AA154" s="84"/>
      <c r="AB154" s="99">
        <f t="shared" si="218"/>
        <v>800</v>
      </c>
      <c r="AC154" s="84">
        <f t="shared" si="219"/>
        <v>892</v>
      </c>
      <c r="AD154" s="99">
        <f t="shared" si="220"/>
        <v>908</v>
      </c>
      <c r="AE154" s="84"/>
      <c r="AF154" s="99">
        <f t="shared" si="221"/>
        <v>824</v>
      </c>
      <c r="AG154" s="84">
        <f t="shared" si="222"/>
        <v>926</v>
      </c>
      <c r="AH154" s="99">
        <f t="shared" si="223"/>
        <v>972</v>
      </c>
      <c r="AI154" s="84"/>
    </row>
    <row r="155" spans="1:35" ht="12.75" customHeight="1">
      <c r="A155" s="84">
        <v>20</v>
      </c>
      <c r="B155" s="97" t="s">
        <v>1694</v>
      </c>
      <c r="C155" s="44" t="s">
        <v>1689</v>
      </c>
      <c r="D155" s="98">
        <v>6.3</v>
      </c>
      <c r="E155" s="48">
        <f t="shared" si="202"/>
        <v>342</v>
      </c>
      <c r="F155" s="48">
        <v>342</v>
      </c>
      <c r="G155" s="99">
        <f t="shared" si="203"/>
        <v>615</v>
      </c>
      <c r="H155" s="84">
        <f t="shared" si="204"/>
        <v>704</v>
      </c>
      <c r="I155" s="84">
        <f t="shared" si="205"/>
        <v>822</v>
      </c>
      <c r="J155" s="84"/>
      <c r="K155" s="99">
        <f t="shared" si="206"/>
        <v>615</v>
      </c>
      <c r="L155" s="84">
        <f t="shared" si="207"/>
        <v>704</v>
      </c>
      <c r="M155" s="84">
        <f t="shared" si="208"/>
        <v>727</v>
      </c>
      <c r="N155" s="84">
        <f t="shared" si="209"/>
        <v>822</v>
      </c>
      <c r="O155" s="84"/>
      <c r="P155" s="99">
        <f t="shared" si="210"/>
        <v>628</v>
      </c>
      <c r="Q155" s="99">
        <f t="shared" si="211"/>
        <v>645</v>
      </c>
      <c r="R155" s="84">
        <f t="shared" si="212"/>
        <v>721</v>
      </c>
      <c r="S155" s="84">
        <f t="shared" si="213"/>
        <v>748</v>
      </c>
      <c r="T155" s="84">
        <f t="shared" si="214"/>
        <v>850</v>
      </c>
      <c r="U155" s="84">
        <f t="shared" si="215"/>
        <v>886</v>
      </c>
      <c r="V155" s="84"/>
      <c r="W155" s="84"/>
      <c r="X155" s="84"/>
      <c r="Y155" s="99">
        <f t="shared" si="216"/>
        <v>822</v>
      </c>
      <c r="Z155" s="84">
        <f t="shared" si="217"/>
        <v>928</v>
      </c>
      <c r="AA155" s="84"/>
      <c r="AB155" s="99">
        <f t="shared" si="218"/>
        <v>822</v>
      </c>
      <c r="AC155" s="84">
        <f t="shared" si="219"/>
        <v>914</v>
      </c>
      <c r="AD155" s="99">
        <f t="shared" si="220"/>
        <v>930</v>
      </c>
      <c r="AE155" s="84"/>
      <c r="AF155" s="99">
        <f t="shared" si="221"/>
        <v>846</v>
      </c>
      <c r="AG155" s="84">
        <f t="shared" si="222"/>
        <v>948</v>
      </c>
      <c r="AH155" s="99">
        <f t="shared" si="223"/>
        <v>994</v>
      </c>
      <c r="AI155" s="84"/>
    </row>
    <row r="156" spans="1:35" ht="12.75" customHeight="1">
      <c r="A156" s="84">
        <v>25</v>
      </c>
      <c r="B156" s="97" t="s">
        <v>1695</v>
      </c>
      <c r="C156" s="44" t="s">
        <v>1689</v>
      </c>
      <c r="D156" s="98">
        <v>10</v>
      </c>
      <c r="E156" s="48">
        <f t="shared" si="202"/>
        <v>353</v>
      </c>
      <c r="F156" s="48">
        <v>353</v>
      </c>
      <c r="G156" s="99">
        <f t="shared" si="203"/>
        <v>626</v>
      </c>
      <c r="H156" s="84">
        <f t="shared" si="204"/>
        <v>715</v>
      </c>
      <c r="I156" s="84">
        <f t="shared" si="205"/>
        <v>833</v>
      </c>
      <c r="J156" s="84"/>
      <c r="K156" s="99">
        <f t="shared" si="206"/>
        <v>626</v>
      </c>
      <c r="L156" s="84">
        <f t="shared" si="207"/>
        <v>715</v>
      </c>
      <c r="M156" s="84">
        <f t="shared" si="208"/>
        <v>738</v>
      </c>
      <c r="N156" s="84">
        <f t="shared" si="209"/>
        <v>833</v>
      </c>
      <c r="O156" s="84"/>
      <c r="P156" s="99">
        <f t="shared" si="210"/>
        <v>639</v>
      </c>
      <c r="Q156" s="99">
        <f t="shared" si="211"/>
        <v>656</v>
      </c>
      <c r="R156" s="84">
        <f t="shared" si="212"/>
        <v>732</v>
      </c>
      <c r="S156" s="84">
        <f t="shared" si="213"/>
        <v>759</v>
      </c>
      <c r="T156" s="84">
        <f t="shared" si="214"/>
        <v>861</v>
      </c>
      <c r="U156" s="84">
        <f t="shared" si="215"/>
        <v>897</v>
      </c>
      <c r="V156" s="84"/>
      <c r="W156" s="84"/>
      <c r="X156" s="84"/>
      <c r="Y156" s="99">
        <f t="shared" si="216"/>
        <v>833</v>
      </c>
      <c r="Z156" s="84">
        <f t="shared" si="217"/>
        <v>939</v>
      </c>
      <c r="AA156" s="84"/>
      <c r="AB156" s="99">
        <f t="shared" si="218"/>
        <v>833</v>
      </c>
      <c r="AC156" s="84">
        <f t="shared" si="219"/>
        <v>925</v>
      </c>
      <c r="AD156" s="99">
        <f t="shared" si="220"/>
        <v>941</v>
      </c>
      <c r="AE156" s="84"/>
      <c r="AF156" s="99">
        <f t="shared" si="221"/>
        <v>857</v>
      </c>
      <c r="AG156" s="84">
        <f t="shared" si="222"/>
        <v>959</v>
      </c>
      <c r="AH156" s="99">
        <f t="shared" si="223"/>
        <v>1005</v>
      </c>
      <c r="AI156" s="84"/>
    </row>
    <row r="157" spans="1:35" ht="12.75" customHeight="1">
      <c r="A157" s="84">
        <v>32</v>
      </c>
      <c r="B157" s="97" t="s">
        <v>1696</v>
      </c>
      <c r="C157" s="44" t="s">
        <v>1689</v>
      </c>
      <c r="D157" s="98">
        <v>16</v>
      </c>
      <c r="E157" s="48">
        <f t="shared" si="202"/>
        <v>394</v>
      </c>
      <c r="F157" s="48">
        <v>394</v>
      </c>
      <c r="G157" s="99">
        <f t="shared" si="203"/>
        <v>667</v>
      </c>
      <c r="H157" s="99">
        <f t="shared" si="204"/>
        <v>756</v>
      </c>
      <c r="I157" s="84">
        <f t="shared" si="205"/>
        <v>874</v>
      </c>
      <c r="J157" s="84"/>
      <c r="K157" s="99">
        <f t="shared" si="206"/>
        <v>667</v>
      </c>
      <c r="L157" s="99">
        <f t="shared" si="207"/>
        <v>756</v>
      </c>
      <c r="M157" s="99">
        <f t="shared" si="208"/>
        <v>779</v>
      </c>
      <c r="N157" s="84">
        <f t="shared" si="209"/>
        <v>874</v>
      </c>
      <c r="O157" s="84"/>
      <c r="P157" s="99">
        <f t="shared" si="210"/>
        <v>680</v>
      </c>
      <c r="Q157" s="99">
        <f t="shared" si="211"/>
        <v>697</v>
      </c>
      <c r="R157" s="99">
        <f t="shared" si="212"/>
        <v>773</v>
      </c>
      <c r="S157" s="99">
        <f t="shared" si="213"/>
        <v>800</v>
      </c>
      <c r="T157" s="84">
        <f t="shared" si="214"/>
        <v>902</v>
      </c>
      <c r="U157" s="84">
        <f t="shared" si="215"/>
        <v>938</v>
      </c>
      <c r="V157" s="84"/>
      <c r="W157" s="84"/>
      <c r="X157" s="84"/>
      <c r="Y157" s="99">
        <f t="shared" si="216"/>
        <v>874</v>
      </c>
      <c r="Z157" s="99">
        <f t="shared" si="217"/>
        <v>980</v>
      </c>
      <c r="AA157" s="84"/>
      <c r="AB157" s="99">
        <f t="shared" si="218"/>
        <v>874</v>
      </c>
      <c r="AC157" s="99">
        <f t="shared" si="219"/>
        <v>966</v>
      </c>
      <c r="AD157" s="99">
        <f t="shared" si="220"/>
        <v>982</v>
      </c>
      <c r="AE157" s="84"/>
      <c r="AF157" s="99">
        <f t="shared" si="221"/>
        <v>898</v>
      </c>
      <c r="AG157" s="99">
        <f t="shared" si="222"/>
        <v>1000</v>
      </c>
      <c r="AH157" s="99">
        <f t="shared" si="223"/>
        <v>1046</v>
      </c>
      <c r="AI157" s="84"/>
    </row>
    <row r="158" spans="1:35" ht="12.75" customHeight="1">
      <c r="A158" s="84">
        <v>40</v>
      </c>
      <c r="B158" s="97" t="s">
        <v>1697</v>
      </c>
      <c r="C158" s="44" t="s">
        <v>1689</v>
      </c>
      <c r="D158" s="98">
        <v>25</v>
      </c>
      <c r="E158" s="48">
        <f t="shared" si="202"/>
        <v>415</v>
      </c>
      <c r="F158" s="48">
        <v>415</v>
      </c>
      <c r="G158" s="84"/>
      <c r="H158" s="99">
        <f t="shared" si="204"/>
        <v>777</v>
      </c>
      <c r="I158" s="84">
        <f t="shared" si="205"/>
        <v>895</v>
      </c>
      <c r="J158" s="84"/>
      <c r="K158" s="84"/>
      <c r="L158" s="99">
        <f t="shared" si="207"/>
        <v>777</v>
      </c>
      <c r="M158" s="99">
        <f t="shared" si="208"/>
        <v>800</v>
      </c>
      <c r="N158" s="84">
        <f t="shared" si="209"/>
        <v>895</v>
      </c>
      <c r="O158" s="84"/>
      <c r="P158" s="84"/>
      <c r="Q158" s="84"/>
      <c r="R158" s="99">
        <f t="shared" si="212"/>
        <v>794</v>
      </c>
      <c r="S158" s="99">
        <f t="shared" si="213"/>
        <v>821</v>
      </c>
      <c r="T158" s="84">
        <f t="shared" si="214"/>
        <v>923</v>
      </c>
      <c r="U158" s="84">
        <f t="shared" si="215"/>
        <v>959</v>
      </c>
      <c r="V158" s="84"/>
      <c r="W158" s="84"/>
      <c r="X158" s="84"/>
      <c r="Y158" s="84"/>
      <c r="Z158" s="99">
        <f t="shared" si="217"/>
        <v>1001</v>
      </c>
      <c r="AA158" s="84"/>
      <c r="AB158" s="84"/>
      <c r="AC158" s="99">
        <f t="shared" si="219"/>
        <v>987</v>
      </c>
      <c r="AD158" s="99">
        <f t="shared" si="220"/>
        <v>1003</v>
      </c>
      <c r="AE158" s="84"/>
      <c r="AF158" s="84"/>
      <c r="AG158" s="99">
        <f t="shared" si="222"/>
        <v>1021</v>
      </c>
      <c r="AH158" s="99">
        <f t="shared" si="223"/>
        <v>1067</v>
      </c>
      <c r="AI158" s="84"/>
    </row>
    <row r="159" spans="1:35" ht="12.75" customHeight="1">
      <c r="A159" s="84">
        <v>50</v>
      </c>
      <c r="B159" s="97" t="s">
        <v>1698</v>
      </c>
      <c r="C159" s="44" t="s">
        <v>1689</v>
      </c>
      <c r="D159" s="98">
        <v>40</v>
      </c>
      <c r="E159" s="48">
        <f t="shared" si="202"/>
        <v>455</v>
      </c>
      <c r="F159" s="48">
        <v>455</v>
      </c>
      <c r="G159" s="84"/>
      <c r="H159" s="99">
        <f t="shared" si="204"/>
        <v>817</v>
      </c>
      <c r="I159" s="84">
        <f t="shared" si="205"/>
        <v>935</v>
      </c>
      <c r="J159" s="84"/>
      <c r="K159" s="84"/>
      <c r="L159" s="99">
        <f t="shared" si="207"/>
        <v>817</v>
      </c>
      <c r="M159" s="99">
        <f t="shared" si="208"/>
        <v>840</v>
      </c>
      <c r="N159" s="84">
        <f t="shared" si="209"/>
        <v>935</v>
      </c>
      <c r="O159" s="84"/>
      <c r="P159" s="84"/>
      <c r="Q159" s="84"/>
      <c r="R159" s="99">
        <f t="shared" si="212"/>
        <v>834</v>
      </c>
      <c r="S159" s="99">
        <f t="shared" si="213"/>
        <v>861</v>
      </c>
      <c r="T159" s="84">
        <f t="shared" si="214"/>
        <v>963</v>
      </c>
      <c r="U159" s="84">
        <f t="shared" si="215"/>
        <v>999</v>
      </c>
      <c r="V159" s="84"/>
      <c r="W159" s="84"/>
      <c r="X159" s="84"/>
      <c r="Y159" s="84"/>
      <c r="Z159" s="99">
        <f t="shared" si="217"/>
        <v>1041</v>
      </c>
      <c r="AA159" s="84"/>
      <c r="AB159" s="84"/>
      <c r="AC159" s="99">
        <f t="shared" si="219"/>
        <v>1027</v>
      </c>
      <c r="AD159" s="99">
        <f t="shared" si="220"/>
        <v>1043</v>
      </c>
      <c r="AE159" s="84"/>
      <c r="AF159" s="84"/>
      <c r="AG159" s="99">
        <f t="shared" si="222"/>
        <v>1061</v>
      </c>
      <c r="AH159" s="99">
        <f t="shared" si="223"/>
        <v>1107</v>
      </c>
      <c r="AI159" s="84"/>
    </row>
    <row r="160" spans="1:35" ht="12.75" customHeight="1">
      <c r="A160" s="84">
        <v>65</v>
      </c>
      <c r="B160" s="97" t="s">
        <v>1699</v>
      </c>
      <c r="C160" s="44" t="s">
        <v>1689</v>
      </c>
      <c r="D160" s="98">
        <v>58</v>
      </c>
      <c r="E160" s="48">
        <f t="shared" si="202"/>
        <v>685</v>
      </c>
      <c r="F160" s="48">
        <v>685</v>
      </c>
      <c r="G160" s="84"/>
      <c r="H160" s="99">
        <f t="shared" si="204"/>
        <v>1047</v>
      </c>
      <c r="I160" s="99">
        <f t="shared" si="205"/>
        <v>1165</v>
      </c>
      <c r="J160" s="84"/>
      <c r="K160" s="84"/>
      <c r="L160" s="99">
        <f t="shared" si="207"/>
        <v>1047</v>
      </c>
      <c r="M160" s="99">
        <f t="shared" si="208"/>
        <v>1070</v>
      </c>
      <c r="N160" s="99">
        <f t="shared" si="209"/>
        <v>1165</v>
      </c>
      <c r="O160" s="84"/>
      <c r="P160" s="84"/>
      <c r="Q160" s="84"/>
      <c r="R160" s="99">
        <f t="shared" si="212"/>
        <v>1064</v>
      </c>
      <c r="S160" s="99">
        <f t="shared" si="213"/>
        <v>1091</v>
      </c>
      <c r="T160" s="99">
        <f t="shared" si="214"/>
        <v>1193</v>
      </c>
      <c r="U160" s="99">
        <f t="shared" si="215"/>
        <v>1229</v>
      </c>
      <c r="V160" s="84"/>
      <c r="W160" s="84"/>
      <c r="X160" s="84"/>
      <c r="Y160" s="84"/>
      <c r="Z160" s="99">
        <f t="shared" si="217"/>
        <v>1271</v>
      </c>
      <c r="AA160" s="84"/>
      <c r="AB160" s="84"/>
      <c r="AC160" s="99">
        <f t="shared" si="219"/>
        <v>1257</v>
      </c>
      <c r="AD160" s="99">
        <f t="shared" si="220"/>
        <v>1273</v>
      </c>
      <c r="AE160" s="84"/>
      <c r="AF160" s="84"/>
      <c r="AG160" s="99">
        <f t="shared" si="222"/>
        <v>1291</v>
      </c>
      <c r="AH160" s="99">
        <f t="shared" si="223"/>
        <v>1337</v>
      </c>
      <c r="AI160" s="84"/>
    </row>
    <row r="161" spans="1:35" ht="12.75" customHeight="1">
      <c r="A161" s="84">
        <v>80</v>
      </c>
      <c r="B161" s="97" t="s">
        <v>1700</v>
      </c>
      <c r="C161" s="44" t="s">
        <v>1689</v>
      </c>
      <c r="D161" s="98">
        <v>90</v>
      </c>
      <c r="E161" s="48">
        <f t="shared" si="202"/>
        <v>894</v>
      </c>
      <c r="F161" s="48">
        <v>894</v>
      </c>
      <c r="G161" s="84"/>
      <c r="H161" s="99">
        <f t="shared" si="204"/>
        <v>1256</v>
      </c>
      <c r="I161" s="99">
        <f t="shared" si="205"/>
        <v>1374</v>
      </c>
      <c r="J161" s="84"/>
      <c r="K161" s="84"/>
      <c r="L161" s="99">
        <f t="shared" si="207"/>
        <v>1256</v>
      </c>
      <c r="M161" s="99">
        <f t="shared" si="208"/>
        <v>1279</v>
      </c>
      <c r="N161" s="99">
        <f t="shared" si="209"/>
        <v>1374</v>
      </c>
      <c r="O161" s="84"/>
      <c r="P161" s="84"/>
      <c r="Q161" s="84"/>
      <c r="R161" s="99">
        <f t="shared" si="212"/>
        <v>1273</v>
      </c>
      <c r="S161" s="99">
        <f t="shared" si="213"/>
        <v>1300</v>
      </c>
      <c r="T161" s="99">
        <f t="shared" si="214"/>
        <v>1402</v>
      </c>
      <c r="U161" s="99">
        <f t="shared" si="215"/>
        <v>1438</v>
      </c>
      <c r="V161" s="84"/>
      <c r="W161" s="84"/>
      <c r="X161" s="84"/>
      <c r="Y161" s="84"/>
      <c r="Z161" s="99">
        <f t="shared" si="217"/>
        <v>1480</v>
      </c>
      <c r="AA161" s="84"/>
      <c r="AB161" s="84"/>
      <c r="AC161" s="99">
        <f t="shared" si="219"/>
        <v>1466</v>
      </c>
      <c r="AD161" s="99">
        <f t="shared" si="220"/>
        <v>1482</v>
      </c>
      <c r="AE161" s="84"/>
      <c r="AF161" s="84"/>
      <c r="AG161" s="99">
        <f t="shared" si="222"/>
        <v>1500</v>
      </c>
      <c r="AH161" s="99">
        <f t="shared" si="223"/>
        <v>1546</v>
      </c>
      <c r="AI161" s="84"/>
    </row>
    <row r="162" spans="1:35" ht="12.75" customHeight="1">
      <c r="A162" s="84">
        <v>65</v>
      </c>
      <c r="B162" s="97" t="s">
        <v>1701</v>
      </c>
      <c r="C162" s="44" t="s">
        <v>1689</v>
      </c>
      <c r="D162" s="98">
        <v>63</v>
      </c>
      <c r="E162" s="48">
        <f t="shared" si="202"/>
        <v>990</v>
      </c>
      <c r="F162" s="48">
        <v>990</v>
      </c>
      <c r="G162" s="84"/>
      <c r="H162" s="84"/>
      <c r="I162" s="84"/>
      <c r="J162" s="99">
        <f t="shared" ref="J162:J166" si="224">$J$32+E162</f>
        <v>1718</v>
      </c>
      <c r="K162" s="84"/>
      <c r="L162" s="84"/>
      <c r="M162" s="84"/>
      <c r="N162" s="84"/>
      <c r="O162" s="99">
        <f t="shared" ref="O162:O166" si="225">$O$32+E162</f>
        <v>1718</v>
      </c>
      <c r="P162" s="84"/>
      <c r="Q162" s="84"/>
      <c r="R162" s="84"/>
      <c r="S162" s="84"/>
      <c r="T162" s="84"/>
      <c r="U162" s="84"/>
      <c r="V162" s="99">
        <f t="shared" ref="V162:V166" si="226">$V$32+E162</f>
        <v>1756</v>
      </c>
      <c r="W162" s="99">
        <f t="shared" ref="W162:W166" si="227">$W$32+E162</f>
        <v>1809</v>
      </c>
      <c r="X162" s="84">
        <f t="shared" ref="X162:X166" si="228">$X$32+E162</f>
        <v>1984</v>
      </c>
      <c r="Y162" s="84"/>
      <c r="Z162" s="84"/>
      <c r="AA162" s="99">
        <f t="shared" ref="AA162:AA164" si="229">$AA$32+E162</f>
        <v>2139</v>
      </c>
      <c r="AB162" s="84"/>
      <c r="AC162" s="84"/>
      <c r="AD162" s="84"/>
      <c r="AE162" s="99">
        <f t="shared" ref="AE162:AE164" si="230">$AE$32+E162</f>
        <v>2136</v>
      </c>
      <c r="AF162" s="84"/>
      <c r="AG162" s="84"/>
      <c r="AH162" s="84"/>
      <c r="AI162" s="99">
        <f t="shared" ref="AI162:AI164" si="231">$AI$32+E162</f>
        <v>2182</v>
      </c>
    </row>
    <row r="163" spans="1:35" ht="12.75" customHeight="1">
      <c r="A163" s="84">
        <v>80</v>
      </c>
      <c r="B163" s="97" t="s">
        <v>1702</v>
      </c>
      <c r="C163" s="44" t="s">
        <v>1689</v>
      </c>
      <c r="D163" s="98">
        <v>100</v>
      </c>
      <c r="E163" s="48">
        <f t="shared" si="202"/>
        <v>1137</v>
      </c>
      <c r="F163" s="48">
        <v>1137</v>
      </c>
      <c r="G163" s="84"/>
      <c r="H163" s="84"/>
      <c r="I163" s="84"/>
      <c r="J163" s="99">
        <f t="shared" si="224"/>
        <v>1865</v>
      </c>
      <c r="K163" s="84"/>
      <c r="L163" s="84"/>
      <c r="M163" s="84"/>
      <c r="N163" s="84"/>
      <c r="O163" s="99">
        <f t="shared" si="225"/>
        <v>1865</v>
      </c>
      <c r="P163" s="84"/>
      <c r="Q163" s="84"/>
      <c r="R163" s="84"/>
      <c r="S163" s="84"/>
      <c r="T163" s="84"/>
      <c r="U163" s="84"/>
      <c r="V163" s="99">
        <f t="shared" si="226"/>
        <v>1903</v>
      </c>
      <c r="W163" s="99">
        <f t="shared" si="227"/>
        <v>1956</v>
      </c>
      <c r="X163" s="84">
        <f t="shared" si="228"/>
        <v>2131</v>
      </c>
      <c r="Y163" s="84"/>
      <c r="Z163" s="84"/>
      <c r="AA163" s="99">
        <f t="shared" si="229"/>
        <v>2286</v>
      </c>
      <c r="AB163" s="84"/>
      <c r="AC163" s="84"/>
      <c r="AD163" s="84"/>
      <c r="AE163" s="99">
        <f t="shared" si="230"/>
        <v>2283</v>
      </c>
      <c r="AF163" s="84"/>
      <c r="AG163" s="84"/>
      <c r="AH163" s="84"/>
      <c r="AI163" s="99">
        <f t="shared" si="231"/>
        <v>2329</v>
      </c>
    </row>
    <row r="164" spans="1:35" ht="12.75" customHeight="1">
      <c r="A164" s="103">
        <v>100</v>
      </c>
      <c r="B164" s="97" t="s">
        <v>1703</v>
      </c>
      <c r="C164" s="44" t="s">
        <v>1689</v>
      </c>
      <c r="D164" s="98">
        <v>145</v>
      </c>
      <c r="E164" s="48">
        <f t="shared" si="202"/>
        <v>1406</v>
      </c>
      <c r="F164" s="48">
        <v>1406</v>
      </c>
      <c r="G164" s="84"/>
      <c r="H164" s="84"/>
      <c r="I164" s="84"/>
      <c r="J164" s="99">
        <f t="shared" si="224"/>
        <v>2134</v>
      </c>
      <c r="K164" s="84"/>
      <c r="L164" s="84"/>
      <c r="M164" s="84"/>
      <c r="N164" s="84"/>
      <c r="O164" s="99">
        <f t="shared" si="225"/>
        <v>2134</v>
      </c>
      <c r="P164" s="84"/>
      <c r="Q164" s="84"/>
      <c r="R164" s="84"/>
      <c r="S164" s="84"/>
      <c r="T164" s="84"/>
      <c r="U164" s="84"/>
      <c r="V164" s="99">
        <f t="shared" si="226"/>
        <v>2172</v>
      </c>
      <c r="W164" s="99">
        <f t="shared" si="227"/>
        <v>2225</v>
      </c>
      <c r="X164" s="99">
        <f t="shared" si="228"/>
        <v>2400</v>
      </c>
      <c r="Y164" s="84"/>
      <c r="Z164" s="84"/>
      <c r="AA164" s="99">
        <f t="shared" si="229"/>
        <v>2555</v>
      </c>
      <c r="AB164" s="84"/>
      <c r="AC164" s="84"/>
      <c r="AD164" s="84"/>
      <c r="AE164" s="99">
        <f t="shared" si="230"/>
        <v>2552</v>
      </c>
      <c r="AF164" s="84"/>
      <c r="AG164" s="84"/>
      <c r="AH164" s="84"/>
      <c r="AI164" s="99">
        <f t="shared" si="231"/>
        <v>2598</v>
      </c>
    </row>
    <row r="165" spans="1:35" ht="12.75" customHeight="1">
      <c r="A165" s="103">
        <v>125</v>
      </c>
      <c r="B165" s="97" t="s">
        <v>1704</v>
      </c>
      <c r="C165" s="44" t="s">
        <v>1689</v>
      </c>
      <c r="D165" s="98">
        <v>220</v>
      </c>
      <c r="E165" s="48">
        <f t="shared" si="202"/>
        <v>2498</v>
      </c>
      <c r="F165" s="48">
        <v>2498</v>
      </c>
      <c r="G165" s="84"/>
      <c r="H165" s="84"/>
      <c r="I165" s="84"/>
      <c r="J165" s="99">
        <f t="shared" si="224"/>
        <v>3226</v>
      </c>
      <c r="K165" s="84"/>
      <c r="L165" s="84"/>
      <c r="M165" s="84"/>
      <c r="N165" s="84"/>
      <c r="O165" s="99">
        <f t="shared" si="225"/>
        <v>3226</v>
      </c>
      <c r="P165" s="84"/>
      <c r="Q165" s="84"/>
      <c r="R165" s="84"/>
      <c r="S165" s="84"/>
      <c r="T165" s="84"/>
      <c r="U165" s="84"/>
      <c r="V165" s="99">
        <f t="shared" si="226"/>
        <v>3264</v>
      </c>
      <c r="W165" s="99">
        <f t="shared" si="227"/>
        <v>3317</v>
      </c>
      <c r="X165" s="99">
        <f t="shared" si="228"/>
        <v>3492</v>
      </c>
      <c r="Y165" s="84"/>
      <c r="Z165" s="84"/>
      <c r="AA165" s="84"/>
      <c r="AB165" s="84"/>
      <c r="AC165" s="84"/>
      <c r="AD165" s="84"/>
      <c r="AE165" s="84"/>
      <c r="AF165" s="84"/>
      <c r="AG165" s="84"/>
      <c r="AH165" s="84"/>
      <c r="AI165" s="84"/>
    </row>
    <row r="166" spans="1:35" ht="12.75" customHeight="1">
      <c r="A166" s="103">
        <v>150</v>
      </c>
      <c r="B166" s="97" t="s">
        <v>1705</v>
      </c>
      <c r="C166" s="44" t="s">
        <v>1689</v>
      </c>
      <c r="D166" s="98">
        <v>320</v>
      </c>
      <c r="E166" s="48">
        <f t="shared" si="202"/>
        <v>3013</v>
      </c>
      <c r="F166" s="48">
        <v>3013</v>
      </c>
      <c r="G166" s="84"/>
      <c r="H166" s="84"/>
      <c r="I166" s="84"/>
      <c r="J166" s="99">
        <f t="shared" si="224"/>
        <v>3741</v>
      </c>
      <c r="K166" s="84"/>
      <c r="L166" s="84"/>
      <c r="M166" s="84"/>
      <c r="N166" s="84"/>
      <c r="O166" s="99">
        <f t="shared" si="225"/>
        <v>3741</v>
      </c>
      <c r="P166" s="84"/>
      <c r="Q166" s="84"/>
      <c r="R166" s="84"/>
      <c r="S166" s="84"/>
      <c r="T166" s="84"/>
      <c r="U166" s="84"/>
      <c r="V166" s="84">
        <f t="shared" si="226"/>
        <v>3779</v>
      </c>
      <c r="W166" s="84">
        <f t="shared" si="227"/>
        <v>3832</v>
      </c>
      <c r="X166" s="99">
        <f t="shared" si="228"/>
        <v>4007</v>
      </c>
      <c r="Y166" s="84"/>
      <c r="Z166" s="84"/>
      <c r="AA166" s="84"/>
      <c r="AB166" s="84"/>
      <c r="AC166" s="84"/>
      <c r="AD166" s="84"/>
      <c r="AE166" s="84"/>
      <c r="AF166" s="84"/>
      <c r="AG166" s="84"/>
      <c r="AH166" s="84"/>
      <c r="AI166" s="84"/>
    </row>
    <row r="167" spans="1:35" ht="11.2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row>
    <row r="168" spans="1:35" ht="15" customHeight="1">
      <c r="A168" s="100" t="s">
        <v>1706</v>
      </c>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row>
    <row r="169" spans="1:35" ht="12.75" customHeight="1">
      <c r="A169" s="84">
        <v>15</v>
      </c>
      <c r="B169" s="97" t="s">
        <v>1707</v>
      </c>
      <c r="C169" s="44" t="s">
        <v>1708</v>
      </c>
      <c r="D169" s="98">
        <v>0.63</v>
      </c>
      <c r="E169" s="48">
        <f t="shared" ref="E169:E181" si="232">F169*(1+$AI$12)*(1-$AI$11)</f>
        <v>255</v>
      </c>
      <c r="F169" s="48">
        <v>255</v>
      </c>
      <c r="G169" s="99">
        <f t="shared" ref="G169:G176" si="233">$G$32+E169</f>
        <v>528</v>
      </c>
      <c r="H169" s="84">
        <f t="shared" ref="H169:H180" si="234">$H$32+E169</f>
        <v>617</v>
      </c>
      <c r="I169" s="84">
        <f t="shared" ref="I169:I180" si="235">$I$32+E169</f>
        <v>735</v>
      </c>
      <c r="J169" s="84"/>
      <c r="K169" s="99">
        <f t="shared" ref="K169:K176" si="236">$K$32+E169</f>
        <v>528</v>
      </c>
      <c r="L169" s="84">
        <f t="shared" ref="L169:L180" si="237">$L$32+E169</f>
        <v>617</v>
      </c>
      <c r="M169" s="84">
        <f t="shared" ref="M169:M180" si="238">$M$32+E169</f>
        <v>640</v>
      </c>
      <c r="N169" s="84">
        <f t="shared" ref="N169:N180" si="239">$N$32+E169</f>
        <v>735</v>
      </c>
      <c r="O169" s="84"/>
      <c r="P169" s="99">
        <f t="shared" ref="P169:P176" si="240">$P$32+E169</f>
        <v>541</v>
      </c>
      <c r="Q169" s="99">
        <f t="shared" ref="Q169:Q176" si="241">$Q$32+E169</f>
        <v>558</v>
      </c>
      <c r="R169" s="84">
        <f t="shared" ref="R169:R180" si="242">$R$32+E169</f>
        <v>634</v>
      </c>
      <c r="S169" s="84">
        <f t="shared" ref="S169:S180" si="243">$S$32+E169</f>
        <v>661</v>
      </c>
      <c r="T169" s="84">
        <f t="shared" ref="T169:T180" si="244">$T$32+E169</f>
        <v>763</v>
      </c>
      <c r="U169" s="84">
        <f t="shared" ref="U169:U180" si="245">$U$32+E169</f>
        <v>799</v>
      </c>
      <c r="V169" s="84"/>
      <c r="W169" s="84"/>
      <c r="X169" s="84"/>
      <c r="Y169" s="99">
        <f t="shared" ref="Y169:Y176" si="246">$Y$32+E169</f>
        <v>735</v>
      </c>
      <c r="Z169" s="84">
        <f t="shared" ref="Z169:Z180" si="247">$Z$32+E169</f>
        <v>841</v>
      </c>
      <c r="AA169" s="84"/>
      <c r="AB169" s="99">
        <f t="shared" ref="AB169:AB176" si="248">$AB$32+E169</f>
        <v>735</v>
      </c>
      <c r="AC169" s="84">
        <f t="shared" ref="AC169:AC180" si="249">$AC$32+E169</f>
        <v>827</v>
      </c>
      <c r="AD169" s="99">
        <f t="shared" ref="AD169:AD180" si="250">$AD$32+E169</f>
        <v>843</v>
      </c>
      <c r="AE169" s="84"/>
      <c r="AF169" s="99">
        <f t="shared" ref="AF169:AF176" si="251">$AF$32+E169</f>
        <v>759</v>
      </c>
      <c r="AG169" s="84">
        <f t="shared" ref="AG169:AG180" si="252">$AG$32+E169</f>
        <v>861</v>
      </c>
      <c r="AH169" s="99">
        <f t="shared" ref="AH169:AH180" si="253">$AH$32+E169</f>
        <v>907</v>
      </c>
      <c r="AI169" s="84"/>
    </row>
    <row r="170" spans="1:35" ht="12.75" customHeight="1">
      <c r="A170" s="84">
        <v>15</v>
      </c>
      <c r="B170" s="97" t="s">
        <v>1709</v>
      </c>
      <c r="C170" s="44" t="s">
        <v>1708</v>
      </c>
      <c r="D170" s="98">
        <v>1</v>
      </c>
      <c r="E170" s="48">
        <f t="shared" si="232"/>
        <v>255</v>
      </c>
      <c r="F170" s="48">
        <v>255</v>
      </c>
      <c r="G170" s="99">
        <f t="shared" si="233"/>
        <v>528</v>
      </c>
      <c r="H170" s="84">
        <f t="shared" si="234"/>
        <v>617</v>
      </c>
      <c r="I170" s="84">
        <f t="shared" si="235"/>
        <v>735</v>
      </c>
      <c r="J170" s="84"/>
      <c r="K170" s="99">
        <f t="shared" si="236"/>
        <v>528</v>
      </c>
      <c r="L170" s="84">
        <f t="shared" si="237"/>
        <v>617</v>
      </c>
      <c r="M170" s="84">
        <f t="shared" si="238"/>
        <v>640</v>
      </c>
      <c r="N170" s="84">
        <f t="shared" si="239"/>
        <v>735</v>
      </c>
      <c r="O170" s="84"/>
      <c r="P170" s="99">
        <f t="shared" si="240"/>
        <v>541</v>
      </c>
      <c r="Q170" s="99">
        <f t="shared" si="241"/>
        <v>558</v>
      </c>
      <c r="R170" s="84">
        <f t="shared" si="242"/>
        <v>634</v>
      </c>
      <c r="S170" s="84">
        <f t="shared" si="243"/>
        <v>661</v>
      </c>
      <c r="T170" s="84">
        <f t="shared" si="244"/>
        <v>763</v>
      </c>
      <c r="U170" s="84">
        <f t="shared" si="245"/>
        <v>799</v>
      </c>
      <c r="V170" s="84"/>
      <c r="W170" s="84"/>
      <c r="X170" s="84"/>
      <c r="Y170" s="99">
        <f t="shared" si="246"/>
        <v>735</v>
      </c>
      <c r="Z170" s="84">
        <f t="shared" si="247"/>
        <v>841</v>
      </c>
      <c r="AA170" s="84"/>
      <c r="AB170" s="99">
        <f t="shared" si="248"/>
        <v>735</v>
      </c>
      <c r="AC170" s="84">
        <f t="shared" si="249"/>
        <v>827</v>
      </c>
      <c r="AD170" s="99">
        <f t="shared" si="250"/>
        <v>843</v>
      </c>
      <c r="AE170" s="84"/>
      <c r="AF170" s="99">
        <f t="shared" si="251"/>
        <v>759</v>
      </c>
      <c r="AG170" s="84">
        <f t="shared" si="252"/>
        <v>861</v>
      </c>
      <c r="AH170" s="99">
        <f t="shared" si="253"/>
        <v>907</v>
      </c>
      <c r="AI170" s="84"/>
    </row>
    <row r="171" spans="1:35" ht="12.75" customHeight="1">
      <c r="A171" s="84">
        <v>15</v>
      </c>
      <c r="B171" s="97" t="s">
        <v>1710</v>
      </c>
      <c r="C171" s="44" t="s">
        <v>1708</v>
      </c>
      <c r="D171" s="98">
        <v>1.6</v>
      </c>
      <c r="E171" s="48">
        <f t="shared" si="232"/>
        <v>255</v>
      </c>
      <c r="F171" s="48">
        <v>255</v>
      </c>
      <c r="G171" s="99">
        <f t="shared" si="233"/>
        <v>528</v>
      </c>
      <c r="H171" s="84">
        <f t="shared" si="234"/>
        <v>617</v>
      </c>
      <c r="I171" s="84">
        <f t="shared" si="235"/>
        <v>735</v>
      </c>
      <c r="J171" s="84"/>
      <c r="K171" s="99">
        <f t="shared" si="236"/>
        <v>528</v>
      </c>
      <c r="L171" s="84">
        <f t="shared" si="237"/>
        <v>617</v>
      </c>
      <c r="M171" s="84">
        <f t="shared" si="238"/>
        <v>640</v>
      </c>
      <c r="N171" s="84">
        <f t="shared" si="239"/>
        <v>735</v>
      </c>
      <c r="O171" s="84"/>
      <c r="P171" s="99">
        <f t="shared" si="240"/>
        <v>541</v>
      </c>
      <c r="Q171" s="99">
        <f t="shared" si="241"/>
        <v>558</v>
      </c>
      <c r="R171" s="84">
        <f t="shared" si="242"/>
        <v>634</v>
      </c>
      <c r="S171" s="84">
        <f t="shared" si="243"/>
        <v>661</v>
      </c>
      <c r="T171" s="84">
        <f t="shared" si="244"/>
        <v>763</v>
      </c>
      <c r="U171" s="84">
        <f t="shared" si="245"/>
        <v>799</v>
      </c>
      <c r="V171" s="84"/>
      <c r="W171" s="84"/>
      <c r="X171" s="84"/>
      <c r="Y171" s="99">
        <f t="shared" si="246"/>
        <v>735</v>
      </c>
      <c r="Z171" s="84">
        <f t="shared" si="247"/>
        <v>841</v>
      </c>
      <c r="AA171" s="84"/>
      <c r="AB171" s="99">
        <f t="shared" si="248"/>
        <v>735</v>
      </c>
      <c r="AC171" s="84">
        <f t="shared" si="249"/>
        <v>827</v>
      </c>
      <c r="AD171" s="99">
        <f t="shared" si="250"/>
        <v>843</v>
      </c>
      <c r="AE171" s="84"/>
      <c r="AF171" s="99">
        <f t="shared" si="251"/>
        <v>759</v>
      </c>
      <c r="AG171" s="84">
        <f t="shared" si="252"/>
        <v>861</v>
      </c>
      <c r="AH171" s="99">
        <f t="shared" si="253"/>
        <v>907</v>
      </c>
      <c r="AI171" s="84"/>
    </row>
    <row r="172" spans="1:35" ht="12.75" customHeight="1">
      <c r="A172" s="84">
        <v>15</v>
      </c>
      <c r="B172" s="97" t="s">
        <v>1711</v>
      </c>
      <c r="C172" s="44" t="s">
        <v>1708</v>
      </c>
      <c r="D172" s="98">
        <v>2.5</v>
      </c>
      <c r="E172" s="48">
        <f t="shared" si="232"/>
        <v>255</v>
      </c>
      <c r="F172" s="48">
        <v>255</v>
      </c>
      <c r="G172" s="99">
        <f t="shared" si="233"/>
        <v>528</v>
      </c>
      <c r="H172" s="84">
        <f t="shared" si="234"/>
        <v>617</v>
      </c>
      <c r="I172" s="84">
        <f t="shared" si="235"/>
        <v>735</v>
      </c>
      <c r="J172" s="84"/>
      <c r="K172" s="99">
        <f t="shared" si="236"/>
        <v>528</v>
      </c>
      <c r="L172" s="84">
        <f t="shared" si="237"/>
        <v>617</v>
      </c>
      <c r="M172" s="84">
        <f t="shared" si="238"/>
        <v>640</v>
      </c>
      <c r="N172" s="84">
        <f t="shared" si="239"/>
        <v>735</v>
      </c>
      <c r="O172" s="84"/>
      <c r="P172" s="99">
        <f t="shared" si="240"/>
        <v>541</v>
      </c>
      <c r="Q172" s="99">
        <f t="shared" si="241"/>
        <v>558</v>
      </c>
      <c r="R172" s="84">
        <f t="shared" si="242"/>
        <v>634</v>
      </c>
      <c r="S172" s="84">
        <f t="shared" si="243"/>
        <v>661</v>
      </c>
      <c r="T172" s="84">
        <f t="shared" si="244"/>
        <v>763</v>
      </c>
      <c r="U172" s="84">
        <f t="shared" si="245"/>
        <v>799</v>
      </c>
      <c r="V172" s="84"/>
      <c r="W172" s="84"/>
      <c r="X172" s="84"/>
      <c r="Y172" s="99">
        <f t="shared" si="246"/>
        <v>735</v>
      </c>
      <c r="Z172" s="84">
        <f t="shared" si="247"/>
        <v>841</v>
      </c>
      <c r="AA172" s="84"/>
      <c r="AB172" s="99">
        <f t="shared" si="248"/>
        <v>735</v>
      </c>
      <c r="AC172" s="84">
        <f t="shared" si="249"/>
        <v>827</v>
      </c>
      <c r="AD172" s="99">
        <f t="shared" si="250"/>
        <v>843</v>
      </c>
      <c r="AE172" s="84"/>
      <c r="AF172" s="99">
        <f t="shared" si="251"/>
        <v>759</v>
      </c>
      <c r="AG172" s="84">
        <f t="shared" si="252"/>
        <v>861</v>
      </c>
      <c r="AH172" s="99">
        <f t="shared" si="253"/>
        <v>907</v>
      </c>
      <c r="AI172" s="84"/>
    </row>
    <row r="173" spans="1:35" ht="12.75" customHeight="1">
      <c r="A173" s="84">
        <v>15</v>
      </c>
      <c r="B173" s="97" t="s">
        <v>1712</v>
      </c>
      <c r="C173" s="44" t="s">
        <v>1708</v>
      </c>
      <c r="D173" s="98">
        <v>4</v>
      </c>
      <c r="E173" s="48">
        <f t="shared" si="232"/>
        <v>255</v>
      </c>
      <c r="F173" s="48">
        <v>255</v>
      </c>
      <c r="G173" s="99">
        <f t="shared" si="233"/>
        <v>528</v>
      </c>
      <c r="H173" s="84">
        <f t="shared" si="234"/>
        <v>617</v>
      </c>
      <c r="I173" s="84">
        <f t="shared" si="235"/>
        <v>735</v>
      </c>
      <c r="J173" s="84"/>
      <c r="K173" s="99">
        <f t="shared" si="236"/>
        <v>528</v>
      </c>
      <c r="L173" s="84">
        <f t="shared" si="237"/>
        <v>617</v>
      </c>
      <c r="M173" s="84">
        <f t="shared" si="238"/>
        <v>640</v>
      </c>
      <c r="N173" s="84">
        <f t="shared" si="239"/>
        <v>735</v>
      </c>
      <c r="O173" s="84"/>
      <c r="P173" s="99">
        <f t="shared" si="240"/>
        <v>541</v>
      </c>
      <c r="Q173" s="99">
        <f t="shared" si="241"/>
        <v>558</v>
      </c>
      <c r="R173" s="84">
        <f t="shared" si="242"/>
        <v>634</v>
      </c>
      <c r="S173" s="84">
        <f t="shared" si="243"/>
        <v>661</v>
      </c>
      <c r="T173" s="84">
        <f t="shared" si="244"/>
        <v>763</v>
      </c>
      <c r="U173" s="84">
        <f t="shared" si="245"/>
        <v>799</v>
      </c>
      <c r="V173" s="84"/>
      <c r="W173" s="84"/>
      <c r="X173" s="84"/>
      <c r="Y173" s="99">
        <f t="shared" si="246"/>
        <v>735</v>
      </c>
      <c r="Z173" s="84">
        <f t="shared" si="247"/>
        <v>841</v>
      </c>
      <c r="AA173" s="84"/>
      <c r="AB173" s="99">
        <f t="shared" si="248"/>
        <v>735</v>
      </c>
      <c r="AC173" s="84">
        <f t="shared" si="249"/>
        <v>827</v>
      </c>
      <c r="AD173" s="99">
        <f t="shared" si="250"/>
        <v>843</v>
      </c>
      <c r="AE173" s="84"/>
      <c r="AF173" s="99">
        <f t="shared" si="251"/>
        <v>759</v>
      </c>
      <c r="AG173" s="84">
        <f t="shared" si="252"/>
        <v>861</v>
      </c>
      <c r="AH173" s="99">
        <f t="shared" si="253"/>
        <v>907</v>
      </c>
      <c r="AI173" s="84"/>
    </row>
    <row r="174" spans="1:35" ht="12.75" customHeight="1">
      <c r="A174" s="84">
        <v>20</v>
      </c>
      <c r="B174" s="97" t="s">
        <v>1713</v>
      </c>
      <c r="C174" s="44" t="s">
        <v>1708</v>
      </c>
      <c r="D174" s="98">
        <v>6.3</v>
      </c>
      <c r="E174" s="48">
        <f t="shared" si="232"/>
        <v>273</v>
      </c>
      <c r="F174" s="48">
        <v>273</v>
      </c>
      <c r="G174" s="99">
        <f t="shared" si="233"/>
        <v>546</v>
      </c>
      <c r="H174" s="84">
        <f t="shared" si="234"/>
        <v>635</v>
      </c>
      <c r="I174" s="84">
        <f t="shared" si="235"/>
        <v>753</v>
      </c>
      <c r="J174" s="84"/>
      <c r="K174" s="99">
        <f t="shared" si="236"/>
        <v>546</v>
      </c>
      <c r="L174" s="84">
        <f t="shared" si="237"/>
        <v>635</v>
      </c>
      <c r="M174" s="84">
        <f t="shared" si="238"/>
        <v>658</v>
      </c>
      <c r="N174" s="84">
        <f t="shared" si="239"/>
        <v>753</v>
      </c>
      <c r="O174" s="84"/>
      <c r="P174" s="99">
        <f t="shared" si="240"/>
        <v>559</v>
      </c>
      <c r="Q174" s="99">
        <f t="shared" si="241"/>
        <v>576</v>
      </c>
      <c r="R174" s="84">
        <f t="shared" si="242"/>
        <v>652</v>
      </c>
      <c r="S174" s="84">
        <f t="shared" si="243"/>
        <v>679</v>
      </c>
      <c r="T174" s="84">
        <f t="shared" si="244"/>
        <v>781</v>
      </c>
      <c r="U174" s="84">
        <f t="shared" si="245"/>
        <v>817</v>
      </c>
      <c r="V174" s="84"/>
      <c r="W174" s="84"/>
      <c r="X174" s="84"/>
      <c r="Y174" s="99">
        <f t="shared" si="246"/>
        <v>753</v>
      </c>
      <c r="Z174" s="84">
        <f t="shared" si="247"/>
        <v>859</v>
      </c>
      <c r="AA174" s="84"/>
      <c r="AB174" s="99">
        <f t="shared" si="248"/>
        <v>753</v>
      </c>
      <c r="AC174" s="84">
        <f t="shared" si="249"/>
        <v>845</v>
      </c>
      <c r="AD174" s="99">
        <f t="shared" si="250"/>
        <v>861</v>
      </c>
      <c r="AE174" s="84"/>
      <c r="AF174" s="99">
        <f t="shared" si="251"/>
        <v>777</v>
      </c>
      <c r="AG174" s="84">
        <f t="shared" si="252"/>
        <v>879</v>
      </c>
      <c r="AH174" s="99">
        <f t="shared" si="253"/>
        <v>925</v>
      </c>
      <c r="AI174" s="84"/>
    </row>
    <row r="175" spans="1:35" ht="12.75" customHeight="1">
      <c r="A175" s="84">
        <v>25</v>
      </c>
      <c r="B175" s="97" t="s">
        <v>1714</v>
      </c>
      <c r="C175" s="44" t="s">
        <v>1708</v>
      </c>
      <c r="D175" s="98">
        <v>10</v>
      </c>
      <c r="E175" s="48">
        <f t="shared" si="232"/>
        <v>282</v>
      </c>
      <c r="F175" s="48">
        <v>282</v>
      </c>
      <c r="G175" s="99">
        <f t="shared" si="233"/>
        <v>555</v>
      </c>
      <c r="H175" s="84">
        <f t="shared" si="234"/>
        <v>644</v>
      </c>
      <c r="I175" s="84">
        <f t="shared" si="235"/>
        <v>762</v>
      </c>
      <c r="J175" s="84"/>
      <c r="K175" s="99">
        <f t="shared" si="236"/>
        <v>555</v>
      </c>
      <c r="L175" s="84">
        <f t="shared" si="237"/>
        <v>644</v>
      </c>
      <c r="M175" s="84">
        <f t="shared" si="238"/>
        <v>667</v>
      </c>
      <c r="N175" s="84">
        <f t="shared" si="239"/>
        <v>762</v>
      </c>
      <c r="O175" s="84"/>
      <c r="P175" s="99">
        <f t="shared" si="240"/>
        <v>568</v>
      </c>
      <c r="Q175" s="99">
        <f t="shared" si="241"/>
        <v>585</v>
      </c>
      <c r="R175" s="84">
        <f t="shared" si="242"/>
        <v>661</v>
      </c>
      <c r="S175" s="84">
        <f t="shared" si="243"/>
        <v>688</v>
      </c>
      <c r="T175" s="84">
        <f t="shared" si="244"/>
        <v>790</v>
      </c>
      <c r="U175" s="84">
        <f t="shared" si="245"/>
        <v>826</v>
      </c>
      <c r="V175" s="84"/>
      <c r="W175" s="84"/>
      <c r="X175" s="84"/>
      <c r="Y175" s="99">
        <f t="shared" si="246"/>
        <v>762</v>
      </c>
      <c r="Z175" s="84">
        <f t="shared" si="247"/>
        <v>868</v>
      </c>
      <c r="AA175" s="84"/>
      <c r="AB175" s="99">
        <f t="shared" si="248"/>
        <v>762</v>
      </c>
      <c r="AC175" s="84">
        <f t="shared" si="249"/>
        <v>854</v>
      </c>
      <c r="AD175" s="99">
        <f t="shared" si="250"/>
        <v>870</v>
      </c>
      <c r="AE175" s="84"/>
      <c r="AF175" s="99">
        <f t="shared" si="251"/>
        <v>786</v>
      </c>
      <c r="AG175" s="84">
        <f t="shared" si="252"/>
        <v>888</v>
      </c>
      <c r="AH175" s="99">
        <f t="shared" si="253"/>
        <v>934</v>
      </c>
      <c r="AI175" s="84"/>
    </row>
    <row r="176" spans="1:35" ht="12.75" customHeight="1">
      <c r="A176" s="84">
        <v>32</v>
      </c>
      <c r="B176" s="97" t="s">
        <v>1715</v>
      </c>
      <c r="C176" s="44" t="s">
        <v>1708</v>
      </c>
      <c r="D176" s="98">
        <v>16</v>
      </c>
      <c r="E176" s="48">
        <f t="shared" si="232"/>
        <v>314</v>
      </c>
      <c r="F176" s="48">
        <v>314</v>
      </c>
      <c r="G176" s="99">
        <f t="shared" si="233"/>
        <v>587</v>
      </c>
      <c r="H176" s="99">
        <f t="shared" si="234"/>
        <v>676</v>
      </c>
      <c r="I176" s="84">
        <f t="shared" si="235"/>
        <v>794</v>
      </c>
      <c r="J176" s="84"/>
      <c r="K176" s="99">
        <f t="shared" si="236"/>
        <v>587</v>
      </c>
      <c r="L176" s="99">
        <f t="shared" si="237"/>
        <v>676</v>
      </c>
      <c r="M176" s="99">
        <f t="shared" si="238"/>
        <v>699</v>
      </c>
      <c r="N176" s="84">
        <f t="shared" si="239"/>
        <v>794</v>
      </c>
      <c r="O176" s="84"/>
      <c r="P176" s="99">
        <f t="shared" si="240"/>
        <v>600</v>
      </c>
      <c r="Q176" s="99">
        <f t="shared" si="241"/>
        <v>617</v>
      </c>
      <c r="R176" s="99">
        <f t="shared" si="242"/>
        <v>693</v>
      </c>
      <c r="S176" s="99">
        <f t="shared" si="243"/>
        <v>720</v>
      </c>
      <c r="T176" s="84">
        <f t="shared" si="244"/>
        <v>822</v>
      </c>
      <c r="U176" s="84">
        <f t="shared" si="245"/>
        <v>858</v>
      </c>
      <c r="V176" s="84"/>
      <c r="W176" s="84"/>
      <c r="X176" s="84"/>
      <c r="Y176" s="99">
        <f t="shared" si="246"/>
        <v>794</v>
      </c>
      <c r="Z176" s="99">
        <f t="shared" si="247"/>
        <v>900</v>
      </c>
      <c r="AA176" s="84"/>
      <c r="AB176" s="99">
        <f t="shared" si="248"/>
        <v>794</v>
      </c>
      <c r="AC176" s="99">
        <f t="shared" si="249"/>
        <v>886</v>
      </c>
      <c r="AD176" s="99">
        <f t="shared" si="250"/>
        <v>902</v>
      </c>
      <c r="AE176" s="84"/>
      <c r="AF176" s="99">
        <f t="shared" si="251"/>
        <v>818</v>
      </c>
      <c r="AG176" s="99">
        <f t="shared" si="252"/>
        <v>920</v>
      </c>
      <c r="AH176" s="99">
        <f t="shared" si="253"/>
        <v>966</v>
      </c>
      <c r="AI176" s="84"/>
    </row>
    <row r="177" spans="1:35" ht="12.75" customHeight="1">
      <c r="A177" s="84">
        <v>40</v>
      </c>
      <c r="B177" s="97" t="s">
        <v>1716</v>
      </c>
      <c r="C177" s="44" t="s">
        <v>1708</v>
      </c>
      <c r="D177" s="98">
        <v>25</v>
      </c>
      <c r="E177" s="48">
        <f t="shared" si="232"/>
        <v>342</v>
      </c>
      <c r="F177" s="48">
        <v>342</v>
      </c>
      <c r="G177" s="84"/>
      <c r="H177" s="99">
        <f t="shared" si="234"/>
        <v>704</v>
      </c>
      <c r="I177" s="84">
        <f t="shared" si="235"/>
        <v>822</v>
      </c>
      <c r="J177" s="84"/>
      <c r="K177" s="84"/>
      <c r="L177" s="99">
        <f t="shared" si="237"/>
        <v>704</v>
      </c>
      <c r="M177" s="99">
        <f t="shared" si="238"/>
        <v>727</v>
      </c>
      <c r="N177" s="84">
        <f t="shared" si="239"/>
        <v>822</v>
      </c>
      <c r="O177" s="84"/>
      <c r="P177" s="84"/>
      <c r="Q177" s="84"/>
      <c r="R177" s="99">
        <f t="shared" si="242"/>
        <v>721</v>
      </c>
      <c r="S177" s="99">
        <f t="shared" si="243"/>
        <v>748</v>
      </c>
      <c r="T177" s="84">
        <f t="shared" si="244"/>
        <v>850</v>
      </c>
      <c r="U177" s="84">
        <f t="shared" si="245"/>
        <v>886</v>
      </c>
      <c r="V177" s="84"/>
      <c r="W177" s="84"/>
      <c r="X177" s="84"/>
      <c r="Y177" s="84"/>
      <c r="Z177" s="99">
        <f t="shared" si="247"/>
        <v>928</v>
      </c>
      <c r="AA177" s="84"/>
      <c r="AB177" s="84"/>
      <c r="AC177" s="99">
        <f t="shared" si="249"/>
        <v>914</v>
      </c>
      <c r="AD177" s="99">
        <f t="shared" si="250"/>
        <v>930</v>
      </c>
      <c r="AE177" s="84"/>
      <c r="AF177" s="84"/>
      <c r="AG177" s="99">
        <f t="shared" si="252"/>
        <v>948</v>
      </c>
      <c r="AH177" s="99">
        <f t="shared" si="253"/>
        <v>994</v>
      </c>
      <c r="AI177" s="84"/>
    </row>
    <row r="178" spans="1:35" ht="12.75" customHeight="1">
      <c r="A178" s="84">
        <v>50</v>
      </c>
      <c r="B178" s="97" t="s">
        <v>1717</v>
      </c>
      <c r="C178" s="44" t="s">
        <v>1708</v>
      </c>
      <c r="D178" s="98">
        <v>40</v>
      </c>
      <c r="E178" s="48">
        <f t="shared" si="232"/>
        <v>385</v>
      </c>
      <c r="F178" s="48">
        <v>385</v>
      </c>
      <c r="G178" s="84"/>
      <c r="H178" s="99">
        <f t="shared" si="234"/>
        <v>747</v>
      </c>
      <c r="I178" s="84">
        <f t="shared" si="235"/>
        <v>865</v>
      </c>
      <c r="J178" s="84"/>
      <c r="K178" s="84"/>
      <c r="L178" s="99">
        <f t="shared" si="237"/>
        <v>747</v>
      </c>
      <c r="M178" s="99">
        <f t="shared" si="238"/>
        <v>770</v>
      </c>
      <c r="N178" s="84">
        <f t="shared" si="239"/>
        <v>865</v>
      </c>
      <c r="O178" s="84"/>
      <c r="P178" s="84"/>
      <c r="Q178" s="84"/>
      <c r="R178" s="99">
        <f t="shared" si="242"/>
        <v>764</v>
      </c>
      <c r="S178" s="99">
        <f t="shared" si="243"/>
        <v>791</v>
      </c>
      <c r="T178" s="84">
        <f t="shared" si="244"/>
        <v>893</v>
      </c>
      <c r="U178" s="84">
        <f t="shared" si="245"/>
        <v>929</v>
      </c>
      <c r="V178" s="84"/>
      <c r="W178" s="84"/>
      <c r="X178" s="84"/>
      <c r="Y178" s="84"/>
      <c r="Z178" s="99">
        <f t="shared" si="247"/>
        <v>971</v>
      </c>
      <c r="AA178" s="84"/>
      <c r="AB178" s="84"/>
      <c r="AC178" s="99">
        <f t="shared" si="249"/>
        <v>957</v>
      </c>
      <c r="AD178" s="99">
        <f t="shared" si="250"/>
        <v>973</v>
      </c>
      <c r="AE178" s="84"/>
      <c r="AF178" s="84"/>
      <c r="AG178" s="99">
        <f t="shared" si="252"/>
        <v>991</v>
      </c>
      <c r="AH178" s="99">
        <f t="shared" si="253"/>
        <v>1037</v>
      </c>
      <c r="AI178" s="84"/>
    </row>
    <row r="179" spans="1:35" ht="12.75" customHeight="1">
      <c r="A179" s="84">
        <v>65</v>
      </c>
      <c r="B179" s="97" t="s">
        <v>1718</v>
      </c>
      <c r="C179" s="44" t="s">
        <v>1708</v>
      </c>
      <c r="D179" s="98">
        <v>58</v>
      </c>
      <c r="E179" s="48">
        <f t="shared" si="232"/>
        <v>549</v>
      </c>
      <c r="F179" s="48">
        <v>549</v>
      </c>
      <c r="G179" s="84"/>
      <c r="H179" s="99">
        <f t="shared" si="234"/>
        <v>911</v>
      </c>
      <c r="I179" s="99">
        <f t="shared" si="235"/>
        <v>1029</v>
      </c>
      <c r="J179" s="84"/>
      <c r="K179" s="84"/>
      <c r="L179" s="99">
        <f t="shared" si="237"/>
        <v>911</v>
      </c>
      <c r="M179" s="99">
        <f t="shared" si="238"/>
        <v>934</v>
      </c>
      <c r="N179" s="99">
        <f t="shared" si="239"/>
        <v>1029</v>
      </c>
      <c r="O179" s="84"/>
      <c r="P179" s="84"/>
      <c r="Q179" s="84"/>
      <c r="R179" s="99">
        <f t="shared" si="242"/>
        <v>928</v>
      </c>
      <c r="S179" s="99">
        <f t="shared" si="243"/>
        <v>955</v>
      </c>
      <c r="T179" s="99">
        <f t="shared" si="244"/>
        <v>1057</v>
      </c>
      <c r="U179" s="99">
        <f t="shared" si="245"/>
        <v>1093</v>
      </c>
      <c r="V179" s="84"/>
      <c r="W179" s="84"/>
      <c r="X179" s="84"/>
      <c r="Y179" s="84"/>
      <c r="Z179" s="99">
        <f t="shared" si="247"/>
        <v>1135</v>
      </c>
      <c r="AA179" s="84"/>
      <c r="AB179" s="84"/>
      <c r="AC179" s="99">
        <f t="shared" si="249"/>
        <v>1121</v>
      </c>
      <c r="AD179" s="99">
        <f t="shared" si="250"/>
        <v>1137</v>
      </c>
      <c r="AE179" s="84"/>
      <c r="AF179" s="84"/>
      <c r="AG179" s="99">
        <f t="shared" si="252"/>
        <v>1155</v>
      </c>
      <c r="AH179" s="99">
        <f t="shared" si="253"/>
        <v>1201</v>
      </c>
      <c r="AI179" s="84"/>
    </row>
    <row r="180" spans="1:35" ht="12.75" customHeight="1">
      <c r="A180" s="84">
        <v>80</v>
      </c>
      <c r="B180" s="97" t="s">
        <v>1719</v>
      </c>
      <c r="C180" s="44" t="s">
        <v>1708</v>
      </c>
      <c r="D180" s="98">
        <v>90</v>
      </c>
      <c r="E180" s="48">
        <f t="shared" si="232"/>
        <v>718</v>
      </c>
      <c r="F180" s="48">
        <v>718</v>
      </c>
      <c r="G180" s="84"/>
      <c r="H180" s="99">
        <f t="shared" si="234"/>
        <v>1080</v>
      </c>
      <c r="I180" s="99">
        <f t="shared" si="235"/>
        <v>1198</v>
      </c>
      <c r="J180" s="84"/>
      <c r="K180" s="84"/>
      <c r="L180" s="99">
        <f t="shared" si="237"/>
        <v>1080</v>
      </c>
      <c r="M180" s="99">
        <f t="shared" si="238"/>
        <v>1103</v>
      </c>
      <c r="N180" s="99">
        <f t="shared" si="239"/>
        <v>1198</v>
      </c>
      <c r="O180" s="84"/>
      <c r="P180" s="84"/>
      <c r="Q180" s="84"/>
      <c r="R180" s="99">
        <f t="shared" si="242"/>
        <v>1097</v>
      </c>
      <c r="S180" s="99">
        <f t="shared" si="243"/>
        <v>1124</v>
      </c>
      <c r="T180" s="99">
        <f t="shared" si="244"/>
        <v>1226</v>
      </c>
      <c r="U180" s="99">
        <f t="shared" si="245"/>
        <v>1262</v>
      </c>
      <c r="V180" s="84"/>
      <c r="W180" s="84"/>
      <c r="X180" s="84"/>
      <c r="Y180" s="84"/>
      <c r="Z180" s="99">
        <f t="shared" si="247"/>
        <v>1304</v>
      </c>
      <c r="AA180" s="84"/>
      <c r="AB180" s="84"/>
      <c r="AC180" s="99">
        <f t="shared" si="249"/>
        <v>1290</v>
      </c>
      <c r="AD180" s="99">
        <f t="shared" si="250"/>
        <v>1306</v>
      </c>
      <c r="AE180" s="84"/>
      <c r="AF180" s="84"/>
      <c r="AG180" s="99">
        <f t="shared" si="252"/>
        <v>1324</v>
      </c>
      <c r="AH180" s="99">
        <f t="shared" si="253"/>
        <v>1370</v>
      </c>
      <c r="AI180" s="84"/>
    </row>
    <row r="181" spans="1:35" ht="12.75" customHeight="1">
      <c r="A181" s="103">
        <v>100</v>
      </c>
      <c r="B181" s="97" t="s">
        <v>1720</v>
      </c>
      <c r="C181" s="44" t="s">
        <v>1708</v>
      </c>
      <c r="D181" s="98">
        <v>145</v>
      </c>
      <c r="E181" s="48">
        <f t="shared" si="232"/>
        <v>1124</v>
      </c>
      <c r="F181" s="48">
        <v>1124</v>
      </c>
      <c r="G181" s="84"/>
      <c r="H181" s="84"/>
      <c r="I181" s="84"/>
      <c r="J181" s="99">
        <f>$J$32+E181</f>
        <v>1852</v>
      </c>
      <c r="K181" s="84"/>
      <c r="L181" s="84"/>
      <c r="M181" s="84"/>
      <c r="N181" s="84"/>
      <c r="O181" s="99">
        <f>$O$32+E181</f>
        <v>1852</v>
      </c>
      <c r="P181" s="84"/>
      <c r="Q181" s="84"/>
      <c r="R181" s="84"/>
      <c r="S181" s="84"/>
      <c r="T181" s="84"/>
      <c r="U181" s="84"/>
      <c r="V181" s="99">
        <f>$V$32+E181</f>
        <v>1890</v>
      </c>
      <c r="W181" s="99">
        <f>$W$32+E181</f>
        <v>1943</v>
      </c>
      <c r="X181" s="99">
        <f>$X$32+E181</f>
        <v>2118</v>
      </c>
      <c r="Y181" s="84"/>
      <c r="Z181" s="84"/>
      <c r="AA181" s="99">
        <f>$AA$32+E181</f>
        <v>2273</v>
      </c>
      <c r="AB181" s="84"/>
      <c r="AC181" s="84"/>
      <c r="AD181" s="84"/>
      <c r="AE181" s="99">
        <f>$AE$32+E181</f>
        <v>2270</v>
      </c>
      <c r="AF181" s="84"/>
      <c r="AG181" s="84"/>
      <c r="AH181" s="84"/>
      <c r="AI181" s="99">
        <f>$AI$32+E181</f>
        <v>2316</v>
      </c>
    </row>
    <row r="182" spans="1:35" ht="11.2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row>
    <row r="183" spans="1:35" ht="15" customHeight="1">
      <c r="A183" s="100" t="s">
        <v>1721</v>
      </c>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row>
    <row r="184" spans="1:35" ht="12.75" customHeight="1">
      <c r="A184" s="84">
        <v>40</v>
      </c>
      <c r="B184" s="163" t="s">
        <v>1722</v>
      </c>
      <c r="C184" s="104" t="s">
        <v>1723</v>
      </c>
      <c r="D184" s="98">
        <v>25</v>
      </c>
      <c r="E184" s="48">
        <f t="shared" ref="E184:E190" si="254">F184*(1+$AI$12)*(1-$AI$11)</f>
        <v>1730</v>
      </c>
      <c r="F184" s="48">
        <v>1730</v>
      </c>
      <c r="G184" s="84"/>
      <c r="H184" s="99">
        <f t="shared" ref="H184:H187" si="255">$H$32+E184</f>
        <v>2092</v>
      </c>
      <c r="I184" s="99">
        <f t="shared" ref="I184:I187" si="256">$I$32+E184</f>
        <v>2210</v>
      </c>
      <c r="J184" s="84"/>
      <c r="K184" s="84"/>
      <c r="L184" s="99">
        <f t="shared" ref="L184:L187" si="257">$L$32+E184</f>
        <v>2092</v>
      </c>
      <c r="M184" s="99">
        <f t="shared" ref="M184:M187" si="258">$M$32+E184</f>
        <v>2115</v>
      </c>
      <c r="N184" s="99">
        <f t="shared" ref="N184:N187" si="259">$N$32+E184</f>
        <v>2210</v>
      </c>
      <c r="O184" s="84"/>
      <c r="P184" s="84"/>
      <c r="Q184" s="84"/>
      <c r="R184" s="99">
        <f t="shared" ref="R184:R187" si="260">$R$32+E184</f>
        <v>2109</v>
      </c>
      <c r="S184" s="99">
        <f t="shared" ref="S184:S187" si="261">$S$32+E184</f>
        <v>2136</v>
      </c>
      <c r="T184" s="99">
        <f t="shared" ref="T184:T187" si="262">$T$32+E184</f>
        <v>2238</v>
      </c>
      <c r="U184" s="99">
        <f t="shared" ref="U184:U187" si="263">$U$32+E184</f>
        <v>2274</v>
      </c>
      <c r="V184" s="84"/>
      <c r="W184" s="84"/>
      <c r="X184" s="84"/>
      <c r="Y184" s="84"/>
      <c r="Z184" s="99">
        <f t="shared" ref="Z184:Z187" si="264">$Z$32+E184</f>
        <v>2316</v>
      </c>
      <c r="AA184" s="84"/>
      <c r="AB184" s="84"/>
      <c r="AC184" s="99">
        <f t="shared" ref="AC184:AC187" si="265">$AC$32+E184</f>
        <v>2302</v>
      </c>
      <c r="AD184" s="99">
        <f t="shared" ref="AD184:AD187" si="266">$AD$32+E184</f>
        <v>2318</v>
      </c>
      <c r="AE184" s="84"/>
      <c r="AF184" s="84"/>
      <c r="AG184" s="99">
        <f t="shared" ref="AG184:AG187" si="267">$AG$32+E184</f>
        <v>2336</v>
      </c>
      <c r="AH184" s="99">
        <f t="shared" ref="AH184:AH187" si="268">$AH$32+E184</f>
        <v>2382</v>
      </c>
      <c r="AI184" s="84"/>
    </row>
    <row r="185" spans="1:35" ht="12.75" customHeight="1">
      <c r="A185" s="84">
        <v>50</v>
      </c>
      <c r="B185" s="163" t="s">
        <v>1724</v>
      </c>
      <c r="C185" s="104" t="s">
        <v>1723</v>
      </c>
      <c r="D185" s="98">
        <v>40</v>
      </c>
      <c r="E185" s="48">
        <f t="shared" si="254"/>
        <v>2183</v>
      </c>
      <c r="F185" s="48">
        <v>2183</v>
      </c>
      <c r="G185" s="84"/>
      <c r="H185" s="99">
        <f t="shared" si="255"/>
        <v>2545</v>
      </c>
      <c r="I185" s="99">
        <f t="shared" si="256"/>
        <v>2663</v>
      </c>
      <c r="J185" s="84"/>
      <c r="K185" s="84"/>
      <c r="L185" s="99">
        <f t="shared" si="257"/>
        <v>2545</v>
      </c>
      <c r="M185" s="99">
        <f t="shared" si="258"/>
        <v>2568</v>
      </c>
      <c r="N185" s="99">
        <f t="shared" si="259"/>
        <v>2663</v>
      </c>
      <c r="O185" s="84"/>
      <c r="P185" s="84"/>
      <c r="Q185" s="84"/>
      <c r="R185" s="99">
        <f t="shared" si="260"/>
        <v>2562</v>
      </c>
      <c r="S185" s="99">
        <f t="shared" si="261"/>
        <v>2589</v>
      </c>
      <c r="T185" s="99">
        <f t="shared" si="262"/>
        <v>2691</v>
      </c>
      <c r="U185" s="99">
        <f t="shared" si="263"/>
        <v>2727</v>
      </c>
      <c r="V185" s="84"/>
      <c r="W185" s="84"/>
      <c r="X185" s="84"/>
      <c r="Y185" s="84"/>
      <c r="Z185" s="99">
        <f t="shared" si="264"/>
        <v>2769</v>
      </c>
      <c r="AA185" s="84"/>
      <c r="AB185" s="84"/>
      <c r="AC185" s="99">
        <f t="shared" si="265"/>
        <v>2755</v>
      </c>
      <c r="AD185" s="99">
        <f t="shared" si="266"/>
        <v>2771</v>
      </c>
      <c r="AE185" s="84"/>
      <c r="AF185" s="84"/>
      <c r="AG185" s="99">
        <f t="shared" si="267"/>
        <v>2789</v>
      </c>
      <c r="AH185" s="99">
        <f t="shared" si="268"/>
        <v>2835</v>
      </c>
      <c r="AI185" s="84"/>
    </row>
    <row r="186" spans="1:35" ht="12.75" customHeight="1">
      <c r="A186" s="84">
        <v>65</v>
      </c>
      <c r="B186" s="163" t="s">
        <v>1725</v>
      </c>
      <c r="C186" s="104" t="s">
        <v>1723</v>
      </c>
      <c r="D186" s="98">
        <v>58</v>
      </c>
      <c r="E186" s="48">
        <f t="shared" si="254"/>
        <v>2853</v>
      </c>
      <c r="F186" s="48">
        <v>2853</v>
      </c>
      <c r="G186" s="84"/>
      <c r="H186" s="99">
        <f t="shared" si="255"/>
        <v>3215</v>
      </c>
      <c r="I186" s="99">
        <f t="shared" si="256"/>
        <v>3333</v>
      </c>
      <c r="J186" s="84"/>
      <c r="K186" s="84"/>
      <c r="L186" s="99">
        <f t="shared" si="257"/>
        <v>3215</v>
      </c>
      <c r="M186" s="99">
        <f t="shared" si="258"/>
        <v>3238</v>
      </c>
      <c r="N186" s="99">
        <f t="shared" si="259"/>
        <v>3333</v>
      </c>
      <c r="O186" s="84"/>
      <c r="P186" s="84"/>
      <c r="Q186" s="84"/>
      <c r="R186" s="99">
        <f t="shared" si="260"/>
        <v>3232</v>
      </c>
      <c r="S186" s="99">
        <f t="shared" si="261"/>
        <v>3259</v>
      </c>
      <c r="T186" s="99">
        <f t="shared" si="262"/>
        <v>3361</v>
      </c>
      <c r="U186" s="99">
        <f t="shared" si="263"/>
        <v>3397</v>
      </c>
      <c r="V186" s="84"/>
      <c r="W186" s="84"/>
      <c r="X186" s="84"/>
      <c r="Y186" s="84"/>
      <c r="Z186" s="99">
        <f t="shared" si="264"/>
        <v>3439</v>
      </c>
      <c r="AA186" s="84"/>
      <c r="AB186" s="84"/>
      <c r="AC186" s="99">
        <f t="shared" si="265"/>
        <v>3425</v>
      </c>
      <c r="AD186" s="99">
        <f t="shared" si="266"/>
        <v>3441</v>
      </c>
      <c r="AE186" s="84"/>
      <c r="AF186" s="84"/>
      <c r="AG186" s="99">
        <f t="shared" si="267"/>
        <v>3459</v>
      </c>
      <c r="AH186" s="99">
        <f t="shared" si="268"/>
        <v>3505</v>
      </c>
      <c r="AI186" s="84"/>
    </row>
    <row r="187" spans="1:35" ht="12.75" customHeight="1">
      <c r="A187" s="84">
        <v>80</v>
      </c>
      <c r="B187" s="163" t="s">
        <v>1726</v>
      </c>
      <c r="C187" s="104" t="s">
        <v>1723</v>
      </c>
      <c r="D187" s="98">
        <v>90</v>
      </c>
      <c r="E187" s="48">
        <f t="shared" si="254"/>
        <v>3919</v>
      </c>
      <c r="F187" s="48">
        <v>3919</v>
      </c>
      <c r="G187" s="84"/>
      <c r="H187" s="99">
        <f t="shared" si="255"/>
        <v>4281</v>
      </c>
      <c r="I187" s="99">
        <f t="shared" si="256"/>
        <v>4399</v>
      </c>
      <c r="J187" s="84"/>
      <c r="K187" s="84"/>
      <c r="L187" s="99">
        <f t="shared" si="257"/>
        <v>4281</v>
      </c>
      <c r="M187" s="99">
        <f t="shared" si="258"/>
        <v>4304</v>
      </c>
      <c r="N187" s="99">
        <f t="shared" si="259"/>
        <v>4399</v>
      </c>
      <c r="O187" s="84"/>
      <c r="P187" s="84"/>
      <c r="Q187" s="84"/>
      <c r="R187" s="99">
        <f t="shared" si="260"/>
        <v>4298</v>
      </c>
      <c r="S187" s="99">
        <f t="shared" si="261"/>
        <v>4325</v>
      </c>
      <c r="T187" s="99">
        <f t="shared" si="262"/>
        <v>4427</v>
      </c>
      <c r="U187" s="99">
        <f t="shared" si="263"/>
        <v>4463</v>
      </c>
      <c r="V187" s="84"/>
      <c r="W187" s="84"/>
      <c r="X187" s="84"/>
      <c r="Y187" s="84"/>
      <c r="Z187" s="99">
        <f t="shared" si="264"/>
        <v>4505</v>
      </c>
      <c r="AA187" s="84"/>
      <c r="AB187" s="84"/>
      <c r="AC187" s="99">
        <f t="shared" si="265"/>
        <v>4491</v>
      </c>
      <c r="AD187" s="99">
        <f t="shared" si="266"/>
        <v>4507</v>
      </c>
      <c r="AE187" s="84"/>
      <c r="AF187" s="84"/>
      <c r="AG187" s="99">
        <f t="shared" si="267"/>
        <v>4525</v>
      </c>
      <c r="AH187" s="99">
        <f t="shared" si="268"/>
        <v>4571</v>
      </c>
      <c r="AI187" s="84"/>
    </row>
    <row r="188" spans="1:35" ht="12.75" customHeight="1">
      <c r="A188" s="103">
        <v>100</v>
      </c>
      <c r="B188" s="163" t="s">
        <v>1727</v>
      </c>
      <c r="C188" s="104" t="s">
        <v>1723</v>
      </c>
      <c r="D188" s="98">
        <v>145</v>
      </c>
      <c r="E188" s="48">
        <f t="shared" si="254"/>
        <v>4184</v>
      </c>
      <c r="F188" s="48">
        <v>4184</v>
      </c>
      <c r="G188" s="84"/>
      <c r="H188" s="84"/>
      <c r="I188" s="84"/>
      <c r="J188" s="99">
        <f t="shared" ref="J188:J190" si="269">$J$32+E188</f>
        <v>4912</v>
      </c>
      <c r="K188" s="84"/>
      <c r="L188" s="84"/>
      <c r="M188" s="84"/>
      <c r="N188" s="84"/>
      <c r="O188" s="99">
        <f t="shared" ref="O188:O190" si="270">$O$32+E188</f>
        <v>4912</v>
      </c>
      <c r="P188" s="84"/>
      <c r="Q188" s="84"/>
      <c r="R188" s="84"/>
      <c r="S188" s="84"/>
      <c r="T188" s="84"/>
      <c r="U188" s="84"/>
      <c r="V188" s="99">
        <f t="shared" ref="V188:V190" si="271">$V$32+E188</f>
        <v>4950</v>
      </c>
      <c r="W188" s="99">
        <f t="shared" ref="W188:W190" si="272">$W$32+E188</f>
        <v>5003</v>
      </c>
      <c r="X188" s="99">
        <f t="shared" ref="X188:X190" si="273">$X$32+E188</f>
        <v>5178</v>
      </c>
      <c r="Y188" s="84"/>
      <c r="Z188" s="84"/>
      <c r="AA188" s="99">
        <f>$AA$32+E188</f>
        <v>5333</v>
      </c>
      <c r="AB188" s="84"/>
      <c r="AC188" s="84"/>
      <c r="AD188" s="84"/>
      <c r="AE188" s="99">
        <f>$AE$32+E188</f>
        <v>5330</v>
      </c>
      <c r="AF188" s="84"/>
      <c r="AG188" s="84"/>
      <c r="AH188" s="84"/>
      <c r="AI188" s="99">
        <f>$AI$32+E188</f>
        <v>5376</v>
      </c>
    </row>
    <row r="189" spans="1:35" ht="12.75" customHeight="1">
      <c r="A189" s="103">
        <v>125</v>
      </c>
      <c r="B189" s="163" t="s">
        <v>1728</v>
      </c>
      <c r="C189" s="104" t="s">
        <v>1723</v>
      </c>
      <c r="D189" s="98">
        <v>220</v>
      </c>
      <c r="E189" s="48">
        <f t="shared" si="254"/>
        <v>6523</v>
      </c>
      <c r="F189" s="48">
        <v>6523</v>
      </c>
      <c r="G189" s="84"/>
      <c r="H189" s="84"/>
      <c r="I189" s="84"/>
      <c r="J189" s="99">
        <f t="shared" si="269"/>
        <v>7251</v>
      </c>
      <c r="K189" s="84"/>
      <c r="L189" s="84"/>
      <c r="M189" s="84"/>
      <c r="N189" s="84"/>
      <c r="O189" s="99">
        <f t="shared" si="270"/>
        <v>7251</v>
      </c>
      <c r="P189" s="84"/>
      <c r="Q189" s="84"/>
      <c r="R189" s="84"/>
      <c r="S189" s="84"/>
      <c r="T189" s="84"/>
      <c r="U189" s="84"/>
      <c r="V189" s="99">
        <f t="shared" si="271"/>
        <v>7289</v>
      </c>
      <c r="W189" s="99">
        <f t="shared" si="272"/>
        <v>7342</v>
      </c>
      <c r="X189" s="99">
        <f t="shared" si="273"/>
        <v>7517</v>
      </c>
      <c r="Y189" s="84"/>
      <c r="Z189" s="84"/>
      <c r="AA189" s="84"/>
      <c r="AB189" s="84"/>
      <c r="AC189" s="84"/>
      <c r="AD189" s="84"/>
      <c r="AE189" s="84"/>
      <c r="AF189" s="84"/>
      <c r="AG189" s="84"/>
      <c r="AH189" s="84"/>
      <c r="AI189" s="84"/>
    </row>
    <row r="190" spans="1:35" ht="12.75" customHeight="1">
      <c r="A190" s="103">
        <v>150</v>
      </c>
      <c r="B190" s="163" t="s">
        <v>1729</v>
      </c>
      <c r="C190" s="104" t="s">
        <v>1723</v>
      </c>
      <c r="D190" s="98">
        <v>320</v>
      </c>
      <c r="E190" s="48">
        <f t="shared" si="254"/>
        <v>8405</v>
      </c>
      <c r="F190" s="48">
        <v>8405</v>
      </c>
      <c r="G190" s="84"/>
      <c r="H190" s="84"/>
      <c r="I190" s="84"/>
      <c r="J190" s="99">
        <f t="shared" si="269"/>
        <v>9133</v>
      </c>
      <c r="K190" s="84"/>
      <c r="L190" s="84"/>
      <c r="M190" s="84"/>
      <c r="N190" s="84"/>
      <c r="O190" s="99">
        <f t="shared" si="270"/>
        <v>9133</v>
      </c>
      <c r="P190" s="84"/>
      <c r="Q190" s="84"/>
      <c r="R190" s="84"/>
      <c r="S190" s="84"/>
      <c r="T190" s="84"/>
      <c r="U190" s="84"/>
      <c r="V190" s="99">
        <f t="shared" si="271"/>
        <v>9171</v>
      </c>
      <c r="W190" s="99">
        <f t="shared" si="272"/>
        <v>9224</v>
      </c>
      <c r="X190" s="99">
        <f t="shared" si="273"/>
        <v>9399</v>
      </c>
      <c r="Y190" s="84"/>
      <c r="Z190" s="84"/>
      <c r="AA190" s="84"/>
      <c r="AB190" s="84"/>
      <c r="AC190" s="84"/>
      <c r="AD190" s="84"/>
      <c r="AE190" s="84"/>
      <c r="AF190" s="84"/>
      <c r="AG190" s="84"/>
      <c r="AH190" s="84"/>
      <c r="AI190" s="84"/>
    </row>
    <row r="191" spans="1:35" ht="11.2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row>
    <row r="192" spans="1:35" ht="15" customHeight="1">
      <c r="A192" s="100" t="s">
        <v>1730</v>
      </c>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row>
    <row r="193" spans="1:35" ht="12.75" customHeight="1">
      <c r="A193" s="84">
        <v>15</v>
      </c>
      <c r="B193" s="163" t="s">
        <v>1731</v>
      </c>
      <c r="C193" s="104" t="s">
        <v>1732</v>
      </c>
      <c r="D193" s="98">
        <v>0.4</v>
      </c>
      <c r="E193" s="48">
        <f t="shared" ref="E193:E211" si="274">F193*(1+$AI$12)*(1-$AI$11)</f>
        <v>606</v>
      </c>
      <c r="F193" s="48">
        <v>606</v>
      </c>
      <c r="G193" s="99">
        <f t="shared" ref="G193:G204" si="275">$G$32+E193</f>
        <v>879</v>
      </c>
      <c r="H193" s="84">
        <f t="shared" ref="H193:H211" si="276">$H$32+E193</f>
        <v>968</v>
      </c>
      <c r="I193" s="84">
        <f t="shared" ref="I193:I211" si="277">$I$32+E193</f>
        <v>1086</v>
      </c>
      <c r="J193" s="84"/>
      <c r="K193" s="99">
        <f t="shared" ref="K193:K204" si="278">$K$32+E193</f>
        <v>879</v>
      </c>
      <c r="L193" s="84">
        <f t="shared" ref="L193:L211" si="279">$L$32+E193</f>
        <v>968</v>
      </c>
      <c r="M193" s="84">
        <f t="shared" ref="M193:M211" si="280">$M$32+E193</f>
        <v>991</v>
      </c>
      <c r="N193" s="84">
        <f t="shared" ref="N193:N211" si="281">$N$32+E193</f>
        <v>1086</v>
      </c>
      <c r="O193" s="84"/>
      <c r="P193" s="99">
        <f t="shared" ref="P193:P204" si="282">$P$32+E193</f>
        <v>892</v>
      </c>
      <c r="Q193" s="99">
        <f t="shared" ref="Q193:Q204" si="283">$Q$32+E193</f>
        <v>909</v>
      </c>
      <c r="R193" s="84">
        <f t="shared" ref="R193:R211" si="284">$R$32+E193</f>
        <v>985</v>
      </c>
      <c r="S193" s="84">
        <f t="shared" ref="S193:S211" si="285">$S$32+E193</f>
        <v>1012</v>
      </c>
      <c r="T193" s="84">
        <f t="shared" ref="T193:T211" si="286">$T$32+E193</f>
        <v>1114</v>
      </c>
      <c r="U193" s="84">
        <f t="shared" ref="U193:U211" si="287">$U$32+E193</f>
        <v>1150</v>
      </c>
      <c r="V193" s="84"/>
      <c r="W193" s="84"/>
      <c r="X193" s="84"/>
      <c r="Y193" s="99">
        <f t="shared" ref="Y193:Y204" si="288">$Y$32+E193</f>
        <v>1086</v>
      </c>
      <c r="Z193" s="84">
        <f t="shared" ref="Z193:Z211" si="289">$Z$32+E193</f>
        <v>1192</v>
      </c>
      <c r="AA193" s="84"/>
      <c r="AB193" s="99">
        <f t="shared" ref="AB193:AB204" si="290">$AB$32+E193</f>
        <v>1086</v>
      </c>
      <c r="AC193" s="84">
        <f t="shared" ref="AC193:AC211" si="291">$AC$32+E193</f>
        <v>1178</v>
      </c>
      <c r="AD193" s="99">
        <f t="shared" ref="AD193:AD211" si="292">$AD$32+E193</f>
        <v>1194</v>
      </c>
      <c r="AE193" s="84"/>
      <c r="AF193" s="99">
        <f t="shared" ref="AF193:AF204" si="293">$AF$32+E193</f>
        <v>1110</v>
      </c>
      <c r="AG193" s="84">
        <f t="shared" ref="AG193:AG211" si="294">$AG$32+E193</f>
        <v>1212</v>
      </c>
      <c r="AH193" s="99">
        <f t="shared" ref="AH193:AH211" si="295">$AH$32+E193</f>
        <v>1258</v>
      </c>
      <c r="AI193" s="84"/>
    </row>
    <row r="194" spans="1:35" ht="12.75" customHeight="1">
      <c r="A194" s="84">
        <v>15</v>
      </c>
      <c r="B194" s="163" t="s">
        <v>1733</v>
      </c>
      <c r="C194" s="104" t="s">
        <v>1732</v>
      </c>
      <c r="D194" s="98">
        <v>0.63</v>
      </c>
      <c r="E194" s="48">
        <f t="shared" si="274"/>
        <v>606</v>
      </c>
      <c r="F194" s="48">
        <v>606</v>
      </c>
      <c r="G194" s="99">
        <f t="shared" si="275"/>
        <v>879</v>
      </c>
      <c r="H194" s="84">
        <f t="shared" si="276"/>
        <v>968</v>
      </c>
      <c r="I194" s="84">
        <f t="shared" si="277"/>
        <v>1086</v>
      </c>
      <c r="J194" s="84"/>
      <c r="K194" s="99">
        <f t="shared" si="278"/>
        <v>879</v>
      </c>
      <c r="L194" s="84">
        <f t="shared" si="279"/>
        <v>968</v>
      </c>
      <c r="M194" s="84">
        <f t="shared" si="280"/>
        <v>991</v>
      </c>
      <c r="N194" s="84">
        <f t="shared" si="281"/>
        <v>1086</v>
      </c>
      <c r="O194" s="84"/>
      <c r="P194" s="99">
        <f t="shared" si="282"/>
        <v>892</v>
      </c>
      <c r="Q194" s="99">
        <f t="shared" si="283"/>
        <v>909</v>
      </c>
      <c r="R194" s="84">
        <f t="shared" si="284"/>
        <v>985</v>
      </c>
      <c r="S194" s="84">
        <f t="shared" si="285"/>
        <v>1012</v>
      </c>
      <c r="T194" s="84">
        <f t="shared" si="286"/>
        <v>1114</v>
      </c>
      <c r="U194" s="84">
        <f t="shared" si="287"/>
        <v>1150</v>
      </c>
      <c r="V194" s="84"/>
      <c r="W194" s="84"/>
      <c r="X194" s="84"/>
      <c r="Y194" s="99">
        <f t="shared" si="288"/>
        <v>1086</v>
      </c>
      <c r="Z194" s="84">
        <f t="shared" si="289"/>
        <v>1192</v>
      </c>
      <c r="AA194" s="84"/>
      <c r="AB194" s="99">
        <f t="shared" si="290"/>
        <v>1086</v>
      </c>
      <c r="AC194" s="84">
        <f t="shared" si="291"/>
        <v>1178</v>
      </c>
      <c r="AD194" s="99">
        <f t="shared" si="292"/>
        <v>1194</v>
      </c>
      <c r="AE194" s="84"/>
      <c r="AF194" s="99">
        <f t="shared" si="293"/>
        <v>1110</v>
      </c>
      <c r="AG194" s="84">
        <f t="shared" si="294"/>
        <v>1212</v>
      </c>
      <c r="AH194" s="99">
        <f t="shared" si="295"/>
        <v>1258</v>
      </c>
      <c r="AI194" s="84"/>
    </row>
    <row r="195" spans="1:35" ht="12.75" customHeight="1">
      <c r="A195" s="84">
        <v>15</v>
      </c>
      <c r="B195" s="163" t="s">
        <v>1734</v>
      </c>
      <c r="C195" s="104" t="s">
        <v>1732</v>
      </c>
      <c r="D195" s="98">
        <v>1</v>
      </c>
      <c r="E195" s="48">
        <f t="shared" si="274"/>
        <v>606</v>
      </c>
      <c r="F195" s="48">
        <v>606</v>
      </c>
      <c r="G195" s="99">
        <f t="shared" si="275"/>
        <v>879</v>
      </c>
      <c r="H195" s="84">
        <f t="shared" si="276"/>
        <v>968</v>
      </c>
      <c r="I195" s="84">
        <f t="shared" si="277"/>
        <v>1086</v>
      </c>
      <c r="J195" s="84"/>
      <c r="K195" s="99">
        <f t="shared" si="278"/>
        <v>879</v>
      </c>
      <c r="L195" s="84">
        <f t="shared" si="279"/>
        <v>968</v>
      </c>
      <c r="M195" s="84">
        <f t="shared" si="280"/>
        <v>991</v>
      </c>
      <c r="N195" s="84">
        <f t="shared" si="281"/>
        <v>1086</v>
      </c>
      <c r="O195" s="84"/>
      <c r="P195" s="99">
        <f t="shared" si="282"/>
        <v>892</v>
      </c>
      <c r="Q195" s="99">
        <f t="shared" si="283"/>
        <v>909</v>
      </c>
      <c r="R195" s="84">
        <f t="shared" si="284"/>
        <v>985</v>
      </c>
      <c r="S195" s="84">
        <f t="shared" si="285"/>
        <v>1012</v>
      </c>
      <c r="T195" s="84">
        <f t="shared" si="286"/>
        <v>1114</v>
      </c>
      <c r="U195" s="84">
        <f t="shared" si="287"/>
        <v>1150</v>
      </c>
      <c r="V195" s="84"/>
      <c r="W195" s="84"/>
      <c r="X195" s="84"/>
      <c r="Y195" s="99">
        <f t="shared" si="288"/>
        <v>1086</v>
      </c>
      <c r="Z195" s="84">
        <f t="shared" si="289"/>
        <v>1192</v>
      </c>
      <c r="AA195" s="84"/>
      <c r="AB195" s="99">
        <f t="shared" si="290"/>
        <v>1086</v>
      </c>
      <c r="AC195" s="84">
        <f t="shared" si="291"/>
        <v>1178</v>
      </c>
      <c r="AD195" s="99">
        <f t="shared" si="292"/>
        <v>1194</v>
      </c>
      <c r="AE195" s="84"/>
      <c r="AF195" s="99">
        <f t="shared" si="293"/>
        <v>1110</v>
      </c>
      <c r="AG195" s="84">
        <f t="shared" si="294"/>
        <v>1212</v>
      </c>
      <c r="AH195" s="99">
        <f t="shared" si="295"/>
        <v>1258</v>
      </c>
      <c r="AI195" s="84"/>
    </row>
    <row r="196" spans="1:35" ht="12.75" customHeight="1">
      <c r="A196" s="84">
        <v>15</v>
      </c>
      <c r="B196" s="163" t="s">
        <v>1735</v>
      </c>
      <c r="C196" s="104" t="s">
        <v>1732</v>
      </c>
      <c r="D196" s="98">
        <v>1.6</v>
      </c>
      <c r="E196" s="48">
        <f t="shared" si="274"/>
        <v>606</v>
      </c>
      <c r="F196" s="48">
        <v>606</v>
      </c>
      <c r="G196" s="99">
        <f t="shared" si="275"/>
        <v>879</v>
      </c>
      <c r="H196" s="84">
        <f t="shared" si="276"/>
        <v>968</v>
      </c>
      <c r="I196" s="84">
        <f t="shared" si="277"/>
        <v>1086</v>
      </c>
      <c r="J196" s="84"/>
      <c r="K196" s="99">
        <f t="shared" si="278"/>
        <v>879</v>
      </c>
      <c r="L196" s="84">
        <f t="shared" si="279"/>
        <v>968</v>
      </c>
      <c r="M196" s="84">
        <f t="shared" si="280"/>
        <v>991</v>
      </c>
      <c r="N196" s="84">
        <f t="shared" si="281"/>
        <v>1086</v>
      </c>
      <c r="O196" s="84"/>
      <c r="P196" s="99">
        <f t="shared" si="282"/>
        <v>892</v>
      </c>
      <c r="Q196" s="99">
        <f t="shared" si="283"/>
        <v>909</v>
      </c>
      <c r="R196" s="84">
        <f t="shared" si="284"/>
        <v>985</v>
      </c>
      <c r="S196" s="84">
        <f t="shared" si="285"/>
        <v>1012</v>
      </c>
      <c r="T196" s="84">
        <f t="shared" si="286"/>
        <v>1114</v>
      </c>
      <c r="U196" s="84">
        <f t="shared" si="287"/>
        <v>1150</v>
      </c>
      <c r="V196" s="84"/>
      <c r="W196" s="84"/>
      <c r="X196" s="84"/>
      <c r="Y196" s="99">
        <f t="shared" si="288"/>
        <v>1086</v>
      </c>
      <c r="Z196" s="84">
        <f t="shared" si="289"/>
        <v>1192</v>
      </c>
      <c r="AA196" s="84"/>
      <c r="AB196" s="99">
        <f t="shared" si="290"/>
        <v>1086</v>
      </c>
      <c r="AC196" s="84">
        <f t="shared" si="291"/>
        <v>1178</v>
      </c>
      <c r="AD196" s="99">
        <f t="shared" si="292"/>
        <v>1194</v>
      </c>
      <c r="AE196" s="84"/>
      <c r="AF196" s="99">
        <f t="shared" si="293"/>
        <v>1110</v>
      </c>
      <c r="AG196" s="84">
        <f t="shared" si="294"/>
        <v>1212</v>
      </c>
      <c r="AH196" s="99">
        <f t="shared" si="295"/>
        <v>1258</v>
      </c>
      <c r="AI196" s="84"/>
    </row>
    <row r="197" spans="1:35" ht="12.75" customHeight="1">
      <c r="A197" s="84">
        <v>15</v>
      </c>
      <c r="B197" s="163" t="s">
        <v>1736</v>
      </c>
      <c r="C197" s="104" t="s">
        <v>1732</v>
      </c>
      <c r="D197" s="98">
        <v>2.5</v>
      </c>
      <c r="E197" s="48">
        <f t="shared" si="274"/>
        <v>606</v>
      </c>
      <c r="F197" s="48">
        <v>606</v>
      </c>
      <c r="G197" s="99">
        <f t="shared" si="275"/>
        <v>879</v>
      </c>
      <c r="H197" s="84">
        <f t="shared" si="276"/>
        <v>968</v>
      </c>
      <c r="I197" s="84">
        <f t="shared" si="277"/>
        <v>1086</v>
      </c>
      <c r="J197" s="84"/>
      <c r="K197" s="99">
        <f t="shared" si="278"/>
        <v>879</v>
      </c>
      <c r="L197" s="84">
        <f t="shared" si="279"/>
        <v>968</v>
      </c>
      <c r="M197" s="84">
        <f t="shared" si="280"/>
        <v>991</v>
      </c>
      <c r="N197" s="84">
        <f t="shared" si="281"/>
        <v>1086</v>
      </c>
      <c r="O197" s="84"/>
      <c r="P197" s="99">
        <f t="shared" si="282"/>
        <v>892</v>
      </c>
      <c r="Q197" s="99">
        <f t="shared" si="283"/>
        <v>909</v>
      </c>
      <c r="R197" s="84">
        <f t="shared" si="284"/>
        <v>985</v>
      </c>
      <c r="S197" s="84">
        <f t="shared" si="285"/>
        <v>1012</v>
      </c>
      <c r="T197" s="84">
        <f t="shared" si="286"/>
        <v>1114</v>
      </c>
      <c r="U197" s="84">
        <f t="shared" si="287"/>
        <v>1150</v>
      </c>
      <c r="V197" s="84"/>
      <c r="W197" s="84"/>
      <c r="X197" s="84"/>
      <c r="Y197" s="99">
        <f t="shared" si="288"/>
        <v>1086</v>
      </c>
      <c r="Z197" s="84">
        <f t="shared" si="289"/>
        <v>1192</v>
      </c>
      <c r="AA197" s="84"/>
      <c r="AB197" s="99">
        <f t="shared" si="290"/>
        <v>1086</v>
      </c>
      <c r="AC197" s="84">
        <f t="shared" si="291"/>
        <v>1178</v>
      </c>
      <c r="AD197" s="99">
        <f t="shared" si="292"/>
        <v>1194</v>
      </c>
      <c r="AE197" s="84"/>
      <c r="AF197" s="99">
        <f t="shared" si="293"/>
        <v>1110</v>
      </c>
      <c r="AG197" s="84">
        <f t="shared" si="294"/>
        <v>1212</v>
      </c>
      <c r="AH197" s="99">
        <f t="shared" si="295"/>
        <v>1258</v>
      </c>
      <c r="AI197" s="84"/>
    </row>
    <row r="198" spans="1:35" ht="12.75" customHeight="1">
      <c r="A198" s="84">
        <v>15</v>
      </c>
      <c r="B198" s="163" t="s">
        <v>1737</v>
      </c>
      <c r="C198" s="104" t="s">
        <v>1732</v>
      </c>
      <c r="D198" s="98">
        <v>4</v>
      </c>
      <c r="E198" s="48">
        <f t="shared" si="274"/>
        <v>606</v>
      </c>
      <c r="F198" s="48">
        <v>606</v>
      </c>
      <c r="G198" s="99">
        <f t="shared" si="275"/>
        <v>879</v>
      </c>
      <c r="H198" s="84">
        <f t="shared" si="276"/>
        <v>968</v>
      </c>
      <c r="I198" s="84">
        <f t="shared" si="277"/>
        <v>1086</v>
      </c>
      <c r="J198" s="84"/>
      <c r="K198" s="99">
        <f t="shared" si="278"/>
        <v>879</v>
      </c>
      <c r="L198" s="84">
        <f t="shared" si="279"/>
        <v>968</v>
      </c>
      <c r="M198" s="84">
        <f t="shared" si="280"/>
        <v>991</v>
      </c>
      <c r="N198" s="84">
        <f t="shared" si="281"/>
        <v>1086</v>
      </c>
      <c r="O198" s="84"/>
      <c r="P198" s="99">
        <f t="shared" si="282"/>
        <v>892</v>
      </c>
      <c r="Q198" s="99">
        <f t="shared" si="283"/>
        <v>909</v>
      </c>
      <c r="R198" s="84">
        <f t="shared" si="284"/>
        <v>985</v>
      </c>
      <c r="S198" s="84">
        <f t="shared" si="285"/>
        <v>1012</v>
      </c>
      <c r="T198" s="84">
        <f t="shared" si="286"/>
        <v>1114</v>
      </c>
      <c r="U198" s="84">
        <f t="shared" si="287"/>
        <v>1150</v>
      </c>
      <c r="V198" s="84"/>
      <c r="W198" s="84"/>
      <c r="X198" s="84"/>
      <c r="Y198" s="99">
        <f t="shared" si="288"/>
        <v>1086</v>
      </c>
      <c r="Z198" s="84">
        <f t="shared" si="289"/>
        <v>1192</v>
      </c>
      <c r="AA198" s="84"/>
      <c r="AB198" s="99">
        <f t="shared" si="290"/>
        <v>1086</v>
      </c>
      <c r="AC198" s="84">
        <f t="shared" si="291"/>
        <v>1178</v>
      </c>
      <c r="AD198" s="99">
        <f t="shared" si="292"/>
        <v>1194</v>
      </c>
      <c r="AE198" s="84"/>
      <c r="AF198" s="99">
        <f t="shared" si="293"/>
        <v>1110</v>
      </c>
      <c r="AG198" s="84">
        <f t="shared" si="294"/>
        <v>1212</v>
      </c>
      <c r="AH198" s="99">
        <f t="shared" si="295"/>
        <v>1258</v>
      </c>
      <c r="AI198" s="84"/>
    </row>
    <row r="199" spans="1:35" ht="12.75" customHeight="1">
      <c r="A199" s="84">
        <v>20</v>
      </c>
      <c r="B199" s="163" t="s">
        <v>1738</v>
      </c>
      <c r="C199" s="104" t="s">
        <v>1732</v>
      </c>
      <c r="D199" s="98">
        <v>4</v>
      </c>
      <c r="E199" s="48">
        <f t="shared" si="274"/>
        <v>677</v>
      </c>
      <c r="F199" s="48">
        <v>677</v>
      </c>
      <c r="G199" s="99">
        <f t="shared" si="275"/>
        <v>950</v>
      </c>
      <c r="H199" s="84">
        <f t="shared" si="276"/>
        <v>1039</v>
      </c>
      <c r="I199" s="84">
        <f t="shared" si="277"/>
        <v>1157</v>
      </c>
      <c r="J199" s="84"/>
      <c r="K199" s="99">
        <f t="shared" si="278"/>
        <v>950</v>
      </c>
      <c r="L199" s="84">
        <f t="shared" si="279"/>
        <v>1039</v>
      </c>
      <c r="M199" s="84">
        <f t="shared" si="280"/>
        <v>1062</v>
      </c>
      <c r="N199" s="84">
        <f t="shared" si="281"/>
        <v>1157</v>
      </c>
      <c r="O199" s="84"/>
      <c r="P199" s="99">
        <f t="shared" si="282"/>
        <v>963</v>
      </c>
      <c r="Q199" s="99">
        <f t="shared" si="283"/>
        <v>980</v>
      </c>
      <c r="R199" s="84">
        <f t="shared" si="284"/>
        <v>1056</v>
      </c>
      <c r="S199" s="84">
        <f t="shared" si="285"/>
        <v>1083</v>
      </c>
      <c r="T199" s="84">
        <f t="shared" si="286"/>
        <v>1185</v>
      </c>
      <c r="U199" s="84">
        <f t="shared" si="287"/>
        <v>1221</v>
      </c>
      <c r="V199" s="84"/>
      <c r="W199" s="84"/>
      <c r="X199" s="84"/>
      <c r="Y199" s="99">
        <f t="shared" si="288"/>
        <v>1157</v>
      </c>
      <c r="Z199" s="84">
        <f t="shared" si="289"/>
        <v>1263</v>
      </c>
      <c r="AA199" s="84"/>
      <c r="AB199" s="99">
        <f t="shared" si="290"/>
        <v>1157</v>
      </c>
      <c r="AC199" s="84">
        <f t="shared" si="291"/>
        <v>1249</v>
      </c>
      <c r="AD199" s="99">
        <f t="shared" si="292"/>
        <v>1265</v>
      </c>
      <c r="AE199" s="84"/>
      <c r="AF199" s="99">
        <f t="shared" si="293"/>
        <v>1181</v>
      </c>
      <c r="AG199" s="84">
        <f t="shared" si="294"/>
        <v>1283</v>
      </c>
      <c r="AH199" s="99">
        <f t="shared" si="295"/>
        <v>1329</v>
      </c>
      <c r="AI199" s="84"/>
    </row>
    <row r="200" spans="1:35" ht="12.75" customHeight="1">
      <c r="A200" s="84">
        <v>20</v>
      </c>
      <c r="B200" s="163" t="s">
        <v>1739</v>
      </c>
      <c r="C200" s="104" t="s">
        <v>1732</v>
      </c>
      <c r="D200" s="98">
        <v>6.3</v>
      </c>
      <c r="E200" s="48">
        <f t="shared" si="274"/>
        <v>677</v>
      </c>
      <c r="F200" s="48">
        <v>677</v>
      </c>
      <c r="G200" s="99">
        <f t="shared" si="275"/>
        <v>950</v>
      </c>
      <c r="H200" s="84">
        <f t="shared" si="276"/>
        <v>1039</v>
      </c>
      <c r="I200" s="84">
        <f t="shared" si="277"/>
        <v>1157</v>
      </c>
      <c r="J200" s="84"/>
      <c r="K200" s="99">
        <f t="shared" si="278"/>
        <v>950</v>
      </c>
      <c r="L200" s="84">
        <f t="shared" si="279"/>
        <v>1039</v>
      </c>
      <c r="M200" s="84">
        <f t="shared" si="280"/>
        <v>1062</v>
      </c>
      <c r="N200" s="84">
        <f t="shared" si="281"/>
        <v>1157</v>
      </c>
      <c r="O200" s="84"/>
      <c r="P200" s="99">
        <f t="shared" si="282"/>
        <v>963</v>
      </c>
      <c r="Q200" s="99">
        <f t="shared" si="283"/>
        <v>980</v>
      </c>
      <c r="R200" s="84">
        <f t="shared" si="284"/>
        <v>1056</v>
      </c>
      <c r="S200" s="84">
        <f t="shared" si="285"/>
        <v>1083</v>
      </c>
      <c r="T200" s="84">
        <f t="shared" si="286"/>
        <v>1185</v>
      </c>
      <c r="U200" s="84">
        <f t="shared" si="287"/>
        <v>1221</v>
      </c>
      <c r="V200" s="84"/>
      <c r="W200" s="84"/>
      <c r="X200" s="84"/>
      <c r="Y200" s="99">
        <f t="shared" si="288"/>
        <v>1157</v>
      </c>
      <c r="Z200" s="84">
        <f t="shared" si="289"/>
        <v>1263</v>
      </c>
      <c r="AA200" s="84"/>
      <c r="AB200" s="99">
        <f t="shared" si="290"/>
        <v>1157</v>
      </c>
      <c r="AC200" s="84">
        <f t="shared" si="291"/>
        <v>1249</v>
      </c>
      <c r="AD200" s="99">
        <f t="shared" si="292"/>
        <v>1265</v>
      </c>
      <c r="AE200" s="84"/>
      <c r="AF200" s="99">
        <f t="shared" si="293"/>
        <v>1181</v>
      </c>
      <c r="AG200" s="84">
        <f t="shared" si="294"/>
        <v>1283</v>
      </c>
      <c r="AH200" s="99">
        <f t="shared" si="295"/>
        <v>1329</v>
      </c>
      <c r="AI200" s="84"/>
    </row>
    <row r="201" spans="1:35" ht="12.75" customHeight="1">
      <c r="A201" s="84">
        <v>25</v>
      </c>
      <c r="B201" s="163" t="s">
        <v>1740</v>
      </c>
      <c r="C201" s="104" t="s">
        <v>1732</v>
      </c>
      <c r="D201" s="98">
        <v>6.3</v>
      </c>
      <c r="E201" s="48">
        <f t="shared" si="274"/>
        <v>725</v>
      </c>
      <c r="F201" s="48">
        <v>725</v>
      </c>
      <c r="G201" s="99">
        <f t="shared" si="275"/>
        <v>998</v>
      </c>
      <c r="H201" s="99">
        <f t="shared" si="276"/>
        <v>1087</v>
      </c>
      <c r="I201" s="84">
        <f t="shared" si="277"/>
        <v>1205</v>
      </c>
      <c r="J201" s="84"/>
      <c r="K201" s="99">
        <f t="shared" si="278"/>
        <v>998</v>
      </c>
      <c r="L201" s="99">
        <f t="shared" si="279"/>
        <v>1087</v>
      </c>
      <c r="M201" s="99">
        <f t="shared" si="280"/>
        <v>1110</v>
      </c>
      <c r="N201" s="84">
        <f t="shared" si="281"/>
        <v>1205</v>
      </c>
      <c r="O201" s="84"/>
      <c r="P201" s="99">
        <f t="shared" si="282"/>
        <v>1011</v>
      </c>
      <c r="Q201" s="99">
        <f t="shared" si="283"/>
        <v>1028</v>
      </c>
      <c r="R201" s="99">
        <f t="shared" si="284"/>
        <v>1104</v>
      </c>
      <c r="S201" s="99">
        <f t="shared" si="285"/>
        <v>1131</v>
      </c>
      <c r="T201" s="84">
        <f t="shared" si="286"/>
        <v>1233</v>
      </c>
      <c r="U201" s="84">
        <f t="shared" si="287"/>
        <v>1269</v>
      </c>
      <c r="V201" s="84"/>
      <c r="W201" s="84"/>
      <c r="X201" s="84"/>
      <c r="Y201" s="99">
        <f t="shared" si="288"/>
        <v>1205</v>
      </c>
      <c r="Z201" s="84">
        <f t="shared" si="289"/>
        <v>1311</v>
      </c>
      <c r="AA201" s="84"/>
      <c r="AB201" s="99">
        <f t="shared" si="290"/>
        <v>1205</v>
      </c>
      <c r="AC201" s="84">
        <f t="shared" si="291"/>
        <v>1297</v>
      </c>
      <c r="AD201" s="99">
        <f t="shared" si="292"/>
        <v>1313</v>
      </c>
      <c r="AE201" s="84"/>
      <c r="AF201" s="99">
        <f t="shared" si="293"/>
        <v>1229</v>
      </c>
      <c r="AG201" s="84">
        <f t="shared" si="294"/>
        <v>1331</v>
      </c>
      <c r="AH201" s="99">
        <f t="shared" si="295"/>
        <v>1377</v>
      </c>
      <c r="AI201" s="84"/>
    </row>
    <row r="202" spans="1:35" ht="12.75" customHeight="1">
      <c r="A202" s="84">
        <v>25</v>
      </c>
      <c r="B202" s="163" t="s">
        <v>1741</v>
      </c>
      <c r="C202" s="104" t="s">
        <v>1732</v>
      </c>
      <c r="D202" s="98">
        <v>10</v>
      </c>
      <c r="E202" s="48">
        <f t="shared" si="274"/>
        <v>725</v>
      </c>
      <c r="F202" s="48">
        <v>725</v>
      </c>
      <c r="G202" s="99">
        <f t="shared" si="275"/>
        <v>998</v>
      </c>
      <c r="H202" s="99">
        <f t="shared" si="276"/>
        <v>1087</v>
      </c>
      <c r="I202" s="84">
        <f t="shared" si="277"/>
        <v>1205</v>
      </c>
      <c r="J202" s="84"/>
      <c r="K202" s="99">
        <f t="shared" si="278"/>
        <v>998</v>
      </c>
      <c r="L202" s="99">
        <f t="shared" si="279"/>
        <v>1087</v>
      </c>
      <c r="M202" s="99">
        <f t="shared" si="280"/>
        <v>1110</v>
      </c>
      <c r="N202" s="84">
        <f t="shared" si="281"/>
        <v>1205</v>
      </c>
      <c r="O202" s="84"/>
      <c r="P202" s="99">
        <f t="shared" si="282"/>
        <v>1011</v>
      </c>
      <c r="Q202" s="99">
        <f t="shared" si="283"/>
        <v>1028</v>
      </c>
      <c r="R202" s="99">
        <f t="shared" si="284"/>
        <v>1104</v>
      </c>
      <c r="S202" s="99">
        <f t="shared" si="285"/>
        <v>1131</v>
      </c>
      <c r="T202" s="84">
        <f t="shared" si="286"/>
        <v>1233</v>
      </c>
      <c r="U202" s="84">
        <f t="shared" si="287"/>
        <v>1269</v>
      </c>
      <c r="V202" s="84"/>
      <c r="W202" s="84"/>
      <c r="X202" s="84"/>
      <c r="Y202" s="99">
        <f t="shared" si="288"/>
        <v>1205</v>
      </c>
      <c r="Z202" s="84">
        <f t="shared" si="289"/>
        <v>1311</v>
      </c>
      <c r="AA202" s="84"/>
      <c r="AB202" s="99">
        <f t="shared" si="290"/>
        <v>1205</v>
      </c>
      <c r="AC202" s="84">
        <f t="shared" si="291"/>
        <v>1297</v>
      </c>
      <c r="AD202" s="99">
        <f t="shared" si="292"/>
        <v>1313</v>
      </c>
      <c r="AE202" s="84"/>
      <c r="AF202" s="99">
        <f t="shared" si="293"/>
        <v>1229</v>
      </c>
      <c r="AG202" s="84">
        <f t="shared" si="294"/>
        <v>1331</v>
      </c>
      <c r="AH202" s="99">
        <f t="shared" si="295"/>
        <v>1377</v>
      </c>
      <c r="AI202" s="84"/>
    </row>
    <row r="203" spans="1:35" ht="12.75" customHeight="1">
      <c r="A203" s="84">
        <v>32</v>
      </c>
      <c r="B203" s="163" t="s">
        <v>1742</v>
      </c>
      <c r="C203" s="104" t="s">
        <v>1732</v>
      </c>
      <c r="D203" s="98">
        <v>10</v>
      </c>
      <c r="E203" s="48">
        <f t="shared" si="274"/>
        <v>778</v>
      </c>
      <c r="F203" s="48">
        <v>778</v>
      </c>
      <c r="G203" s="99">
        <f t="shared" si="275"/>
        <v>1051</v>
      </c>
      <c r="H203" s="99">
        <f t="shared" si="276"/>
        <v>1140</v>
      </c>
      <c r="I203" s="84">
        <f t="shared" si="277"/>
        <v>1258</v>
      </c>
      <c r="J203" s="84"/>
      <c r="K203" s="99">
        <f t="shared" si="278"/>
        <v>1051</v>
      </c>
      <c r="L203" s="99">
        <f t="shared" si="279"/>
        <v>1140</v>
      </c>
      <c r="M203" s="99">
        <f t="shared" si="280"/>
        <v>1163</v>
      </c>
      <c r="N203" s="84">
        <f t="shared" si="281"/>
        <v>1258</v>
      </c>
      <c r="O203" s="84"/>
      <c r="P203" s="99">
        <f t="shared" si="282"/>
        <v>1064</v>
      </c>
      <c r="Q203" s="99">
        <f t="shared" si="283"/>
        <v>1081</v>
      </c>
      <c r="R203" s="99">
        <f t="shared" si="284"/>
        <v>1157</v>
      </c>
      <c r="S203" s="99">
        <f t="shared" si="285"/>
        <v>1184</v>
      </c>
      <c r="T203" s="84">
        <f t="shared" si="286"/>
        <v>1286</v>
      </c>
      <c r="U203" s="84">
        <f t="shared" si="287"/>
        <v>1322</v>
      </c>
      <c r="V203" s="84"/>
      <c r="W203" s="84"/>
      <c r="X203" s="84"/>
      <c r="Y203" s="99">
        <f t="shared" si="288"/>
        <v>1258</v>
      </c>
      <c r="Z203" s="99">
        <f t="shared" si="289"/>
        <v>1364</v>
      </c>
      <c r="AA203" s="84"/>
      <c r="AB203" s="99">
        <f t="shared" si="290"/>
        <v>1258</v>
      </c>
      <c r="AC203" s="99">
        <f t="shared" si="291"/>
        <v>1350</v>
      </c>
      <c r="AD203" s="99">
        <f t="shared" si="292"/>
        <v>1366</v>
      </c>
      <c r="AE203" s="84"/>
      <c r="AF203" s="99">
        <f t="shared" si="293"/>
        <v>1282</v>
      </c>
      <c r="AG203" s="99">
        <f t="shared" si="294"/>
        <v>1384</v>
      </c>
      <c r="AH203" s="99">
        <f t="shared" si="295"/>
        <v>1430</v>
      </c>
      <c r="AI203" s="84"/>
    </row>
    <row r="204" spans="1:35" ht="12.75" customHeight="1">
      <c r="A204" s="84">
        <v>32</v>
      </c>
      <c r="B204" s="163" t="s">
        <v>1743</v>
      </c>
      <c r="C204" s="104" t="s">
        <v>1732</v>
      </c>
      <c r="D204" s="98">
        <v>16</v>
      </c>
      <c r="E204" s="48">
        <f t="shared" si="274"/>
        <v>778</v>
      </c>
      <c r="F204" s="48">
        <v>778</v>
      </c>
      <c r="G204" s="99">
        <f t="shared" si="275"/>
        <v>1051</v>
      </c>
      <c r="H204" s="99">
        <f t="shared" si="276"/>
        <v>1140</v>
      </c>
      <c r="I204" s="84">
        <f t="shared" si="277"/>
        <v>1258</v>
      </c>
      <c r="J204" s="84"/>
      <c r="K204" s="99">
        <f t="shared" si="278"/>
        <v>1051</v>
      </c>
      <c r="L204" s="99">
        <f t="shared" si="279"/>
        <v>1140</v>
      </c>
      <c r="M204" s="99">
        <f t="shared" si="280"/>
        <v>1163</v>
      </c>
      <c r="N204" s="84">
        <f t="shared" si="281"/>
        <v>1258</v>
      </c>
      <c r="O204" s="84"/>
      <c r="P204" s="99">
        <f t="shared" si="282"/>
        <v>1064</v>
      </c>
      <c r="Q204" s="99">
        <f t="shared" si="283"/>
        <v>1081</v>
      </c>
      <c r="R204" s="99">
        <f t="shared" si="284"/>
        <v>1157</v>
      </c>
      <c r="S204" s="99">
        <f t="shared" si="285"/>
        <v>1184</v>
      </c>
      <c r="T204" s="84">
        <f t="shared" si="286"/>
        <v>1286</v>
      </c>
      <c r="U204" s="84">
        <f t="shared" si="287"/>
        <v>1322</v>
      </c>
      <c r="V204" s="84"/>
      <c r="W204" s="84"/>
      <c r="X204" s="84"/>
      <c r="Y204" s="99">
        <f t="shared" si="288"/>
        <v>1258</v>
      </c>
      <c r="Z204" s="99">
        <f t="shared" si="289"/>
        <v>1364</v>
      </c>
      <c r="AA204" s="84"/>
      <c r="AB204" s="99">
        <f t="shared" si="290"/>
        <v>1258</v>
      </c>
      <c r="AC204" s="99">
        <f t="shared" si="291"/>
        <v>1350</v>
      </c>
      <c r="AD204" s="99">
        <f t="shared" si="292"/>
        <v>1366</v>
      </c>
      <c r="AE204" s="84"/>
      <c r="AF204" s="99">
        <f t="shared" si="293"/>
        <v>1282</v>
      </c>
      <c r="AG204" s="99">
        <f t="shared" si="294"/>
        <v>1384</v>
      </c>
      <c r="AH204" s="99">
        <f t="shared" si="295"/>
        <v>1430</v>
      </c>
      <c r="AI204" s="84"/>
    </row>
    <row r="205" spans="1:35" ht="12.75" customHeight="1">
      <c r="A205" s="84">
        <v>40</v>
      </c>
      <c r="B205" s="163" t="s">
        <v>1744</v>
      </c>
      <c r="C205" s="104" t="s">
        <v>1732</v>
      </c>
      <c r="D205" s="98">
        <v>16</v>
      </c>
      <c r="E205" s="48">
        <f t="shared" si="274"/>
        <v>808</v>
      </c>
      <c r="F205" s="48">
        <v>808</v>
      </c>
      <c r="G205" s="84"/>
      <c r="H205" s="99">
        <f t="shared" si="276"/>
        <v>1170</v>
      </c>
      <c r="I205" s="84">
        <f t="shared" si="277"/>
        <v>1288</v>
      </c>
      <c r="J205" s="84"/>
      <c r="K205" s="84"/>
      <c r="L205" s="99">
        <f t="shared" si="279"/>
        <v>1170</v>
      </c>
      <c r="M205" s="99">
        <f t="shared" si="280"/>
        <v>1193</v>
      </c>
      <c r="N205" s="84">
        <f t="shared" si="281"/>
        <v>1288</v>
      </c>
      <c r="O205" s="84"/>
      <c r="P205" s="84"/>
      <c r="Q205" s="84"/>
      <c r="R205" s="99">
        <f t="shared" si="284"/>
        <v>1187</v>
      </c>
      <c r="S205" s="99">
        <f t="shared" si="285"/>
        <v>1214</v>
      </c>
      <c r="T205" s="84">
        <f t="shared" si="286"/>
        <v>1316</v>
      </c>
      <c r="U205" s="84">
        <f t="shared" si="287"/>
        <v>1352</v>
      </c>
      <c r="V205" s="84"/>
      <c r="W205" s="84"/>
      <c r="X205" s="84"/>
      <c r="Y205" s="84"/>
      <c r="Z205" s="99">
        <f t="shared" si="289"/>
        <v>1394</v>
      </c>
      <c r="AA205" s="84"/>
      <c r="AB205" s="84"/>
      <c r="AC205" s="99">
        <f t="shared" si="291"/>
        <v>1380</v>
      </c>
      <c r="AD205" s="99">
        <f t="shared" si="292"/>
        <v>1396</v>
      </c>
      <c r="AE205" s="84"/>
      <c r="AF205" s="84"/>
      <c r="AG205" s="99">
        <f t="shared" si="294"/>
        <v>1414</v>
      </c>
      <c r="AH205" s="99">
        <f t="shared" si="295"/>
        <v>1460</v>
      </c>
      <c r="AI205" s="84"/>
    </row>
    <row r="206" spans="1:35" ht="12.75" customHeight="1">
      <c r="A206" s="84">
        <v>40</v>
      </c>
      <c r="B206" s="163" t="s">
        <v>1745</v>
      </c>
      <c r="C206" s="104" t="s">
        <v>1732</v>
      </c>
      <c r="D206" s="98">
        <v>25</v>
      </c>
      <c r="E206" s="48">
        <f t="shared" si="274"/>
        <v>808</v>
      </c>
      <c r="F206" s="48">
        <v>808</v>
      </c>
      <c r="G206" s="84"/>
      <c r="H206" s="99">
        <f t="shared" si="276"/>
        <v>1170</v>
      </c>
      <c r="I206" s="84">
        <f t="shared" si="277"/>
        <v>1288</v>
      </c>
      <c r="J206" s="84"/>
      <c r="K206" s="84"/>
      <c r="L206" s="99">
        <f t="shared" si="279"/>
        <v>1170</v>
      </c>
      <c r="M206" s="99">
        <f t="shared" si="280"/>
        <v>1193</v>
      </c>
      <c r="N206" s="84">
        <f t="shared" si="281"/>
        <v>1288</v>
      </c>
      <c r="O206" s="84"/>
      <c r="P206" s="84"/>
      <c r="Q206" s="84"/>
      <c r="R206" s="99">
        <f t="shared" si="284"/>
        <v>1187</v>
      </c>
      <c r="S206" s="99">
        <f t="shared" si="285"/>
        <v>1214</v>
      </c>
      <c r="T206" s="84">
        <f t="shared" si="286"/>
        <v>1316</v>
      </c>
      <c r="U206" s="84">
        <f t="shared" si="287"/>
        <v>1352</v>
      </c>
      <c r="V206" s="84"/>
      <c r="W206" s="84"/>
      <c r="X206" s="84"/>
      <c r="Y206" s="84"/>
      <c r="Z206" s="99">
        <f t="shared" si="289"/>
        <v>1394</v>
      </c>
      <c r="AA206" s="84"/>
      <c r="AB206" s="84"/>
      <c r="AC206" s="99">
        <f t="shared" si="291"/>
        <v>1380</v>
      </c>
      <c r="AD206" s="99">
        <f t="shared" si="292"/>
        <v>1396</v>
      </c>
      <c r="AE206" s="84"/>
      <c r="AF206" s="84"/>
      <c r="AG206" s="99">
        <f t="shared" si="294"/>
        <v>1414</v>
      </c>
      <c r="AH206" s="99">
        <f t="shared" si="295"/>
        <v>1460</v>
      </c>
      <c r="AI206" s="84"/>
    </row>
    <row r="207" spans="1:35" ht="12.75" customHeight="1">
      <c r="A207" s="84">
        <v>50</v>
      </c>
      <c r="B207" s="163" t="s">
        <v>1746</v>
      </c>
      <c r="C207" s="104" t="s">
        <v>1732</v>
      </c>
      <c r="D207" s="98">
        <v>25</v>
      </c>
      <c r="E207" s="48">
        <f t="shared" si="274"/>
        <v>835</v>
      </c>
      <c r="F207" s="48">
        <v>835</v>
      </c>
      <c r="G207" s="84"/>
      <c r="H207" s="99">
        <f t="shared" si="276"/>
        <v>1197</v>
      </c>
      <c r="I207" s="99">
        <f t="shared" si="277"/>
        <v>1315</v>
      </c>
      <c r="J207" s="84"/>
      <c r="K207" s="84"/>
      <c r="L207" s="99">
        <f t="shared" si="279"/>
        <v>1197</v>
      </c>
      <c r="M207" s="99">
        <f t="shared" si="280"/>
        <v>1220</v>
      </c>
      <c r="N207" s="99">
        <f t="shared" si="281"/>
        <v>1315</v>
      </c>
      <c r="O207" s="84"/>
      <c r="P207" s="84"/>
      <c r="Q207" s="84"/>
      <c r="R207" s="99">
        <f t="shared" si="284"/>
        <v>1214</v>
      </c>
      <c r="S207" s="99">
        <f t="shared" si="285"/>
        <v>1241</v>
      </c>
      <c r="T207" s="99">
        <f t="shared" si="286"/>
        <v>1343</v>
      </c>
      <c r="U207" s="99">
        <f t="shared" si="287"/>
        <v>1379</v>
      </c>
      <c r="V207" s="84"/>
      <c r="W207" s="84"/>
      <c r="X207" s="84"/>
      <c r="Y207" s="84"/>
      <c r="Z207" s="99">
        <f t="shared" si="289"/>
        <v>1421</v>
      </c>
      <c r="AA207" s="84"/>
      <c r="AB207" s="84"/>
      <c r="AC207" s="99">
        <f t="shared" si="291"/>
        <v>1407</v>
      </c>
      <c r="AD207" s="99">
        <f t="shared" si="292"/>
        <v>1423</v>
      </c>
      <c r="AE207" s="84"/>
      <c r="AF207" s="84"/>
      <c r="AG207" s="99">
        <f t="shared" si="294"/>
        <v>1441</v>
      </c>
      <c r="AH207" s="99">
        <f t="shared" si="295"/>
        <v>1487</v>
      </c>
      <c r="AI207" s="84"/>
    </row>
    <row r="208" spans="1:35" ht="12.75" customHeight="1">
      <c r="A208" s="84">
        <v>50</v>
      </c>
      <c r="B208" s="163" t="s">
        <v>1747</v>
      </c>
      <c r="C208" s="104" t="s">
        <v>1732</v>
      </c>
      <c r="D208" s="98">
        <v>40</v>
      </c>
      <c r="E208" s="48">
        <f t="shared" si="274"/>
        <v>835</v>
      </c>
      <c r="F208" s="48">
        <v>835</v>
      </c>
      <c r="G208" s="84"/>
      <c r="H208" s="99">
        <f t="shared" si="276"/>
        <v>1197</v>
      </c>
      <c r="I208" s="99">
        <f t="shared" si="277"/>
        <v>1315</v>
      </c>
      <c r="J208" s="84"/>
      <c r="K208" s="84"/>
      <c r="L208" s="99">
        <f t="shared" si="279"/>
        <v>1197</v>
      </c>
      <c r="M208" s="99">
        <f t="shared" si="280"/>
        <v>1220</v>
      </c>
      <c r="N208" s="99">
        <f t="shared" si="281"/>
        <v>1315</v>
      </c>
      <c r="O208" s="84"/>
      <c r="P208" s="84"/>
      <c r="Q208" s="84"/>
      <c r="R208" s="99">
        <f t="shared" si="284"/>
        <v>1214</v>
      </c>
      <c r="S208" s="99">
        <f t="shared" si="285"/>
        <v>1241</v>
      </c>
      <c r="T208" s="99">
        <f t="shared" si="286"/>
        <v>1343</v>
      </c>
      <c r="U208" s="99">
        <f t="shared" si="287"/>
        <v>1379</v>
      </c>
      <c r="V208" s="84"/>
      <c r="W208" s="84"/>
      <c r="X208" s="84"/>
      <c r="Y208" s="84"/>
      <c r="Z208" s="99">
        <f t="shared" si="289"/>
        <v>1421</v>
      </c>
      <c r="AA208" s="84"/>
      <c r="AB208" s="84"/>
      <c r="AC208" s="99">
        <f t="shared" si="291"/>
        <v>1407</v>
      </c>
      <c r="AD208" s="99">
        <f t="shared" si="292"/>
        <v>1423</v>
      </c>
      <c r="AE208" s="84"/>
      <c r="AF208" s="84"/>
      <c r="AG208" s="99">
        <f t="shared" si="294"/>
        <v>1441</v>
      </c>
      <c r="AH208" s="99">
        <f t="shared" si="295"/>
        <v>1487</v>
      </c>
      <c r="AI208" s="84"/>
    </row>
    <row r="209" spans="1:35" ht="12.75" customHeight="1">
      <c r="A209" s="84">
        <v>65</v>
      </c>
      <c r="B209" s="163" t="s">
        <v>1748</v>
      </c>
      <c r="C209" s="104" t="s">
        <v>1732</v>
      </c>
      <c r="D209" s="98">
        <v>58</v>
      </c>
      <c r="E209" s="48">
        <f t="shared" si="274"/>
        <v>2836</v>
      </c>
      <c r="F209" s="48">
        <v>2836</v>
      </c>
      <c r="G209" s="84"/>
      <c r="H209" s="99">
        <f t="shared" si="276"/>
        <v>3198</v>
      </c>
      <c r="I209" s="99">
        <f t="shared" si="277"/>
        <v>3316</v>
      </c>
      <c r="J209" s="84"/>
      <c r="K209" s="84"/>
      <c r="L209" s="99">
        <f t="shared" si="279"/>
        <v>3198</v>
      </c>
      <c r="M209" s="99">
        <f t="shared" si="280"/>
        <v>3221</v>
      </c>
      <c r="N209" s="99">
        <f t="shared" si="281"/>
        <v>3316</v>
      </c>
      <c r="O209" s="84"/>
      <c r="P209" s="84"/>
      <c r="Q209" s="84"/>
      <c r="R209" s="99">
        <f t="shared" si="284"/>
        <v>3215</v>
      </c>
      <c r="S209" s="99">
        <f t="shared" si="285"/>
        <v>3242</v>
      </c>
      <c r="T209" s="99">
        <f t="shared" si="286"/>
        <v>3344</v>
      </c>
      <c r="U209" s="99">
        <f t="shared" si="287"/>
        <v>3380</v>
      </c>
      <c r="V209" s="84"/>
      <c r="W209" s="84"/>
      <c r="X209" s="84"/>
      <c r="Y209" s="84"/>
      <c r="Z209" s="99">
        <f t="shared" si="289"/>
        <v>3422</v>
      </c>
      <c r="AA209" s="84"/>
      <c r="AB209" s="84"/>
      <c r="AC209" s="99">
        <f t="shared" si="291"/>
        <v>3408</v>
      </c>
      <c r="AD209" s="99">
        <f t="shared" si="292"/>
        <v>3424</v>
      </c>
      <c r="AE209" s="84"/>
      <c r="AF209" s="84"/>
      <c r="AG209" s="99">
        <f t="shared" si="294"/>
        <v>3442</v>
      </c>
      <c r="AH209" s="99">
        <f t="shared" si="295"/>
        <v>3488</v>
      </c>
      <c r="AI209" s="84"/>
    </row>
    <row r="210" spans="1:35" ht="12.75" customHeight="1">
      <c r="A210" s="84">
        <v>80</v>
      </c>
      <c r="B210" s="163" t="s">
        <v>1749</v>
      </c>
      <c r="C210" s="104" t="s">
        <v>1732</v>
      </c>
      <c r="D210" s="98">
        <v>90</v>
      </c>
      <c r="E210" s="48">
        <f t="shared" si="274"/>
        <v>3897</v>
      </c>
      <c r="F210" s="48">
        <v>3897</v>
      </c>
      <c r="G210" s="84"/>
      <c r="H210" s="99">
        <f t="shared" si="276"/>
        <v>4259</v>
      </c>
      <c r="I210" s="99">
        <f t="shared" si="277"/>
        <v>4377</v>
      </c>
      <c r="J210" s="84"/>
      <c r="K210" s="84"/>
      <c r="L210" s="99">
        <f t="shared" si="279"/>
        <v>4259</v>
      </c>
      <c r="M210" s="99">
        <f t="shared" si="280"/>
        <v>4282</v>
      </c>
      <c r="N210" s="99">
        <f t="shared" si="281"/>
        <v>4377</v>
      </c>
      <c r="O210" s="84"/>
      <c r="P210" s="84"/>
      <c r="Q210" s="84"/>
      <c r="R210" s="99">
        <f t="shared" si="284"/>
        <v>4276</v>
      </c>
      <c r="S210" s="99">
        <f t="shared" si="285"/>
        <v>4303</v>
      </c>
      <c r="T210" s="99">
        <f t="shared" si="286"/>
        <v>4405</v>
      </c>
      <c r="U210" s="99">
        <f t="shared" si="287"/>
        <v>4441</v>
      </c>
      <c r="V210" s="84"/>
      <c r="W210" s="84"/>
      <c r="X210" s="84"/>
      <c r="Y210" s="84"/>
      <c r="Z210" s="99">
        <f t="shared" si="289"/>
        <v>4483</v>
      </c>
      <c r="AA210" s="84"/>
      <c r="AB210" s="84"/>
      <c r="AC210" s="99">
        <f t="shared" si="291"/>
        <v>4469</v>
      </c>
      <c r="AD210" s="99">
        <f t="shared" si="292"/>
        <v>4485</v>
      </c>
      <c r="AE210" s="84"/>
      <c r="AF210" s="84"/>
      <c r="AG210" s="99">
        <f t="shared" si="294"/>
        <v>4503</v>
      </c>
      <c r="AH210" s="99">
        <f t="shared" si="295"/>
        <v>4549</v>
      </c>
      <c r="AI210" s="84"/>
    </row>
    <row r="211" spans="1:35" ht="12.75" customHeight="1">
      <c r="A211" s="103">
        <v>100</v>
      </c>
      <c r="B211" s="163" t="s">
        <v>1750</v>
      </c>
      <c r="C211" s="104" t="s">
        <v>1732</v>
      </c>
      <c r="D211" s="98">
        <v>125</v>
      </c>
      <c r="E211" s="48">
        <f t="shared" si="274"/>
        <v>4159</v>
      </c>
      <c r="F211" s="48">
        <v>4159</v>
      </c>
      <c r="G211" s="84"/>
      <c r="H211" s="99">
        <f t="shared" si="276"/>
        <v>4521</v>
      </c>
      <c r="I211" s="99">
        <f t="shared" si="277"/>
        <v>4639</v>
      </c>
      <c r="J211" s="84"/>
      <c r="K211" s="84"/>
      <c r="L211" s="99">
        <f t="shared" si="279"/>
        <v>4521</v>
      </c>
      <c r="M211" s="99">
        <f t="shared" si="280"/>
        <v>4544</v>
      </c>
      <c r="N211" s="99">
        <f t="shared" si="281"/>
        <v>4639</v>
      </c>
      <c r="O211" s="84"/>
      <c r="P211" s="84"/>
      <c r="Q211" s="84"/>
      <c r="R211" s="99">
        <f t="shared" si="284"/>
        <v>4538</v>
      </c>
      <c r="S211" s="99">
        <f t="shared" si="285"/>
        <v>4565</v>
      </c>
      <c r="T211" s="99">
        <f t="shared" si="286"/>
        <v>4667</v>
      </c>
      <c r="U211" s="99">
        <f t="shared" si="287"/>
        <v>4703</v>
      </c>
      <c r="V211" s="84"/>
      <c r="W211" s="84"/>
      <c r="X211" s="84"/>
      <c r="Y211" s="84"/>
      <c r="Z211" s="99">
        <f t="shared" si="289"/>
        <v>4745</v>
      </c>
      <c r="AA211" s="84"/>
      <c r="AB211" s="84"/>
      <c r="AC211" s="99">
        <f t="shared" si="291"/>
        <v>4731</v>
      </c>
      <c r="AD211" s="99">
        <f t="shared" si="292"/>
        <v>4747</v>
      </c>
      <c r="AE211" s="84"/>
      <c r="AF211" s="84"/>
      <c r="AG211" s="99">
        <f t="shared" si="294"/>
        <v>4765</v>
      </c>
      <c r="AH211" s="99">
        <f t="shared" si="295"/>
        <v>4811</v>
      </c>
      <c r="AI211" s="84"/>
    </row>
    <row r="212" spans="1:35" ht="11.2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row>
    <row r="213" spans="1:35" ht="15" customHeight="1">
      <c r="A213" s="100" t="s">
        <v>1751</v>
      </c>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row>
    <row r="214" spans="1:35" ht="12.75" customHeight="1">
      <c r="A214" s="84">
        <v>15</v>
      </c>
      <c r="B214" s="163" t="s">
        <v>1752</v>
      </c>
      <c r="C214" s="104" t="s">
        <v>1753</v>
      </c>
      <c r="D214" s="98">
        <v>4</v>
      </c>
      <c r="E214" s="48">
        <f t="shared" ref="E214:E222" si="296">F214*(1+$AI$12)*(1-$AI$11)</f>
        <v>1036</v>
      </c>
      <c r="F214" s="48">
        <v>1036</v>
      </c>
      <c r="G214" s="99">
        <f t="shared" ref="G214:G217" si="297">$G$32+E214</f>
        <v>1309</v>
      </c>
      <c r="H214" s="84">
        <f t="shared" ref="H214:H219" si="298">$H$32+E214</f>
        <v>1398</v>
      </c>
      <c r="I214" s="84">
        <f t="shared" ref="I214:I219" si="299">$I$32+E214</f>
        <v>1516</v>
      </c>
      <c r="J214" s="84"/>
      <c r="K214" s="99">
        <f t="shared" ref="K214:K217" si="300">$K$32+E214</f>
        <v>1309</v>
      </c>
      <c r="L214" s="84">
        <f t="shared" ref="L214:L219" si="301">$L$32+E214</f>
        <v>1398</v>
      </c>
      <c r="M214" s="84">
        <f t="shared" ref="M214:M219" si="302">$M$32+E214</f>
        <v>1421</v>
      </c>
      <c r="N214" s="84">
        <f t="shared" ref="N214:N219" si="303">$N$32+E214</f>
        <v>1516</v>
      </c>
      <c r="O214" s="84"/>
      <c r="P214" s="99">
        <f t="shared" ref="P214:P217" si="304">$P$32+E214</f>
        <v>1322</v>
      </c>
      <c r="Q214" s="99">
        <f t="shared" ref="Q214:Q217" si="305">$Q$32+E214</f>
        <v>1339</v>
      </c>
      <c r="R214" s="84">
        <f t="shared" ref="R214:R219" si="306">$R$32+E214</f>
        <v>1415</v>
      </c>
      <c r="S214" s="84">
        <f t="shared" ref="S214:S219" si="307">$S$32+E214</f>
        <v>1442</v>
      </c>
      <c r="T214" s="84">
        <f t="shared" ref="T214:T219" si="308">$T$32+E214</f>
        <v>1544</v>
      </c>
      <c r="U214" s="84">
        <f t="shared" ref="U214:U219" si="309">$U$32+E214</f>
        <v>1580</v>
      </c>
      <c r="V214" s="84"/>
      <c r="W214" s="84"/>
      <c r="X214" s="84"/>
      <c r="Y214" s="99">
        <f t="shared" ref="Y214:Y217" si="310">$Y$32+E214</f>
        <v>1516</v>
      </c>
      <c r="Z214" s="84">
        <f t="shared" ref="Z214:Z219" si="311">$Z$32+E214</f>
        <v>1622</v>
      </c>
      <c r="AA214" s="84"/>
      <c r="AB214" s="99">
        <f t="shared" ref="AB214:AB217" si="312">$AB$32+E214</f>
        <v>1516</v>
      </c>
      <c r="AC214" s="84">
        <f t="shared" ref="AC214:AC219" si="313">$AC$32+E214</f>
        <v>1608</v>
      </c>
      <c r="AD214" s="99">
        <f t="shared" ref="AD214:AD219" si="314">$AD$32+E214</f>
        <v>1624</v>
      </c>
      <c r="AE214" s="84"/>
      <c r="AF214" s="99">
        <f t="shared" ref="AF214:AF217" si="315">$AF$32+E214</f>
        <v>1540</v>
      </c>
      <c r="AG214" s="84">
        <f t="shared" ref="AG214:AG219" si="316">$AG$32+E214</f>
        <v>1642</v>
      </c>
      <c r="AH214" s="99">
        <f t="shared" ref="AH214:AH219" si="317">$AH$32+E214</f>
        <v>1688</v>
      </c>
      <c r="AI214" s="84"/>
    </row>
    <row r="215" spans="1:35" ht="12.75" customHeight="1">
      <c r="A215" s="84">
        <v>20</v>
      </c>
      <c r="B215" s="163" t="s">
        <v>1754</v>
      </c>
      <c r="C215" s="104" t="s">
        <v>1753</v>
      </c>
      <c r="D215" s="98">
        <v>6.3</v>
      </c>
      <c r="E215" s="48">
        <f t="shared" si="296"/>
        <v>1118</v>
      </c>
      <c r="F215" s="48">
        <v>1118</v>
      </c>
      <c r="G215" s="99">
        <f t="shared" si="297"/>
        <v>1391</v>
      </c>
      <c r="H215" s="84">
        <f t="shared" si="298"/>
        <v>1480</v>
      </c>
      <c r="I215" s="84">
        <f t="shared" si="299"/>
        <v>1598</v>
      </c>
      <c r="J215" s="84"/>
      <c r="K215" s="99">
        <f t="shared" si="300"/>
        <v>1391</v>
      </c>
      <c r="L215" s="84">
        <f t="shared" si="301"/>
        <v>1480</v>
      </c>
      <c r="M215" s="84">
        <f t="shared" si="302"/>
        <v>1503</v>
      </c>
      <c r="N215" s="84">
        <f t="shared" si="303"/>
        <v>1598</v>
      </c>
      <c r="O215" s="84"/>
      <c r="P215" s="99">
        <f t="shared" si="304"/>
        <v>1404</v>
      </c>
      <c r="Q215" s="99">
        <f t="shared" si="305"/>
        <v>1421</v>
      </c>
      <c r="R215" s="84">
        <f t="shared" si="306"/>
        <v>1497</v>
      </c>
      <c r="S215" s="84">
        <f t="shared" si="307"/>
        <v>1524</v>
      </c>
      <c r="T215" s="84">
        <f t="shared" si="308"/>
        <v>1626</v>
      </c>
      <c r="U215" s="84">
        <f t="shared" si="309"/>
        <v>1662</v>
      </c>
      <c r="V215" s="84"/>
      <c r="W215" s="84"/>
      <c r="X215" s="84"/>
      <c r="Y215" s="99">
        <f t="shared" si="310"/>
        <v>1598</v>
      </c>
      <c r="Z215" s="84">
        <f t="shared" si="311"/>
        <v>1704</v>
      </c>
      <c r="AA215" s="84"/>
      <c r="AB215" s="99">
        <f t="shared" si="312"/>
        <v>1598</v>
      </c>
      <c r="AC215" s="84">
        <f t="shared" si="313"/>
        <v>1690</v>
      </c>
      <c r="AD215" s="99">
        <f t="shared" si="314"/>
        <v>1706</v>
      </c>
      <c r="AE215" s="84"/>
      <c r="AF215" s="99">
        <f t="shared" si="315"/>
        <v>1622</v>
      </c>
      <c r="AG215" s="84">
        <f t="shared" si="316"/>
        <v>1724</v>
      </c>
      <c r="AH215" s="99">
        <f t="shared" si="317"/>
        <v>1770</v>
      </c>
      <c r="AI215" s="84"/>
    </row>
    <row r="216" spans="1:35" ht="12.75" customHeight="1">
      <c r="A216" s="84">
        <v>25</v>
      </c>
      <c r="B216" s="163" t="s">
        <v>1755</v>
      </c>
      <c r="C216" s="104" t="s">
        <v>1753</v>
      </c>
      <c r="D216" s="98">
        <v>10</v>
      </c>
      <c r="E216" s="48">
        <f t="shared" si="296"/>
        <v>1171</v>
      </c>
      <c r="F216" s="48">
        <v>1171</v>
      </c>
      <c r="G216" s="99">
        <f t="shared" si="297"/>
        <v>1444</v>
      </c>
      <c r="H216" s="84">
        <f t="shared" si="298"/>
        <v>1533</v>
      </c>
      <c r="I216" s="84">
        <f t="shared" si="299"/>
        <v>1651</v>
      </c>
      <c r="J216" s="84"/>
      <c r="K216" s="99">
        <f t="shared" si="300"/>
        <v>1444</v>
      </c>
      <c r="L216" s="84">
        <f t="shared" si="301"/>
        <v>1533</v>
      </c>
      <c r="M216" s="84">
        <f t="shared" si="302"/>
        <v>1556</v>
      </c>
      <c r="N216" s="84">
        <f t="shared" si="303"/>
        <v>1651</v>
      </c>
      <c r="O216" s="84"/>
      <c r="P216" s="99">
        <f t="shared" si="304"/>
        <v>1457</v>
      </c>
      <c r="Q216" s="99">
        <f t="shared" si="305"/>
        <v>1474</v>
      </c>
      <c r="R216" s="84">
        <f t="shared" si="306"/>
        <v>1550</v>
      </c>
      <c r="S216" s="84">
        <f t="shared" si="307"/>
        <v>1577</v>
      </c>
      <c r="T216" s="84">
        <f t="shared" si="308"/>
        <v>1679</v>
      </c>
      <c r="U216" s="84">
        <f t="shared" si="309"/>
        <v>1715</v>
      </c>
      <c r="V216" s="84"/>
      <c r="W216" s="84"/>
      <c r="X216" s="84"/>
      <c r="Y216" s="99">
        <f t="shared" si="310"/>
        <v>1651</v>
      </c>
      <c r="Z216" s="84">
        <f t="shared" si="311"/>
        <v>1757</v>
      </c>
      <c r="AA216" s="84"/>
      <c r="AB216" s="99">
        <f t="shared" si="312"/>
        <v>1651</v>
      </c>
      <c r="AC216" s="84">
        <f t="shared" si="313"/>
        <v>1743</v>
      </c>
      <c r="AD216" s="99">
        <f t="shared" si="314"/>
        <v>1759</v>
      </c>
      <c r="AE216" s="84"/>
      <c r="AF216" s="99">
        <f t="shared" si="315"/>
        <v>1675</v>
      </c>
      <c r="AG216" s="84">
        <f t="shared" si="316"/>
        <v>1777</v>
      </c>
      <c r="AH216" s="99">
        <f t="shared" si="317"/>
        <v>1823</v>
      </c>
      <c r="AI216" s="84"/>
    </row>
    <row r="217" spans="1:35" ht="12.75" customHeight="1">
      <c r="A217" s="84">
        <v>32</v>
      </c>
      <c r="B217" s="163" t="s">
        <v>1756</v>
      </c>
      <c r="C217" s="104" t="s">
        <v>1753</v>
      </c>
      <c r="D217" s="98">
        <v>16</v>
      </c>
      <c r="E217" s="48">
        <f t="shared" si="296"/>
        <v>1215</v>
      </c>
      <c r="F217" s="48">
        <v>1215</v>
      </c>
      <c r="G217" s="99">
        <f t="shared" si="297"/>
        <v>1488</v>
      </c>
      <c r="H217" s="99">
        <f t="shared" si="298"/>
        <v>1577</v>
      </c>
      <c r="I217" s="84">
        <f t="shared" si="299"/>
        <v>1695</v>
      </c>
      <c r="J217" s="84"/>
      <c r="K217" s="99">
        <f t="shared" si="300"/>
        <v>1488</v>
      </c>
      <c r="L217" s="99">
        <f t="shared" si="301"/>
        <v>1577</v>
      </c>
      <c r="M217" s="99">
        <f t="shared" si="302"/>
        <v>1600</v>
      </c>
      <c r="N217" s="84">
        <f t="shared" si="303"/>
        <v>1695</v>
      </c>
      <c r="O217" s="84"/>
      <c r="P217" s="99">
        <f t="shared" si="304"/>
        <v>1501</v>
      </c>
      <c r="Q217" s="99">
        <f t="shared" si="305"/>
        <v>1518</v>
      </c>
      <c r="R217" s="99">
        <f t="shared" si="306"/>
        <v>1594</v>
      </c>
      <c r="S217" s="99">
        <f t="shared" si="307"/>
        <v>1621</v>
      </c>
      <c r="T217" s="84">
        <f t="shared" si="308"/>
        <v>1723</v>
      </c>
      <c r="U217" s="84">
        <f t="shared" si="309"/>
        <v>1759</v>
      </c>
      <c r="V217" s="84"/>
      <c r="W217" s="84"/>
      <c r="X217" s="84"/>
      <c r="Y217" s="99">
        <f t="shared" si="310"/>
        <v>1695</v>
      </c>
      <c r="Z217" s="99">
        <f t="shared" si="311"/>
        <v>1801</v>
      </c>
      <c r="AA217" s="84"/>
      <c r="AB217" s="99">
        <f t="shared" si="312"/>
        <v>1695</v>
      </c>
      <c r="AC217" s="99">
        <f t="shared" si="313"/>
        <v>1787</v>
      </c>
      <c r="AD217" s="99">
        <f t="shared" si="314"/>
        <v>1803</v>
      </c>
      <c r="AE217" s="84"/>
      <c r="AF217" s="99">
        <f t="shared" si="315"/>
        <v>1719</v>
      </c>
      <c r="AG217" s="99">
        <f t="shared" si="316"/>
        <v>1821</v>
      </c>
      <c r="AH217" s="99">
        <f t="shared" si="317"/>
        <v>1867</v>
      </c>
      <c r="AI217" s="84"/>
    </row>
    <row r="218" spans="1:35" ht="12.75" customHeight="1">
      <c r="A218" s="84">
        <v>40</v>
      </c>
      <c r="B218" s="163" t="s">
        <v>1757</v>
      </c>
      <c r="C218" s="104" t="s">
        <v>1753</v>
      </c>
      <c r="D218" s="98">
        <v>25</v>
      </c>
      <c r="E218" s="48">
        <f t="shared" si="296"/>
        <v>1274</v>
      </c>
      <c r="F218" s="48">
        <v>1274</v>
      </c>
      <c r="G218" s="84"/>
      <c r="H218" s="99">
        <f t="shared" si="298"/>
        <v>1636</v>
      </c>
      <c r="I218" s="84">
        <f t="shared" si="299"/>
        <v>1754</v>
      </c>
      <c r="J218" s="84"/>
      <c r="K218" s="84"/>
      <c r="L218" s="99">
        <f t="shared" si="301"/>
        <v>1636</v>
      </c>
      <c r="M218" s="99">
        <f t="shared" si="302"/>
        <v>1659</v>
      </c>
      <c r="N218" s="84">
        <f t="shared" si="303"/>
        <v>1754</v>
      </c>
      <c r="O218" s="84"/>
      <c r="P218" s="84"/>
      <c r="Q218" s="84"/>
      <c r="R218" s="99">
        <f t="shared" si="306"/>
        <v>1653</v>
      </c>
      <c r="S218" s="99">
        <f t="shared" si="307"/>
        <v>1680</v>
      </c>
      <c r="T218" s="84">
        <f t="shared" si="308"/>
        <v>1782</v>
      </c>
      <c r="U218" s="84">
        <f t="shared" si="309"/>
        <v>1818</v>
      </c>
      <c r="V218" s="84"/>
      <c r="W218" s="84"/>
      <c r="X218" s="84"/>
      <c r="Y218" s="84"/>
      <c r="Z218" s="99">
        <f t="shared" si="311"/>
        <v>1860</v>
      </c>
      <c r="AA218" s="84"/>
      <c r="AB218" s="84"/>
      <c r="AC218" s="99">
        <f t="shared" si="313"/>
        <v>1846</v>
      </c>
      <c r="AD218" s="99">
        <f t="shared" si="314"/>
        <v>1862</v>
      </c>
      <c r="AE218" s="84"/>
      <c r="AF218" s="84"/>
      <c r="AG218" s="99">
        <f t="shared" si="316"/>
        <v>1880</v>
      </c>
      <c r="AH218" s="99">
        <f t="shared" si="317"/>
        <v>1926</v>
      </c>
      <c r="AI218" s="84"/>
    </row>
    <row r="219" spans="1:35" ht="12.75" customHeight="1">
      <c r="A219" s="84">
        <v>50</v>
      </c>
      <c r="B219" s="163" t="s">
        <v>1758</v>
      </c>
      <c r="C219" s="104" t="s">
        <v>1753</v>
      </c>
      <c r="D219" s="98">
        <v>40</v>
      </c>
      <c r="E219" s="48">
        <f t="shared" si="296"/>
        <v>1390</v>
      </c>
      <c r="F219" s="48">
        <v>1390</v>
      </c>
      <c r="G219" s="84"/>
      <c r="H219" s="99">
        <f t="shared" si="298"/>
        <v>1752</v>
      </c>
      <c r="I219" s="99">
        <f t="shared" si="299"/>
        <v>1870</v>
      </c>
      <c r="J219" s="84"/>
      <c r="K219" s="84"/>
      <c r="L219" s="99">
        <f t="shared" si="301"/>
        <v>1752</v>
      </c>
      <c r="M219" s="99">
        <f t="shared" si="302"/>
        <v>1775</v>
      </c>
      <c r="N219" s="99">
        <f t="shared" si="303"/>
        <v>1870</v>
      </c>
      <c r="O219" s="84"/>
      <c r="P219" s="84"/>
      <c r="Q219" s="84"/>
      <c r="R219" s="99">
        <f t="shared" si="306"/>
        <v>1769</v>
      </c>
      <c r="S219" s="99">
        <f t="shared" si="307"/>
        <v>1796</v>
      </c>
      <c r="T219" s="99">
        <f t="shared" si="308"/>
        <v>1898</v>
      </c>
      <c r="U219" s="99">
        <f t="shared" si="309"/>
        <v>1934</v>
      </c>
      <c r="V219" s="84"/>
      <c r="W219" s="84"/>
      <c r="X219" s="84"/>
      <c r="Y219" s="84"/>
      <c r="Z219" s="99">
        <f t="shared" si="311"/>
        <v>1976</v>
      </c>
      <c r="AA219" s="84"/>
      <c r="AB219" s="84"/>
      <c r="AC219" s="99">
        <f t="shared" si="313"/>
        <v>1962</v>
      </c>
      <c r="AD219" s="99">
        <f t="shared" si="314"/>
        <v>1978</v>
      </c>
      <c r="AE219" s="84"/>
      <c r="AF219" s="84"/>
      <c r="AG219" s="99">
        <f t="shared" si="316"/>
        <v>1996</v>
      </c>
      <c r="AH219" s="99">
        <f t="shared" si="317"/>
        <v>2042</v>
      </c>
      <c r="AI219" s="84"/>
    </row>
    <row r="220" spans="1:35" ht="12.75" customHeight="1">
      <c r="A220" s="84">
        <v>65</v>
      </c>
      <c r="B220" s="163" t="s">
        <v>1759</v>
      </c>
      <c r="C220" s="104" t="s">
        <v>1753</v>
      </c>
      <c r="D220" s="98">
        <v>63</v>
      </c>
      <c r="E220" s="48">
        <f t="shared" si="296"/>
        <v>1881</v>
      </c>
      <c r="F220" s="48">
        <v>1881</v>
      </c>
      <c r="G220" s="84"/>
      <c r="H220" s="84"/>
      <c r="I220" s="84"/>
      <c r="J220" s="99">
        <f t="shared" ref="J220:J222" si="318">$J$32+E220</f>
        <v>2609</v>
      </c>
      <c r="K220" s="84"/>
      <c r="L220" s="84"/>
      <c r="M220" s="84"/>
      <c r="N220" s="84"/>
      <c r="O220" s="99">
        <f t="shared" ref="O220:O222" si="319">$O$32+E220</f>
        <v>2609</v>
      </c>
      <c r="P220" s="84"/>
      <c r="Q220" s="84"/>
      <c r="R220" s="84"/>
      <c r="S220" s="84"/>
      <c r="T220" s="84"/>
      <c r="U220" s="84"/>
      <c r="V220" s="99">
        <f t="shared" ref="V220:V222" si="320">$V$32+E220</f>
        <v>2647</v>
      </c>
      <c r="W220" s="99">
        <f t="shared" ref="W220:W222" si="321">$W$32+E220</f>
        <v>2700</v>
      </c>
      <c r="X220" s="99">
        <f t="shared" ref="X220:X222" si="322">$X$32+E220</f>
        <v>2875</v>
      </c>
      <c r="Y220" s="84"/>
      <c r="Z220" s="84"/>
      <c r="AA220" s="99">
        <f t="shared" ref="AA220:AA222" si="323">$AA$32+E220</f>
        <v>3030</v>
      </c>
      <c r="AB220" s="84"/>
      <c r="AC220" s="84"/>
      <c r="AD220" s="84"/>
      <c r="AE220" s="99">
        <f t="shared" ref="AE220:AE222" si="324">$AE$32+E220</f>
        <v>3027</v>
      </c>
      <c r="AF220" s="84"/>
      <c r="AG220" s="84"/>
      <c r="AH220" s="84"/>
      <c r="AI220" s="99">
        <f t="shared" ref="AI220:AI222" si="325">$AI$32+E220</f>
        <v>3073</v>
      </c>
    </row>
    <row r="221" spans="1:35" ht="12.75" customHeight="1">
      <c r="A221" s="84">
        <v>80</v>
      </c>
      <c r="B221" s="163" t="s">
        <v>1760</v>
      </c>
      <c r="C221" s="104" t="s">
        <v>1753</v>
      </c>
      <c r="D221" s="98">
        <v>100</v>
      </c>
      <c r="E221" s="48">
        <f t="shared" si="296"/>
        <v>2306</v>
      </c>
      <c r="F221" s="48">
        <v>2306</v>
      </c>
      <c r="G221" s="84"/>
      <c r="H221" s="84"/>
      <c r="I221" s="84"/>
      <c r="J221" s="99">
        <f t="shared" si="318"/>
        <v>3034</v>
      </c>
      <c r="K221" s="84"/>
      <c r="L221" s="84"/>
      <c r="M221" s="84"/>
      <c r="N221" s="84"/>
      <c r="O221" s="99">
        <f t="shared" si="319"/>
        <v>3034</v>
      </c>
      <c r="P221" s="84"/>
      <c r="Q221" s="84"/>
      <c r="R221" s="84"/>
      <c r="S221" s="84"/>
      <c r="T221" s="84"/>
      <c r="U221" s="84"/>
      <c r="V221" s="99">
        <f t="shared" si="320"/>
        <v>3072</v>
      </c>
      <c r="W221" s="99">
        <f t="shared" si="321"/>
        <v>3125</v>
      </c>
      <c r="X221" s="99">
        <f t="shared" si="322"/>
        <v>3300</v>
      </c>
      <c r="Y221" s="84"/>
      <c r="Z221" s="84"/>
      <c r="AA221" s="99">
        <f t="shared" si="323"/>
        <v>3455</v>
      </c>
      <c r="AB221" s="84"/>
      <c r="AC221" s="84"/>
      <c r="AD221" s="84"/>
      <c r="AE221" s="99">
        <f t="shared" si="324"/>
        <v>3452</v>
      </c>
      <c r="AF221" s="84"/>
      <c r="AG221" s="84"/>
      <c r="AH221" s="84"/>
      <c r="AI221" s="99">
        <f t="shared" si="325"/>
        <v>3498</v>
      </c>
    </row>
    <row r="222" spans="1:35" ht="12.75" customHeight="1">
      <c r="A222" s="155">
        <v>100</v>
      </c>
      <c r="B222" s="163" t="s">
        <v>1761</v>
      </c>
      <c r="C222" s="104" t="s">
        <v>1753</v>
      </c>
      <c r="D222" s="98">
        <v>160</v>
      </c>
      <c r="E222" s="48">
        <f t="shared" si="296"/>
        <v>3152</v>
      </c>
      <c r="F222" s="48">
        <v>3152</v>
      </c>
      <c r="G222" s="84"/>
      <c r="H222" s="84"/>
      <c r="I222" s="84"/>
      <c r="J222" s="99">
        <f t="shared" si="318"/>
        <v>3880</v>
      </c>
      <c r="K222" s="84"/>
      <c r="L222" s="84"/>
      <c r="M222" s="84"/>
      <c r="N222" s="84"/>
      <c r="O222" s="99">
        <f t="shared" si="319"/>
        <v>3880</v>
      </c>
      <c r="P222" s="84"/>
      <c r="Q222" s="84"/>
      <c r="R222" s="84"/>
      <c r="S222" s="84"/>
      <c r="T222" s="84"/>
      <c r="U222" s="84"/>
      <c r="V222" s="99">
        <f t="shared" si="320"/>
        <v>3918</v>
      </c>
      <c r="W222" s="99">
        <f t="shared" si="321"/>
        <v>3971</v>
      </c>
      <c r="X222" s="99">
        <f t="shared" si="322"/>
        <v>4146</v>
      </c>
      <c r="Y222" s="84"/>
      <c r="Z222" s="84"/>
      <c r="AA222" s="99">
        <f t="shared" si="323"/>
        <v>4301</v>
      </c>
      <c r="AB222" s="84"/>
      <c r="AC222" s="84"/>
      <c r="AD222" s="84"/>
      <c r="AE222" s="99">
        <f t="shared" si="324"/>
        <v>4298</v>
      </c>
      <c r="AF222" s="84"/>
      <c r="AG222" s="84"/>
      <c r="AH222" s="84"/>
      <c r="AI222" s="99">
        <f t="shared" si="325"/>
        <v>4344</v>
      </c>
    </row>
    <row r="223" spans="1:35" ht="12.75" customHeight="1">
      <c r="A223" s="51"/>
      <c r="B223" s="29"/>
      <c r="C223" s="140"/>
      <c r="D223" s="52"/>
      <c r="E223" s="29"/>
      <c r="F223" s="29"/>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row>
    <row r="224" spans="1:35" ht="12.75" customHeight="1">
      <c r="A224" s="51"/>
      <c r="B224" s="29"/>
      <c r="C224" s="140"/>
      <c r="D224" s="52"/>
      <c r="E224" s="29"/>
      <c r="F224" s="29"/>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row>
    <row r="225" spans="1:35" ht="15.75" customHeight="1">
      <c r="A225" s="94" t="s">
        <v>1762</v>
      </c>
      <c r="B225" s="29"/>
      <c r="C225" s="140"/>
      <c r="D225" s="52"/>
      <c r="E225" s="29"/>
      <c r="F225" s="29"/>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row>
    <row r="226" spans="1:35" ht="12.75" customHeight="1">
      <c r="A226" s="51"/>
      <c r="B226" s="29"/>
      <c r="C226" s="140"/>
      <c r="D226" s="52"/>
      <c r="E226" s="29"/>
      <c r="F226" s="29"/>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row>
    <row r="227" spans="1:35" ht="12.75" customHeight="1">
      <c r="A227" s="84"/>
      <c r="B227" s="156" t="s">
        <v>1763</v>
      </c>
      <c r="C227" s="104" t="s">
        <v>1764</v>
      </c>
      <c r="D227" s="98" t="s">
        <v>51</v>
      </c>
      <c r="E227" s="48">
        <f t="shared" ref="E227:E231" si="326">F227*(1+$AI$12)*(1-$AI$11)</f>
        <v>104</v>
      </c>
      <c r="F227" s="48">
        <v>104</v>
      </c>
      <c r="G227" s="503" t="s">
        <v>1765</v>
      </c>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8"/>
    </row>
    <row r="228" spans="1:35" ht="12.75" customHeight="1">
      <c r="A228" s="84"/>
      <c r="B228" s="156" t="s">
        <v>1766</v>
      </c>
      <c r="C228" s="104" t="s">
        <v>1767</v>
      </c>
      <c r="D228" s="98" t="s">
        <v>51</v>
      </c>
      <c r="E228" s="48">
        <f t="shared" si="326"/>
        <v>14</v>
      </c>
      <c r="F228" s="48">
        <v>14</v>
      </c>
      <c r="G228" s="503" t="s">
        <v>1768</v>
      </c>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8"/>
    </row>
    <row r="229" spans="1:35" ht="12.75" customHeight="1">
      <c r="A229" s="84"/>
      <c r="B229" s="156" t="s">
        <v>1769</v>
      </c>
      <c r="C229" s="104" t="s">
        <v>1770</v>
      </c>
      <c r="D229" s="98" t="s">
        <v>51</v>
      </c>
      <c r="E229" s="48">
        <f t="shared" si="326"/>
        <v>650</v>
      </c>
      <c r="F229" s="48">
        <v>650</v>
      </c>
      <c r="G229" s="503" t="s">
        <v>1771</v>
      </c>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8"/>
    </row>
    <row r="230" spans="1:35" ht="12.75" customHeight="1">
      <c r="A230" s="84"/>
      <c r="B230" s="156" t="s">
        <v>1772</v>
      </c>
      <c r="C230" s="104" t="s">
        <v>1773</v>
      </c>
      <c r="D230" s="98" t="s">
        <v>51</v>
      </c>
      <c r="E230" s="48">
        <f t="shared" si="326"/>
        <v>659</v>
      </c>
      <c r="F230" s="48">
        <v>659</v>
      </c>
      <c r="G230" s="503" t="s">
        <v>1774</v>
      </c>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8"/>
    </row>
    <row r="231" spans="1:35" ht="12.75" customHeight="1">
      <c r="A231" s="84"/>
      <c r="B231" s="156" t="s">
        <v>1775</v>
      </c>
      <c r="C231" s="104" t="s">
        <v>1776</v>
      </c>
      <c r="D231" s="98" t="s">
        <v>51</v>
      </c>
      <c r="E231" s="48">
        <f t="shared" si="326"/>
        <v>865</v>
      </c>
      <c r="F231" s="48">
        <v>865</v>
      </c>
      <c r="G231" s="503" t="s">
        <v>1777</v>
      </c>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8"/>
    </row>
    <row r="232" spans="1:35" ht="12.75" customHeight="1">
      <c r="A232" s="51"/>
      <c r="B232" s="29"/>
      <c r="C232" s="140"/>
      <c r="D232" s="52"/>
      <c r="E232" s="29"/>
      <c r="F232" s="29"/>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row>
    <row r="233" spans="1:35" ht="12.75" customHeight="1">
      <c r="A233" s="51"/>
      <c r="B233" s="29"/>
      <c r="C233" s="140"/>
      <c r="D233" s="52"/>
      <c r="E233" s="29"/>
      <c r="F233" s="29"/>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row>
    <row r="234" spans="1:35" ht="15.75" customHeight="1">
      <c r="A234" s="94" t="s">
        <v>1778</v>
      </c>
      <c r="B234" s="29"/>
      <c r="C234" s="140"/>
      <c r="D234" s="52"/>
      <c r="E234" s="29"/>
      <c r="F234" s="29"/>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row>
    <row r="235" spans="1:35" ht="12.75" customHeight="1">
      <c r="A235" s="51"/>
      <c r="B235" s="29"/>
      <c r="C235" s="140"/>
      <c r="D235" s="52"/>
      <c r="E235" s="29"/>
      <c r="F235" s="29"/>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row>
    <row r="236" spans="1:35" ht="12.75" customHeight="1">
      <c r="A236" s="51"/>
      <c r="B236" s="29"/>
      <c r="C236" s="140"/>
      <c r="D236" s="52"/>
      <c r="E236" s="29"/>
      <c r="F236" s="29"/>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row>
    <row r="237" spans="1:35" ht="11.25" customHeight="1">
      <c r="A237" s="483" t="s">
        <v>1779</v>
      </c>
      <c r="B237" s="506" t="s">
        <v>858</v>
      </c>
      <c r="C237" s="507"/>
      <c r="D237" s="508"/>
      <c r="E237" s="483" t="s">
        <v>1780</v>
      </c>
      <c r="F237" s="137"/>
      <c r="G237" s="478" t="s">
        <v>1781</v>
      </c>
      <c r="H237" s="483" t="s">
        <v>861</v>
      </c>
      <c r="I237" s="518" t="s">
        <v>1782</v>
      </c>
      <c r="J237" s="467"/>
      <c r="K237" s="467"/>
      <c r="L237" s="467"/>
      <c r="M237" s="467"/>
      <c r="N237" s="468"/>
      <c r="O237" s="112"/>
      <c r="P237" s="101"/>
      <c r="Q237" s="101"/>
      <c r="R237" s="101"/>
      <c r="S237" s="101"/>
      <c r="T237" s="101"/>
      <c r="U237" s="101"/>
      <c r="V237" s="101"/>
      <c r="W237" s="101"/>
      <c r="X237" s="101"/>
      <c r="Y237" s="101"/>
      <c r="Z237" s="78"/>
      <c r="AA237" s="78"/>
      <c r="AB237" s="78"/>
      <c r="AC237" s="78"/>
      <c r="AD237" s="78"/>
      <c r="AE237" s="78"/>
      <c r="AF237" s="78"/>
      <c r="AG237" s="78"/>
      <c r="AH237" s="78"/>
      <c r="AI237" s="78"/>
    </row>
    <row r="238" spans="1:35" ht="11.25" customHeight="1">
      <c r="A238" s="479"/>
      <c r="B238" s="509"/>
      <c r="C238" s="474"/>
      <c r="D238" s="510"/>
      <c r="E238" s="479"/>
      <c r="F238" s="137"/>
      <c r="G238" s="479"/>
      <c r="H238" s="479"/>
      <c r="I238" s="496" t="s">
        <v>1783</v>
      </c>
      <c r="J238" s="467"/>
      <c r="K238" s="468"/>
      <c r="L238" s="496" t="s">
        <v>1784</v>
      </c>
      <c r="M238" s="467"/>
      <c r="N238" s="468"/>
      <c r="O238" s="112"/>
      <c r="P238" s="101"/>
      <c r="Q238" s="101"/>
      <c r="R238" s="101"/>
      <c r="S238" s="101"/>
      <c r="T238" s="101"/>
      <c r="U238" s="101"/>
      <c r="V238" s="101"/>
      <c r="W238" s="101"/>
      <c r="X238" s="101"/>
      <c r="Y238" s="101"/>
      <c r="Z238" s="78"/>
      <c r="AA238" s="78"/>
      <c r="AB238" s="78"/>
      <c r="AC238" s="78"/>
      <c r="AD238" s="78"/>
      <c r="AE238" s="78"/>
      <c r="AF238" s="78"/>
      <c r="AG238" s="78"/>
      <c r="AH238" s="78"/>
      <c r="AI238" s="78"/>
    </row>
    <row r="239" spans="1:35" ht="39" customHeight="1">
      <c r="A239" s="480"/>
      <c r="B239" s="511"/>
      <c r="C239" s="512"/>
      <c r="D239" s="513"/>
      <c r="E239" s="480"/>
      <c r="F239" s="137"/>
      <c r="G239" s="480"/>
      <c r="H239" s="480"/>
      <c r="I239" s="519" t="s">
        <v>1785</v>
      </c>
      <c r="J239" s="467"/>
      <c r="K239" s="468"/>
      <c r="L239" s="519" t="s">
        <v>1786</v>
      </c>
      <c r="M239" s="467"/>
      <c r="N239" s="468"/>
      <c r="O239" s="164"/>
      <c r="P239" s="101"/>
      <c r="Q239" s="101"/>
      <c r="R239" s="101"/>
      <c r="S239" s="101"/>
      <c r="T239" s="101"/>
      <c r="U239" s="101"/>
      <c r="V239" s="101"/>
      <c r="W239" s="101"/>
      <c r="X239" s="101"/>
      <c r="Y239" s="101"/>
      <c r="Z239" s="165"/>
      <c r="AA239" s="165"/>
      <c r="AB239" s="165"/>
      <c r="AC239" s="165"/>
      <c r="AD239" s="165"/>
      <c r="AE239" s="165"/>
      <c r="AF239" s="165"/>
      <c r="AG239" s="165"/>
      <c r="AH239" s="165"/>
      <c r="AI239" s="165"/>
    </row>
    <row r="240" spans="1:35" ht="12.75" customHeight="1">
      <c r="A240" s="504" t="s">
        <v>900</v>
      </c>
      <c r="B240" s="467"/>
      <c r="C240" s="467"/>
      <c r="D240" s="467"/>
      <c r="E240" s="468"/>
      <c r="F240" s="166"/>
      <c r="G240" s="137"/>
      <c r="H240" s="137"/>
      <c r="I240" s="514" t="s">
        <v>1560</v>
      </c>
      <c r="J240" s="467"/>
      <c r="K240" s="468"/>
      <c r="L240" s="515" t="s">
        <v>1561</v>
      </c>
      <c r="M240" s="467"/>
      <c r="N240" s="468"/>
      <c r="O240" s="168"/>
      <c r="P240" s="101"/>
      <c r="Q240" s="101"/>
      <c r="R240" s="101"/>
      <c r="S240" s="101"/>
      <c r="T240" s="101"/>
      <c r="U240" s="101"/>
      <c r="V240" s="101"/>
      <c r="W240" s="101"/>
      <c r="X240" s="101"/>
      <c r="Y240" s="101"/>
      <c r="Z240" s="165"/>
      <c r="AA240" s="165"/>
      <c r="AB240" s="165"/>
      <c r="AC240" s="165"/>
      <c r="AD240" s="165"/>
      <c r="AE240" s="165"/>
      <c r="AF240" s="165"/>
      <c r="AG240" s="165"/>
      <c r="AH240" s="165"/>
      <c r="AI240" s="165"/>
    </row>
    <row r="241" spans="1:35" ht="12.75" customHeight="1">
      <c r="A241" s="504" t="s">
        <v>1567</v>
      </c>
      <c r="B241" s="467"/>
      <c r="C241" s="467"/>
      <c r="D241" s="467"/>
      <c r="E241" s="468"/>
      <c r="F241" s="166"/>
      <c r="G241" s="137"/>
      <c r="H241" s="137"/>
      <c r="I241" s="516">
        <v>12000</v>
      </c>
      <c r="J241" s="467"/>
      <c r="K241" s="468"/>
      <c r="L241" s="516">
        <v>12000</v>
      </c>
      <c r="M241" s="467"/>
      <c r="N241" s="468"/>
      <c r="O241" s="168"/>
      <c r="P241" s="101"/>
      <c r="Q241" s="101"/>
      <c r="R241" s="101"/>
      <c r="S241" s="101"/>
      <c r="T241" s="101"/>
      <c r="U241" s="101"/>
      <c r="V241" s="101"/>
      <c r="W241" s="101"/>
      <c r="X241" s="101"/>
      <c r="Y241" s="101"/>
      <c r="Z241" s="165"/>
      <c r="AA241" s="165"/>
      <c r="AB241" s="165"/>
      <c r="AC241" s="165"/>
      <c r="AD241" s="165"/>
      <c r="AE241" s="165"/>
      <c r="AF241" s="165"/>
      <c r="AG241" s="165"/>
      <c r="AH241" s="165"/>
      <c r="AI241" s="165"/>
    </row>
    <row r="242" spans="1:35" ht="12.75" customHeight="1">
      <c r="A242" s="504" t="s">
        <v>1568</v>
      </c>
      <c r="B242" s="467"/>
      <c r="C242" s="467"/>
      <c r="D242" s="467"/>
      <c r="E242" s="468"/>
      <c r="F242" s="166"/>
      <c r="G242" s="137"/>
      <c r="H242" s="137"/>
      <c r="I242" s="516">
        <v>65</v>
      </c>
      <c r="J242" s="467"/>
      <c r="K242" s="468"/>
      <c r="L242" s="516">
        <v>65</v>
      </c>
      <c r="M242" s="467"/>
      <c r="N242" s="468"/>
      <c r="O242" s="168"/>
      <c r="P242" s="101"/>
      <c r="Q242" s="101"/>
      <c r="R242" s="101"/>
      <c r="S242" s="101"/>
      <c r="T242" s="101"/>
      <c r="U242" s="101"/>
      <c r="V242" s="101"/>
      <c r="W242" s="101"/>
      <c r="X242" s="101"/>
      <c r="Y242" s="101"/>
      <c r="Z242" s="101"/>
      <c r="AA242" s="101"/>
      <c r="AB242" s="101"/>
      <c r="AC242" s="101"/>
      <c r="AD242" s="101"/>
      <c r="AE242" s="101"/>
      <c r="AF242" s="165"/>
      <c r="AG242" s="165"/>
      <c r="AH242" s="165"/>
      <c r="AI242" s="165"/>
    </row>
    <row r="243" spans="1:35" ht="12.75" customHeight="1">
      <c r="A243" s="504" t="s">
        <v>1787</v>
      </c>
      <c r="B243" s="467"/>
      <c r="C243" s="467"/>
      <c r="D243" s="467"/>
      <c r="E243" s="468"/>
      <c r="F243" s="166"/>
      <c r="G243" s="137"/>
      <c r="H243" s="137"/>
      <c r="I243" s="516" t="s">
        <v>1788</v>
      </c>
      <c r="J243" s="467"/>
      <c r="K243" s="468"/>
      <c r="L243" s="516" t="s">
        <v>1788</v>
      </c>
      <c r="M243" s="467"/>
      <c r="N243" s="468"/>
      <c r="O243" s="168"/>
      <c r="P243" s="101"/>
      <c r="Q243" s="101"/>
      <c r="R243" s="101"/>
      <c r="S243" s="101"/>
      <c r="T243" s="101"/>
      <c r="U243" s="101"/>
      <c r="V243" s="101"/>
      <c r="W243" s="101"/>
      <c r="X243" s="101"/>
      <c r="Y243" s="101"/>
      <c r="Z243" s="101"/>
      <c r="AA243" s="101"/>
      <c r="AB243" s="101"/>
      <c r="AC243" s="101"/>
      <c r="AD243" s="101"/>
      <c r="AE243" s="101"/>
      <c r="AF243" s="165"/>
      <c r="AG243" s="165"/>
      <c r="AH243" s="165"/>
      <c r="AI243" s="165"/>
    </row>
    <row r="244" spans="1:35" ht="13.5" customHeight="1">
      <c r="A244" s="142"/>
      <c r="B244" s="142"/>
      <c r="C244" s="142"/>
      <c r="D244" s="142"/>
      <c r="E244" s="142"/>
      <c r="F244" s="142"/>
      <c r="G244" s="142"/>
      <c r="H244" s="142"/>
      <c r="I244" s="29"/>
      <c r="J244" s="29"/>
      <c r="K244" s="29"/>
      <c r="L244" s="29"/>
      <c r="M244" s="29"/>
      <c r="N244" s="29"/>
      <c r="O244" s="29"/>
      <c r="P244" s="101"/>
      <c r="Q244" s="101"/>
      <c r="R244" s="101"/>
      <c r="S244" s="101"/>
      <c r="T244" s="101"/>
      <c r="U244" s="101"/>
      <c r="V244" s="101"/>
      <c r="W244" s="101"/>
      <c r="X244" s="101"/>
      <c r="Y244" s="101"/>
      <c r="Z244" s="101"/>
      <c r="AA244" s="101"/>
      <c r="AB244" s="101"/>
      <c r="AC244" s="101"/>
      <c r="AD244" s="101"/>
      <c r="AE244" s="101"/>
      <c r="AF244" s="140"/>
      <c r="AG244" s="140"/>
      <c r="AH244" s="140"/>
      <c r="AI244" s="140"/>
    </row>
    <row r="245" spans="1:35" ht="15" customHeight="1">
      <c r="A245" s="100" t="s">
        <v>1789</v>
      </c>
      <c r="B245" s="169"/>
      <c r="C245" s="170"/>
      <c r="D245" s="171"/>
      <c r="E245" s="169"/>
      <c r="F245" s="169"/>
      <c r="G245" s="170"/>
      <c r="H245" s="170"/>
      <c r="I245" s="170"/>
      <c r="J245" s="170"/>
      <c r="K245" s="170"/>
      <c r="L245" s="170"/>
      <c r="M245" s="170"/>
      <c r="N245" s="172"/>
      <c r="O245" s="95"/>
      <c r="P245" s="101"/>
      <c r="Q245" s="101"/>
      <c r="R245" s="101"/>
      <c r="S245" s="101"/>
      <c r="T245" s="101"/>
      <c r="U245" s="101"/>
      <c r="V245" s="101"/>
      <c r="W245" s="101"/>
      <c r="X245" s="101"/>
      <c r="Y245" s="101"/>
      <c r="Z245" s="101"/>
      <c r="AA245" s="101"/>
      <c r="AB245" s="101"/>
      <c r="AC245" s="101"/>
      <c r="AD245" s="101"/>
      <c r="AE245" s="101"/>
      <c r="AF245" s="95"/>
      <c r="AG245" s="95"/>
      <c r="AH245" s="95"/>
      <c r="AI245" s="95"/>
    </row>
    <row r="246" spans="1:35" ht="12.75" customHeight="1">
      <c r="A246" s="155">
        <v>200</v>
      </c>
      <c r="B246" s="505" t="s">
        <v>1790</v>
      </c>
      <c r="C246" s="467"/>
      <c r="D246" s="468"/>
      <c r="E246" s="104" t="s">
        <v>1791</v>
      </c>
      <c r="F246" s="104"/>
      <c r="G246" s="98">
        <v>630</v>
      </c>
      <c r="H246" s="48" t="s">
        <v>51</v>
      </c>
      <c r="I246" s="517">
        <f>(9552+3898)*(1+$AI$12)*(1-$AI$11)</f>
        <v>13450</v>
      </c>
      <c r="J246" s="467"/>
      <c r="K246" s="468"/>
      <c r="L246" s="517">
        <f>(9552+4984)*(1+$AI$12)*(1-$AI$11)</f>
        <v>14536</v>
      </c>
      <c r="M246" s="467"/>
      <c r="N246" s="468"/>
      <c r="O246" s="153"/>
      <c r="P246" s="101"/>
      <c r="Q246" s="101"/>
      <c r="R246" s="101"/>
      <c r="S246" s="101"/>
      <c r="T246" s="101"/>
      <c r="U246" s="101"/>
      <c r="V246" s="101"/>
      <c r="W246" s="101"/>
      <c r="X246" s="101"/>
      <c r="Y246" s="101"/>
      <c r="Z246" s="101"/>
      <c r="AA246" s="101"/>
      <c r="AB246" s="101"/>
      <c r="AC246" s="101"/>
      <c r="AD246" s="101"/>
      <c r="AE246" s="101"/>
      <c r="AF246" s="76"/>
      <c r="AG246" s="76"/>
      <c r="AH246" s="76"/>
      <c r="AI246" s="76"/>
    </row>
    <row r="247" spans="1:35" ht="13.5" customHeight="1">
      <c r="A247" s="155">
        <v>250</v>
      </c>
      <c r="B247" s="505" t="s">
        <v>1792</v>
      </c>
      <c r="C247" s="467"/>
      <c r="D247" s="468"/>
      <c r="E247" s="104" t="s">
        <v>1791</v>
      </c>
      <c r="F247" s="104"/>
      <c r="G247" s="98">
        <v>1000</v>
      </c>
      <c r="H247" s="48" t="s">
        <v>51</v>
      </c>
      <c r="I247" s="517">
        <f>(14097+3898)*(1+$AI$12)*(1-$AI$11)</f>
        <v>17995</v>
      </c>
      <c r="J247" s="467"/>
      <c r="K247" s="468"/>
      <c r="L247" s="517">
        <f>(14097+4984)*(1+$AI$12)*(1-$AI$11)</f>
        <v>19081</v>
      </c>
      <c r="M247" s="467"/>
      <c r="N247" s="468"/>
      <c r="O247" s="153"/>
      <c r="P247" s="101"/>
      <c r="Q247" s="101"/>
      <c r="R247" s="101"/>
      <c r="S247" s="101"/>
      <c r="T247" s="101"/>
      <c r="U247" s="101"/>
      <c r="V247" s="101"/>
      <c r="W247" s="101"/>
      <c r="X247" s="101"/>
      <c r="Y247" s="101"/>
      <c r="Z247" s="101"/>
      <c r="AA247" s="101"/>
      <c r="AB247" s="101"/>
      <c r="AC247" s="101"/>
      <c r="AD247" s="101"/>
      <c r="AE247" s="101"/>
      <c r="AF247" s="76"/>
      <c r="AG247" s="76"/>
      <c r="AH247" s="76"/>
      <c r="AI247" s="76"/>
    </row>
    <row r="248" spans="1:35" ht="13.5" customHeight="1">
      <c r="A248" s="51"/>
      <c r="B248" s="28"/>
      <c r="C248" s="28"/>
      <c r="D248" s="28"/>
      <c r="E248" s="142"/>
      <c r="F248" s="142"/>
      <c r="G248" s="52"/>
      <c r="H248" s="29"/>
      <c r="I248" s="76"/>
      <c r="J248" s="76"/>
      <c r="K248" s="76"/>
      <c r="L248" s="76"/>
      <c r="M248" s="76"/>
      <c r="N248" s="76"/>
      <c r="O248" s="76"/>
      <c r="P248" s="101"/>
      <c r="Q248" s="101"/>
      <c r="R248" s="101"/>
      <c r="S248" s="101"/>
      <c r="T248" s="101"/>
      <c r="U248" s="101"/>
      <c r="V248" s="101"/>
      <c r="W248" s="101"/>
      <c r="X248" s="101"/>
      <c r="Y248" s="101"/>
      <c r="Z248" s="101"/>
      <c r="AA248" s="101"/>
      <c r="AB248" s="101"/>
      <c r="AC248" s="101"/>
      <c r="AD248" s="101"/>
      <c r="AE248" s="101"/>
      <c r="AF248" s="76"/>
      <c r="AG248" s="76"/>
      <c r="AH248" s="76"/>
      <c r="AI248" s="76"/>
    </row>
    <row r="249" spans="1:35" ht="15" customHeight="1">
      <c r="A249" s="100" t="s">
        <v>1793</v>
      </c>
      <c r="B249" s="142"/>
      <c r="C249" s="95"/>
      <c r="D249" s="112"/>
      <c r="E249" s="142"/>
      <c r="F249" s="142"/>
      <c r="G249" s="95"/>
      <c r="H249" s="95"/>
      <c r="I249" s="95"/>
      <c r="J249" s="95"/>
      <c r="K249" s="95"/>
      <c r="L249" s="95"/>
      <c r="M249" s="95"/>
      <c r="N249" s="95"/>
      <c r="O249" s="95"/>
      <c r="P249" s="101"/>
      <c r="Q249" s="101"/>
      <c r="R249" s="101"/>
      <c r="S249" s="101"/>
      <c r="T249" s="101"/>
      <c r="U249" s="101"/>
      <c r="V249" s="101"/>
      <c r="W249" s="101"/>
      <c r="X249" s="101"/>
      <c r="Y249" s="101"/>
      <c r="Z249" s="101"/>
      <c r="AA249" s="101"/>
      <c r="AB249" s="101"/>
      <c r="AC249" s="101"/>
      <c r="AD249" s="101"/>
      <c r="AE249" s="101"/>
      <c r="AF249" s="95"/>
      <c r="AG249" s="95"/>
      <c r="AH249" s="95"/>
      <c r="AI249" s="95"/>
    </row>
    <row r="250" spans="1:35" ht="12.75" customHeight="1">
      <c r="A250" s="155">
        <v>200</v>
      </c>
      <c r="B250" s="505" t="s">
        <v>1794</v>
      </c>
      <c r="C250" s="467"/>
      <c r="D250" s="468"/>
      <c r="E250" s="104" t="s">
        <v>1795</v>
      </c>
      <c r="F250" s="104"/>
      <c r="G250" s="98">
        <v>630</v>
      </c>
      <c r="H250" s="48" t="s">
        <v>51</v>
      </c>
      <c r="I250" s="517">
        <f>(11933+3898)*(1+$AI$12)*(1-$AI$11)</f>
        <v>15831</v>
      </c>
      <c r="J250" s="467"/>
      <c r="K250" s="468"/>
      <c r="L250" s="517">
        <f>(11933+4984)*(1+$AI$12)*(1-$AI$11)</f>
        <v>16917</v>
      </c>
      <c r="M250" s="467"/>
      <c r="N250" s="468"/>
      <c r="O250" s="153"/>
      <c r="P250" s="101"/>
      <c r="Q250" s="101"/>
      <c r="R250" s="101"/>
      <c r="S250" s="101"/>
      <c r="T250" s="101"/>
      <c r="U250" s="101"/>
      <c r="V250" s="101"/>
      <c r="W250" s="101"/>
      <c r="X250" s="101"/>
      <c r="Y250" s="101"/>
      <c r="Z250" s="101"/>
      <c r="AA250" s="101"/>
      <c r="AB250" s="101"/>
      <c r="AC250" s="101"/>
      <c r="AD250" s="101"/>
      <c r="AE250" s="101"/>
      <c r="AF250" s="76"/>
      <c r="AG250" s="76"/>
      <c r="AH250" s="76"/>
      <c r="AI250" s="76"/>
    </row>
    <row r="251" spans="1:35" ht="13.5" customHeight="1">
      <c r="A251" s="155">
        <v>250</v>
      </c>
      <c r="B251" s="505" t="s">
        <v>1796</v>
      </c>
      <c r="C251" s="467"/>
      <c r="D251" s="468"/>
      <c r="E251" s="104" t="s">
        <v>1795</v>
      </c>
      <c r="F251" s="104"/>
      <c r="G251" s="98">
        <v>1000</v>
      </c>
      <c r="H251" s="48" t="s">
        <v>51</v>
      </c>
      <c r="I251" s="517">
        <f>(17621+3898)*(1+$AI$12)*(1-$AI$11)</f>
        <v>21519</v>
      </c>
      <c r="J251" s="467"/>
      <c r="K251" s="468"/>
      <c r="L251" s="517">
        <f>(17621+4984)*(1+$AI$12)*(1-$AI$11)</f>
        <v>22605</v>
      </c>
      <c r="M251" s="467"/>
      <c r="N251" s="468"/>
      <c r="O251" s="153"/>
      <c r="P251" s="101"/>
      <c r="Q251" s="101"/>
      <c r="R251" s="101"/>
      <c r="S251" s="101"/>
      <c r="T251" s="101"/>
      <c r="U251" s="101"/>
      <c r="V251" s="101"/>
      <c r="W251" s="101"/>
      <c r="X251" s="101"/>
      <c r="Y251" s="101"/>
      <c r="Z251" s="101"/>
      <c r="AA251" s="101"/>
      <c r="AB251" s="101"/>
      <c r="AC251" s="101"/>
      <c r="AD251" s="101"/>
      <c r="AE251" s="101"/>
      <c r="AF251" s="76"/>
      <c r="AG251" s="76"/>
      <c r="AH251" s="76"/>
      <c r="AI251" s="76"/>
    </row>
    <row r="252" spans="1:35" ht="12.75" customHeight="1">
      <c r="A252" s="153"/>
      <c r="B252" s="142"/>
      <c r="C252" s="95"/>
      <c r="D252" s="154"/>
      <c r="E252" s="29"/>
      <c r="F252" s="29"/>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pans="1:35" ht="12.75" customHeight="1">
      <c r="A253" s="153"/>
      <c r="B253" s="142"/>
      <c r="C253" s="95"/>
      <c r="D253" s="154"/>
      <c r="E253" s="29"/>
      <c r="F253" s="29"/>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pans="1:35" ht="15.75" customHeight="1">
      <c r="A254" s="94" t="s">
        <v>1797</v>
      </c>
      <c r="B254" s="173"/>
      <c r="C254" s="174"/>
      <c r="D254" s="175"/>
      <c r="E254" s="173"/>
      <c r="F254" s="173"/>
      <c r="G254" s="76"/>
      <c r="H254" s="94"/>
      <c r="I254" s="29"/>
      <c r="J254" s="140"/>
      <c r="K254" s="52"/>
      <c r="L254" s="29"/>
      <c r="M254" s="29"/>
      <c r="N254" s="76"/>
      <c r="O254" s="94"/>
      <c r="P254" s="29"/>
      <c r="Q254" s="140"/>
      <c r="R254" s="101"/>
      <c r="S254" s="101"/>
      <c r="T254" s="101"/>
      <c r="U254" s="101"/>
      <c r="V254" s="101"/>
      <c r="W254" s="101"/>
      <c r="X254" s="101"/>
      <c r="Y254" s="101"/>
      <c r="Z254" s="101"/>
      <c r="AA254" s="101"/>
      <c r="AB254" s="101"/>
      <c r="AC254" s="101"/>
      <c r="AD254" s="101"/>
      <c r="AE254" s="101"/>
      <c r="AF254" s="101"/>
      <c r="AG254" s="101"/>
      <c r="AH254" s="101"/>
      <c r="AI254" s="101"/>
    </row>
    <row r="255" spans="1:35" ht="12.75" customHeight="1">
      <c r="A255" s="153"/>
      <c r="B255" s="142"/>
      <c r="C255" s="95"/>
      <c r="D255" s="154"/>
      <c r="E255" s="29"/>
      <c r="F255" s="29"/>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pans="1:35" ht="12.75" customHeight="1">
      <c r="A256" s="153"/>
      <c r="B256" s="153" t="s">
        <v>1798</v>
      </c>
      <c r="C256" s="95"/>
      <c r="D256" s="154"/>
      <c r="E256" s="29"/>
      <c r="F256" s="29"/>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pans="1:35" ht="12.75" customHeight="1">
      <c r="A257" s="153"/>
      <c r="B257" s="153" t="s">
        <v>1799</v>
      </c>
      <c r="C257" s="95"/>
      <c r="D257" s="154"/>
      <c r="E257" s="29"/>
      <c r="F257" s="29"/>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pans="1:35" ht="12.75" customHeight="1">
      <c r="A258" s="153"/>
      <c r="B258" s="153" t="s">
        <v>1800</v>
      </c>
      <c r="C258" s="95"/>
      <c r="D258" s="154"/>
      <c r="E258" s="29"/>
      <c r="F258" s="29"/>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pans="1:35" ht="12.75" customHeight="1">
      <c r="A259" s="153"/>
      <c r="B259" s="153" t="s">
        <v>1801</v>
      </c>
      <c r="C259" s="95"/>
      <c r="D259" s="154"/>
      <c r="E259" s="29"/>
      <c r="F259" s="29"/>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pans="1:35" ht="12.75" customHeight="1">
      <c r="A260" s="153"/>
      <c r="B260" s="153" t="s">
        <v>1802</v>
      </c>
      <c r="C260" s="95"/>
      <c r="D260" s="154"/>
      <c r="E260" s="29"/>
      <c r="F260" s="29"/>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pans="1:35" ht="12.75" customHeight="1">
      <c r="A261" s="153"/>
      <c r="B261" s="176" t="s">
        <v>1803</v>
      </c>
      <c r="C261" s="95"/>
      <c r="D261" s="154"/>
      <c r="E261" s="29"/>
      <c r="F261" s="29"/>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pans="1:35" ht="12.75" customHeight="1">
      <c r="A262" s="153"/>
      <c r="B262" s="142"/>
      <c r="C262" s="95"/>
      <c r="D262" s="154"/>
      <c r="E262" s="29"/>
      <c r="F262" s="29"/>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pans="1:35" ht="12.75" customHeight="1">
      <c r="A263" s="153"/>
      <c r="B263" s="142"/>
      <c r="C263" s="95"/>
      <c r="D263" s="154"/>
      <c r="E263" s="29"/>
      <c r="F263" s="29"/>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pans="1:35" ht="12.75" customHeight="1">
      <c r="A264" s="66" t="s">
        <v>1804</v>
      </c>
      <c r="B264" s="118"/>
      <c r="C264" s="67"/>
      <c r="D264" s="67"/>
      <c r="E264" s="119"/>
      <c r="F264" s="119"/>
      <c r="G264" s="67"/>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row>
    <row r="265" spans="1:35" ht="12.75" customHeight="1">
      <c r="A265" s="28"/>
      <c r="B265" s="106"/>
      <c r="C265" s="29"/>
      <c r="D265" s="29"/>
      <c r="E265" s="52"/>
      <c r="F265" s="52"/>
      <c r="G265" s="29"/>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row>
    <row r="266" spans="1:35" ht="12.75" customHeight="1">
      <c r="A266" s="50" t="s">
        <v>1805</v>
      </c>
      <c r="B266" s="106"/>
      <c r="C266" s="28"/>
      <c r="D266" s="29"/>
      <c r="E266" s="52"/>
      <c r="F266" s="52"/>
      <c r="G266" s="29"/>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row>
    <row r="267" spans="1:35" ht="12.75" customHeight="1">
      <c r="A267" s="50" t="s">
        <v>1806</v>
      </c>
      <c r="B267" s="106"/>
      <c r="C267" s="29"/>
      <c r="D267" s="29"/>
      <c r="E267" s="52"/>
      <c r="F267" s="52"/>
      <c r="G267" s="29"/>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row>
    <row r="268" spans="1:35" ht="12.75" customHeight="1">
      <c r="A268" s="121"/>
      <c r="B268" s="122"/>
      <c r="C268" s="121"/>
      <c r="D268" s="121"/>
      <c r="E268" s="123"/>
      <c r="F268" s="123"/>
      <c r="G268" s="121"/>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row>
    <row r="269" spans="1:35" ht="12.75" customHeight="1">
      <c r="A269" s="50" t="s">
        <v>1807</v>
      </c>
      <c r="B269" s="122"/>
      <c r="C269" s="121"/>
      <c r="D269" s="121"/>
      <c r="E269" s="123"/>
      <c r="F269" s="123"/>
      <c r="G269" s="121"/>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row>
    <row r="270" spans="1:35" ht="12.75" customHeight="1">
      <c r="A270" s="50" t="s">
        <v>1808</v>
      </c>
      <c r="B270" s="122"/>
      <c r="C270" s="121"/>
      <c r="D270" s="121"/>
      <c r="E270" s="123"/>
      <c r="F270" s="123"/>
      <c r="G270" s="121"/>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row>
    <row r="271" spans="1:35" ht="12.75" customHeight="1">
      <c r="A271" s="50" t="s">
        <v>1809</v>
      </c>
      <c r="B271" s="122"/>
      <c r="C271" s="121"/>
      <c r="D271" s="121"/>
      <c r="E271" s="123"/>
      <c r="F271" s="123"/>
      <c r="G271" s="121"/>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row>
    <row r="272" spans="1:35" ht="12.75" customHeight="1">
      <c r="A272" s="50" t="s">
        <v>1810</v>
      </c>
      <c r="B272" s="122"/>
      <c r="C272" s="121"/>
      <c r="D272" s="121"/>
      <c r="E272" s="123"/>
      <c r="F272" s="123"/>
      <c r="G272" s="121"/>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row>
    <row r="273" spans="1:35" ht="12.75" customHeight="1">
      <c r="A273" s="50" t="s">
        <v>1811</v>
      </c>
      <c r="B273" s="122"/>
      <c r="C273" s="121"/>
      <c r="D273" s="121"/>
      <c r="E273" s="123"/>
      <c r="F273" s="123"/>
      <c r="G273" s="121"/>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row>
    <row r="274" spans="1:35" ht="12.75" customHeight="1">
      <c r="A274" s="55"/>
      <c r="B274" s="55" t="s">
        <v>1600</v>
      </c>
      <c r="C274" s="121"/>
      <c r="D274" s="121"/>
      <c r="E274" s="123"/>
      <c r="F274" s="123"/>
      <c r="G274" s="121"/>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row>
    <row r="275" spans="1:35" ht="12.75" customHeight="1">
      <c r="A275" s="121"/>
      <c r="B275" s="122"/>
      <c r="C275" s="121"/>
      <c r="D275" s="121"/>
      <c r="E275" s="123"/>
      <c r="F275" s="123"/>
      <c r="G275" s="121"/>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row>
    <row r="276" spans="1:35" ht="12.75" customHeight="1">
      <c r="A276" s="50" t="s">
        <v>1812</v>
      </c>
      <c r="B276" s="122"/>
      <c r="C276" s="121"/>
      <c r="D276" s="121"/>
      <c r="E276" s="123"/>
      <c r="F276" s="123"/>
      <c r="G276" s="121"/>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row>
    <row r="277" spans="1:35" ht="12.75" customHeight="1">
      <c r="A277" s="55"/>
      <c r="B277" s="177" t="s">
        <v>26</v>
      </c>
      <c r="C277" s="121"/>
      <c r="D277" s="121"/>
      <c r="E277" s="123"/>
      <c r="F277" s="123"/>
      <c r="G277" s="121"/>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row>
    <row r="278" spans="1:35" ht="12.75" customHeight="1">
      <c r="A278" s="121"/>
      <c r="B278" s="122"/>
      <c r="C278" s="121"/>
      <c r="D278" s="121"/>
      <c r="E278" s="123"/>
      <c r="F278" s="123"/>
      <c r="G278" s="121"/>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row>
    <row r="279" spans="1:35" ht="12.75" customHeight="1">
      <c r="A279" s="493" t="s">
        <v>1813</v>
      </c>
      <c r="B279" s="494"/>
      <c r="C279" s="494"/>
      <c r="D279" s="494"/>
      <c r="E279" s="494"/>
      <c r="F279" s="494"/>
      <c r="G279" s="494"/>
      <c r="H279" s="494"/>
      <c r="I279" s="494"/>
      <c r="J279" s="494"/>
      <c r="K279" s="494"/>
      <c r="L279" s="494"/>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c r="AH279" s="494"/>
      <c r="AI279" s="495"/>
    </row>
    <row r="280" spans="1:35" ht="12"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row>
    <row r="281" spans="1:35" ht="12.75" customHeight="1">
      <c r="A281" s="125" t="s">
        <v>1814</v>
      </c>
      <c r="B281" s="51"/>
      <c r="C281" s="125"/>
      <c r="D281" s="125"/>
      <c r="E281" s="125"/>
      <c r="F281" s="125"/>
      <c r="G281" s="125"/>
      <c r="H281" s="125"/>
      <c r="I281" s="125"/>
      <c r="J281" s="125"/>
      <c r="K281" s="125"/>
      <c r="L281" s="125"/>
      <c r="M281" s="125"/>
      <c r="N281" s="125"/>
      <c r="O281" s="51"/>
      <c r="P281" s="125" t="s">
        <v>1815</v>
      </c>
      <c r="Q281" s="125"/>
      <c r="R281" s="125"/>
      <c r="S281" s="125"/>
      <c r="T281" s="125"/>
      <c r="U281" s="125"/>
      <c r="V281" s="125"/>
      <c r="W281" s="125"/>
      <c r="X281" s="125"/>
      <c r="Y281" s="125"/>
      <c r="Z281" s="125"/>
      <c r="AA281" s="125"/>
      <c r="AB281" s="125"/>
      <c r="AC281" s="125"/>
      <c r="AD281" s="125"/>
      <c r="AE281" s="125"/>
      <c r="AF281" s="125"/>
      <c r="AG281" s="125"/>
      <c r="AH281" s="125"/>
      <c r="AI281" s="125"/>
    </row>
    <row r="282" spans="1:35" ht="12.75" customHeight="1">
      <c r="A282" s="26" t="s">
        <v>1816</v>
      </c>
      <c r="B282" s="51"/>
      <c r="C282" s="126"/>
      <c r="D282" s="126"/>
      <c r="E282" s="126"/>
      <c r="F282" s="126"/>
      <c r="G282" s="126"/>
      <c r="H282" s="126"/>
      <c r="I282" s="126"/>
      <c r="J282" s="126"/>
      <c r="K282" s="126"/>
      <c r="L282" s="126"/>
      <c r="M282" s="126"/>
      <c r="N282" s="126"/>
      <c r="O282" s="51"/>
      <c r="P282" s="178" t="s">
        <v>1817</v>
      </c>
      <c r="Q282" s="126"/>
      <c r="R282" s="126"/>
      <c r="S282" s="126"/>
      <c r="T282" s="126"/>
      <c r="U282" s="126"/>
      <c r="V282" s="126"/>
      <c r="W282" s="126"/>
      <c r="X282" s="126"/>
      <c r="Y282" s="126"/>
      <c r="Z282" s="126"/>
      <c r="AA282" s="126"/>
      <c r="AB282" s="126"/>
      <c r="AC282" s="126"/>
      <c r="AD282" s="126"/>
      <c r="AE282" s="126"/>
      <c r="AF282" s="126"/>
      <c r="AG282" s="126"/>
      <c r="AH282" s="126"/>
      <c r="AI282" s="126"/>
    </row>
    <row r="283" spans="1:35" ht="12.75" customHeight="1">
      <c r="A283" s="26" t="s">
        <v>1818</v>
      </c>
      <c r="B283" s="51"/>
      <c r="C283" s="126"/>
      <c r="D283" s="126"/>
      <c r="E283" s="126"/>
      <c r="F283" s="126"/>
      <c r="G283" s="126"/>
      <c r="H283" s="126"/>
      <c r="I283" s="126"/>
      <c r="J283" s="126"/>
      <c r="K283" s="126"/>
      <c r="L283" s="126"/>
      <c r="M283" s="126"/>
      <c r="N283" s="126"/>
      <c r="O283" s="51"/>
      <c r="P283" s="26" t="s">
        <v>1819</v>
      </c>
      <c r="Q283" s="126"/>
      <c r="R283" s="126"/>
      <c r="S283" s="126"/>
      <c r="T283" s="126"/>
      <c r="U283" s="126"/>
      <c r="V283" s="126"/>
      <c r="W283" s="126"/>
      <c r="X283" s="126"/>
      <c r="Y283" s="126"/>
      <c r="Z283" s="126"/>
      <c r="AA283" s="126"/>
      <c r="AB283" s="126"/>
      <c r="AC283" s="126"/>
      <c r="AD283" s="126"/>
      <c r="AE283" s="126"/>
      <c r="AF283" s="126"/>
      <c r="AG283" s="126"/>
      <c r="AH283" s="126"/>
      <c r="AI283" s="126"/>
    </row>
    <row r="284" spans="1:35" ht="15.75" customHeight="1">
      <c r="A284" s="26" t="s">
        <v>1820</v>
      </c>
      <c r="B284" s="51"/>
      <c r="C284" s="126"/>
      <c r="D284" s="126"/>
      <c r="E284" s="126"/>
      <c r="F284" s="126"/>
      <c r="G284" s="126"/>
      <c r="H284" s="126"/>
      <c r="I284" s="126"/>
      <c r="J284" s="126"/>
      <c r="K284" s="126"/>
      <c r="L284" s="126"/>
      <c r="M284" s="126"/>
      <c r="N284" s="126"/>
      <c r="O284" s="51"/>
      <c r="P284" s="26" t="s">
        <v>1821</v>
      </c>
      <c r="Q284" s="126"/>
      <c r="R284" s="126"/>
      <c r="S284" s="126"/>
      <c r="T284" s="126"/>
      <c r="U284" s="126"/>
      <c r="V284" s="126"/>
      <c r="W284" s="126"/>
      <c r="X284" s="126"/>
      <c r="Y284" s="126"/>
      <c r="Z284" s="126"/>
      <c r="AA284" s="126"/>
      <c r="AB284" s="126"/>
      <c r="AC284" s="126"/>
      <c r="AD284" s="126"/>
      <c r="AE284" s="126"/>
      <c r="AF284" s="126"/>
      <c r="AG284" s="126"/>
      <c r="AH284" s="126"/>
      <c r="AI284" s="126"/>
    </row>
    <row r="285" spans="1:35" ht="12.75" customHeight="1">
      <c r="A285" s="26" t="s">
        <v>1822</v>
      </c>
      <c r="B285" s="51"/>
      <c r="C285" s="127"/>
      <c r="D285" s="127"/>
      <c r="E285" s="127"/>
      <c r="F285" s="127"/>
      <c r="G285" s="127"/>
      <c r="H285" s="127"/>
      <c r="I285" s="127"/>
      <c r="J285" s="127"/>
      <c r="K285" s="127"/>
      <c r="L285" s="127"/>
      <c r="M285" s="127"/>
      <c r="N285" s="127"/>
      <c r="O285" s="51"/>
      <c r="P285" s="26" t="s">
        <v>1823</v>
      </c>
      <c r="Q285" s="127"/>
      <c r="R285" s="127"/>
      <c r="S285" s="127"/>
      <c r="T285" s="127"/>
      <c r="U285" s="127"/>
      <c r="V285" s="127"/>
      <c r="W285" s="127"/>
      <c r="X285" s="127"/>
      <c r="Y285" s="127"/>
      <c r="Z285" s="127"/>
      <c r="AA285" s="127"/>
      <c r="AB285" s="127"/>
      <c r="AC285" s="127"/>
      <c r="AD285" s="127"/>
      <c r="AE285" s="127"/>
      <c r="AF285" s="127"/>
      <c r="AG285" s="127"/>
      <c r="AH285" s="127"/>
      <c r="AI285" s="127"/>
    </row>
    <row r="286" spans="1:35" ht="12.75" customHeight="1">
      <c r="A286" s="26" t="s">
        <v>1824</v>
      </c>
      <c r="B286" s="51"/>
      <c r="C286" s="127"/>
      <c r="D286" s="127"/>
      <c r="E286" s="127"/>
      <c r="F286" s="127"/>
      <c r="G286" s="127"/>
      <c r="H286" s="127"/>
      <c r="I286" s="127"/>
      <c r="J286" s="127"/>
      <c r="K286" s="127"/>
      <c r="L286" s="127"/>
      <c r="M286" s="127"/>
      <c r="N286" s="127"/>
      <c r="O286" s="51"/>
      <c r="P286" s="126"/>
      <c r="Q286" s="127"/>
      <c r="R286" s="127"/>
      <c r="S286" s="127"/>
      <c r="T286" s="127"/>
      <c r="U286" s="127"/>
      <c r="V286" s="127"/>
      <c r="W286" s="127"/>
      <c r="X286" s="127"/>
      <c r="Y286" s="127"/>
      <c r="Z286" s="127"/>
      <c r="AA286" s="127"/>
      <c r="AB286" s="127"/>
      <c r="AC286" s="127"/>
      <c r="AD286" s="127"/>
      <c r="AE286" s="127"/>
      <c r="AF286" s="127"/>
      <c r="AG286" s="127"/>
      <c r="AH286" s="127"/>
      <c r="AI286" s="127"/>
    </row>
    <row r="287" spans="1:35" ht="12.75" customHeight="1">
      <c r="A287" s="26" t="s">
        <v>1825</v>
      </c>
      <c r="B287" s="51"/>
      <c r="C287" s="127"/>
      <c r="D287" s="127"/>
      <c r="E287" s="127"/>
      <c r="F287" s="127"/>
      <c r="G287" s="127"/>
      <c r="H287" s="127"/>
      <c r="I287" s="127"/>
      <c r="J287" s="127"/>
      <c r="K287" s="127"/>
      <c r="L287" s="127"/>
      <c r="M287" s="127"/>
      <c r="N287" s="127"/>
      <c r="O287" s="51"/>
      <c r="P287" s="126"/>
      <c r="Q287" s="127"/>
      <c r="R287" s="127"/>
      <c r="S287" s="127"/>
      <c r="T287" s="127"/>
      <c r="U287" s="127"/>
      <c r="V287" s="127"/>
      <c r="W287" s="127"/>
      <c r="X287" s="127"/>
      <c r="Y287" s="127"/>
      <c r="Z287" s="127"/>
      <c r="AA287" s="127"/>
      <c r="AB287" s="127"/>
      <c r="AC287" s="127"/>
      <c r="AD287" s="127"/>
      <c r="AE287" s="127"/>
      <c r="AF287" s="127"/>
      <c r="AG287" s="127"/>
      <c r="AH287" s="127"/>
      <c r="AI287" s="127"/>
    </row>
    <row r="288" spans="1:35" ht="12.75" customHeight="1">
      <c r="A288" s="26" t="s">
        <v>1826</v>
      </c>
      <c r="B288" s="132"/>
      <c r="C288" s="121"/>
      <c r="D288" s="121"/>
      <c r="E288" s="123"/>
      <c r="F288" s="123"/>
      <c r="G288" s="121"/>
      <c r="H288" s="123"/>
      <c r="I288" s="123"/>
      <c r="J288" s="123"/>
      <c r="K288" s="123"/>
      <c r="L288" s="123"/>
      <c r="M288" s="123"/>
      <c r="N288" s="123"/>
      <c r="O288" s="51"/>
      <c r="P288" s="129"/>
      <c r="Q288" s="123"/>
      <c r="R288" s="123"/>
      <c r="S288" s="123"/>
      <c r="T288" s="123"/>
      <c r="U288" s="123"/>
      <c r="V288" s="123"/>
      <c r="W288" s="123"/>
      <c r="X288" s="123"/>
      <c r="Y288" s="123"/>
      <c r="Z288" s="123"/>
      <c r="AA288" s="123"/>
      <c r="AB288" s="123"/>
      <c r="AC288" s="123"/>
      <c r="AD288" s="123"/>
      <c r="AE288" s="123"/>
      <c r="AF288" s="123"/>
      <c r="AG288" s="123"/>
      <c r="AH288" s="123"/>
      <c r="AI288" s="123"/>
    </row>
    <row r="289" spans="1:35" ht="12.75" customHeight="1">
      <c r="A289" s="26" t="s">
        <v>1827</v>
      </c>
      <c r="B289" s="132"/>
      <c r="C289" s="121"/>
      <c r="D289" s="121"/>
      <c r="E289" s="123"/>
      <c r="F289" s="123"/>
      <c r="G289" s="121"/>
      <c r="H289" s="123"/>
      <c r="I289" s="123"/>
      <c r="J289" s="123"/>
      <c r="K289" s="123"/>
      <c r="L289" s="123"/>
      <c r="M289" s="123"/>
      <c r="N289" s="123"/>
      <c r="O289" s="51"/>
      <c r="P289" s="129"/>
      <c r="Q289" s="123"/>
      <c r="R289" s="123"/>
      <c r="S289" s="123"/>
      <c r="T289" s="123"/>
      <c r="U289" s="123"/>
      <c r="V289" s="123"/>
      <c r="W289" s="123"/>
      <c r="X289" s="123"/>
      <c r="Y289" s="123"/>
      <c r="Z289" s="123"/>
      <c r="AA289" s="123"/>
      <c r="AB289" s="123"/>
      <c r="AC289" s="123"/>
      <c r="AD289" s="123"/>
      <c r="AE289" s="123"/>
      <c r="AF289" s="123"/>
      <c r="AG289" s="123"/>
      <c r="AH289" s="123"/>
      <c r="AI289" s="123"/>
    </row>
    <row r="290" spans="1:35" ht="12.75" customHeight="1">
      <c r="A290" s="26" t="s">
        <v>1828</v>
      </c>
      <c r="B290" s="132"/>
      <c r="C290" s="121"/>
      <c r="D290" s="121"/>
      <c r="E290" s="123"/>
      <c r="F290" s="123"/>
      <c r="G290" s="121"/>
      <c r="H290" s="123"/>
      <c r="I290" s="123"/>
      <c r="J290" s="123"/>
      <c r="K290" s="123"/>
      <c r="L290" s="123"/>
      <c r="M290" s="123"/>
      <c r="N290" s="123"/>
      <c r="O290" s="51"/>
      <c r="P290" s="129"/>
      <c r="Q290" s="123"/>
      <c r="R290" s="123"/>
      <c r="S290" s="123"/>
      <c r="T290" s="123"/>
      <c r="U290" s="123"/>
      <c r="V290" s="123"/>
      <c r="W290" s="123"/>
      <c r="X290" s="123"/>
      <c r="Y290" s="123"/>
      <c r="Z290" s="123"/>
      <c r="AA290" s="123"/>
      <c r="AB290" s="123"/>
      <c r="AC290" s="123"/>
      <c r="AD290" s="123"/>
      <c r="AE290" s="123"/>
      <c r="AF290" s="123"/>
      <c r="AG290" s="123"/>
      <c r="AH290" s="123"/>
      <c r="AI290" s="123"/>
    </row>
    <row r="291" spans="1:35" ht="12.75" customHeight="1">
      <c r="A291" s="26" t="s">
        <v>1829</v>
      </c>
      <c r="B291" s="132"/>
      <c r="C291" s="121"/>
      <c r="D291" s="121"/>
      <c r="E291" s="123"/>
      <c r="F291" s="123"/>
      <c r="G291" s="121"/>
      <c r="H291" s="123"/>
      <c r="I291" s="123"/>
      <c r="J291" s="123"/>
      <c r="K291" s="123"/>
      <c r="L291" s="123"/>
      <c r="M291" s="123"/>
      <c r="N291" s="123"/>
      <c r="O291" s="51"/>
      <c r="P291" s="129"/>
      <c r="Q291" s="123"/>
      <c r="R291" s="123"/>
      <c r="S291" s="123"/>
      <c r="T291" s="123"/>
      <c r="U291" s="123"/>
      <c r="V291" s="123"/>
      <c r="W291" s="123"/>
      <c r="X291" s="123"/>
      <c r="Y291" s="123"/>
      <c r="Z291" s="123"/>
      <c r="AA291" s="123"/>
      <c r="AB291" s="123"/>
      <c r="AC291" s="123"/>
      <c r="AD291" s="123"/>
      <c r="AE291" s="123"/>
      <c r="AF291" s="123"/>
      <c r="AG291" s="123"/>
      <c r="AH291" s="123"/>
      <c r="AI291" s="123"/>
    </row>
    <row r="292" spans="1:35" ht="12.75" customHeight="1">
      <c r="A292" s="26" t="s">
        <v>1830</v>
      </c>
      <c r="B292" s="132"/>
      <c r="C292" s="121"/>
      <c r="D292" s="121"/>
      <c r="E292" s="123"/>
      <c r="F292" s="123"/>
      <c r="G292" s="121"/>
      <c r="H292" s="123"/>
      <c r="I292" s="123"/>
      <c r="J292" s="123"/>
      <c r="K292" s="123"/>
      <c r="L292" s="123"/>
      <c r="M292" s="123"/>
      <c r="N292" s="123"/>
      <c r="O292" s="51"/>
      <c r="P292" s="129"/>
      <c r="Q292" s="123"/>
      <c r="R292" s="123"/>
      <c r="S292" s="123"/>
      <c r="T292" s="123"/>
      <c r="U292" s="123"/>
      <c r="V292" s="123"/>
      <c r="W292" s="123"/>
      <c r="X292" s="123"/>
      <c r="Y292" s="123"/>
      <c r="Z292" s="123"/>
      <c r="AA292" s="123"/>
      <c r="AB292" s="123"/>
      <c r="AC292" s="123"/>
      <c r="AD292" s="123"/>
      <c r="AE292" s="123"/>
      <c r="AF292" s="123"/>
      <c r="AG292" s="123"/>
      <c r="AH292" s="123"/>
      <c r="AI292" s="123"/>
    </row>
    <row r="293" spans="1:35" ht="12.75" customHeight="1">
      <c r="A293" s="26" t="s">
        <v>1831</v>
      </c>
      <c r="B293" s="132"/>
      <c r="C293" s="121"/>
      <c r="D293" s="121"/>
      <c r="E293" s="123"/>
      <c r="F293" s="123"/>
      <c r="G293" s="121"/>
      <c r="H293" s="123"/>
      <c r="I293" s="123"/>
      <c r="J293" s="123"/>
      <c r="K293" s="123"/>
      <c r="L293" s="123"/>
      <c r="M293" s="123"/>
      <c r="N293" s="123"/>
      <c r="O293" s="51"/>
      <c r="P293" s="129"/>
      <c r="Q293" s="123"/>
      <c r="R293" s="123"/>
      <c r="S293" s="123"/>
      <c r="T293" s="123"/>
      <c r="U293" s="123"/>
      <c r="V293" s="123"/>
      <c r="W293" s="123"/>
      <c r="X293" s="123"/>
      <c r="Y293" s="123"/>
      <c r="Z293" s="123"/>
      <c r="AA293" s="123"/>
      <c r="AB293" s="123"/>
      <c r="AC293" s="123"/>
      <c r="AD293" s="123"/>
      <c r="AE293" s="123"/>
      <c r="AF293" s="123"/>
      <c r="AG293" s="123"/>
      <c r="AH293" s="123"/>
      <c r="AI293" s="123"/>
    </row>
    <row r="294" spans="1:35" ht="12.75" customHeight="1">
      <c r="A294" s="26" t="s">
        <v>1832</v>
      </c>
      <c r="B294" s="132"/>
      <c r="C294" s="121"/>
      <c r="D294" s="121"/>
      <c r="E294" s="123"/>
      <c r="F294" s="123"/>
      <c r="G294" s="121"/>
      <c r="H294" s="123"/>
      <c r="I294" s="123"/>
      <c r="J294" s="123"/>
      <c r="K294" s="123"/>
      <c r="L294" s="123"/>
      <c r="M294" s="123"/>
      <c r="N294" s="123"/>
      <c r="O294" s="51"/>
      <c r="P294" s="129"/>
      <c r="Q294" s="123"/>
      <c r="R294" s="123"/>
      <c r="S294" s="123"/>
      <c r="T294" s="123"/>
      <c r="U294" s="123"/>
      <c r="V294" s="123"/>
      <c r="W294" s="123"/>
      <c r="X294" s="123"/>
      <c r="Y294" s="123"/>
      <c r="Z294" s="123"/>
      <c r="AA294" s="123"/>
      <c r="AB294" s="123"/>
      <c r="AC294" s="123"/>
      <c r="AD294" s="123"/>
      <c r="AE294" s="123"/>
      <c r="AF294" s="123"/>
      <c r="AG294" s="123"/>
      <c r="AH294" s="123"/>
      <c r="AI294" s="123"/>
    </row>
    <row r="295" spans="1:35" ht="12.75" customHeight="1">
      <c r="A295" s="26" t="s">
        <v>1833</v>
      </c>
      <c r="B295" s="128"/>
      <c r="C295" s="121"/>
      <c r="D295" s="121"/>
      <c r="E295" s="123"/>
      <c r="F295" s="123"/>
      <c r="G295" s="121"/>
      <c r="H295" s="123"/>
      <c r="I295" s="123"/>
      <c r="J295" s="123"/>
      <c r="K295" s="123"/>
      <c r="L295" s="123"/>
      <c r="M295" s="123"/>
      <c r="N295" s="123"/>
      <c r="O295" s="51"/>
      <c r="P295" s="129"/>
      <c r="Q295" s="123"/>
      <c r="R295" s="123"/>
      <c r="S295" s="123"/>
      <c r="T295" s="123"/>
      <c r="U295" s="123"/>
      <c r="V295" s="123"/>
      <c r="W295" s="123"/>
      <c r="X295" s="123"/>
      <c r="Y295" s="123"/>
      <c r="Z295" s="123"/>
      <c r="AA295" s="123"/>
      <c r="AB295" s="123"/>
      <c r="AC295" s="123"/>
      <c r="AD295" s="123"/>
      <c r="AE295" s="123"/>
      <c r="AF295" s="123"/>
      <c r="AG295" s="123"/>
      <c r="AH295" s="123"/>
      <c r="AI295" s="123"/>
    </row>
    <row r="296" spans="1:35" ht="12.75" customHeight="1">
      <c r="A296" s="121"/>
      <c r="B296" s="128"/>
      <c r="C296" s="121"/>
      <c r="D296" s="121"/>
      <c r="E296" s="123"/>
      <c r="F296" s="123"/>
      <c r="G296" s="121"/>
      <c r="H296" s="123"/>
      <c r="I296" s="123"/>
      <c r="J296" s="123"/>
      <c r="K296" s="123"/>
      <c r="L296" s="123"/>
      <c r="M296" s="123"/>
      <c r="N296" s="123"/>
      <c r="O296" s="51"/>
      <c r="P296" s="129"/>
      <c r="Q296" s="123"/>
      <c r="R296" s="123"/>
      <c r="S296" s="123"/>
      <c r="T296" s="123"/>
      <c r="U296" s="123"/>
      <c r="V296" s="123"/>
      <c r="W296" s="123"/>
      <c r="X296" s="123"/>
      <c r="Y296" s="123"/>
      <c r="Z296" s="123"/>
      <c r="AA296" s="123"/>
      <c r="AB296" s="123"/>
      <c r="AC296" s="123"/>
      <c r="AD296" s="123"/>
      <c r="AE296" s="123"/>
      <c r="AF296" s="123"/>
      <c r="AG296" s="123"/>
      <c r="AH296" s="123"/>
      <c r="AI296" s="123"/>
    </row>
    <row r="297" spans="1:35" ht="12.75" customHeight="1">
      <c r="A297" s="493" t="s">
        <v>1834</v>
      </c>
      <c r="B297" s="494"/>
      <c r="C297" s="494"/>
      <c r="D297" s="494"/>
      <c r="E297" s="494"/>
      <c r="F297" s="494"/>
      <c r="G297" s="494"/>
      <c r="H297" s="494"/>
      <c r="I297" s="494"/>
      <c r="J297" s="494"/>
      <c r="K297" s="494"/>
      <c r="L297" s="494"/>
      <c r="M297" s="494"/>
      <c r="N297" s="494"/>
      <c r="O297" s="494"/>
      <c r="P297" s="494"/>
      <c r="Q297" s="494"/>
      <c r="R297" s="494"/>
      <c r="S297" s="494"/>
      <c r="T297" s="494"/>
      <c r="U297" s="494"/>
      <c r="V297" s="494"/>
      <c r="W297" s="494"/>
      <c r="X297" s="494"/>
      <c r="Y297" s="494"/>
      <c r="Z297" s="494"/>
      <c r="AA297" s="494"/>
      <c r="AB297" s="494"/>
      <c r="AC297" s="494"/>
      <c r="AD297" s="494"/>
      <c r="AE297" s="494"/>
      <c r="AF297" s="494"/>
      <c r="AG297" s="494"/>
      <c r="AH297" s="494"/>
      <c r="AI297" s="495"/>
    </row>
    <row r="298" spans="1:35" ht="12.75" customHeight="1">
      <c r="A298" s="121"/>
      <c r="B298" s="128"/>
      <c r="C298" s="121"/>
      <c r="D298" s="121"/>
      <c r="E298" s="123"/>
      <c r="F298" s="123"/>
      <c r="G298" s="121"/>
      <c r="H298" s="123"/>
      <c r="I298" s="123"/>
      <c r="J298" s="123"/>
      <c r="K298" s="123"/>
      <c r="L298" s="123"/>
      <c r="M298" s="123"/>
      <c r="N298" s="123"/>
      <c r="O298" s="51"/>
      <c r="P298" s="129"/>
      <c r="Q298" s="123"/>
      <c r="R298" s="123"/>
      <c r="S298" s="123"/>
      <c r="T298" s="123"/>
      <c r="U298" s="123"/>
      <c r="V298" s="123"/>
      <c r="W298" s="123"/>
      <c r="X298" s="123"/>
      <c r="Y298" s="123"/>
      <c r="Z298" s="123"/>
      <c r="AA298" s="123"/>
      <c r="AB298" s="123"/>
      <c r="AC298" s="123"/>
      <c r="AD298" s="123"/>
      <c r="AE298" s="123"/>
      <c r="AF298" s="123"/>
      <c r="AG298" s="123"/>
      <c r="AH298" s="123"/>
      <c r="AI298" s="123"/>
    </row>
    <row r="299" spans="1:35" ht="12.75" customHeight="1">
      <c r="A299" s="125" t="s">
        <v>1835</v>
      </c>
      <c r="B299" s="128"/>
      <c r="C299" s="121"/>
      <c r="D299" s="121"/>
      <c r="E299" s="123"/>
      <c r="F299" s="123"/>
      <c r="G299" s="121"/>
      <c r="H299" s="123"/>
      <c r="I299" s="123"/>
      <c r="J299" s="123"/>
      <c r="K299" s="123"/>
      <c r="L299" s="123"/>
      <c r="M299" s="123"/>
      <c r="N299" s="123"/>
      <c r="O299" s="51"/>
      <c r="P299" s="130" t="s">
        <v>1836</v>
      </c>
      <c r="Q299" s="123"/>
      <c r="R299" s="123"/>
      <c r="S299" s="123"/>
      <c r="T299" s="123"/>
      <c r="U299" s="123"/>
      <c r="V299" s="123"/>
      <c r="W299" s="123"/>
      <c r="X299" s="123"/>
      <c r="Y299" s="123"/>
      <c r="Z299" s="123"/>
      <c r="AA299" s="123"/>
      <c r="AB299" s="123"/>
      <c r="AC299" s="123"/>
      <c r="AD299" s="123"/>
      <c r="AE299" s="123"/>
      <c r="AF299" s="123"/>
      <c r="AG299" s="123"/>
      <c r="AH299" s="123"/>
      <c r="AI299" s="123"/>
    </row>
    <row r="300" spans="1:35" ht="12.75" customHeight="1">
      <c r="A300" s="26" t="s">
        <v>1837</v>
      </c>
      <c r="B300" s="132"/>
      <c r="C300" s="121"/>
      <c r="D300" s="121"/>
      <c r="E300" s="121"/>
      <c r="F300" s="121"/>
      <c r="G300" s="121"/>
      <c r="H300" s="121"/>
      <c r="I300" s="121"/>
      <c r="J300" s="121"/>
      <c r="K300" s="121"/>
      <c r="L300" s="121"/>
      <c r="M300" s="121"/>
      <c r="N300" s="121"/>
      <c r="O300" s="51"/>
      <c r="P300" s="26" t="s">
        <v>1838</v>
      </c>
      <c r="Q300" s="121"/>
      <c r="R300" s="121"/>
      <c r="S300" s="121"/>
      <c r="T300" s="121"/>
      <c r="U300" s="121"/>
      <c r="V300" s="121"/>
      <c r="W300" s="121"/>
      <c r="X300" s="121"/>
      <c r="Y300" s="121"/>
      <c r="Z300" s="121"/>
      <c r="AA300" s="121"/>
      <c r="AB300" s="121"/>
      <c r="AC300" s="121"/>
      <c r="AD300" s="121"/>
      <c r="AE300" s="121"/>
      <c r="AF300" s="121"/>
      <c r="AG300" s="121"/>
      <c r="AH300" s="121"/>
      <c r="AI300" s="121"/>
    </row>
    <row r="301" spans="1:35" ht="12.75" customHeight="1">
      <c r="A301" s="26" t="s">
        <v>1839</v>
      </c>
      <c r="B301" s="132"/>
      <c r="C301" s="121"/>
      <c r="D301" s="121"/>
      <c r="E301" s="121"/>
      <c r="F301" s="121"/>
      <c r="G301" s="121"/>
      <c r="H301" s="121"/>
      <c r="I301" s="121"/>
      <c r="J301" s="121"/>
      <c r="K301" s="121"/>
      <c r="L301" s="121"/>
      <c r="M301" s="121"/>
      <c r="N301" s="121"/>
      <c r="O301" s="51"/>
      <c r="P301" s="26" t="s">
        <v>1840</v>
      </c>
      <c r="Q301" s="121"/>
      <c r="R301" s="121"/>
      <c r="S301" s="121"/>
      <c r="T301" s="121"/>
      <c r="U301" s="121"/>
      <c r="V301" s="121"/>
      <c r="W301" s="121"/>
      <c r="X301" s="121"/>
      <c r="Y301" s="121"/>
      <c r="Z301" s="121"/>
      <c r="AA301" s="121"/>
      <c r="AB301" s="121"/>
      <c r="AC301" s="121"/>
      <c r="AD301" s="121"/>
      <c r="AE301" s="121"/>
      <c r="AF301" s="121"/>
      <c r="AG301" s="121"/>
      <c r="AH301" s="121"/>
      <c r="AI301" s="121"/>
    </row>
    <row r="302" spans="1:35" ht="12.75" customHeight="1">
      <c r="A302" s="26" t="s">
        <v>1841</v>
      </c>
      <c r="B302" s="132"/>
      <c r="C302" s="121"/>
      <c r="D302" s="121"/>
      <c r="E302" s="121"/>
      <c r="F302" s="121"/>
      <c r="G302" s="121"/>
      <c r="H302" s="121"/>
      <c r="I302" s="121"/>
      <c r="J302" s="121"/>
      <c r="K302" s="121"/>
      <c r="L302" s="121"/>
      <c r="M302" s="121"/>
      <c r="N302" s="121"/>
      <c r="O302" s="51"/>
      <c r="P302" s="26" t="s">
        <v>1842</v>
      </c>
      <c r="Q302" s="121"/>
      <c r="R302" s="121"/>
      <c r="S302" s="121"/>
      <c r="T302" s="121"/>
      <c r="U302" s="121"/>
      <c r="V302" s="121"/>
      <c r="W302" s="121"/>
      <c r="X302" s="121"/>
      <c r="Y302" s="121"/>
      <c r="Z302" s="121"/>
      <c r="AA302" s="121"/>
      <c r="AB302" s="121"/>
      <c r="AC302" s="121"/>
      <c r="AD302" s="121"/>
      <c r="AE302" s="121"/>
      <c r="AF302" s="121"/>
      <c r="AG302" s="121"/>
      <c r="AH302" s="121"/>
      <c r="AI302" s="121"/>
    </row>
    <row r="303" spans="1:35" ht="12.75" customHeight="1">
      <c r="A303" s="26" t="s">
        <v>1843</v>
      </c>
      <c r="B303" s="132"/>
      <c r="C303" s="121"/>
      <c r="D303" s="121"/>
      <c r="E303" s="121"/>
      <c r="F303" s="121"/>
      <c r="G303" s="121"/>
      <c r="H303" s="121"/>
      <c r="I303" s="121"/>
      <c r="J303" s="121"/>
      <c r="K303" s="121"/>
      <c r="L303" s="121"/>
      <c r="M303" s="121"/>
      <c r="N303" s="121"/>
      <c r="O303" s="51"/>
      <c r="P303" s="26" t="s">
        <v>1844</v>
      </c>
      <c r="Q303" s="121"/>
      <c r="R303" s="121"/>
      <c r="S303" s="121"/>
      <c r="T303" s="121"/>
      <c r="U303" s="121"/>
      <c r="V303" s="121"/>
      <c r="W303" s="121"/>
      <c r="X303" s="121"/>
      <c r="Y303" s="121"/>
      <c r="Z303" s="121"/>
      <c r="AA303" s="121"/>
      <c r="AB303" s="121"/>
      <c r="AC303" s="121"/>
      <c r="AD303" s="121"/>
      <c r="AE303" s="121"/>
      <c r="AF303" s="121"/>
      <c r="AG303" s="121"/>
      <c r="AH303" s="121"/>
      <c r="AI303" s="121"/>
    </row>
    <row r="304" spans="1:35" ht="12.75" customHeight="1">
      <c r="A304" s="26" t="s">
        <v>1845</v>
      </c>
      <c r="B304" s="132"/>
      <c r="C304" s="121"/>
      <c r="D304" s="121"/>
      <c r="E304" s="121"/>
      <c r="F304" s="121"/>
      <c r="G304" s="121"/>
      <c r="H304" s="121"/>
      <c r="I304" s="121"/>
      <c r="J304" s="121"/>
      <c r="K304" s="121"/>
      <c r="L304" s="121"/>
      <c r="M304" s="121"/>
      <c r="N304" s="121"/>
      <c r="O304" s="51"/>
      <c r="P304" s="26" t="s">
        <v>1846</v>
      </c>
      <c r="Q304" s="121"/>
      <c r="R304" s="121"/>
      <c r="S304" s="121"/>
      <c r="T304" s="121"/>
      <c r="U304" s="121"/>
      <c r="V304" s="121"/>
      <c r="W304" s="121"/>
      <c r="X304" s="121"/>
      <c r="Y304" s="121"/>
      <c r="Z304" s="121"/>
      <c r="AA304" s="121"/>
      <c r="AB304" s="121"/>
      <c r="AC304" s="121"/>
      <c r="AD304" s="121"/>
      <c r="AE304" s="121"/>
      <c r="AF304" s="121"/>
      <c r="AG304" s="121"/>
      <c r="AH304" s="121"/>
      <c r="AI304" s="121"/>
    </row>
    <row r="305" spans="1:35" ht="12.75" customHeight="1">
      <c r="A305" s="26" t="s">
        <v>1847</v>
      </c>
      <c r="B305" s="132"/>
      <c r="C305" s="121"/>
      <c r="D305" s="121"/>
      <c r="E305" s="121"/>
      <c r="F305" s="121"/>
      <c r="G305" s="121"/>
      <c r="H305" s="121"/>
      <c r="I305" s="121"/>
      <c r="J305" s="121"/>
      <c r="K305" s="121"/>
      <c r="L305" s="121"/>
      <c r="M305" s="121"/>
      <c r="N305" s="121"/>
      <c r="O305" s="51"/>
      <c r="P305" s="26" t="s">
        <v>1848</v>
      </c>
      <c r="Q305" s="121"/>
      <c r="R305" s="121"/>
      <c r="S305" s="121"/>
      <c r="T305" s="121"/>
      <c r="U305" s="121"/>
      <c r="V305" s="121"/>
      <c r="W305" s="121"/>
      <c r="X305" s="121"/>
      <c r="Y305" s="121"/>
      <c r="Z305" s="121"/>
      <c r="AA305" s="121"/>
      <c r="AB305" s="121"/>
      <c r="AC305" s="121"/>
      <c r="AD305" s="121"/>
      <c r="AE305" s="121"/>
      <c r="AF305" s="121"/>
      <c r="AG305" s="121"/>
      <c r="AH305" s="121"/>
      <c r="AI305" s="121"/>
    </row>
    <row r="306" spans="1:35" ht="12.75" customHeight="1">
      <c r="A306" s="26" t="s">
        <v>1849</v>
      </c>
      <c r="B306" s="132"/>
      <c r="C306" s="121"/>
      <c r="D306" s="121"/>
      <c r="E306" s="121"/>
      <c r="F306" s="121"/>
      <c r="G306" s="121"/>
      <c r="H306" s="121"/>
      <c r="I306" s="121"/>
      <c r="J306" s="121"/>
      <c r="K306" s="121"/>
      <c r="L306" s="121"/>
      <c r="M306" s="121"/>
      <c r="N306" s="121"/>
      <c r="O306" s="51"/>
      <c r="P306" s="26" t="s">
        <v>1850</v>
      </c>
      <c r="Q306" s="121"/>
      <c r="R306" s="121"/>
      <c r="S306" s="121"/>
      <c r="T306" s="121"/>
      <c r="U306" s="121"/>
      <c r="V306" s="121"/>
      <c r="W306" s="121"/>
      <c r="X306" s="121"/>
      <c r="Y306" s="121"/>
      <c r="Z306" s="121"/>
      <c r="AA306" s="121"/>
      <c r="AB306" s="121"/>
      <c r="AC306" s="121"/>
      <c r="AD306" s="121"/>
      <c r="AE306" s="121"/>
      <c r="AF306" s="121"/>
      <c r="AG306" s="121"/>
      <c r="AH306" s="121"/>
      <c r="AI306" s="121"/>
    </row>
    <row r="307" spans="1:35" ht="12.75" customHeight="1">
      <c r="A307" s="26" t="s">
        <v>1851</v>
      </c>
      <c r="B307" s="132"/>
      <c r="C307" s="121"/>
      <c r="D307" s="121"/>
      <c r="E307" s="121"/>
      <c r="F307" s="121"/>
      <c r="G307" s="121"/>
      <c r="H307" s="121"/>
      <c r="I307" s="121"/>
      <c r="J307" s="121"/>
      <c r="K307" s="121"/>
      <c r="L307" s="121"/>
      <c r="M307" s="121"/>
      <c r="N307" s="121"/>
      <c r="O307" s="51"/>
      <c r="P307" s="26" t="s">
        <v>1852</v>
      </c>
      <c r="Q307" s="121"/>
      <c r="R307" s="121"/>
      <c r="S307" s="121"/>
      <c r="T307" s="121"/>
      <c r="U307" s="121"/>
      <c r="V307" s="121"/>
      <c r="W307" s="121"/>
      <c r="X307" s="121"/>
      <c r="Y307" s="121"/>
      <c r="Z307" s="121"/>
      <c r="AA307" s="121"/>
      <c r="AB307" s="121"/>
      <c r="AC307" s="121"/>
      <c r="AD307" s="121"/>
      <c r="AE307" s="121"/>
      <c r="AF307" s="121"/>
      <c r="AG307" s="121"/>
      <c r="AH307" s="121"/>
      <c r="AI307" s="121"/>
    </row>
    <row r="308" spans="1:35" ht="12.75" customHeight="1">
      <c r="A308" s="26" t="s">
        <v>1853</v>
      </c>
      <c r="B308" s="132"/>
      <c r="C308" s="121"/>
      <c r="D308" s="121"/>
      <c r="E308" s="121"/>
      <c r="F308" s="121"/>
      <c r="G308" s="121"/>
      <c r="H308" s="121"/>
      <c r="I308" s="121"/>
      <c r="J308" s="121"/>
      <c r="K308" s="121"/>
      <c r="L308" s="121"/>
      <c r="M308" s="121"/>
      <c r="N308" s="121"/>
      <c r="O308" s="51"/>
      <c r="P308" s="51"/>
      <c r="Q308" s="121"/>
      <c r="R308" s="121"/>
      <c r="S308" s="121"/>
      <c r="T308" s="121"/>
      <c r="U308" s="121"/>
      <c r="V308" s="121"/>
      <c r="W308" s="121"/>
      <c r="X308" s="121"/>
      <c r="Y308" s="121"/>
      <c r="Z308" s="121"/>
      <c r="AA308" s="121"/>
      <c r="AB308" s="121"/>
      <c r="AC308" s="121"/>
      <c r="AD308" s="121"/>
      <c r="AE308" s="121"/>
      <c r="AF308" s="121"/>
      <c r="AG308" s="121"/>
      <c r="AH308" s="121"/>
      <c r="AI308" s="121"/>
    </row>
    <row r="309" spans="1:35" ht="12.75" customHeight="1">
      <c r="A309" s="26" t="s">
        <v>1854</v>
      </c>
      <c r="B309" s="132"/>
      <c r="C309" s="121"/>
      <c r="D309" s="121"/>
      <c r="E309" s="121"/>
      <c r="F309" s="121"/>
      <c r="G309" s="121"/>
      <c r="H309" s="121"/>
      <c r="I309" s="121"/>
      <c r="J309" s="121"/>
      <c r="K309" s="121"/>
      <c r="L309" s="121"/>
      <c r="M309" s="121"/>
      <c r="N309" s="121"/>
      <c r="O309" s="51"/>
      <c r="P309" s="130"/>
      <c r="Q309" s="121"/>
      <c r="R309" s="121"/>
      <c r="S309" s="121"/>
      <c r="T309" s="121"/>
      <c r="U309" s="121"/>
      <c r="V309" s="121"/>
      <c r="W309" s="121"/>
      <c r="X309" s="121"/>
      <c r="Y309" s="121"/>
      <c r="Z309" s="121"/>
      <c r="AA309" s="121"/>
      <c r="AB309" s="121"/>
      <c r="AC309" s="121"/>
      <c r="AD309" s="121"/>
      <c r="AE309" s="121"/>
      <c r="AF309" s="121"/>
      <c r="AG309" s="121"/>
      <c r="AH309" s="121"/>
      <c r="AI309" s="121"/>
    </row>
    <row r="310" spans="1:35" ht="12.75" customHeight="1">
      <c r="A310" s="26" t="s">
        <v>1855</v>
      </c>
      <c r="B310" s="132"/>
      <c r="C310" s="121"/>
      <c r="D310" s="121"/>
      <c r="E310" s="121"/>
      <c r="F310" s="121"/>
      <c r="G310" s="121"/>
      <c r="H310" s="121"/>
      <c r="I310" s="121"/>
      <c r="J310" s="121"/>
      <c r="K310" s="121"/>
      <c r="L310" s="121"/>
      <c r="M310" s="121"/>
      <c r="N310" s="121"/>
      <c r="O310" s="51"/>
      <c r="P310" s="133"/>
      <c r="Q310" s="121"/>
      <c r="R310" s="121"/>
      <c r="S310" s="121"/>
      <c r="T310" s="121"/>
      <c r="U310" s="121"/>
      <c r="V310" s="121"/>
      <c r="W310" s="121"/>
      <c r="X310" s="121"/>
      <c r="Y310" s="121"/>
      <c r="Z310" s="121"/>
      <c r="AA310" s="121"/>
      <c r="AB310" s="121"/>
      <c r="AC310" s="121"/>
      <c r="AD310" s="121"/>
      <c r="AE310" s="121"/>
      <c r="AF310" s="121"/>
      <c r="AG310" s="121"/>
      <c r="AH310" s="121"/>
      <c r="AI310" s="121"/>
    </row>
    <row r="311" spans="1:35" ht="12.75" customHeight="1">
      <c r="A311" s="26" t="s">
        <v>1856</v>
      </c>
      <c r="B311" s="132"/>
      <c r="C311" s="121"/>
      <c r="D311" s="121"/>
      <c r="E311" s="121"/>
      <c r="F311" s="121"/>
      <c r="G311" s="121"/>
      <c r="H311" s="121"/>
      <c r="I311" s="121"/>
      <c r="J311" s="121"/>
      <c r="K311" s="121"/>
      <c r="L311" s="121"/>
      <c r="M311" s="121"/>
      <c r="N311" s="121"/>
      <c r="O311" s="51"/>
      <c r="P311" s="131"/>
      <c r="Q311" s="121"/>
      <c r="R311" s="121"/>
      <c r="S311" s="121"/>
      <c r="T311" s="121"/>
      <c r="U311" s="121"/>
      <c r="V311" s="121"/>
      <c r="W311" s="121"/>
      <c r="X311" s="121"/>
      <c r="Y311" s="121"/>
      <c r="Z311" s="121"/>
      <c r="AA311" s="121"/>
      <c r="AB311" s="121"/>
      <c r="AC311" s="121"/>
      <c r="AD311" s="121"/>
      <c r="AE311" s="121"/>
      <c r="AF311" s="121"/>
      <c r="AG311" s="121"/>
      <c r="AH311" s="121"/>
      <c r="AI311" s="121"/>
    </row>
    <row r="312" spans="1:35" ht="12.75" customHeight="1">
      <c r="A312" s="26" t="s">
        <v>1857</v>
      </c>
      <c r="B312" s="132"/>
      <c r="C312" s="121"/>
      <c r="D312" s="121"/>
      <c r="E312" s="121"/>
      <c r="F312" s="121"/>
      <c r="G312" s="121"/>
      <c r="H312" s="121"/>
      <c r="I312" s="121"/>
      <c r="J312" s="121"/>
      <c r="K312" s="121"/>
      <c r="L312" s="121"/>
      <c r="M312" s="121"/>
      <c r="N312" s="121"/>
      <c r="O312" s="51"/>
      <c r="P312" s="131"/>
      <c r="Q312" s="121"/>
      <c r="R312" s="121"/>
      <c r="S312" s="121"/>
      <c r="T312" s="121"/>
      <c r="U312" s="121"/>
      <c r="V312" s="121"/>
      <c r="W312" s="121"/>
      <c r="X312" s="121"/>
      <c r="Y312" s="121"/>
      <c r="Z312" s="121"/>
      <c r="AA312" s="121"/>
      <c r="AB312" s="121"/>
      <c r="AC312" s="121"/>
      <c r="AD312" s="121"/>
      <c r="AE312" s="121"/>
      <c r="AF312" s="121"/>
      <c r="AG312" s="121"/>
      <c r="AH312" s="121"/>
      <c r="AI312" s="121"/>
    </row>
    <row r="313" spans="1:35" ht="12.75" customHeight="1">
      <c r="A313" s="131" t="s">
        <v>1858</v>
      </c>
      <c r="B313" s="132"/>
      <c r="C313" s="121"/>
      <c r="D313" s="121"/>
      <c r="E313" s="121"/>
      <c r="F313" s="121"/>
      <c r="G313" s="121"/>
      <c r="H313" s="121"/>
      <c r="I313" s="121"/>
      <c r="J313" s="121"/>
      <c r="K313" s="121"/>
      <c r="L313" s="121"/>
      <c r="M313" s="121"/>
      <c r="N313" s="121"/>
      <c r="O313" s="51"/>
      <c r="P313" s="131"/>
      <c r="Q313" s="121"/>
      <c r="R313" s="121"/>
      <c r="S313" s="121"/>
      <c r="T313" s="121"/>
      <c r="U313" s="121"/>
      <c r="V313" s="121"/>
      <c r="W313" s="121"/>
      <c r="X313" s="121"/>
      <c r="Y313" s="121"/>
      <c r="Z313" s="121"/>
      <c r="AA313" s="121"/>
      <c r="AB313" s="121"/>
      <c r="AC313" s="121"/>
      <c r="AD313" s="121"/>
      <c r="AE313" s="121"/>
      <c r="AF313" s="121"/>
      <c r="AG313" s="121"/>
      <c r="AH313" s="121"/>
      <c r="AI313" s="121"/>
    </row>
    <row r="314" spans="1:35" ht="12.75" customHeight="1">
      <c r="A314" s="131"/>
      <c r="B314" s="132"/>
      <c r="C314" s="121"/>
      <c r="D314" s="121"/>
      <c r="E314" s="121"/>
      <c r="F314" s="121"/>
      <c r="G314" s="121"/>
      <c r="H314" s="121"/>
      <c r="I314" s="121"/>
      <c r="J314" s="121"/>
      <c r="K314" s="121"/>
      <c r="L314" s="121"/>
      <c r="M314" s="121"/>
      <c r="N314" s="121"/>
      <c r="O314" s="51"/>
      <c r="P314" s="131"/>
      <c r="Q314" s="121"/>
      <c r="R314" s="121"/>
      <c r="S314" s="121"/>
      <c r="T314" s="121"/>
      <c r="U314" s="121"/>
      <c r="V314" s="121"/>
      <c r="W314" s="121"/>
      <c r="X314" s="121"/>
      <c r="Y314" s="121"/>
      <c r="Z314" s="121"/>
      <c r="AA314" s="121"/>
      <c r="AB314" s="121"/>
      <c r="AC314" s="121"/>
      <c r="AD314" s="121"/>
      <c r="AE314" s="121"/>
      <c r="AF314" s="121"/>
      <c r="AG314" s="121"/>
      <c r="AH314" s="121"/>
      <c r="AI314" s="121"/>
    </row>
    <row r="315" spans="1:35" ht="12.75" customHeight="1">
      <c r="A315" s="131"/>
      <c r="B315" s="132"/>
      <c r="C315" s="121"/>
      <c r="D315" s="121"/>
      <c r="E315" s="121"/>
      <c r="F315" s="121"/>
      <c r="G315" s="121"/>
      <c r="H315" s="121"/>
      <c r="I315" s="121"/>
      <c r="J315" s="121"/>
      <c r="K315" s="121"/>
      <c r="L315" s="121"/>
      <c r="M315" s="121"/>
      <c r="N315" s="121"/>
      <c r="O315" s="51"/>
      <c r="P315" s="134"/>
      <c r="Q315" s="121"/>
      <c r="R315" s="121"/>
      <c r="S315" s="121"/>
      <c r="T315" s="121"/>
      <c r="U315" s="121"/>
      <c r="V315" s="121"/>
      <c r="W315" s="121"/>
      <c r="X315" s="121"/>
      <c r="Y315" s="121"/>
      <c r="Z315" s="121"/>
      <c r="AA315" s="121"/>
      <c r="AB315" s="121"/>
      <c r="AC315" s="121"/>
      <c r="AD315" s="121"/>
      <c r="AE315" s="121"/>
      <c r="AF315" s="121"/>
      <c r="AG315" s="121"/>
      <c r="AH315" s="121"/>
      <c r="AI315" s="121"/>
    </row>
    <row r="316" spans="1:35" ht="12.75" customHeight="1">
      <c r="A316" s="499" t="s">
        <v>85</v>
      </c>
      <c r="B316" s="474"/>
      <c r="C316" s="474"/>
      <c r="D316" s="474"/>
      <c r="E316" s="474"/>
      <c r="F316" s="474"/>
      <c r="G316" s="474"/>
      <c r="H316" s="474"/>
      <c r="I316" s="474"/>
      <c r="J316" s="474"/>
      <c r="K316" s="474"/>
      <c r="L316" s="474"/>
      <c r="M316" s="474"/>
      <c r="N316" s="474"/>
      <c r="O316" s="474"/>
      <c r="P316" s="474"/>
      <c r="Q316" s="474"/>
      <c r="R316" s="474"/>
      <c r="S316" s="474"/>
      <c r="T316" s="474"/>
      <c r="U316" s="474"/>
      <c r="V316" s="474"/>
      <c r="W316" s="474"/>
      <c r="X316" s="474"/>
      <c r="Y316" s="474"/>
      <c r="Z316" s="474"/>
      <c r="AA316" s="474"/>
      <c r="AB316" s="474"/>
      <c r="AC316" s="474"/>
      <c r="AD316" s="474"/>
      <c r="AE316" s="474"/>
      <c r="AF316" s="474"/>
      <c r="AG316" s="474"/>
      <c r="AH316" s="474"/>
      <c r="AI316" s="474"/>
    </row>
    <row r="317" spans="1:35" ht="12.75" customHeight="1">
      <c r="A317" s="500" t="s">
        <v>86</v>
      </c>
      <c r="B317" s="474"/>
      <c r="C317" s="474"/>
      <c r="D317" s="474"/>
      <c r="E317" s="474"/>
      <c r="F317" s="474"/>
      <c r="G317" s="474"/>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row>
    <row r="318" spans="1:35" ht="8.25" customHeight="1">
      <c r="A318" s="153"/>
      <c r="B318" s="142"/>
      <c r="C318" s="95"/>
      <c r="D318" s="154"/>
      <c r="E318" s="142"/>
      <c r="F318" s="142"/>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pans="1:35" ht="8.25" customHeight="1">
      <c r="A319" s="153"/>
      <c r="B319" s="142"/>
      <c r="C319" s="95"/>
      <c r="D319" s="154"/>
      <c r="E319" s="142"/>
      <c r="F319" s="142"/>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pans="1:35" ht="8.25" customHeight="1">
      <c r="A320" s="153"/>
      <c r="B320" s="142"/>
      <c r="C320" s="95"/>
      <c r="D320" s="154"/>
      <c r="E320" s="142"/>
      <c r="F320" s="142"/>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pans="1:35" ht="8.25" customHeight="1">
      <c r="A321" s="153"/>
      <c r="B321" s="142"/>
      <c r="C321" s="95"/>
      <c r="D321" s="154"/>
      <c r="E321" s="142"/>
      <c r="F321" s="142"/>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pans="1:35" ht="8.25" customHeight="1">
      <c r="A322" s="153"/>
      <c r="B322" s="142"/>
      <c r="C322" s="95"/>
      <c r="D322" s="154"/>
      <c r="E322" s="142"/>
      <c r="F322" s="142"/>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pans="1:35" ht="8.25" customHeight="1">
      <c r="A323" s="153"/>
      <c r="B323" s="142"/>
      <c r="C323" s="95"/>
      <c r="D323" s="154"/>
      <c r="E323" s="142"/>
      <c r="F323" s="142"/>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pans="1:35" ht="8.25" customHeight="1">
      <c r="A324" s="153"/>
      <c r="B324" s="142"/>
      <c r="C324" s="95"/>
      <c r="D324" s="154"/>
      <c r="E324" s="142"/>
      <c r="F324" s="142"/>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pans="1:35" ht="8.25" customHeight="1">
      <c r="A325" s="153"/>
      <c r="B325" s="142"/>
      <c r="C325" s="95"/>
      <c r="D325" s="154"/>
      <c r="E325" s="142"/>
      <c r="F325" s="142"/>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pans="1:35" ht="8.25" customHeight="1">
      <c r="A326" s="153"/>
      <c r="B326" s="142"/>
      <c r="C326" s="95"/>
      <c r="D326" s="154"/>
      <c r="E326" s="142"/>
      <c r="F326" s="142"/>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pans="1:35" ht="8.25" customHeight="1">
      <c r="A327" s="153"/>
      <c r="B327" s="142"/>
      <c r="C327" s="95"/>
      <c r="D327" s="154"/>
      <c r="E327" s="142"/>
      <c r="F327" s="142"/>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pans="1:35" ht="8.25" customHeight="1">
      <c r="A328" s="153"/>
      <c r="B328" s="142"/>
      <c r="C328" s="95"/>
      <c r="D328" s="154"/>
      <c r="E328" s="142"/>
      <c r="F328" s="142"/>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pans="1:35" ht="8.25" customHeight="1">
      <c r="A329" s="153"/>
      <c r="B329" s="142"/>
      <c r="C329" s="95"/>
      <c r="D329" s="154"/>
      <c r="E329" s="142"/>
      <c r="F329" s="142"/>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pans="1:35" ht="8.25" customHeight="1">
      <c r="A330" s="153"/>
      <c r="B330" s="142"/>
      <c r="C330" s="95"/>
      <c r="D330" s="154"/>
      <c r="E330" s="142"/>
      <c r="F330" s="142"/>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pans="1:35" ht="8.25" customHeight="1">
      <c r="A331" s="153"/>
      <c r="B331" s="142"/>
      <c r="C331" s="95"/>
      <c r="D331" s="154"/>
      <c r="E331" s="142"/>
      <c r="F331" s="142"/>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pans="1:35" ht="8.25" customHeight="1">
      <c r="A332" s="153"/>
      <c r="B332" s="142"/>
      <c r="C332" s="95"/>
      <c r="D332" s="154"/>
      <c r="E332" s="142"/>
      <c r="F332" s="142"/>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pans="1:35" ht="8.25" customHeight="1">
      <c r="A333" s="153"/>
      <c r="B333" s="142"/>
      <c r="C333" s="95"/>
      <c r="D333" s="154"/>
      <c r="E333" s="142"/>
      <c r="F333" s="142"/>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pans="1:35" ht="8.25" customHeight="1">
      <c r="A334" s="153"/>
      <c r="B334" s="142"/>
      <c r="C334" s="95"/>
      <c r="D334" s="154"/>
      <c r="E334" s="142"/>
      <c r="F334" s="142"/>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pans="1:35" ht="8.25" customHeight="1">
      <c r="A335" s="153"/>
      <c r="B335" s="142"/>
      <c r="C335" s="95"/>
      <c r="D335" s="154"/>
      <c r="E335" s="142"/>
      <c r="F335" s="142"/>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pans="1:35" ht="8.25" customHeight="1">
      <c r="A336" s="153"/>
      <c r="B336" s="142"/>
      <c r="C336" s="95"/>
      <c r="D336" s="154"/>
      <c r="E336" s="142"/>
      <c r="F336" s="142"/>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pans="1:35" ht="8.25" customHeight="1">
      <c r="A337" s="153"/>
      <c r="B337" s="142"/>
      <c r="C337" s="95"/>
      <c r="D337" s="154"/>
      <c r="E337" s="142"/>
      <c r="F337" s="142"/>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pans="1:35" ht="8.25" customHeight="1">
      <c r="A338" s="153"/>
      <c r="B338" s="142"/>
      <c r="C338" s="95"/>
      <c r="D338" s="154"/>
      <c r="E338" s="142"/>
      <c r="F338" s="142"/>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pans="1:35" ht="8.25" customHeight="1">
      <c r="A339" s="153"/>
      <c r="B339" s="142"/>
      <c r="C339" s="95"/>
      <c r="D339" s="154"/>
      <c r="E339" s="142"/>
      <c r="F339" s="142"/>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pans="1:35" ht="8.25" customHeight="1">
      <c r="A340" s="153"/>
      <c r="B340" s="142"/>
      <c r="C340" s="95"/>
      <c r="D340" s="154"/>
      <c r="E340" s="142"/>
      <c r="F340" s="142"/>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pans="1:35" ht="8.25" customHeight="1">
      <c r="A341" s="153"/>
      <c r="B341" s="142"/>
      <c r="C341" s="95"/>
      <c r="D341" s="154"/>
      <c r="E341" s="142"/>
      <c r="F341" s="142"/>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pans="1:35" ht="8.25" customHeight="1">
      <c r="A342" s="153"/>
      <c r="B342" s="142"/>
      <c r="C342" s="95"/>
      <c r="D342" s="154"/>
      <c r="E342" s="142"/>
      <c r="F342" s="142"/>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pans="1:35" ht="8.25" customHeight="1">
      <c r="A343" s="153"/>
      <c r="B343" s="142"/>
      <c r="C343" s="95"/>
      <c r="D343" s="154"/>
      <c r="E343" s="142"/>
      <c r="F343" s="142"/>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pans="1:35" ht="8.25" customHeight="1">
      <c r="A344" s="153"/>
      <c r="B344" s="142"/>
      <c r="C344" s="95"/>
      <c r="D344" s="154"/>
      <c r="E344" s="142"/>
      <c r="F344" s="142"/>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pans="1:35" ht="8.25" customHeight="1">
      <c r="A345" s="153"/>
      <c r="B345" s="142"/>
      <c r="C345" s="95"/>
      <c r="D345" s="154"/>
      <c r="E345" s="142"/>
      <c r="F345" s="142"/>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pans="1:35" ht="8.25" customHeight="1">
      <c r="A346" s="153"/>
      <c r="B346" s="142"/>
      <c r="C346" s="95"/>
      <c r="D346" s="154"/>
      <c r="E346" s="142"/>
      <c r="F346" s="142"/>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pans="1:35" ht="8.25" customHeight="1">
      <c r="A347" s="153"/>
      <c r="B347" s="142"/>
      <c r="C347" s="95"/>
      <c r="D347" s="154"/>
      <c r="E347" s="142"/>
      <c r="F347" s="142"/>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pans="1:35" ht="8.25" customHeight="1">
      <c r="A348" s="153"/>
      <c r="B348" s="142"/>
      <c r="C348" s="95"/>
      <c r="D348" s="154"/>
      <c r="E348" s="142"/>
      <c r="F348" s="142"/>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pans="1:35" ht="8.25" customHeight="1">
      <c r="A349" s="153"/>
      <c r="B349" s="142"/>
      <c r="C349" s="95"/>
      <c r="D349" s="154"/>
      <c r="E349" s="142"/>
      <c r="F349" s="142"/>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pans="1:35" ht="8.25" customHeight="1">
      <c r="A350" s="153"/>
      <c r="B350" s="142"/>
      <c r="C350" s="95"/>
      <c r="D350" s="154"/>
      <c r="E350" s="142"/>
      <c r="F350" s="142"/>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pans="1:35" ht="8.25" customHeight="1">
      <c r="A351" s="153"/>
      <c r="B351" s="142"/>
      <c r="C351" s="95"/>
      <c r="D351" s="154"/>
      <c r="E351" s="142"/>
      <c r="F351" s="142"/>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pans="1:35" ht="8.25" customHeight="1">
      <c r="A352" s="153"/>
      <c r="B352" s="142"/>
      <c r="C352" s="95"/>
      <c r="D352" s="154"/>
      <c r="E352" s="142"/>
      <c r="F352" s="142"/>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pans="1:35" ht="8.25" customHeight="1">
      <c r="A353" s="153"/>
      <c r="B353" s="142"/>
      <c r="C353" s="95"/>
      <c r="D353" s="154"/>
      <c r="E353" s="142"/>
      <c r="F353" s="142"/>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pans="1:35" ht="8.25" customHeight="1">
      <c r="A354" s="153"/>
      <c r="B354" s="142"/>
      <c r="C354" s="95"/>
      <c r="D354" s="154"/>
      <c r="E354" s="142"/>
      <c r="F354" s="142"/>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pans="1:35" ht="8.25" customHeight="1">
      <c r="A355" s="153"/>
      <c r="B355" s="142"/>
      <c r="C355" s="95"/>
      <c r="D355" s="154"/>
      <c r="E355" s="142"/>
      <c r="F355" s="142"/>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pans="1:35" ht="8.25" customHeight="1">
      <c r="A356" s="153"/>
      <c r="B356" s="142"/>
      <c r="C356" s="95"/>
      <c r="D356" s="154"/>
      <c r="E356" s="142"/>
      <c r="F356" s="142"/>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pans="1:35" ht="8.25" customHeight="1">
      <c r="A357" s="153"/>
      <c r="B357" s="142"/>
      <c r="C357" s="95"/>
      <c r="D357" s="154"/>
      <c r="E357" s="142"/>
      <c r="F357" s="142"/>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pans="1:35" ht="8.25" customHeight="1">
      <c r="A358" s="153"/>
      <c r="B358" s="142"/>
      <c r="C358" s="95"/>
      <c r="D358" s="154"/>
      <c r="E358" s="142"/>
      <c r="F358" s="142"/>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pans="1:35" ht="8.25" customHeight="1">
      <c r="A359" s="153"/>
      <c r="B359" s="142"/>
      <c r="C359" s="95"/>
      <c r="D359" s="154"/>
      <c r="E359" s="142"/>
      <c r="F359" s="142"/>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pans="1:35" ht="8.25" customHeight="1">
      <c r="A360" s="153"/>
      <c r="B360" s="142"/>
      <c r="C360" s="95"/>
      <c r="D360" s="154"/>
      <c r="E360" s="142"/>
      <c r="F360" s="142"/>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pans="1:35" ht="8.25" customHeight="1">
      <c r="A361" s="153"/>
      <c r="B361" s="142"/>
      <c r="C361" s="95"/>
      <c r="D361" s="154"/>
      <c r="E361" s="142"/>
      <c r="F361" s="142"/>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pans="1:35" ht="8.25" customHeight="1">
      <c r="A362" s="153"/>
      <c r="B362" s="142"/>
      <c r="C362" s="95"/>
      <c r="D362" s="154"/>
      <c r="E362" s="142"/>
      <c r="F362" s="142"/>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pans="1:35" ht="8.25" customHeight="1">
      <c r="A363" s="153"/>
      <c r="B363" s="142"/>
      <c r="C363" s="95"/>
      <c r="D363" s="154"/>
      <c r="E363" s="142"/>
      <c r="F363" s="142"/>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pans="1:35" ht="8.25" customHeight="1">
      <c r="A364" s="153"/>
      <c r="B364" s="142"/>
      <c r="C364" s="95"/>
      <c r="D364" s="154"/>
      <c r="E364" s="142"/>
      <c r="F364" s="142"/>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pans="1:35" ht="8.25" customHeight="1">
      <c r="A365" s="153"/>
      <c r="B365" s="142"/>
      <c r="C365" s="95"/>
      <c r="D365" s="154"/>
      <c r="E365" s="142"/>
      <c r="F365" s="142"/>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pans="1:35" ht="8.25" customHeight="1">
      <c r="A366" s="153"/>
      <c r="B366" s="142"/>
      <c r="C366" s="95"/>
      <c r="D366" s="154"/>
      <c r="E366" s="142"/>
      <c r="F366" s="142"/>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pans="1:35" ht="8.25" customHeight="1">
      <c r="A367" s="153"/>
      <c r="B367" s="142"/>
      <c r="C367" s="95"/>
      <c r="D367" s="154"/>
      <c r="E367" s="142"/>
      <c r="F367" s="142"/>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pans="1:35" ht="8.25" customHeight="1">
      <c r="A368" s="153"/>
      <c r="B368" s="142"/>
      <c r="C368" s="95"/>
      <c r="D368" s="154"/>
      <c r="E368" s="142"/>
      <c r="F368" s="142"/>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pans="1:35" ht="8.25" customHeight="1">
      <c r="A369" s="153"/>
      <c r="B369" s="142"/>
      <c r="C369" s="95"/>
      <c r="D369" s="154"/>
      <c r="E369" s="142"/>
      <c r="F369" s="142"/>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pans="1:35" ht="8.25" customHeight="1">
      <c r="A370" s="153"/>
      <c r="B370" s="142"/>
      <c r="C370" s="95"/>
      <c r="D370" s="154"/>
      <c r="E370" s="142"/>
      <c r="F370" s="142"/>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pans="1:35" ht="8.25" customHeight="1">
      <c r="A371" s="153"/>
      <c r="B371" s="142"/>
      <c r="C371" s="95"/>
      <c r="D371" s="154"/>
      <c r="E371" s="142"/>
      <c r="F371" s="142"/>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pans="1:35" ht="8.25" customHeight="1">
      <c r="A372" s="153"/>
      <c r="B372" s="142"/>
      <c r="C372" s="95"/>
      <c r="D372" s="154"/>
      <c r="E372" s="142"/>
      <c r="F372" s="142"/>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pans="1:35" ht="8.25" customHeight="1">
      <c r="A373" s="153"/>
      <c r="B373" s="142"/>
      <c r="C373" s="95"/>
      <c r="D373" s="154"/>
      <c r="E373" s="142"/>
      <c r="F373" s="142"/>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pans="1:35" ht="8.25" customHeight="1">
      <c r="A374" s="153"/>
      <c r="B374" s="142"/>
      <c r="C374" s="95"/>
      <c r="D374" s="154"/>
      <c r="E374" s="142"/>
      <c r="F374" s="142"/>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pans="1:35" ht="8.25" customHeight="1">
      <c r="A375" s="153"/>
      <c r="B375" s="142"/>
      <c r="C375" s="95"/>
      <c r="D375" s="154"/>
      <c r="E375" s="142"/>
      <c r="F375" s="142"/>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pans="1:35" ht="8.25" customHeight="1">
      <c r="A376" s="153"/>
      <c r="B376" s="142"/>
      <c r="C376" s="95"/>
      <c r="D376" s="154"/>
      <c r="E376" s="142"/>
      <c r="F376" s="142"/>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pans="1:35" ht="8.25" customHeight="1">
      <c r="A377" s="153"/>
      <c r="B377" s="142"/>
      <c r="C377" s="95"/>
      <c r="D377" s="154"/>
      <c r="E377" s="142"/>
      <c r="F377" s="142"/>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pans="1:35" ht="8.25" customHeight="1">
      <c r="A378" s="153"/>
      <c r="B378" s="142"/>
      <c r="C378" s="95"/>
      <c r="D378" s="154"/>
      <c r="E378" s="142"/>
      <c r="F378" s="142"/>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pans="1:35" ht="8.25" customHeight="1">
      <c r="A379" s="153"/>
      <c r="B379" s="142"/>
      <c r="C379" s="95"/>
      <c r="D379" s="154"/>
      <c r="E379" s="142"/>
      <c r="F379" s="142"/>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pans="1:35" ht="8.25" customHeight="1">
      <c r="A380" s="153"/>
      <c r="B380" s="142"/>
      <c r="C380" s="95"/>
      <c r="D380" s="154"/>
      <c r="E380" s="142"/>
      <c r="F380" s="142"/>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pans="1:35" ht="8.25" customHeight="1">
      <c r="A381" s="153"/>
      <c r="B381" s="142"/>
      <c r="C381" s="95"/>
      <c r="D381" s="154"/>
      <c r="E381" s="142"/>
      <c r="F381" s="142"/>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pans="1:35" ht="8.25" customHeight="1">
      <c r="A382" s="153"/>
      <c r="B382" s="142"/>
      <c r="C382" s="95"/>
      <c r="D382" s="154"/>
      <c r="E382" s="142"/>
      <c r="F382" s="142"/>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pans="1:35" ht="8.25" customHeight="1">
      <c r="A383" s="153"/>
      <c r="B383" s="142"/>
      <c r="C383" s="95"/>
      <c r="D383" s="154"/>
      <c r="E383" s="142"/>
      <c r="F383" s="142"/>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pans="1:35" ht="8.25" customHeight="1">
      <c r="A384" s="153"/>
      <c r="B384" s="142"/>
      <c r="C384" s="95"/>
      <c r="D384" s="154"/>
      <c r="E384" s="142"/>
      <c r="F384" s="142"/>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pans="1:35" ht="8.25" customHeight="1">
      <c r="A385" s="153"/>
      <c r="B385" s="142"/>
      <c r="C385" s="95"/>
      <c r="D385" s="154"/>
      <c r="E385" s="142"/>
      <c r="F385" s="142"/>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pans="1:35" ht="8.25" customHeight="1">
      <c r="A386" s="153"/>
      <c r="B386" s="142"/>
      <c r="C386" s="95"/>
      <c r="D386" s="154"/>
      <c r="E386" s="142"/>
      <c r="F386" s="142"/>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pans="1:35" ht="8.25" customHeight="1">
      <c r="A387" s="153"/>
      <c r="B387" s="142"/>
      <c r="C387" s="95"/>
      <c r="D387" s="154"/>
      <c r="E387" s="142"/>
      <c r="F387" s="142"/>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pans="1:35" ht="8.25" customHeight="1">
      <c r="A388" s="153"/>
      <c r="B388" s="142"/>
      <c r="C388" s="95"/>
      <c r="D388" s="154"/>
      <c r="E388" s="142"/>
      <c r="F388" s="142"/>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pans="1:35" ht="8.25" customHeight="1">
      <c r="A389" s="153"/>
      <c r="B389" s="142"/>
      <c r="C389" s="95"/>
      <c r="D389" s="154"/>
      <c r="E389" s="142"/>
      <c r="F389" s="142"/>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pans="1:35" ht="8.25" customHeight="1">
      <c r="A390" s="153"/>
      <c r="B390" s="142"/>
      <c r="C390" s="95"/>
      <c r="D390" s="154"/>
      <c r="E390" s="142"/>
      <c r="F390" s="142"/>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pans="1:35" ht="8.25" customHeight="1">
      <c r="A391" s="153"/>
      <c r="B391" s="142"/>
      <c r="C391" s="95"/>
      <c r="D391" s="154"/>
      <c r="E391" s="142"/>
      <c r="F391" s="142"/>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pans="1:35" ht="8.25" customHeight="1">
      <c r="A392" s="153"/>
      <c r="B392" s="142"/>
      <c r="C392" s="95"/>
      <c r="D392" s="154"/>
      <c r="E392" s="142"/>
      <c r="F392" s="142"/>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pans="1:35" ht="8.25" customHeight="1">
      <c r="A393" s="153"/>
      <c r="B393" s="142"/>
      <c r="C393" s="95"/>
      <c r="D393" s="154"/>
      <c r="E393" s="142"/>
      <c r="F393" s="142"/>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pans="1:35" ht="8.25" customHeight="1">
      <c r="A394" s="153"/>
      <c r="B394" s="142"/>
      <c r="C394" s="95"/>
      <c r="D394" s="154"/>
      <c r="E394" s="142"/>
      <c r="F394" s="142"/>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pans="1:35" ht="8.25" customHeight="1">
      <c r="A395" s="153"/>
      <c r="B395" s="142"/>
      <c r="C395" s="95"/>
      <c r="D395" s="154"/>
      <c r="E395" s="142"/>
      <c r="F395" s="142"/>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pans="1:35" ht="8.25" customHeight="1">
      <c r="A396" s="153"/>
      <c r="B396" s="142"/>
      <c r="C396" s="95"/>
      <c r="D396" s="154"/>
      <c r="E396" s="142"/>
      <c r="F396" s="142"/>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pans="1:35" ht="8.25" customHeight="1">
      <c r="A397" s="153"/>
      <c r="B397" s="142"/>
      <c r="C397" s="95"/>
      <c r="D397" s="154"/>
      <c r="E397" s="142"/>
      <c r="F397" s="142"/>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pans="1:35" ht="8.25" customHeight="1">
      <c r="A398" s="153"/>
      <c r="B398" s="142"/>
      <c r="C398" s="95"/>
      <c r="D398" s="154"/>
      <c r="E398" s="142"/>
      <c r="F398" s="142"/>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pans="1:35" ht="8.25" customHeight="1">
      <c r="A399" s="153"/>
      <c r="B399" s="142"/>
      <c r="C399" s="95"/>
      <c r="D399" s="154"/>
      <c r="E399" s="142"/>
      <c r="F399" s="142"/>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pans="1:35" ht="8.25" customHeight="1">
      <c r="A400" s="153"/>
      <c r="B400" s="142"/>
      <c r="C400" s="95"/>
      <c r="D400" s="154"/>
      <c r="E400" s="142"/>
      <c r="F400" s="142"/>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pans="1:35" ht="8.25" customHeight="1">
      <c r="A401" s="153"/>
      <c r="B401" s="142"/>
      <c r="C401" s="95"/>
      <c r="D401" s="154"/>
      <c r="E401" s="142"/>
      <c r="F401" s="142"/>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pans="1:35" ht="8.25" customHeight="1">
      <c r="A402" s="153"/>
      <c r="B402" s="142"/>
      <c r="C402" s="95"/>
      <c r="D402" s="154"/>
      <c r="E402" s="142"/>
      <c r="F402" s="142"/>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pans="1:35" ht="8.25" customHeight="1">
      <c r="A403" s="153"/>
      <c r="B403" s="142"/>
      <c r="C403" s="95"/>
      <c r="D403" s="154"/>
      <c r="E403" s="142"/>
      <c r="F403" s="142"/>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pans="1:35" ht="8.25" customHeight="1">
      <c r="A404" s="153"/>
      <c r="B404" s="142"/>
      <c r="C404" s="95"/>
      <c r="D404" s="154"/>
      <c r="E404" s="142"/>
      <c r="F404" s="142"/>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pans="1:35" ht="8.25" customHeight="1">
      <c r="A405" s="153"/>
      <c r="B405" s="142"/>
      <c r="C405" s="95"/>
      <c r="D405" s="154"/>
      <c r="E405" s="142"/>
      <c r="F405" s="142"/>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pans="1:35" ht="8.25" customHeight="1">
      <c r="A406" s="153"/>
      <c r="B406" s="142"/>
      <c r="C406" s="95"/>
      <c r="D406" s="154"/>
      <c r="E406" s="142"/>
      <c r="F406" s="142"/>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pans="1:35" ht="8.25" customHeight="1">
      <c r="A407" s="153"/>
      <c r="B407" s="142"/>
      <c r="C407" s="95"/>
      <c r="D407" s="154"/>
      <c r="E407" s="142"/>
      <c r="F407" s="142"/>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pans="1:35" ht="8.25" customHeight="1">
      <c r="A408" s="153"/>
      <c r="B408" s="142"/>
      <c r="C408" s="95"/>
      <c r="D408" s="154"/>
      <c r="E408" s="142"/>
      <c r="F408" s="142"/>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pans="1:35" ht="8.25" customHeight="1">
      <c r="A409" s="153"/>
      <c r="B409" s="142"/>
      <c r="C409" s="95"/>
      <c r="D409" s="154"/>
      <c r="E409" s="142"/>
      <c r="F409" s="142"/>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pans="1:35" ht="8.25" customHeight="1">
      <c r="A410" s="153"/>
      <c r="B410" s="142"/>
      <c r="C410" s="95"/>
      <c r="D410" s="154"/>
      <c r="E410" s="142"/>
      <c r="F410" s="142"/>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pans="1:35" ht="8.25" customHeight="1">
      <c r="A411" s="153"/>
      <c r="B411" s="142"/>
      <c r="C411" s="95"/>
      <c r="D411" s="154"/>
      <c r="E411" s="142"/>
      <c r="F411" s="142"/>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pans="1:35" ht="8.25" customHeight="1">
      <c r="A412" s="153"/>
      <c r="B412" s="142"/>
      <c r="C412" s="95"/>
      <c r="D412" s="154"/>
      <c r="E412" s="142"/>
      <c r="F412" s="142"/>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pans="1:35" ht="8.25" customHeight="1">
      <c r="A413" s="153"/>
      <c r="B413" s="142"/>
      <c r="C413" s="95"/>
      <c r="D413" s="154"/>
      <c r="E413" s="142"/>
      <c r="F413" s="142"/>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pans="1:35" ht="8.25" customHeight="1">
      <c r="A414" s="153"/>
      <c r="B414" s="142"/>
      <c r="C414" s="95"/>
      <c r="D414" s="154"/>
      <c r="E414" s="142"/>
      <c r="F414" s="142"/>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pans="1:35" ht="8.25" customHeight="1">
      <c r="A415" s="153"/>
      <c r="B415" s="142"/>
      <c r="C415" s="95"/>
      <c r="D415" s="154"/>
      <c r="E415" s="142"/>
      <c r="F415" s="142"/>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pans="1:35" ht="8.25" customHeight="1">
      <c r="A416" s="153"/>
      <c r="B416" s="142"/>
      <c r="C416" s="95"/>
      <c r="D416" s="154"/>
      <c r="E416" s="142"/>
      <c r="F416" s="142"/>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pans="1:35" ht="8.25" customHeight="1">
      <c r="A417" s="153"/>
      <c r="B417" s="142"/>
      <c r="C417" s="95"/>
      <c r="D417" s="154"/>
      <c r="E417" s="142"/>
      <c r="F417" s="142"/>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pans="1:35" ht="8.25" customHeight="1">
      <c r="A418" s="153"/>
      <c r="B418" s="142"/>
      <c r="C418" s="95"/>
      <c r="D418" s="154"/>
      <c r="E418" s="142"/>
      <c r="F418" s="142"/>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pans="1:35" ht="8.25" customHeight="1">
      <c r="A419" s="153"/>
      <c r="B419" s="142"/>
      <c r="C419" s="95"/>
      <c r="D419" s="154"/>
      <c r="E419" s="142"/>
      <c r="F419" s="142"/>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pans="1:35" ht="8.25" customHeight="1">
      <c r="A420" s="153"/>
      <c r="B420" s="142"/>
      <c r="C420" s="95"/>
      <c r="D420" s="154"/>
      <c r="E420" s="142"/>
      <c r="F420" s="142"/>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pans="1:35" ht="8.25" customHeight="1">
      <c r="A421" s="153"/>
      <c r="B421" s="142"/>
      <c r="C421" s="95"/>
      <c r="D421" s="154"/>
      <c r="E421" s="142"/>
      <c r="F421" s="142"/>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pans="1:35" ht="8.25" customHeight="1">
      <c r="A422" s="153"/>
      <c r="B422" s="142"/>
      <c r="C422" s="95"/>
      <c r="D422" s="154"/>
      <c r="E422" s="142"/>
      <c r="F422" s="142"/>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pans="1:35" ht="8.25" customHeight="1">
      <c r="A423" s="153"/>
      <c r="B423" s="142"/>
      <c r="C423" s="95"/>
      <c r="D423" s="154"/>
      <c r="E423" s="142"/>
      <c r="F423" s="142"/>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pans="1:35" ht="8.25" customHeight="1">
      <c r="A424" s="153"/>
      <c r="B424" s="142"/>
      <c r="C424" s="95"/>
      <c r="D424" s="154"/>
      <c r="E424" s="142"/>
      <c r="F424" s="142"/>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pans="1:35" ht="8.25" customHeight="1">
      <c r="A425" s="153"/>
      <c r="B425" s="142"/>
      <c r="C425" s="95"/>
      <c r="D425" s="154"/>
      <c r="E425" s="142"/>
      <c r="F425" s="142"/>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pans="1:35" ht="8.25" customHeight="1">
      <c r="A426" s="153"/>
      <c r="B426" s="142"/>
      <c r="C426" s="95"/>
      <c r="D426" s="154"/>
      <c r="E426" s="142"/>
      <c r="F426" s="142"/>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pans="1:35" ht="8.25" customHeight="1">
      <c r="A427" s="153"/>
      <c r="B427" s="142"/>
      <c r="C427" s="95"/>
      <c r="D427" s="154"/>
      <c r="E427" s="142"/>
      <c r="F427" s="142"/>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pans="1:35" ht="8.25" customHeight="1">
      <c r="A428" s="153"/>
      <c r="B428" s="142"/>
      <c r="C428" s="95"/>
      <c r="D428" s="154"/>
      <c r="E428" s="142"/>
      <c r="F428" s="142"/>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pans="1:35" ht="8.25" customHeight="1">
      <c r="A429" s="153"/>
      <c r="B429" s="142"/>
      <c r="C429" s="95"/>
      <c r="D429" s="154"/>
      <c r="E429" s="142"/>
      <c r="F429" s="142"/>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pans="1:35" ht="8.25" customHeight="1">
      <c r="A430" s="153"/>
      <c r="B430" s="142"/>
      <c r="C430" s="95"/>
      <c r="D430" s="154"/>
      <c r="E430" s="142"/>
      <c r="F430" s="142"/>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pans="1:35" ht="8.25" customHeight="1">
      <c r="A431" s="153"/>
      <c r="B431" s="142"/>
      <c r="C431" s="95"/>
      <c r="D431" s="154"/>
      <c r="E431" s="142"/>
      <c r="F431" s="142"/>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pans="1:35" ht="8.25" customHeight="1">
      <c r="A432" s="153"/>
      <c r="B432" s="142"/>
      <c r="C432" s="95"/>
      <c r="D432" s="154"/>
      <c r="E432" s="142"/>
      <c r="F432" s="142"/>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pans="1:35" ht="8.25" customHeight="1">
      <c r="A433" s="153"/>
      <c r="B433" s="142"/>
      <c r="C433" s="95"/>
      <c r="D433" s="154"/>
      <c r="E433" s="142"/>
      <c r="F433" s="142"/>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pans="1:35" ht="8.25" customHeight="1">
      <c r="A434" s="153"/>
      <c r="B434" s="142"/>
      <c r="C434" s="95"/>
      <c r="D434" s="154"/>
      <c r="E434" s="142"/>
      <c r="F434" s="142"/>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pans="1:35" ht="8.25" customHeight="1">
      <c r="A435" s="153"/>
      <c r="B435" s="142"/>
      <c r="C435" s="95"/>
      <c r="D435" s="154"/>
      <c r="E435" s="142"/>
      <c r="F435" s="142"/>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pans="1:35" ht="8.25" customHeight="1">
      <c r="A436" s="153"/>
      <c r="B436" s="142"/>
      <c r="C436" s="95"/>
      <c r="D436" s="154"/>
      <c r="E436" s="142"/>
      <c r="F436" s="142"/>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pans="1:35" ht="8.25" customHeight="1">
      <c r="A437" s="153"/>
      <c r="B437" s="142"/>
      <c r="C437" s="95"/>
      <c r="D437" s="154"/>
      <c r="E437" s="142"/>
      <c r="F437" s="142"/>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pans="1:35" ht="8.25" customHeight="1">
      <c r="A438" s="153"/>
      <c r="B438" s="142"/>
      <c r="C438" s="95"/>
      <c r="D438" s="154"/>
      <c r="E438" s="142"/>
      <c r="F438" s="142"/>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pans="1:35" ht="8.25" customHeight="1">
      <c r="A439" s="153"/>
      <c r="B439" s="142"/>
      <c r="C439" s="95"/>
      <c r="D439" s="154"/>
      <c r="E439" s="142"/>
      <c r="F439" s="142"/>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pans="1:35" ht="8.25" customHeight="1">
      <c r="A440" s="153"/>
      <c r="B440" s="142"/>
      <c r="C440" s="95"/>
      <c r="D440" s="154"/>
      <c r="E440" s="142"/>
      <c r="F440" s="142"/>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pans="1:35" ht="8.25" customHeight="1">
      <c r="A441" s="153"/>
      <c r="B441" s="142"/>
      <c r="C441" s="95"/>
      <c r="D441" s="154"/>
      <c r="E441" s="142"/>
      <c r="F441" s="142"/>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pans="1:35" ht="8.25" customHeight="1">
      <c r="A442" s="153"/>
      <c r="B442" s="142"/>
      <c r="C442" s="95"/>
      <c r="D442" s="154"/>
      <c r="E442" s="142"/>
      <c r="F442" s="142"/>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pans="1:35" ht="8.25" customHeight="1">
      <c r="A443" s="153"/>
      <c r="B443" s="142"/>
      <c r="C443" s="95"/>
      <c r="D443" s="154"/>
      <c r="E443" s="142"/>
      <c r="F443" s="142"/>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pans="1:35" ht="8.25" customHeight="1">
      <c r="A444" s="153"/>
      <c r="B444" s="142"/>
      <c r="C444" s="95"/>
      <c r="D444" s="154"/>
      <c r="E444" s="142"/>
      <c r="F444" s="142"/>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pans="1:35" ht="8.25" customHeight="1">
      <c r="A445" s="153"/>
      <c r="B445" s="142"/>
      <c r="C445" s="95"/>
      <c r="D445" s="154"/>
      <c r="E445" s="142"/>
      <c r="F445" s="142"/>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pans="1:35" ht="8.25" customHeight="1">
      <c r="A446" s="153"/>
      <c r="B446" s="142"/>
      <c r="C446" s="95"/>
      <c r="D446" s="154"/>
      <c r="E446" s="142"/>
      <c r="F446" s="142"/>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pans="1:35" ht="8.25" customHeight="1">
      <c r="A447" s="153"/>
      <c r="B447" s="142"/>
      <c r="C447" s="95"/>
      <c r="D447" s="154"/>
      <c r="E447" s="142"/>
      <c r="F447" s="142"/>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pans="1:35" ht="8.25" customHeight="1">
      <c r="A448" s="153"/>
      <c r="B448" s="142"/>
      <c r="C448" s="95"/>
      <c r="D448" s="154"/>
      <c r="E448" s="142"/>
      <c r="F448" s="142"/>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pans="1:35" ht="8.25" customHeight="1">
      <c r="A449" s="153"/>
      <c r="B449" s="142"/>
      <c r="C449" s="95"/>
      <c r="D449" s="154"/>
      <c r="E449" s="142"/>
      <c r="F449" s="142"/>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pans="1:35" ht="8.25" customHeight="1">
      <c r="A450" s="153"/>
      <c r="B450" s="142"/>
      <c r="C450" s="95"/>
      <c r="D450" s="154"/>
      <c r="E450" s="142"/>
      <c r="F450" s="142"/>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pans="1:35" ht="8.25" customHeight="1">
      <c r="A451" s="153"/>
      <c r="B451" s="142"/>
      <c r="C451" s="95"/>
      <c r="D451" s="154"/>
      <c r="E451" s="142"/>
      <c r="F451" s="142"/>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pans="1:35" ht="8.25" customHeight="1">
      <c r="A452" s="153"/>
      <c r="B452" s="142"/>
      <c r="C452" s="95"/>
      <c r="D452" s="154"/>
      <c r="E452" s="142"/>
      <c r="F452" s="142"/>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pans="1:35" ht="8.25" customHeight="1">
      <c r="A453" s="153"/>
      <c r="B453" s="142"/>
      <c r="C453" s="95"/>
      <c r="D453" s="154"/>
      <c r="E453" s="142"/>
      <c r="F453" s="142"/>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pans="1:35" ht="8.25" customHeight="1">
      <c r="A454" s="153"/>
      <c r="B454" s="142"/>
      <c r="C454" s="95"/>
      <c r="D454" s="154"/>
      <c r="E454" s="142"/>
      <c r="F454" s="142"/>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pans="1:35" ht="8.25" customHeight="1">
      <c r="A455" s="153"/>
      <c r="B455" s="142"/>
      <c r="C455" s="95"/>
      <c r="D455" s="154"/>
      <c r="E455" s="142"/>
      <c r="F455" s="142"/>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pans="1:35" ht="8.25" customHeight="1">
      <c r="A456" s="153"/>
      <c r="B456" s="142"/>
      <c r="C456" s="95"/>
      <c r="D456" s="154"/>
      <c r="E456" s="142"/>
      <c r="F456" s="142"/>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pans="1:35" ht="8.25" customHeight="1">
      <c r="A457" s="153"/>
      <c r="B457" s="142"/>
      <c r="C457" s="95"/>
      <c r="D457" s="154"/>
      <c r="E457" s="142"/>
      <c r="F457" s="142"/>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pans="1:35" ht="8.25" customHeight="1">
      <c r="A458" s="153"/>
      <c r="B458" s="142"/>
      <c r="C458" s="95"/>
      <c r="D458" s="154"/>
      <c r="E458" s="142"/>
      <c r="F458" s="142"/>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pans="1:35" ht="8.25" customHeight="1">
      <c r="A459" s="153"/>
      <c r="B459" s="142"/>
      <c r="C459" s="95"/>
      <c r="D459" s="154"/>
      <c r="E459" s="142"/>
      <c r="F459" s="142"/>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pans="1:35" ht="8.25" customHeight="1">
      <c r="A460" s="153"/>
      <c r="B460" s="142"/>
      <c r="C460" s="95"/>
      <c r="D460" s="154"/>
      <c r="E460" s="142"/>
      <c r="F460" s="142"/>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pans="1:35" ht="8.25" customHeight="1">
      <c r="A461" s="153"/>
      <c r="B461" s="142"/>
      <c r="C461" s="95"/>
      <c r="D461" s="154"/>
      <c r="E461" s="142"/>
      <c r="F461" s="142"/>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pans="1:35" ht="8.25" customHeight="1">
      <c r="A462" s="153"/>
      <c r="B462" s="142"/>
      <c r="C462" s="95"/>
      <c r="D462" s="154"/>
      <c r="E462" s="142"/>
      <c r="F462" s="142"/>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pans="1:35" ht="8.25" customHeight="1">
      <c r="A463" s="153"/>
      <c r="B463" s="142"/>
      <c r="C463" s="95"/>
      <c r="D463" s="154"/>
      <c r="E463" s="142"/>
      <c r="F463" s="142"/>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pans="1:35" ht="8.25" customHeight="1">
      <c r="A464" s="153"/>
      <c r="B464" s="142"/>
      <c r="C464" s="95"/>
      <c r="D464" s="154"/>
      <c r="E464" s="142"/>
      <c r="F464" s="142"/>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pans="1:35" ht="8.25" customHeight="1">
      <c r="A465" s="153"/>
      <c r="B465" s="142"/>
      <c r="C465" s="95"/>
      <c r="D465" s="154"/>
      <c r="E465" s="142"/>
      <c r="F465" s="142"/>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pans="1:35" ht="8.25" customHeight="1">
      <c r="A466" s="153"/>
      <c r="B466" s="142"/>
      <c r="C466" s="95"/>
      <c r="D466" s="154"/>
      <c r="E466" s="142"/>
      <c r="F466" s="142"/>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pans="1:35" ht="8.25" customHeight="1">
      <c r="A467" s="153"/>
      <c r="B467" s="142"/>
      <c r="C467" s="95"/>
      <c r="D467" s="154"/>
      <c r="E467" s="142"/>
      <c r="F467" s="142"/>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pans="1:35" ht="8.25" customHeight="1">
      <c r="A468" s="153"/>
      <c r="B468" s="142"/>
      <c r="C468" s="95"/>
      <c r="D468" s="154"/>
      <c r="E468" s="142"/>
      <c r="F468" s="142"/>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pans="1:35" ht="8.25" customHeight="1">
      <c r="A469" s="153"/>
      <c r="B469" s="142"/>
      <c r="C469" s="95"/>
      <c r="D469" s="154"/>
      <c r="E469" s="142"/>
      <c r="F469" s="142"/>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pans="1:35" ht="8.25" customHeight="1">
      <c r="A470" s="153"/>
      <c r="B470" s="142"/>
      <c r="C470" s="95"/>
      <c r="D470" s="154"/>
      <c r="E470" s="142"/>
      <c r="F470" s="142"/>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pans="1:35" ht="8.25" customHeight="1">
      <c r="A471" s="153"/>
      <c r="B471" s="142"/>
      <c r="C471" s="95"/>
      <c r="D471" s="154"/>
      <c r="E471" s="142"/>
      <c r="F471" s="142"/>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pans="1:35" ht="8.25" customHeight="1">
      <c r="A472" s="153"/>
      <c r="B472" s="142"/>
      <c r="C472" s="95"/>
      <c r="D472" s="154"/>
      <c r="E472" s="142"/>
      <c r="F472" s="142"/>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pans="1:35" ht="8.25" customHeight="1">
      <c r="A473" s="153"/>
      <c r="B473" s="142"/>
      <c r="C473" s="95"/>
      <c r="D473" s="154"/>
      <c r="E473" s="142"/>
      <c r="F473" s="142"/>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pans="1:35" ht="8.25" customHeight="1">
      <c r="A474" s="153"/>
      <c r="B474" s="142"/>
      <c r="C474" s="95"/>
      <c r="D474" s="154"/>
      <c r="E474" s="142"/>
      <c r="F474" s="142"/>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pans="1:35" ht="8.25" customHeight="1">
      <c r="A475" s="153"/>
      <c r="B475" s="142"/>
      <c r="C475" s="95"/>
      <c r="D475" s="154"/>
      <c r="E475" s="142"/>
      <c r="F475" s="142"/>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pans="1:35" ht="8.25" customHeight="1">
      <c r="A476" s="153"/>
      <c r="B476" s="142"/>
      <c r="C476" s="95"/>
      <c r="D476" s="154"/>
      <c r="E476" s="142"/>
      <c r="F476" s="142"/>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pans="1:35" ht="8.25" customHeight="1">
      <c r="A477" s="153"/>
      <c r="B477" s="142"/>
      <c r="C477" s="95"/>
      <c r="D477" s="154"/>
      <c r="E477" s="142"/>
      <c r="F477" s="142"/>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pans="1:35" ht="8.25" customHeight="1">
      <c r="A478" s="153"/>
      <c r="B478" s="142"/>
      <c r="C478" s="95"/>
      <c r="D478" s="154"/>
      <c r="E478" s="142"/>
      <c r="F478" s="142"/>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pans="1:35" ht="8.25" customHeight="1">
      <c r="A479" s="153"/>
      <c r="B479" s="142"/>
      <c r="C479" s="95"/>
      <c r="D479" s="154"/>
      <c r="E479" s="142"/>
      <c r="F479" s="142"/>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pans="1:35" ht="8.25" customHeight="1">
      <c r="A480" s="153"/>
      <c r="B480" s="142"/>
      <c r="C480" s="95"/>
      <c r="D480" s="154"/>
      <c r="E480" s="142"/>
      <c r="F480" s="142"/>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pans="1:35" ht="8.25" customHeight="1">
      <c r="A481" s="153"/>
      <c r="B481" s="142"/>
      <c r="C481" s="95"/>
      <c r="D481" s="154"/>
      <c r="E481" s="142"/>
      <c r="F481" s="142"/>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pans="1:35" ht="8.25" customHeight="1">
      <c r="A482" s="153"/>
      <c r="B482" s="142"/>
      <c r="C482" s="95"/>
      <c r="D482" s="154"/>
      <c r="E482" s="142"/>
      <c r="F482" s="142"/>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pans="1:35" ht="8.25" customHeight="1">
      <c r="A483" s="153"/>
      <c r="B483" s="142"/>
      <c r="C483" s="95"/>
      <c r="D483" s="154"/>
      <c r="E483" s="142"/>
      <c r="F483" s="142"/>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pans="1:35" ht="8.25" customHeight="1">
      <c r="A484" s="153"/>
      <c r="B484" s="142"/>
      <c r="C484" s="95"/>
      <c r="D484" s="154"/>
      <c r="E484" s="142"/>
      <c r="F484" s="142"/>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pans="1:35" ht="8.25" customHeight="1">
      <c r="A485" s="153"/>
      <c r="B485" s="142"/>
      <c r="C485" s="95"/>
      <c r="D485" s="154"/>
      <c r="E485" s="142"/>
      <c r="F485" s="142"/>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pans="1:35" ht="8.25" customHeight="1">
      <c r="A486" s="153"/>
      <c r="B486" s="142"/>
      <c r="C486" s="95"/>
      <c r="D486" s="154"/>
      <c r="E486" s="142"/>
      <c r="F486" s="142"/>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pans="1:35" ht="8.25" customHeight="1">
      <c r="A487" s="153"/>
      <c r="B487" s="142"/>
      <c r="C487" s="95"/>
      <c r="D487" s="154"/>
      <c r="E487" s="142"/>
      <c r="F487" s="142"/>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pans="1:35" ht="8.25" customHeight="1">
      <c r="A488" s="153"/>
      <c r="B488" s="142"/>
      <c r="C488" s="95"/>
      <c r="D488" s="154"/>
      <c r="E488" s="142"/>
      <c r="F488" s="142"/>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pans="1:35" ht="8.25" customHeight="1">
      <c r="A489" s="153"/>
      <c r="B489" s="142"/>
      <c r="C489" s="95"/>
      <c r="D489" s="154"/>
      <c r="E489" s="142"/>
      <c r="F489" s="142"/>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pans="1:35" ht="8.25" customHeight="1">
      <c r="A490" s="153"/>
      <c r="B490" s="142"/>
      <c r="C490" s="95"/>
      <c r="D490" s="154"/>
      <c r="E490" s="142"/>
      <c r="F490" s="142"/>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pans="1:35" ht="8.25" customHeight="1">
      <c r="A491" s="153"/>
      <c r="B491" s="142"/>
      <c r="C491" s="95"/>
      <c r="D491" s="154"/>
      <c r="E491" s="142"/>
      <c r="F491" s="142"/>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pans="1:35" ht="8.25" customHeight="1">
      <c r="A492" s="153"/>
      <c r="B492" s="142"/>
      <c r="C492" s="95"/>
      <c r="D492" s="154"/>
      <c r="E492" s="142"/>
      <c r="F492" s="142"/>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pans="1:35" ht="8.25" customHeight="1">
      <c r="A493" s="153"/>
      <c r="B493" s="142"/>
      <c r="C493" s="95"/>
      <c r="D493" s="154"/>
      <c r="E493" s="142"/>
      <c r="F493" s="142"/>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pans="1:35" ht="8.25" customHeight="1">
      <c r="A494" s="153"/>
      <c r="B494" s="142"/>
      <c r="C494" s="95"/>
      <c r="D494" s="154"/>
      <c r="E494" s="142"/>
      <c r="F494" s="142"/>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pans="1:35" ht="8.25" customHeight="1">
      <c r="A495" s="153"/>
      <c r="B495" s="142"/>
      <c r="C495" s="95"/>
      <c r="D495" s="154"/>
      <c r="E495" s="142"/>
      <c r="F495" s="142"/>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pans="1:35" ht="8.25" customHeight="1">
      <c r="A496" s="153"/>
      <c r="B496" s="142"/>
      <c r="C496" s="95"/>
      <c r="D496" s="154"/>
      <c r="E496" s="142"/>
      <c r="F496" s="142"/>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pans="1:35" ht="8.25" customHeight="1">
      <c r="A497" s="153"/>
      <c r="B497" s="142"/>
      <c r="C497" s="95"/>
      <c r="D497" s="154"/>
      <c r="E497" s="142"/>
      <c r="F497" s="142"/>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pans="1:35" ht="8.25" customHeight="1">
      <c r="A498" s="153"/>
      <c r="B498" s="142"/>
      <c r="C498" s="95"/>
      <c r="D498" s="154"/>
      <c r="E498" s="142"/>
      <c r="F498" s="142"/>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pans="1:35" ht="8.25" customHeight="1">
      <c r="A499" s="153"/>
      <c r="B499" s="142"/>
      <c r="C499" s="95"/>
      <c r="D499" s="154"/>
      <c r="E499" s="142"/>
      <c r="F499" s="142"/>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pans="1:35" ht="8.25" customHeight="1">
      <c r="A500" s="153"/>
      <c r="B500" s="142"/>
      <c r="C500" s="95"/>
      <c r="D500" s="154"/>
      <c r="E500" s="142"/>
      <c r="F500" s="142"/>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pans="1:35" ht="8.25" customHeight="1">
      <c r="A501" s="153"/>
      <c r="B501" s="142"/>
      <c r="C501" s="95"/>
      <c r="D501" s="154"/>
      <c r="E501" s="142"/>
      <c r="F501" s="142"/>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pans="1:35" ht="8.25" customHeight="1">
      <c r="A502" s="153"/>
      <c r="B502" s="142"/>
      <c r="C502" s="95"/>
      <c r="D502" s="154"/>
      <c r="E502" s="142"/>
      <c r="F502" s="142"/>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pans="1:35" ht="8.25" customHeight="1">
      <c r="A503" s="153"/>
      <c r="B503" s="142"/>
      <c r="C503" s="95"/>
      <c r="D503" s="154"/>
      <c r="E503" s="142"/>
      <c r="F503" s="142"/>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pans="1:35" ht="8.25" customHeight="1">
      <c r="A504" s="153"/>
      <c r="B504" s="142"/>
      <c r="C504" s="95"/>
      <c r="D504" s="154"/>
      <c r="E504" s="142"/>
      <c r="F504" s="142"/>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pans="1:35" ht="8.25" customHeight="1">
      <c r="A505" s="153"/>
      <c r="B505" s="142"/>
      <c r="C505" s="95"/>
      <c r="D505" s="154"/>
      <c r="E505" s="142"/>
      <c r="F505" s="142"/>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pans="1:35" ht="8.25" customHeight="1">
      <c r="A506" s="153"/>
      <c r="B506" s="142"/>
      <c r="C506" s="95"/>
      <c r="D506" s="154"/>
      <c r="E506" s="142"/>
      <c r="F506" s="142"/>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pans="1:35" ht="8.25" customHeight="1">
      <c r="A507" s="153"/>
      <c r="B507" s="142"/>
      <c r="C507" s="95"/>
      <c r="D507" s="154"/>
      <c r="E507" s="142"/>
      <c r="F507" s="142"/>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pans="1:35" ht="8.25" customHeight="1">
      <c r="A508" s="153"/>
      <c r="B508" s="142"/>
      <c r="C508" s="95"/>
      <c r="D508" s="154"/>
      <c r="E508" s="142"/>
      <c r="F508" s="142"/>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pans="1:35" ht="8.25" customHeight="1">
      <c r="A509" s="153"/>
      <c r="B509" s="142"/>
      <c r="C509" s="95"/>
      <c r="D509" s="154"/>
      <c r="E509" s="142"/>
      <c r="F509" s="142"/>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pans="1:35" ht="8.25" customHeight="1">
      <c r="A510" s="153"/>
      <c r="B510" s="142"/>
      <c r="C510" s="95"/>
      <c r="D510" s="154"/>
      <c r="E510" s="142"/>
      <c r="F510" s="142"/>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pans="1:35" ht="8.25" customHeight="1">
      <c r="A511" s="153"/>
      <c r="B511" s="142"/>
      <c r="C511" s="95"/>
      <c r="D511" s="154"/>
      <c r="E511" s="142"/>
      <c r="F511" s="142"/>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pans="1:35" ht="8.25" customHeight="1">
      <c r="A512" s="153"/>
      <c r="B512" s="142"/>
      <c r="C512" s="95"/>
      <c r="D512" s="154"/>
      <c r="E512" s="142"/>
      <c r="F512" s="142"/>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pans="1:35" ht="8.25" customHeight="1">
      <c r="A513" s="153"/>
      <c r="B513" s="142"/>
      <c r="C513" s="95"/>
      <c r="D513" s="154"/>
      <c r="E513" s="142"/>
      <c r="F513" s="142"/>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pans="1:35" ht="8.25" customHeight="1">
      <c r="A514" s="153"/>
      <c r="B514" s="142"/>
      <c r="C514" s="95"/>
      <c r="D514" s="154"/>
      <c r="E514" s="142"/>
      <c r="F514" s="142"/>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pans="1:35" ht="8.25" customHeight="1">
      <c r="A515" s="153"/>
      <c r="B515" s="142"/>
      <c r="C515" s="95"/>
      <c r="D515" s="154"/>
      <c r="E515" s="142"/>
      <c r="F515" s="142"/>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pans="1:35" ht="8.25" customHeight="1">
      <c r="A516" s="153"/>
      <c r="B516" s="142"/>
      <c r="C516" s="95"/>
      <c r="D516" s="154"/>
      <c r="E516" s="142"/>
      <c r="F516" s="142"/>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pans="1:35" ht="8.25" customHeight="1">
      <c r="A517" s="153"/>
      <c r="B517" s="142"/>
      <c r="C517" s="95"/>
      <c r="D517" s="154"/>
      <c r="E517" s="142"/>
      <c r="F517" s="142"/>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pans="1:35" ht="8.25" customHeight="1">
      <c r="A518" s="153"/>
      <c r="B518" s="142"/>
      <c r="C518" s="95"/>
      <c r="D518" s="154"/>
      <c r="E518" s="142"/>
      <c r="F518" s="142"/>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pans="1:35" ht="8.25" customHeight="1">
      <c r="A519" s="153"/>
      <c r="B519" s="142"/>
      <c r="C519" s="95"/>
      <c r="D519" s="154"/>
      <c r="E519" s="142"/>
      <c r="F519" s="142"/>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pans="1:35" ht="8.25" customHeight="1">
      <c r="A520" s="153"/>
      <c r="B520" s="142"/>
      <c r="C520" s="95"/>
      <c r="D520" s="154"/>
      <c r="E520" s="142"/>
      <c r="F520" s="142"/>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pans="1:35" ht="8.25" customHeight="1">
      <c r="A521" s="153"/>
      <c r="B521" s="142"/>
      <c r="C521" s="95"/>
      <c r="D521" s="154"/>
      <c r="E521" s="142"/>
      <c r="F521" s="142"/>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pans="1:35" ht="8.25" customHeight="1">
      <c r="A522" s="153"/>
      <c r="B522" s="142"/>
      <c r="C522" s="95"/>
      <c r="D522" s="154"/>
      <c r="E522" s="142"/>
      <c r="F522" s="142"/>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pans="1:35" ht="8.25" customHeight="1">
      <c r="A523" s="153"/>
      <c r="B523" s="142"/>
      <c r="C523" s="95"/>
      <c r="D523" s="154"/>
      <c r="E523" s="142"/>
      <c r="F523" s="142"/>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pans="1:35" ht="8.25" customHeight="1">
      <c r="A524" s="153"/>
      <c r="B524" s="142"/>
      <c r="C524" s="95"/>
      <c r="D524" s="154"/>
      <c r="E524" s="142"/>
      <c r="F524" s="142"/>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pans="1:35" ht="8.25" customHeight="1">
      <c r="A525" s="153"/>
      <c r="B525" s="142"/>
      <c r="C525" s="95"/>
      <c r="D525" s="154"/>
      <c r="E525" s="142"/>
      <c r="F525" s="142"/>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pans="1:35" ht="8.25" customHeight="1">
      <c r="A526" s="153"/>
      <c r="B526" s="142"/>
      <c r="C526" s="95"/>
      <c r="D526" s="154"/>
      <c r="E526" s="142"/>
      <c r="F526" s="142"/>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pans="1:35" ht="8.25" customHeight="1">
      <c r="A527" s="153"/>
      <c r="B527" s="142"/>
      <c r="C527" s="95"/>
      <c r="D527" s="154"/>
      <c r="E527" s="142"/>
      <c r="F527" s="142"/>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pans="1:35" ht="8.25" customHeight="1">
      <c r="A528" s="153"/>
      <c r="B528" s="142"/>
      <c r="C528" s="95"/>
      <c r="D528" s="154"/>
      <c r="E528" s="142"/>
      <c r="F528" s="142"/>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pans="1:35" ht="8.25" customHeight="1">
      <c r="A529" s="153"/>
      <c r="B529" s="142"/>
      <c r="C529" s="95"/>
      <c r="D529" s="154"/>
      <c r="E529" s="142"/>
      <c r="F529" s="142"/>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pans="1:35" ht="8.25" customHeight="1">
      <c r="A530" s="153"/>
      <c r="B530" s="142"/>
      <c r="C530" s="95"/>
      <c r="D530" s="154"/>
      <c r="E530" s="142"/>
      <c r="F530" s="142"/>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pans="1:35" ht="8.25" customHeight="1">
      <c r="A531" s="153"/>
      <c r="B531" s="142"/>
      <c r="C531" s="95"/>
      <c r="D531" s="154"/>
      <c r="E531" s="142"/>
      <c r="F531" s="142"/>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pans="1:35" ht="8.25" customHeight="1">
      <c r="A532" s="153"/>
      <c r="B532" s="142"/>
      <c r="C532" s="95"/>
      <c r="D532" s="154"/>
      <c r="E532" s="142"/>
      <c r="F532" s="142"/>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pans="1:35" ht="8.25" customHeight="1">
      <c r="A533" s="153"/>
      <c r="B533" s="142"/>
      <c r="C533" s="95"/>
      <c r="D533" s="154"/>
      <c r="E533" s="142"/>
      <c r="F533" s="142"/>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pans="1:35" ht="8.25" customHeight="1">
      <c r="A534" s="153"/>
      <c r="B534" s="142"/>
      <c r="C534" s="95"/>
      <c r="D534" s="154"/>
      <c r="E534" s="142"/>
      <c r="F534" s="142"/>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pans="1:35" ht="8.25" customHeight="1">
      <c r="A535" s="153"/>
      <c r="B535" s="142"/>
      <c r="C535" s="95"/>
      <c r="D535" s="154"/>
      <c r="E535" s="142"/>
      <c r="F535" s="142"/>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pans="1:35" ht="8.25" customHeight="1">
      <c r="A536" s="153"/>
      <c r="B536" s="142"/>
      <c r="C536" s="95"/>
      <c r="D536" s="154"/>
      <c r="E536" s="142"/>
      <c r="F536" s="142"/>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pans="1:35" ht="8.25" customHeight="1">
      <c r="A537" s="153"/>
      <c r="B537" s="142"/>
      <c r="C537" s="95"/>
      <c r="D537" s="154"/>
      <c r="E537" s="142"/>
      <c r="F537" s="142"/>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pans="1:35" ht="8.25" customHeight="1">
      <c r="A538" s="153"/>
      <c r="B538" s="142"/>
      <c r="C538" s="95"/>
      <c r="D538" s="154"/>
      <c r="E538" s="142"/>
      <c r="F538" s="142"/>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pans="1:35" ht="8.25" customHeight="1">
      <c r="A539" s="153"/>
      <c r="B539" s="142"/>
      <c r="C539" s="95"/>
      <c r="D539" s="154"/>
      <c r="E539" s="142"/>
      <c r="F539" s="142"/>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pans="1:35" ht="8.25" customHeight="1">
      <c r="A540" s="153"/>
      <c r="B540" s="142"/>
      <c r="C540" s="95"/>
      <c r="D540" s="154"/>
      <c r="E540" s="142"/>
      <c r="F540" s="142"/>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pans="1:35" ht="8.25" customHeight="1">
      <c r="A541" s="153"/>
      <c r="B541" s="142"/>
      <c r="C541" s="95"/>
      <c r="D541" s="154"/>
      <c r="E541" s="142"/>
      <c r="F541" s="142"/>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pans="1:35" ht="8.25" customHeight="1">
      <c r="A542" s="153"/>
      <c r="B542" s="142"/>
      <c r="C542" s="95"/>
      <c r="D542" s="154"/>
      <c r="E542" s="142"/>
      <c r="F542" s="142"/>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pans="1:35" ht="8.25" customHeight="1">
      <c r="A543" s="153"/>
      <c r="B543" s="142"/>
      <c r="C543" s="95"/>
      <c r="D543" s="154"/>
      <c r="E543" s="142"/>
      <c r="F543" s="142"/>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pans="1:35" ht="8.25" customHeight="1">
      <c r="A544" s="153"/>
      <c r="B544" s="142"/>
      <c r="C544" s="95"/>
      <c r="D544" s="154"/>
      <c r="E544" s="142"/>
      <c r="F544" s="142"/>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pans="1:35" ht="8.25" customHeight="1">
      <c r="A545" s="153"/>
      <c r="B545" s="142"/>
      <c r="C545" s="95"/>
      <c r="D545" s="154"/>
      <c r="E545" s="142"/>
      <c r="F545" s="142"/>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pans="1:35" ht="8.25" customHeight="1">
      <c r="A546" s="153"/>
      <c r="B546" s="142"/>
      <c r="C546" s="95"/>
      <c r="D546" s="154"/>
      <c r="E546" s="142"/>
      <c r="F546" s="142"/>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pans="1:35" ht="8.25" customHeight="1">
      <c r="A547" s="153"/>
      <c r="B547" s="142"/>
      <c r="C547" s="95"/>
      <c r="D547" s="154"/>
      <c r="E547" s="142"/>
      <c r="F547" s="142"/>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pans="1:35" ht="8.25" customHeight="1">
      <c r="A548" s="153"/>
      <c r="B548" s="142"/>
      <c r="C548" s="95"/>
      <c r="D548" s="154"/>
      <c r="E548" s="142"/>
      <c r="F548" s="142"/>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pans="1:35" ht="8.25" customHeight="1">
      <c r="A549" s="153"/>
      <c r="B549" s="142"/>
      <c r="C549" s="95"/>
      <c r="D549" s="154"/>
      <c r="E549" s="142"/>
      <c r="F549" s="142"/>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pans="1:35" ht="8.25" customHeight="1">
      <c r="A550" s="153"/>
      <c r="B550" s="142"/>
      <c r="C550" s="95"/>
      <c r="D550" s="154"/>
      <c r="E550" s="142"/>
      <c r="F550" s="142"/>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pans="1:35" ht="8.25" customHeight="1">
      <c r="A551" s="153"/>
      <c r="B551" s="142"/>
      <c r="C551" s="95"/>
      <c r="D551" s="154"/>
      <c r="E551" s="142"/>
      <c r="F551" s="142"/>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pans="1:35" ht="8.25" customHeight="1">
      <c r="A552" s="153"/>
      <c r="B552" s="142"/>
      <c r="C552" s="95"/>
      <c r="D552" s="154"/>
      <c r="E552" s="142"/>
      <c r="F552" s="142"/>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pans="1:35" ht="8.25" customHeight="1">
      <c r="A553" s="153"/>
      <c r="B553" s="142"/>
      <c r="C553" s="95"/>
      <c r="D553" s="154"/>
      <c r="E553" s="142"/>
      <c r="F553" s="142"/>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pans="1:35" ht="8.25" customHeight="1">
      <c r="A554" s="153"/>
      <c r="B554" s="142"/>
      <c r="C554" s="95"/>
      <c r="D554" s="154"/>
      <c r="E554" s="142"/>
      <c r="F554" s="142"/>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pans="1:35" ht="8.25" customHeight="1">
      <c r="A555" s="153"/>
      <c r="B555" s="142"/>
      <c r="C555" s="95"/>
      <c r="D555" s="154"/>
      <c r="E555" s="142"/>
      <c r="F555" s="142"/>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pans="1:35" ht="8.25" customHeight="1">
      <c r="A556" s="153"/>
      <c r="B556" s="142"/>
      <c r="C556" s="95"/>
      <c r="D556" s="154"/>
      <c r="E556" s="142"/>
      <c r="F556" s="142"/>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pans="1:35" ht="8.25" customHeight="1">
      <c r="A557" s="153"/>
      <c r="B557" s="142"/>
      <c r="C557" s="95"/>
      <c r="D557" s="154"/>
      <c r="E557" s="142"/>
      <c r="F557" s="142"/>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pans="1:35" ht="8.25" customHeight="1">
      <c r="A558" s="153"/>
      <c r="B558" s="142"/>
      <c r="C558" s="95"/>
      <c r="D558" s="154"/>
      <c r="E558" s="142"/>
      <c r="F558" s="142"/>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pans="1:35" ht="8.25" customHeight="1">
      <c r="A559" s="153"/>
      <c r="B559" s="142"/>
      <c r="C559" s="95"/>
      <c r="D559" s="154"/>
      <c r="E559" s="142"/>
      <c r="F559" s="142"/>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pans="1:35" ht="8.25" customHeight="1">
      <c r="A560" s="153"/>
      <c r="B560" s="142"/>
      <c r="C560" s="95"/>
      <c r="D560" s="154"/>
      <c r="E560" s="142"/>
      <c r="F560" s="142"/>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pans="1:35" ht="8.25" customHeight="1">
      <c r="A561" s="153"/>
      <c r="B561" s="142"/>
      <c r="C561" s="95"/>
      <c r="D561" s="154"/>
      <c r="E561" s="142"/>
      <c r="F561" s="142"/>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pans="1:35" ht="8.25" customHeight="1">
      <c r="A562" s="153"/>
      <c r="B562" s="142"/>
      <c r="C562" s="95"/>
      <c r="D562" s="154"/>
      <c r="E562" s="142"/>
      <c r="F562" s="142"/>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pans="1:35" ht="8.25" customHeight="1">
      <c r="A563" s="153"/>
      <c r="B563" s="142"/>
      <c r="C563" s="95"/>
      <c r="D563" s="154"/>
      <c r="E563" s="142"/>
      <c r="F563" s="142"/>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pans="1:35" ht="8.25" customHeight="1">
      <c r="A564" s="153"/>
      <c r="B564" s="142"/>
      <c r="C564" s="95"/>
      <c r="D564" s="154"/>
      <c r="E564" s="142"/>
      <c r="F564" s="142"/>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pans="1:35" ht="8.25" customHeight="1">
      <c r="A565" s="153"/>
      <c r="B565" s="142"/>
      <c r="C565" s="95"/>
      <c r="D565" s="154"/>
      <c r="E565" s="142"/>
      <c r="F565" s="142"/>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pans="1:35" ht="8.25" customHeight="1">
      <c r="A566" s="153"/>
      <c r="B566" s="142"/>
      <c r="C566" s="95"/>
      <c r="D566" s="154"/>
      <c r="E566" s="142"/>
      <c r="F566" s="142"/>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pans="1:35" ht="8.25" customHeight="1">
      <c r="A567" s="153"/>
      <c r="B567" s="142"/>
      <c r="C567" s="95"/>
      <c r="D567" s="154"/>
      <c r="E567" s="142"/>
      <c r="F567" s="142"/>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pans="1:35" ht="8.25" customHeight="1">
      <c r="A568" s="153"/>
      <c r="B568" s="142"/>
      <c r="C568" s="95"/>
      <c r="D568" s="154"/>
      <c r="E568" s="142"/>
      <c r="F568" s="142"/>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pans="1:35" ht="8.25" customHeight="1">
      <c r="A569" s="153"/>
      <c r="B569" s="142"/>
      <c r="C569" s="95"/>
      <c r="D569" s="154"/>
      <c r="E569" s="142"/>
      <c r="F569" s="142"/>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pans="1:35" ht="8.25" customHeight="1">
      <c r="A570" s="153"/>
      <c r="B570" s="142"/>
      <c r="C570" s="95"/>
      <c r="D570" s="154"/>
      <c r="E570" s="142"/>
      <c r="F570" s="142"/>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pans="1:35" ht="8.25" customHeight="1">
      <c r="A571" s="153"/>
      <c r="B571" s="142"/>
      <c r="C571" s="95"/>
      <c r="D571" s="154"/>
      <c r="E571" s="142"/>
      <c r="F571" s="142"/>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pans="1:35" ht="8.25" customHeight="1">
      <c r="A572" s="153"/>
      <c r="B572" s="142"/>
      <c r="C572" s="95"/>
      <c r="D572" s="154"/>
      <c r="E572" s="142"/>
      <c r="F572" s="142"/>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pans="1:35" ht="8.25" customHeight="1">
      <c r="A573" s="153"/>
      <c r="B573" s="142"/>
      <c r="C573" s="95"/>
      <c r="D573" s="154"/>
      <c r="E573" s="142"/>
      <c r="F573" s="142"/>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pans="1:35" ht="8.25" customHeight="1">
      <c r="A574" s="153"/>
      <c r="B574" s="142"/>
      <c r="C574" s="95"/>
      <c r="D574" s="154"/>
      <c r="E574" s="142"/>
      <c r="F574" s="142"/>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pans="1:35" ht="8.25" customHeight="1">
      <c r="A575" s="153"/>
      <c r="B575" s="142"/>
      <c r="C575" s="95"/>
      <c r="D575" s="154"/>
      <c r="E575" s="142"/>
      <c r="F575" s="142"/>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pans="1:35" ht="8.25" customHeight="1">
      <c r="A576" s="153"/>
      <c r="B576" s="142"/>
      <c r="C576" s="95"/>
      <c r="D576" s="154"/>
      <c r="E576" s="142"/>
      <c r="F576" s="142"/>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pans="1:35" ht="8.25" customHeight="1">
      <c r="A577" s="153"/>
      <c r="B577" s="142"/>
      <c r="C577" s="95"/>
      <c r="D577" s="154"/>
      <c r="E577" s="142"/>
      <c r="F577" s="142"/>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pans="1:35" ht="8.25" customHeight="1">
      <c r="A578" s="153"/>
      <c r="B578" s="142"/>
      <c r="C578" s="95"/>
      <c r="D578" s="154"/>
      <c r="E578" s="142"/>
      <c r="F578" s="142"/>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pans="1:35" ht="8.25" customHeight="1">
      <c r="A579" s="153"/>
      <c r="B579" s="142"/>
      <c r="C579" s="95"/>
      <c r="D579" s="154"/>
      <c r="E579" s="142"/>
      <c r="F579" s="142"/>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pans="1:35" ht="8.25" customHeight="1">
      <c r="A580" s="153"/>
      <c r="B580" s="142"/>
      <c r="C580" s="95"/>
      <c r="D580" s="154"/>
      <c r="E580" s="142"/>
      <c r="F580" s="142"/>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pans="1:35" ht="8.25" customHeight="1">
      <c r="A581" s="153"/>
      <c r="B581" s="142"/>
      <c r="C581" s="95"/>
      <c r="D581" s="154"/>
      <c r="E581" s="142"/>
      <c r="F581" s="142"/>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pans="1:35" ht="8.25" customHeight="1">
      <c r="A582" s="153"/>
      <c r="B582" s="142"/>
      <c r="C582" s="95"/>
      <c r="D582" s="154"/>
      <c r="E582" s="142"/>
      <c r="F582" s="142"/>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pans="1:35" ht="8.25" customHeight="1">
      <c r="A583" s="153"/>
      <c r="B583" s="142"/>
      <c r="C583" s="95"/>
      <c r="D583" s="154"/>
      <c r="E583" s="142"/>
      <c r="F583" s="142"/>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pans="1:35" ht="8.25" customHeight="1">
      <c r="A584" s="153"/>
      <c r="B584" s="142"/>
      <c r="C584" s="95"/>
      <c r="D584" s="154"/>
      <c r="E584" s="142"/>
      <c r="F584" s="142"/>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pans="1:35" ht="8.25" customHeight="1">
      <c r="A585" s="153"/>
      <c r="B585" s="142"/>
      <c r="C585" s="95"/>
      <c r="D585" s="154"/>
      <c r="E585" s="142"/>
      <c r="F585" s="142"/>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pans="1:35" ht="8.25" customHeight="1">
      <c r="A586" s="153"/>
      <c r="B586" s="142"/>
      <c r="C586" s="95"/>
      <c r="D586" s="154"/>
      <c r="E586" s="142"/>
      <c r="F586" s="142"/>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pans="1:35" ht="8.25" customHeight="1">
      <c r="A587" s="153"/>
      <c r="B587" s="142"/>
      <c r="C587" s="95"/>
      <c r="D587" s="154"/>
      <c r="E587" s="142"/>
      <c r="F587" s="142"/>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pans="1:35" ht="8.25" customHeight="1">
      <c r="A588" s="153"/>
      <c r="B588" s="142"/>
      <c r="C588" s="95"/>
      <c r="D588" s="154"/>
      <c r="E588" s="142"/>
      <c r="F588" s="142"/>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pans="1:35" ht="8.25" customHeight="1">
      <c r="A589" s="153"/>
      <c r="B589" s="142"/>
      <c r="C589" s="95"/>
      <c r="D589" s="154"/>
      <c r="E589" s="142"/>
      <c r="F589" s="142"/>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pans="1:35" ht="8.25" customHeight="1">
      <c r="A590" s="153"/>
      <c r="B590" s="142"/>
      <c r="C590" s="95"/>
      <c r="D590" s="154"/>
      <c r="E590" s="142"/>
      <c r="F590" s="142"/>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pans="1:35" ht="8.25" customHeight="1">
      <c r="A591" s="153"/>
      <c r="B591" s="142"/>
      <c r="C591" s="95"/>
      <c r="D591" s="154"/>
      <c r="E591" s="142"/>
      <c r="F591" s="142"/>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pans="1:35" ht="8.25" customHeight="1">
      <c r="A592" s="153"/>
      <c r="B592" s="142"/>
      <c r="C592" s="95"/>
      <c r="D592" s="154"/>
      <c r="E592" s="142"/>
      <c r="F592" s="142"/>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pans="1:35" ht="8.25" customHeight="1">
      <c r="A593" s="153"/>
      <c r="B593" s="142"/>
      <c r="C593" s="95"/>
      <c r="D593" s="154"/>
      <c r="E593" s="142"/>
      <c r="F593" s="142"/>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pans="1:35" ht="8.25" customHeight="1">
      <c r="A594" s="153"/>
      <c r="B594" s="142"/>
      <c r="C594" s="95"/>
      <c r="D594" s="154"/>
      <c r="E594" s="142"/>
      <c r="F594" s="142"/>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pans="1:35" ht="8.25" customHeight="1">
      <c r="A595" s="153"/>
      <c r="B595" s="142"/>
      <c r="C595" s="95"/>
      <c r="D595" s="154"/>
      <c r="E595" s="142"/>
      <c r="F595" s="142"/>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pans="1:35" ht="8.25" customHeight="1">
      <c r="A596" s="153"/>
      <c r="B596" s="142"/>
      <c r="C596" s="95"/>
      <c r="D596" s="154"/>
      <c r="E596" s="142"/>
      <c r="F596" s="142"/>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pans="1:35" ht="8.25" customHeight="1">
      <c r="A597" s="153"/>
      <c r="B597" s="142"/>
      <c r="C597" s="95"/>
      <c r="D597" s="154"/>
      <c r="E597" s="142"/>
      <c r="F597" s="142"/>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pans="1:35" ht="8.25" customHeight="1">
      <c r="A598" s="153"/>
      <c r="B598" s="142"/>
      <c r="C598" s="95"/>
      <c r="D598" s="154"/>
      <c r="E598" s="142"/>
      <c r="F598" s="142"/>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pans="1:35" ht="8.25" customHeight="1">
      <c r="A599" s="153"/>
      <c r="B599" s="142"/>
      <c r="C599" s="95"/>
      <c r="D599" s="154"/>
      <c r="E599" s="142"/>
      <c r="F599" s="142"/>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pans="1:35" ht="8.25" customHeight="1">
      <c r="A600" s="153"/>
      <c r="B600" s="142"/>
      <c r="C600" s="95"/>
      <c r="D600" s="154"/>
      <c r="E600" s="142"/>
      <c r="F600" s="142"/>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pans="1:35" ht="8.25" customHeight="1">
      <c r="A601" s="153"/>
      <c r="B601" s="142"/>
      <c r="C601" s="95"/>
      <c r="D601" s="154"/>
      <c r="E601" s="142"/>
      <c r="F601" s="142"/>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pans="1:35" ht="8.25" customHeight="1">
      <c r="A602" s="153"/>
      <c r="B602" s="142"/>
      <c r="C602" s="95"/>
      <c r="D602" s="154"/>
      <c r="E602" s="142"/>
      <c r="F602" s="142"/>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pans="1:35" ht="8.25" customHeight="1">
      <c r="A603" s="153"/>
      <c r="B603" s="142"/>
      <c r="C603" s="95"/>
      <c r="D603" s="154"/>
      <c r="E603" s="142"/>
      <c r="F603" s="142"/>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pans="1:35" ht="8.25" customHeight="1">
      <c r="A604" s="153"/>
      <c r="B604" s="142"/>
      <c r="C604" s="95"/>
      <c r="D604" s="154"/>
      <c r="E604" s="142"/>
      <c r="F604" s="142"/>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pans="1:35" ht="8.25" customHeight="1">
      <c r="A605" s="153"/>
      <c r="B605" s="142"/>
      <c r="C605" s="95"/>
      <c r="D605" s="154"/>
      <c r="E605" s="142"/>
      <c r="F605" s="142"/>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pans="1:35" ht="8.25" customHeight="1">
      <c r="A606" s="153"/>
      <c r="B606" s="142"/>
      <c r="C606" s="95"/>
      <c r="D606" s="154"/>
      <c r="E606" s="142"/>
      <c r="F606" s="142"/>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pans="1:35" ht="8.25" customHeight="1">
      <c r="A607" s="153"/>
      <c r="B607" s="142"/>
      <c r="C607" s="95"/>
      <c r="D607" s="154"/>
      <c r="E607" s="142"/>
      <c r="F607" s="142"/>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pans="1:35" ht="8.25" customHeight="1">
      <c r="A608" s="153"/>
      <c r="B608" s="142"/>
      <c r="C608" s="95"/>
      <c r="D608" s="154"/>
      <c r="E608" s="142"/>
      <c r="F608" s="142"/>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pans="1:35" ht="8.25" customHeight="1">
      <c r="A609" s="153"/>
      <c r="B609" s="142"/>
      <c r="C609" s="95"/>
      <c r="D609" s="154"/>
      <c r="E609" s="142"/>
      <c r="F609" s="142"/>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pans="1:35" ht="8.25" customHeight="1">
      <c r="A610" s="153"/>
      <c r="B610" s="142"/>
      <c r="C610" s="95"/>
      <c r="D610" s="154"/>
      <c r="E610" s="142"/>
      <c r="F610" s="142"/>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pans="1:35" ht="8.25" customHeight="1">
      <c r="A611" s="153"/>
      <c r="B611" s="142"/>
      <c r="C611" s="95"/>
      <c r="D611" s="154"/>
      <c r="E611" s="142"/>
      <c r="F611" s="142"/>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pans="1:35" ht="8.25" customHeight="1">
      <c r="A612" s="153"/>
      <c r="B612" s="142"/>
      <c r="C612" s="95"/>
      <c r="D612" s="154"/>
      <c r="E612" s="142"/>
      <c r="F612" s="142"/>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pans="1:35" ht="8.25" customHeight="1">
      <c r="A613" s="153"/>
      <c r="B613" s="142"/>
      <c r="C613" s="95"/>
      <c r="D613" s="154"/>
      <c r="E613" s="142"/>
      <c r="F613" s="142"/>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pans="1:35" ht="8.25" customHeight="1">
      <c r="A614" s="153"/>
      <c r="B614" s="142"/>
      <c r="C614" s="95"/>
      <c r="D614" s="154"/>
      <c r="E614" s="142"/>
      <c r="F614" s="142"/>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pans="1:35" ht="8.25" customHeight="1">
      <c r="A615" s="153"/>
      <c r="B615" s="142"/>
      <c r="C615" s="95"/>
      <c r="D615" s="154"/>
      <c r="E615" s="142"/>
      <c r="F615" s="142"/>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pans="1:35" ht="8.25" customHeight="1">
      <c r="A616" s="153"/>
      <c r="B616" s="142"/>
      <c r="C616" s="95"/>
      <c r="D616" s="154"/>
      <c r="E616" s="142"/>
      <c r="F616" s="142"/>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pans="1:35" ht="8.25" customHeight="1">
      <c r="A617" s="153"/>
      <c r="B617" s="142"/>
      <c r="C617" s="95"/>
      <c r="D617" s="154"/>
      <c r="E617" s="142"/>
      <c r="F617" s="142"/>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pans="1:35" ht="8.25" customHeight="1">
      <c r="A618" s="153"/>
      <c r="B618" s="142"/>
      <c r="C618" s="95"/>
      <c r="D618" s="154"/>
      <c r="E618" s="142"/>
      <c r="F618" s="142"/>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pans="1:35" ht="8.25" customHeight="1">
      <c r="A619" s="153"/>
      <c r="B619" s="142"/>
      <c r="C619" s="95"/>
      <c r="D619" s="154"/>
      <c r="E619" s="142"/>
      <c r="F619" s="142"/>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pans="1:35" ht="8.25" customHeight="1">
      <c r="A620" s="153"/>
      <c r="B620" s="142"/>
      <c r="C620" s="95"/>
      <c r="D620" s="154"/>
      <c r="E620" s="142"/>
      <c r="F620" s="142"/>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pans="1:35" ht="8.25" customHeight="1">
      <c r="A621" s="153"/>
      <c r="B621" s="142"/>
      <c r="C621" s="95"/>
      <c r="D621" s="154"/>
      <c r="E621" s="142"/>
      <c r="F621" s="142"/>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pans="1:35" ht="8.25" customHeight="1">
      <c r="A622" s="153"/>
      <c r="B622" s="142"/>
      <c r="C622" s="95"/>
      <c r="D622" s="154"/>
      <c r="E622" s="142"/>
      <c r="F622" s="142"/>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pans="1:35" ht="8.25" customHeight="1">
      <c r="A623" s="153"/>
      <c r="B623" s="142"/>
      <c r="C623" s="95"/>
      <c r="D623" s="154"/>
      <c r="E623" s="142"/>
      <c r="F623" s="142"/>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pans="1:35" ht="8.25" customHeight="1">
      <c r="A624" s="153"/>
      <c r="B624" s="142"/>
      <c r="C624" s="95"/>
      <c r="D624" s="154"/>
      <c r="E624" s="142"/>
      <c r="F624" s="142"/>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pans="1:35" ht="8.25" customHeight="1">
      <c r="A625" s="153"/>
      <c r="B625" s="142"/>
      <c r="C625" s="95"/>
      <c r="D625" s="154"/>
      <c r="E625" s="142"/>
      <c r="F625" s="142"/>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pans="1:35" ht="8.25" customHeight="1">
      <c r="A626" s="153"/>
      <c r="B626" s="142"/>
      <c r="C626" s="95"/>
      <c r="D626" s="154"/>
      <c r="E626" s="142"/>
      <c r="F626" s="142"/>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pans="1:35" ht="8.25" customHeight="1">
      <c r="A627" s="153"/>
      <c r="B627" s="142"/>
      <c r="C627" s="95"/>
      <c r="D627" s="154"/>
      <c r="E627" s="142"/>
      <c r="F627" s="142"/>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pans="1:35" ht="8.25" customHeight="1">
      <c r="A628" s="153"/>
      <c r="B628" s="142"/>
      <c r="C628" s="95"/>
      <c r="D628" s="154"/>
      <c r="E628" s="142"/>
      <c r="F628" s="142"/>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pans="1:35" ht="8.25" customHeight="1">
      <c r="A629" s="153"/>
      <c r="B629" s="142"/>
      <c r="C629" s="95"/>
      <c r="D629" s="154"/>
      <c r="E629" s="142"/>
      <c r="F629" s="142"/>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pans="1:35" ht="8.25" customHeight="1">
      <c r="A630" s="153"/>
      <c r="B630" s="142"/>
      <c r="C630" s="95"/>
      <c r="D630" s="154"/>
      <c r="E630" s="142"/>
      <c r="F630" s="142"/>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pans="1:35" ht="8.25" customHeight="1">
      <c r="A631" s="153"/>
      <c r="B631" s="142"/>
      <c r="C631" s="95"/>
      <c r="D631" s="154"/>
      <c r="E631" s="142"/>
      <c r="F631" s="142"/>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pans="1:35" ht="8.25" customHeight="1">
      <c r="A632" s="153"/>
      <c r="B632" s="142"/>
      <c r="C632" s="95"/>
      <c r="D632" s="154"/>
      <c r="E632" s="142"/>
      <c r="F632" s="142"/>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pans="1:35" ht="8.25" customHeight="1">
      <c r="A633" s="153"/>
      <c r="B633" s="142"/>
      <c r="C633" s="95"/>
      <c r="D633" s="154"/>
      <c r="E633" s="142"/>
      <c r="F633" s="142"/>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pans="1:35" ht="8.25" customHeight="1">
      <c r="A634" s="153"/>
      <c r="B634" s="142"/>
      <c r="C634" s="95"/>
      <c r="D634" s="154"/>
      <c r="E634" s="142"/>
      <c r="F634" s="142"/>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pans="1:35" ht="8.25" customHeight="1">
      <c r="A635" s="153"/>
      <c r="B635" s="142"/>
      <c r="C635" s="95"/>
      <c r="D635" s="154"/>
      <c r="E635" s="142"/>
      <c r="F635" s="142"/>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pans="1:35" ht="8.25" customHeight="1">
      <c r="A636" s="153"/>
      <c r="B636" s="142"/>
      <c r="C636" s="95"/>
      <c r="D636" s="154"/>
      <c r="E636" s="142"/>
      <c r="F636" s="142"/>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pans="1:35" ht="8.25" customHeight="1">
      <c r="A637" s="153"/>
      <c r="B637" s="142"/>
      <c r="C637" s="95"/>
      <c r="D637" s="154"/>
      <c r="E637" s="142"/>
      <c r="F637" s="142"/>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pans="1:35" ht="8.25" customHeight="1">
      <c r="A638" s="153"/>
      <c r="B638" s="142"/>
      <c r="C638" s="95"/>
      <c r="D638" s="154"/>
      <c r="E638" s="142"/>
      <c r="F638" s="142"/>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pans="1:35" ht="8.25" customHeight="1">
      <c r="A639" s="153"/>
      <c r="B639" s="142"/>
      <c r="C639" s="95"/>
      <c r="D639" s="154"/>
      <c r="E639" s="142"/>
      <c r="F639" s="142"/>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pans="1:35" ht="8.25" customHeight="1">
      <c r="A640" s="153"/>
      <c r="B640" s="142"/>
      <c r="C640" s="95"/>
      <c r="D640" s="154"/>
      <c r="E640" s="142"/>
      <c r="F640" s="142"/>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pans="1:35" ht="8.25" customHeight="1">
      <c r="A641" s="153"/>
      <c r="B641" s="142"/>
      <c r="C641" s="95"/>
      <c r="D641" s="154"/>
      <c r="E641" s="142"/>
      <c r="F641" s="142"/>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pans="1:35" ht="8.25" customHeight="1">
      <c r="A642" s="153"/>
      <c r="B642" s="142"/>
      <c r="C642" s="95"/>
      <c r="D642" s="154"/>
      <c r="E642" s="142"/>
      <c r="F642" s="142"/>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pans="1:35" ht="8.25" customHeight="1">
      <c r="A643" s="153"/>
      <c r="B643" s="142"/>
      <c r="C643" s="95"/>
      <c r="D643" s="154"/>
      <c r="E643" s="142"/>
      <c r="F643" s="142"/>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pans="1:35" ht="8.25" customHeight="1">
      <c r="A644" s="153"/>
      <c r="B644" s="142"/>
      <c r="C644" s="95"/>
      <c r="D644" s="154"/>
      <c r="E644" s="142"/>
      <c r="F644" s="142"/>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pans="1:35" ht="8.25" customHeight="1">
      <c r="A645" s="153"/>
      <c r="B645" s="142"/>
      <c r="C645" s="95"/>
      <c r="D645" s="154"/>
      <c r="E645" s="142"/>
      <c r="F645" s="142"/>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pans="1:35" ht="8.25" customHeight="1">
      <c r="A646" s="153"/>
      <c r="B646" s="142"/>
      <c r="C646" s="95"/>
      <c r="D646" s="154"/>
      <c r="E646" s="142"/>
      <c r="F646" s="142"/>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pans="1:35" ht="8.25" customHeight="1">
      <c r="A647" s="153"/>
      <c r="B647" s="142"/>
      <c r="C647" s="95"/>
      <c r="D647" s="154"/>
      <c r="E647" s="142"/>
      <c r="F647" s="142"/>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pans="1:35" ht="8.25" customHeight="1">
      <c r="A648" s="153"/>
      <c r="B648" s="142"/>
      <c r="C648" s="95"/>
      <c r="D648" s="154"/>
      <c r="E648" s="142"/>
      <c r="F648" s="142"/>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pans="1:35" ht="8.25" customHeight="1">
      <c r="A649" s="153"/>
      <c r="B649" s="142"/>
      <c r="C649" s="95"/>
      <c r="D649" s="154"/>
      <c r="E649" s="142"/>
      <c r="F649" s="142"/>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pans="1:35" ht="8.25" customHeight="1">
      <c r="A650" s="153"/>
      <c r="B650" s="142"/>
      <c r="C650" s="95"/>
      <c r="D650" s="154"/>
      <c r="E650" s="142"/>
      <c r="F650" s="142"/>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pans="1:35" ht="8.25" customHeight="1">
      <c r="A651" s="153"/>
      <c r="B651" s="142"/>
      <c r="C651" s="95"/>
      <c r="D651" s="154"/>
      <c r="E651" s="142"/>
      <c r="F651" s="142"/>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pans="1:35" ht="8.25" customHeight="1">
      <c r="A652" s="153"/>
      <c r="B652" s="142"/>
      <c r="C652" s="95"/>
      <c r="D652" s="154"/>
      <c r="E652" s="142"/>
      <c r="F652" s="142"/>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pans="1:35" ht="8.25" customHeight="1">
      <c r="A653" s="153"/>
      <c r="B653" s="142"/>
      <c r="C653" s="95"/>
      <c r="D653" s="154"/>
      <c r="E653" s="142"/>
      <c r="F653" s="142"/>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pans="1:35" ht="8.25" customHeight="1">
      <c r="A654" s="153"/>
      <c r="B654" s="142"/>
      <c r="C654" s="95"/>
      <c r="D654" s="154"/>
      <c r="E654" s="142"/>
      <c r="F654" s="142"/>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pans="1:35" ht="8.25" customHeight="1">
      <c r="A655" s="153"/>
      <c r="B655" s="142"/>
      <c r="C655" s="95"/>
      <c r="D655" s="154"/>
      <c r="E655" s="142"/>
      <c r="F655" s="142"/>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pans="1:35" ht="8.25" customHeight="1">
      <c r="A656" s="153"/>
      <c r="B656" s="142"/>
      <c r="C656" s="95"/>
      <c r="D656" s="154"/>
      <c r="E656" s="142"/>
      <c r="F656" s="142"/>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pans="1:35" ht="8.25" customHeight="1">
      <c r="A657" s="153"/>
      <c r="B657" s="142"/>
      <c r="C657" s="95"/>
      <c r="D657" s="154"/>
      <c r="E657" s="142"/>
      <c r="F657" s="142"/>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pans="1:35" ht="8.25" customHeight="1">
      <c r="A658" s="153"/>
      <c r="B658" s="142"/>
      <c r="C658" s="95"/>
      <c r="D658" s="154"/>
      <c r="E658" s="142"/>
      <c r="F658" s="142"/>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pans="1:35" ht="8.25" customHeight="1">
      <c r="A659" s="153"/>
      <c r="B659" s="142"/>
      <c r="C659" s="95"/>
      <c r="D659" s="154"/>
      <c r="E659" s="142"/>
      <c r="F659" s="142"/>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pans="1:35" ht="8.25" customHeight="1">
      <c r="A660" s="153"/>
      <c r="B660" s="142"/>
      <c r="C660" s="95"/>
      <c r="D660" s="154"/>
      <c r="E660" s="142"/>
      <c r="F660" s="142"/>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pans="1:35" ht="8.25" customHeight="1">
      <c r="A661" s="153"/>
      <c r="B661" s="142"/>
      <c r="C661" s="95"/>
      <c r="D661" s="154"/>
      <c r="E661" s="142"/>
      <c r="F661" s="142"/>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pans="1:35" ht="8.25" customHeight="1">
      <c r="A662" s="153"/>
      <c r="B662" s="142"/>
      <c r="C662" s="95"/>
      <c r="D662" s="154"/>
      <c r="E662" s="142"/>
      <c r="F662" s="142"/>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pans="1:35" ht="8.25" customHeight="1">
      <c r="A663" s="153"/>
      <c r="B663" s="142"/>
      <c r="C663" s="95"/>
      <c r="D663" s="154"/>
      <c r="E663" s="142"/>
      <c r="F663" s="142"/>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pans="1:35" ht="8.25" customHeight="1">
      <c r="A664" s="153"/>
      <c r="B664" s="142"/>
      <c r="C664" s="95"/>
      <c r="D664" s="154"/>
      <c r="E664" s="142"/>
      <c r="F664" s="142"/>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pans="1:35" ht="8.25" customHeight="1">
      <c r="A665" s="153"/>
      <c r="B665" s="142"/>
      <c r="C665" s="95"/>
      <c r="D665" s="154"/>
      <c r="E665" s="142"/>
      <c r="F665" s="142"/>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pans="1:35" ht="8.25" customHeight="1">
      <c r="A666" s="153"/>
      <c r="B666" s="142"/>
      <c r="C666" s="95"/>
      <c r="D666" s="154"/>
      <c r="E666" s="142"/>
      <c r="F666" s="142"/>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pans="1:35" ht="8.25" customHeight="1">
      <c r="A667" s="153"/>
      <c r="B667" s="142"/>
      <c r="C667" s="95"/>
      <c r="D667" s="154"/>
      <c r="E667" s="142"/>
      <c r="F667" s="142"/>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pans="1:35" ht="8.25" customHeight="1">
      <c r="A668" s="153"/>
      <c r="B668" s="142"/>
      <c r="C668" s="95"/>
      <c r="D668" s="154"/>
      <c r="E668" s="142"/>
      <c r="F668" s="142"/>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pans="1:35" ht="8.25" customHeight="1">
      <c r="A669" s="153"/>
      <c r="B669" s="142"/>
      <c r="C669" s="95"/>
      <c r="D669" s="154"/>
      <c r="E669" s="142"/>
      <c r="F669" s="142"/>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pans="1:35" ht="8.25" customHeight="1">
      <c r="A670" s="153"/>
      <c r="B670" s="142"/>
      <c r="C670" s="95"/>
      <c r="D670" s="154"/>
      <c r="E670" s="142"/>
      <c r="F670" s="142"/>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pans="1:35" ht="8.25" customHeight="1">
      <c r="A671" s="153"/>
      <c r="B671" s="142"/>
      <c r="C671" s="95"/>
      <c r="D671" s="154"/>
      <c r="E671" s="142"/>
      <c r="F671" s="142"/>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pans="1:35" ht="8.25" customHeight="1">
      <c r="A672" s="153"/>
      <c r="B672" s="142"/>
      <c r="C672" s="95"/>
      <c r="D672" s="154"/>
      <c r="E672" s="142"/>
      <c r="F672" s="142"/>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pans="1:35" ht="8.25" customHeight="1">
      <c r="A673" s="153"/>
      <c r="B673" s="142"/>
      <c r="C673" s="95"/>
      <c r="D673" s="154"/>
      <c r="E673" s="142"/>
      <c r="F673" s="142"/>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pans="1:35" ht="8.25" customHeight="1">
      <c r="A674" s="153"/>
      <c r="B674" s="142"/>
      <c r="C674" s="95"/>
      <c r="D674" s="154"/>
      <c r="E674" s="142"/>
      <c r="F674" s="142"/>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pans="1:35" ht="8.25" customHeight="1">
      <c r="A675" s="153"/>
      <c r="B675" s="142"/>
      <c r="C675" s="95"/>
      <c r="D675" s="154"/>
      <c r="E675" s="142"/>
      <c r="F675" s="142"/>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pans="1:35" ht="8.25" customHeight="1">
      <c r="A676" s="153"/>
      <c r="B676" s="142"/>
      <c r="C676" s="95"/>
      <c r="D676" s="154"/>
      <c r="E676" s="142"/>
      <c r="F676" s="142"/>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pans="1:35" ht="8.25" customHeight="1">
      <c r="A677" s="153"/>
      <c r="B677" s="142"/>
      <c r="C677" s="95"/>
      <c r="D677" s="154"/>
      <c r="E677" s="142"/>
      <c r="F677" s="142"/>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pans="1:35" ht="8.25" customHeight="1">
      <c r="A678" s="153"/>
      <c r="B678" s="142"/>
      <c r="C678" s="95"/>
      <c r="D678" s="154"/>
      <c r="E678" s="142"/>
      <c r="F678" s="142"/>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pans="1:35" ht="8.25" customHeight="1">
      <c r="A679" s="153"/>
      <c r="B679" s="142"/>
      <c r="C679" s="95"/>
      <c r="D679" s="154"/>
      <c r="E679" s="142"/>
      <c r="F679" s="142"/>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pans="1:35" ht="8.25" customHeight="1">
      <c r="A680" s="153"/>
      <c r="B680" s="142"/>
      <c r="C680" s="95"/>
      <c r="D680" s="154"/>
      <c r="E680" s="142"/>
      <c r="F680" s="142"/>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pans="1:35" ht="8.25" customHeight="1">
      <c r="A681" s="153"/>
      <c r="B681" s="142"/>
      <c r="C681" s="95"/>
      <c r="D681" s="154"/>
      <c r="E681" s="142"/>
      <c r="F681" s="142"/>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pans="1:35" ht="8.25" customHeight="1">
      <c r="A682" s="153"/>
      <c r="B682" s="142"/>
      <c r="C682" s="95"/>
      <c r="D682" s="154"/>
      <c r="E682" s="142"/>
      <c r="F682" s="142"/>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pans="1:35" ht="8.25" customHeight="1">
      <c r="A683" s="153"/>
      <c r="B683" s="142"/>
      <c r="C683" s="95"/>
      <c r="D683" s="154"/>
      <c r="E683" s="142"/>
      <c r="F683" s="142"/>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pans="1:35" ht="8.25" customHeight="1">
      <c r="A684" s="153"/>
      <c r="B684" s="142"/>
      <c r="C684" s="95"/>
      <c r="D684" s="154"/>
      <c r="E684" s="142"/>
      <c r="F684" s="142"/>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pans="1:35" ht="8.25" customHeight="1">
      <c r="A685" s="153"/>
      <c r="B685" s="142"/>
      <c r="C685" s="95"/>
      <c r="D685" s="154"/>
      <c r="E685" s="142"/>
      <c r="F685" s="142"/>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pans="1:35" ht="8.25" customHeight="1">
      <c r="A686" s="153"/>
      <c r="B686" s="142"/>
      <c r="C686" s="95"/>
      <c r="D686" s="154"/>
      <c r="E686" s="142"/>
      <c r="F686" s="142"/>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pans="1:35" ht="8.25" customHeight="1">
      <c r="A687" s="153"/>
      <c r="B687" s="142"/>
      <c r="C687" s="95"/>
      <c r="D687" s="154"/>
      <c r="E687" s="142"/>
      <c r="F687" s="142"/>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pans="1:35" ht="8.25" customHeight="1">
      <c r="A688" s="153"/>
      <c r="B688" s="142"/>
      <c r="C688" s="95"/>
      <c r="D688" s="154"/>
      <c r="E688" s="142"/>
      <c r="F688" s="142"/>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pans="1:35" ht="8.25" customHeight="1">
      <c r="A689" s="153"/>
      <c r="B689" s="142"/>
      <c r="C689" s="95"/>
      <c r="D689" s="154"/>
      <c r="E689" s="142"/>
      <c r="F689" s="142"/>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pans="1:35" ht="8.25" customHeight="1">
      <c r="A690" s="153"/>
      <c r="B690" s="142"/>
      <c r="C690" s="95"/>
      <c r="D690" s="154"/>
      <c r="E690" s="142"/>
      <c r="F690" s="142"/>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pans="1:35" ht="8.25" customHeight="1">
      <c r="A691" s="153"/>
      <c r="B691" s="142"/>
      <c r="C691" s="95"/>
      <c r="D691" s="154"/>
      <c r="E691" s="142"/>
      <c r="F691" s="142"/>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pans="1:35" ht="8.25" customHeight="1">
      <c r="A692" s="153"/>
      <c r="B692" s="142"/>
      <c r="C692" s="95"/>
      <c r="D692" s="154"/>
      <c r="E692" s="142"/>
      <c r="F692" s="142"/>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pans="1:35" ht="8.25" customHeight="1">
      <c r="A693" s="153"/>
      <c r="B693" s="142"/>
      <c r="C693" s="95"/>
      <c r="D693" s="154"/>
      <c r="E693" s="142"/>
      <c r="F693" s="142"/>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pans="1:35" ht="8.25" customHeight="1">
      <c r="A694" s="153"/>
      <c r="B694" s="142"/>
      <c r="C694" s="95"/>
      <c r="D694" s="154"/>
      <c r="E694" s="142"/>
      <c r="F694" s="142"/>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pans="1:35" ht="8.25" customHeight="1">
      <c r="A695" s="153"/>
      <c r="B695" s="142"/>
      <c r="C695" s="95"/>
      <c r="D695" s="154"/>
      <c r="E695" s="142"/>
      <c r="F695" s="142"/>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pans="1:35" ht="8.25" customHeight="1">
      <c r="A696" s="153"/>
      <c r="B696" s="142"/>
      <c r="C696" s="95"/>
      <c r="D696" s="154"/>
      <c r="E696" s="142"/>
      <c r="F696" s="142"/>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pans="1:35" ht="8.25" customHeight="1">
      <c r="A697" s="153"/>
      <c r="B697" s="142"/>
      <c r="C697" s="95"/>
      <c r="D697" s="154"/>
      <c r="E697" s="142"/>
      <c r="F697" s="142"/>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pans="1:35" ht="8.25" customHeight="1">
      <c r="A698" s="153"/>
      <c r="B698" s="142"/>
      <c r="C698" s="95"/>
      <c r="D698" s="154"/>
      <c r="E698" s="142"/>
      <c r="F698" s="142"/>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pans="1:35" ht="8.25" customHeight="1">
      <c r="A699" s="153"/>
      <c r="B699" s="142"/>
      <c r="C699" s="95"/>
      <c r="D699" s="154"/>
      <c r="E699" s="142"/>
      <c r="F699" s="142"/>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pans="1:35" ht="8.25" customHeight="1">
      <c r="A700" s="153"/>
      <c r="B700" s="142"/>
      <c r="C700" s="95"/>
      <c r="D700" s="154"/>
      <c r="E700" s="142"/>
      <c r="F700" s="142"/>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pans="1:35" ht="8.25" customHeight="1">
      <c r="A701" s="153"/>
      <c r="B701" s="142"/>
      <c r="C701" s="95"/>
      <c r="D701" s="154"/>
      <c r="E701" s="142"/>
      <c r="F701" s="142"/>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pans="1:35" ht="8.25" customHeight="1">
      <c r="A702" s="153"/>
      <c r="B702" s="142"/>
      <c r="C702" s="95"/>
      <c r="D702" s="154"/>
      <c r="E702" s="142"/>
      <c r="F702" s="142"/>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pans="1:35" ht="8.25" customHeight="1">
      <c r="A703" s="153"/>
      <c r="B703" s="142"/>
      <c r="C703" s="95"/>
      <c r="D703" s="154"/>
      <c r="E703" s="142"/>
      <c r="F703" s="142"/>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pans="1:35" ht="8.25" customHeight="1">
      <c r="A704" s="153"/>
      <c r="B704" s="142"/>
      <c r="C704" s="95"/>
      <c r="D704" s="154"/>
      <c r="E704" s="142"/>
      <c r="F704" s="142"/>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pans="1:35" ht="8.25" customHeight="1">
      <c r="A705" s="153"/>
      <c r="B705" s="142"/>
      <c r="C705" s="95"/>
      <c r="D705" s="154"/>
      <c r="E705" s="142"/>
      <c r="F705" s="142"/>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pans="1:35" ht="8.25" customHeight="1">
      <c r="A706" s="153"/>
      <c r="B706" s="142"/>
      <c r="C706" s="95"/>
      <c r="D706" s="154"/>
      <c r="E706" s="142"/>
      <c r="F706" s="142"/>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pans="1:35" ht="8.25" customHeight="1">
      <c r="A707" s="153"/>
      <c r="B707" s="142"/>
      <c r="C707" s="95"/>
      <c r="D707" s="154"/>
      <c r="E707" s="142"/>
      <c r="F707" s="142"/>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pans="1:35" ht="8.25" customHeight="1">
      <c r="A708" s="153"/>
      <c r="B708" s="142"/>
      <c r="C708" s="95"/>
      <c r="D708" s="154"/>
      <c r="E708" s="142"/>
      <c r="F708" s="142"/>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pans="1:35" ht="8.25" customHeight="1">
      <c r="A709" s="153"/>
      <c r="B709" s="142"/>
      <c r="C709" s="95"/>
      <c r="D709" s="154"/>
      <c r="E709" s="142"/>
      <c r="F709" s="142"/>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pans="1:35" ht="8.25" customHeight="1">
      <c r="A710" s="153"/>
      <c r="B710" s="142"/>
      <c r="C710" s="95"/>
      <c r="D710" s="154"/>
      <c r="E710" s="142"/>
      <c r="F710" s="142"/>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pans="1:35" ht="8.25" customHeight="1">
      <c r="A711" s="153"/>
      <c r="B711" s="142"/>
      <c r="C711" s="95"/>
      <c r="D711" s="154"/>
      <c r="E711" s="142"/>
      <c r="F711" s="142"/>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pans="1:35" ht="8.25" customHeight="1">
      <c r="A712" s="153"/>
      <c r="B712" s="142"/>
      <c r="C712" s="95"/>
      <c r="D712" s="154"/>
      <c r="E712" s="142"/>
      <c r="F712" s="142"/>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pans="1:35" ht="8.25" customHeight="1">
      <c r="A713" s="153"/>
      <c r="B713" s="142"/>
      <c r="C713" s="95"/>
      <c r="D713" s="154"/>
      <c r="E713" s="142"/>
      <c r="F713" s="142"/>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pans="1:35" ht="8.25" customHeight="1">
      <c r="A714" s="153"/>
      <c r="B714" s="142"/>
      <c r="C714" s="95"/>
      <c r="D714" s="154"/>
      <c r="E714" s="142"/>
      <c r="F714" s="142"/>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pans="1:35" ht="8.25" customHeight="1">
      <c r="A715" s="153"/>
      <c r="B715" s="142"/>
      <c r="C715" s="95"/>
      <c r="D715" s="154"/>
      <c r="E715" s="142"/>
      <c r="F715" s="142"/>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pans="1:35" ht="8.25" customHeight="1">
      <c r="A716" s="153"/>
      <c r="B716" s="142"/>
      <c r="C716" s="95"/>
      <c r="D716" s="154"/>
      <c r="E716" s="142"/>
      <c r="F716" s="142"/>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pans="1:35" ht="8.25" customHeight="1">
      <c r="A717" s="153"/>
      <c r="B717" s="142"/>
      <c r="C717" s="95"/>
      <c r="D717" s="154"/>
      <c r="E717" s="142"/>
      <c r="F717" s="142"/>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pans="1:35" ht="8.25" customHeight="1">
      <c r="A718" s="153"/>
      <c r="B718" s="142"/>
      <c r="C718" s="95"/>
      <c r="D718" s="154"/>
      <c r="E718" s="142"/>
      <c r="F718" s="142"/>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pans="1:35" ht="8.25" customHeight="1">
      <c r="A719" s="153"/>
      <c r="B719" s="142"/>
      <c r="C719" s="95"/>
      <c r="D719" s="154"/>
      <c r="E719" s="142"/>
      <c r="F719" s="142"/>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pans="1:35" ht="8.25" customHeight="1">
      <c r="A720" s="153"/>
      <c r="B720" s="142"/>
      <c r="C720" s="95"/>
      <c r="D720" s="154"/>
      <c r="E720" s="142"/>
      <c r="F720" s="142"/>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pans="1:35" ht="8.25" customHeight="1">
      <c r="A721" s="153"/>
      <c r="B721" s="142"/>
      <c r="C721" s="95"/>
      <c r="D721" s="154"/>
      <c r="E721" s="142"/>
      <c r="F721" s="142"/>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pans="1:35" ht="8.25" customHeight="1">
      <c r="A722" s="153"/>
      <c r="B722" s="142"/>
      <c r="C722" s="95"/>
      <c r="D722" s="154"/>
      <c r="E722" s="142"/>
      <c r="F722" s="142"/>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pans="1:35" ht="8.25" customHeight="1">
      <c r="A723" s="153"/>
      <c r="B723" s="142"/>
      <c r="C723" s="95"/>
      <c r="D723" s="154"/>
      <c r="E723" s="142"/>
      <c r="F723" s="142"/>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pans="1:35" ht="8.25" customHeight="1">
      <c r="A724" s="153"/>
      <c r="B724" s="142"/>
      <c r="C724" s="95"/>
      <c r="D724" s="154"/>
      <c r="E724" s="142"/>
      <c r="F724" s="142"/>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pans="1:35" ht="8.25" customHeight="1">
      <c r="A725" s="153"/>
      <c r="B725" s="142"/>
      <c r="C725" s="95"/>
      <c r="D725" s="154"/>
      <c r="E725" s="142"/>
      <c r="F725" s="142"/>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pans="1:35" ht="8.25" customHeight="1">
      <c r="A726" s="153"/>
      <c r="B726" s="142"/>
      <c r="C726" s="95"/>
      <c r="D726" s="154"/>
      <c r="E726" s="142"/>
      <c r="F726" s="142"/>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pans="1:35" ht="8.25" customHeight="1">
      <c r="A727" s="153"/>
      <c r="B727" s="142"/>
      <c r="C727" s="95"/>
      <c r="D727" s="154"/>
      <c r="E727" s="142"/>
      <c r="F727" s="142"/>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pans="1:35" ht="8.25" customHeight="1">
      <c r="A728" s="153"/>
      <c r="B728" s="142"/>
      <c r="C728" s="95"/>
      <c r="D728" s="154"/>
      <c r="E728" s="142"/>
      <c r="F728" s="142"/>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pans="1:35" ht="8.25" customHeight="1">
      <c r="A729" s="153"/>
      <c r="B729" s="142"/>
      <c r="C729" s="95"/>
      <c r="D729" s="154"/>
      <c r="E729" s="142"/>
      <c r="F729" s="142"/>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pans="1:35" ht="8.25" customHeight="1">
      <c r="A730" s="153"/>
      <c r="B730" s="142"/>
      <c r="C730" s="95"/>
      <c r="D730" s="154"/>
      <c r="E730" s="142"/>
      <c r="F730" s="142"/>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pans="1:35" ht="8.25" customHeight="1">
      <c r="A731" s="153"/>
      <c r="B731" s="142"/>
      <c r="C731" s="95"/>
      <c r="D731" s="154"/>
      <c r="E731" s="142"/>
      <c r="F731" s="142"/>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pans="1:35" ht="8.25" customHeight="1">
      <c r="A732" s="153"/>
      <c r="B732" s="142"/>
      <c r="C732" s="95"/>
      <c r="D732" s="154"/>
      <c r="E732" s="142"/>
      <c r="F732" s="142"/>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pans="1:35" ht="8.25" customHeight="1">
      <c r="A733" s="153"/>
      <c r="B733" s="142"/>
      <c r="C733" s="95"/>
      <c r="D733" s="154"/>
      <c r="E733" s="142"/>
      <c r="F733" s="142"/>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pans="1:35" ht="8.25" customHeight="1">
      <c r="A734" s="153"/>
      <c r="B734" s="142"/>
      <c r="C734" s="95"/>
      <c r="D734" s="154"/>
      <c r="E734" s="142"/>
      <c r="F734" s="142"/>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pans="1:35" ht="8.25" customHeight="1">
      <c r="A735" s="153"/>
      <c r="B735" s="142"/>
      <c r="C735" s="95"/>
      <c r="D735" s="154"/>
      <c r="E735" s="142"/>
      <c r="F735" s="142"/>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pans="1:35" ht="8.25" customHeight="1">
      <c r="A736" s="153"/>
      <c r="B736" s="142"/>
      <c r="C736" s="95"/>
      <c r="D736" s="154"/>
      <c r="E736" s="142"/>
      <c r="F736" s="142"/>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pans="1:35" ht="8.25" customHeight="1">
      <c r="A737" s="153"/>
      <c r="B737" s="142"/>
      <c r="C737" s="95"/>
      <c r="D737" s="154"/>
      <c r="E737" s="142"/>
      <c r="F737" s="142"/>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pans="1:35" ht="8.25" customHeight="1">
      <c r="A738" s="153"/>
      <c r="B738" s="142"/>
      <c r="C738" s="95"/>
      <c r="D738" s="154"/>
      <c r="E738" s="142"/>
      <c r="F738" s="142"/>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pans="1:35" ht="8.25" customHeight="1">
      <c r="A739" s="153"/>
      <c r="B739" s="142"/>
      <c r="C739" s="95"/>
      <c r="D739" s="154"/>
      <c r="E739" s="142"/>
      <c r="F739" s="142"/>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pans="1:35" ht="8.25" customHeight="1">
      <c r="A740" s="153"/>
      <c r="B740" s="142"/>
      <c r="C740" s="95"/>
      <c r="D740" s="154"/>
      <c r="E740" s="142"/>
      <c r="F740" s="142"/>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pans="1:35" ht="8.25" customHeight="1">
      <c r="A741" s="153"/>
      <c r="B741" s="142"/>
      <c r="C741" s="95"/>
      <c r="D741" s="154"/>
      <c r="E741" s="142"/>
      <c r="F741" s="142"/>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pans="1:35" ht="8.25" customHeight="1">
      <c r="A742" s="153"/>
      <c r="B742" s="142"/>
      <c r="C742" s="95"/>
      <c r="D742" s="154"/>
      <c r="E742" s="142"/>
      <c r="F742" s="142"/>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pans="1:35" ht="8.25" customHeight="1">
      <c r="A743" s="153"/>
      <c r="B743" s="142"/>
      <c r="C743" s="95"/>
      <c r="D743" s="154"/>
      <c r="E743" s="142"/>
      <c r="F743" s="142"/>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pans="1:35" ht="8.25" customHeight="1">
      <c r="A744" s="153"/>
      <c r="B744" s="142"/>
      <c r="C744" s="95"/>
      <c r="D744" s="154"/>
      <c r="E744" s="142"/>
      <c r="F744" s="142"/>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pans="1:35" ht="8.25" customHeight="1">
      <c r="A745" s="153"/>
      <c r="B745" s="142"/>
      <c r="C745" s="95"/>
      <c r="D745" s="154"/>
      <c r="E745" s="142"/>
      <c r="F745" s="142"/>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pans="1:35" ht="8.25" customHeight="1">
      <c r="A746" s="153"/>
      <c r="B746" s="142"/>
      <c r="C746" s="95"/>
      <c r="D746" s="154"/>
      <c r="E746" s="142"/>
      <c r="F746" s="142"/>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pans="1:35" ht="8.25" customHeight="1">
      <c r="A747" s="153"/>
      <c r="B747" s="142"/>
      <c r="C747" s="95"/>
      <c r="D747" s="154"/>
      <c r="E747" s="142"/>
      <c r="F747" s="142"/>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pans="1:35" ht="8.25" customHeight="1">
      <c r="A748" s="153"/>
      <c r="B748" s="142"/>
      <c r="C748" s="95"/>
      <c r="D748" s="154"/>
      <c r="E748" s="142"/>
      <c r="F748" s="142"/>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pans="1:35" ht="8.25" customHeight="1">
      <c r="A749" s="153"/>
      <c r="B749" s="142"/>
      <c r="C749" s="95"/>
      <c r="D749" s="154"/>
      <c r="E749" s="142"/>
      <c r="F749" s="142"/>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pans="1:35" ht="8.25" customHeight="1">
      <c r="A750" s="153"/>
      <c r="B750" s="142"/>
      <c r="C750" s="95"/>
      <c r="D750" s="154"/>
      <c r="E750" s="142"/>
      <c r="F750" s="142"/>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pans="1:35" ht="8.25" customHeight="1">
      <c r="A751" s="153"/>
      <c r="B751" s="142"/>
      <c r="C751" s="95"/>
      <c r="D751" s="154"/>
      <c r="E751" s="142"/>
      <c r="F751" s="142"/>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pans="1:35" ht="8.25" customHeight="1">
      <c r="A752" s="153"/>
      <c r="B752" s="142"/>
      <c r="C752" s="95"/>
      <c r="D752" s="154"/>
      <c r="E752" s="142"/>
      <c r="F752" s="142"/>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pans="1:35" ht="8.25" customHeight="1">
      <c r="A753" s="153"/>
      <c r="B753" s="142"/>
      <c r="C753" s="95"/>
      <c r="D753" s="154"/>
      <c r="E753" s="142"/>
      <c r="F753" s="142"/>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pans="1:35" ht="8.25" customHeight="1">
      <c r="A754" s="153"/>
      <c r="B754" s="142"/>
      <c r="C754" s="95"/>
      <c r="D754" s="154"/>
      <c r="E754" s="142"/>
      <c r="F754" s="142"/>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pans="1:35" ht="8.25" customHeight="1">
      <c r="A755" s="153"/>
      <c r="B755" s="142"/>
      <c r="C755" s="95"/>
      <c r="D755" s="154"/>
      <c r="E755" s="142"/>
      <c r="F755" s="142"/>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pans="1:35" ht="8.25" customHeight="1">
      <c r="A756" s="153"/>
      <c r="B756" s="142"/>
      <c r="C756" s="95"/>
      <c r="D756" s="154"/>
      <c r="E756" s="142"/>
      <c r="F756" s="142"/>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pans="1:35" ht="8.25" customHeight="1">
      <c r="A757" s="153"/>
      <c r="B757" s="142"/>
      <c r="C757" s="95"/>
      <c r="D757" s="154"/>
      <c r="E757" s="142"/>
      <c r="F757" s="142"/>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pans="1:35" ht="8.25" customHeight="1">
      <c r="A758" s="153"/>
      <c r="B758" s="142"/>
      <c r="C758" s="95"/>
      <c r="D758" s="154"/>
      <c r="E758" s="142"/>
      <c r="F758" s="142"/>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pans="1:35" ht="8.25" customHeight="1">
      <c r="A759" s="153"/>
      <c r="B759" s="142"/>
      <c r="C759" s="95"/>
      <c r="D759" s="154"/>
      <c r="E759" s="142"/>
      <c r="F759" s="142"/>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pans="1:35" ht="8.25" customHeight="1">
      <c r="A760" s="153"/>
      <c r="B760" s="142"/>
      <c r="C760" s="95"/>
      <c r="D760" s="154"/>
      <c r="E760" s="142"/>
      <c r="F760" s="142"/>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pans="1:35" ht="8.25" customHeight="1">
      <c r="A761" s="153"/>
      <c r="B761" s="142"/>
      <c r="C761" s="95"/>
      <c r="D761" s="154"/>
      <c r="E761" s="142"/>
      <c r="F761" s="142"/>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pans="1:35" ht="8.25" customHeight="1">
      <c r="A762" s="153"/>
      <c r="B762" s="142"/>
      <c r="C762" s="95"/>
      <c r="D762" s="154"/>
      <c r="E762" s="142"/>
      <c r="F762" s="142"/>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pans="1:35" ht="8.25" customHeight="1">
      <c r="A763" s="153"/>
      <c r="B763" s="142"/>
      <c r="C763" s="95"/>
      <c r="D763" s="154"/>
      <c r="E763" s="142"/>
      <c r="F763" s="142"/>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pans="1:35" ht="8.25" customHeight="1">
      <c r="A764" s="153"/>
      <c r="B764" s="142"/>
      <c r="C764" s="95"/>
      <c r="D764" s="154"/>
      <c r="E764" s="142"/>
      <c r="F764" s="142"/>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pans="1:35" ht="8.25" customHeight="1">
      <c r="A765" s="153"/>
      <c r="B765" s="142"/>
      <c r="C765" s="95"/>
      <c r="D765" s="154"/>
      <c r="E765" s="142"/>
      <c r="F765" s="142"/>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pans="1:35" ht="8.25" customHeight="1">
      <c r="A766" s="153"/>
      <c r="B766" s="142"/>
      <c r="C766" s="95"/>
      <c r="D766" s="154"/>
      <c r="E766" s="142"/>
      <c r="F766" s="142"/>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pans="1:35" ht="8.25" customHeight="1">
      <c r="A767" s="153"/>
      <c r="B767" s="142"/>
      <c r="C767" s="95"/>
      <c r="D767" s="154"/>
      <c r="E767" s="142"/>
      <c r="F767" s="142"/>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pans="1:35" ht="8.25" customHeight="1">
      <c r="A768" s="153"/>
      <c r="B768" s="142"/>
      <c r="C768" s="95"/>
      <c r="D768" s="154"/>
      <c r="E768" s="142"/>
      <c r="F768" s="142"/>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pans="1:35" ht="8.25" customHeight="1">
      <c r="A769" s="153"/>
      <c r="B769" s="142"/>
      <c r="C769" s="95"/>
      <c r="D769" s="154"/>
      <c r="E769" s="142"/>
      <c r="F769" s="142"/>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pans="1:35" ht="8.25" customHeight="1">
      <c r="A770" s="153"/>
      <c r="B770" s="142"/>
      <c r="C770" s="95"/>
      <c r="D770" s="154"/>
      <c r="E770" s="142"/>
      <c r="F770" s="142"/>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pans="1:35" ht="8.25" customHeight="1">
      <c r="A771" s="153"/>
      <c r="B771" s="142"/>
      <c r="C771" s="95"/>
      <c r="D771" s="154"/>
      <c r="E771" s="142"/>
      <c r="F771" s="142"/>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pans="1:35" ht="8.25" customHeight="1">
      <c r="A772" s="153"/>
      <c r="B772" s="142"/>
      <c r="C772" s="95"/>
      <c r="D772" s="154"/>
      <c r="E772" s="142"/>
      <c r="F772" s="142"/>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pans="1:35" ht="8.25" customHeight="1">
      <c r="A773" s="153"/>
      <c r="B773" s="142"/>
      <c r="C773" s="95"/>
      <c r="D773" s="154"/>
      <c r="E773" s="142"/>
      <c r="F773" s="142"/>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pans="1:35" ht="8.25" customHeight="1">
      <c r="A774" s="153"/>
      <c r="B774" s="142"/>
      <c r="C774" s="95"/>
      <c r="D774" s="154"/>
      <c r="E774" s="142"/>
      <c r="F774" s="142"/>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pans="1:35" ht="8.25" customHeight="1">
      <c r="A775" s="153"/>
      <c r="B775" s="142"/>
      <c r="C775" s="95"/>
      <c r="D775" s="154"/>
      <c r="E775" s="142"/>
      <c r="F775" s="142"/>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pans="1:35" ht="8.25" customHeight="1">
      <c r="A776" s="153"/>
      <c r="B776" s="142"/>
      <c r="C776" s="95"/>
      <c r="D776" s="154"/>
      <c r="E776" s="142"/>
      <c r="F776" s="142"/>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pans="1:35" ht="8.25" customHeight="1">
      <c r="A777" s="153"/>
      <c r="B777" s="142"/>
      <c r="C777" s="95"/>
      <c r="D777" s="154"/>
      <c r="E777" s="142"/>
      <c r="F777" s="142"/>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pans="1:35" ht="8.25" customHeight="1">
      <c r="A778" s="153"/>
      <c r="B778" s="142"/>
      <c r="C778" s="95"/>
      <c r="D778" s="154"/>
      <c r="E778" s="142"/>
      <c r="F778" s="142"/>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pans="1:35" ht="8.25" customHeight="1">
      <c r="A779" s="153"/>
      <c r="B779" s="142"/>
      <c r="C779" s="95"/>
      <c r="D779" s="154"/>
      <c r="E779" s="142"/>
      <c r="F779" s="142"/>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pans="1:35" ht="8.25" customHeight="1">
      <c r="A780" s="153"/>
      <c r="B780" s="142"/>
      <c r="C780" s="95"/>
      <c r="D780" s="154"/>
      <c r="E780" s="142"/>
      <c r="F780" s="142"/>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pans="1:35" ht="8.25" customHeight="1">
      <c r="A781" s="153"/>
      <c r="B781" s="142"/>
      <c r="C781" s="95"/>
      <c r="D781" s="154"/>
      <c r="E781" s="142"/>
      <c r="F781" s="142"/>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pans="1:35" ht="8.25" customHeight="1">
      <c r="A782" s="153"/>
      <c r="B782" s="142"/>
      <c r="C782" s="95"/>
      <c r="D782" s="154"/>
      <c r="E782" s="142"/>
      <c r="F782" s="142"/>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pans="1:35" ht="8.25" customHeight="1">
      <c r="A783" s="153"/>
      <c r="B783" s="142"/>
      <c r="C783" s="95"/>
      <c r="D783" s="154"/>
      <c r="E783" s="142"/>
      <c r="F783" s="142"/>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pans="1:35" ht="8.25" customHeight="1">
      <c r="A784" s="153"/>
      <c r="B784" s="142"/>
      <c r="C784" s="95"/>
      <c r="D784" s="154"/>
      <c r="E784" s="142"/>
      <c r="F784" s="142"/>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pans="1:35" ht="8.25" customHeight="1">
      <c r="A785" s="153"/>
      <c r="B785" s="142"/>
      <c r="C785" s="95"/>
      <c r="D785" s="154"/>
      <c r="E785" s="142"/>
      <c r="F785" s="142"/>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pans="1:35" ht="8.25" customHeight="1">
      <c r="A786" s="153"/>
      <c r="B786" s="142"/>
      <c r="C786" s="95"/>
      <c r="D786" s="154"/>
      <c r="E786" s="142"/>
      <c r="F786" s="142"/>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pans="1:35" ht="8.25" customHeight="1">
      <c r="A787" s="153"/>
      <c r="B787" s="142"/>
      <c r="C787" s="95"/>
      <c r="D787" s="154"/>
      <c r="E787" s="142"/>
      <c r="F787" s="142"/>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pans="1:35" ht="8.25" customHeight="1">
      <c r="A788" s="153"/>
      <c r="B788" s="142"/>
      <c r="C788" s="95"/>
      <c r="D788" s="154"/>
      <c r="E788" s="142"/>
      <c r="F788" s="142"/>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pans="1:35" ht="8.25" customHeight="1">
      <c r="A789" s="153"/>
      <c r="B789" s="142"/>
      <c r="C789" s="95"/>
      <c r="D789" s="154"/>
      <c r="E789" s="142"/>
      <c r="F789" s="142"/>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pans="1:35" ht="8.25" customHeight="1">
      <c r="A790" s="153"/>
      <c r="B790" s="142"/>
      <c r="C790" s="95"/>
      <c r="D790" s="154"/>
      <c r="E790" s="142"/>
      <c r="F790" s="142"/>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pans="1:35" ht="8.25" customHeight="1">
      <c r="A791" s="153"/>
      <c r="B791" s="142"/>
      <c r="C791" s="95"/>
      <c r="D791" s="154"/>
      <c r="E791" s="142"/>
      <c r="F791" s="142"/>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pans="1:35" ht="8.25" customHeight="1">
      <c r="A792" s="153"/>
      <c r="B792" s="142"/>
      <c r="C792" s="95"/>
      <c r="D792" s="154"/>
      <c r="E792" s="142"/>
      <c r="F792" s="142"/>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pans="1:35" ht="8.25" customHeight="1">
      <c r="A793" s="153"/>
      <c r="B793" s="142"/>
      <c r="C793" s="95"/>
      <c r="D793" s="154"/>
      <c r="E793" s="142"/>
      <c r="F793" s="142"/>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pans="1:35" ht="8.25" customHeight="1">
      <c r="A794" s="153"/>
      <c r="B794" s="142"/>
      <c r="C794" s="95"/>
      <c r="D794" s="154"/>
      <c r="E794" s="142"/>
      <c r="F794" s="142"/>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pans="1:35" ht="8.25" customHeight="1">
      <c r="A795" s="153"/>
      <c r="B795" s="142"/>
      <c r="C795" s="95"/>
      <c r="D795" s="154"/>
      <c r="E795" s="142"/>
      <c r="F795" s="142"/>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pans="1:35" ht="8.25" customHeight="1">
      <c r="A796" s="153"/>
      <c r="B796" s="142"/>
      <c r="C796" s="95"/>
      <c r="D796" s="154"/>
      <c r="E796" s="142"/>
      <c r="F796" s="142"/>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pans="1:35" ht="8.25" customHeight="1">
      <c r="A797" s="153"/>
      <c r="B797" s="142"/>
      <c r="C797" s="95"/>
      <c r="D797" s="154"/>
      <c r="E797" s="142"/>
      <c r="F797" s="142"/>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pans="1:35" ht="8.25" customHeight="1">
      <c r="A798" s="153"/>
      <c r="B798" s="142"/>
      <c r="C798" s="95"/>
      <c r="D798" s="154"/>
      <c r="E798" s="142"/>
      <c r="F798" s="142"/>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pans="1:35" ht="8.25" customHeight="1">
      <c r="A799" s="153"/>
      <c r="B799" s="142"/>
      <c r="C799" s="95"/>
      <c r="D799" s="154"/>
      <c r="E799" s="142"/>
      <c r="F799" s="142"/>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pans="1:35" ht="8.25" customHeight="1">
      <c r="A800" s="153"/>
      <c r="B800" s="142"/>
      <c r="C800" s="95"/>
      <c r="D800" s="154"/>
      <c r="E800" s="142"/>
      <c r="F800" s="142"/>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pans="1:35" ht="8.25" customHeight="1">
      <c r="A801" s="153"/>
      <c r="B801" s="142"/>
      <c r="C801" s="95"/>
      <c r="D801" s="154"/>
      <c r="E801" s="142"/>
      <c r="F801" s="142"/>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pans="1:35" ht="8.25" customHeight="1">
      <c r="A802" s="153"/>
      <c r="B802" s="142"/>
      <c r="C802" s="95"/>
      <c r="D802" s="154"/>
      <c r="E802" s="142"/>
      <c r="F802" s="142"/>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pans="1:35" ht="8.25" customHeight="1">
      <c r="A803" s="153"/>
      <c r="B803" s="142"/>
      <c r="C803" s="95"/>
      <c r="D803" s="154"/>
      <c r="E803" s="142"/>
      <c r="F803" s="142"/>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pans="1:35" ht="8.25" customHeight="1">
      <c r="A804" s="153"/>
      <c r="B804" s="142"/>
      <c r="C804" s="95"/>
      <c r="D804" s="154"/>
      <c r="E804" s="142"/>
      <c r="F804" s="142"/>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pans="1:35" ht="8.25" customHeight="1">
      <c r="A805" s="153"/>
      <c r="B805" s="142"/>
      <c r="C805" s="95"/>
      <c r="D805" s="154"/>
      <c r="E805" s="142"/>
      <c r="F805" s="142"/>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pans="1:35" ht="8.25" customHeight="1">
      <c r="A806" s="153"/>
      <c r="B806" s="142"/>
      <c r="C806" s="95"/>
      <c r="D806" s="154"/>
      <c r="E806" s="142"/>
      <c r="F806" s="142"/>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pans="1:35" ht="8.25" customHeight="1">
      <c r="A807" s="153"/>
      <c r="B807" s="142"/>
      <c r="C807" s="95"/>
      <c r="D807" s="154"/>
      <c r="E807" s="142"/>
      <c r="F807" s="142"/>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pans="1:35" ht="8.25" customHeight="1">
      <c r="A808" s="153"/>
      <c r="B808" s="142"/>
      <c r="C808" s="95"/>
      <c r="D808" s="154"/>
      <c r="E808" s="142"/>
      <c r="F808" s="142"/>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pans="1:35" ht="8.25" customHeight="1">
      <c r="A809" s="153"/>
      <c r="B809" s="142"/>
      <c r="C809" s="95"/>
      <c r="D809" s="154"/>
      <c r="E809" s="142"/>
      <c r="F809" s="142"/>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pans="1:35" ht="8.25" customHeight="1">
      <c r="A810" s="153"/>
      <c r="B810" s="142"/>
      <c r="C810" s="95"/>
      <c r="D810" s="154"/>
      <c r="E810" s="142"/>
      <c r="F810" s="142"/>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pans="1:35" ht="8.25" customHeight="1">
      <c r="A811" s="153"/>
      <c r="B811" s="142"/>
      <c r="C811" s="95"/>
      <c r="D811" s="154"/>
      <c r="E811" s="142"/>
      <c r="F811" s="142"/>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pans="1:35" ht="8.25" customHeight="1">
      <c r="A812" s="153"/>
      <c r="B812" s="142"/>
      <c r="C812" s="95"/>
      <c r="D812" s="154"/>
      <c r="E812" s="142"/>
      <c r="F812" s="142"/>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pans="1:35" ht="8.25" customHeight="1">
      <c r="A813" s="153"/>
      <c r="B813" s="142"/>
      <c r="C813" s="95"/>
      <c r="D813" s="154"/>
      <c r="E813" s="142"/>
      <c r="F813" s="142"/>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pans="1:35" ht="8.25" customHeight="1">
      <c r="A814" s="153"/>
      <c r="B814" s="142"/>
      <c r="C814" s="95"/>
      <c r="D814" s="154"/>
      <c r="E814" s="142"/>
      <c r="F814" s="142"/>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pans="1:35" ht="8.25" customHeight="1">
      <c r="A815" s="153"/>
      <c r="B815" s="142"/>
      <c r="C815" s="95"/>
      <c r="D815" s="154"/>
      <c r="E815" s="142"/>
      <c r="F815" s="142"/>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pans="1:35" ht="8.25" customHeight="1">
      <c r="A816" s="153"/>
      <c r="B816" s="142"/>
      <c r="C816" s="95"/>
      <c r="D816" s="154"/>
      <c r="E816" s="142"/>
      <c r="F816" s="142"/>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pans="1:35" ht="8.25" customHeight="1">
      <c r="A817" s="153"/>
      <c r="B817" s="142"/>
      <c r="C817" s="95"/>
      <c r="D817" s="154"/>
      <c r="E817" s="142"/>
      <c r="F817" s="142"/>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pans="1:35" ht="8.25" customHeight="1">
      <c r="A818" s="153"/>
      <c r="B818" s="142"/>
      <c r="C818" s="95"/>
      <c r="D818" s="154"/>
      <c r="E818" s="142"/>
      <c r="F818" s="142"/>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pans="1:35" ht="8.25" customHeight="1">
      <c r="A819" s="153"/>
      <c r="B819" s="142"/>
      <c r="C819" s="95"/>
      <c r="D819" s="154"/>
      <c r="E819" s="142"/>
      <c r="F819" s="142"/>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pans="1:35" ht="8.25" customHeight="1">
      <c r="A820" s="153"/>
      <c r="B820" s="142"/>
      <c r="C820" s="95"/>
      <c r="D820" s="154"/>
      <c r="E820" s="142"/>
      <c r="F820" s="142"/>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pans="1:35" ht="8.25" customHeight="1">
      <c r="A821" s="153"/>
      <c r="B821" s="142"/>
      <c r="C821" s="95"/>
      <c r="D821" s="154"/>
      <c r="E821" s="142"/>
      <c r="F821" s="142"/>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pans="1:35" ht="8.25" customHeight="1">
      <c r="A822" s="153"/>
      <c r="B822" s="142"/>
      <c r="C822" s="95"/>
      <c r="D822" s="154"/>
      <c r="E822" s="142"/>
      <c r="F822" s="142"/>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pans="1:35" ht="8.25" customHeight="1">
      <c r="A823" s="153"/>
      <c r="B823" s="142"/>
      <c r="C823" s="95"/>
      <c r="D823" s="154"/>
      <c r="E823" s="142"/>
      <c r="F823" s="142"/>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pans="1:35" ht="8.25" customHeight="1">
      <c r="A824" s="153"/>
      <c r="B824" s="142"/>
      <c r="C824" s="95"/>
      <c r="D824" s="154"/>
      <c r="E824" s="142"/>
      <c r="F824" s="142"/>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pans="1:35" ht="8.25" customHeight="1">
      <c r="A825" s="153"/>
      <c r="B825" s="142"/>
      <c r="C825" s="95"/>
      <c r="D825" s="154"/>
      <c r="E825" s="142"/>
      <c r="F825" s="142"/>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pans="1:35" ht="8.25" customHeight="1">
      <c r="A826" s="153"/>
      <c r="B826" s="142"/>
      <c r="C826" s="95"/>
      <c r="D826" s="154"/>
      <c r="E826" s="142"/>
      <c r="F826" s="142"/>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pans="1:35" ht="8.25" customHeight="1">
      <c r="A827" s="153"/>
      <c r="B827" s="142"/>
      <c r="C827" s="95"/>
      <c r="D827" s="154"/>
      <c r="E827" s="142"/>
      <c r="F827" s="142"/>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pans="1:35" ht="8.25" customHeight="1">
      <c r="A828" s="153"/>
      <c r="B828" s="142"/>
      <c r="C828" s="95"/>
      <c r="D828" s="154"/>
      <c r="E828" s="142"/>
      <c r="F828" s="142"/>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pans="1:35" ht="8.25" customHeight="1">
      <c r="A829" s="153"/>
      <c r="B829" s="142"/>
      <c r="C829" s="95"/>
      <c r="D829" s="154"/>
      <c r="E829" s="142"/>
      <c r="F829" s="142"/>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pans="1:35" ht="8.25" customHeight="1">
      <c r="A830" s="153"/>
      <c r="B830" s="142"/>
      <c r="C830" s="95"/>
      <c r="D830" s="154"/>
      <c r="E830" s="142"/>
      <c r="F830" s="142"/>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pans="1:35" ht="8.25" customHeight="1">
      <c r="A831" s="153"/>
      <c r="B831" s="142"/>
      <c r="C831" s="95"/>
      <c r="D831" s="154"/>
      <c r="E831" s="142"/>
      <c r="F831" s="142"/>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pans="1:35" ht="8.25" customHeight="1">
      <c r="A832" s="153"/>
      <c r="B832" s="142"/>
      <c r="C832" s="95"/>
      <c r="D832" s="154"/>
      <c r="E832" s="142"/>
      <c r="F832" s="142"/>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pans="1:35" ht="8.25" customHeight="1">
      <c r="A833" s="153"/>
      <c r="B833" s="142"/>
      <c r="C833" s="95"/>
      <c r="D833" s="154"/>
      <c r="E833" s="142"/>
      <c r="F833" s="142"/>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pans="1:35" ht="8.25" customHeight="1">
      <c r="A834" s="153"/>
      <c r="B834" s="142"/>
      <c r="C834" s="95"/>
      <c r="D834" s="154"/>
      <c r="E834" s="142"/>
      <c r="F834" s="142"/>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pans="1:35" ht="8.25" customHeight="1">
      <c r="A835" s="153"/>
      <c r="B835" s="142"/>
      <c r="C835" s="95"/>
      <c r="D835" s="154"/>
      <c r="E835" s="142"/>
      <c r="F835" s="142"/>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pans="1:35" ht="8.25" customHeight="1">
      <c r="A836" s="153"/>
      <c r="B836" s="142"/>
      <c r="C836" s="95"/>
      <c r="D836" s="154"/>
      <c r="E836" s="142"/>
      <c r="F836" s="142"/>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pans="1:35" ht="8.25" customHeight="1">
      <c r="A837" s="153"/>
      <c r="B837" s="142"/>
      <c r="C837" s="95"/>
      <c r="D837" s="154"/>
      <c r="E837" s="142"/>
      <c r="F837" s="142"/>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pans="1:35" ht="8.25" customHeight="1">
      <c r="A838" s="153"/>
      <c r="B838" s="142"/>
      <c r="C838" s="95"/>
      <c r="D838" s="154"/>
      <c r="E838" s="142"/>
      <c r="F838" s="142"/>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pans="1:35" ht="8.25" customHeight="1">
      <c r="A839" s="153"/>
      <c r="B839" s="142"/>
      <c r="C839" s="95"/>
      <c r="D839" s="154"/>
      <c r="E839" s="142"/>
      <c r="F839" s="142"/>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pans="1:35" ht="8.25" customHeight="1">
      <c r="A840" s="153"/>
      <c r="B840" s="142"/>
      <c r="C840" s="95"/>
      <c r="D840" s="154"/>
      <c r="E840" s="142"/>
      <c r="F840" s="142"/>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pans="1:35" ht="8.25" customHeight="1">
      <c r="A841" s="153"/>
      <c r="B841" s="142"/>
      <c r="C841" s="95"/>
      <c r="D841" s="154"/>
      <c r="E841" s="142"/>
      <c r="F841" s="142"/>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pans="1:35" ht="8.25" customHeight="1">
      <c r="A842" s="153"/>
      <c r="B842" s="142"/>
      <c r="C842" s="95"/>
      <c r="D842" s="154"/>
      <c r="E842" s="142"/>
      <c r="F842" s="142"/>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pans="1:35" ht="8.25" customHeight="1">
      <c r="A843" s="153"/>
      <c r="B843" s="142"/>
      <c r="C843" s="95"/>
      <c r="D843" s="154"/>
      <c r="E843" s="142"/>
      <c r="F843" s="142"/>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pans="1:35" ht="8.25" customHeight="1">
      <c r="A844" s="153"/>
      <c r="B844" s="142"/>
      <c r="C844" s="95"/>
      <c r="D844" s="154"/>
      <c r="E844" s="142"/>
      <c r="F844" s="142"/>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pans="1:35" ht="8.25" customHeight="1">
      <c r="A845" s="153"/>
      <c r="B845" s="142"/>
      <c r="C845" s="95"/>
      <c r="D845" s="154"/>
      <c r="E845" s="142"/>
      <c r="F845" s="142"/>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pans="1:35" ht="8.25" customHeight="1">
      <c r="A846" s="153"/>
      <c r="B846" s="142"/>
      <c r="C846" s="95"/>
      <c r="D846" s="154"/>
      <c r="E846" s="142"/>
      <c r="F846" s="142"/>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pans="1:35" ht="8.25" customHeight="1">
      <c r="A847" s="153"/>
      <c r="B847" s="142"/>
      <c r="C847" s="95"/>
      <c r="D847" s="154"/>
      <c r="E847" s="142"/>
      <c r="F847" s="142"/>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pans="1:35" ht="8.25" customHeight="1">
      <c r="A848" s="153"/>
      <c r="B848" s="142"/>
      <c r="C848" s="95"/>
      <c r="D848" s="154"/>
      <c r="E848" s="142"/>
      <c r="F848" s="142"/>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pans="1:35" ht="8.25" customHeight="1">
      <c r="A849" s="153"/>
      <c r="B849" s="142"/>
      <c r="C849" s="95"/>
      <c r="D849" s="154"/>
      <c r="E849" s="142"/>
      <c r="F849" s="142"/>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pans="1:35" ht="8.25" customHeight="1">
      <c r="A850" s="153"/>
      <c r="B850" s="142"/>
      <c r="C850" s="95"/>
      <c r="D850" s="154"/>
      <c r="E850" s="142"/>
      <c r="F850" s="142"/>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pans="1:35" ht="8.25" customHeight="1">
      <c r="A851" s="153"/>
      <c r="B851" s="142"/>
      <c r="C851" s="95"/>
      <c r="D851" s="154"/>
      <c r="E851" s="142"/>
      <c r="F851" s="142"/>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pans="1:35" ht="8.25" customHeight="1">
      <c r="A852" s="153"/>
      <c r="B852" s="142"/>
      <c r="C852" s="95"/>
      <c r="D852" s="154"/>
      <c r="E852" s="142"/>
      <c r="F852" s="142"/>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pans="1:35" ht="8.25" customHeight="1">
      <c r="A853" s="153"/>
      <c r="B853" s="142"/>
      <c r="C853" s="95"/>
      <c r="D853" s="154"/>
      <c r="E853" s="142"/>
      <c r="F853" s="142"/>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pans="1:35" ht="8.25" customHeight="1">
      <c r="A854" s="153"/>
      <c r="B854" s="142"/>
      <c r="C854" s="95"/>
      <c r="D854" s="154"/>
      <c r="E854" s="142"/>
      <c r="F854" s="142"/>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pans="1:35" ht="8.25" customHeight="1">
      <c r="A855" s="153"/>
      <c r="B855" s="142"/>
      <c r="C855" s="95"/>
      <c r="D855" s="154"/>
      <c r="E855" s="142"/>
      <c r="F855" s="142"/>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pans="1:35" ht="8.25" customHeight="1">
      <c r="A856" s="153"/>
      <c r="B856" s="142"/>
      <c r="C856" s="95"/>
      <c r="D856" s="154"/>
      <c r="E856" s="142"/>
      <c r="F856" s="142"/>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pans="1:35" ht="8.25" customHeight="1">
      <c r="A857" s="153"/>
      <c r="B857" s="142"/>
      <c r="C857" s="95"/>
      <c r="D857" s="154"/>
      <c r="E857" s="142"/>
      <c r="F857" s="142"/>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pans="1:35" ht="8.25" customHeight="1">
      <c r="A858" s="153"/>
      <c r="B858" s="142"/>
      <c r="C858" s="95"/>
      <c r="D858" s="154"/>
      <c r="E858" s="142"/>
      <c r="F858" s="142"/>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pans="1:35" ht="8.25" customHeight="1">
      <c r="A859" s="153"/>
      <c r="B859" s="142"/>
      <c r="C859" s="95"/>
      <c r="D859" s="154"/>
      <c r="E859" s="142"/>
      <c r="F859" s="142"/>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pans="1:35" ht="8.25" customHeight="1">
      <c r="A860" s="153"/>
      <c r="B860" s="142"/>
      <c r="C860" s="95"/>
      <c r="D860" s="154"/>
      <c r="E860" s="142"/>
      <c r="F860" s="142"/>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pans="1:35" ht="8.25" customHeight="1">
      <c r="A861" s="153"/>
      <c r="B861" s="142"/>
      <c r="C861" s="95"/>
      <c r="D861" s="154"/>
      <c r="E861" s="142"/>
      <c r="F861" s="142"/>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pans="1:35" ht="8.25" customHeight="1">
      <c r="A862" s="153"/>
      <c r="B862" s="142"/>
      <c r="C862" s="95"/>
      <c r="D862" s="154"/>
      <c r="E862" s="142"/>
      <c r="F862" s="142"/>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pans="1:35" ht="8.25" customHeight="1">
      <c r="A863" s="153"/>
      <c r="B863" s="142"/>
      <c r="C863" s="95"/>
      <c r="D863" s="154"/>
      <c r="E863" s="142"/>
      <c r="F863" s="142"/>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pans="1:35" ht="8.25" customHeight="1">
      <c r="A864" s="153"/>
      <c r="B864" s="142"/>
      <c r="C864" s="95"/>
      <c r="D864" s="154"/>
      <c r="E864" s="142"/>
      <c r="F864" s="142"/>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pans="1:35" ht="8.25" customHeight="1">
      <c r="A865" s="153"/>
      <c r="B865" s="142"/>
      <c r="C865" s="95"/>
      <c r="D865" s="154"/>
      <c r="E865" s="142"/>
      <c r="F865" s="142"/>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pans="1:35" ht="8.25" customHeight="1">
      <c r="A866" s="153"/>
      <c r="B866" s="142"/>
      <c r="C866" s="95"/>
      <c r="D866" s="154"/>
      <c r="E866" s="142"/>
      <c r="F866" s="142"/>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pans="1:35" ht="8.25" customHeight="1">
      <c r="A867" s="153"/>
      <c r="B867" s="142"/>
      <c r="C867" s="95"/>
      <c r="D867" s="154"/>
      <c r="E867" s="142"/>
      <c r="F867" s="142"/>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pans="1:35" ht="8.25" customHeight="1">
      <c r="A868" s="153"/>
      <c r="B868" s="142"/>
      <c r="C868" s="95"/>
      <c r="D868" s="154"/>
      <c r="E868" s="142"/>
      <c r="F868" s="142"/>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pans="1:35" ht="8.25" customHeight="1">
      <c r="A869" s="153"/>
      <c r="B869" s="142"/>
      <c r="C869" s="95"/>
      <c r="D869" s="154"/>
      <c r="E869" s="142"/>
      <c r="F869" s="142"/>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pans="1:35" ht="8.25" customHeight="1">
      <c r="A870" s="153"/>
      <c r="B870" s="142"/>
      <c r="C870" s="95"/>
      <c r="D870" s="154"/>
      <c r="E870" s="142"/>
      <c r="F870" s="142"/>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pans="1:35" ht="8.25" customHeight="1">
      <c r="A871" s="153"/>
      <c r="B871" s="142"/>
      <c r="C871" s="95"/>
      <c r="D871" s="154"/>
      <c r="E871" s="142"/>
      <c r="F871" s="142"/>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pans="1:35" ht="8.25" customHeight="1">
      <c r="A872" s="153"/>
      <c r="B872" s="142"/>
      <c r="C872" s="95"/>
      <c r="D872" s="154"/>
      <c r="E872" s="142"/>
      <c r="F872" s="142"/>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pans="1:35" ht="8.25" customHeight="1">
      <c r="A873" s="153"/>
      <c r="B873" s="142"/>
      <c r="C873" s="95"/>
      <c r="D873" s="154"/>
      <c r="E873" s="142"/>
      <c r="F873" s="142"/>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pans="1:35" ht="8.25" customHeight="1">
      <c r="A874" s="153"/>
      <c r="B874" s="142"/>
      <c r="C874" s="95"/>
      <c r="D874" s="154"/>
      <c r="E874" s="142"/>
      <c r="F874" s="142"/>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pans="1:35" ht="8.25" customHeight="1">
      <c r="A875" s="153"/>
      <c r="B875" s="142"/>
      <c r="C875" s="95"/>
      <c r="D875" s="154"/>
      <c r="E875" s="142"/>
      <c r="F875" s="142"/>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pans="1:35" ht="8.25" customHeight="1">
      <c r="A876" s="153"/>
      <c r="B876" s="142"/>
      <c r="C876" s="95"/>
      <c r="D876" s="154"/>
      <c r="E876" s="142"/>
      <c r="F876" s="142"/>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pans="1:35" ht="8.25" customHeight="1">
      <c r="A877" s="153"/>
      <c r="B877" s="142"/>
      <c r="C877" s="95"/>
      <c r="D877" s="154"/>
      <c r="E877" s="142"/>
      <c r="F877" s="142"/>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pans="1:35" ht="8.25" customHeight="1">
      <c r="A878" s="153"/>
      <c r="B878" s="142"/>
      <c r="C878" s="95"/>
      <c r="D878" s="154"/>
      <c r="E878" s="142"/>
      <c r="F878" s="142"/>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pans="1:35" ht="8.25" customHeight="1">
      <c r="A879" s="153"/>
      <c r="B879" s="142"/>
      <c r="C879" s="95"/>
      <c r="D879" s="154"/>
      <c r="E879" s="142"/>
      <c r="F879" s="142"/>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pans="1:35" ht="8.25" customHeight="1">
      <c r="A880" s="153"/>
      <c r="B880" s="142"/>
      <c r="C880" s="95"/>
      <c r="D880" s="154"/>
      <c r="E880" s="142"/>
      <c r="F880" s="142"/>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pans="1:35" ht="8.25" customHeight="1">
      <c r="A881" s="153"/>
      <c r="B881" s="142"/>
      <c r="C881" s="95"/>
      <c r="D881" s="154"/>
      <c r="E881" s="142"/>
      <c r="F881" s="142"/>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pans="1:35" ht="8.25" customHeight="1">
      <c r="A882" s="153"/>
      <c r="B882" s="142"/>
      <c r="C882" s="95"/>
      <c r="D882" s="154"/>
      <c r="E882" s="142"/>
      <c r="F882" s="142"/>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pans="1:35" ht="8.25" customHeight="1">
      <c r="A883" s="153"/>
      <c r="B883" s="142"/>
      <c r="C883" s="95"/>
      <c r="D883" s="154"/>
      <c r="E883" s="142"/>
      <c r="F883" s="142"/>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pans="1:35" ht="8.25" customHeight="1">
      <c r="A884" s="153"/>
      <c r="B884" s="142"/>
      <c r="C884" s="95"/>
      <c r="D884" s="154"/>
      <c r="E884" s="142"/>
      <c r="F884" s="142"/>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pans="1:35" ht="8.25" customHeight="1">
      <c r="A885" s="153"/>
      <c r="B885" s="142"/>
      <c r="C885" s="95"/>
      <c r="D885" s="154"/>
      <c r="E885" s="142"/>
      <c r="F885" s="142"/>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pans="1:35" ht="8.25" customHeight="1">
      <c r="A886" s="153"/>
      <c r="B886" s="142"/>
      <c r="C886" s="95"/>
      <c r="D886" s="154"/>
      <c r="E886" s="142"/>
      <c r="F886" s="142"/>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pans="1:35" ht="8.25" customHeight="1">
      <c r="A887" s="153"/>
      <c r="B887" s="142"/>
      <c r="C887" s="95"/>
      <c r="D887" s="154"/>
      <c r="E887" s="142"/>
      <c r="F887" s="142"/>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pans="1:35" ht="8.25" customHeight="1">
      <c r="A888" s="153"/>
      <c r="B888" s="142"/>
      <c r="C888" s="95"/>
      <c r="D888" s="154"/>
      <c r="E888" s="142"/>
      <c r="F888" s="142"/>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pans="1:35" ht="8.25" customHeight="1">
      <c r="A889" s="153"/>
      <c r="B889" s="142"/>
      <c r="C889" s="95"/>
      <c r="D889" s="154"/>
      <c r="E889" s="142"/>
      <c r="F889" s="142"/>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pans="1:35" ht="8.25" customHeight="1">
      <c r="A890" s="153"/>
      <c r="B890" s="142"/>
      <c r="C890" s="95"/>
      <c r="D890" s="154"/>
      <c r="E890" s="142"/>
      <c r="F890" s="142"/>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pans="1:35" ht="8.25" customHeight="1">
      <c r="A891" s="153"/>
      <c r="B891" s="142"/>
      <c r="C891" s="95"/>
      <c r="D891" s="154"/>
      <c r="E891" s="142"/>
      <c r="F891" s="142"/>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pans="1:35" ht="8.25" customHeight="1">
      <c r="A892" s="153"/>
      <c r="B892" s="142"/>
      <c r="C892" s="95"/>
      <c r="D892" s="154"/>
      <c r="E892" s="142"/>
      <c r="F892" s="142"/>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pans="1:35" ht="8.25" customHeight="1">
      <c r="A893" s="153"/>
      <c r="B893" s="142"/>
      <c r="C893" s="95"/>
      <c r="D893" s="154"/>
      <c r="E893" s="142"/>
      <c r="F893" s="142"/>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pans="1:35" ht="8.25" customHeight="1">
      <c r="A894" s="153"/>
      <c r="B894" s="142"/>
      <c r="C894" s="95"/>
      <c r="D894" s="154"/>
      <c r="E894" s="142"/>
      <c r="F894" s="142"/>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pans="1:35" ht="8.25" customHeight="1">
      <c r="A895" s="153"/>
      <c r="B895" s="142"/>
      <c r="C895" s="95"/>
      <c r="D895" s="154"/>
      <c r="E895" s="142"/>
      <c r="F895" s="142"/>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pans="1:35" ht="8.25" customHeight="1">
      <c r="A896" s="153"/>
      <c r="B896" s="142"/>
      <c r="C896" s="95"/>
      <c r="D896" s="154"/>
      <c r="E896" s="142"/>
      <c r="F896" s="142"/>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pans="1:35" ht="8.25" customHeight="1">
      <c r="A897" s="153"/>
      <c r="B897" s="142"/>
      <c r="C897" s="95"/>
      <c r="D897" s="154"/>
      <c r="E897" s="142"/>
      <c r="F897" s="142"/>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pans="1:35" ht="8.25" customHeight="1">
      <c r="A898" s="153"/>
      <c r="B898" s="142"/>
      <c r="C898" s="95"/>
      <c r="D898" s="154"/>
      <c r="E898" s="142"/>
      <c r="F898" s="142"/>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pans="1:35" ht="8.25" customHeight="1">
      <c r="A899" s="153"/>
      <c r="B899" s="142"/>
      <c r="C899" s="95"/>
      <c r="D899" s="154"/>
      <c r="E899" s="142"/>
      <c r="F899" s="142"/>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pans="1:35" ht="8.25" customHeight="1">
      <c r="A900" s="153"/>
      <c r="B900" s="142"/>
      <c r="C900" s="95"/>
      <c r="D900" s="154"/>
      <c r="E900" s="142"/>
      <c r="F900" s="142"/>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pans="1:35" ht="8.25" customHeight="1">
      <c r="A901" s="153"/>
      <c r="B901" s="142"/>
      <c r="C901" s="95"/>
      <c r="D901" s="154"/>
      <c r="E901" s="142"/>
      <c r="F901" s="142"/>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pans="1:35" ht="8.25" customHeight="1">
      <c r="A902" s="153"/>
      <c r="B902" s="142"/>
      <c r="C902" s="95"/>
      <c r="D902" s="154"/>
      <c r="E902" s="142"/>
      <c r="F902" s="142"/>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pans="1:35" ht="8.25" customHeight="1">
      <c r="A903" s="153"/>
      <c r="B903" s="142"/>
      <c r="C903" s="95"/>
      <c r="D903" s="154"/>
      <c r="E903" s="142"/>
      <c r="F903" s="142"/>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pans="1:35" ht="8.25" customHeight="1">
      <c r="A904" s="153"/>
      <c r="B904" s="142"/>
      <c r="C904" s="95"/>
      <c r="D904" s="154"/>
      <c r="E904" s="142"/>
      <c r="F904" s="142"/>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pans="1:35" ht="8.25" customHeight="1">
      <c r="A905" s="153"/>
      <c r="B905" s="142"/>
      <c r="C905" s="95"/>
      <c r="D905" s="154"/>
      <c r="E905" s="142"/>
      <c r="F905" s="142"/>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pans="1:35" ht="8.25" customHeight="1">
      <c r="A906" s="153"/>
      <c r="B906" s="142"/>
      <c r="C906" s="95"/>
      <c r="D906" s="154"/>
      <c r="E906" s="142"/>
      <c r="F906" s="142"/>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pans="1:35" ht="8.25" customHeight="1">
      <c r="A907" s="153"/>
      <c r="B907" s="142"/>
      <c r="C907" s="95"/>
      <c r="D907" s="154"/>
      <c r="E907" s="142"/>
      <c r="F907" s="142"/>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pans="1:35" ht="8.25" customHeight="1">
      <c r="A908" s="153"/>
      <c r="B908" s="142"/>
      <c r="C908" s="95"/>
      <c r="D908" s="154"/>
      <c r="E908" s="142"/>
      <c r="F908" s="142"/>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pans="1:35" ht="8.25" customHeight="1">
      <c r="A909" s="153"/>
      <c r="B909" s="142"/>
      <c r="C909" s="95"/>
      <c r="D909" s="154"/>
      <c r="E909" s="142"/>
      <c r="F909" s="142"/>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pans="1:35" ht="8.25" customHeight="1">
      <c r="A910" s="153"/>
      <c r="B910" s="142"/>
      <c r="C910" s="95"/>
      <c r="D910" s="154"/>
      <c r="E910" s="142"/>
      <c r="F910" s="142"/>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pans="1:35" ht="8.25" customHeight="1">
      <c r="A911" s="153"/>
      <c r="B911" s="142"/>
      <c r="C911" s="95"/>
      <c r="D911" s="154"/>
      <c r="E911" s="142"/>
      <c r="F911" s="142"/>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pans="1:35" ht="8.25" customHeight="1">
      <c r="A912" s="153"/>
      <c r="B912" s="142"/>
      <c r="C912" s="95"/>
      <c r="D912" s="154"/>
      <c r="E912" s="142"/>
      <c r="F912" s="142"/>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pans="1:35" ht="8.25" customHeight="1">
      <c r="A913" s="153"/>
      <c r="B913" s="142"/>
      <c r="C913" s="95"/>
      <c r="D913" s="154"/>
      <c r="E913" s="142"/>
      <c r="F913" s="142"/>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pans="1:35" ht="8.25" customHeight="1">
      <c r="A914" s="153"/>
      <c r="B914" s="142"/>
      <c r="C914" s="95"/>
      <c r="D914" s="154"/>
      <c r="E914" s="142"/>
      <c r="F914" s="142"/>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pans="1:35" ht="8.25" customHeight="1">
      <c r="A915" s="153"/>
      <c r="B915" s="142"/>
      <c r="C915" s="95"/>
      <c r="D915" s="154"/>
      <c r="E915" s="142"/>
      <c r="F915" s="142"/>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pans="1:35" ht="8.25" customHeight="1">
      <c r="A916" s="153"/>
      <c r="B916" s="142"/>
      <c r="C916" s="95"/>
      <c r="D916" s="154"/>
      <c r="E916" s="142"/>
      <c r="F916" s="142"/>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pans="1:35" ht="8.25" customHeight="1">
      <c r="A917" s="153"/>
      <c r="B917" s="142"/>
      <c r="C917" s="95"/>
      <c r="D917" s="154"/>
      <c r="E917" s="142"/>
      <c r="F917" s="142"/>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pans="1:35" ht="8.25" customHeight="1">
      <c r="A918" s="153"/>
      <c r="B918" s="142"/>
      <c r="C918" s="95"/>
      <c r="D918" s="154"/>
      <c r="E918" s="142"/>
      <c r="F918" s="142"/>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pans="1:35" ht="8.25" customHeight="1">
      <c r="A919" s="153"/>
      <c r="B919" s="142"/>
      <c r="C919" s="95"/>
      <c r="D919" s="154"/>
      <c r="E919" s="142"/>
      <c r="F919" s="142"/>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pans="1:35" ht="8.25" customHeight="1">
      <c r="A920" s="153"/>
      <c r="B920" s="142"/>
      <c r="C920" s="95"/>
      <c r="D920" s="154"/>
      <c r="E920" s="142"/>
      <c r="F920" s="142"/>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pans="1:35" ht="8.25" customHeight="1">
      <c r="A921" s="153"/>
      <c r="B921" s="142"/>
      <c r="C921" s="95"/>
      <c r="D921" s="154"/>
      <c r="E921" s="142"/>
      <c r="F921" s="142"/>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pans="1:35" ht="8.25" customHeight="1">
      <c r="A922" s="153"/>
      <c r="B922" s="142"/>
      <c r="C922" s="95"/>
      <c r="D922" s="154"/>
      <c r="E922" s="142"/>
      <c r="F922" s="142"/>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pans="1:35" ht="8.25" customHeight="1">
      <c r="A923" s="153"/>
      <c r="B923" s="142"/>
      <c r="C923" s="95"/>
      <c r="D923" s="154"/>
      <c r="E923" s="142"/>
      <c r="F923" s="142"/>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pans="1:35" ht="8.25" customHeight="1">
      <c r="A924" s="153"/>
      <c r="B924" s="142"/>
      <c r="C924" s="95"/>
      <c r="D924" s="154"/>
      <c r="E924" s="142"/>
      <c r="F924" s="142"/>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pans="1:35" ht="8.25" customHeight="1">
      <c r="A925" s="153"/>
      <c r="B925" s="142"/>
      <c r="C925" s="95"/>
      <c r="D925" s="154"/>
      <c r="E925" s="142"/>
      <c r="F925" s="142"/>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pans="1:35" ht="8.25" customHeight="1">
      <c r="A926" s="153"/>
      <c r="B926" s="142"/>
      <c r="C926" s="95"/>
      <c r="D926" s="154"/>
      <c r="E926" s="142"/>
      <c r="F926" s="142"/>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pans="1:35" ht="8.25" customHeight="1">
      <c r="A927" s="153"/>
      <c r="B927" s="142"/>
      <c r="C927" s="95"/>
      <c r="D927" s="154"/>
      <c r="E927" s="142"/>
      <c r="F927" s="142"/>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pans="1:35" ht="8.25" customHeight="1">
      <c r="A928" s="153"/>
      <c r="B928" s="142"/>
      <c r="C928" s="95"/>
      <c r="D928" s="154"/>
      <c r="E928" s="142"/>
      <c r="F928" s="142"/>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pans="1:35" ht="8.25" customHeight="1">
      <c r="A929" s="153"/>
      <c r="B929" s="142"/>
      <c r="C929" s="95"/>
      <c r="D929" s="154"/>
      <c r="E929" s="142"/>
      <c r="F929" s="142"/>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pans="1:35" ht="8.25" customHeight="1">
      <c r="A930" s="153"/>
      <c r="B930" s="142"/>
      <c r="C930" s="95"/>
      <c r="D930" s="154"/>
      <c r="E930" s="142"/>
      <c r="F930" s="142"/>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pans="1:35" ht="8.25" customHeight="1">
      <c r="A931" s="153"/>
      <c r="B931" s="142"/>
      <c r="C931" s="95"/>
      <c r="D931" s="154"/>
      <c r="E931" s="142"/>
      <c r="F931" s="142"/>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pans="1:35" ht="8.25" customHeight="1">
      <c r="A932" s="153"/>
      <c r="B932" s="142"/>
      <c r="C932" s="95"/>
      <c r="D932" s="154"/>
      <c r="E932" s="142"/>
      <c r="F932" s="142"/>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pans="1:35" ht="8.25" customHeight="1">
      <c r="A933" s="153"/>
      <c r="B933" s="142"/>
      <c r="C933" s="95"/>
      <c r="D933" s="154"/>
      <c r="E933" s="142"/>
      <c r="F933" s="142"/>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pans="1:35" ht="8.25" customHeight="1">
      <c r="A934" s="153"/>
      <c r="B934" s="142"/>
      <c r="C934" s="95"/>
      <c r="D934" s="154"/>
      <c r="E934" s="142"/>
      <c r="F934" s="142"/>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pans="1:35" ht="8.25" customHeight="1">
      <c r="A935" s="153"/>
      <c r="B935" s="142"/>
      <c r="C935" s="95"/>
      <c r="D935" s="154"/>
      <c r="E935" s="142"/>
      <c r="F935" s="142"/>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pans="1:35" ht="8.25" customHeight="1">
      <c r="A936" s="153"/>
      <c r="B936" s="142"/>
      <c r="C936" s="95"/>
      <c r="D936" s="154"/>
      <c r="E936" s="142"/>
      <c r="F936" s="142"/>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pans="1:35" ht="8.25" customHeight="1">
      <c r="A937" s="153"/>
      <c r="B937" s="142"/>
      <c r="C937" s="95"/>
      <c r="D937" s="154"/>
      <c r="E937" s="142"/>
      <c r="F937" s="142"/>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pans="1:35" ht="8.25" customHeight="1">
      <c r="A938" s="153"/>
      <c r="B938" s="142"/>
      <c r="C938" s="95"/>
      <c r="D938" s="154"/>
      <c r="E938" s="142"/>
      <c r="F938" s="142"/>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pans="1:35" ht="8.25" customHeight="1">
      <c r="A939" s="153"/>
      <c r="B939" s="142"/>
      <c r="C939" s="95"/>
      <c r="D939" s="154"/>
      <c r="E939" s="142"/>
      <c r="F939" s="142"/>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pans="1:35" ht="8.25" customHeight="1">
      <c r="A940" s="153"/>
      <c r="B940" s="142"/>
      <c r="C940" s="95"/>
      <c r="D940" s="154"/>
      <c r="E940" s="142"/>
      <c r="F940" s="142"/>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pans="1:35" ht="8.25" customHeight="1">
      <c r="A941" s="153"/>
      <c r="B941" s="142"/>
      <c r="C941" s="95"/>
      <c r="D941" s="154"/>
      <c r="E941" s="142"/>
      <c r="F941" s="142"/>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pans="1:35" ht="8.25" customHeight="1">
      <c r="A942" s="153"/>
      <c r="B942" s="142"/>
      <c r="C942" s="95"/>
      <c r="D942" s="154"/>
      <c r="E942" s="142"/>
      <c r="F942" s="142"/>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pans="1:35" ht="8.25" customHeight="1">
      <c r="A943" s="153"/>
      <c r="B943" s="142"/>
      <c r="C943" s="95"/>
      <c r="D943" s="154"/>
      <c r="E943" s="142"/>
      <c r="F943" s="142"/>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pans="1:35" ht="8.25" customHeight="1">
      <c r="A944" s="153"/>
      <c r="B944" s="142"/>
      <c r="C944" s="95"/>
      <c r="D944" s="154"/>
      <c r="E944" s="142"/>
      <c r="F944" s="142"/>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pans="1:35" ht="8.25" customHeight="1">
      <c r="A945" s="153"/>
      <c r="B945" s="142"/>
      <c r="C945" s="95"/>
      <c r="D945" s="154"/>
      <c r="E945" s="142"/>
      <c r="F945" s="142"/>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pans="1:35" ht="8.25" customHeight="1">
      <c r="A946" s="153"/>
      <c r="B946" s="142"/>
      <c r="C946" s="95"/>
      <c r="D946" s="154"/>
      <c r="E946" s="142"/>
      <c r="F946" s="142"/>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pans="1:35" ht="8.25" customHeight="1">
      <c r="A947" s="153"/>
      <c r="B947" s="142"/>
      <c r="C947" s="95"/>
      <c r="D947" s="154"/>
      <c r="E947" s="142"/>
      <c r="F947" s="142"/>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pans="1:35" ht="8.25" customHeight="1">
      <c r="A948" s="153"/>
      <c r="B948" s="142"/>
      <c r="C948" s="95"/>
      <c r="D948" s="154"/>
      <c r="E948" s="142"/>
      <c r="F948" s="142"/>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pans="1:35" ht="8.25" customHeight="1">
      <c r="A949" s="153"/>
      <c r="B949" s="142"/>
      <c r="C949" s="95"/>
      <c r="D949" s="154"/>
      <c r="E949" s="142"/>
      <c r="F949" s="142"/>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pans="1:35" ht="8.25" customHeight="1">
      <c r="A950" s="153"/>
      <c r="B950" s="142"/>
      <c r="C950" s="95"/>
      <c r="D950" s="154"/>
      <c r="E950" s="142"/>
      <c r="F950" s="142"/>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pans="1:35" ht="8.25" customHeight="1">
      <c r="A951" s="153"/>
      <c r="B951" s="142"/>
      <c r="C951" s="95"/>
      <c r="D951" s="154"/>
      <c r="E951" s="142"/>
      <c r="F951" s="142"/>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pans="1:35" ht="8.25" customHeight="1">
      <c r="A952" s="153"/>
      <c r="B952" s="142"/>
      <c r="C952" s="95"/>
      <c r="D952" s="154"/>
      <c r="E952" s="142"/>
      <c r="F952" s="142"/>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pans="1:35" ht="8.25" customHeight="1">
      <c r="A953" s="153"/>
      <c r="B953" s="142"/>
      <c r="C953" s="95"/>
      <c r="D953" s="154"/>
      <c r="E953" s="142"/>
      <c r="F953" s="142"/>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pans="1:35" ht="8.25" customHeight="1">
      <c r="A954" s="153"/>
      <c r="B954" s="142"/>
      <c r="C954" s="95"/>
      <c r="D954" s="154"/>
      <c r="E954" s="142"/>
      <c r="F954" s="142"/>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pans="1:35" ht="8.25" customHeight="1">
      <c r="A955" s="153"/>
      <c r="B955" s="142"/>
      <c r="C955" s="95"/>
      <c r="D955" s="154"/>
      <c r="E955" s="142"/>
      <c r="F955" s="142"/>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pans="1:35" ht="8.25" customHeight="1">
      <c r="A956" s="153"/>
      <c r="B956" s="142"/>
      <c r="C956" s="95"/>
      <c r="D956" s="154"/>
      <c r="E956" s="142"/>
      <c r="F956" s="142"/>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pans="1:35" ht="8.25" customHeight="1">
      <c r="A957" s="153"/>
      <c r="B957" s="142"/>
      <c r="C957" s="95"/>
      <c r="D957" s="154"/>
      <c r="E957" s="142"/>
      <c r="F957" s="142"/>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pans="1:35" ht="8.25" customHeight="1">
      <c r="A958" s="153"/>
      <c r="B958" s="142"/>
      <c r="C958" s="95"/>
      <c r="D958" s="154"/>
      <c r="E958" s="142"/>
      <c r="F958" s="142"/>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pans="1:35" ht="8.25" customHeight="1">
      <c r="A959" s="153"/>
      <c r="B959" s="142"/>
      <c r="C959" s="95"/>
      <c r="D959" s="154"/>
      <c r="E959" s="142"/>
      <c r="F959" s="142"/>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pans="1:35" ht="8.25" customHeight="1">
      <c r="A960" s="153"/>
      <c r="B960" s="142"/>
      <c r="C960" s="95"/>
      <c r="D960" s="154"/>
      <c r="E960" s="142"/>
      <c r="F960" s="142"/>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pans="1:35" ht="8.25" customHeight="1">
      <c r="A961" s="153"/>
      <c r="B961" s="142"/>
      <c r="C961" s="95"/>
      <c r="D961" s="154"/>
      <c r="E961" s="142"/>
      <c r="F961" s="142"/>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pans="1:35" ht="8.25" customHeight="1">
      <c r="A962" s="153"/>
      <c r="B962" s="142"/>
      <c r="C962" s="95"/>
      <c r="D962" s="154"/>
      <c r="E962" s="142"/>
      <c r="F962" s="142"/>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pans="1:35" ht="8.25" customHeight="1">
      <c r="A963" s="153"/>
      <c r="B963" s="142"/>
      <c r="C963" s="95"/>
      <c r="D963" s="154"/>
      <c r="E963" s="142"/>
      <c r="F963" s="142"/>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pans="1:35" ht="8.25" customHeight="1">
      <c r="A964" s="153"/>
      <c r="B964" s="142"/>
      <c r="C964" s="95"/>
      <c r="D964" s="154"/>
      <c r="E964" s="142"/>
      <c r="F964" s="142"/>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pans="1:35" ht="8.25" customHeight="1">
      <c r="A965" s="153"/>
      <c r="B965" s="142"/>
      <c r="C965" s="95"/>
      <c r="D965" s="154"/>
      <c r="E965" s="142"/>
      <c r="F965" s="142"/>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pans="1:35" ht="8.25" customHeight="1">
      <c r="A966" s="153"/>
      <c r="B966" s="142"/>
      <c r="C966" s="95"/>
      <c r="D966" s="154"/>
      <c r="E966" s="142"/>
      <c r="F966" s="142"/>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pans="1:35" ht="8.25" customHeight="1">
      <c r="A967" s="153"/>
      <c r="B967" s="142"/>
      <c r="C967" s="95"/>
      <c r="D967" s="154"/>
      <c r="E967" s="142"/>
      <c r="F967" s="142"/>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pans="1:35" ht="8.25" customHeight="1">
      <c r="A968" s="153"/>
      <c r="B968" s="142"/>
      <c r="C968" s="95"/>
      <c r="D968" s="154"/>
      <c r="E968" s="142"/>
      <c r="F968" s="142"/>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pans="1:35" ht="8.25" customHeight="1">
      <c r="A969" s="153"/>
      <c r="B969" s="142"/>
      <c r="C969" s="95"/>
      <c r="D969" s="154"/>
      <c r="E969" s="142"/>
      <c r="F969" s="142"/>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pans="1:35" ht="8.25" customHeight="1">
      <c r="A970" s="153"/>
      <c r="B970" s="142"/>
      <c r="C970" s="95"/>
      <c r="D970" s="154"/>
      <c r="E970" s="142"/>
      <c r="F970" s="142"/>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pans="1:35" ht="8.25" customHeight="1">
      <c r="A971" s="153"/>
      <c r="B971" s="142"/>
      <c r="C971" s="95"/>
      <c r="D971" s="154"/>
      <c r="E971" s="142"/>
      <c r="F971" s="142"/>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pans="1:35" ht="8.25" customHeight="1">
      <c r="A972" s="153"/>
      <c r="B972" s="142"/>
      <c r="C972" s="95"/>
      <c r="D972" s="154"/>
      <c r="E972" s="142"/>
      <c r="F972" s="142"/>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pans="1:35" ht="8.25" customHeight="1">
      <c r="A973" s="153"/>
      <c r="B973" s="142"/>
      <c r="C973" s="95"/>
      <c r="D973" s="154"/>
      <c r="E973" s="142"/>
      <c r="F973" s="142"/>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pans="1:35" ht="8.25" customHeight="1">
      <c r="A974" s="153"/>
      <c r="B974" s="142"/>
      <c r="C974" s="95"/>
      <c r="D974" s="154"/>
      <c r="E974" s="142"/>
      <c r="F974" s="142"/>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pans="1:35" ht="8.25" customHeight="1">
      <c r="A975" s="153"/>
      <c r="B975" s="142"/>
      <c r="C975" s="95"/>
      <c r="D975" s="154"/>
      <c r="E975" s="142"/>
      <c r="F975" s="142"/>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pans="1:35" ht="8.25" customHeight="1">
      <c r="A976" s="153"/>
      <c r="B976" s="142"/>
      <c r="C976" s="95"/>
      <c r="D976" s="154"/>
      <c r="E976" s="142"/>
      <c r="F976" s="142"/>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pans="1:35" ht="8.25" customHeight="1">
      <c r="A977" s="153"/>
      <c r="B977" s="142"/>
      <c r="C977" s="95"/>
      <c r="D977" s="154"/>
      <c r="E977" s="142"/>
      <c r="F977" s="142"/>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pans="1:35" ht="8.25" customHeight="1">
      <c r="A978" s="153"/>
      <c r="B978" s="142"/>
      <c r="C978" s="95"/>
      <c r="D978" s="154"/>
      <c r="E978" s="142"/>
      <c r="F978" s="142"/>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pans="1:35" ht="8.25" customHeight="1">
      <c r="A979" s="153"/>
      <c r="B979" s="142"/>
      <c r="C979" s="95"/>
      <c r="D979" s="154"/>
      <c r="E979" s="142"/>
      <c r="F979" s="142"/>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pans="1:35" ht="8.25" customHeight="1">
      <c r="A980" s="153"/>
      <c r="B980" s="142"/>
      <c r="C980" s="95"/>
      <c r="D980" s="154"/>
      <c r="E980" s="142"/>
      <c r="F980" s="142"/>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pans="1:35" ht="8.25" customHeight="1">
      <c r="A981" s="153"/>
      <c r="B981" s="142"/>
      <c r="C981" s="95"/>
      <c r="D981" s="154"/>
      <c r="E981" s="142"/>
      <c r="F981" s="142"/>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pans="1:35" ht="8.25" customHeight="1">
      <c r="A982" s="153"/>
      <c r="B982" s="142"/>
      <c r="C982" s="95"/>
      <c r="D982" s="154"/>
      <c r="E982" s="142"/>
      <c r="F982" s="142"/>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pans="1:35" ht="8.25" customHeight="1">
      <c r="A983" s="153"/>
      <c r="B983" s="142"/>
      <c r="C983" s="95"/>
      <c r="D983" s="154"/>
      <c r="E983" s="142"/>
      <c r="F983" s="142"/>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pans="1:35" ht="8.25" customHeight="1">
      <c r="A984" s="153"/>
      <c r="B984" s="142"/>
      <c r="C984" s="95"/>
      <c r="D984" s="154"/>
      <c r="E984" s="142"/>
      <c r="F984" s="142"/>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pans="1:35" ht="8.25" customHeight="1">
      <c r="A985" s="153"/>
      <c r="B985" s="142"/>
      <c r="C985" s="95"/>
      <c r="D985" s="154"/>
      <c r="E985" s="142"/>
      <c r="F985" s="142"/>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pans="1:35" ht="8.25" customHeight="1">
      <c r="A986" s="153"/>
      <c r="B986" s="142"/>
      <c r="C986" s="95"/>
      <c r="D986" s="154"/>
      <c r="E986" s="142"/>
      <c r="F986" s="142"/>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pans="1:35" ht="8.25" customHeight="1">
      <c r="A987" s="153"/>
      <c r="B987" s="142"/>
      <c r="C987" s="95"/>
      <c r="D987" s="154"/>
      <c r="E987" s="142"/>
      <c r="F987" s="142"/>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pans="1:35" ht="8.25" customHeight="1">
      <c r="A988" s="153"/>
      <c r="B988" s="142"/>
      <c r="C988" s="95"/>
      <c r="D988" s="154"/>
      <c r="E988" s="142"/>
      <c r="F988" s="142"/>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pans="1:35" ht="8.25" customHeight="1">
      <c r="A989" s="153"/>
      <c r="B989" s="142"/>
      <c r="C989" s="95"/>
      <c r="D989" s="154"/>
      <c r="E989" s="142"/>
      <c r="F989" s="142"/>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pans="1:35" ht="8.25" customHeight="1">
      <c r="A990" s="153"/>
      <c r="B990" s="142"/>
      <c r="C990" s="95"/>
      <c r="D990" s="154"/>
      <c r="E990" s="142"/>
      <c r="F990" s="142"/>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pans="1:35" ht="8.25" customHeight="1">
      <c r="A991" s="153"/>
      <c r="B991" s="142"/>
      <c r="C991" s="95"/>
      <c r="D991" s="154"/>
      <c r="E991" s="142"/>
      <c r="F991" s="142"/>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pans="1:35" ht="8.25" customHeight="1">
      <c r="A992" s="153"/>
      <c r="B992" s="142"/>
      <c r="C992" s="95"/>
      <c r="D992" s="154"/>
      <c r="E992" s="142"/>
      <c r="F992" s="142"/>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pans="1:35" ht="8.25" customHeight="1">
      <c r="A993" s="153"/>
      <c r="B993" s="142"/>
      <c r="C993" s="95"/>
      <c r="D993" s="154"/>
      <c r="E993" s="142"/>
      <c r="F993" s="142"/>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pans="1:35" ht="8.25" customHeight="1">
      <c r="A994" s="153"/>
      <c r="B994" s="142"/>
      <c r="C994" s="95"/>
      <c r="D994" s="154"/>
      <c r="E994" s="142"/>
      <c r="F994" s="142"/>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pans="1:35" ht="8.25" customHeight="1">
      <c r="A995" s="153"/>
      <c r="B995" s="142"/>
      <c r="C995" s="95"/>
      <c r="D995" s="154"/>
      <c r="E995" s="142"/>
      <c r="F995" s="142"/>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pans="1:35" ht="8.25" customHeight="1">
      <c r="A996" s="153"/>
      <c r="B996" s="142"/>
      <c r="C996" s="95"/>
      <c r="D996" s="154"/>
      <c r="E996" s="142"/>
      <c r="F996" s="142"/>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pans="1:35" ht="8.25" customHeight="1">
      <c r="A997" s="153"/>
      <c r="B997" s="142"/>
      <c r="C997" s="95"/>
      <c r="D997" s="154"/>
      <c r="E997" s="142"/>
      <c r="F997" s="142"/>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pans="1:35" ht="8.25" customHeight="1">
      <c r="A998" s="153"/>
      <c r="B998" s="142"/>
      <c r="C998" s="95"/>
      <c r="D998" s="154"/>
      <c r="E998" s="142"/>
      <c r="F998" s="142"/>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pans="1:35" ht="8.25" customHeight="1">
      <c r="A999" s="153"/>
      <c r="B999" s="142"/>
      <c r="C999" s="95"/>
      <c r="D999" s="154"/>
      <c r="E999" s="142"/>
      <c r="F999" s="142"/>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pans="1:35" ht="8.25" customHeight="1">
      <c r="A1000" s="153"/>
      <c r="B1000" s="142"/>
      <c r="C1000" s="95"/>
      <c r="D1000" s="154"/>
      <c r="E1000" s="142"/>
      <c r="F1000" s="142"/>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sheetData>
  <mergeCells count="76">
    <mergeCell ref="A317:AI317"/>
    <mergeCell ref="I251:K251"/>
    <mergeCell ref="L251:N251"/>
    <mergeCell ref="A279:AI279"/>
    <mergeCell ref="A297:AI297"/>
    <mergeCell ref="A316:AI316"/>
    <mergeCell ref="A22:A26"/>
    <mergeCell ref="B22:B26"/>
    <mergeCell ref="C22:C26"/>
    <mergeCell ref="D22:D26"/>
    <mergeCell ref="G237:G239"/>
    <mergeCell ref="B10:S10"/>
    <mergeCell ref="B11:S11"/>
    <mergeCell ref="Y24:AE24"/>
    <mergeCell ref="AF24:AI24"/>
    <mergeCell ref="AB25:AE25"/>
    <mergeCell ref="AF25:AI25"/>
    <mergeCell ref="E22:E26"/>
    <mergeCell ref="F22:F26"/>
    <mergeCell ref="G22:AI22"/>
    <mergeCell ref="G23:X23"/>
    <mergeCell ref="Y23:AI23"/>
    <mergeCell ref="G24:O24"/>
    <mergeCell ref="P24:X24"/>
    <mergeCell ref="B12:S12"/>
    <mergeCell ref="B13:S13"/>
    <mergeCell ref="B14:S14"/>
    <mergeCell ref="B5:S5"/>
    <mergeCell ref="B6:S6"/>
    <mergeCell ref="B7:S7"/>
    <mergeCell ref="B8:S8"/>
    <mergeCell ref="B9:S9"/>
    <mergeCell ref="I246:K246"/>
    <mergeCell ref="L246:N246"/>
    <mergeCell ref="I247:K247"/>
    <mergeCell ref="L247:N247"/>
    <mergeCell ref="I250:K250"/>
    <mergeCell ref="L250:N250"/>
    <mergeCell ref="I241:K241"/>
    <mergeCell ref="L241:N241"/>
    <mergeCell ref="I242:K242"/>
    <mergeCell ref="L242:N242"/>
    <mergeCell ref="L243:N243"/>
    <mergeCell ref="I243:K243"/>
    <mergeCell ref="B250:D250"/>
    <mergeCell ref="B251:D251"/>
    <mergeCell ref="A27:D27"/>
    <mergeCell ref="A28:D28"/>
    <mergeCell ref="A29:D29"/>
    <mergeCell ref="A30:D30"/>
    <mergeCell ref="A237:A239"/>
    <mergeCell ref="B237:D239"/>
    <mergeCell ref="A241:E241"/>
    <mergeCell ref="A242:E242"/>
    <mergeCell ref="A243:E243"/>
    <mergeCell ref="B246:D246"/>
    <mergeCell ref="B247:D247"/>
    <mergeCell ref="G228:AI228"/>
    <mergeCell ref="G229:AI229"/>
    <mergeCell ref="G230:AI230"/>
    <mergeCell ref="G231:AI231"/>
    <mergeCell ref="A240:E240"/>
    <mergeCell ref="E237:E239"/>
    <mergeCell ref="I240:K240"/>
    <mergeCell ref="L240:N240"/>
    <mergeCell ref="H237:H239"/>
    <mergeCell ref="I237:N237"/>
    <mergeCell ref="I238:K238"/>
    <mergeCell ref="L238:N238"/>
    <mergeCell ref="I239:K239"/>
    <mergeCell ref="L239:N239"/>
    <mergeCell ref="G25:J25"/>
    <mergeCell ref="K25:O25"/>
    <mergeCell ref="P25:X25"/>
    <mergeCell ref="Y25:AA25"/>
    <mergeCell ref="G227:AI227"/>
  </mergeCells>
  <hyperlinks>
    <hyperlink ref="B6" r:id="rId1" xr:uid="{00000000-0004-0000-0700-000000000000}"/>
    <hyperlink ref="B9" r:id="rId2" xr:uid="{00000000-0004-0000-0700-000001000000}"/>
    <hyperlink ref="B10" r:id="rId3" xr:uid="{00000000-0004-0000-0700-000002000000}"/>
    <hyperlink ref="B11" r:id="rId4" xr:uid="{00000000-0004-0000-0700-000003000000}"/>
    <hyperlink ref="B12" r:id="rId5" xr:uid="{00000000-0004-0000-0700-000004000000}"/>
    <hyperlink ref="B13" r:id="rId6" xr:uid="{00000000-0004-0000-0700-000005000000}"/>
    <hyperlink ref="B14" r:id="rId7" xr:uid="{00000000-0004-0000-0700-000006000000}"/>
    <hyperlink ref="G27" r:id="rId8" xr:uid="{00000000-0004-0000-0700-000007000000}"/>
    <hyperlink ref="H27" r:id="rId9" xr:uid="{00000000-0004-0000-0700-000008000000}"/>
    <hyperlink ref="I27" r:id="rId10" xr:uid="{00000000-0004-0000-0700-000009000000}"/>
    <hyperlink ref="J27" r:id="rId11" xr:uid="{00000000-0004-0000-0700-00000A000000}"/>
    <hyperlink ref="K27" r:id="rId12" xr:uid="{00000000-0004-0000-0700-00000B000000}"/>
    <hyperlink ref="L27" r:id="rId13" xr:uid="{00000000-0004-0000-0700-00000C000000}"/>
    <hyperlink ref="M27" r:id="rId14" xr:uid="{00000000-0004-0000-0700-00000D000000}"/>
    <hyperlink ref="N27" r:id="rId15" xr:uid="{00000000-0004-0000-0700-00000E000000}"/>
    <hyperlink ref="O27" r:id="rId16" xr:uid="{00000000-0004-0000-0700-00000F000000}"/>
    <hyperlink ref="P27" r:id="rId17" xr:uid="{00000000-0004-0000-0700-000010000000}"/>
    <hyperlink ref="Q27" r:id="rId18" xr:uid="{00000000-0004-0000-0700-000011000000}"/>
    <hyperlink ref="R27" r:id="rId19" xr:uid="{00000000-0004-0000-0700-000012000000}"/>
    <hyperlink ref="S27" r:id="rId20" xr:uid="{00000000-0004-0000-0700-000013000000}"/>
    <hyperlink ref="T27" r:id="rId21" xr:uid="{00000000-0004-0000-0700-000014000000}"/>
    <hyperlink ref="U27" r:id="rId22" xr:uid="{00000000-0004-0000-0700-000015000000}"/>
    <hyperlink ref="V27" r:id="rId23" xr:uid="{00000000-0004-0000-0700-000016000000}"/>
    <hyperlink ref="W27" r:id="rId24" xr:uid="{00000000-0004-0000-0700-000017000000}"/>
    <hyperlink ref="X27" r:id="rId25" xr:uid="{00000000-0004-0000-0700-000018000000}"/>
    <hyperlink ref="Z27" r:id="rId26" xr:uid="{00000000-0004-0000-0700-000019000000}"/>
    <hyperlink ref="AA27" r:id="rId27" xr:uid="{00000000-0004-0000-0700-00001A000000}"/>
    <hyperlink ref="AC27" r:id="rId28" xr:uid="{00000000-0004-0000-0700-00001B000000}"/>
    <hyperlink ref="AD27" r:id="rId29" xr:uid="{00000000-0004-0000-0700-00001C000000}"/>
    <hyperlink ref="AE27" r:id="rId30" xr:uid="{00000000-0004-0000-0700-00001D000000}"/>
    <hyperlink ref="AG27" r:id="rId31" xr:uid="{00000000-0004-0000-0700-00001E000000}"/>
    <hyperlink ref="AH27" r:id="rId32" xr:uid="{00000000-0004-0000-0700-00001F000000}"/>
    <hyperlink ref="AI27" r:id="rId33" xr:uid="{00000000-0004-0000-0700-000020000000}"/>
    <hyperlink ref="C37" r:id="rId34" xr:uid="{00000000-0004-0000-0700-000021000000}"/>
    <hyperlink ref="C38" r:id="rId35" xr:uid="{00000000-0004-0000-0700-000022000000}"/>
    <hyperlink ref="C39" r:id="rId36" xr:uid="{00000000-0004-0000-0700-000023000000}"/>
    <hyperlink ref="C40" r:id="rId37" xr:uid="{00000000-0004-0000-0700-000024000000}"/>
    <hyperlink ref="C41" r:id="rId38" xr:uid="{00000000-0004-0000-0700-000025000000}"/>
    <hyperlink ref="C42" r:id="rId39" xr:uid="{00000000-0004-0000-0700-000026000000}"/>
    <hyperlink ref="C43" r:id="rId40" xr:uid="{00000000-0004-0000-0700-000027000000}"/>
    <hyperlink ref="C44" r:id="rId41" xr:uid="{00000000-0004-0000-0700-000028000000}"/>
    <hyperlink ref="C45" r:id="rId42" xr:uid="{00000000-0004-0000-0700-000029000000}"/>
    <hyperlink ref="C46" r:id="rId43" xr:uid="{00000000-0004-0000-0700-00002A000000}"/>
    <hyperlink ref="C49" r:id="rId44" xr:uid="{00000000-0004-0000-0700-00002B000000}"/>
    <hyperlink ref="C50" r:id="rId45" xr:uid="{00000000-0004-0000-0700-00002C000000}"/>
    <hyperlink ref="C51" r:id="rId46" xr:uid="{00000000-0004-0000-0700-00002D000000}"/>
    <hyperlink ref="C52" r:id="rId47" xr:uid="{00000000-0004-0000-0700-00002E000000}"/>
    <hyperlink ref="C53" r:id="rId48" xr:uid="{00000000-0004-0000-0700-00002F000000}"/>
    <hyperlink ref="C54" r:id="rId49" xr:uid="{00000000-0004-0000-0700-000030000000}"/>
    <hyperlink ref="C55" r:id="rId50" xr:uid="{00000000-0004-0000-0700-000031000000}"/>
    <hyperlink ref="C56" r:id="rId51" xr:uid="{00000000-0004-0000-0700-000032000000}"/>
    <hyperlink ref="C57" r:id="rId52" xr:uid="{00000000-0004-0000-0700-000033000000}"/>
    <hyperlink ref="C58" r:id="rId53" xr:uid="{00000000-0004-0000-0700-000034000000}"/>
    <hyperlink ref="C61" r:id="rId54" xr:uid="{00000000-0004-0000-0700-000035000000}"/>
    <hyperlink ref="C62" r:id="rId55" xr:uid="{00000000-0004-0000-0700-000036000000}"/>
    <hyperlink ref="C63" r:id="rId56" xr:uid="{00000000-0004-0000-0700-000037000000}"/>
    <hyperlink ref="C64" r:id="rId57" xr:uid="{00000000-0004-0000-0700-000038000000}"/>
    <hyperlink ref="C65" r:id="rId58" xr:uid="{00000000-0004-0000-0700-000039000000}"/>
    <hyperlink ref="C66" r:id="rId59" xr:uid="{00000000-0004-0000-0700-00003A000000}"/>
    <hyperlink ref="C69" r:id="rId60" xr:uid="{00000000-0004-0000-0700-00003B000000}"/>
    <hyperlink ref="C78" r:id="rId61" xr:uid="{00000000-0004-0000-0700-00003C000000}"/>
    <hyperlink ref="C87" r:id="rId62" xr:uid="{00000000-0004-0000-0700-00003D000000}"/>
    <hyperlink ref="C88" r:id="rId63" xr:uid="{00000000-0004-0000-0700-00003E000000}"/>
    <hyperlink ref="C89" r:id="rId64" xr:uid="{00000000-0004-0000-0700-00003F000000}"/>
    <hyperlink ref="C90" r:id="rId65" xr:uid="{00000000-0004-0000-0700-000040000000}"/>
    <hyperlink ref="C91" r:id="rId66" xr:uid="{00000000-0004-0000-0700-000041000000}"/>
    <hyperlink ref="C92" r:id="rId67" xr:uid="{00000000-0004-0000-0700-000042000000}"/>
    <hyperlink ref="C93" r:id="rId68" xr:uid="{00000000-0004-0000-0700-000043000000}"/>
    <hyperlink ref="C94" r:id="rId69" xr:uid="{00000000-0004-0000-0700-000044000000}"/>
    <hyperlink ref="C95" r:id="rId70" xr:uid="{00000000-0004-0000-0700-000045000000}"/>
    <hyperlink ref="C96" r:id="rId71" xr:uid="{00000000-0004-0000-0700-000046000000}"/>
    <hyperlink ref="C97" r:id="rId72" xr:uid="{00000000-0004-0000-0700-000047000000}"/>
    <hyperlink ref="C98" r:id="rId73" xr:uid="{00000000-0004-0000-0700-000048000000}"/>
    <hyperlink ref="C99" r:id="rId74" xr:uid="{00000000-0004-0000-0700-000049000000}"/>
    <hyperlink ref="C100" r:id="rId75" xr:uid="{00000000-0004-0000-0700-00004A000000}"/>
    <hyperlink ref="C101" r:id="rId76" xr:uid="{00000000-0004-0000-0700-00004B000000}"/>
    <hyperlink ref="C102" r:id="rId77" xr:uid="{00000000-0004-0000-0700-00004C000000}"/>
    <hyperlink ref="C103" r:id="rId78" xr:uid="{00000000-0004-0000-0700-00004D000000}"/>
    <hyperlink ref="C104" r:id="rId79" xr:uid="{00000000-0004-0000-0700-00004E000000}"/>
    <hyperlink ref="C107" r:id="rId80" xr:uid="{00000000-0004-0000-0700-00004F000000}"/>
    <hyperlink ref="C108" r:id="rId81" xr:uid="{00000000-0004-0000-0700-000050000000}"/>
    <hyperlink ref="C109" r:id="rId82" xr:uid="{00000000-0004-0000-0700-000051000000}"/>
    <hyperlink ref="C110" r:id="rId83" xr:uid="{00000000-0004-0000-0700-000052000000}"/>
    <hyperlink ref="C111" r:id="rId84" xr:uid="{00000000-0004-0000-0700-000053000000}"/>
    <hyperlink ref="C112" r:id="rId85" xr:uid="{00000000-0004-0000-0700-000054000000}"/>
    <hyperlink ref="C113" r:id="rId86" xr:uid="{00000000-0004-0000-0700-000055000000}"/>
    <hyperlink ref="C114" r:id="rId87" xr:uid="{00000000-0004-0000-0700-000056000000}"/>
    <hyperlink ref="C115" r:id="rId88" xr:uid="{00000000-0004-0000-0700-000057000000}"/>
    <hyperlink ref="C118" r:id="rId89" xr:uid="{00000000-0004-0000-0700-000058000000}"/>
    <hyperlink ref="C119" r:id="rId90" xr:uid="{00000000-0004-0000-0700-000059000000}"/>
    <hyperlink ref="C120" r:id="rId91" xr:uid="{00000000-0004-0000-0700-00005A000000}"/>
    <hyperlink ref="C121" r:id="rId92" xr:uid="{00000000-0004-0000-0700-00005B000000}"/>
    <hyperlink ref="C122" r:id="rId93" xr:uid="{00000000-0004-0000-0700-00005C000000}"/>
    <hyperlink ref="C123" r:id="rId94" xr:uid="{00000000-0004-0000-0700-00005D000000}"/>
    <hyperlink ref="C124" r:id="rId95" xr:uid="{00000000-0004-0000-0700-00005E000000}"/>
    <hyperlink ref="C125" r:id="rId96" xr:uid="{00000000-0004-0000-0700-00005F000000}"/>
    <hyperlink ref="C126" r:id="rId97" xr:uid="{00000000-0004-0000-0700-000060000000}"/>
    <hyperlink ref="C127" r:id="rId98" xr:uid="{00000000-0004-0000-0700-000061000000}"/>
    <hyperlink ref="C128" r:id="rId99" xr:uid="{00000000-0004-0000-0700-000062000000}"/>
    <hyperlink ref="C129" r:id="rId100" xr:uid="{00000000-0004-0000-0700-000063000000}"/>
    <hyperlink ref="C130" r:id="rId101" xr:uid="{00000000-0004-0000-0700-000064000000}"/>
    <hyperlink ref="C131" r:id="rId102" xr:uid="{00000000-0004-0000-0700-000065000000}"/>
    <hyperlink ref="C132" r:id="rId103" xr:uid="{00000000-0004-0000-0700-000066000000}"/>
    <hyperlink ref="C135" r:id="rId104" xr:uid="{00000000-0004-0000-0700-000067000000}"/>
    <hyperlink ref="C136" r:id="rId105" xr:uid="{00000000-0004-0000-0700-000068000000}"/>
    <hyperlink ref="C137" r:id="rId106" xr:uid="{00000000-0004-0000-0700-000069000000}"/>
    <hyperlink ref="C138" r:id="rId107" xr:uid="{00000000-0004-0000-0700-00006A000000}"/>
    <hyperlink ref="C139" r:id="rId108" xr:uid="{00000000-0004-0000-0700-00006B000000}"/>
    <hyperlink ref="C140" r:id="rId109" xr:uid="{00000000-0004-0000-0700-00006C000000}"/>
    <hyperlink ref="C141" r:id="rId110" xr:uid="{00000000-0004-0000-0700-00006D000000}"/>
    <hyperlink ref="C142" r:id="rId111" xr:uid="{00000000-0004-0000-0700-00006E000000}"/>
    <hyperlink ref="C143" r:id="rId112" xr:uid="{00000000-0004-0000-0700-00006F000000}"/>
    <hyperlink ref="C144" r:id="rId113" xr:uid="{00000000-0004-0000-0700-000070000000}"/>
    <hyperlink ref="C145" r:id="rId114" xr:uid="{00000000-0004-0000-0700-000071000000}"/>
    <hyperlink ref="C146" r:id="rId115" xr:uid="{00000000-0004-0000-0700-000072000000}"/>
    <hyperlink ref="C147" r:id="rId116" xr:uid="{00000000-0004-0000-0700-000073000000}"/>
    <hyperlink ref="C150" r:id="rId117" xr:uid="{00000000-0004-0000-0700-000074000000}"/>
    <hyperlink ref="C151" r:id="rId118" xr:uid="{00000000-0004-0000-0700-000075000000}"/>
    <hyperlink ref="C152" r:id="rId119" xr:uid="{00000000-0004-0000-0700-000076000000}"/>
    <hyperlink ref="C153" r:id="rId120" xr:uid="{00000000-0004-0000-0700-000077000000}"/>
    <hyperlink ref="C154" r:id="rId121" xr:uid="{00000000-0004-0000-0700-000078000000}"/>
    <hyperlink ref="C155" r:id="rId122" xr:uid="{00000000-0004-0000-0700-000079000000}"/>
    <hyperlink ref="C156" r:id="rId123" xr:uid="{00000000-0004-0000-0700-00007A000000}"/>
    <hyperlink ref="C157" r:id="rId124" xr:uid="{00000000-0004-0000-0700-00007B000000}"/>
    <hyperlink ref="C158" r:id="rId125" xr:uid="{00000000-0004-0000-0700-00007C000000}"/>
    <hyperlink ref="C159" r:id="rId126" xr:uid="{00000000-0004-0000-0700-00007D000000}"/>
    <hyperlink ref="C160" r:id="rId127" xr:uid="{00000000-0004-0000-0700-00007E000000}"/>
    <hyperlink ref="C161" r:id="rId128" xr:uid="{00000000-0004-0000-0700-00007F000000}"/>
    <hyperlink ref="C162" r:id="rId129" xr:uid="{00000000-0004-0000-0700-000080000000}"/>
    <hyperlink ref="C163" r:id="rId130" xr:uid="{00000000-0004-0000-0700-000081000000}"/>
    <hyperlink ref="C164" r:id="rId131" xr:uid="{00000000-0004-0000-0700-000082000000}"/>
    <hyperlink ref="C165" r:id="rId132" xr:uid="{00000000-0004-0000-0700-000083000000}"/>
    <hyperlink ref="C166" r:id="rId133" xr:uid="{00000000-0004-0000-0700-000084000000}"/>
    <hyperlink ref="C169" r:id="rId134" xr:uid="{00000000-0004-0000-0700-000085000000}"/>
    <hyperlink ref="C170" r:id="rId135" xr:uid="{00000000-0004-0000-0700-000086000000}"/>
    <hyperlink ref="C171" r:id="rId136" xr:uid="{00000000-0004-0000-0700-000087000000}"/>
    <hyperlink ref="C172" r:id="rId137" xr:uid="{00000000-0004-0000-0700-000088000000}"/>
    <hyperlink ref="C173" r:id="rId138" xr:uid="{00000000-0004-0000-0700-000089000000}"/>
    <hyperlink ref="C174" r:id="rId139" xr:uid="{00000000-0004-0000-0700-00008A000000}"/>
    <hyperlink ref="C175" r:id="rId140" xr:uid="{00000000-0004-0000-0700-00008B000000}"/>
    <hyperlink ref="C176" r:id="rId141" xr:uid="{00000000-0004-0000-0700-00008C000000}"/>
    <hyperlink ref="C177" r:id="rId142" xr:uid="{00000000-0004-0000-0700-00008D000000}"/>
    <hyperlink ref="C178" r:id="rId143" xr:uid="{00000000-0004-0000-0700-00008E000000}"/>
    <hyperlink ref="C179" r:id="rId144" xr:uid="{00000000-0004-0000-0700-00008F000000}"/>
    <hyperlink ref="C180" r:id="rId145" xr:uid="{00000000-0004-0000-0700-000090000000}"/>
    <hyperlink ref="C181" r:id="rId146" xr:uid="{00000000-0004-0000-0700-000091000000}"/>
    <hyperlink ref="C184" r:id="rId147" xr:uid="{00000000-0004-0000-0700-000092000000}"/>
    <hyperlink ref="C185" r:id="rId148" xr:uid="{00000000-0004-0000-0700-000093000000}"/>
    <hyperlink ref="C186" r:id="rId149" xr:uid="{00000000-0004-0000-0700-000094000000}"/>
    <hyperlink ref="C187" r:id="rId150" xr:uid="{00000000-0004-0000-0700-000095000000}"/>
    <hyperlink ref="C188" r:id="rId151" xr:uid="{00000000-0004-0000-0700-000096000000}"/>
    <hyperlink ref="C189" r:id="rId152" xr:uid="{00000000-0004-0000-0700-000097000000}"/>
    <hyperlink ref="C190" r:id="rId153" xr:uid="{00000000-0004-0000-0700-000098000000}"/>
    <hyperlink ref="C193" r:id="rId154" xr:uid="{00000000-0004-0000-0700-000099000000}"/>
    <hyperlink ref="C194" r:id="rId155" xr:uid="{00000000-0004-0000-0700-00009A000000}"/>
    <hyperlink ref="C195" r:id="rId156" xr:uid="{00000000-0004-0000-0700-00009B000000}"/>
    <hyperlink ref="C196" r:id="rId157" xr:uid="{00000000-0004-0000-0700-00009C000000}"/>
    <hyperlink ref="C197" r:id="rId158" xr:uid="{00000000-0004-0000-0700-00009D000000}"/>
    <hyperlink ref="C198" r:id="rId159" xr:uid="{00000000-0004-0000-0700-00009E000000}"/>
    <hyperlink ref="C199" r:id="rId160" xr:uid="{00000000-0004-0000-0700-00009F000000}"/>
    <hyperlink ref="C200" r:id="rId161" xr:uid="{00000000-0004-0000-0700-0000A0000000}"/>
    <hyperlink ref="C201" r:id="rId162" xr:uid="{00000000-0004-0000-0700-0000A1000000}"/>
    <hyperlink ref="C202" r:id="rId163" xr:uid="{00000000-0004-0000-0700-0000A2000000}"/>
    <hyperlink ref="C203" r:id="rId164" xr:uid="{00000000-0004-0000-0700-0000A3000000}"/>
    <hyperlink ref="C204" r:id="rId165" xr:uid="{00000000-0004-0000-0700-0000A4000000}"/>
    <hyperlink ref="C205" r:id="rId166" xr:uid="{00000000-0004-0000-0700-0000A5000000}"/>
    <hyperlink ref="C206" r:id="rId167" xr:uid="{00000000-0004-0000-0700-0000A6000000}"/>
    <hyperlink ref="C207" r:id="rId168" xr:uid="{00000000-0004-0000-0700-0000A7000000}"/>
    <hyperlink ref="C208" r:id="rId169" xr:uid="{00000000-0004-0000-0700-0000A8000000}"/>
    <hyperlink ref="C209" r:id="rId170" xr:uid="{00000000-0004-0000-0700-0000A9000000}"/>
    <hyperlink ref="C210" r:id="rId171" xr:uid="{00000000-0004-0000-0700-0000AA000000}"/>
    <hyperlink ref="C211" r:id="rId172" xr:uid="{00000000-0004-0000-0700-0000AB000000}"/>
    <hyperlink ref="C214" r:id="rId173" xr:uid="{00000000-0004-0000-0700-0000AC000000}"/>
    <hyperlink ref="C215" r:id="rId174" xr:uid="{00000000-0004-0000-0700-0000AD000000}"/>
    <hyperlink ref="C216" r:id="rId175" xr:uid="{00000000-0004-0000-0700-0000AE000000}"/>
    <hyperlink ref="C217" r:id="rId176" xr:uid="{00000000-0004-0000-0700-0000AF000000}"/>
    <hyperlink ref="C218" r:id="rId177" xr:uid="{00000000-0004-0000-0700-0000B0000000}"/>
    <hyperlink ref="C219" r:id="rId178" xr:uid="{00000000-0004-0000-0700-0000B1000000}"/>
    <hyperlink ref="C220" r:id="rId179" xr:uid="{00000000-0004-0000-0700-0000B2000000}"/>
    <hyperlink ref="C221" r:id="rId180" xr:uid="{00000000-0004-0000-0700-0000B3000000}"/>
    <hyperlink ref="C222" r:id="rId181" xr:uid="{00000000-0004-0000-0700-0000B4000000}"/>
    <hyperlink ref="C227" r:id="rId182" xr:uid="{00000000-0004-0000-0700-0000B5000000}"/>
    <hyperlink ref="C228" r:id="rId183" xr:uid="{00000000-0004-0000-0700-0000B6000000}"/>
    <hyperlink ref="C230" r:id="rId184" xr:uid="{00000000-0004-0000-0700-0000B7000000}"/>
    <hyperlink ref="I240" r:id="rId185" xr:uid="{00000000-0004-0000-0700-0000B8000000}"/>
    <hyperlink ref="L240" r:id="rId186" xr:uid="{00000000-0004-0000-0700-0000B9000000}"/>
    <hyperlink ref="E246" r:id="rId187" xr:uid="{00000000-0004-0000-0700-0000BA000000}"/>
    <hyperlink ref="E247" r:id="rId188" xr:uid="{00000000-0004-0000-0700-0000BB000000}"/>
    <hyperlink ref="E250" r:id="rId189" xr:uid="{00000000-0004-0000-0700-0000BC000000}"/>
    <hyperlink ref="E251" r:id="rId190" xr:uid="{00000000-0004-0000-0700-0000BD000000}"/>
    <hyperlink ref="B274" r:id="rId191" xr:uid="{00000000-0004-0000-0700-0000BE000000}"/>
  </hyperlinks>
  <pageMargins left="0.7" right="0.7" top="0.75" bottom="0.75" header="0" footer="0"/>
  <pageSetup orientation="landscape"/>
  <drawing r:id="rId1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99"/>
  </sheetPr>
  <dimension ref="A1:AI1000"/>
  <sheetViews>
    <sheetView workbookViewId="0"/>
  </sheetViews>
  <sheetFormatPr defaultColWidth="12.5703125" defaultRowHeight="15" customHeight="1" outlineLevelRow="1"/>
  <cols>
    <col min="1" max="5" width="5.28515625" customWidth="1"/>
    <col min="6" max="6" width="8.5703125" customWidth="1"/>
    <col min="7" max="8" width="5.28515625" customWidth="1"/>
    <col min="9" max="11" width="3.7109375" customWidth="1"/>
    <col min="12" max="12" width="5.28515625" hidden="1" customWidth="1"/>
    <col min="13" max="15" width="5.28515625" customWidth="1"/>
    <col min="16" max="16" width="3.7109375" customWidth="1"/>
    <col min="17" max="17" width="27.5703125" customWidth="1"/>
    <col min="18" max="35" width="6.7109375" customWidth="1"/>
  </cols>
  <sheetData>
    <row r="1" spans="1:35" ht="15.75" customHeight="1">
      <c r="A1" s="74" t="s">
        <v>1859</v>
      </c>
      <c r="B1" s="74"/>
      <c r="C1" s="74"/>
      <c r="D1" s="74"/>
      <c r="E1" s="74"/>
      <c r="F1" s="74"/>
      <c r="G1" s="74"/>
      <c r="H1" s="74"/>
      <c r="I1" s="74"/>
      <c r="J1" s="74"/>
      <c r="K1" s="74"/>
      <c r="L1" s="74"/>
      <c r="M1" s="74"/>
      <c r="N1" s="74"/>
      <c r="O1" s="74"/>
      <c r="P1" s="74"/>
      <c r="Q1" s="74"/>
      <c r="R1" s="74"/>
      <c r="S1" s="74"/>
      <c r="T1" s="74"/>
      <c r="U1" s="179"/>
      <c r="V1" s="179"/>
      <c r="W1" s="179"/>
      <c r="X1" s="179"/>
      <c r="Y1" s="179"/>
      <c r="Z1" s="179"/>
      <c r="AA1" s="179"/>
      <c r="AB1" s="179"/>
      <c r="AC1" s="179"/>
      <c r="AD1" s="179"/>
      <c r="AE1" s="179"/>
      <c r="AF1" s="179"/>
      <c r="AG1" s="179"/>
      <c r="AH1" s="179"/>
      <c r="AI1" s="179"/>
    </row>
    <row r="2" spans="1:35" ht="15.75" customHeight="1">
      <c r="A2" s="12" t="s">
        <v>159</v>
      </c>
      <c r="B2" s="75"/>
      <c r="C2" s="75"/>
      <c r="D2" s="75"/>
      <c r="E2" s="75"/>
      <c r="F2" s="75"/>
      <c r="G2" s="75"/>
      <c r="H2" s="75"/>
      <c r="I2" s="75"/>
      <c r="J2" s="75"/>
      <c r="K2" s="75"/>
      <c r="L2" s="75"/>
      <c r="M2" s="75"/>
      <c r="N2" s="75"/>
      <c r="O2" s="75"/>
      <c r="P2" s="75"/>
      <c r="Q2" s="75"/>
      <c r="R2" s="75"/>
      <c r="S2" s="75"/>
      <c r="T2" s="75"/>
      <c r="U2" s="179"/>
      <c r="V2" s="179"/>
      <c r="W2" s="179"/>
      <c r="X2" s="179"/>
      <c r="Y2" s="179"/>
      <c r="Z2" s="179"/>
      <c r="AA2" s="179"/>
      <c r="AB2" s="179"/>
      <c r="AC2" s="179"/>
      <c r="AD2" s="179"/>
      <c r="AE2" s="179"/>
      <c r="AF2" s="179"/>
      <c r="AG2" s="179"/>
      <c r="AH2" s="179"/>
      <c r="AI2" s="179"/>
    </row>
    <row r="3" spans="1:35" ht="15.75" customHeight="1">
      <c r="A3" s="6" t="s">
        <v>160</v>
      </c>
      <c r="B3" s="77"/>
      <c r="C3" s="77"/>
      <c r="D3" s="77"/>
      <c r="E3" s="77"/>
      <c r="F3" s="77"/>
      <c r="G3" s="77"/>
      <c r="H3" s="77"/>
      <c r="I3" s="77"/>
      <c r="J3" s="77"/>
      <c r="K3" s="77"/>
      <c r="L3" s="77"/>
      <c r="M3" s="77"/>
      <c r="N3" s="77"/>
      <c r="O3" s="77"/>
      <c r="P3" s="77"/>
      <c r="Q3" s="77"/>
      <c r="R3" s="77"/>
      <c r="S3" s="77"/>
      <c r="T3" s="77"/>
      <c r="U3" s="179"/>
      <c r="V3" s="179"/>
      <c r="W3" s="179"/>
      <c r="X3" s="179"/>
      <c r="Y3" s="179"/>
      <c r="Z3" s="179"/>
      <c r="AA3" s="179"/>
      <c r="AB3" s="179"/>
      <c r="AC3" s="179"/>
      <c r="AD3" s="179"/>
      <c r="AE3" s="179"/>
      <c r="AF3" s="179"/>
      <c r="AG3" s="179"/>
      <c r="AH3" s="179"/>
      <c r="AI3" s="179"/>
    </row>
    <row r="4" spans="1:35" ht="12.75" customHeight="1">
      <c r="A4" s="11" t="s">
        <v>161</v>
      </c>
      <c r="B4" s="180"/>
      <c r="C4" s="180"/>
      <c r="D4" s="180"/>
      <c r="E4" s="180"/>
      <c r="F4" s="180"/>
      <c r="G4" s="180"/>
      <c r="H4" s="180"/>
      <c r="I4" s="180"/>
      <c r="J4" s="180"/>
      <c r="K4" s="180"/>
      <c r="L4" s="180"/>
      <c r="M4" s="180"/>
      <c r="N4" s="180"/>
      <c r="O4" s="180"/>
      <c r="P4" s="180"/>
      <c r="Q4" s="180"/>
      <c r="R4" s="180"/>
      <c r="S4" s="180"/>
      <c r="T4" s="179"/>
      <c r="U4" s="179"/>
      <c r="V4" s="179"/>
      <c r="W4" s="179"/>
      <c r="X4" s="179"/>
      <c r="Y4" s="179"/>
      <c r="Z4" s="179"/>
      <c r="AA4" s="179"/>
      <c r="AB4" s="179"/>
      <c r="AC4" s="179"/>
      <c r="AD4" s="179"/>
      <c r="AE4" s="179"/>
      <c r="AF4" s="29"/>
      <c r="AG4" s="179"/>
      <c r="AH4" s="3" t="s">
        <v>164</v>
      </c>
      <c r="AI4" s="38">
        <v>0</v>
      </c>
    </row>
    <row r="5" spans="1:35" ht="12.75" customHeight="1">
      <c r="A5" s="79"/>
      <c r="B5" s="476" t="s">
        <v>162</v>
      </c>
      <c r="C5" s="474"/>
      <c r="D5" s="474"/>
      <c r="E5" s="474"/>
      <c r="F5" s="474"/>
      <c r="G5" s="474"/>
      <c r="H5" s="474"/>
      <c r="I5" s="474"/>
      <c r="J5" s="474"/>
      <c r="K5" s="474"/>
      <c r="L5" s="474"/>
      <c r="M5" s="474"/>
      <c r="N5" s="474"/>
      <c r="O5" s="474"/>
      <c r="P5" s="474"/>
      <c r="Q5" s="180"/>
      <c r="R5" s="180"/>
      <c r="S5" s="180"/>
      <c r="T5" s="179"/>
      <c r="U5" s="179"/>
      <c r="V5" s="179"/>
      <c r="W5" s="179"/>
      <c r="X5" s="179"/>
      <c r="Y5" s="179"/>
      <c r="Z5" s="179"/>
      <c r="AA5" s="179"/>
      <c r="AB5" s="179"/>
      <c r="AC5" s="179"/>
      <c r="AD5" s="179"/>
      <c r="AE5" s="179"/>
      <c r="AF5" s="29"/>
      <c r="AG5" s="179"/>
      <c r="AH5" s="40" t="s">
        <v>165</v>
      </c>
      <c r="AI5" s="41">
        <v>0</v>
      </c>
    </row>
    <row r="6" spans="1:35" ht="12.75" customHeight="1">
      <c r="A6" s="180"/>
      <c r="B6" s="476" t="s">
        <v>58</v>
      </c>
      <c r="C6" s="474"/>
      <c r="D6" s="474"/>
      <c r="E6" s="474"/>
      <c r="F6" s="474"/>
      <c r="G6" s="474"/>
      <c r="H6" s="474"/>
      <c r="I6" s="474"/>
      <c r="J6" s="474"/>
      <c r="K6" s="474"/>
      <c r="L6" s="474"/>
      <c r="M6" s="474"/>
      <c r="N6" s="474"/>
      <c r="O6" s="474"/>
      <c r="P6" s="474"/>
      <c r="Q6" s="180"/>
      <c r="R6" s="28" t="s">
        <v>1523</v>
      </c>
      <c r="S6" s="180"/>
      <c r="T6" s="179"/>
      <c r="U6" s="179"/>
      <c r="V6" s="179"/>
      <c r="W6" s="179"/>
      <c r="X6" s="179"/>
      <c r="Y6" s="179"/>
      <c r="Z6" s="179"/>
      <c r="AA6" s="179"/>
      <c r="AB6" s="179"/>
      <c r="AC6" s="179"/>
      <c r="AD6" s="179"/>
      <c r="AE6" s="179"/>
      <c r="AF6" s="179"/>
      <c r="AG6" s="179"/>
      <c r="AH6" s="179"/>
      <c r="AI6" s="179"/>
    </row>
    <row r="7" spans="1:35" ht="12.75" customHeight="1">
      <c r="A7" s="50"/>
      <c r="B7" s="475" t="s">
        <v>843</v>
      </c>
      <c r="C7" s="474"/>
      <c r="D7" s="474"/>
      <c r="E7" s="474"/>
      <c r="F7" s="474"/>
      <c r="G7" s="474"/>
      <c r="H7" s="474"/>
      <c r="I7" s="474"/>
      <c r="J7" s="474"/>
      <c r="K7" s="474"/>
      <c r="L7" s="474"/>
      <c r="M7" s="474"/>
      <c r="N7" s="474"/>
      <c r="O7" s="474"/>
      <c r="P7" s="474"/>
      <c r="Q7" s="179"/>
      <c r="R7" s="82">
        <v>918</v>
      </c>
      <c r="S7" s="50" t="s">
        <v>851</v>
      </c>
      <c r="T7" s="179"/>
      <c r="U7" s="179"/>
      <c r="V7" s="179"/>
      <c r="W7" s="179"/>
      <c r="X7" s="179"/>
      <c r="Y7" s="179"/>
      <c r="Z7" s="179"/>
      <c r="AA7" s="179"/>
      <c r="AB7" s="179"/>
      <c r="AC7" s="179"/>
      <c r="AD7" s="179"/>
      <c r="AE7" s="179"/>
      <c r="AF7" s="179"/>
      <c r="AG7" s="179"/>
      <c r="AH7" s="179"/>
      <c r="AI7" s="179"/>
    </row>
    <row r="8" spans="1:35" ht="12.75" customHeight="1">
      <c r="A8" s="50"/>
      <c r="B8" s="475" t="s">
        <v>844</v>
      </c>
      <c r="C8" s="474"/>
      <c r="D8" s="474"/>
      <c r="E8" s="474"/>
      <c r="F8" s="474"/>
      <c r="G8" s="474"/>
      <c r="H8" s="474"/>
      <c r="I8" s="474"/>
      <c r="J8" s="474"/>
      <c r="K8" s="474"/>
      <c r="L8" s="474"/>
      <c r="M8" s="474"/>
      <c r="N8" s="474"/>
      <c r="O8" s="474"/>
      <c r="P8" s="474"/>
      <c r="Q8" s="179"/>
      <c r="R8" s="48">
        <v>413</v>
      </c>
      <c r="S8" s="50" t="s">
        <v>852</v>
      </c>
      <c r="T8" s="179"/>
      <c r="U8" s="179"/>
      <c r="V8" s="179"/>
      <c r="W8" s="179"/>
      <c r="X8" s="179"/>
      <c r="Y8" s="179"/>
      <c r="Z8" s="179"/>
      <c r="AA8" s="179"/>
      <c r="AB8" s="179"/>
      <c r="AC8" s="179"/>
      <c r="AD8" s="179"/>
      <c r="AE8" s="179"/>
      <c r="AF8" s="179"/>
      <c r="AG8" s="179"/>
      <c r="AH8" s="179"/>
      <c r="AI8" s="179"/>
    </row>
    <row r="9" spans="1:35" ht="12.75" customHeight="1">
      <c r="A9" s="50"/>
      <c r="B9" s="476" t="s">
        <v>845</v>
      </c>
      <c r="C9" s="474"/>
      <c r="D9" s="474"/>
      <c r="E9" s="474"/>
      <c r="F9" s="474"/>
      <c r="G9" s="474"/>
      <c r="H9" s="474"/>
      <c r="I9" s="474"/>
      <c r="J9" s="474"/>
      <c r="K9" s="474"/>
      <c r="L9" s="474"/>
      <c r="M9" s="474"/>
      <c r="N9" s="474"/>
      <c r="O9" s="474"/>
      <c r="P9" s="474"/>
      <c r="Q9" s="176"/>
      <c r="R9" s="83">
        <v>1331</v>
      </c>
      <c r="S9" s="50" t="s">
        <v>1860</v>
      </c>
      <c r="T9" s="179"/>
      <c r="U9" s="179"/>
      <c r="V9" s="179"/>
      <c r="W9" s="179"/>
      <c r="X9" s="179"/>
      <c r="Y9" s="179"/>
      <c r="Z9" s="179"/>
      <c r="AA9" s="179"/>
      <c r="AB9" s="179"/>
      <c r="AC9" s="179"/>
      <c r="AD9" s="179"/>
      <c r="AE9" s="179"/>
      <c r="AF9" s="179"/>
      <c r="AG9" s="179"/>
      <c r="AH9" s="179"/>
      <c r="AI9" s="179"/>
    </row>
    <row r="10" spans="1:35" ht="12.75" customHeight="1">
      <c r="A10" s="50"/>
      <c r="B10" s="476" t="s">
        <v>846</v>
      </c>
      <c r="C10" s="474"/>
      <c r="D10" s="474"/>
      <c r="E10" s="474"/>
      <c r="F10" s="474"/>
      <c r="G10" s="474"/>
      <c r="H10" s="474"/>
      <c r="I10" s="474"/>
      <c r="J10" s="474"/>
      <c r="K10" s="474"/>
      <c r="L10" s="474"/>
      <c r="M10" s="474"/>
      <c r="N10" s="474"/>
      <c r="O10" s="474"/>
      <c r="P10" s="474"/>
      <c r="Q10" s="181"/>
      <c r="R10" s="182"/>
      <c r="S10" s="50" t="s">
        <v>1861</v>
      </c>
      <c r="T10" s="179"/>
      <c r="U10" s="179"/>
      <c r="V10" s="179"/>
      <c r="W10" s="179"/>
      <c r="X10" s="179"/>
      <c r="Y10" s="179"/>
      <c r="Z10" s="179"/>
      <c r="AA10" s="179"/>
      <c r="AB10" s="179"/>
      <c r="AC10" s="179"/>
      <c r="AD10" s="179"/>
      <c r="AE10" s="179"/>
      <c r="AF10" s="179"/>
      <c r="AG10" s="179"/>
      <c r="AH10" s="179"/>
      <c r="AI10" s="179"/>
    </row>
    <row r="11" spans="1:35" ht="12.75" customHeight="1">
      <c r="A11" s="50"/>
      <c r="B11" s="476" t="s">
        <v>847</v>
      </c>
      <c r="C11" s="474"/>
      <c r="D11" s="474"/>
      <c r="E11" s="474"/>
      <c r="F11" s="474"/>
      <c r="G11" s="474"/>
      <c r="H11" s="474"/>
      <c r="I11" s="474"/>
      <c r="J11" s="474"/>
      <c r="K11" s="474"/>
      <c r="L11" s="474"/>
      <c r="M11" s="474"/>
      <c r="N11" s="474"/>
      <c r="O11" s="474"/>
      <c r="P11" s="474"/>
      <c r="Q11" s="181"/>
      <c r="R11" s="181"/>
      <c r="S11" s="51"/>
      <c r="T11" s="51"/>
      <c r="U11" s="179"/>
      <c r="V11" s="154"/>
      <c r="W11" s="179"/>
      <c r="X11" s="179"/>
      <c r="Y11" s="179"/>
      <c r="Z11" s="179"/>
      <c r="AA11" s="179"/>
      <c r="AB11" s="179"/>
      <c r="AC11" s="179"/>
      <c r="AD11" s="179"/>
      <c r="AE11" s="179"/>
      <c r="AF11" s="179"/>
      <c r="AG11" s="179"/>
      <c r="AH11" s="179"/>
      <c r="AI11" s="179"/>
    </row>
    <row r="12" spans="1:35" ht="12.75" customHeight="1">
      <c r="A12" s="50"/>
      <c r="B12" s="476" t="s">
        <v>848</v>
      </c>
      <c r="C12" s="474"/>
      <c r="D12" s="474"/>
      <c r="E12" s="474"/>
      <c r="F12" s="474"/>
      <c r="G12" s="474"/>
      <c r="H12" s="474"/>
      <c r="I12" s="474"/>
      <c r="J12" s="474"/>
      <c r="K12" s="474"/>
      <c r="L12" s="474"/>
      <c r="M12" s="474"/>
      <c r="N12" s="474"/>
      <c r="O12" s="474"/>
      <c r="P12" s="474"/>
      <c r="Q12" s="181"/>
      <c r="R12" s="181"/>
      <c r="S12" s="51"/>
      <c r="T12" s="51"/>
      <c r="U12" s="179"/>
      <c r="V12" s="154"/>
      <c r="W12" s="179"/>
      <c r="X12" s="179"/>
      <c r="Y12" s="179"/>
      <c r="Z12" s="179"/>
      <c r="AA12" s="179"/>
      <c r="AB12" s="179"/>
      <c r="AC12" s="179"/>
      <c r="AD12" s="179"/>
      <c r="AE12" s="179"/>
      <c r="AF12" s="179"/>
      <c r="AG12" s="179"/>
      <c r="AH12" s="179"/>
      <c r="AI12" s="179"/>
    </row>
    <row r="13" spans="1:35" ht="12.75" customHeight="1">
      <c r="A13" s="50"/>
      <c r="B13" s="476" t="s">
        <v>1862</v>
      </c>
      <c r="C13" s="474"/>
      <c r="D13" s="474"/>
      <c r="E13" s="474"/>
      <c r="F13" s="474"/>
      <c r="G13" s="474"/>
      <c r="H13" s="474"/>
      <c r="I13" s="474"/>
      <c r="J13" s="474"/>
      <c r="K13" s="474"/>
      <c r="L13" s="474"/>
      <c r="M13" s="474"/>
      <c r="N13" s="474"/>
      <c r="O13" s="474"/>
      <c r="P13" s="474"/>
      <c r="Q13" s="181"/>
      <c r="R13" s="181"/>
      <c r="S13" s="51"/>
      <c r="T13" s="51"/>
      <c r="U13" s="179"/>
      <c r="V13" s="154"/>
      <c r="W13" s="179"/>
      <c r="X13" s="179"/>
      <c r="Y13" s="179"/>
      <c r="Z13" s="179"/>
      <c r="AA13" s="179"/>
      <c r="AB13" s="179"/>
      <c r="AC13" s="179"/>
      <c r="AD13" s="179"/>
      <c r="AE13" s="179"/>
      <c r="AF13" s="179"/>
      <c r="AG13" s="179"/>
      <c r="AH13" s="179"/>
      <c r="AI13" s="179"/>
    </row>
    <row r="14" spans="1:35" ht="12.75" customHeight="1">
      <c r="A14" s="50"/>
      <c r="B14" s="476" t="s">
        <v>1863</v>
      </c>
      <c r="C14" s="474"/>
      <c r="D14" s="474"/>
      <c r="E14" s="474"/>
      <c r="F14" s="474"/>
      <c r="G14" s="474"/>
      <c r="H14" s="474"/>
      <c r="I14" s="474"/>
      <c r="J14" s="474"/>
      <c r="K14" s="474"/>
      <c r="L14" s="474"/>
      <c r="M14" s="474"/>
      <c r="N14" s="474"/>
      <c r="O14" s="474"/>
      <c r="P14" s="474"/>
      <c r="Q14" s="181"/>
      <c r="R14" s="181"/>
      <c r="S14" s="51"/>
      <c r="T14" s="51"/>
      <c r="U14" s="179"/>
      <c r="V14" s="154"/>
      <c r="W14" s="179"/>
      <c r="X14" s="179"/>
      <c r="Y14" s="179"/>
      <c r="Z14" s="179"/>
      <c r="AA14" s="179"/>
      <c r="AB14" s="179"/>
      <c r="AC14" s="179"/>
      <c r="AD14" s="179"/>
      <c r="AE14" s="179"/>
      <c r="AF14" s="179"/>
      <c r="AG14" s="179"/>
      <c r="AH14" s="179"/>
      <c r="AI14" s="179"/>
    </row>
    <row r="15" spans="1:35" ht="12.75" customHeight="1">
      <c r="A15" s="50"/>
      <c r="B15" s="523" t="s">
        <v>850</v>
      </c>
      <c r="C15" s="512"/>
      <c r="D15" s="512"/>
      <c r="E15" s="512"/>
      <c r="F15" s="512"/>
      <c r="G15" s="512"/>
      <c r="H15" s="512"/>
      <c r="I15" s="512"/>
      <c r="J15" s="512"/>
      <c r="K15" s="512"/>
      <c r="L15" s="512"/>
      <c r="M15" s="512"/>
      <c r="N15" s="512"/>
      <c r="O15" s="512"/>
      <c r="P15" s="512"/>
      <c r="Q15" s="51"/>
      <c r="R15" s="55"/>
      <c r="S15" s="51"/>
      <c r="T15" s="51"/>
      <c r="U15" s="179"/>
      <c r="V15" s="154"/>
      <c r="W15" s="179"/>
      <c r="X15" s="179"/>
      <c r="Y15" s="179"/>
      <c r="Z15" s="179"/>
      <c r="AA15" s="179"/>
      <c r="AB15" s="179"/>
      <c r="AC15" s="179"/>
      <c r="AD15" s="179"/>
      <c r="AE15" s="179"/>
      <c r="AF15" s="179"/>
      <c r="AG15" s="179"/>
      <c r="AH15" s="179"/>
      <c r="AI15" s="179"/>
    </row>
    <row r="16" spans="1:35" ht="15" customHeight="1">
      <c r="A16" s="524" t="s">
        <v>1864</v>
      </c>
      <c r="B16" s="525"/>
      <c r="C16" s="520" t="s">
        <v>910</v>
      </c>
      <c r="D16" s="520" t="s">
        <v>1865</v>
      </c>
      <c r="E16" s="520" t="s">
        <v>1866</v>
      </c>
      <c r="F16" s="520" t="s">
        <v>1867</v>
      </c>
      <c r="G16" s="520" t="s">
        <v>1868</v>
      </c>
      <c r="H16" s="520" t="s">
        <v>1869</v>
      </c>
      <c r="I16" s="520" t="s">
        <v>1870</v>
      </c>
      <c r="J16" s="520" t="s">
        <v>1871</v>
      </c>
      <c r="K16" s="520" t="s">
        <v>1872</v>
      </c>
      <c r="L16" s="520" t="s">
        <v>1873</v>
      </c>
      <c r="M16" s="522" t="s">
        <v>1874</v>
      </c>
      <c r="N16" s="522" t="s">
        <v>1875</v>
      </c>
      <c r="O16" s="532" t="s">
        <v>1876</v>
      </c>
      <c r="P16" s="520" t="s">
        <v>859</v>
      </c>
      <c r="Q16" s="183" t="s">
        <v>1877</v>
      </c>
      <c r="R16" s="184">
        <v>25</v>
      </c>
      <c r="S16" s="184">
        <v>32</v>
      </c>
      <c r="T16" s="184">
        <v>40</v>
      </c>
      <c r="U16" s="184">
        <v>50</v>
      </c>
      <c r="V16" s="184">
        <v>65</v>
      </c>
      <c r="W16" s="184">
        <v>80</v>
      </c>
      <c r="X16" s="184">
        <v>100</v>
      </c>
      <c r="Y16" s="184">
        <v>125</v>
      </c>
      <c r="Z16" s="184">
        <v>150</v>
      </c>
      <c r="AA16" s="185">
        <v>200</v>
      </c>
      <c r="AB16" s="185">
        <v>250</v>
      </c>
      <c r="AC16" s="185">
        <v>300</v>
      </c>
      <c r="AD16" s="184">
        <v>350</v>
      </c>
      <c r="AE16" s="184">
        <v>400</v>
      </c>
      <c r="AF16" s="184">
        <v>450</v>
      </c>
      <c r="AG16" s="184">
        <v>500</v>
      </c>
      <c r="AH16" s="184">
        <v>600</v>
      </c>
      <c r="AI16" s="184">
        <v>700</v>
      </c>
    </row>
    <row r="17" spans="1:35" ht="12.75" customHeight="1">
      <c r="A17" s="509"/>
      <c r="B17" s="526"/>
      <c r="C17" s="479"/>
      <c r="D17" s="479"/>
      <c r="E17" s="479"/>
      <c r="F17" s="479"/>
      <c r="G17" s="479"/>
      <c r="H17" s="479"/>
      <c r="I17" s="479"/>
      <c r="J17" s="479"/>
      <c r="K17" s="479"/>
      <c r="L17" s="479"/>
      <c r="M17" s="479"/>
      <c r="N17" s="479"/>
      <c r="O17" s="533"/>
      <c r="P17" s="479"/>
      <c r="Q17" s="186" t="s">
        <v>1878</v>
      </c>
      <c r="R17" s="516" t="s">
        <v>1879</v>
      </c>
      <c r="S17" s="467"/>
      <c r="T17" s="467"/>
      <c r="U17" s="467"/>
      <c r="V17" s="467"/>
      <c r="W17" s="467"/>
      <c r="X17" s="467"/>
      <c r="Y17" s="467"/>
      <c r="Z17" s="467"/>
      <c r="AA17" s="467"/>
      <c r="AB17" s="467"/>
      <c r="AC17" s="467"/>
      <c r="AD17" s="187" t="s">
        <v>1880</v>
      </c>
      <c r="AE17" s="516" t="s">
        <v>1881</v>
      </c>
      <c r="AF17" s="467"/>
      <c r="AG17" s="467"/>
      <c r="AH17" s="467"/>
      <c r="AI17" s="468"/>
    </row>
    <row r="18" spans="1:35" ht="12.75" customHeight="1">
      <c r="A18" s="509"/>
      <c r="B18" s="526"/>
      <c r="C18" s="479"/>
      <c r="D18" s="479"/>
      <c r="E18" s="479"/>
      <c r="F18" s="479"/>
      <c r="G18" s="479"/>
      <c r="H18" s="479"/>
      <c r="I18" s="479"/>
      <c r="J18" s="479"/>
      <c r="K18" s="479"/>
      <c r="L18" s="479"/>
      <c r="M18" s="479"/>
      <c r="N18" s="479"/>
      <c r="O18" s="533"/>
      <c r="P18" s="479"/>
      <c r="Q18" s="186" t="s">
        <v>1882</v>
      </c>
      <c r="R18" s="188">
        <v>45</v>
      </c>
      <c r="S18" s="188">
        <v>55</v>
      </c>
      <c r="T18" s="188">
        <v>70</v>
      </c>
      <c r="U18" s="188">
        <v>90</v>
      </c>
      <c r="V18" s="188">
        <v>180</v>
      </c>
      <c r="W18" s="188">
        <v>300</v>
      </c>
      <c r="X18" s="188">
        <v>580</v>
      </c>
      <c r="Y18" s="188">
        <v>820</v>
      </c>
      <c r="Z18" s="188">
        <v>1600</v>
      </c>
      <c r="AA18" s="188">
        <v>2900</v>
      </c>
      <c r="AB18" s="188">
        <v>4400</v>
      </c>
      <c r="AC18" s="188">
        <v>7300</v>
      </c>
      <c r="AD18" s="188">
        <v>10900</v>
      </c>
      <c r="AE18" s="188">
        <v>14200</v>
      </c>
      <c r="AF18" s="188">
        <v>18800</v>
      </c>
      <c r="AG18" s="188">
        <v>24100</v>
      </c>
      <c r="AH18" s="188">
        <v>37300</v>
      </c>
      <c r="AI18" s="188">
        <v>42800</v>
      </c>
    </row>
    <row r="19" spans="1:35" ht="12.75" customHeight="1">
      <c r="A19" s="509"/>
      <c r="B19" s="526"/>
      <c r="C19" s="479"/>
      <c r="D19" s="479"/>
      <c r="E19" s="479"/>
      <c r="F19" s="479"/>
      <c r="G19" s="479"/>
      <c r="H19" s="479"/>
      <c r="I19" s="479"/>
      <c r="J19" s="479"/>
      <c r="K19" s="479"/>
      <c r="L19" s="479"/>
      <c r="M19" s="479"/>
      <c r="N19" s="479"/>
      <c r="O19" s="533"/>
      <c r="P19" s="479"/>
      <c r="Q19" s="186" t="s">
        <v>1883</v>
      </c>
      <c r="R19" s="188" t="s">
        <v>1884</v>
      </c>
      <c r="S19" s="188" t="s">
        <v>1884</v>
      </c>
      <c r="T19" s="188" t="s">
        <v>1884</v>
      </c>
      <c r="U19" s="188" t="s">
        <v>1884</v>
      </c>
      <c r="V19" s="188" t="s">
        <v>1884</v>
      </c>
      <c r="W19" s="188" t="s">
        <v>1884</v>
      </c>
      <c r="X19" s="188" t="s">
        <v>1884</v>
      </c>
      <c r="Y19" s="188" t="s">
        <v>1885</v>
      </c>
      <c r="Z19" s="188" t="s">
        <v>1885</v>
      </c>
      <c r="AA19" s="188" t="s">
        <v>1885</v>
      </c>
      <c r="AB19" s="188" t="s">
        <v>1885</v>
      </c>
      <c r="AC19" s="188" t="s">
        <v>1885</v>
      </c>
      <c r="AD19" s="188" t="s">
        <v>1886</v>
      </c>
      <c r="AE19" s="188" t="s">
        <v>1887</v>
      </c>
      <c r="AF19" s="188" t="s">
        <v>1887</v>
      </c>
      <c r="AG19" s="188" t="s">
        <v>1887</v>
      </c>
      <c r="AH19" s="188" t="s">
        <v>1888</v>
      </c>
      <c r="AI19" s="188" t="s">
        <v>1889</v>
      </c>
    </row>
    <row r="20" spans="1:35" ht="12.75" customHeight="1">
      <c r="A20" s="509"/>
      <c r="B20" s="526"/>
      <c r="C20" s="479"/>
      <c r="D20" s="479"/>
      <c r="E20" s="479"/>
      <c r="F20" s="479"/>
      <c r="G20" s="479"/>
      <c r="H20" s="479"/>
      <c r="I20" s="479"/>
      <c r="J20" s="479"/>
      <c r="K20" s="479"/>
      <c r="L20" s="479"/>
      <c r="M20" s="479"/>
      <c r="N20" s="479"/>
      <c r="O20" s="533"/>
      <c r="P20" s="479"/>
      <c r="Q20" s="186" t="s">
        <v>1890</v>
      </c>
      <c r="R20" s="188" t="s">
        <v>1891</v>
      </c>
      <c r="S20" s="188" t="s">
        <v>1891</v>
      </c>
      <c r="T20" s="188" t="s">
        <v>1891</v>
      </c>
      <c r="U20" s="188" t="s">
        <v>1891</v>
      </c>
      <c r="V20" s="188" t="s">
        <v>1891</v>
      </c>
      <c r="W20" s="188" t="s">
        <v>1891</v>
      </c>
      <c r="X20" s="188" t="s">
        <v>1891</v>
      </c>
      <c r="Y20" s="188" t="s">
        <v>1892</v>
      </c>
      <c r="Z20" s="188" t="s">
        <v>1892</v>
      </c>
      <c r="AA20" s="188" t="s">
        <v>1892</v>
      </c>
      <c r="AB20" s="188" t="s">
        <v>1892</v>
      </c>
      <c r="AC20" s="188" t="s">
        <v>1892</v>
      </c>
      <c r="AD20" s="188" t="s">
        <v>1893</v>
      </c>
      <c r="AE20" s="189" t="s">
        <v>1894</v>
      </c>
      <c r="AF20" s="189" t="s">
        <v>1895</v>
      </c>
      <c r="AG20" s="189" t="s">
        <v>1895</v>
      </c>
      <c r="AH20" s="189" t="s">
        <v>1896</v>
      </c>
      <c r="AI20" s="189" t="s">
        <v>1897</v>
      </c>
    </row>
    <row r="21" spans="1:35" ht="12.75" customHeight="1">
      <c r="A21" s="509"/>
      <c r="B21" s="526"/>
      <c r="C21" s="479"/>
      <c r="D21" s="479"/>
      <c r="E21" s="479"/>
      <c r="F21" s="479"/>
      <c r="G21" s="479"/>
      <c r="H21" s="479"/>
      <c r="I21" s="479"/>
      <c r="J21" s="479"/>
      <c r="K21" s="479"/>
      <c r="L21" s="479"/>
      <c r="M21" s="479"/>
      <c r="N21" s="479"/>
      <c r="O21" s="533"/>
      <c r="P21" s="479"/>
      <c r="Q21" s="186" t="s">
        <v>859</v>
      </c>
      <c r="R21" s="190" t="s">
        <v>1898</v>
      </c>
      <c r="S21" s="190" t="s">
        <v>1898</v>
      </c>
      <c r="T21" s="190" t="s">
        <v>1898</v>
      </c>
      <c r="U21" s="190" t="s">
        <v>1898</v>
      </c>
      <c r="V21" s="190" t="s">
        <v>1898</v>
      </c>
      <c r="W21" s="190" t="s">
        <v>1898</v>
      </c>
      <c r="X21" s="190" t="s">
        <v>1898</v>
      </c>
      <c r="Y21" s="190" t="s">
        <v>1898</v>
      </c>
      <c r="Z21" s="190" t="s">
        <v>1898</v>
      </c>
      <c r="AA21" s="190" t="s">
        <v>1899</v>
      </c>
      <c r="AB21" s="190" t="s">
        <v>1899</v>
      </c>
      <c r="AC21" s="190" t="s">
        <v>1899</v>
      </c>
      <c r="AD21" s="190" t="s">
        <v>1898</v>
      </c>
      <c r="AE21" s="190" t="s">
        <v>1898</v>
      </c>
      <c r="AF21" s="190" t="s">
        <v>1898</v>
      </c>
      <c r="AG21" s="190" t="s">
        <v>1898</v>
      </c>
      <c r="AH21" s="190" t="s">
        <v>1898</v>
      </c>
      <c r="AI21" s="190" t="s">
        <v>1900</v>
      </c>
    </row>
    <row r="22" spans="1:35" ht="12" customHeight="1">
      <c r="A22" s="509"/>
      <c r="B22" s="526"/>
      <c r="C22" s="479"/>
      <c r="D22" s="479"/>
      <c r="E22" s="479"/>
      <c r="F22" s="479"/>
      <c r="G22" s="479"/>
      <c r="H22" s="479"/>
      <c r="I22" s="479"/>
      <c r="J22" s="479"/>
      <c r="K22" s="479"/>
      <c r="L22" s="479"/>
      <c r="M22" s="479"/>
      <c r="N22" s="479"/>
      <c r="O22" s="533"/>
      <c r="P22" s="479"/>
      <c r="Q22" s="191" t="s">
        <v>1901</v>
      </c>
      <c r="R22" s="185" t="s">
        <v>1902</v>
      </c>
      <c r="S22" s="185" t="s">
        <v>1903</v>
      </c>
      <c r="T22" s="185" t="s">
        <v>1904</v>
      </c>
      <c r="U22" s="185" t="s">
        <v>1905</v>
      </c>
      <c r="V22" s="185" t="s">
        <v>1906</v>
      </c>
      <c r="W22" s="185" t="s">
        <v>1907</v>
      </c>
      <c r="X22" s="192" t="s">
        <v>1908</v>
      </c>
      <c r="Y22" s="192" t="s">
        <v>1909</v>
      </c>
      <c r="Z22" s="192" t="s">
        <v>1910</v>
      </c>
      <c r="AA22" s="192" t="s">
        <v>1911</v>
      </c>
      <c r="AB22" s="192" t="s">
        <v>1912</v>
      </c>
      <c r="AC22" s="192" t="s">
        <v>1913</v>
      </c>
      <c r="AD22" s="192" t="s">
        <v>1914</v>
      </c>
      <c r="AE22" s="192" t="s">
        <v>1915</v>
      </c>
      <c r="AF22" s="192" t="s">
        <v>1916</v>
      </c>
      <c r="AG22" s="192" t="s">
        <v>1917</v>
      </c>
      <c r="AH22" s="192" t="s">
        <v>1918</v>
      </c>
      <c r="AI22" s="192" t="s">
        <v>1919</v>
      </c>
    </row>
    <row r="23" spans="1:35" ht="12.75" hidden="1" customHeight="1">
      <c r="A23" s="509"/>
      <c r="B23" s="526"/>
      <c r="C23" s="479"/>
      <c r="D23" s="479"/>
      <c r="E23" s="479"/>
      <c r="F23" s="479"/>
      <c r="G23" s="479"/>
      <c r="H23" s="479"/>
      <c r="I23" s="479"/>
      <c r="J23" s="479"/>
      <c r="K23" s="479"/>
      <c r="L23" s="479"/>
      <c r="M23" s="479"/>
      <c r="N23" s="479"/>
      <c r="O23" s="533"/>
      <c r="P23" s="479"/>
      <c r="Q23" s="193" t="s">
        <v>1920</v>
      </c>
      <c r="R23" s="188">
        <v>111</v>
      </c>
      <c r="S23" s="188">
        <v>122</v>
      </c>
      <c r="T23" s="188">
        <v>135</v>
      </c>
      <c r="U23" s="188">
        <v>145</v>
      </c>
      <c r="V23" s="188">
        <v>168</v>
      </c>
      <c r="W23" s="188">
        <v>196</v>
      </c>
      <c r="X23" s="188">
        <v>257</v>
      </c>
      <c r="Y23" s="188">
        <v>291</v>
      </c>
      <c r="Z23" s="188">
        <v>319</v>
      </c>
      <c r="AA23" s="188">
        <v>643</v>
      </c>
      <c r="AB23" s="188">
        <v>1045</v>
      </c>
      <c r="AC23" s="188">
        <v>1447</v>
      </c>
      <c r="AD23" s="188">
        <v>1594</v>
      </c>
      <c r="AE23" s="188">
        <v>2562</v>
      </c>
      <c r="AF23" s="188">
        <v>4198</v>
      </c>
      <c r="AG23" s="188">
        <v>6371</v>
      </c>
      <c r="AH23" s="188">
        <v>10567</v>
      </c>
      <c r="AI23" s="188">
        <v>17140</v>
      </c>
    </row>
    <row r="24" spans="1:35" ht="12.75" customHeight="1">
      <c r="A24" s="511"/>
      <c r="B24" s="527"/>
      <c r="C24" s="480"/>
      <c r="D24" s="480"/>
      <c r="E24" s="480"/>
      <c r="F24" s="480"/>
      <c r="G24" s="480"/>
      <c r="H24" s="480"/>
      <c r="I24" s="480"/>
      <c r="J24" s="480"/>
      <c r="K24" s="480"/>
      <c r="L24" s="480"/>
      <c r="M24" s="480"/>
      <c r="N24" s="480"/>
      <c r="O24" s="534"/>
      <c r="P24" s="480"/>
      <c r="Q24" s="194" t="s">
        <v>1920</v>
      </c>
      <c r="R24" s="185">
        <f t="shared" ref="R24:AI24" si="0">R23*(1+$AI$5)*(1-$AI$4)</f>
        <v>111</v>
      </c>
      <c r="S24" s="185">
        <f t="shared" si="0"/>
        <v>122</v>
      </c>
      <c r="T24" s="185">
        <f t="shared" si="0"/>
        <v>135</v>
      </c>
      <c r="U24" s="185">
        <f t="shared" si="0"/>
        <v>145</v>
      </c>
      <c r="V24" s="185">
        <f t="shared" si="0"/>
        <v>168</v>
      </c>
      <c r="W24" s="185">
        <f t="shared" si="0"/>
        <v>196</v>
      </c>
      <c r="X24" s="185">
        <f t="shared" si="0"/>
        <v>257</v>
      </c>
      <c r="Y24" s="185">
        <f t="shared" si="0"/>
        <v>291</v>
      </c>
      <c r="Z24" s="185">
        <f t="shared" si="0"/>
        <v>319</v>
      </c>
      <c r="AA24" s="185">
        <f t="shared" si="0"/>
        <v>643</v>
      </c>
      <c r="AB24" s="185">
        <f t="shared" si="0"/>
        <v>1045</v>
      </c>
      <c r="AC24" s="185">
        <f t="shared" si="0"/>
        <v>1447</v>
      </c>
      <c r="AD24" s="185">
        <f t="shared" si="0"/>
        <v>1594</v>
      </c>
      <c r="AE24" s="185">
        <f t="shared" si="0"/>
        <v>2562</v>
      </c>
      <c r="AF24" s="185">
        <f t="shared" si="0"/>
        <v>4198</v>
      </c>
      <c r="AG24" s="185">
        <f t="shared" si="0"/>
        <v>6371</v>
      </c>
      <c r="AH24" s="185">
        <f t="shared" si="0"/>
        <v>10567</v>
      </c>
      <c r="AI24" s="185">
        <f t="shared" si="0"/>
        <v>17140</v>
      </c>
    </row>
    <row r="25" spans="1:35" ht="12.75" customHeight="1">
      <c r="A25" s="180"/>
      <c r="B25" s="51"/>
      <c r="C25" s="50"/>
      <c r="D25" s="154"/>
      <c r="E25" s="180"/>
      <c r="F25" s="180"/>
      <c r="G25" s="180"/>
      <c r="H25" s="180"/>
      <c r="I25" s="180"/>
      <c r="J25" s="180"/>
      <c r="K25" s="180"/>
      <c r="L25" s="180"/>
      <c r="M25" s="179"/>
      <c r="N25" s="179"/>
      <c r="O25" s="180"/>
      <c r="P25" s="180"/>
      <c r="Q25" s="195"/>
      <c r="R25" s="196"/>
      <c r="S25" s="197"/>
      <c r="T25" s="196"/>
      <c r="U25" s="196"/>
      <c r="V25" s="196"/>
      <c r="W25" s="196"/>
      <c r="X25" s="196"/>
      <c r="Y25" s="196"/>
      <c r="Z25" s="196"/>
      <c r="AA25" s="196"/>
      <c r="AB25" s="196"/>
      <c r="AC25" s="196"/>
      <c r="AD25" s="196"/>
      <c r="AE25" s="196"/>
      <c r="AF25" s="196"/>
      <c r="AG25" s="196"/>
      <c r="AH25" s="196"/>
      <c r="AI25" s="196"/>
    </row>
    <row r="26" spans="1:35" ht="16.5" customHeight="1">
      <c r="A26" s="198" t="s">
        <v>1921</v>
      </c>
      <c r="B26" s="199"/>
      <c r="C26" s="199"/>
      <c r="D26" s="199"/>
      <c r="E26" s="199"/>
      <c r="F26" s="199"/>
      <c r="G26" s="199"/>
      <c r="H26" s="199"/>
      <c r="I26" s="199"/>
      <c r="J26" s="199"/>
      <c r="K26" s="199"/>
      <c r="L26" s="199"/>
      <c r="M26" s="199"/>
      <c r="N26" s="199"/>
      <c r="O26" s="199"/>
      <c r="P26" s="200"/>
      <c r="Q26" s="201" t="s">
        <v>1922</v>
      </c>
      <c r="R26" s="528" t="s">
        <v>1923</v>
      </c>
      <c r="S26" s="529"/>
      <c r="T26" s="529"/>
      <c r="U26" s="529"/>
      <c r="V26" s="529"/>
      <c r="W26" s="529"/>
      <c r="X26" s="529"/>
      <c r="Y26" s="529"/>
      <c r="Z26" s="529"/>
      <c r="AA26" s="529"/>
      <c r="AB26" s="529"/>
      <c r="AC26" s="529"/>
      <c r="AD26" s="529"/>
      <c r="AE26" s="529"/>
      <c r="AF26" s="529"/>
      <c r="AG26" s="529"/>
      <c r="AH26" s="529"/>
      <c r="AI26" s="530"/>
    </row>
    <row r="27" spans="1:35" ht="12.75" customHeight="1" outlineLevel="1">
      <c r="A27" s="542"/>
      <c r="B27" s="525"/>
      <c r="C27" s="521">
        <v>20</v>
      </c>
      <c r="D27" s="187">
        <v>24</v>
      </c>
      <c r="E27" s="521">
        <v>90</v>
      </c>
      <c r="F27" s="521" t="s">
        <v>51</v>
      </c>
      <c r="G27" s="521" t="s">
        <v>1924</v>
      </c>
      <c r="H27" s="521" t="s">
        <v>1925</v>
      </c>
      <c r="I27" s="202" t="s">
        <v>1926</v>
      </c>
      <c r="J27" s="202" t="s">
        <v>1926</v>
      </c>
      <c r="K27" s="202" t="s">
        <v>51</v>
      </c>
      <c r="L27" s="189">
        <v>266</v>
      </c>
      <c r="M27" s="203">
        <f t="shared" ref="M27:M51" si="1">L27*(1+$AI$5)*(1-$AI$4)</f>
        <v>266</v>
      </c>
      <c r="N27" s="204">
        <f t="shared" ref="N27:N35" si="2">0*(1+$AI$5)*(1-$AI$4)</f>
        <v>0</v>
      </c>
      <c r="O27" s="205">
        <f t="shared" ref="O27:O51" si="3">M27+N27</f>
        <v>266</v>
      </c>
      <c r="P27" s="167" t="s">
        <v>1927</v>
      </c>
      <c r="Q27" s="206" t="s">
        <v>1210</v>
      </c>
      <c r="R27" s="207">
        <f t="shared" ref="R27:V27" si="4">R$24+$O27</f>
        <v>377</v>
      </c>
      <c r="S27" s="208">
        <f t="shared" si="4"/>
        <v>388</v>
      </c>
      <c r="T27" s="208">
        <f t="shared" si="4"/>
        <v>401</v>
      </c>
      <c r="U27" s="208">
        <f t="shared" si="4"/>
        <v>411</v>
      </c>
      <c r="V27" s="208">
        <f t="shared" si="4"/>
        <v>434</v>
      </c>
      <c r="W27" s="209"/>
      <c r="X27" s="209"/>
      <c r="Y27" s="209"/>
      <c r="Z27" s="209"/>
      <c r="AA27" s="209"/>
      <c r="AB27" s="209"/>
      <c r="AC27" s="209"/>
      <c r="AD27" s="209"/>
      <c r="AE27" s="209"/>
      <c r="AF27" s="209"/>
      <c r="AG27" s="209"/>
      <c r="AH27" s="209"/>
      <c r="AI27" s="210"/>
    </row>
    <row r="28" spans="1:35" ht="12.75" customHeight="1" outlineLevel="1">
      <c r="A28" s="509"/>
      <c r="B28" s="526"/>
      <c r="C28" s="479"/>
      <c r="D28" s="187">
        <v>230</v>
      </c>
      <c r="E28" s="479"/>
      <c r="F28" s="479"/>
      <c r="G28" s="479"/>
      <c r="H28" s="479"/>
      <c r="I28" s="202" t="s">
        <v>1926</v>
      </c>
      <c r="J28" s="202" t="s">
        <v>1926</v>
      </c>
      <c r="K28" s="202" t="s">
        <v>51</v>
      </c>
      <c r="L28" s="189">
        <v>266</v>
      </c>
      <c r="M28" s="203">
        <f t="shared" si="1"/>
        <v>266</v>
      </c>
      <c r="N28" s="204">
        <f t="shared" si="2"/>
        <v>0</v>
      </c>
      <c r="O28" s="205">
        <f t="shared" si="3"/>
        <v>266</v>
      </c>
      <c r="P28" s="167" t="s">
        <v>1928</v>
      </c>
      <c r="Q28" s="206" t="s">
        <v>1213</v>
      </c>
      <c r="R28" s="211">
        <f t="shared" ref="R28:V28" si="5">R$24+$O28</f>
        <v>377</v>
      </c>
      <c r="S28" s="212">
        <f t="shared" si="5"/>
        <v>388</v>
      </c>
      <c r="T28" s="212">
        <f t="shared" si="5"/>
        <v>401</v>
      </c>
      <c r="U28" s="212">
        <f t="shared" si="5"/>
        <v>411</v>
      </c>
      <c r="V28" s="212">
        <f t="shared" si="5"/>
        <v>434</v>
      </c>
      <c r="W28" s="188"/>
      <c r="X28" s="188"/>
      <c r="Y28" s="188"/>
      <c r="Z28" s="188"/>
      <c r="AA28" s="188"/>
      <c r="AB28" s="188"/>
      <c r="AC28" s="188"/>
      <c r="AD28" s="188"/>
      <c r="AE28" s="188"/>
      <c r="AF28" s="188"/>
      <c r="AG28" s="188"/>
      <c r="AH28" s="188"/>
      <c r="AI28" s="213"/>
    </row>
    <row r="29" spans="1:35" ht="12.75" customHeight="1" outlineLevel="1">
      <c r="A29" s="509"/>
      <c r="B29" s="526"/>
      <c r="C29" s="479"/>
      <c r="D29" s="187">
        <v>24</v>
      </c>
      <c r="E29" s="480"/>
      <c r="F29" s="479"/>
      <c r="G29" s="479"/>
      <c r="H29" s="479"/>
      <c r="I29" s="202" t="s">
        <v>51</v>
      </c>
      <c r="J29" s="202" t="s">
        <v>51</v>
      </c>
      <c r="K29" s="202" t="s">
        <v>1926</v>
      </c>
      <c r="L29" s="189">
        <v>331</v>
      </c>
      <c r="M29" s="203">
        <f t="shared" si="1"/>
        <v>331</v>
      </c>
      <c r="N29" s="204">
        <f t="shared" si="2"/>
        <v>0</v>
      </c>
      <c r="O29" s="205">
        <f t="shared" si="3"/>
        <v>331</v>
      </c>
      <c r="P29" s="167" t="s">
        <v>1929</v>
      </c>
      <c r="Q29" s="206" t="s">
        <v>1216</v>
      </c>
      <c r="R29" s="211">
        <f t="shared" ref="R29:V29" si="6">R$24+$O29</f>
        <v>442</v>
      </c>
      <c r="S29" s="212">
        <f t="shared" si="6"/>
        <v>453</v>
      </c>
      <c r="T29" s="212">
        <f t="shared" si="6"/>
        <v>466</v>
      </c>
      <c r="U29" s="212">
        <f t="shared" si="6"/>
        <v>476</v>
      </c>
      <c r="V29" s="212">
        <f t="shared" si="6"/>
        <v>499</v>
      </c>
      <c r="W29" s="188"/>
      <c r="X29" s="188"/>
      <c r="Y29" s="188"/>
      <c r="Z29" s="188"/>
      <c r="AA29" s="188"/>
      <c r="AB29" s="188"/>
      <c r="AC29" s="188"/>
      <c r="AD29" s="188"/>
      <c r="AE29" s="188"/>
      <c r="AF29" s="188"/>
      <c r="AG29" s="188"/>
      <c r="AH29" s="188"/>
      <c r="AI29" s="213"/>
    </row>
    <row r="30" spans="1:35" ht="12.75" customHeight="1" outlineLevel="1">
      <c r="A30" s="509"/>
      <c r="B30" s="526"/>
      <c r="C30" s="479"/>
      <c r="D30" s="187">
        <v>24</v>
      </c>
      <c r="E30" s="189">
        <v>35</v>
      </c>
      <c r="F30" s="479"/>
      <c r="G30" s="479"/>
      <c r="H30" s="479"/>
      <c r="I30" s="202" t="s">
        <v>51</v>
      </c>
      <c r="J30" s="202" t="s">
        <v>51</v>
      </c>
      <c r="K30" s="202" t="s">
        <v>1926</v>
      </c>
      <c r="L30" s="189">
        <v>364</v>
      </c>
      <c r="M30" s="203">
        <f t="shared" si="1"/>
        <v>364</v>
      </c>
      <c r="N30" s="204">
        <f t="shared" si="2"/>
        <v>0</v>
      </c>
      <c r="O30" s="205">
        <f t="shared" si="3"/>
        <v>364</v>
      </c>
      <c r="P30" s="167" t="s">
        <v>1930</v>
      </c>
      <c r="Q30" s="206" t="s">
        <v>1931</v>
      </c>
      <c r="R30" s="211">
        <f t="shared" ref="R30:V30" si="7">R$24+$O30</f>
        <v>475</v>
      </c>
      <c r="S30" s="212">
        <f t="shared" si="7"/>
        <v>486</v>
      </c>
      <c r="T30" s="212">
        <f t="shared" si="7"/>
        <v>499</v>
      </c>
      <c r="U30" s="212">
        <f t="shared" si="7"/>
        <v>509</v>
      </c>
      <c r="V30" s="212">
        <f t="shared" si="7"/>
        <v>532</v>
      </c>
      <c r="W30" s="188"/>
      <c r="X30" s="188"/>
      <c r="Y30" s="188"/>
      <c r="Z30" s="188"/>
      <c r="AA30" s="188"/>
      <c r="AB30" s="188"/>
      <c r="AC30" s="188"/>
      <c r="AD30" s="188"/>
      <c r="AE30" s="188"/>
      <c r="AF30" s="188"/>
      <c r="AG30" s="188"/>
      <c r="AH30" s="188"/>
      <c r="AI30" s="213"/>
    </row>
    <row r="31" spans="1:35" ht="12.75" customHeight="1" outlineLevel="1">
      <c r="A31" s="509"/>
      <c r="B31" s="526"/>
      <c r="C31" s="480"/>
      <c r="D31" s="187">
        <v>230</v>
      </c>
      <c r="E31" s="189">
        <v>90</v>
      </c>
      <c r="F31" s="480"/>
      <c r="G31" s="480"/>
      <c r="H31" s="480"/>
      <c r="I31" s="202" t="s">
        <v>51</v>
      </c>
      <c r="J31" s="202" t="s">
        <v>51</v>
      </c>
      <c r="K31" s="202" t="s">
        <v>1926</v>
      </c>
      <c r="L31" s="189">
        <v>331</v>
      </c>
      <c r="M31" s="203">
        <f t="shared" si="1"/>
        <v>331</v>
      </c>
      <c r="N31" s="204">
        <f t="shared" si="2"/>
        <v>0</v>
      </c>
      <c r="O31" s="205">
        <f t="shared" si="3"/>
        <v>331</v>
      </c>
      <c r="P31" s="167" t="s">
        <v>1932</v>
      </c>
      <c r="Q31" s="206" t="s">
        <v>1218</v>
      </c>
      <c r="R31" s="214">
        <f t="shared" ref="R31:V31" si="8">R$24+$O31</f>
        <v>442</v>
      </c>
      <c r="S31" s="215">
        <f t="shared" si="8"/>
        <v>453</v>
      </c>
      <c r="T31" s="215">
        <f t="shared" si="8"/>
        <v>466</v>
      </c>
      <c r="U31" s="215">
        <f t="shared" si="8"/>
        <v>476</v>
      </c>
      <c r="V31" s="215">
        <f t="shared" si="8"/>
        <v>499</v>
      </c>
      <c r="W31" s="216"/>
      <c r="X31" s="216"/>
      <c r="Y31" s="216"/>
      <c r="Z31" s="216"/>
      <c r="AA31" s="216"/>
      <c r="AB31" s="216"/>
      <c r="AC31" s="216"/>
      <c r="AD31" s="216"/>
      <c r="AE31" s="216"/>
      <c r="AF31" s="216"/>
      <c r="AG31" s="216"/>
      <c r="AH31" s="216"/>
      <c r="AI31" s="217"/>
    </row>
    <row r="32" spans="1:35" ht="12.75" customHeight="1" outlineLevel="1">
      <c r="A32" s="509"/>
      <c r="B32" s="526"/>
      <c r="C32" s="521">
        <v>40</v>
      </c>
      <c r="D32" s="187">
        <v>24</v>
      </c>
      <c r="E32" s="521">
        <v>150</v>
      </c>
      <c r="F32" s="521" t="s">
        <v>51</v>
      </c>
      <c r="G32" s="521" t="s">
        <v>1924</v>
      </c>
      <c r="H32" s="521" t="s">
        <v>1925</v>
      </c>
      <c r="I32" s="202" t="s">
        <v>1926</v>
      </c>
      <c r="J32" s="202" t="s">
        <v>51</v>
      </c>
      <c r="K32" s="202" t="s">
        <v>51</v>
      </c>
      <c r="L32" s="189">
        <v>374</v>
      </c>
      <c r="M32" s="203">
        <f t="shared" si="1"/>
        <v>374</v>
      </c>
      <c r="N32" s="204">
        <f t="shared" si="2"/>
        <v>0</v>
      </c>
      <c r="O32" s="205">
        <f t="shared" si="3"/>
        <v>374</v>
      </c>
      <c r="P32" s="167" t="s">
        <v>1933</v>
      </c>
      <c r="Q32" s="206" t="s">
        <v>1212</v>
      </c>
      <c r="R32" s="218"/>
      <c r="S32" s="209"/>
      <c r="T32" s="209"/>
      <c r="U32" s="209"/>
      <c r="V32" s="209"/>
      <c r="W32" s="208">
        <f t="shared" ref="W32:W33" si="9">W$24+$O32</f>
        <v>570</v>
      </c>
      <c r="X32" s="209"/>
      <c r="Y32" s="209"/>
      <c r="Z32" s="209"/>
      <c r="AA32" s="209"/>
      <c r="AB32" s="209"/>
      <c r="AC32" s="209"/>
      <c r="AD32" s="209"/>
      <c r="AE32" s="209"/>
      <c r="AF32" s="209"/>
      <c r="AG32" s="209"/>
      <c r="AH32" s="209"/>
      <c r="AI32" s="210"/>
    </row>
    <row r="33" spans="1:35" ht="12.75" customHeight="1" outlineLevel="1">
      <c r="A33" s="509"/>
      <c r="B33" s="526"/>
      <c r="C33" s="479"/>
      <c r="D33" s="187">
        <v>230</v>
      </c>
      <c r="E33" s="479"/>
      <c r="F33" s="479"/>
      <c r="G33" s="479"/>
      <c r="H33" s="479"/>
      <c r="I33" s="202" t="s">
        <v>1926</v>
      </c>
      <c r="J33" s="202" t="s">
        <v>51</v>
      </c>
      <c r="K33" s="202" t="s">
        <v>51</v>
      </c>
      <c r="L33" s="189">
        <v>374</v>
      </c>
      <c r="M33" s="203">
        <f t="shared" si="1"/>
        <v>374</v>
      </c>
      <c r="N33" s="204">
        <f t="shared" si="2"/>
        <v>0</v>
      </c>
      <c r="O33" s="205">
        <f t="shared" si="3"/>
        <v>374</v>
      </c>
      <c r="P33" s="167" t="s">
        <v>1934</v>
      </c>
      <c r="Q33" s="206" t="s">
        <v>1215</v>
      </c>
      <c r="R33" s="219"/>
      <c r="S33" s="188"/>
      <c r="T33" s="188"/>
      <c r="U33" s="188"/>
      <c r="V33" s="188"/>
      <c r="W33" s="212">
        <f t="shared" si="9"/>
        <v>570</v>
      </c>
      <c r="X33" s="188"/>
      <c r="Y33" s="188"/>
      <c r="Z33" s="188"/>
      <c r="AA33" s="188"/>
      <c r="AB33" s="188"/>
      <c r="AC33" s="188"/>
      <c r="AD33" s="188"/>
      <c r="AE33" s="188"/>
      <c r="AF33" s="188"/>
      <c r="AG33" s="188"/>
      <c r="AH33" s="188"/>
      <c r="AI33" s="213"/>
    </row>
    <row r="34" spans="1:35" ht="12.75" customHeight="1" outlineLevel="1">
      <c r="A34" s="509"/>
      <c r="B34" s="526"/>
      <c r="C34" s="479"/>
      <c r="D34" s="187">
        <v>24</v>
      </c>
      <c r="E34" s="479"/>
      <c r="F34" s="479"/>
      <c r="G34" s="479"/>
      <c r="H34" s="479"/>
      <c r="I34" s="202" t="s">
        <v>1926</v>
      </c>
      <c r="J34" s="202" t="s">
        <v>51</v>
      </c>
      <c r="K34" s="202" t="s">
        <v>51</v>
      </c>
      <c r="L34" s="189">
        <v>383</v>
      </c>
      <c r="M34" s="203">
        <f t="shared" si="1"/>
        <v>383</v>
      </c>
      <c r="N34" s="204">
        <f t="shared" si="2"/>
        <v>0</v>
      </c>
      <c r="O34" s="205">
        <f t="shared" si="3"/>
        <v>383</v>
      </c>
      <c r="P34" s="167" t="s">
        <v>1935</v>
      </c>
      <c r="Q34" s="206" t="s">
        <v>1936</v>
      </c>
      <c r="R34" s="219"/>
      <c r="S34" s="188"/>
      <c r="T34" s="188"/>
      <c r="U34" s="188"/>
      <c r="V34" s="188"/>
      <c r="W34" s="188"/>
      <c r="X34" s="188"/>
      <c r="Y34" s="188"/>
      <c r="Z34" s="188"/>
      <c r="AA34" s="188"/>
      <c r="AB34" s="188"/>
      <c r="AC34" s="188"/>
      <c r="AD34" s="188"/>
      <c r="AE34" s="188"/>
      <c r="AF34" s="188"/>
      <c r="AG34" s="188"/>
      <c r="AH34" s="188"/>
      <c r="AI34" s="213"/>
    </row>
    <row r="35" spans="1:35" ht="12.75" customHeight="1" outlineLevel="1">
      <c r="A35" s="509"/>
      <c r="B35" s="526"/>
      <c r="C35" s="479"/>
      <c r="D35" s="187">
        <v>230</v>
      </c>
      <c r="E35" s="480"/>
      <c r="F35" s="479"/>
      <c r="G35" s="479"/>
      <c r="H35" s="479"/>
      <c r="I35" s="202" t="s">
        <v>1926</v>
      </c>
      <c r="J35" s="202" t="s">
        <v>51</v>
      </c>
      <c r="K35" s="202" t="s">
        <v>51</v>
      </c>
      <c r="L35" s="189">
        <v>383</v>
      </c>
      <c r="M35" s="203">
        <f t="shared" si="1"/>
        <v>383</v>
      </c>
      <c r="N35" s="204">
        <f t="shared" si="2"/>
        <v>0</v>
      </c>
      <c r="O35" s="205">
        <f t="shared" si="3"/>
        <v>383</v>
      </c>
      <c r="P35" s="167" t="s">
        <v>1937</v>
      </c>
      <c r="Q35" s="206" t="s">
        <v>1938</v>
      </c>
      <c r="R35" s="219"/>
      <c r="S35" s="188"/>
      <c r="T35" s="188"/>
      <c r="U35" s="188"/>
      <c r="V35" s="188"/>
      <c r="W35" s="188"/>
      <c r="X35" s="188"/>
      <c r="Y35" s="188"/>
      <c r="Z35" s="188"/>
      <c r="AA35" s="188"/>
      <c r="AB35" s="188"/>
      <c r="AC35" s="188"/>
      <c r="AD35" s="188"/>
      <c r="AE35" s="188"/>
      <c r="AF35" s="188"/>
      <c r="AG35" s="188"/>
      <c r="AH35" s="188"/>
      <c r="AI35" s="213"/>
    </row>
    <row r="36" spans="1:35" ht="12.75" customHeight="1" outlineLevel="1">
      <c r="A36" s="509"/>
      <c r="B36" s="526"/>
      <c r="C36" s="479"/>
      <c r="D36" s="189">
        <v>24</v>
      </c>
      <c r="E36" s="521">
        <v>35</v>
      </c>
      <c r="F36" s="479"/>
      <c r="G36" s="479"/>
      <c r="H36" s="479"/>
      <c r="I36" s="202" t="s">
        <v>1926</v>
      </c>
      <c r="J36" s="202" t="s">
        <v>51</v>
      </c>
      <c r="K36" s="202" t="s">
        <v>51</v>
      </c>
      <c r="L36" s="189">
        <v>431</v>
      </c>
      <c r="M36" s="204">
        <f t="shared" si="1"/>
        <v>431</v>
      </c>
      <c r="N36" s="204">
        <v>0</v>
      </c>
      <c r="O36" s="205">
        <f t="shared" si="3"/>
        <v>431</v>
      </c>
      <c r="P36" s="220" t="s">
        <v>1939</v>
      </c>
      <c r="Q36" s="201" t="s">
        <v>1940</v>
      </c>
      <c r="R36" s="211">
        <f t="shared" ref="R36:W36" si="10">R$24+$O36</f>
        <v>542</v>
      </c>
      <c r="S36" s="212">
        <f t="shared" si="10"/>
        <v>553</v>
      </c>
      <c r="T36" s="212">
        <f t="shared" si="10"/>
        <v>566</v>
      </c>
      <c r="U36" s="212">
        <f t="shared" si="10"/>
        <v>576</v>
      </c>
      <c r="V36" s="212">
        <f t="shared" si="10"/>
        <v>599</v>
      </c>
      <c r="W36" s="212">
        <f t="shared" si="10"/>
        <v>627</v>
      </c>
      <c r="X36" s="188"/>
      <c r="Y36" s="188"/>
      <c r="Z36" s="188"/>
      <c r="AA36" s="188"/>
      <c r="AB36" s="188"/>
      <c r="AC36" s="188"/>
      <c r="AD36" s="188"/>
      <c r="AE36" s="188"/>
      <c r="AF36" s="188"/>
      <c r="AG36" s="188"/>
      <c r="AH36" s="188"/>
      <c r="AI36" s="213"/>
    </row>
    <row r="37" spans="1:35" ht="12.75" customHeight="1" outlineLevel="1">
      <c r="A37" s="509"/>
      <c r="B37" s="526"/>
      <c r="C37" s="479"/>
      <c r="D37" s="189">
        <v>230</v>
      </c>
      <c r="E37" s="480"/>
      <c r="F37" s="479"/>
      <c r="G37" s="479"/>
      <c r="H37" s="479"/>
      <c r="I37" s="202" t="s">
        <v>1926</v>
      </c>
      <c r="J37" s="202" t="s">
        <v>51</v>
      </c>
      <c r="K37" s="202" t="s">
        <v>51</v>
      </c>
      <c r="L37" s="189">
        <v>431</v>
      </c>
      <c r="M37" s="204">
        <f t="shared" si="1"/>
        <v>431</v>
      </c>
      <c r="N37" s="204">
        <v>0</v>
      </c>
      <c r="O37" s="205">
        <f t="shared" si="3"/>
        <v>431</v>
      </c>
      <c r="P37" s="220" t="s">
        <v>1941</v>
      </c>
      <c r="Q37" s="201" t="s">
        <v>1942</v>
      </c>
      <c r="R37" s="211">
        <f t="shared" ref="R37:W37" si="11">R$24+$O37</f>
        <v>542</v>
      </c>
      <c r="S37" s="212">
        <f t="shared" si="11"/>
        <v>553</v>
      </c>
      <c r="T37" s="212">
        <f t="shared" si="11"/>
        <v>566</v>
      </c>
      <c r="U37" s="212">
        <f t="shared" si="11"/>
        <v>576</v>
      </c>
      <c r="V37" s="212">
        <f t="shared" si="11"/>
        <v>599</v>
      </c>
      <c r="W37" s="212">
        <f t="shared" si="11"/>
        <v>627</v>
      </c>
      <c r="X37" s="188"/>
      <c r="Y37" s="188"/>
      <c r="Z37" s="188"/>
      <c r="AA37" s="188"/>
      <c r="AB37" s="188"/>
      <c r="AC37" s="188"/>
      <c r="AD37" s="188"/>
      <c r="AE37" s="188"/>
      <c r="AF37" s="188"/>
      <c r="AG37" s="188"/>
      <c r="AH37" s="188"/>
      <c r="AI37" s="213"/>
    </row>
    <row r="38" spans="1:35" ht="12.75" customHeight="1" outlineLevel="1">
      <c r="A38" s="509"/>
      <c r="B38" s="526"/>
      <c r="C38" s="479"/>
      <c r="D38" s="187">
        <v>24</v>
      </c>
      <c r="E38" s="521">
        <v>150</v>
      </c>
      <c r="F38" s="479"/>
      <c r="G38" s="479"/>
      <c r="H38" s="479"/>
      <c r="I38" s="202" t="s">
        <v>51</v>
      </c>
      <c r="J38" s="202" t="s">
        <v>51</v>
      </c>
      <c r="K38" s="202" t="s">
        <v>1926</v>
      </c>
      <c r="L38" s="189">
        <v>452</v>
      </c>
      <c r="M38" s="203">
        <f t="shared" si="1"/>
        <v>452</v>
      </c>
      <c r="N38" s="204">
        <f t="shared" ref="N38:N43" si="12">0*(1+$AI$5)*(1-$AI$4)</f>
        <v>0</v>
      </c>
      <c r="O38" s="205">
        <f t="shared" si="3"/>
        <v>452</v>
      </c>
      <c r="P38" s="167" t="s">
        <v>1943</v>
      </c>
      <c r="Q38" s="206" t="s">
        <v>1217</v>
      </c>
      <c r="R38" s="219"/>
      <c r="S38" s="188"/>
      <c r="T38" s="188"/>
      <c r="U38" s="188"/>
      <c r="V38" s="188"/>
      <c r="W38" s="212">
        <f>W$24+$O38</f>
        <v>648</v>
      </c>
      <c r="X38" s="188"/>
      <c r="Y38" s="188"/>
      <c r="Z38" s="188"/>
      <c r="AA38" s="188"/>
      <c r="AB38" s="188"/>
      <c r="AC38" s="188"/>
      <c r="AD38" s="188"/>
      <c r="AE38" s="188"/>
      <c r="AF38" s="188"/>
      <c r="AG38" s="188"/>
      <c r="AH38" s="188"/>
      <c r="AI38" s="213"/>
    </row>
    <row r="39" spans="1:35" ht="12.75" customHeight="1" outlineLevel="1">
      <c r="A39" s="509"/>
      <c r="B39" s="526"/>
      <c r="C39" s="480"/>
      <c r="D39" s="187">
        <v>24</v>
      </c>
      <c r="E39" s="480"/>
      <c r="F39" s="480"/>
      <c r="G39" s="480"/>
      <c r="H39" s="480"/>
      <c r="I39" s="202" t="s">
        <v>51</v>
      </c>
      <c r="J39" s="202" t="s">
        <v>51</v>
      </c>
      <c r="K39" s="202" t="s">
        <v>1926</v>
      </c>
      <c r="L39" s="189">
        <v>459</v>
      </c>
      <c r="M39" s="203">
        <f t="shared" si="1"/>
        <v>459</v>
      </c>
      <c r="N39" s="204">
        <f t="shared" si="12"/>
        <v>0</v>
      </c>
      <c r="O39" s="205">
        <f t="shared" si="3"/>
        <v>459</v>
      </c>
      <c r="P39" s="167" t="s">
        <v>1944</v>
      </c>
      <c r="Q39" s="206" t="s">
        <v>1945</v>
      </c>
      <c r="R39" s="221"/>
      <c r="S39" s="216"/>
      <c r="T39" s="216"/>
      <c r="U39" s="216"/>
      <c r="V39" s="216"/>
      <c r="W39" s="216"/>
      <c r="X39" s="216"/>
      <c r="Y39" s="216"/>
      <c r="Z39" s="216"/>
      <c r="AA39" s="216"/>
      <c r="AB39" s="216"/>
      <c r="AC39" s="216"/>
      <c r="AD39" s="216"/>
      <c r="AE39" s="216"/>
      <c r="AF39" s="216"/>
      <c r="AG39" s="216"/>
      <c r="AH39" s="216"/>
      <c r="AI39" s="217"/>
    </row>
    <row r="40" spans="1:35" ht="12.75" customHeight="1" outlineLevel="1">
      <c r="A40" s="509"/>
      <c r="B40" s="526"/>
      <c r="C40" s="521" t="s">
        <v>1946</v>
      </c>
      <c r="D40" s="189">
        <v>24</v>
      </c>
      <c r="E40" s="521">
        <v>150</v>
      </c>
      <c r="F40" s="521" t="s">
        <v>51</v>
      </c>
      <c r="G40" s="521" t="s">
        <v>1924</v>
      </c>
      <c r="H40" s="521" t="s">
        <v>1925</v>
      </c>
      <c r="I40" s="202" t="s">
        <v>1926</v>
      </c>
      <c r="J40" s="202" t="s">
        <v>51</v>
      </c>
      <c r="K40" s="202" t="s">
        <v>51</v>
      </c>
      <c r="L40" s="189">
        <v>680</v>
      </c>
      <c r="M40" s="204">
        <f t="shared" si="1"/>
        <v>680</v>
      </c>
      <c r="N40" s="204">
        <f t="shared" si="12"/>
        <v>0</v>
      </c>
      <c r="O40" s="205">
        <f t="shared" si="3"/>
        <v>680</v>
      </c>
      <c r="P40" s="220" t="s">
        <v>1947</v>
      </c>
      <c r="Q40" s="201" t="s">
        <v>1948</v>
      </c>
      <c r="R40" s="218"/>
      <c r="S40" s="222"/>
      <c r="T40" s="209"/>
      <c r="U40" s="209"/>
      <c r="V40" s="209"/>
      <c r="W40" s="209"/>
      <c r="X40" s="208">
        <f t="shared" ref="X40:X41" si="13">X$24+$O40</f>
        <v>937</v>
      </c>
      <c r="Y40" s="209"/>
      <c r="Z40" s="209"/>
      <c r="AA40" s="209"/>
      <c r="AB40" s="209"/>
      <c r="AC40" s="209"/>
      <c r="AD40" s="209"/>
      <c r="AE40" s="209"/>
      <c r="AF40" s="209"/>
      <c r="AG40" s="209"/>
      <c r="AH40" s="209"/>
      <c r="AI40" s="210"/>
    </row>
    <row r="41" spans="1:35" ht="12.75" customHeight="1" outlineLevel="1">
      <c r="A41" s="509"/>
      <c r="B41" s="526"/>
      <c r="C41" s="479"/>
      <c r="D41" s="189">
        <v>230</v>
      </c>
      <c r="E41" s="479"/>
      <c r="F41" s="479"/>
      <c r="G41" s="479"/>
      <c r="H41" s="479"/>
      <c r="I41" s="202" t="s">
        <v>1926</v>
      </c>
      <c r="J41" s="202" t="s">
        <v>51</v>
      </c>
      <c r="K41" s="202" t="s">
        <v>51</v>
      </c>
      <c r="L41" s="189">
        <v>680</v>
      </c>
      <c r="M41" s="204">
        <f t="shared" si="1"/>
        <v>680</v>
      </c>
      <c r="N41" s="204">
        <f t="shared" si="12"/>
        <v>0</v>
      </c>
      <c r="O41" s="205">
        <f t="shared" si="3"/>
        <v>680</v>
      </c>
      <c r="P41" s="220" t="s">
        <v>1949</v>
      </c>
      <c r="Q41" s="201" t="s">
        <v>1950</v>
      </c>
      <c r="R41" s="219"/>
      <c r="S41" s="204"/>
      <c r="T41" s="188"/>
      <c r="U41" s="188"/>
      <c r="V41" s="188"/>
      <c r="W41" s="188"/>
      <c r="X41" s="212">
        <f t="shared" si="13"/>
        <v>937</v>
      </c>
      <c r="Y41" s="188"/>
      <c r="Z41" s="188"/>
      <c r="AA41" s="188"/>
      <c r="AB41" s="188"/>
      <c r="AC41" s="188"/>
      <c r="AD41" s="188"/>
      <c r="AE41" s="188"/>
      <c r="AF41" s="188"/>
      <c r="AG41" s="188"/>
      <c r="AH41" s="188"/>
      <c r="AI41" s="213"/>
    </row>
    <row r="42" spans="1:35" ht="12.75" customHeight="1" outlineLevel="1">
      <c r="A42" s="509"/>
      <c r="B42" s="526"/>
      <c r="C42" s="479"/>
      <c r="D42" s="189">
        <v>24</v>
      </c>
      <c r="E42" s="479"/>
      <c r="F42" s="479"/>
      <c r="G42" s="479"/>
      <c r="H42" s="479"/>
      <c r="I42" s="202" t="s">
        <v>1926</v>
      </c>
      <c r="J42" s="202" t="s">
        <v>51</v>
      </c>
      <c r="K42" s="202" t="s">
        <v>51</v>
      </c>
      <c r="L42" s="189">
        <v>690</v>
      </c>
      <c r="M42" s="204">
        <f t="shared" si="1"/>
        <v>690</v>
      </c>
      <c r="N42" s="204">
        <f t="shared" si="12"/>
        <v>0</v>
      </c>
      <c r="O42" s="205">
        <f t="shared" si="3"/>
        <v>690</v>
      </c>
      <c r="P42" s="220" t="s">
        <v>1951</v>
      </c>
      <c r="Q42" s="201" t="s">
        <v>1952</v>
      </c>
      <c r="R42" s="219"/>
      <c r="S42" s="204"/>
      <c r="T42" s="188"/>
      <c r="U42" s="188"/>
      <c r="V42" s="188"/>
      <c r="W42" s="188"/>
      <c r="X42" s="188"/>
      <c r="Y42" s="212">
        <f t="shared" ref="Y42:Y43" si="14">Y$24+$O42</f>
        <v>981</v>
      </c>
      <c r="Z42" s="188"/>
      <c r="AA42" s="188"/>
      <c r="AB42" s="188"/>
      <c r="AC42" s="188"/>
      <c r="AD42" s="188"/>
      <c r="AE42" s="188"/>
      <c r="AF42" s="188"/>
      <c r="AG42" s="188"/>
      <c r="AH42" s="188"/>
      <c r="AI42" s="213"/>
    </row>
    <row r="43" spans="1:35" ht="12.75" customHeight="1" outlineLevel="1">
      <c r="A43" s="509"/>
      <c r="B43" s="526"/>
      <c r="C43" s="479"/>
      <c r="D43" s="189">
        <v>230</v>
      </c>
      <c r="E43" s="480"/>
      <c r="F43" s="479"/>
      <c r="G43" s="479"/>
      <c r="H43" s="479"/>
      <c r="I43" s="202" t="s">
        <v>1926</v>
      </c>
      <c r="J43" s="202" t="s">
        <v>51</v>
      </c>
      <c r="K43" s="202" t="s">
        <v>51</v>
      </c>
      <c r="L43" s="189">
        <v>690</v>
      </c>
      <c r="M43" s="204">
        <f t="shared" si="1"/>
        <v>690</v>
      </c>
      <c r="N43" s="204">
        <f t="shared" si="12"/>
        <v>0</v>
      </c>
      <c r="O43" s="205">
        <f t="shared" si="3"/>
        <v>690</v>
      </c>
      <c r="P43" s="220" t="s">
        <v>1953</v>
      </c>
      <c r="Q43" s="201" t="s">
        <v>1954</v>
      </c>
      <c r="R43" s="219"/>
      <c r="S43" s="204"/>
      <c r="T43" s="188"/>
      <c r="U43" s="188"/>
      <c r="V43" s="188"/>
      <c r="W43" s="188"/>
      <c r="X43" s="188"/>
      <c r="Y43" s="212">
        <f t="shared" si="14"/>
        <v>981</v>
      </c>
      <c r="Z43" s="188"/>
      <c r="AA43" s="188"/>
      <c r="AB43" s="188"/>
      <c r="AC43" s="188"/>
      <c r="AD43" s="188"/>
      <c r="AE43" s="188"/>
      <c r="AF43" s="188"/>
      <c r="AG43" s="188"/>
      <c r="AH43" s="188"/>
      <c r="AI43" s="213"/>
    </row>
    <row r="44" spans="1:35" ht="12.75" customHeight="1" outlineLevel="1">
      <c r="A44" s="509"/>
      <c r="B44" s="526"/>
      <c r="C44" s="479"/>
      <c r="D44" s="189">
        <v>24</v>
      </c>
      <c r="E44" s="521">
        <v>35</v>
      </c>
      <c r="F44" s="479"/>
      <c r="G44" s="479"/>
      <c r="H44" s="479"/>
      <c r="I44" s="202" t="s">
        <v>1926</v>
      </c>
      <c r="J44" s="202" t="s">
        <v>51</v>
      </c>
      <c r="K44" s="202" t="s">
        <v>51</v>
      </c>
      <c r="L44" s="189">
        <v>755</v>
      </c>
      <c r="M44" s="204">
        <f t="shared" si="1"/>
        <v>755</v>
      </c>
      <c r="N44" s="204">
        <v>0</v>
      </c>
      <c r="O44" s="205">
        <f t="shared" si="3"/>
        <v>755</v>
      </c>
      <c r="P44" s="220" t="s">
        <v>1955</v>
      </c>
      <c r="Q44" s="201" t="s">
        <v>1956</v>
      </c>
      <c r="R44" s="219"/>
      <c r="S44" s="188"/>
      <c r="T44" s="188"/>
      <c r="U44" s="188"/>
      <c r="V44" s="188"/>
      <c r="W44" s="188"/>
      <c r="X44" s="212">
        <f t="shared" ref="X44:X45" si="15">X$24+$O44</f>
        <v>1012</v>
      </c>
      <c r="Y44" s="188"/>
      <c r="Z44" s="188"/>
      <c r="AA44" s="188"/>
      <c r="AB44" s="188"/>
      <c r="AC44" s="188"/>
      <c r="AD44" s="188"/>
      <c r="AE44" s="188"/>
      <c r="AF44" s="188"/>
      <c r="AG44" s="188"/>
      <c r="AH44" s="188"/>
      <c r="AI44" s="213"/>
    </row>
    <row r="45" spans="1:35" ht="12.75" customHeight="1" outlineLevel="1">
      <c r="A45" s="509"/>
      <c r="B45" s="526"/>
      <c r="C45" s="479"/>
      <c r="D45" s="189">
        <v>230</v>
      </c>
      <c r="E45" s="479"/>
      <c r="F45" s="479"/>
      <c r="G45" s="479"/>
      <c r="H45" s="479"/>
      <c r="I45" s="202" t="s">
        <v>1926</v>
      </c>
      <c r="J45" s="202" t="s">
        <v>51</v>
      </c>
      <c r="K45" s="202" t="s">
        <v>51</v>
      </c>
      <c r="L45" s="189">
        <v>755</v>
      </c>
      <c r="M45" s="204">
        <f t="shared" si="1"/>
        <v>755</v>
      </c>
      <c r="N45" s="204">
        <v>0</v>
      </c>
      <c r="O45" s="205">
        <f t="shared" si="3"/>
        <v>755</v>
      </c>
      <c r="P45" s="220" t="s">
        <v>1957</v>
      </c>
      <c r="Q45" s="201" t="s">
        <v>1958</v>
      </c>
      <c r="R45" s="219"/>
      <c r="S45" s="188"/>
      <c r="T45" s="188"/>
      <c r="U45" s="188"/>
      <c r="V45" s="188"/>
      <c r="W45" s="188"/>
      <c r="X45" s="212">
        <f t="shared" si="15"/>
        <v>1012</v>
      </c>
      <c r="Y45" s="188"/>
      <c r="Z45" s="188"/>
      <c r="AA45" s="188"/>
      <c r="AB45" s="188"/>
      <c r="AC45" s="188"/>
      <c r="AD45" s="188"/>
      <c r="AE45" s="188"/>
      <c r="AF45" s="188"/>
      <c r="AG45" s="188"/>
      <c r="AH45" s="188"/>
      <c r="AI45" s="213"/>
    </row>
    <row r="46" spans="1:35" ht="12.75" customHeight="1" outlineLevel="1">
      <c r="A46" s="509"/>
      <c r="B46" s="526"/>
      <c r="C46" s="479"/>
      <c r="D46" s="189">
        <v>24</v>
      </c>
      <c r="E46" s="479"/>
      <c r="F46" s="479"/>
      <c r="G46" s="479"/>
      <c r="H46" s="479"/>
      <c r="I46" s="202" t="s">
        <v>1926</v>
      </c>
      <c r="J46" s="202" t="s">
        <v>51</v>
      </c>
      <c r="K46" s="202" t="s">
        <v>51</v>
      </c>
      <c r="L46" s="189">
        <v>766</v>
      </c>
      <c r="M46" s="204">
        <f t="shared" si="1"/>
        <v>766</v>
      </c>
      <c r="N46" s="204">
        <v>0</v>
      </c>
      <c r="O46" s="205">
        <f t="shared" si="3"/>
        <v>766</v>
      </c>
      <c r="P46" s="220" t="s">
        <v>1959</v>
      </c>
      <c r="Q46" s="201" t="s">
        <v>1960</v>
      </c>
      <c r="R46" s="219"/>
      <c r="S46" s="188"/>
      <c r="T46" s="188"/>
      <c r="U46" s="188"/>
      <c r="V46" s="188"/>
      <c r="W46" s="188"/>
      <c r="X46" s="188"/>
      <c r="Y46" s="212">
        <f t="shared" ref="Y46:Y47" si="16">Y$24+$O46</f>
        <v>1057</v>
      </c>
      <c r="Z46" s="188"/>
      <c r="AA46" s="188"/>
      <c r="AB46" s="188"/>
      <c r="AC46" s="188"/>
      <c r="AD46" s="188"/>
      <c r="AE46" s="188"/>
      <c r="AF46" s="188"/>
      <c r="AG46" s="188"/>
      <c r="AH46" s="188"/>
      <c r="AI46" s="213"/>
    </row>
    <row r="47" spans="1:35" ht="12.75" customHeight="1" outlineLevel="1">
      <c r="A47" s="509"/>
      <c r="B47" s="526"/>
      <c r="C47" s="479"/>
      <c r="D47" s="189">
        <v>230</v>
      </c>
      <c r="E47" s="480"/>
      <c r="F47" s="479"/>
      <c r="G47" s="479"/>
      <c r="H47" s="479"/>
      <c r="I47" s="202" t="s">
        <v>1926</v>
      </c>
      <c r="J47" s="202" t="s">
        <v>51</v>
      </c>
      <c r="K47" s="202" t="s">
        <v>51</v>
      </c>
      <c r="L47" s="189">
        <v>766</v>
      </c>
      <c r="M47" s="204">
        <f t="shared" si="1"/>
        <v>766</v>
      </c>
      <c r="N47" s="204">
        <v>0</v>
      </c>
      <c r="O47" s="205">
        <f t="shared" si="3"/>
        <v>766</v>
      </c>
      <c r="P47" s="220" t="s">
        <v>1961</v>
      </c>
      <c r="Q47" s="201" t="s">
        <v>1962</v>
      </c>
      <c r="R47" s="219"/>
      <c r="S47" s="188"/>
      <c r="T47" s="188"/>
      <c r="U47" s="188"/>
      <c r="V47" s="188"/>
      <c r="W47" s="188"/>
      <c r="X47" s="188"/>
      <c r="Y47" s="212">
        <f t="shared" si="16"/>
        <v>1057</v>
      </c>
      <c r="Z47" s="188"/>
      <c r="AA47" s="188"/>
      <c r="AB47" s="188"/>
      <c r="AC47" s="188"/>
      <c r="AD47" s="188"/>
      <c r="AE47" s="188"/>
      <c r="AF47" s="188"/>
      <c r="AG47" s="188"/>
      <c r="AH47" s="188"/>
      <c r="AI47" s="213"/>
    </row>
    <row r="48" spans="1:35" ht="12.75" customHeight="1" outlineLevel="1">
      <c r="A48" s="509"/>
      <c r="B48" s="526"/>
      <c r="C48" s="479"/>
      <c r="D48" s="535">
        <v>24</v>
      </c>
      <c r="E48" s="521">
        <v>150</v>
      </c>
      <c r="F48" s="479"/>
      <c r="G48" s="479"/>
      <c r="H48" s="479"/>
      <c r="I48" s="202" t="s">
        <v>51</v>
      </c>
      <c r="J48" s="202" t="s">
        <v>51</v>
      </c>
      <c r="K48" s="202" t="s">
        <v>1926</v>
      </c>
      <c r="L48" s="189">
        <v>798</v>
      </c>
      <c r="M48" s="203">
        <f t="shared" si="1"/>
        <v>798</v>
      </c>
      <c r="N48" s="204">
        <f t="shared" ref="N48:N49" si="17">0*(1+$AI$5)*(1-$AI$4)</f>
        <v>0</v>
      </c>
      <c r="O48" s="205">
        <f t="shared" si="3"/>
        <v>798</v>
      </c>
      <c r="P48" s="167" t="s">
        <v>1963</v>
      </c>
      <c r="Q48" s="206" t="s">
        <v>1964</v>
      </c>
      <c r="R48" s="219"/>
      <c r="S48" s="188"/>
      <c r="T48" s="188"/>
      <c r="U48" s="188"/>
      <c r="V48" s="188"/>
      <c r="W48" s="188"/>
      <c r="X48" s="212">
        <f>X$24+$O48</f>
        <v>1055</v>
      </c>
      <c r="Y48" s="188"/>
      <c r="Z48" s="188"/>
      <c r="AA48" s="188"/>
      <c r="AB48" s="188"/>
      <c r="AC48" s="188"/>
      <c r="AD48" s="188"/>
      <c r="AE48" s="188"/>
      <c r="AF48" s="188"/>
      <c r="AG48" s="188"/>
      <c r="AH48" s="188"/>
      <c r="AI48" s="213"/>
    </row>
    <row r="49" spans="1:35" ht="12.75" customHeight="1" outlineLevel="1">
      <c r="A49" s="509"/>
      <c r="B49" s="526"/>
      <c r="C49" s="480"/>
      <c r="D49" s="480"/>
      <c r="E49" s="480"/>
      <c r="F49" s="480"/>
      <c r="G49" s="480"/>
      <c r="H49" s="480"/>
      <c r="I49" s="202" t="s">
        <v>51</v>
      </c>
      <c r="J49" s="202" t="s">
        <v>51</v>
      </c>
      <c r="K49" s="202" t="s">
        <v>1926</v>
      </c>
      <c r="L49" s="189">
        <v>808</v>
      </c>
      <c r="M49" s="203">
        <f t="shared" si="1"/>
        <v>808</v>
      </c>
      <c r="N49" s="204">
        <f t="shared" si="17"/>
        <v>0</v>
      </c>
      <c r="O49" s="205">
        <f t="shared" si="3"/>
        <v>808</v>
      </c>
      <c r="P49" s="167" t="s">
        <v>1965</v>
      </c>
      <c r="Q49" s="206" t="s">
        <v>1966</v>
      </c>
      <c r="R49" s="221"/>
      <c r="S49" s="216"/>
      <c r="T49" s="216"/>
      <c r="U49" s="216"/>
      <c r="V49" s="216"/>
      <c r="W49" s="216"/>
      <c r="X49" s="216"/>
      <c r="Y49" s="215">
        <f t="shared" ref="Y49:Y51" si="18">Y$24+$O49</f>
        <v>1099</v>
      </c>
      <c r="Z49" s="216"/>
      <c r="AA49" s="216"/>
      <c r="AB49" s="216"/>
      <c r="AC49" s="216"/>
      <c r="AD49" s="216"/>
      <c r="AE49" s="216"/>
      <c r="AF49" s="216"/>
      <c r="AG49" s="216"/>
      <c r="AH49" s="216"/>
      <c r="AI49" s="217"/>
    </row>
    <row r="50" spans="1:35" ht="12.75" customHeight="1" outlineLevel="1">
      <c r="A50" s="509"/>
      <c r="B50" s="526"/>
      <c r="C50" s="521">
        <v>160</v>
      </c>
      <c r="D50" s="535" t="s">
        <v>1967</v>
      </c>
      <c r="E50" s="189">
        <v>35</v>
      </c>
      <c r="F50" s="521" t="s">
        <v>51</v>
      </c>
      <c r="G50" s="189">
        <v>2</v>
      </c>
      <c r="H50" s="521" t="s">
        <v>1968</v>
      </c>
      <c r="I50" s="202" t="s">
        <v>1926</v>
      </c>
      <c r="J50" s="202" t="s">
        <v>1926</v>
      </c>
      <c r="K50" s="202" t="s">
        <v>51</v>
      </c>
      <c r="L50" s="189">
        <v>1347</v>
      </c>
      <c r="M50" s="204">
        <f t="shared" si="1"/>
        <v>1347</v>
      </c>
      <c r="N50" s="204">
        <f t="shared" ref="N50:N51" si="19">35*(1+$AI$5)*(1-$AI$4)</f>
        <v>35</v>
      </c>
      <c r="O50" s="205">
        <f t="shared" si="3"/>
        <v>1382</v>
      </c>
      <c r="P50" s="220" t="s">
        <v>1969</v>
      </c>
      <c r="Q50" s="201" t="s">
        <v>1970</v>
      </c>
      <c r="R50" s="218"/>
      <c r="S50" s="209"/>
      <c r="T50" s="209"/>
      <c r="U50" s="209"/>
      <c r="V50" s="209"/>
      <c r="W50" s="209"/>
      <c r="X50" s="209"/>
      <c r="Y50" s="208">
        <f t="shared" si="18"/>
        <v>1673</v>
      </c>
      <c r="Z50" s="208">
        <f t="shared" ref="Z50:AC50" si="20">Z$24+$O50</f>
        <v>1701</v>
      </c>
      <c r="AA50" s="208">
        <f t="shared" si="20"/>
        <v>2025</v>
      </c>
      <c r="AB50" s="208">
        <f t="shared" si="20"/>
        <v>2427</v>
      </c>
      <c r="AC50" s="208">
        <f t="shared" si="20"/>
        <v>2829</v>
      </c>
      <c r="AD50" s="209"/>
      <c r="AE50" s="209"/>
      <c r="AF50" s="209"/>
      <c r="AG50" s="209"/>
      <c r="AH50" s="209"/>
      <c r="AI50" s="210"/>
    </row>
    <row r="51" spans="1:35" ht="12.75" customHeight="1" outlineLevel="1">
      <c r="A51" s="511"/>
      <c r="B51" s="527"/>
      <c r="C51" s="480"/>
      <c r="D51" s="480"/>
      <c r="E51" s="189">
        <v>35</v>
      </c>
      <c r="F51" s="480"/>
      <c r="G51" s="189">
        <v>2</v>
      </c>
      <c r="H51" s="480"/>
      <c r="I51" s="202" t="s">
        <v>1926</v>
      </c>
      <c r="J51" s="202" t="s">
        <v>1926</v>
      </c>
      <c r="K51" s="202" t="s">
        <v>1926</v>
      </c>
      <c r="L51" s="189">
        <v>1628</v>
      </c>
      <c r="M51" s="203">
        <f t="shared" si="1"/>
        <v>1628</v>
      </c>
      <c r="N51" s="204">
        <f t="shared" si="19"/>
        <v>35</v>
      </c>
      <c r="O51" s="205">
        <f t="shared" si="3"/>
        <v>1663</v>
      </c>
      <c r="P51" s="167" t="s">
        <v>1971</v>
      </c>
      <c r="Q51" s="206" t="s">
        <v>1972</v>
      </c>
      <c r="R51" s="221"/>
      <c r="S51" s="216"/>
      <c r="T51" s="216"/>
      <c r="U51" s="216"/>
      <c r="V51" s="216"/>
      <c r="W51" s="216"/>
      <c r="X51" s="216"/>
      <c r="Y51" s="215">
        <f t="shared" si="18"/>
        <v>1954</v>
      </c>
      <c r="Z51" s="215">
        <f t="shared" ref="Z51:AC51" si="21">Z$24+$O51</f>
        <v>1982</v>
      </c>
      <c r="AA51" s="215">
        <f t="shared" si="21"/>
        <v>2306</v>
      </c>
      <c r="AB51" s="215">
        <f t="shared" si="21"/>
        <v>2708</v>
      </c>
      <c r="AC51" s="215">
        <f t="shared" si="21"/>
        <v>3110</v>
      </c>
      <c r="AD51" s="216"/>
      <c r="AE51" s="216"/>
      <c r="AF51" s="216"/>
      <c r="AG51" s="216"/>
      <c r="AH51" s="216"/>
      <c r="AI51" s="217"/>
    </row>
    <row r="52" spans="1:35" ht="12.75" customHeight="1" outlineLevel="1">
      <c r="A52" s="223"/>
      <c r="B52" s="223"/>
      <c r="C52" s="224"/>
      <c r="D52" s="224"/>
      <c r="E52" s="224"/>
      <c r="F52" s="224"/>
      <c r="G52" s="224"/>
      <c r="H52" s="224"/>
      <c r="I52" s="225"/>
      <c r="J52" s="225"/>
      <c r="K52" s="225"/>
      <c r="L52" s="224"/>
      <c r="M52" s="197"/>
      <c r="N52" s="197"/>
      <c r="O52" s="197"/>
      <c r="P52" s="226"/>
      <c r="Q52" s="125"/>
      <c r="R52" s="196"/>
      <c r="S52" s="197"/>
      <c r="T52" s="196"/>
      <c r="U52" s="196"/>
      <c r="V52" s="196"/>
      <c r="W52" s="196"/>
      <c r="X52" s="196"/>
      <c r="Y52" s="196"/>
      <c r="Z52" s="196"/>
      <c r="AA52" s="196"/>
      <c r="AB52" s="196"/>
      <c r="AC52" s="196"/>
      <c r="AD52" s="196"/>
      <c r="AE52" s="196"/>
      <c r="AF52" s="196"/>
      <c r="AG52" s="196"/>
      <c r="AH52" s="196"/>
      <c r="AI52" s="196"/>
    </row>
    <row r="53" spans="1:35" ht="12.75" customHeight="1" outlineLevel="1">
      <c r="A53" s="223"/>
      <c r="B53" s="223"/>
      <c r="C53" s="224"/>
      <c r="D53" s="224"/>
      <c r="E53" s="224"/>
      <c r="F53" s="224"/>
      <c r="G53" s="224"/>
      <c r="H53" s="224"/>
      <c r="I53" s="225"/>
      <c r="J53" s="225"/>
      <c r="K53" s="225"/>
      <c r="L53" s="224"/>
      <c r="M53" s="197"/>
      <c r="N53" s="197"/>
      <c r="O53" s="197"/>
      <c r="P53" s="226"/>
      <c r="Q53" s="125"/>
      <c r="R53" s="196"/>
      <c r="S53" s="197"/>
      <c r="T53" s="196"/>
      <c r="U53" s="196"/>
      <c r="V53" s="196"/>
      <c r="W53" s="196"/>
      <c r="X53" s="196"/>
      <c r="Y53" s="196"/>
      <c r="Z53" s="196"/>
      <c r="AA53" s="196"/>
      <c r="AB53" s="196"/>
      <c r="AC53" s="196"/>
      <c r="AD53" s="196"/>
      <c r="AE53" s="196"/>
      <c r="AF53" s="196"/>
      <c r="AG53" s="196"/>
      <c r="AH53" s="196"/>
      <c r="AI53" s="196"/>
    </row>
    <row r="54" spans="1:35" ht="16.5" customHeight="1">
      <c r="A54" s="198" t="s">
        <v>1973</v>
      </c>
      <c r="B54" s="199"/>
      <c r="C54" s="199"/>
      <c r="D54" s="199"/>
      <c r="E54" s="199"/>
      <c r="F54" s="199"/>
      <c r="G54" s="199"/>
      <c r="H54" s="199"/>
      <c r="I54" s="199"/>
      <c r="J54" s="199"/>
      <c r="K54" s="199"/>
      <c r="L54" s="227"/>
      <c r="M54" s="199"/>
      <c r="N54" s="199"/>
      <c r="O54" s="199"/>
      <c r="P54" s="200"/>
      <c r="Q54" s="201" t="s">
        <v>1922</v>
      </c>
      <c r="R54" s="528" t="s">
        <v>1923</v>
      </c>
      <c r="S54" s="529"/>
      <c r="T54" s="529"/>
      <c r="U54" s="529"/>
      <c r="V54" s="529"/>
      <c r="W54" s="529"/>
      <c r="X54" s="529"/>
      <c r="Y54" s="529"/>
      <c r="Z54" s="529"/>
      <c r="AA54" s="529"/>
      <c r="AB54" s="529"/>
      <c r="AC54" s="529"/>
      <c r="AD54" s="529"/>
      <c r="AE54" s="529"/>
      <c r="AF54" s="529"/>
      <c r="AG54" s="529"/>
      <c r="AH54" s="529"/>
      <c r="AI54" s="530"/>
    </row>
    <row r="55" spans="1:35" ht="12.75" customHeight="1" outlineLevel="1">
      <c r="A55" s="543"/>
      <c r="B55" s="525"/>
      <c r="C55" s="521">
        <v>20</v>
      </c>
      <c r="D55" s="521">
        <v>24</v>
      </c>
      <c r="E55" s="521">
        <v>75</v>
      </c>
      <c r="F55" s="521" t="s">
        <v>1974</v>
      </c>
      <c r="G55" s="521" t="s">
        <v>51</v>
      </c>
      <c r="H55" s="521" t="s">
        <v>1925</v>
      </c>
      <c r="I55" s="202" t="s">
        <v>1926</v>
      </c>
      <c r="J55" s="202" t="s">
        <v>51</v>
      </c>
      <c r="K55" s="202" t="s">
        <v>51</v>
      </c>
      <c r="L55" s="189">
        <v>446</v>
      </c>
      <c r="M55" s="203">
        <f t="shared" ref="M55:M71" si="22">L55*(1+$AI$5)*(1-$AI$4)</f>
        <v>446</v>
      </c>
      <c r="N55" s="204">
        <f t="shared" ref="N55:N70" si="23">0*(1+$AI$5)*(1-$AI$4)</f>
        <v>0</v>
      </c>
      <c r="O55" s="205">
        <f t="shared" ref="O55:O71" si="24">M55+N55</f>
        <v>446</v>
      </c>
      <c r="P55" s="167" t="s">
        <v>1975</v>
      </c>
      <c r="Q55" s="201" t="s">
        <v>1976</v>
      </c>
      <c r="R55" s="207">
        <f t="shared" ref="R55:V55" si="25">R$24+$O55</f>
        <v>557</v>
      </c>
      <c r="S55" s="208">
        <f t="shared" si="25"/>
        <v>568</v>
      </c>
      <c r="T55" s="208">
        <f t="shared" si="25"/>
        <v>581</v>
      </c>
      <c r="U55" s="208">
        <f t="shared" si="25"/>
        <v>591</v>
      </c>
      <c r="V55" s="208">
        <f t="shared" si="25"/>
        <v>614</v>
      </c>
      <c r="W55" s="209"/>
      <c r="X55" s="209"/>
      <c r="Y55" s="209"/>
      <c r="Z55" s="209"/>
      <c r="AA55" s="209"/>
      <c r="AB55" s="209"/>
      <c r="AC55" s="209"/>
      <c r="AD55" s="209"/>
      <c r="AE55" s="209"/>
      <c r="AF55" s="209"/>
      <c r="AG55" s="209"/>
      <c r="AH55" s="209"/>
      <c r="AI55" s="210"/>
    </row>
    <row r="56" spans="1:35" ht="12.75" customHeight="1" outlineLevel="1">
      <c r="A56" s="509"/>
      <c r="B56" s="526"/>
      <c r="C56" s="479"/>
      <c r="D56" s="479"/>
      <c r="E56" s="479"/>
      <c r="F56" s="479"/>
      <c r="G56" s="480"/>
      <c r="H56" s="479"/>
      <c r="I56" s="202" t="s">
        <v>1926</v>
      </c>
      <c r="J56" s="202" t="s">
        <v>51</v>
      </c>
      <c r="K56" s="202" t="s">
        <v>51</v>
      </c>
      <c r="L56" s="189">
        <v>446</v>
      </c>
      <c r="M56" s="203">
        <f t="shared" si="22"/>
        <v>446</v>
      </c>
      <c r="N56" s="204">
        <f t="shared" si="23"/>
        <v>0</v>
      </c>
      <c r="O56" s="205">
        <f t="shared" si="24"/>
        <v>446</v>
      </c>
      <c r="P56" s="167" t="s">
        <v>1977</v>
      </c>
      <c r="Q56" s="201" t="s">
        <v>1978</v>
      </c>
      <c r="R56" s="211">
        <f t="shared" ref="R56:V56" si="26">R$24+$O56</f>
        <v>557</v>
      </c>
      <c r="S56" s="212">
        <f t="shared" si="26"/>
        <v>568</v>
      </c>
      <c r="T56" s="212">
        <f t="shared" si="26"/>
        <v>581</v>
      </c>
      <c r="U56" s="212">
        <f t="shared" si="26"/>
        <v>591</v>
      </c>
      <c r="V56" s="212">
        <f t="shared" si="26"/>
        <v>614</v>
      </c>
      <c r="W56" s="188"/>
      <c r="X56" s="188"/>
      <c r="Y56" s="188"/>
      <c r="Z56" s="188"/>
      <c r="AA56" s="188"/>
      <c r="AB56" s="188"/>
      <c r="AC56" s="188"/>
      <c r="AD56" s="188"/>
      <c r="AE56" s="188"/>
      <c r="AF56" s="188"/>
      <c r="AG56" s="188"/>
      <c r="AH56" s="188"/>
      <c r="AI56" s="213"/>
    </row>
    <row r="57" spans="1:35" ht="12.75" customHeight="1" outlineLevel="1">
      <c r="A57" s="509"/>
      <c r="B57" s="526"/>
      <c r="C57" s="479"/>
      <c r="D57" s="479"/>
      <c r="E57" s="479"/>
      <c r="F57" s="479"/>
      <c r="G57" s="521">
        <v>2</v>
      </c>
      <c r="H57" s="479"/>
      <c r="I57" s="202" t="s">
        <v>1926</v>
      </c>
      <c r="J57" s="202" t="s">
        <v>51</v>
      </c>
      <c r="K57" s="202" t="s">
        <v>51</v>
      </c>
      <c r="L57" s="189">
        <v>492</v>
      </c>
      <c r="M57" s="203">
        <f t="shared" si="22"/>
        <v>492</v>
      </c>
      <c r="N57" s="204">
        <f t="shared" si="23"/>
        <v>0</v>
      </c>
      <c r="O57" s="205">
        <f t="shared" si="24"/>
        <v>492</v>
      </c>
      <c r="P57" s="167" t="s">
        <v>1979</v>
      </c>
      <c r="Q57" s="201" t="s">
        <v>1980</v>
      </c>
      <c r="R57" s="211">
        <f t="shared" ref="R57:V57" si="27">R$24+$O57</f>
        <v>603</v>
      </c>
      <c r="S57" s="212">
        <f t="shared" si="27"/>
        <v>614</v>
      </c>
      <c r="T57" s="212">
        <f t="shared" si="27"/>
        <v>627</v>
      </c>
      <c r="U57" s="212">
        <f t="shared" si="27"/>
        <v>637</v>
      </c>
      <c r="V57" s="212">
        <f t="shared" si="27"/>
        <v>660</v>
      </c>
      <c r="W57" s="188"/>
      <c r="X57" s="188"/>
      <c r="Y57" s="188"/>
      <c r="Z57" s="188"/>
      <c r="AA57" s="188"/>
      <c r="AB57" s="188"/>
      <c r="AC57" s="188"/>
      <c r="AD57" s="188"/>
      <c r="AE57" s="188"/>
      <c r="AF57" s="188"/>
      <c r="AG57" s="188"/>
      <c r="AH57" s="188"/>
      <c r="AI57" s="213"/>
    </row>
    <row r="58" spans="1:35" ht="12.75" customHeight="1" outlineLevel="1">
      <c r="A58" s="509"/>
      <c r="B58" s="526"/>
      <c r="C58" s="479"/>
      <c r="D58" s="480"/>
      <c r="E58" s="480"/>
      <c r="F58" s="480"/>
      <c r="G58" s="480"/>
      <c r="H58" s="480"/>
      <c r="I58" s="202" t="s">
        <v>1926</v>
      </c>
      <c r="J58" s="202" t="s">
        <v>51</v>
      </c>
      <c r="K58" s="202" t="s">
        <v>51</v>
      </c>
      <c r="L58" s="189">
        <v>492</v>
      </c>
      <c r="M58" s="203">
        <f t="shared" si="22"/>
        <v>492</v>
      </c>
      <c r="N58" s="204">
        <f t="shared" si="23"/>
        <v>0</v>
      </c>
      <c r="O58" s="205">
        <f t="shared" si="24"/>
        <v>492</v>
      </c>
      <c r="P58" s="167" t="s">
        <v>1981</v>
      </c>
      <c r="Q58" s="201" t="s">
        <v>1982</v>
      </c>
      <c r="R58" s="211">
        <f t="shared" ref="R58:V58" si="28">R$24+$O58</f>
        <v>603</v>
      </c>
      <c r="S58" s="212">
        <f t="shared" si="28"/>
        <v>614</v>
      </c>
      <c r="T58" s="212">
        <f t="shared" si="28"/>
        <v>627</v>
      </c>
      <c r="U58" s="212">
        <f t="shared" si="28"/>
        <v>637</v>
      </c>
      <c r="V58" s="212">
        <f t="shared" si="28"/>
        <v>660</v>
      </c>
      <c r="W58" s="188"/>
      <c r="X58" s="188"/>
      <c r="Y58" s="188"/>
      <c r="Z58" s="188"/>
      <c r="AA58" s="188"/>
      <c r="AB58" s="188"/>
      <c r="AC58" s="188"/>
      <c r="AD58" s="188"/>
      <c r="AE58" s="188"/>
      <c r="AF58" s="188"/>
      <c r="AG58" s="188"/>
      <c r="AH58" s="188"/>
      <c r="AI58" s="213"/>
    </row>
    <row r="59" spans="1:35" ht="12.75" customHeight="1" outlineLevel="1">
      <c r="A59" s="509"/>
      <c r="B59" s="526"/>
      <c r="C59" s="479"/>
      <c r="D59" s="535" t="s">
        <v>1967</v>
      </c>
      <c r="E59" s="521">
        <v>75</v>
      </c>
      <c r="F59" s="521" t="s">
        <v>1983</v>
      </c>
      <c r="G59" s="521" t="s">
        <v>51</v>
      </c>
      <c r="H59" s="521" t="s">
        <v>1925</v>
      </c>
      <c r="I59" s="202" t="s">
        <v>1926</v>
      </c>
      <c r="J59" s="202" t="s">
        <v>51</v>
      </c>
      <c r="K59" s="202" t="s">
        <v>51</v>
      </c>
      <c r="L59" s="189">
        <v>467</v>
      </c>
      <c r="M59" s="203">
        <f t="shared" si="22"/>
        <v>467</v>
      </c>
      <c r="N59" s="204">
        <f t="shared" si="23"/>
        <v>0</v>
      </c>
      <c r="O59" s="205">
        <f t="shared" si="24"/>
        <v>467</v>
      </c>
      <c r="P59" s="167" t="s">
        <v>1984</v>
      </c>
      <c r="Q59" s="201" t="s">
        <v>1985</v>
      </c>
      <c r="R59" s="211">
        <f t="shared" ref="R59:V59" si="29">R$24+$O59</f>
        <v>578</v>
      </c>
      <c r="S59" s="212">
        <f t="shared" si="29"/>
        <v>589</v>
      </c>
      <c r="T59" s="212">
        <f t="shared" si="29"/>
        <v>602</v>
      </c>
      <c r="U59" s="212">
        <f t="shared" si="29"/>
        <v>612</v>
      </c>
      <c r="V59" s="212">
        <f t="shared" si="29"/>
        <v>635</v>
      </c>
      <c r="W59" s="188"/>
      <c r="X59" s="188"/>
      <c r="Y59" s="188"/>
      <c r="Z59" s="188"/>
      <c r="AA59" s="188"/>
      <c r="AB59" s="188"/>
      <c r="AC59" s="188"/>
      <c r="AD59" s="188"/>
      <c r="AE59" s="188"/>
      <c r="AF59" s="188"/>
      <c r="AG59" s="188"/>
      <c r="AH59" s="188"/>
      <c r="AI59" s="213"/>
    </row>
    <row r="60" spans="1:35" ht="12.75" customHeight="1" outlineLevel="1">
      <c r="A60" s="509"/>
      <c r="B60" s="526"/>
      <c r="C60" s="479"/>
      <c r="D60" s="479"/>
      <c r="E60" s="479"/>
      <c r="F60" s="479"/>
      <c r="G60" s="480"/>
      <c r="H60" s="479"/>
      <c r="I60" s="202" t="s">
        <v>1926</v>
      </c>
      <c r="J60" s="202" t="s">
        <v>51</v>
      </c>
      <c r="K60" s="202" t="s">
        <v>51</v>
      </c>
      <c r="L60" s="189">
        <v>467</v>
      </c>
      <c r="M60" s="203">
        <f t="shared" si="22"/>
        <v>467</v>
      </c>
      <c r="N60" s="204">
        <f t="shared" si="23"/>
        <v>0</v>
      </c>
      <c r="O60" s="205">
        <f t="shared" si="24"/>
        <v>467</v>
      </c>
      <c r="P60" s="167" t="s">
        <v>1986</v>
      </c>
      <c r="Q60" s="201" t="s">
        <v>1987</v>
      </c>
      <c r="R60" s="211">
        <f t="shared" ref="R60:V60" si="30">R$24+$O60</f>
        <v>578</v>
      </c>
      <c r="S60" s="212">
        <f t="shared" si="30"/>
        <v>589</v>
      </c>
      <c r="T60" s="212">
        <f t="shared" si="30"/>
        <v>602</v>
      </c>
      <c r="U60" s="212">
        <f t="shared" si="30"/>
        <v>612</v>
      </c>
      <c r="V60" s="212">
        <f t="shared" si="30"/>
        <v>635</v>
      </c>
      <c r="W60" s="188"/>
      <c r="X60" s="188"/>
      <c r="Y60" s="188"/>
      <c r="Z60" s="188"/>
      <c r="AA60" s="188"/>
      <c r="AB60" s="188"/>
      <c r="AC60" s="188"/>
      <c r="AD60" s="188"/>
      <c r="AE60" s="188"/>
      <c r="AF60" s="188"/>
      <c r="AG60" s="188"/>
      <c r="AH60" s="188"/>
      <c r="AI60" s="213"/>
    </row>
    <row r="61" spans="1:35" ht="12.75" customHeight="1" outlineLevel="1">
      <c r="A61" s="509"/>
      <c r="B61" s="526"/>
      <c r="C61" s="479"/>
      <c r="D61" s="479"/>
      <c r="E61" s="479"/>
      <c r="F61" s="479"/>
      <c r="G61" s="521">
        <v>2</v>
      </c>
      <c r="H61" s="479"/>
      <c r="I61" s="202" t="s">
        <v>1926</v>
      </c>
      <c r="J61" s="202" t="s">
        <v>51</v>
      </c>
      <c r="K61" s="202" t="s">
        <v>51</v>
      </c>
      <c r="L61" s="189">
        <v>523</v>
      </c>
      <c r="M61" s="203">
        <f t="shared" si="22"/>
        <v>523</v>
      </c>
      <c r="N61" s="204">
        <f t="shared" si="23"/>
        <v>0</v>
      </c>
      <c r="O61" s="205">
        <f t="shared" si="24"/>
        <v>523</v>
      </c>
      <c r="P61" s="167" t="s">
        <v>1988</v>
      </c>
      <c r="Q61" s="201" t="s">
        <v>1989</v>
      </c>
      <c r="R61" s="211">
        <f t="shared" ref="R61:V61" si="31">R$24+$O61</f>
        <v>634</v>
      </c>
      <c r="S61" s="212">
        <f t="shared" si="31"/>
        <v>645</v>
      </c>
      <c r="T61" s="212">
        <f t="shared" si="31"/>
        <v>658</v>
      </c>
      <c r="U61" s="212">
        <f t="shared" si="31"/>
        <v>668</v>
      </c>
      <c r="V61" s="212">
        <f t="shared" si="31"/>
        <v>691</v>
      </c>
      <c r="W61" s="188"/>
      <c r="X61" s="188"/>
      <c r="Y61" s="188"/>
      <c r="Z61" s="188"/>
      <c r="AA61" s="188"/>
      <c r="AB61" s="188"/>
      <c r="AC61" s="188"/>
      <c r="AD61" s="188"/>
      <c r="AE61" s="188"/>
      <c r="AF61" s="188"/>
      <c r="AG61" s="188"/>
      <c r="AH61" s="188"/>
      <c r="AI61" s="213"/>
    </row>
    <row r="62" spans="1:35" ht="12.75" customHeight="1" outlineLevel="1">
      <c r="A62" s="509"/>
      <c r="B62" s="526"/>
      <c r="C62" s="479"/>
      <c r="D62" s="480"/>
      <c r="E62" s="480"/>
      <c r="F62" s="480"/>
      <c r="G62" s="480"/>
      <c r="H62" s="480"/>
      <c r="I62" s="202" t="s">
        <v>1926</v>
      </c>
      <c r="J62" s="202" t="s">
        <v>51</v>
      </c>
      <c r="K62" s="202" t="s">
        <v>51</v>
      </c>
      <c r="L62" s="189">
        <v>523</v>
      </c>
      <c r="M62" s="203">
        <f t="shared" si="22"/>
        <v>523</v>
      </c>
      <c r="N62" s="204">
        <f t="shared" si="23"/>
        <v>0</v>
      </c>
      <c r="O62" s="205">
        <f t="shared" si="24"/>
        <v>523</v>
      </c>
      <c r="P62" s="167" t="s">
        <v>1990</v>
      </c>
      <c r="Q62" s="201" t="s">
        <v>1991</v>
      </c>
      <c r="R62" s="211">
        <f t="shared" ref="R62:V62" si="32">R$24+$O62</f>
        <v>634</v>
      </c>
      <c r="S62" s="212">
        <f t="shared" si="32"/>
        <v>645</v>
      </c>
      <c r="T62" s="212">
        <f t="shared" si="32"/>
        <v>658</v>
      </c>
      <c r="U62" s="212">
        <f t="shared" si="32"/>
        <v>668</v>
      </c>
      <c r="V62" s="212">
        <f t="shared" si="32"/>
        <v>691</v>
      </c>
      <c r="W62" s="188"/>
      <c r="X62" s="188"/>
      <c r="Y62" s="188"/>
      <c r="Z62" s="188"/>
      <c r="AA62" s="188"/>
      <c r="AB62" s="188"/>
      <c r="AC62" s="188"/>
      <c r="AD62" s="188"/>
      <c r="AE62" s="188"/>
      <c r="AF62" s="188"/>
      <c r="AG62" s="188"/>
      <c r="AH62" s="188"/>
      <c r="AI62" s="213"/>
    </row>
    <row r="63" spans="1:35" ht="12.75" customHeight="1" outlineLevel="1">
      <c r="A63" s="509"/>
      <c r="B63" s="526"/>
      <c r="C63" s="479"/>
      <c r="D63" s="521">
        <v>24</v>
      </c>
      <c r="E63" s="521">
        <v>90</v>
      </c>
      <c r="F63" s="521" t="s">
        <v>1992</v>
      </c>
      <c r="G63" s="521" t="s">
        <v>51</v>
      </c>
      <c r="H63" s="521" t="s">
        <v>1925</v>
      </c>
      <c r="I63" s="202" t="s">
        <v>51</v>
      </c>
      <c r="J63" s="202" t="s">
        <v>51</v>
      </c>
      <c r="K63" s="202" t="s">
        <v>1926</v>
      </c>
      <c r="L63" s="189">
        <v>479</v>
      </c>
      <c r="M63" s="203">
        <f t="shared" si="22"/>
        <v>479</v>
      </c>
      <c r="N63" s="204">
        <f t="shared" si="23"/>
        <v>0</v>
      </c>
      <c r="O63" s="205">
        <f t="shared" si="24"/>
        <v>479</v>
      </c>
      <c r="P63" s="167" t="s">
        <v>1993</v>
      </c>
      <c r="Q63" s="201" t="s">
        <v>1994</v>
      </c>
      <c r="R63" s="211">
        <f t="shared" ref="R63:V63" si="33">R$24+$O63</f>
        <v>590</v>
      </c>
      <c r="S63" s="212">
        <f t="shared" si="33"/>
        <v>601</v>
      </c>
      <c r="T63" s="212">
        <f t="shared" si="33"/>
        <v>614</v>
      </c>
      <c r="U63" s="212">
        <f t="shared" si="33"/>
        <v>624</v>
      </c>
      <c r="V63" s="212">
        <f t="shared" si="33"/>
        <v>647</v>
      </c>
      <c r="W63" s="188"/>
      <c r="X63" s="188"/>
      <c r="Y63" s="188"/>
      <c r="Z63" s="188"/>
      <c r="AA63" s="188"/>
      <c r="AB63" s="188"/>
      <c r="AC63" s="188"/>
      <c r="AD63" s="188"/>
      <c r="AE63" s="188"/>
      <c r="AF63" s="188"/>
      <c r="AG63" s="188"/>
      <c r="AH63" s="188"/>
      <c r="AI63" s="213"/>
    </row>
    <row r="64" spans="1:35" ht="12.75" customHeight="1" outlineLevel="1">
      <c r="A64" s="509"/>
      <c r="B64" s="526"/>
      <c r="C64" s="479"/>
      <c r="D64" s="479"/>
      <c r="E64" s="479"/>
      <c r="F64" s="479"/>
      <c r="G64" s="480"/>
      <c r="H64" s="479"/>
      <c r="I64" s="202" t="s">
        <v>51</v>
      </c>
      <c r="J64" s="202" t="s">
        <v>51</v>
      </c>
      <c r="K64" s="202" t="s">
        <v>1926</v>
      </c>
      <c r="L64" s="189">
        <v>479</v>
      </c>
      <c r="M64" s="203">
        <f t="shared" si="22"/>
        <v>479</v>
      </c>
      <c r="N64" s="204">
        <f t="shared" si="23"/>
        <v>0</v>
      </c>
      <c r="O64" s="205">
        <f t="shared" si="24"/>
        <v>479</v>
      </c>
      <c r="P64" s="167" t="s">
        <v>1995</v>
      </c>
      <c r="Q64" s="201" t="s">
        <v>1996</v>
      </c>
      <c r="R64" s="211">
        <f t="shared" ref="R64:V64" si="34">R$24+$O64</f>
        <v>590</v>
      </c>
      <c r="S64" s="212">
        <f t="shared" si="34"/>
        <v>601</v>
      </c>
      <c r="T64" s="212">
        <f t="shared" si="34"/>
        <v>614</v>
      </c>
      <c r="U64" s="212">
        <f t="shared" si="34"/>
        <v>624</v>
      </c>
      <c r="V64" s="212">
        <f t="shared" si="34"/>
        <v>647</v>
      </c>
      <c r="W64" s="188"/>
      <c r="X64" s="188"/>
      <c r="Y64" s="188"/>
      <c r="Z64" s="188"/>
      <c r="AA64" s="188"/>
      <c r="AB64" s="188"/>
      <c r="AC64" s="188"/>
      <c r="AD64" s="188"/>
      <c r="AE64" s="188"/>
      <c r="AF64" s="188"/>
      <c r="AG64" s="188"/>
      <c r="AH64" s="188"/>
      <c r="AI64" s="213"/>
    </row>
    <row r="65" spans="1:35" ht="12.75" customHeight="1" outlineLevel="1">
      <c r="A65" s="509"/>
      <c r="B65" s="526"/>
      <c r="C65" s="479"/>
      <c r="D65" s="479"/>
      <c r="E65" s="479"/>
      <c r="F65" s="479"/>
      <c r="G65" s="521">
        <v>2</v>
      </c>
      <c r="H65" s="479"/>
      <c r="I65" s="202" t="s">
        <v>51</v>
      </c>
      <c r="J65" s="202" t="s">
        <v>51</v>
      </c>
      <c r="K65" s="202" t="s">
        <v>1926</v>
      </c>
      <c r="L65" s="189">
        <v>520</v>
      </c>
      <c r="M65" s="203">
        <f t="shared" si="22"/>
        <v>520</v>
      </c>
      <c r="N65" s="204">
        <f t="shared" si="23"/>
        <v>0</v>
      </c>
      <c r="O65" s="205">
        <f t="shared" si="24"/>
        <v>520</v>
      </c>
      <c r="P65" s="167" t="s">
        <v>1997</v>
      </c>
      <c r="Q65" s="201" t="s">
        <v>1998</v>
      </c>
      <c r="R65" s="211">
        <f t="shared" ref="R65:V65" si="35">R$24+$O65</f>
        <v>631</v>
      </c>
      <c r="S65" s="212">
        <f t="shared" si="35"/>
        <v>642</v>
      </c>
      <c r="T65" s="212">
        <f t="shared" si="35"/>
        <v>655</v>
      </c>
      <c r="U65" s="212">
        <f t="shared" si="35"/>
        <v>665</v>
      </c>
      <c r="V65" s="212">
        <f t="shared" si="35"/>
        <v>688</v>
      </c>
      <c r="W65" s="188"/>
      <c r="X65" s="188"/>
      <c r="Y65" s="188"/>
      <c r="Z65" s="188"/>
      <c r="AA65" s="188"/>
      <c r="AB65" s="188"/>
      <c r="AC65" s="188"/>
      <c r="AD65" s="188"/>
      <c r="AE65" s="188"/>
      <c r="AF65" s="188"/>
      <c r="AG65" s="188"/>
      <c r="AH65" s="188"/>
      <c r="AI65" s="213"/>
    </row>
    <row r="66" spans="1:35" ht="12.75" customHeight="1" outlineLevel="1">
      <c r="A66" s="509"/>
      <c r="B66" s="526"/>
      <c r="C66" s="480"/>
      <c r="D66" s="480"/>
      <c r="E66" s="480"/>
      <c r="F66" s="480"/>
      <c r="G66" s="480"/>
      <c r="H66" s="480"/>
      <c r="I66" s="202" t="s">
        <v>51</v>
      </c>
      <c r="J66" s="202" t="s">
        <v>51</v>
      </c>
      <c r="K66" s="202" t="s">
        <v>1926</v>
      </c>
      <c r="L66" s="189">
        <v>520</v>
      </c>
      <c r="M66" s="203">
        <f t="shared" si="22"/>
        <v>520</v>
      </c>
      <c r="N66" s="204">
        <f t="shared" si="23"/>
        <v>0</v>
      </c>
      <c r="O66" s="205">
        <f t="shared" si="24"/>
        <v>520</v>
      </c>
      <c r="P66" s="167" t="s">
        <v>1999</v>
      </c>
      <c r="Q66" s="201" t="s">
        <v>2000</v>
      </c>
      <c r="R66" s="214">
        <f t="shared" ref="R66:V66" si="36">R$24+$O66</f>
        <v>631</v>
      </c>
      <c r="S66" s="215">
        <f t="shared" si="36"/>
        <v>642</v>
      </c>
      <c r="T66" s="215">
        <f t="shared" si="36"/>
        <v>655</v>
      </c>
      <c r="U66" s="215">
        <f t="shared" si="36"/>
        <v>665</v>
      </c>
      <c r="V66" s="215">
        <f t="shared" si="36"/>
        <v>688</v>
      </c>
      <c r="W66" s="216"/>
      <c r="X66" s="216"/>
      <c r="Y66" s="216"/>
      <c r="Z66" s="216"/>
      <c r="AA66" s="216"/>
      <c r="AB66" s="216"/>
      <c r="AC66" s="216"/>
      <c r="AD66" s="216"/>
      <c r="AE66" s="216"/>
      <c r="AF66" s="216"/>
      <c r="AG66" s="216"/>
      <c r="AH66" s="216"/>
      <c r="AI66" s="217"/>
    </row>
    <row r="67" spans="1:35" ht="12.75" customHeight="1" outlineLevel="1">
      <c r="A67" s="509"/>
      <c r="B67" s="526"/>
      <c r="C67" s="521">
        <v>40</v>
      </c>
      <c r="D67" s="535">
        <v>24</v>
      </c>
      <c r="E67" s="521">
        <v>150</v>
      </c>
      <c r="F67" s="521">
        <v>35</v>
      </c>
      <c r="G67" s="521" t="s">
        <v>1924</v>
      </c>
      <c r="H67" s="521" t="s">
        <v>1925</v>
      </c>
      <c r="I67" s="202" t="s">
        <v>1926</v>
      </c>
      <c r="J67" s="202" t="s">
        <v>51</v>
      </c>
      <c r="K67" s="202" t="s">
        <v>51</v>
      </c>
      <c r="L67" s="189">
        <v>694</v>
      </c>
      <c r="M67" s="203">
        <f t="shared" si="22"/>
        <v>694</v>
      </c>
      <c r="N67" s="204">
        <f t="shared" si="23"/>
        <v>0</v>
      </c>
      <c r="O67" s="205">
        <f t="shared" si="24"/>
        <v>694</v>
      </c>
      <c r="P67" s="167" t="s">
        <v>2001</v>
      </c>
      <c r="Q67" s="201" t="s">
        <v>1220</v>
      </c>
      <c r="R67" s="207">
        <f t="shared" ref="R67:W67" si="37">R$24+$O67</f>
        <v>805</v>
      </c>
      <c r="S67" s="208">
        <f t="shared" si="37"/>
        <v>816</v>
      </c>
      <c r="T67" s="208">
        <f t="shared" si="37"/>
        <v>829</v>
      </c>
      <c r="U67" s="208">
        <f t="shared" si="37"/>
        <v>839</v>
      </c>
      <c r="V67" s="208">
        <f t="shared" si="37"/>
        <v>862</v>
      </c>
      <c r="W67" s="208">
        <f t="shared" si="37"/>
        <v>890</v>
      </c>
      <c r="X67" s="209"/>
      <c r="Y67" s="209"/>
      <c r="Z67" s="209"/>
      <c r="AA67" s="209"/>
      <c r="AB67" s="209"/>
      <c r="AC67" s="209"/>
      <c r="AD67" s="209"/>
      <c r="AE67" s="209"/>
      <c r="AF67" s="209"/>
      <c r="AG67" s="209"/>
      <c r="AH67" s="209"/>
      <c r="AI67" s="210"/>
    </row>
    <row r="68" spans="1:35" ht="12.75" customHeight="1" outlineLevel="1">
      <c r="A68" s="509"/>
      <c r="B68" s="526"/>
      <c r="C68" s="480"/>
      <c r="D68" s="480"/>
      <c r="E68" s="480"/>
      <c r="F68" s="480"/>
      <c r="G68" s="480"/>
      <c r="H68" s="480"/>
      <c r="I68" s="202" t="s">
        <v>51</v>
      </c>
      <c r="J68" s="202" t="s">
        <v>51</v>
      </c>
      <c r="K68" s="202" t="s">
        <v>1926</v>
      </c>
      <c r="L68" s="189">
        <v>751</v>
      </c>
      <c r="M68" s="203">
        <f t="shared" si="22"/>
        <v>751</v>
      </c>
      <c r="N68" s="204">
        <f t="shared" si="23"/>
        <v>0</v>
      </c>
      <c r="O68" s="205">
        <f t="shared" si="24"/>
        <v>751</v>
      </c>
      <c r="P68" s="167" t="s">
        <v>2002</v>
      </c>
      <c r="Q68" s="206" t="s">
        <v>2003</v>
      </c>
      <c r="R68" s="214">
        <f t="shared" ref="R68:W68" si="38">R$24+$O68</f>
        <v>862</v>
      </c>
      <c r="S68" s="215">
        <f t="shared" si="38"/>
        <v>873</v>
      </c>
      <c r="T68" s="215">
        <f t="shared" si="38"/>
        <v>886</v>
      </c>
      <c r="U68" s="215">
        <f t="shared" si="38"/>
        <v>896</v>
      </c>
      <c r="V68" s="215">
        <f t="shared" si="38"/>
        <v>919</v>
      </c>
      <c r="W68" s="215">
        <f t="shared" si="38"/>
        <v>947</v>
      </c>
      <c r="X68" s="216"/>
      <c r="Y68" s="216"/>
      <c r="Z68" s="216"/>
      <c r="AA68" s="216"/>
      <c r="AB68" s="216"/>
      <c r="AC68" s="216"/>
      <c r="AD68" s="216"/>
      <c r="AE68" s="216"/>
      <c r="AF68" s="216"/>
      <c r="AG68" s="216"/>
      <c r="AH68" s="216"/>
      <c r="AI68" s="217"/>
    </row>
    <row r="69" spans="1:35" ht="12.75" customHeight="1" outlineLevel="1">
      <c r="A69" s="509"/>
      <c r="B69" s="526"/>
      <c r="C69" s="521" t="s">
        <v>1946</v>
      </c>
      <c r="D69" s="521">
        <v>24</v>
      </c>
      <c r="E69" s="521">
        <v>150</v>
      </c>
      <c r="F69" s="521">
        <v>35</v>
      </c>
      <c r="G69" s="521" t="s">
        <v>1924</v>
      </c>
      <c r="H69" s="521" t="s">
        <v>1925</v>
      </c>
      <c r="I69" s="202" t="s">
        <v>1926</v>
      </c>
      <c r="J69" s="202" t="s">
        <v>51</v>
      </c>
      <c r="K69" s="202" t="s">
        <v>51</v>
      </c>
      <c r="L69" s="189">
        <v>1219</v>
      </c>
      <c r="M69" s="203">
        <f t="shared" si="22"/>
        <v>1219</v>
      </c>
      <c r="N69" s="204">
        <f t="shared" si="23"/>
        <v>0</v>
      </c>
      <c r="O69" s="205">
        <f t="shared" si="24"/>
        <v>1219</v>
      </c>
      <c r="P69" s="167" t="s">
        <v>2004</v>
      </c>
      <c r="Q69" s="201" t="s">
        <v>2005</v>
      </c>
      <c r="R69" s="218"/>
      <c r="S69" s="209"/>
      <c r="T69" s="209"/>
      <c r="U69" s="209"/>
      <c r="V69" s="209"/>
      <c r="W69" s="209"/>
      <c r="X69" s="208">
        <f>X$24+$O69</f>
        <v>1476</v>
      </c>
      <c r="Y69" s="209"/>
      <c r="Z69" s="209"/>
      <c r="AA69" s="209"/>
      <c r="AB69" s="209"/>
      <c r="AC69" s="209"/>
      <c r="AD69" s="209"/>
      <c r="AE69" s="209"/>
      <c r="AF69" s="209"/>
      <c r="AG69" s="209"/>
      <c r="AH69" s="209"/>
      <c r="AI69" s="210"/>
    </row>
    <row r="70" spans="1:35" ht="12.75" customHeight="1" outlineLevel="1">
      <c r="A70" s="509"/>
      <c r="B70" s="526"/>
      <c r="C70" s="480"/>
      <c r="D70" s="480"/>
      <c r="E70" s="480"/>
      <c r="F70" s="480"/>
      <c r="G70" s="480"/>
      <c r="H70" s="480"/>
      <c r="I70" s="202" t="s">
        <v>1926</v>
      </c>
      <c r="J70" s="202" t="s">
        <v>51</v>
      </c>
      <c r="K70" s="202" t="s">
        <v>51</v>
      </c>
      <c r="L70" s="189">
        <v>1227</v>
      </c>
      <c r="M70" s="203">
        <f t="shared" si="22"/>
        <v>1227</v>
      </c>
      <c r="N70" s="204">
        <f t="shared" si="23"/>
        <v>0</v>
      </c>
      <c r="O70" s="205">
        <f t="shared" si="24"/>
        <v>1227</v>
      </c>
      <c r="P70" s="167" t="s">
        <v>2006</v>
      </c>
      <c r="Q70" s="201" t="s">
        <v>2007</v>
      </c>
      <c r="R70" s="221"/>
      <c r="S70" s="216"/>
      <c r="T70" s="216"/>
      <c r="U70" s="216"/>
      <c r="V70" s="216"/>
      <c r="W70" s="216"/>
      <c r="X70" s="216"/>
      <c r="Y70" s="215">
        <f t="shared" ref="Y70:Y71" si="39">Y$24+$O70</f>
        <v>1518</v>
      </c>
      <c r="Z70" s="216"/>
      <c r="AA70" s="216"/>
      <c r="AB70" s="216"/>
      <c r="AC70" s="216"/>
      <c r="AD70" s="216"/>
      <c r="AE70" s="216"/>
      <c r="AF70" s="216"/>
      <c r="AG70" s="216"/>
      <c r="AH70" s="216"/>
      <c r="AI70" s="217"/>
    </row>
    <row r="71" spans="1:35" ht="12.75" customHeight="1" outlineLevel="1">
      <c r="A71" s="511"/>
      <c r="B71" s="527"/>
      <c r="C71" s="189">
        <v>160</v>
      </c>
      <c r="D71" s="187" t="s">
        <v>1967</v>
      </c>
      <c r="E71" s="189">
        <v>35</v>
      </c>
      <c r="F71" s="189">
        <v>35</v>
      </c>
      <c r="G71" s="189">
        <v>2</v>
      </c>
      <c r="H71" s="189" t="s">
        <v>1968</v>
      </c>
      <c r="I71" s="202" t="s">
        <v>1926</v>
      </c>
      <c r="J71" s="202" t="s">
        <v>1926</v>
      </c>
      <c r="K71" s="202" t="s">
        <v>1926</v>
      </c>
      <c r="L71" s="189">
        <v>2576</v>
      </c>
      <c r="M71" s="203">
        <f t="shared" si="22"/>
        <v>2576</v>
      </c>
      <c r="N71" s="204">
        <f>35*(1+$AI$5)*(1-$AI$4)</f>
        <v>35</v>
      </c>
      <c r="O71" s="205">
        <f t="shared" si="24"/>
        <v>2611</v>
      </c>
      <c r="P71" s="167" t="s">
        <v>2008</v>
      </c>
      <c r="Q71" s="201" t="s">
        <v>2009</v>
      </c>
      <c r="R71" s="228"/>
      <c r="S71" s="229"/>
      <c r="T71" s="229"/>
      <c r="U71" s="229"/>
      <c r="V71" s="229"/>
      <c r="W71" s="229"/>
      <c r="X71" s="229"/>
      <c r="Y71" s="230">
        <f t="shared" si="39"/>
        <v>2902</v>
      </c>
      <c r="Z71" s="230">
        <f t="shared" ref="Z71:AC71" si="40">Z$24+$O71</f>
        <v>2930</v>
      </c>
      <c r="AA71" s="230">
        <f t="shared" si="40"/>
        <v>3254</v>
      </c>
      <c r="AB71" s="230">
        <f t="shared" si="40"/>
        <v>3656</v>
      </c>
      <c r="AC71" s="230">
        <f t="shared" si="40"/>
        <v>4058</v>
      </c>
      <c r="AD71" s="229"/>
      <c r="AE71" s="229"/>
      <c r="AF71" s="229"/>
      <c r="AG71" s="229"/>
      <c r="AH71" s="229"/>
      <c r="AI71" s="231"/>
    </row>
    <row r="72" spans="1:35" ht="12.75" customHeight="1">
      <c r="A72" s="232"/>
      <c r="B72" s="51"/>
      <c r="C72" s="51"/>
      <c r="D72" s="51"/>
      <c r="E72" s="51"/>
      <c r="F72" s="51"/>
      <c r="G72" s="51"/>
      <c r="H72" s="51"/>
      <c r="I72" s="51"/>
      <c r="J72" s="51"/>
      <c r="K72" s="51"/>
      <c r="L72" s="51"/>
      <c r="M72" s="51"/>
      <c r="N72" s="51"/>
      <c r="O72" s="51"/>
      <c r="P72" s="51"/>
      <c r="Q72" s="154"/>
      <c r="R72" s="154"/>
      <c r="S72" s="154"/>
      <c r="T72" s="154"/>
      <c r="U72" s="154"/>
      <c r="V72" s="154"/>
      <c r="W72" s="154"/>
      <c r="X72" s="154"/>
      <c r="Y72" s="154"/>
      <c r="Z72" s="154"/>
      <c r="AA72" s="154"/>
      <c r="AB72" s="154"/>
      <c r="AC72" s="154"/>
      <c r="AD72" s="154"/>
      <c r="AE72" s="154"/>
      <c r="AF72" s="154"/>
      <c r="AG72" s="154"/>
      <c r="AH72" s="154"/>
      <c r="AI72" s="154"/>
    </row>
    <row r="73" spans="1:35" ht="13.5" customHeight="1">
      <c r="A73" s="232"/>
      <c r="B73" s="51"/>
      <c r="C73" s="51"/>
      <c r="D73" s="51"/>
      <c r="E73" s="51"/>
      <c r="F73" s="51"/>
      <c r="G73" s="51"/>
      <c r="H73" s="51"/>
      <c r="I73" s="51"/>
      <c r="J73" s="51"/>
      <c r="K73" s="51"/>
      <c r="L73" s="51"/>
      <c r="M73" s="51"/>
      <c r="N73" s="51"/>
      <c r="O73" s="51"/>
      <c r="P73" s="51"/>
      <c r="Q73" s="154"/>
      <c r="R73" s="154"/>
      <c r="S73" s="154"/>
      <c r="T73" s="154"/>
      <c r="U73" s="154"/>
      <c r="V73" s="154"/>
      <c r="W73" s="154"/>
      <c r="X73" s="154"/>
      <c r="Y73" s="154"/>
      <c r="Z73" s="154"/>
      <c r="AA73" s="154"/>
      <c r="AB73" s="154"/>
      <c r="AC73" s="154"/>
      <c r="AD73" s="154"/>
      <c r="AE73" s="154"/>
      <c r="AF73" s="154"/>
      <c r="AG73" s="154"/>
      <c r="AH73" s="154"/>
      <c r="AI73" s="154"/>
    </row>
    <row r="74" spans="1:35" ht="16.5" customHeight="1" outlineLevel="1">
      <c r="A74" s="198" t="s">
        <v>2010</v>
      </c>
      <c r="B74" s="199"/>
      <c r="C74" s="199"/>
      <c r="D74" s="199"/>
      <c r="E74" s="199"/>
      <c r="F74" s="199"/>
      <c r="G74" s="199"/>
      <c r="H74" s="199"/>
      <c r="I74" s="199"/>
      <c r="J74" s="199"/>
      <c r="K74" s="199"/>
      <c r="L74" s="227"/>
      <c r="M74" s="199"/>
      <c r="N74" s="199"/>
      <c r="O74" s="199"/>
      <c r="P74" s="200"/>
      <c r="Q74" s="201" t="s">
        <v>1922</v>
      </c>
      <c r="R74" s="528" t="s">
        <v>1923</v>
      </c>
      <c r="S74" s="529"/>
      <c r="T74" s="529"/>
      <c r="U74" s="529"/>
      <c r="V74" s="529"/>
      <c r="W74" s="529"/>
      <c r="X74" s="529"/>
      <c r="Y74" s="529"/>
      <c r="Z74" s="529"/>
      <c r="AA74" s="529"/>
      <c r="AB74" s="529"/>
      <c r="AC74" s="529"/>
      <c r="AD74" s="529"/>
      <c r="AE74" s="529"/>
      <c r="AF74" s="529"/>
      <c r="AG74" s="529"/>
      <c r="AH74" s="529"/>
      <c r="AI74" s="530"/>
    </row>
    <row r="75" spans="1:35" ht="12.75" customHeight="1" outlineLevel="1">
      <c r="A75" s="543"/>
      <c r="B75" s="525"/>
      <c r="C75" s="521">
        <v>35</v>
      </c>
      <c r="D75" s="189">
        <v>24</v>
      </c>
      <c r="E75" s="521">
        <v>13</v>
      </c>
      <c r="F75" s="521" t="s">
        <v>51</v>
      </c>
      <c r="G75" s="535">
        <v>2</v>
      </c>
      <c r="H75" s="521" t="s">
        <v>1968</v>
      </c>
      <c r="I75" s="202" t="s">
        <v>1926</v>
      </c>
      <c r="J75" s="202" t="s">
        <v>1926</v>
      </c>
      <c r="K75" s="202" t="s">
        <v>51</v>
      </c>
      <c r="L75" s="189">
        <v>804</v>
      </c>
      <c r="M75" s="204">
        <f t="shared" ref="M75:M96" si="41">L75*(1+$AI$5)*(1-$AI$4)</f>
        <v>804</v>
      </c>
      <c r="N75" s="204">
        <v>0</v>
      </c>
      <c r="O75" s="205">
        <f t="shared" ref="O75:O96" si="42">M75+N75</f>
        <v>804</v>
      </c>
      <c r="P75" s="220" t="s">
        <v>2011</v>
      </c>
      <c r="Q75" s="201" t="s">
        <v>1211</v>
      </c>
      <c r="R75" s="207">
        <f t="shared" ref="R75:V75" si="43">R$24+$O75</f>
        <v>915</v>
      </c>
      <c r="S75" s="208">
        <f t="shared" si="43"/>
        <v>926</v>
      </c>
      <c r="T75" s="208">
        <f t="shared" si="43"/>
        <v>939</v>
      </c>
      <c r="U75" s="208">
        <f t="shared" si="43"/>
        <v>949</v>
      </c>
      <c r="V75" s="208">
        <f t="shared" si="43"/>
        <v>972</v>
      </c>
      <c r="W75" s="209"/>
      <c r="X75" s="209"/>
      <c r="Y75" s="209"/>
      <c r="Z75" s="209"/>
      <c r="AA75" s="209"/>
      <c r="AB75" s="209"/>
      <c r="AC75" s="209"/>
      <c r="AD75" s="233"/>
      <c r="AE75" s="233"/>
      <c r="AF75" s="233"/>
      <c r="AG75" s="233"/>
      <c r="AH75" s="233"/>
      <c r="AI75" s="234"/>
    </row>
    <row r="76" spans="1:35" ht="12.75" customHeight="1" outlineLevel="1">
      <c r="A76" s="509"/>
      <c r="B76" s="526"/>
      <c r="C76" s="480"/>
      <c r="D76" s="189">
        <v>230</v>
      </c>
      <c r="E76" s="480"/>
      <c r="F76" s="480"/>
      <c r="G76" s="480"/>
      <c r="H76" s="480"/>
      <c r="I76" s="202" t="s">
        <v>1926</v>
      </c>
      <c r="J76" s="202" t="s">
        <v>1926</v>
      </c>
      <c r="K76" s="202" t="s">
        <v>51</v>
      </c>
      <c r="L76" s="189">
        <v>804</v>
      </c>
      <c r="M76" s="204">
        <f t="shared" si="41"/>
        <v>804</v>
      </c>
      <c r="N76" s="204">
        <v>0</v>
      </c>
      <c r="O76" s="205">
        <f t="shared" si="42"/>
        <v>804</v>
      </c>
      <c r="P76" s="220" t="s">
        <v>2011</v>
      </c>
      <c r="Q76" s="201" t="s">
        <v>1214</v>
      </c>
      <c r="R76" s="211">
        <f t="shared" ref="R76:V76" si="44">R$24+$O76</f>
        <v>915</v>
      </c>
      <c r="S76" s="212">
        <f t="shared" si="44"/>
        <v>926</v>
      </c>
      <c r="T76" s="212">
        <f t="shared" si="44"/>
        <v>939</v>
      </c>
      <c r="U76" s="212">
        <f t="shared" si="44"/>
        <v>949</v>
      </c>
      <c r="V76" s="212">
        <f t="shared" si="44"/>
        <v>972</v>
      </c>
      <c r="W76" s="188"/>
      <c r="X76" s="188"/>
      <c r="Y76" s="188"/>
      <c r="Z76" s="188"/>
      <c r="AA76" s="188"/>
      <c r="AB76" s="188"/>
      <c r="AC76" s="188"/>
      <c r="AD76" s="235"/>
      <c r="AE76" s="235"/>
      <c r="AF76" s="235"/>
      <c r="AG76" s="235"/>
      <c r="AH76" s="235"/>
      <c r="AI76" s="236"/>
    </row>
    <row r="77" spans="1:35" ht="12.75" customHeight="1" outlineLevel="1">
      <c r="A77" s="509"/>
      <c r="B77" s="526"/>
      <c r="C77" s="521">
        <v>90</v>
      </c>
      <c r="D77" s="189">
        <v>24</v>
      </c>
      <c r="E77" s="189">
        <v>15</v>
      </c>
      <c r="F77" s="521" t="s">
        <v>51</v>
      </c>
      <c r="G77" s="535">
        <v>2</v>
      </c>
      <c r="H77" s="521" t="s">
        <v>1968</v>
      </c>
      <c r="I77" s="202" t="s">
        <v>1926</v>
      </c>
      <c r="J77" s="202" t="s">
        <v>1926</v>
      </c>
      <c r="K77" s="202" t="s">
        <v>51</v>
      </c>
      <c r="L77" s="189">
        <v>2173</v>
      </c>
      <c r="M77" s="204">
        <f t="shared" si="41"/>
        <v>2173</v>
      </c>
      <c r="N77" s="204">
        <v>0</v>
      </c>
      <c r="O77" s="205">
        <f t="shared" si="42"/>
        <v>2173</v>
      </c>
      <c r="P77" s="220" t="s">
        <v>2012</v>
      </c>
      <c r="Q77" s="201" t="s">
        <v>2013</v>
      </c>
      <c r="R77" s="219"/>
      <c r="S77" s="188"/>
      <c r="T77" s="188"/>
      <c r="U77" s="188"/>
      <c r="V77" s="188"/>
      <c r="W77" s="188"/>
      <c r="X77" s="212">
        <f t="shared" ref="X77:Y77" si="45">X$24+$O77</f>
        <v>2430</v>
      </c>
      <c r="Y77" s="212">
        <f t="shared" si="45"/>
        <v>2464</v>
      </c>
      <c r="Z77" s="188"/>
      <c r="AA77" s="188"/>
      <c r="AB77" s="188"/>
      <c r="AC77" s="188"/>
      <c r="AD77" s="235"/>
      <c r="AE77" s="235"/>
      <c r="AF77" s="235"/>
      <c r="AG77" s="235"/>
      <c r="AH77" s="235"/>
      <c r="AI77" s="236"/>
    </row>
    <row r="78" spans="1:35" ht="12.75" customHeight="1" outlineLevel="1">
      <c r="A78" s="509"/>
      <c r="B78" s="526"/>
      <c r="C78" s="480"/>
      <c r="D78" s="189">
        <v>230</v>
      </c>
      <c r="E78" s="189">
        <v>17</v>
      </c>
      <c r="F78" s="480"/>
      <c r="G78" s="480"/>
      <c r="H78" s="480"/>
      <c r="I78" s="202" t="s">
        <v>1926</v>
      </c>
      <c r="J78" s="202" t="s">
        <v>1926</v>
      </c>
      <c r="K78" s="202" t="s">
        <v>51</v>
      </c>
      <c r="L78" s="189">
        <v>2173</v>
      </c>
      <c r="M78" s="204">
        <f t="shared" si="41"/>
        <v>2173</v>
      </c>
      <c r="N78" s="204">
        <v>0</v>
      </c>
      <c r="O78" s="205">
        <f t="shared" si="42"/>
        <v>2173</v>
      </c>
      <c r="P78" s="220" t="s">
        <v>2012</v>
      </c>
      <c r="Q78" s="201" t="s">
        <v>2014</v>
      </c>
      <c r="R78" s="219"/>
      <c r="S78" s="188"/>
      <c r="T78" s="188"/>
      <c r="U78" s="188"/>
      <c r="V78" s="188"/>
      <c r="W78" s="188"/>
      <c r="X78" s="212">
        <f t="shared" ref="X78:Y78" si="46">X$24+$O78</f>
        <v>2430</v>
      </c>
      <c r="Y78" s="212">
        <f t="shared" si="46"/>
        <v>2464</v>
      </c>
      <c r="Z78" s="188"/>
      <c r="AA78" s="188"/>
      <c r="AB78" s="188"/>
      <c r="AC78" s="188"/>
      <c r="AD78" s="235"/>
      <c r="AE78" s="235"/>
      <c r="AF78" s="235"/>
      <c r="AG78" s="235"/>
      <c r="AH78" s="235"/>
      <c r="AI78" s="236"/>
    </row>
    <row r="79" spans="1:35" ht="12.75" customHeight="1" outlineLevel="1">
      <c r="A79" s="509"/>
      <c r="B79" s="526"/>
      <c r="C79" s="521">
        <v>150</v>
      </c>
      <c r="D79" s="189">
        <v>24</v>
      </c>
      <c r="E79" s="189">
        <v>22</v>
      </c>
      <c r="F79" s="521" t="s">
        <v>51</v>
      </c>
      <c r="G79" s="535">
        <v>2</v>
      </c>
      <c r="H79" s="521" t="s">
        <v>1968</v>
      </c>
      <c r="I79" s="202" t="s">
        <v>1926</v>
      </c>
      <c r="J79" s="202" t="s">
        <v>1926</v>
      </c>
      <c r="K79" s="202" t="s">
        <v>51</v>
      </c>
      <c r="L79" s="189">
        <v>2450</v>
      </c>
      <c r="M79" s="204">
        <f t="shared" si="41"/>
        <v>2450</v>
      </c>
      <c r="N79" s="204">
        <v>0</v>
      </c>
      <c r="O79" s="205">
        <f t="shared" si="42"/>
        <v>2450</v>
      </c>
      <c r="P79" s="220" t="s">
        <v>2012</v>
      </c>
      <c r="Q79" s="201" t="s">
        <v>2015</v>
      </c>
      <c r="R79" s="219"/>
      <c r="S79" s="188"/>
      <c r="T79" s="188"/>
      <c r="U79" s="188"/>
      <c r="V79" s="188"/>
      <c r="W79" s="188"/>
      <c r="X79" s="188"/>
      <c r="Y79" s="212">
        <f t="shared" ref="Y79:Y80" si="47">Y$24+$O79</f>
        <v>2741</v>
      </c>
      <c r="Z79" s="188"/>
      <c r="AA79" s="188"/>
      <c r="AB79" s="188"/>
      <c r="AC79" s="188"/>
      <c r="AD79" s="235"/>
      <c r="AE79" s="235"/>
      <c r="AF79" s="235"/>
      <c r="AG79" s="235"/>
      <c r="AH79" s="235"/>
      <c r="AI79" s="236"/>
    </row>
    <row r="80" spans="1:35" ht="12.75" customHeight="1" outlineLevel="1">
      <c r="A80" s="509"/>
      <c r="B80" s="526"/>
      <c r="C80" s="480"/>
      <c r="D80" s="189">
        <v>230</v>
      </c>
      <c r="E80" s="189">
        <v>26</v>
      </c>
      <c r="F80" s="480"/>
      <c r="G80" s="480"/>
      <c r="H80" s="480"/>
      <c r="I80" s="202" t="s">
        <v>1926</v>
      </c>
      <c r="J80" s="202" t="s">
        <v>1926</v>
      </c>
      <c r="K80" s="202" t="s">
        <v>51</v>
      </c>
      <c r="L80" s="189">
        <v>2450</v>
      </c>
      <c r="M80" s="204">
        <f t="shared" si="41"/>
        <v>2450</v>
      </c>
      <c r="N80" s="204">
        <v>0</v>
      </c>
      <c r="O80" s="205">
        <f t="shared" si="42"/>
        <v>2450</v>
      </c>
      <c r="P80" s="220" t="s">
        <v>2012</v>
      </c>
      <c r="Q80" s="201" t="s">
        <v>2016</v>
      </c>
      <c r="R80" s="219"/>
      <c r="S80" s="188"/>
      <c r="T80" s="188"/>
      <c r="U80" s="188"/>
      <c r="V80" s="188"/>
      <c r="W80" s="188"/>
      <c r="X80" s="188"/>
      <c r="Y80" s="212">
        <f t="shared" si="47"/>
        <v>2741</v>
      </c>
      <c r="Z80" s="188"/>
      <c r="AA80" s="188"/>
      <c r="AB80" s="188"/>
      <c r="AC80" s="188"/>
      <c r="AD80" s="235"/>
      <c r="AE80" s="235"/>
      <c r="AF80" s="235"/>
      <c r="AG80" s="235"/>
      <c r="AH80" s="235"/>
      <c r="AI80" s="236"/>
    </row>
    <row r="81" spans="1:35" ht="12.75" customHeight="1" outlineLevel="1">
      <c r="A81" s="509"/>
      <c r="B81" s="526"/>
      <c r="C81" s="521">
        <v>400</v>
      </c>
      <c r="D81" s="189">
        <v>24</v>
      </c>
      <c r="E81" s="189">
        <v>16</v>
      </c>
      <c r="F81" s="521" t="s">
        <v>51</v>
      </c>
      <c r="G81" s="535">
        <v>2</v>
      </c>
      <c r="H81" s="521" t="s">
        <v>1968</v>
      </c>
      <c r="I81" s="202" t="s">
        <v>1926</v>
      </c>
      <c r="J81" s="202" t="s">
        <v>1926</v>
      </c>
      <c r="K81" s="202" t="s">
        <v>51</v>
      </c>
      <c r="L81" s="189">
        <v>2585</v>
      </c>
      <c r="M81" s="204">
        <f t="shared" si="41"/>
        <v>2585</v>
      </c>
      <c r="N81" s="204">
        <v>0</v>
      </c>
      <c r="O81" s="205">
        <f t="shared" si="42"/>
        <v>2585</v>
      </c>
      <c r="P81" s="220" t="s">
        <v>2012</v>
      </c>
      <c r="Q81" s="201" t="s">
        <v>2017</v>
      </c>
      <c r="R81" s="219"/>
      <c r="S81" s="188"/>
      <c r="T81" s="188"/>
      <c r="U81" s="188"/>
      <c r="V81" s="188"/>
      <c r="W81" s="188"/>
      <c r="X81" s="188"/>
      <c r="Y81" s="188"/>
      <c r="Z81" s="188"/>
      <c r="AA81" s="212">
        <f t="shared" ref="AA81:AC81" si="48">AA$24+$O81</f>
        <v>3228</v>
      </c>
      <c r="AB81" s="212">
        <f t="shared" si="48"/>
        <v>3630</v>
      </c>
      <c r="AC81" s="212">
        <f t="shared" si="48"/>
        <v>4032</v>
      </c>
      <c r="AD81" s="235"/>
      <c r="AE81" s="235"/>
      <c r="AF81" s="235"/>
      <c r="AG81" s="235"/>
      <c r="AH81" s="235"/>
      <c r="AI81" s="236"/>
    </row>
    <row r="82" spans="1:35" ht="12.75" customHeight="1" outlineLevel="1">
      <c r="A82" s="509"/>
      <c r="B82" s="526"/>
      <c r="C82" s="480"/>
      <c r="D82" s="189">
        <v>230</v>
      </c>
      <c r="E82" s="189">
        <v>18</v>
      </c>
      <c r="F82" s="480"/>
      <c r="G82" s="480"/>
      <c r="H82" s="480"/>
      <c r="I82" s="202" t="s">
        <v>1926</v>
      </c>
      <c r="J82" s="202" t="s">
        <v>1926</v>
      </c>
      <c r="K82" s="202" t="s">
        <v>51</v>
      </c>
      <c r="L82" s="189">
        <v>2585</v>
      </c>
      <c r="M82" s="204">
        <f t="shared" si="41"/>
        <v>2585</v>
      </c>
      <c r="N82" s="204">
        <v>0</v>
      </c>
      <c r="O82" s="205">
        <f t="shared" si="42"/>
        <v>2585</v>
      </c>
      <c r="P82" s="220" t="s">
        <v>2012</v>
      </c>
      <c r="Q82" s="201" t="s">
        <v>2018</v>
      </c>
      <c r="R82" s="219"/>
      <c r="S82" s="188"/>
      <c r="T82" s="188"/>
      <c r="U82" s="188"/>
      <c r="V82" s="188"/>
      <c r="W82" s="188"/>
      <c r="X82" s="188"/>
      <c r="Y82" s="188"/>
      <c r="Z82" s="188"/>
      <c r="AA82" s="212">
        <f t="shared" ref="AA82:AC82" si="49">AA$24+$O82</f>
        <v>3228</v>
      </c>
      <c r="AB82" s="212">
        <f t="shared" si="49"/>
        <v>3630</v>
      </c>
      <c r="AC82" s="212">
        <f t="shared" si="49"/>
        <v>4032</v>
      </c>
      <c r="AD82" s="235"/>
      <c r="AE82" s="235"/>
      <c r="AF82" s="235"/>
      <c r="AG82" s="235"/>
      <c r="AH82" s="235"/>
      <c r="AI82" s="236"/>
    </row>
    <row r="83" spans="1:35" ht="12.75" customHeight="1" outlineLevel="1">
      <c r="A83" s="509"/>
      <c r="B83" s="526"/>
      <c r="C83" s="521">
        <v>500</v>
      </c>
      <c r="D83" s="189">
        <v>24</v>
      </c>
      <c r="E83" s="189">
        <v>22</v>
      </c>
      <c r="F83" s="521" t="s">
        <v>51</v>
      </c>
      <c r="G83" s="535">
        <v>2</v>
      </c>
      <c r="H83" s="521" t="s">
        <v>1968</v>
      </c>
      <c r="I83" s="202" t="s">
        <v>1926</v>
      </c>
      <c r="J83" s="202" t="s">
        <v>1926</v>
      </c>
      <c r="K83" s="202" t="s">
        <v>51</v>
      </c>
      <c r="L83" s="189">
        <v>2898</v>
      </c>
      <c r="M83" s="204">
        <f t="shared" si="41"/>
        <v>2898</v>
      </c>
      <c r="N83" s="204">
        <v>0</v>
      </c>
      <c r="O83" s="205">
        <f t="shared" si="42"/>
        <v>2898</v>
      </c>
      <c r="P83" s="220" t="s">
        <v>2012</v>
      </c>
      <c r="Q83" s="201" t="s">
        <v>2019</v>
      </c>
      <c r="R83" s="237"/>
      <c r="S83" s="235"/>
      <c r="T83" s="235"/>
      <c r="U83" s="235"/>
      <c r="V83" s="235"/>
      <c r="W83" s="235"/>
      <c r="X83" s="235"/>
      <c r="Y83" s="235"/>
      <c r="Z83" s="235"/>
      <c r="AA83" s="235"/>
      <c r="AB83" s="235"/>
      <c r="AC83" s="235"/>
      <c r="AD83" s="235"/>
      <c r="AE83" s="235"/>
      <c r="AF83" s="235"/>
      <c r="AG83" s="235"/>
      <c r="AH83" s="235"/>
      <c r="AI83" s="236"/>
    </row>
    <row r="84" spans="1:35" ht="12.75" customHeight="1" outlineLevel="1">
      <c r="A84" s="509"/>
      <c r="B84" s="526"/>
      <c r="C84" s="480"/>
      <c r="D84" s="189">
        <v>230</v>
      </c>
      <c r="E84" s="189">
        <v>25</v>
      </c>
      <c r="F84" s="480"/>
      <c r="G84" s="480"/>
      <c r="H84" s="480"/>
      <c r="I84" s="202" t="s">
        <v>1926</v>
      </c>
      <c r="J84" s="202" t="s">
        <v>1926</v>
      </c>
      <c r="K84" s="202" t="s">
        <v>51</v>
      </c>
      <c r="L84" s="189">
        <v>2898</v>
      </c>
      <c r="M84" s="204">
        <f t="shared" si="41"/>
        <v>2898</v>
      </c>
      <c r="N84" s="204">
        <v>0</v>
      </c>
      <c r="O84" s="205">
        <f t="shared" si="42"/>
        <v>2898</v>
      </c>
      <c r="P84" s="220" t="s">
        <v>2012</v>
      </c>
      <c r="Q84" s="201" t="s">
        <v>2020</v>
      </c>
      <c r="R84" s="237"/>
      <c r="S84" s="235"/>
      <c r="T84" s="235"/>
      <c r="U84" s="235"/>
      <c r="V84" s="235"/>
      <c r="W84" s="235"/>
      <c r="X84" s="235"/>
      <c r="Y84" s="235"/>
      <c r="Z84" s="235"/>
      <c r="AA84" s="235"/>
      <c r="AB84" s="235"/>
      <c r="AC84" s="235"/>
      <c r="AD84" s="235"/>
      <c r="AE84" s="235"/>
      <c r="AF84" s="235"/>
      <c r="AG84" s="235"/>
      <c r="AH84" s="235"/>
      <c r="AI84" s="236"/>
    </row>
    <row r="85" spans="1:35" ht="12.75" customHeight="1" outlineLevel="1">
      <c r="A85" s="509"/>
      <c r="B85" s="526"/>
      <c r="C85" s="189">
        <v>650</v>
      </c>
      <c r="D85" s="189">
        <v>230</v>
      </c>
      <c r="E85" s="189">
        <v>31</v>
      </c>
      <c r="F85" s="189" t="s">
        <v>51</v>
      </c>
      <c r="G85" s="187">
        <v>2</v>
      </c>
      <c r="H85" s="189" t="s">
        <v>1968</v>
      </c>
      <c r="I85" s="202" t="s">
        <v>1926</v>
      </c>
      <c r="J85" s="202" t="s">
        <v>1926</v>
      </c>
      <c r="K85" s="202" t="s">
        <v>51</v>
      </c>
      <c r="L85" s="189">
        <v>3692</v>
      </c>
      <c r="M85" s="204">
        <f t="shared" si="41"/>
        <v>3692</v>
      </c>
      <c r="N85" s="204">
        <v>0</v>
      </c>
      <c r="O85" s="205">
        <f t="shared" si="42"/>
        <v>3692</v>
      </c>
      <c r="P85" s="220" t="s">
        <v>2012</v>
      </c>
      <c r="Q85" s="201" t="s">
        <v>2021</v>
      </c>
      <c r="R85" s="237"/>
      <c r="S85" s="235"/>
      <c r="T85" s="235"/>
      <c r="U85" s="235"/>
      <c r="V85" s="235"/>
      <c r="W85" s="235"/>
      <c r="X85" s="235"/>
      <c r="Y85" s="235"/>
      <c r="Z85" s="235"/>
      <c r="AA85" s="235"/>
      <c r="AB85" s="235"/>
      <c r="AC85" s="235"/>
      <c r="AD85" s="212">
        <f t="shared" ref="AD85:AD86" si="50">AD$24+$O85</f>
        <v>5286</v>
      </c>
      <c r="AE85" s="235"/>
      <c r="AF85" s="235"/>
      <c r="AG85" s="235"/>
      <c r="AH85" s="235"/>
      <c r="AI85" s="236"/>
    </row>
    <row r="86" spans="1:35" ht="12.75" customHeight="1" outlineLevel="1">
      <c r="A86" s="509"/>
      <c r="B86" s="526"/>
      <c r="C86" s="189">
        <v>1000</v>
      </c>
      <c r="D86" s="189">
        <v>230</v>
      </c>
      <c r="E86" s="189">
        <v>55</v>
      </c>
      <c r="F86" s="189" t="s">
        <v>51</v>
      </c>
      <c r="G86" s="187">
        <v>2</v>
      </c>
      <c r="H86" s="189" t="s">
        <v>1968</v>
      </c>
      <c r="I86" s="202" t="s">
        <v>1926</v>
      </c>
      <c r="J86" s="202" t="s">
        <v>1926</v>
      </c>
      <c r="K86" s="202" t="s">
        <v>51</v>
      </c>
      <c r="L86" s="189">
        <v>4305</v>
      </c>
      <c r="M86" s="204">
        <f t="shared" si="41"/>
        <v>4305</v>
      </c>
      <c r="N86" s="204">
        <f t="shared" ref="N86:N87" si="51">634*(1+$AI$5)*(1-$AI$4)</f>
        <v>634</v>
      </c>
      <c r="O86" s="205">
        <f t="shared" si="42"/>
        <v>4939</v>
      </c>
      <c r="P86" s="220" t="s">
        <v>2012</v>
      </c>
      <c r="Q86" s="201" t="s">
        <v>2022</v>
      </c>
      <c r="R86" s="237"/>
      <c r="S86" s="235"/>
      <c r="T86" s="235"/>
      <c r="U86" s="235"/>
      <c r="V86" s="235"/>
      <c r="W86" s="235"/>
      <c r="X86" s="235"/>
      <c r="Y86" s="235"/>
      <c r="Z86" s="235"/>
      <c r="AA86" s="235"/>
      <c r="AB86" s="235"/>
      <c r="AC86" s="235"/>
      <c r="AD86" s="212">
        <f t="shared" si="50"/>
        <v>6533</v>
      </c>
      <c r="AE86" s="212">
        <f>AE$24+$O86</f>
        <v>7501</v>
      </c>
      <c r="AF86" s="235"/>
      <c r="AG86" s="235"/>
      <c r="AH86" s="235"/>
      <c r="AI86" s="236"/>
    </row>
    <row r="87" spans="1:35" ht="12.75" customHeight="1" outlineLevel="1">
      <c r="A87" s="509"/>
      <c r="B87" s="526"/>
      <c r="C87" s="189">
        <v>1500</v>
      </c>
      <c r="D87" s="189">
        <v>230</v>
      </c>
      <c r="E87" s="189">
        <v>55</v>
      </c>
      <c r="F87" s="189" t="s">
        <v>51</v>
      </c>
      <c r="G87" s="187">
        <v>2</v>
      </c>
      <c r="H87" s="189" t="s">
        <v>1968</v>
      </c>
      <c r="I87" s="202" t="s">
        <v>1926</v>
      </c>
      <c r="J87" s="202" t="s">
        <v>1926</v>
      </c>
      <c r="K87" s="202" t="s">
        <v>51</v>
      </c>
      <c r="L87" s="189">
        <v>5229</v>
      </c>
      <c r="M87" s="204">
        <f t="shared" si="41"/>
        <v>5229</v>
      </c>
      <c r="N87" s="204">
        <f t="shared" si="51"/>
        <v>634</v>
      </c>
      <c r="O87" s="205">
        <f t="shared" si="42"/>
        <v>5863</v>
      </c>
      <c r="P87" s="220" t="s">
        <v>2012</v>
      </c>
      <c r="Q87" s="201" t="s">
        <v>2023</v>
      </c>
      <c r="R87" s="237"/>
      <c r="S87" s="235"/>
      <c r="T87" s="235"/>
      <c r="U87" s="235"/>
      <c r="V87" s="235"/>
      <c r="W87" s="235"/>
      <c r="X87" s="235"/>
      <c r="Y87" s="235"/>
      <c r="Z87" s="235"/>
      <c r="AA87" s="235"/>
      <c r="AB87" s="235"/>
      <c r="AC87" s="235"/>
      <c r="AD87" s="235"/>
      <c r="AE87" s="235"/>
      <c r="AF87" s="212">
        <f>AF$24+$O87</f>
        <v>10061</v>
      </c>
      <c r="AG87" s="235"/>
      <c r="AH87" s="235"/>
      <c r="AI87" s="236"/>
    </row>
    <row r="88" spans="1:35" ht="12.75" customHeight="1" outlineLevel="1">
      <c r="A88" s="509"/>
      <c r="B88" s="526"/>
      <c r="C88" s="189">
        <v>2000</v>
      </c>
      <c r="D88" s="189">
        <v>230</v>
      </c>
      <c r="E88" s="189">
        <v>70</v>
      </c>
      <c r="F88" s="189" t="s">
        <v>51</v>
      </c>
      <c r="G88" s="187">
        <v>2</v>
      </c>
      <c r="H88" s="189" t="s">
        <v>1968</v>
      </c>
      <c r="I88" s="202" t="s">
        <v>1926</v>
      </c>
      <c r="J88" s="202" t="s">
        <v>1926</v>
      </c>
      <c r="K88" s="202" t="s">
        <v>51</v>
      </c>
      <c r="L88" s="189">
        <v>6067</v>
      </c>
      <c r="M88" s="204">
        <f t="shared" si="41"/>
        <v>6067</v>
      </c>
      <c r="N88" s="204">
        <f t="shared" ref="N88:N90" si="52">762*(1+$AI$5)*(1-$AI$4)</f>
        <v>762</v>
      </c>
      <c r="O88" s="205">
        <f t="shared" si="42"/>
        <v>6829</v>
      </c>
      <c r="P88" s="220" t="s">
        <v>2012</v>
      </c>
      <c r="Q88" s="201" t="s">
        <v>2024</v>
      </c>
      <c r="R88" s="237"/>
      <c r="S88" s="235"/>
      <c r="T88" s="235"/>
      <c r="U88" s="235"/>
      <c r="V88" s="235"/>
      <c r="W88" s="235"/>
      <c r="X88" s="235"/>
      <c r="Y88" s="235"/>
      <c r="Z88" s="235"/>
      <c r="AA88" s="235"/>
      <c r="AB88" s="235"/>
      <c r="AC88" s="235"/>
      <c r="AD88" s="235"/>
      <c r="AE88" s="235"/>
      <c r="AF88" s="235"/>
      <c r="AG88" s="212">
        <f>AG$24+$O88</f>
        <v>13200</v>
      </c>
      <c r="AH88" s="235"/>
      <c r="AI88" s="236"/>
    </row>
    <row r="89" spans="1:35" ht="12.75" customHeight="1" outlineLevel="1">
      <c r="A89" s="509"/>
      <c r="B89" s="526"/>
      <c r="C89" s="189">
        <v>2500</v>
      </c>
      <c r="D89" s="189">
        <v>230</v>
      </c>
      <c r="E89" s="189">
        <v>70</v>
      </c>
      <c r="F89" s="189" t="s">
        <v>51</v>
      </c>
      <c r="G89" s="187">
        <v>2</v>
      </c>
      <c r="H89" s="189" t="s">
        <v>1968</v>
      </c>
      <c r="I89" s="202" t="s">
        <v>1926</v>
      </c>
      <c r="J89" s="202" t="s">
        <v>1926</v>
      </c>
      <c r="K89" s="202" t="s">
        <v>51</v>
      </c>
      <c r="L89" s="189">
        <v>6859</v>
      </c>
      <c r="M89" s="204">
        <f t="shared" si="41"/>
        <v>6859</v>
      </c>
      <c r="N89" s="204">
        <f t="shared" si="52"/>
        <v>762</v>
      </c>
      <c r="O89" s="205">
        <f t="shared" si="42"/>
        <v>7621</v>
      </c>
      <c r="P89" s="220" t="s">
        <v>2012</v>
      </c>
      <c r="Q89" s="201" t="s">
        <v>2025</v>
      </c>
      <c r="R89" s="237"/>
      <c r="S89" s="235"/>
      <c r="T89" s="235"/>
      <c r="U89" s="235"/>
      <c r="V89" s="235"/>
      <c r="W89" s="235"/>
      <c r="X89" s="235"/>
      <c r="Y89" s="235"/>
      <c r="Z89" s="235"/>
      <c r="AA89" s="235"/>
      <c r="AB89" s="235"/>
      <c r="AC89" s="235"/>
      <c r="AD89" s="235"/>
      <c r="AE89" s="235"/>
      <c r="AF89" s="235"/>
      <c r="AG89" s="235"/>
      <c r="AH89" s="235"/>
      <c r="AI89" s="236"/>
    </row>
    <row r="90" spans="1:35" ht="12.75" customHeight="1" outlineLevel="1">
      <c r="A90" s="509"/>
      <c r="B90" s="526"/>
      <c r="C90" s="189">
        <v>3500</v>
      </c>
      <c r="D90" s="189">
        <v>230</v>
      </c>
      <c r="E90" s="189">
        <v>70</v>
      </c>
      <c r="F90" s="189" t="s">
        <v>51</v>
      </c>
      <c r="G90" s="187">
        <v>2</v>
      </c>
      <c r="H90" s="189" t="s">
        <v>1968</v>
      </c>
      <c r="I90" s="202" t="s">
        <v>1926</v>
      </c>
      <c r="J90" s="202" t="s">
        <v>1926</v>
      </c>
      <c r="K90" s="202" t="s">
        <v>51</v>
      </c>
      <c r="L90" s="189">
        <v>9585</v>
      </c>
      <c r="M90" s="204">
        <f t="shared" si="41"/>
        <v>9585</v>
      </c>
      <c r="N90" s="204">
        <f t="shared" si="52"/>
        <v>762</v>
      </c>
      <c r="O90" s="238">
        <f t="shared" si="42"/>
        <v>10347</v>
      </c>
      <c r="P90" s="220" t="s">
        <v>2012</v>
      </c>
      <c r="Q90" s="201" t="s">
        <v>2026</v>
      </c>
      <c r="R90" s="239"/>
      <c r="S90" s="240"/>
      <c r="T90" s="240"/>
      <c r="U90" s="240"/>
      <c r="V90" s="240"/>
      <c r="W90" s="240"/>
      <c r="X90" s="240"/>
      <c r="Y90" s="240"/>
      <c r="Z90" s="240"/>
      <c r="AA90" s="240"/>
      <c r="AB90" s="240"/>
      <c r="AC90" s="240"/>
      <c r="AD90" s="240"/>
      <c r="AE90" s="240"/>
      <c r="AF90" s="240"/>
      <c r="AG90" s="240"/>
      <c r="AH90" s="215">
        <f t="shared" ref="AH90:AI90" si="53">AH$24+$O90</f>
        <v>20914</v>
      </c>
      <c r="AI90" s="241">
        <f t="shared" si="53"/>
        <v>27487</v>
      </c>
    </row>
    <row r="91" spans="1:35" ht="12.75" customHeight="1" outlineLevel="1">
      <c r="A91" s="509"/>
      <c r="B91" s="526"/>
      <c r="C91" s="189">
        <v>650</v>
      </c>
      <c r="D91" s="521">
        <v>230</v>
      </c>
      <c r="E91" s="189">
        <v>32</v>
      </c>
      <c r="F91" s="189" t="s">
        <v>51</v>
      </c>
      <c r="G91" s="187" t="s">
        <v>2027</v>
      </c>
      <c r="H91" s="189" t="s">
        <v>1968</v>
      </c>
      <c r="I91" s="202" t="s">
        <v>51</v>
      </c>
      <c r="J91" s="202" t="s">
        <v>51</v>
      </c>
      <c r="K91" s="202" t="s">
        <v>1926</v>
      </c>
      <c r="L91" s="189">
        <v>5374</v>
      </c>
      <c r="M91" s="203">
        <f t="shared" si="41"/>
        <v>5374</v>
      </c>
      <c r="N91" s="204">
        <f>0*(1+$AI$5)*(1-$AI$4)</f>
        <v>0</v>
      </c>
      <c r="O91" s="205">
        <f t="shared" si="42"/>
        <v>5374</v>
      </c>
      <c r="P91" s="167" t="s">
        <v>2028</v>
      </c>
      <c r="Q91" s="206" t="s">
        <v>2029</v>
      </c>
      <c r="R91" s="237"/>
      <c r="S91" s="235"/>
      <c r="T91" s="235"/>
      <c r="U91" s="235"/>
      <c r="V91" s="235"/>
      <c r="W91" s="235"/>
      <c r="X91" s="235"/>
      <c r="Y91" s="235"/>
      <c r="Z91" s="235"/>
      <c r="AA91" s="235"/>
      <c r="AB91" s="235"/>
      <c r="AC91" s="235"/>
      <c r="AD91" s="212">
        <f t="shared" ref="AD91:AD92" si="54">AD$24+$O91</f>
        <v>6968</v>
      </c>
      <c r="AE91" s="235"/>
      <c r="AF91" s="235"/>
      <c r="AG91" s="235"/>
      <c r="AH91" s="235"/>
      <c r="AI91" s="236"/>
    </row>
    <row r="92" spans="1:35" ht="12.75" customHeight="1" outlineLevel="1">
      <c r="A92" s="509"/>
      <c r="B92" s="526"/>
      <c r="C92" s="189">
        <v>1000</v>
      </c>
      <c r="D92" s="479"/>
      <c r="E92" s="189">
        <v>44</v>
      </c>
      <c r="F92" s="189" t="s">
        <v>51</v>
      </c>
      <c r="G92" s="187" t="s">
        <v>2027</v>
      </c>
      <c r="H92" s="189" t="s">
        <v>1968</v>
      </c>
      <c r="I92" s="202" t="s">
        <v>51</v>
      </c>
      <c r="J92" s="202" t="s">
        <v>51</v>
      </c>
      <c r="K92" s="202" t="s">
        <v>1926</v>
      </c>
      <c r="L92" s="189">
        <v>6130</v>
      </c>
      <c r="M92" s="203">
        <f t="shared" si="41"/>
        <v>6130</v>
      </c>
      <c r="N92" s="204">
        <f t="shared" ref="N92:N93" si="55">634*(1+$AI$5)*(1-$AI$4)</f>
        <v>634</v>
      </c>
      <c r="O92" s="205">
        <f t="shared" si="42"/>
        <v>6764</v>
      </c>
      <c r="P92" s="167" t="s">
        <v>2028</v>
      </c>
      <c r="Q92" s="206" t="s">
        <v>2030</v>
      </c>
      <c r="R92" s="237"/>
      <c r="S92" s="235"/>
      <c r="T92" s="235"/>
      <c r="U92" s="235"/>
      <c r="V92" s="235"/>
      <c r="W92" s="235"/>
      <c r="X92" s="235"/>
      <c r="Y92" s="235"/>
      <c r="Z92" s="235"/>
      <c r="AA92" s="235"/>
      <c r="AB92" s="235"/>
      <c r="AC92" s="235"/>
      <c r="AD92" s="212">
        <f t="shared" si="54"/>
        <v>8358</v>
      </c>
      <c r="AE92" s="212">
        <f>AE$24+$O92</f>
        <v>9326</v>
      </c>
      <c r="AF92" s="235"/>
      <c r="AG92" s="235"/>
      <c r="AH92" s="235"/>
      <c r="AI92" s="236"/>
    </row>
    <row r="93" spans="1:35" ht="12.75" customHeight="1" outlineLevel="1">
      <c r="A93" s="509"/>
      <c r="B93" s="526"/>
      <c r="C93" s="189">
        <v>1500</v>
      </c>
      <c r="D93" s="479"/>
      <c r="E93" s="189">
        <v>55</v>
      </c>
      <c r="F93" s="189" t="s">
        <v>51</v>
      </c>
      <c r="G93" s="187" t="s">
        <v>2027</v>
      </c>
      <c r="H93" s="189" t="s">
        <v>1968</v>
      </c>
      <c r="I93" s="202" t="s">
        <v>51</v>
      </c>
      <c r="J93" s="202" t="s">
        <v>51</v>
      </c>
      <c r="K93" s="202" t="s">
        <v>1926</v>
      </c>
      <c r="L93" s="189">
        <v>7150</v>
      </c>
      <c r="M93" s="203">
        <f t="shared" si="41"/>
        <v>7150</v>
      </c>
      <c r="N93" s="204">
        <f t="shared" si="55"/>
        <v>634</v>
      </c>
      <c r="O93" s="205">
        <f t="shared" si="42"/>
        <v>7784</v>
      </c>
      <c r="P93" s="167" t="s">
        <v>2028</v>
      </c>
      <c r="Q93" s="206" t="s">
        <v>2031</v>
      </c>
      <c r="R93" s="237"/>
      <c r="S93" s="235"/>
      <c r="T93" s="235"/>
      <c r="U93" s="235"/>
      <c r="V93" s="235"/>
      <c r="W93" s="235"/>
      <c r="X93" s="235"/>
      <c r="Y93" s="235"/>
      <c r="Z93" s="235"/>
      <c r="AA93" s="235"/>
      <c r="AB93" s="235"/>
      <c r="AC93" s="235"/>
      <c r="AD93" s="235"/>
      <c r="AE93" s="235"/>
      <c r="AF93" s="212">
        <f>AF$24+$O93</f>
        <v>11982</v>
      </c>
      <c r="AG93" s="235"/>
      <c r="AH93" s="235"/>
      <c r="AI93" s="236"/>
    </row>
    <row r="94" spans="1:35" ht="12.75" customHeight="1" outlineLevel="1">
      <c r="A94" s="509"/>
      <c r="B94" s="526"/>
      <c r="C94" s="189">
        <v>2000</v>
      </c>
      <c r="D94" s="479"/>
      <c r="E94" s="189">
        <v>70</v>
      </c>
      <c r="F94" s="189" t="s">
        <v>51</v>
      </c>
      <c r="G94" s="187" t="s">
        <v>2027</v>
      </c>
      <c r="H94" s="189" t="s">
        <v>1968</v>
      </c>
      <c r="I94" s="202" t="s">
        <v>51</v>
      </c>
      <c r="J94" s="202" t="s">
        <v>51</v>
      </c>
      <c r="K94" s="202" t="s">
        <v>1926</v>
      </c>
      <c r="L94" s="189">
        <v>8172</v>
      </c>
      <c r="M94" s="203">
        <f t="shared" si="41"/>
        <v>8172</v>
      </c>
      <c r="N94" s="204">
        <f t="shared" ref="N94:N96" si="56">762*(1+$AI$5)*(1-$AI$4)</f>
        <v>762</v>
      </c>
      <c r="O94" s="205">
        <f t="shared" si="42"/>
        <v>8934</v>
      </c>
      <c r="P94" s="167" t="s">
        <v>2028</v>
      </c>
      <c r="Q94" s="206" t="s">
        <v>2032</v>
      </c>
      <c r="R94" s="237"/>
      <c r="S94" s="235"/>
      <c r="T94" s="235"/>
      <c r="U94" s="235"/>
      <c r="V94" s="235"/>
      <c r="W94" s="235"/>
      <c r="X94" s="235"/>
      <c r="Y94" s="235"/>
      <c r="Z94" s="235"/>
      <c r="AA94" s="235"/>
      <c r="AB94" s="235"/>
      <c r="AC94" s="235"/>
      <c r="AD94" s="235"/>
      <c r="AE94" s="235"/>
      <c r="AF94" s="235"/>
      <c r="AG94" s="212">
        <f>AG$24+$O94</f>
        <v>15305</v>
      </c>
      <c r="AH94" s="235"/>
      <c r="AI94" s="236"/>
    </row>
    <row r="95" spans="1:35" ht="12.75" customHeight="1" outlineLevel="1">
      <c r="A95" s="509"/>
      <c r="B95" s="526"/>
      <c r="C95" s="189">
        <v>2500</v>
      </c>
      <c r="D95" s="479"/>
      <c r="E95" s="189">
        <v>70</v>
      </c>
      <c r="F95" s="189" t="s">
        <v>51</v>
      </c>
      <c r="G95" s="187" t="s">
        <v>2027</v>
      </c>
      <c r="H95" s="189" t="s">
        <v>1968</v>
      </c>
      <c r="I95" s="202" t="s">
        <v>51</v>
      </c>
      <c r="J95" s="202" t="s">
        <v>51</v>
      </c>
      <c r="K95" s="202" t="s">
        <v>1926</v>
      </c>
      <c r="L95" s="189">
        <v>9319</v>
      </c>
      <c r="M95" s="203">
        <f t="shared" si="41"/>
        <v>9319</v>
      </c>
      <c r="N95" s="204">
        <f t="shared" si="56"/>
        <v>762</v>
      </c>
      <c r="O95" s="238">
        <f t="shared" si="42"/>
        <v>10081</v>
      </c>
      <c r="P95" s="167" t="s">
        <v>2028</v>
      </c>
      <c r="Q95" s="206" t="s">
        <v>2033</v>
      </c>
      <c r="R95" s="237"/>
      <c r="S95" s="235"/>
      <c r="T95" s="235"/>
      <c r="U95" s="235"/>
      <c r="V95" s="235"/>
      <c r="W95" s="235"/>
      <c r="X95" s="235"/>
      <c r="Y95" s="235"/>
      <c r="Z95" s="235"/>
      <c r="AA95" s="235"/>
      <c r="AB95" s="235"/>
      <c r="AC95" s="235"/>
      <c r="AD95" s="235"/>
      <c r="AE95" s="235"/>
      <c r="AF95" s="235"/>
      <c r="AG95" s="235"/>
      <c r="AH95" s="235"/>
      <c r="AI95" s="236"/>
    </row>
    <row r="96" spans="1:35" ht="12.75" customHeight="1" outlineLevel="1">
      <c r="A96" s="511"/>
      <c r="B96" s="527"/>
      <c r="C96" s="189">
        <v>3500</v>
      </c>
      <c r="D96" s="480"/>
      <c r="E96" s="189">
        <v>70</v>
      </c>
      <c r="F96" s="189" t="s">
        <v>51</v>
      </c>
      <c r="G96" s="187" t="s">
        <v>2027</v>
      </c>
      <c r="H96" s="189" t="s">
        <v>1968</v>
      </c>
      <c r="I96" s="202" t="s">
        <v>51</v>
      </c>
      <c r="J96" s="202" t="s">
        <v>51</v>
      </c>
      <c r="K96" s="202" t="s">
        <v>1926</v>
      </c>
      <c r="L96" s="187">
        <v>12397</v>
      </c>
      <c r="M96" s="242">
        <f t="shared" si="41"/>
        <v>12397</v>
      </c>
      <c r="N96" s="204">
        <f t="shared" si="56"/>
        <v>762</v>
      </c>
      <c r="O96" s="238">
        <f t="shared" si="42"/>
        <v>13159</v>
      </c>
      <c r="P96" s="167" t="s">
        <v>2028</v>
      </c>
      <c r="Q96" s="206" t="s">
        <v>2034</v>
      </c>
      <c r="R96" s="239"/>
      <c r="S96" s="240"/>
      <c r="T96" s="240"/>
      <c r="U96" s="240"/>
      <c r="V96" s="240"/>
      <c r="W96" s="240"/>
      <c r="X96" s="240"/>
      <c r="Y96" s="240"/>
      <c r="Z96" s="240"/>
      <c r="AA96" s="240"/>
      <c r="AB96" s="240"/>
      <c r="AC96" s="240"/>
      <c r="AD96" s="240"/>
      <c r="AE96" s="240"/>
      <c r="AF96" s="240"/>
      <c r="AG96" s="240"/>
      <c r="AH96" s="215">
        <f t="shared" ref="AH96:AI96" si="57">AH$24+$O96</f>
        <v>23726</v>
      </c>
      <c r="AI96" s="241">
        <f t="shared" si="57"/>
        <v>30299</v>
      </c>
    </row>
    <row r="97" spans="1:35" ht="12.75" customHeight="1">
      <c r="A97" s="232"/>
      <c r="B97" s="51"/>
      <c r="C97" s="51"/>
      <c r="D97" s="51"/>
      <c r="E97" s="51"/>
      <c r="F97" s="51"/>
      <c r="G97" s="51"/>
      <c r="H97" s="51"/>
      <c r="I97" s="51"/>
      <c r="J97" s="51"/>
      <c r="K97" s="51"/>
      <c r="L97" s="51"/>
      <c r="M97" s="51"/>
      <c r="N97" s="51"/>
      <c r="O97" s="51"/>
      <c r="P97" s="51"/>
      <c r="Q97" s="154"/>
      <c r="R97" s="154"/>
      <c r="S97" s="154"/>
      <c r="T97" s="154"/>
      <c r="U97" s="154"/>
      <c r="V97" s="154"/>
      <c r="W97" s="154"/>
      <c r="X97" s="154"/>
      <c r="Y97" s="154"/>
      <c r="Z97" s="154"/>
      <c r="AA97" s="154"/>
      <c r="AB97" s="154"/>
      <c r="AC97" s="154"/>
      <c r="AD97" s="154"/>
      <c r="AE97" s="154"/>
      <c r="AF97" s="154"/>
      <c r="AG97" s="154"/>
      <c r="AH97" s="154"/>
      <c r="AI97" s="154"/>
    </row>
    <row r="98" spans="1:35" ht="13.5" customHeight="1">
      <c r="A98" s="232"/>
      <c r="B98" s="51"/>
      <c r="C98" s="51"/>
      <c r="D98" s="51"/>
      <c r="E98" s="51"/>
      <c r="F98" s="51"/>
      <c r="G98" s="51"/>
      <c r="H98" s="51"/>
      <c r="I98" s="51"/>
      <c r="J98" s="51"/>
      <c r="K98" s="51"/>
      <c r="L98" s="51"/>
      <c r="M98" s="51"/>
      <c r="N98" s="51"/>
      <c r="O98" s="51"/>
      <c r="P98" s="51"/>
      <c r="Q98" s="154"/>
      <c r="R98" s="154"/>
      <c r="S98" s="154"/>
      <c r="T98" s="154"/>
      <c r="U98" s="154"/>
      <c r="V98" s="154"/>
      <c r="W98" s="154"/>
      <c r="X98" s="154"/>
      <c r="Y98" s="154"/>
      <c r="Z98" s="154"/>
      <c r="AA98" s="154"/>
      <c r="AB98" s="154"/>
      <c r="AC98" s="154"/>
      <c r="AD98" s="154"/>
      <c r="AE98" s="154"/>
      <c r="AF98" s="154"/>
      <c r="AG98" s="154"/>
      <c r="AH98" s="154"/>
      <c r="AI98" s="154"/>
    </row>
    <row r="99" spans="1:35" ht="16.5" customHeight="1">
      <c r="A99" s="198" t="s">
        <v>2035</v>
      </c>
      <c r="B99" s="199"/>
      <c r="C99" s="199"/>
      <c r="D99" s="199"/>
      <c r="E99" s="199"/>
      <c r="F99" s="199"/>
      <c r="G99" s="199"/>
      <c r="H99" s="199"/>
      <c r="I99" s="199"/>
      <c r="J99" s="199"/>
      <c r="K99" s="199"/>
      <c r="L99" s="227"/>
      <c r="M99" s="199"/>
      <c r="N99" s="199"/>
      <c r="O99" s="199"/>
      <c r="P99" s="200"/>
      <c r="Q99" s="201" t="s">
        <v>1922</v>
      </c>
      <c r="R99" s="528" t="s">
        <v>1923</v>
      </c>
      <c r="S99" s="529"/>
      <c r="T99" s="529"/>
      <c r="U99" s="529"/>
      <c r="V99" s="529"/>
      <c r="W99" s="529"/>
      <c r="X99" s="529"/>
      <c r="Y99" s="529"/>
      <c r="Z99" s="529"/>
      <c r="AA99" s="529"/>
      <c r="AB99" s="529"/>
      <c r="AC99" s="529"/>
      <c r="AD99" s="529"/>
      <c r="AE99" s="529"/>
      <c r="AF99" s="529"/>
      <c r="AG99" s="529"/>
      <c r="AH99" s="529"/>
      <c r="AI99" s="530"/>
    </row>
    <row r="100" spans="1:35" ht="12.75" customHeight="1" outlineLevel="1">
      <c r="A100" s="543"/>
      <c r="B100" s="525"/>
      <c r="C100" s="521">
        <v>40</v>
      </c>
      <c r="D100" s="189">
        <v>24</v>
      </c>
      <c r="E100" s="521">
        <v>35</v>
      </c>
      <c r="F100" s="521" t="s">
        <v>51</v>
      </c>
      <c r="G100" s="189" t="s">
        <v>1924</v>
      </c>
      <c r="H100" s="521" t="s">
        <v>2036</v>
      </c>
      <c r="I100" s="202" t="s">
        <v>1926</v>
      </c>
      <c r="J100" s="202" t="s">
        <v>51</v>
      </c>
      <c r="K100" s="202" t="s">
        <v>51</v>
      </c>
      <c r="L100" s="189">
        <v>641</v>
      </c>
      <c r="M100" s="204">
        <f t="shared" ref="M100:M106" si="58">L100*(1+$AI$5)*(1-$AI$4)</f>
        <v>641</v>
      </c>
      <c r="N100" s="204">
        <v>0</v>
      </c>
      <c r="O100" s="205">
        <f t="shared" ref="O100:O106" si="59">M100+N100</f>
        <v>641</v>
      </c>
      <c r="P100" s="220" t="s">
        <v>2037</v>
      </c>
      <c r="Q100" s="201" t="s">
        <v>2038</v>
      </c>
      <c r="R100" s="207">
        <f t="shared" ref="R100:W100" si="60">R$24+$O100</f>
        <v>752</v>
      </c>
      <c r="S100" s="208">
        <f t="shared" si="60"/>
        <v>763</v>
      </c>
      <c r="T100" s="208">
        <f t="shared" si="60"/>
        <v>776</v>
      </c>
      <c r="U100" s="208">
        <f t="shared" si="60"/>
        <v>786</v>
      </c>
      <c r="V100" s="208">
        <f t="shared" si="60"/>
        <v>809</v>
      </c>
      <c r="W100" s="208">
        <f t="shared" si="60"/>
        <v>837</v>
      </c>
      <c r="X100" s="209"/>
      <c r="Y100" s="209"/>
      <c r="Z100" s="209"/>
      <c r="AA100" s="209"/>
      <c r="AB100" s="209"/>
      <c r="AC100" s="209"/>
      <c r="AD100" s="209"/>
      <c r="AE100" s="209"/>
      <c r="AF100" s="209"/>
      <c r="AG100" s="209"/>
      <c r="AH100" s="209"/>
      <c r="AI100" s="210"/>
    </row>
    <row r="101" spans="1:35" ht="12.75" customHeight="1" outlineLevel="1">
      <c r="A101" s="509"/>
      <c r="B101" s="526"/>
      <c r="C101" s="479"/>
      <c r="D101" s="189">
        <v>230</v>
      </c>
      <c r="E101" s="479"/>
      <c r="F101" s="479"/>
      <c r="G101" s="189" t="s">
        <v>1924</v>
      </c>
      <c r="H101" s="479"/>
      <c r="I101" s="202" t="s">
        <v>1926</v>
      </c>
      <c r="J101" s="202" t="s">
        <v>51</v>
      </c>
      <c r="K101" s="202" t="s">
        <v>51</v>
      </c>
      <c r="L101" s="189">
        <v>641</v>
      </c>
      <c r="M101" s="204">
        <f t="shared" si="58"/>
        <v>641</v>
      </c>
      <c r="N101" s="204">
        <v>0</v>
      </c>
      <c r="O101" s="205">
        <f t="shared" si="59"/>
        <v>641</v>
      </c>
      <c r="P101" s="220" t="s">
        <v>2039</v>
      </c>
      <c r="Q101" s="201" t="s">
        <v>2040</v>
      </c>
      <c r="R101" s="211">
        <f t="shared" ref="R101:W101" si="61">R$24+$O101</f>
        <v>752</v>
      </c>
      <c r="S101" s="212">
        <f t="shared" si="61"/>
        <v>763</v>
      </c>
      <c r="T101" s="212">
        <f t="shared" si="61"/>
        <v>776</v>
      </c>
      <c r="U101" s="212">
        <f t="shared" si="61"/>
        <v>786</v>
      </c>
      <c r="V101" s="212">
        <f t="shared" si="61"/>
        <v>809</v>
      </c>
      <c r="W101" s="212">
        <f t="shared" si="61"/>
        <v>837</v>
      </c>
      <c r="X101" s="188"/>
      <c r="Y101" s="188"/>
      <c r="Z101" s="188"/>
      <c r="AA101" s="188"/>
      <c r="AB101" s="188"/>
      <c r="AC101" s="188"/>
      <c r="AD101" s="188"/>
      <c r="AE101" s="188"/>
      <c r="AF101" s="188"/>
      <c r="AG101" s="188"/>
      <c r="AH101" s="188"/>
      <c r="AI101" s="213"/>
    </row>
    <row r="102" spans="1:35" ht="12.75" customHeight="1" outlineLevel="1">
      <c r="A102" s="509"/>
      <c r="B102" s="526"/>
      <c r="C102" s="480"/>
      <c r="D102" s="189">
        <v>24</v>
      </c>
      <c r="E102" s="480"/>
      <c r="F102" s="480"/>
      <c r="G102" s="189" t="s">
        <v>1924</v>
      </c>
      <c r="H102" s="480"/>
      <c r="I102" s="202" t="s">
        <v>51</v>
      </c>
      <c r="J102" s="202" t="s">
        <v>51</v>
      </c>
      <c r="K102" s="202" t="s">
        <v>1926</v>
      </c>
      <c r="L102" s="189">
        <v>725</v>
      </c>
      <c r="M102" s="204">
        <f t="shared" si="58"/>
        <v>725</v>
      </c>
      <c r="N102" s="204">
        <v>0</v>
      </c>
      <c r="O102" s="205">
        <f t="shared" si="59"/>
        <v>725</v>
      </c>
      <c r="P102" s="220" t="s">
        <v>2041</v>
      </c>
      <c r="Q102" s="201" t="s">
        <v>2042</v>
      </c>
      <c r="R102" s="214">
        <f t="shared" ref="R102:W102" si="62">R$24+$O102</f>
        <v>836</v>
      </c>
      <c r="S102" s="215">
        <f t="shared" si="62"/>
        <v>847</v>
      </c>
      <c r="T102" s="215">
        <f t="shared" si="62"/>
        <v>860</v>
      </c>
      <c r="U102" s="215">
        <f t="shared" si="62"/>
        <v>870</v>
      </c>
      <c r="V102" s="215">
        <f t="shared" si="62"/>
        <v>893</v>
      </c>
      <c r="W102" s="215">
        <f t="shared" si="62"/>
        <v>921</v>
      </c>
      <c r="X102" s="216"/>
      <c r="Y102" s="216"/>
      <c r="Z102" s="216"/>
      <c r="AA102" s="216"/>
      <c r="AB102" s="216"/>
      <c r="AC102" s="216"/>
      <c r="AD102" s="216"/>
      <c r="AE102" s="216"/>
      <c r="AF102" s="216"/>
      <c r="AG102" s="216"/>
      <c r="AH102" s="216"/>
      <c r="AI102" s="217"/>
    </row>
    <row r="103" spans="1:35" ht="12.75" customHeight="1" outlineLevel="1">
      <c r="A103" s="509"/>
      <c r="B103" s="526"/>
      <c r="C103" s="521" t="s">
        <v>1946</v>
      </c>
      <c r="D103" s="189">
        <v>24</v>
      </c>
      <c r="E103" s="521">
        <v>35</v>
      </c>
      <c r="F103" s="521" t="s">
        <v>51</v>
      </c>
      <c r="G103" s="189" t="s">
        <v>1924</v>
      </c>
      <c r="H103" s="521" t="s">
        <v>2036</v>
      </c>
      <c r="I103" s="202" t="s">
        <v>1926</v>
      </c>
      <c r="J103" s="202" t="s">
        <v>51</v>
      </c>
      <c r="K103" s="202" t="s">
        <v>51</v>
      </c>
      <c r="L103" s="189">
        <v>955</v>
      </c>
      <c r="M103" s="204">
        <f t="shared" si="58"/>
        <v>955</v>
      </c>
      <c r="N103" s="204">
        <v>0</v>
      </c>
      <c r="O103" s="205">
        <f t="shared" si="59"/>
        <v>955</v>
      </c>
      <c r="P103" s="220" t="s">
        <v>2043</v>
      </c>
      <c r="Q103" s="201" t="s">
        <v>2044</v>
      </c>
      <c r="R103" s="218"/>
      <c r="S103" s="209"/>
      <c r="T103" s="209"/>
      <c r="U103" s="209"/>
      <c r="V103" s="209"/>
      <c r="W103" s="209"/>
      <c r="X103" s="208">
        <f t="shared" ref="X103:X104" si="63">X$24+$O103</f>
        <v>1212</v>
      </c>
      <c r="Y103" s="209"/>
      <c r="Z103" s="209"/>
      <c r="AA103" s="209"/>
      <c r="AB103" s="209"/>
      <c r="AC103" s="209"/>
      <c r="AD103" s="209"/>
      <c r="AE103" s="209"/>
      <c r="AF103" s="209"/>
      <c r="AG103" s="209"/>
      <c r="AH103" s="209"/>
      <c r="AI103" s="210"/>
    </row>
    <row r="104" spans="1:35" ht="12.75" customHeight="1" outlineLevel="1">
      <c r="A104" s="509"/>
      <c r="B104" s="526"/>
      <c r="C104" s="479"/>
      <c r="D104" s="189">
        <v>230</v>
      </c>
      <c r="E104" s="479"/>
      <c r="F104" s="479"/>
      <c r="G104" s="189" t="s">
        <v>1924</v>
      </c>
      <c r="H104" s="479"/>
      <c r="I104" s="202" t="s">
        <v>1926</v>
      </c>
      <c r="J104" s="202" t="s">
        <v>51</v>
      </c>
      <c r="K104" s="202" t="s">
        <v>51</v>
      </c>
      <c r="L104" s="189">
        <v>955</v>
      </c>
      <c r="M104" s="204">
        <f t="shared" si="58"/>
        <v>955</v>
      </c>
      <c r="N104" s="204">
        <v>0</v>
      </c>
      <c r="O104" s="205">
        <f t="shared" si="59"/>
        <v>955</v>
      </c>
      <c r="P104" s="220" t="s">
        <v>2045</v>
      </c>
      <c r="Q104" s="201" t="s">
        <v>2046</v>
      </c>
      <c r="R104" s="221"/>
      <c r="S104" s="216"/>
      <c r="T104" s="216"/>
      <c r="U104" s="216"/>
      <c r="V104" s="216"/>
      <c r="W104" s="216"/>
      <c r="X104" s="215">
        <f t="shared" si="63"/>
        <v>1212</v>
      </c>
      <c r="Y104" s="216"/>
      <c r="Z104" s="216"/>
      <c r="AA104" s="216"/>
      <c r="AB104" s="216"/>
      <c r="AC104" s="216"/>
      <c r="AD104" s="216"/>
      <c r="AE104" s="216"/>
      <c r="AF104" s="216"/>
      <c r="AG104" s="216"/>
      <c r="AH104" s="216"/>
      <c r="AI104" s="217"/>
    </row>
    <row r="105" spans="1:35" ht="12.75" customHeight="1" outlineLevel="1">
      <c r="A105" s="509"/>
      <c r="B105" s="526"/>
      <c r="C105" s="479"/>
      <c r="D105" s="189">
        <v>24</v>
      </c>
      <c r="E105" s="479"/>
      <c r="F105" s="479"/>
      <c r="G105" s="189" t="s">
        <v>1924</v>
      </c>
      <c r="H105" s="479"/>
      <c r="I105" s="202" t="s">
        <v>1926</v>
      </c>
      <c r="J105" s="202" t="s">
        <v>51</v>
      </c>
      <c r="K105" s="202" t="s">
        <v>51</v>
      </c>
      <c r="L105" s="189">
        <v>969</v>
      </c>
      <c r="M105" s="204">
        <f t="shared" si="58"/>
        <v>969</v>
      </c>
      <c r="N105" s="204">
        <v>0</v>
      </c>
      <c r="O105" s="205">
        <f t="shared" si="59"/>
        <v>969</v>
      </c>
      <c r="P105" s="220" t="s">
        <v>2047</v>
      </c>
      <c r="Q105" s="201" t="s">
        <v>2048</v>
      </c>
      <c r="R105" s="243"/>
      <c r="S105" s="244"/>
      <c r="T105" s="244"/>
      <c r="U105" s="244"/>
      <c r="V105" s="244"/>
      <c r="W105" s="244"/>
      <c r="X105" s="244"/>
      <c r="Y105" s="245">
        <f t="shared" ref="Y105:Y106" si="64">Y$24+$O105</f>
        <v>1260</v>
      </c>
      <c r="Z105" s="244"/>
      <c r="AA105" s="244"/>
      <c r="AB105" s="244"/>
      <c r="AC105" s="244"/>
      <c r="AD105" s="244"/>
      <c r="AE105" s="244"/>
      <c r="AF105" s="244"/>
      <c r="AG105" s="244"/>
      <c r="AH105" s="244"/>
      <c r="AI105" s="246"/>
    </row>
    <row r="106" spans="1:35" ht="12.75" customHeight="1" outlineLevel="1">
      <c r="A106" s="511"/>
      <c r="B106" s="527"/>
      <c r="C106" s="480"/>
      <c r="D106" s="189">
        <v>230</v>
      </c>
      <c r="E106" s="480"/>
      <c r="F106" s="480"/>
      <c r="G106" s="189" t="s">
        <v>1924</v>
      </c>
      <c r="H106" s="480"/>
      <c r="I106" s="202" t="s">
        <v>1926</v>
      </c>
      <c r="J106" s="202" t="s">
        <v>51</v>
      </c>
      <c r="K106" s="202" t="s">
        <v>51</v>
      </c>
      <c r="L106" s="189">
        <v>969</v>
      </c>
      <c r="M106" s="204">
        <f t="shared" si="58"/>
        <v>969</v>
      </c>
      <c r="N106" s="204">
        <v>0</v>
      </c>
      <c r="O106" s="205">
        <f t="shared" si="59"/>
        <v>969</v>
      </c>
      <c r="P106" s="220" t="s">
        <v>2049</v>
      </c>
      <c r="Q106" s="201" t="s">
        <v>2050</v>
      </c>
      <c r="R106" s="221"/>
      <c r="S106" s="216"/>
      <c r="T106" s="216"/>
      <c r="U106" s="216"/>
      <c r="V106" s="216"/>
      <c r="W106" s="216"/>
      <c r="X106" s="216"/>
      <c r="Y106" s="215">
        <f t="shared" si="64"/>
        <v>1260</v>
      </c>
      <c r="Z106" s="216"/>
      <c r="AA106" s="216"/>
      <c r="AB106" s="216"/>
      <c r="AC106" s="216"/>
      <c r="AD106" s="216"/>
      <c r="AE106" s="216"/>
      <c r="AF106" s="216"/>
      <c r="AG106" s="216"/>
      <c r="AH106" s="216"/>
      <c r="AI106" s="217"/>
    </row>
    <row r="107" spans="1:35" ht="12.75" customHeight="1" outlineLevel="1">
      <c r="A107" s="223"/>
      <c r="B107" s="223"/>
      <c r="C107" s="224"/>
      <c r="D107" s="247"/>
      <c r="E107" s="224"/>
      <c r="F107" s="224"/>
      <c r="G107" s="224"/>
      <c r="H107" s="224"/>
      <c r="I107" s="225"/>
      <c r="J107" s="225"/>
      <c r="K107" s="225"/>
      <c r="L107" s="224"/>
      <c r="M107" s="165"/>
      <c r="N107" s="165"/>
      <c r="O107" s="197"/>
      <c r="P107" s="248"/>
      <c r="Q107" s="125"/>
      <c r="R107" s="196"/>
      <c r="S107" s="196"/>
      <c r="T107" s="196"/>
      <c r="U107" s="196"/>
      <c r="V107" s="196"/>
      <c r="W107" s="196"/>
      <c r="X107" s="196"/>
      <c r="Y107" s="196"/>
      <c r="Z107" s="196"/>
      <c r="AA107" s="196"/>
      <c r="AB107" s="196"/>
      <c r="AC107" s="196"/>
      <c r="AD107" s="196"/>
      <c r="AE107" s="196"/>
      <c r="AF107" s="196"/>
      <c r="AG107" s="196"/>
      <c r="AH107" s="196"/>
      <c r="AI107" s="196"/>
    </row>
    <row r="108" spans="1:35" ht="13.5" customHeight="1">
      <c r="A108" s="232"/>
      <c r="B108" s="51"/>
      <c r="C108" s="51"/>
      <c r="D108" s="51"/>
      <c r="E108" s="51"/>
      <c r="F108" s="51"/>
      <c r="G108" s="51"/>
      <c r="H108" s="51"/>
      <c r="I108" s="51"/>
      <c r="J108" s="51"/>
      <c r="K108" s="51"/>
      <c r="L108" s="51"/>
      <c r="M108" s="51"/>
      <c r="N108" s="51"/>
      <c r="O108" s="51"/>
      <c r="P108" s="51"/>
      <c r="Q108" s="154"/>
      <c r="R108" s="154"/>
      <c r="S108" s="154"/>
      <c r="T108" s="154"/>
      <c r="U108" s="154"/>
      <c r="V108" s="154"/>
      <c r="W108" s="154"/>
      <c r="X108" s="154"/>
      <c r="Y108" s="154"/>
      <c r="Z108" s="154"/>
      <c r="AA108" s="154"/>
      <c r="AB108" s="154"/>
      <c r="AC108" s="154"/>
      <c r="AD108" s="154"/>
      <c r="AE108" s="154"/>
      <c r="AF108" s="154"/>
      <c r="AG108" s="154"/>
      <c r="AH108" s="154"/>
      <c r="AI108" s="154"/>
    </row>
    <row r="109" spans="1:35" ht="16.5" customHeight="1">
      <c r="A109" s="198" t="s">
        <v>2051</v>
      </c>
      <c r="B109" s="199"/>
      <c r="C109" s="199"/>
      <c r="D109" s="199"/>
      <c r="E109" s="199"/>
      <c r="F109" s="199"/>
      <c r="G109" s="199"/>
      <c r="H109" s="199"/>
      <c r="I109" s="199"/>
      <c r="J109" s="199"/>
      <c r="K109" s="199"/>
      <c r="L109" s="199"/>
      <c r="M109" s="199"/>
      <c r="N109" s="199"/>
      <c r="O109" s="199"/>
      <c r="P109" s="200"/>
      <c r="Q109" s="201" t="s">
        <v>1922</v>
      </c>
      <c r="R109" s="528" t="s">
        <v>1923</v>
      </c>
      <c r="S109" s="529"/>
      <c r="T109" s="529"/>
      <c r="U109" s="529"/>
      <c r="V109" s="529"/>
      <c r="W109" s="529"/>
      <c r="X109" s="529"/>
      <c r="Y109" s="529"/>
      <c r="Z109" s="529"/>
      <c r="AA109" s="529"/>
      <c r="AB109" s="529"/>
      <c r="AC109" s="529"/>
      <c r="AD109" s="529"/>
      <c r="AE109" s="529"/>
      <c r="AF109" s="529"/>
      <c r="AG109" s="529"/>
      <c r="AH109" s="529"/>
      <c r="AI109" s="530"/>
    </row>
    <row r="110" spans="1:35" ht="12.75" customHeight="1" outlineLevel="1">
      <c r="A110" s="543"/>
      <c r="B110" s="525"/>
      <c r="C110" s="521">
        <v>16</v>
      </c>
      <c r="D110" s="189">
        <v>24</v>
      </c>
      <c r="E110" s="521">
        <v>20</v>
      </c>
      <c r="F110" s="521" t="s">
        <v>51</v>
      </c>
      <c r="G110" s="189" t="s">
        <v>1924</v>
      </c>
      <c r="H110" s="521" t="s">
        <v>1925</v>
      </c>
      <c r="I110" s="202" t="s">
        <v>1926</v>
      </c>
      <c r="J110" s="202" t="s">
        <v>1926</v>
      </c>
      <c r="K110" s="202" t="s">
        <v>51</v>
      </c>
      <c r="L110" s="189">
        <v>258</v>
      </c>
      <c r="M110" s="204">
        <f t="shared" ref="M110:M119" si="65">L110*(1+$AI$5)*(1-$AI$4)</f>
        <v>258</v>
      </c>
      <c r="N110" s="204">
        <f t="shared" ref="N110:N119" si="66">35*(1+$AI$5)*(1-$AI$4)</f>
        <v>35</v>
      </c>
      <c r="O110" s="205">
        <f t="shared" ref="O110:O119" si="67">M110+N110</f>
        <v>293</v>
      </c>
      <c r="P110" s="220" t="s">
        <v>2052</v>
      </c>
      <c r="Q110" s="201" t="s">
        <v>2053</v>
      </c>
      <c r="R110" s="207">
        <f t="shared" ref="R110:R117" si="68">$R$24+O110</f>
        <v>404</v>
      </c>
      <c r="S110" s="208">
        <f t="shared" ref="S110:S117" si="69">$S$24+O110</f>
        <v>415</v>
      </c>
      <c r="T110" s="208">
        <f t="shared" ref="T110:T117" si="70">$T$24+O110</f>
        <v>428</v>
      </c>
      <c r="U110" s="208">
        <f t="shared" ref="U110:U117" si="71">$U$24+O110</f>
        <v>438</v>
      </c>
      <c r="V110" s="208">
        <f t="shared" ref="V110:V117" si="72">$V$24+O110</f>
        <v>461</v>
      </c>
      <c r="W110" s="209"/>
      <c r="X110" s="209"/>
      <c r="Y110" s="209"/>
      <c r="Z110" s="209"/>
      <c r="AA110" s="209"/>
      <c r="AB110" s="209"/>
      <c r="AC110" s="209"/>
      <c r="AD110" s="209"/>
      <c r="AE110" s="209"/>
      <c r="AF110" s="209"/>
      <c r="AG110" s="209"/>
      <c r="AH110" s="209"/>
      <c r="AI110" s="210"/>
    </row>
    <row r="111" spans="1:35" ht="12.75" customHeight="1" outlineLevel="1">
      <c r="A111" s="509"/>
      <c r="B111" s="526"/>
      <c r="C111" s="480"/>
      <c r="D111" s="189">
        <v>230</v>
      </c>
      <c r="E111" s="480"/>
      <c r="F111" s="480"/>
      <c r="G111" s="189" t="s">
        <v>1924</v>
      </c>
      <c r="H111" s="480"/>
      <c r="I111" s="202" t="s">
        <v>1926</v>
      </c>
      <c r="J111" s="202" t="s">
        <v>1926</v>
      </c>
      <c r="K111" s="202" t="s">
        <v>51</v>
      </c>
      <c r="L111" s="189">
        <v>302</v>
      </c>
      <c r="M111" s="204">
        <f t="shared" si="65"/>
        <v>302</v>
      </c>
      <c r="N111" s="204">
        <f t="shared" si="66"/>
        <v>35</v>
      </c>
      <c r="O111" s="205">
        <f t="shared" si="67"/>
        <v>337</v>
      </c>
      <c r="P111" s="220" t="s">
        <v>2052</v>
      </c>
      <c r="Q111" s="201" t="s">
        <v>2054</v>
      </c>
      <c r="R111" s="211">
        <f t="shared" si="68"/>
        <v>448</v>
      </c>
      <c r="S111" s="212">
        <f t="shared" si="69"/>
        <v>459</v>
      </c>
      <c r="T111" s="212">
        <f t="shared" si="70"/>
        <v>472</v>
      </c>
      <c r="U111" s="212">
        <f t="shared" si="71"/>
        <v>482</v>
      </c>
      <c r="V111" s="212">
        <f t="shared" si="72"/>
        <v>505</v>
      </c>
      <c r="W111" s="188"/>
      <c r="X111" s="188"/>
      <c r="Y111" s="188"/>
      <c r="Z111" s="188"/>
      <c r="AA111" s="188"/>
      <c r="AB111" s="188"/>
      <c r="AC111" s="188"/>
      <c r="AD111" s="188"/>
      <c r="AE111" s="188"/>
      <c r="AF111" s="188"/>
      <c r="AG111" s="188"/>
      <c r="AH111" s="188"/>
      <c r="AI111" s="213"/>
    </row>
    <row r="112" spans="1:35" ht="12.75" customHeight="1" outlineLevel="1">
      <c r="A112" s="509"/>
      <c r="B112" s="526"/>
      <c r="C112" s="521">
        <v>20</v>
      </c>
      <c r="D112" s="189">
        <v>24</v>
      </c>
      <c r="E112" s="521">
        <v>150</v>
      </c>
      <c r="F112" s="521" t="s">
        <v>51</v>
      </c>
      <c r="G112" s="189" t="s">
        <v>1924</v>
      </c>
      <c r="H112" s="521" t="s">
        <v>1925</v>
      </c>
      <c r="I112" s="202" t="s">
        <v>1926</v>
      </c>
      <c r="J112" s="202" t="s">
        <v>1926</v>
      </c>
      <c r="K112" s="202" t="s">
        <v>51</v>
      </c>
      <c r="L112" s="189">
        <v>186</v>
      </c>
      <c r="M112" s="204">
        <f t="shared" si="65"/>
        <v>186</v>
      </c>
      <c r="N112" s="204">
        <f t="shared" si="66"/>
        <v>35</v>
      </c>
      <c r="O112" s="205">
        <f t="shared" si="67"/>
        <v>221</v>
      </c>
      <c r="P112" s="220" t="s">
        <v>2052</v>
      </c>
      <c r="Q112" s="201" t="s">
        <v>2055</v>
      </c>
      <c r="R112" s="211">
        <f t="shared" si="68"/>
        <v>332</v>
      </c>
      <c r="S112" s="212">
        <f t="shared" si="69"/>
        <v>343</v>
      </c>
      <c r="T112" s="212">
        <f t="shared" si="70"/>
        <v>356</v>
      </c>
      <c r="U112" s="212">
        <f t="shared" si="71"/>
        <v>366</v>
      </c>
      <c r="V112" s="212">
        <f t="shared" si="72"/>
        <v>389</v>
      </c>
      <c r="W112" s="188"/>
      <c r="X112" s="188"/>
      <c r="Y112" s="188"/>
      <c r="Z112" s="188"/>
      <c r="AA112" s="188"/>
      <c r="AB112" s="188"/>
      <c r="AC112" s="188"/>
      <c r="AD112" s="188"/>
      <c r="AE112" s="188"/>
      <c r="AF112" s="188"/>
      <c r="AG112" s="188"/>
      <c r="AH112" s="188"/>
      <c r="AI112" s="213"/>
    </row>
    <row r="113" spans="1:35" ht="12.75" customHeight="1" outlineLevel="1">
      <c r="A113" s="509"/>
      <c r="B113" s="526"/>
      <c r="C113" s="479"/>
      <c r="D113" s="189">
        <v>230</v>
      </c>
      <c r="E113" s="479"/>
      <c r="F113" s="479"/>
      <c r="G113" s="189" t="s">
        <v>1924</v>
      </c>
      <c r="H113" s="479"/>
      <c r="I113" s="202" t="s">
        <v>1926</v>
      </c>
      <c r="J113" s="202" t="s">
        <v>1926</v>
      </c>
      <c r="K113" s="202" t="s">
        <v>51</v>
      </c>
      <c r="L113" s="189">
        <v>301</v>
      </c>
      <c r="M113" s="204">
        <f t="shared" si="65"/>
        <v>301</v>
      </c>
      <c r="N113" s="204">
        <f t="shared" si="66"/>
        <v>35</v>
      </c>
      <c r="O113" s="205">
        <f t="shared" si="67"/>
        <v>336</v>
      </c>
      <c r="P113" s="220" t="s">
        <v>2052</v>
      </c>
      <c r="Q113" s="201" t="s">
        <v>2056</v>
      </c>
      <c r="R113" s="211">
        <f t="shared" si="68"/>
        <v>447</v>
      </c>
      <c r="S113" s="212">
        <f t="shared" si="69"/>
        <v>458</v>
      </c>
      <c r="T113" s="212">
        <f t="shared" si="70"/>
        <v>471</v>
      </c>
      <c r="U113" s="212">
        <f t="shared" si="71"/>
        <v>481</v>
      </c>
      <c r="V113" s="212">
        <f t="shared" si="72"/>
        <v>504</v>
      </c>
      <c r="W113" s="188"/>
      <c r="X113" s="188"/>
      <c r="Y113" s="188"/>
      <c r="Z113" s="188"/>
      <c r="AA113" s="188"/>
      <c r="AB113" s="188"/>
      <c r="AC113" s="188"/>
      <c r="AD113" s="188"/>
      <c r="AE113" s="188"/>
      <c r="AF113" s="188"/>
      <c r="AG113" s="188"/>
      <c r="AH113" s="188"/>
      <c r="AI113" s="213"/>
    </row>
    <row r="114" spans="1:35" ht="12.75" customHeight="1" outlineLevel="1">
      <c r="A114" s="509"/>
      <c r="B114" s="526"/>
      <c r="C114" s="479"/>
      <c r="D114" s="189">
        <v>24</v>
      </c>
      <c r="E114" s="479"/>
      <c r="F114" s="479"/>
      <c r="G114" s="189">
        <v>1</v>
      </c>
      <c r="H114" s="479"/>
      <c r="I114" s="202" t="s">
        <v>1926</v>
      </c>
      <c r="J114" s="202" t="s">
        <v>1926</v>
      </c>
      <c r="K114" s="202" t="s">
        <v>51</v>
      </c>
      <c r="L114" s="189">
        <v>231</v>
      </c>
      <c r="M114" s="204">
        <f t="shared" si="65"/>
        <v>231</v>
      </c>
      <c r="N114" s="204">
        <f t="shared" si="66"/>
        <v>35</v>
      </c>
      <c r="O114" s="205">
        <f t="shared" si="67"/>
        <v>266</v>
      </c>
      <c r="P114" s="220" t="s">
        <v>2052</v>
      </c>
      <c r="Q114" s="201" t="s">
        <v>2057</v>
      </c>
      <c r="R114" s="211">
        <f t="shared" si="68"/>
        <v>377</v>
      </c>
      <c r="S114" s="212">
        <f t="shared" si="69"/>
        <v>388</v>
      </c>
      <c r="T114" s="212">
        <f t="shared" si="70"/>
        <v>401</v>
      </c>
      <c r="U114" s="212">
        <f t="shared" si="71"/>
        <v>411</v>
      </c>
      <c r="V114" s="212">
        <f t="shared" si="72"/>
        <v>434</v>
      </c>
      <c r="W114" s="188"/>
      <c r="X114" s="188"/>
      <c r="Y114" s="188"/>
      <c r="Z114" s="188"/>
      <c r="AA114" s="188"/>
      <c r="AB114" s="188"/>
      <c r="AC114" s="188"/>
      <c r="AD114" s="188"/>
      <c r="AE114" s="188"/>
      <c r="AF114" s="188"/>
      <c r="AG114" s="188"/>
      <c r="AH114" s="188"/>
      <c r="AI114" s="213"/>
    </row>
    <row r="115" spans="1:35" ht="12.75" customHeight="1" outlineLevel="1">
      <c r="A115" s="509"/>
      <c r="B115" s="526"/>
      <c r="C115" s="479"/>
      <c r="D115" s="189">
        <v>230</v>
      </c>
      <c r="E115" s="480"/>
      <c r="F115" s="480"/>
      <c r="G115" s="189">
        <v>1</v>
      </c>
      <c r="H115" s="480"/>
      <c r="I115" s="202" t="s">
        <v>1926</v>
      </c>
      <c r="J115" s="202" t="s">
        <v>1926</v>
      </c>
      <c r="K115" s="202" t="s">
        <v>51</v>
      </c>
      <c r="L115" s="189">
        <v>237</v>
      </c>
      <c r="M115" s="204">
        <f t="shared" si="65"/>
        <v>237</v>
      </c>
      <c r="N115" s="204">
        <f t="shared" si="66"/>
        <v>35</v>
      </c>
      <c r="O115" s="205">
        <f t="shared" si="67"/>
        <v>272</v>
      </c>
      <c r="P115" s="220" t="s">
        <v>2052</v>
      </c>
      <c r="Q115" s="201" t="s">
        <v>2058</v>
      </c>
      <c r="R115" s="211">
        <f t="shared" si="68"/>
        <v>383</v>
      </c>
      <c r="S115" s="212">
        <f t="shared" si="69"/>
        <v>394</v>
      </c>
      <c r="T115" s="212">
        <f t="shared" si="70"/>
        <v>407</v>
      </c>
      <c r="U115" s="212">
        <f t="shared" si="71"/>
        <v>417</v>
      </c>
      <c r="V115" s="212">
        <f t="shared" si="72"/>
        <v>440</v>
      </c>
      <c r="W115" s="188"/>
      <c r="X115" s="188"/>
      <c r="Y115" s="188"/>
      <c r="Z115" s="188"/>
      <c r="AA115" s="188"/>
      <c r="AB115" s="188"/>
      <c r="AC115" s="188"/>
      <c r="AD115" s="188"/>
      <c r="AE115" s="188"/>
      <c r="AF115" s="188"/>
      <c r="AG115" s="188"/>
      <c r="AH115" s="188"/>
      <c r="AI115" s="213"/>
    </row>
    <row r="116" spans="1:35" ht="12.75" customHeight="1" outlineLevel="1">
      <c r="A116" s="509"/>
      <c r="B116" s="526"/>
      <c r="C116" s="479"/>
      <c r="D116" s="189">
        <v>24</v>
      </c>
      <c r="E116" s="521">
        <v>90</v>
      </c>
      <c r="F116" s="521" t="s">
        <v>51</v>
      </c>
      <c r="G116" s="189" t="s">
        <v>1924</v>
      </c>
      <c r="H116" s="521" t="s">
        <v>1925</v>
      </c>
      <c r="I116" s="202" t="s">
        <v>1926</v>
      </c>
      <c r="J116" s="202" t="s">
        <v>1926</v>
      </c>
      <c r="K116" s="202" t="s">
        <v>51</v>
      </c>
      <c r="L116" s="189">
        <v>205</v>
      </c>
      <c r="M116" s="204">
        <f t="shared" si="65"/>
        <v>205</v>
      </c>
      <c r="N116" s="204">
        <f t="shared" si="66"/>
        <v>35</v>
      </c>
      <c r="O116" s="205">
        <f t="shared" si="67"/>
        <v>240</v>
      </c>
      <c r="P116" s="220" t="s">
        <v>2052</v>
      </c>
      <c r="Q116" s="249" t="s">
        <v>2059</v>
      </c>
      <c r="R116" s="211">
        <f t="shared" si="68"/>
        <v>351</v>
      </c>
      <c r="S116" s="212">
        <f t="shared" si="69"/>
        <v>362</v>
      </c>
      <c r="T116" s="212">
        <f t="shared" si="70"/>
        <v>375</v>
      </c>
      <c r="U116" s="212">
        <f t="shared" si="71"/>
        <v>385</v>
      </c>
      <c r="V116" s="212">
        <f t="shared" si="72"/>
        <v>408</v>
      </c>
      <c r="W116" s="188"/>
      <c r="X116" s="188"/>
      <c r="Y116" s="188"/>
      <c r="Z116" s="188"/>
      <c r="AA116" s="188"/>
      <c r="AB116" s="188"/>
      <c r="AC116" s="188"/>
      <c r="AD116" s="188"/>
      <c r="AE116" s="188"/>
      <c r="AF116" s="188"/>
      <c r="AG116" s="188"/>
      <c r="AH116" s="188"/>
      <c r="AI116" s="213"/>
    </row>
    <row r="117" spans="1:35" ht="12.75" customHeight="1" outlineLevel="1">
      <c r="A117" s="509"/>
      <c r="B117" s="526"/>
      <c r="C117" s="480"/>
      <c r="D117" s="189">
        <v>230</v>
      </c>
      <c r="E117" s="480"/>
      <c r="F117" s="480"/>
      <c r="G117" s="189" t="s">
        <v>1924</v>
      </c>
      <c r="H117" s="480"/>
      <c r="I117" s="202" t="s">
        <v>1926</v>
      </c>
      <c r="J117" s="202" t="s">
        <v>1926</v>
      </c>
      <c r="K117" s="202" t="s">
        <v>51</v>
      </c>
      <c r="L117" s="189">
        <v>211</v>
      </c>
      <c r="M117" s="204">
        <f t="shared" si="65"/>
        <v>211</v>
      </c>
      <c r="N117" s="204">
        <f t="shared" si="66"/>
        <v>35</v>
      </c>
      <c r="O117" s="205">
        <f t="shared" si="67"/>
        <v>246</v>
      </c>
      <c r="P117" s="220" t="s">
        <v>2052</v>
      </c>
      <c r="Q117" s="249" t="s">
        <v>2060</v>
      </c>
      <c r="R117" s="214">
        <f t="shared" si="68"/>
        <v>357</v>
      </c>
      <c r="S117" s="215">
        <f t="shared" si="69"/>
        <v>368</v>
      </c>
      <c r="T117" s="215">
        <f t="shared" si="70"/>
        <v>381</v>
      </c>
      <c r="U117" s="215">
        <f t="shared" si="71"/>
        <v>391</v>
      </c>
      <c r="V117" s="215">
        <f t="shared" si="72"/>
        <v>414</v>
      </c>
      <c r="W117" s="216"/>
      <c r="X117" s="216"/>
      <c r="Y117" s="216"/>
      <c r="Z117" s="216"/>
      <c r="AA117" s="216"/>
      <c r="AB117" s="216"/>
      <c r="AC117" s="216"/>
      <c r="AD117" s="216"/>
      <c r="AE117" s="216"/>
      <c r="AF117" s="216"/>
      <c r="AG117" s="216"/>
      <c r="AH117" s="216"/>
      <c r="AI117" s="217"/>
    </row>
    <row r="118" spans="1:35" ht="12.75" customHeight="1" outlineLevel="1">
      <c r="A118" s="509"/>
      <c r="B118" s="526"/>
      <c r="C118" s="521">
        <v>40</v>
      </c>
      <c r="D118" s="189">
        <v>24</v>
      </c>
      <c r="E118" s="521">
        <v>150</v>
      </c>
      <c r="F118" s="521" t="s">
        <v>51</v>
      </c>
      <c r="G118" s="189" t="s">
        <v>1924</v>
      </c>
      <c r="H118" s="521" t="s">
        <v>1925</v>
      </c>
      <c r="I118" s="202" t="s">
        <v>1926</v>
      </c>
      <c r="J118" s="202" t="s">
        <v>1926</v>
      </c>
      <c r="K118" s="202" t="s">
        <v>51</v>
      </c>
      <c r="L118" s="189">
        <v>322</v>
      </c>
      <c r="M118" s="204">
        <f t="shared" si="65"/>
        <v>322</v>
      </c>
      <c r="N118" s="204">
        <f t="shared" si="66"/>
        <v>35</v>
      </c>
      <c r="O118" s="205">
        <f t="shared" si="67"/>
        <v>357</v>
      </c>
      <c r="P118" s="220" t="s">
        <v>2061</v>
      </c>
      <c r="Q118" s="201" t="s">
        <v>2062</v>
      </c>
      <c r="R118" s="243"/>
      <c r="S118" s="244"/>
      <c r="T118" s="244"/>
      <c r="U118" s="244"/>
      <c r="V118" s="244"/>
      <c r="W118" s="245">
        <f t="shared" ref="W118:W119" si="73">$W$24+O118</f>
        <v>553</v>
      </c>
      <c r="X118" s="244"/>
      <c r="Y118" s="244"/>
      <c r="Z118" s="244"/>
      <c r="AA118" s="244"/>
      <c r="AB118" s="244"/>
      <c r="AC118" s="244"/>
      <c r="AD118" s="244"/>
      <c r="AE118" s="244"/>
      <c r="AF118" s="244"/>
      <c r="AG118" s="244"/>
      <c r="AH118" s="244"/>
      <c r="AI118" s="246"/>
    </row>
    <row r="119" spans="1:35" ht="12.75" customHeight="1" outlineLevel="1">
      <c r="A119" s="511"/>
      <c r="B119" s="527"/>
      <c r="C119" s="480"/>
      <c r="D119" s="189">
        <v>230</v>
      </c>
      <c r="E119" s="480"/>
      <c r="F119" s="480"/>
      <c r="G119" s="189" t="s">
        <v>1924</v>
      </c>
      <c r="H119" s="480"/>
      <c r="I119" s="202" t="s">
        <v>1926</v>
      </c>
      <c r="J119" s="202" t="s">
        <v>1926</v>
      </c>
      <c r="K119" s="202" t="s">
        <v>51</v>
      </c>
      <c r="L119" s="189">
        <v>326</v>
      </c>
      <c r="M119" s="204">
        <f t="shared" si="65"/>
        <v>326</v>
      </c>
      <c r="N119" s="204">
        <f t="shared" si="66"/>
        <v>35</v>
      </c>
      <c r="O119" s="205">
        <f t="shared" si="67"/>
        <v>361</v>
      </c>
      <c r="P119" s="220" t="s">
        <v>2061</v>
      </c>
      <c r="Q119" s="201" t="s">
        <v>2063</v>
      </c>
      <c r="R119" s="221"/>
      <c r="S119" s="216"/>
      <c r="T119" s="216"/>
      <c r="U119" s="216"/>
      <c r="V119" s="216"/>
      <c r="W119" s="215">
        <f t="shared" si="73"/>
        <v>557</v>
      </c>
      <c r="X119" s="216"/>
      <c r="Y119" s="216"/>
      <c r="Z119" s="216"/>
      <c r="AA119" s="216"/>
      <c r="AB119" s="216"/>
      <c r="AC119" s="216"/>
      <c r="AD119" s="216"/>
      <c r="AE119" s="216"/>
      <c r="AF119" s="216"/>
      <c r="AG119" s="216"/>
      <c r="AH119" s="216"/>
      <c r="AI119" s="217"/>
    </row>
    <row r="120" spans="1:35" ht="12.75" customHeight="1" outlineLevel="1">
      <c r="A120" s="250"/>
      <c r="B120" s="250"/>
      <c r="C120" s="51"/>
      <c r="D120" s="51"/>
      <c r="E120" s="51"/>
      <c r="F120" s="51"/>
      <c r="G120" s="51"/>
      <c r="H120" s="51"/>
      <c r="I120" s="51"/>
      <c r="J120" s="51"/>
      <c r="K120" s="51"/>
      <c r="L120" s="51"/>
      <c r="M120" s="51"/>
      <c r="N120" s="51"/>
      <c r="O120" s="51"/>
      <c r="P120" s="51"/>
      <c r="Q120" s="154"/>
      <c r="R120" s="154"/>
      <c r="S120" s="154"/>
      <c r="T120" s="154"/>
      <c r="U120" s="154"/>
      <c r="V120" s="154"/>
      <c r="W120" s="154"/>
      <c r="X120" s="154"/>
      <c r="Y120" s="154"/>
      <c r="Z120" s="154"/>
      <c r="AA120" s="154"/>
      <c r="AB120" s="154"/>
      <c r="AC120" s="154"/>
      <c r="AD120" s="154"/>
      <c r="AE120" s="154"/>
      <c r="AF120" s="154"/>
      <c r="AG120" s="154"/>
      <c r="AH120" s="154"/>
      <c r="AI120" s="154"/>
    </row>
    <row r="121" spans="1:35" ht="12.75" customHeight="1" outlineLevel="1">
      <c r="A121" s="250"/>
      <c r="B121" s="250"/>
      <c r="C121" s="51"/>
      <c r="D121" s="51"/>
      <c r="E121" s="51"/>
      <c r="F121" s="51"/>
      <c r="G121" s="51"/>
      <c r="H121" s="51"/>
      <c r="I121" s="51"/>
      <c r="J121" s="51"/>
      <c r="K121" s="51"/>
      <c r="L121" s="51"/>
      <c r="M121" s="51"/>
      <c r="N121" s="51"/>
      <c r="O121" s="51"/>
      <c r="P121" s="51"/>
      <c r="Q121" s="154"/>
      <c r="R121" s="154"/>
      <c r="S121" s="154"/>
      <c r="T121" s="154"/>
      <c r="U121" s="154"/>
      <c r="V121" s="154"/>
      <c r="W121" s="154"/>
      <c r="X121" s="154"/>
      <c r="Y121" s="154"/>
      <c r="Z121" s="154"/>
      <c r="AA121" s="154"/>
      <c r="AB121" s="154"/>
      <c r="AC121" s="154"/>
      <c r="AD121" s="154"/>
      <c r="AE121" s="154"/>
      <c r="AF121" s="154"/>
      <c r="AG121" s="154"/>
      <c r="AH121" s="154"/>
      <c r="AI121" s="154"/>
    </row>
    <row r="122" spans="1:35" ht="12.75" customHeight="1">
      <c r="A122" s="232"/>
      <c r="B122" s="51"/>
      <c r="C122" s="51"/>
      <c r="D122" s="51"/>
      <c r="E122" s="51"/>
      <c r="F122" s="51"/>
      <c r="G122" s="51"/>
      <c r="H122" s="51"/>
      <c r="I122" s="51"/>
      <c r="J122" s="51"/>
      <c r="K122" s="51"/>
      <c r="L122" s="51"/>
      <c r="M122" s="51"/>
      <c r="N122" s="51"/>
      <c r="O122" s="51"/>
      <c r="P122" s="51"/>
      <c r="Q122" s="154"/>
      <c r="R122" s="154"/>
      <c r="S122" s="154"/>
      <c r="T122" s="154"/>
      <c r="U122" s="154"/>
      <c r="V122" s="154"/>
      <c r="W122" s="154"/>
      <c r="X122" s="154"/>
      <c r="Y122" s="154"/>
      <c r="Z122" s="154"/>
      <c r="AA122" s="154"/>
      <c r="AB122" s="154"/>
      <c r="AC122" s="154"/>
      <c r="AD122" s="154"/>
      <c r="AE122" s="154"/>
      <c r="AF122" s="154"/>
      <c r="AG122" s="154"/>
      <c r="AH122" s="154"/>
      <c r="AI122" s="154"/>
    </row>
    <row r="123" spans="1:35" ht="12.75" customHeight="1">
      <c r="A123" s="66" t="s">
        <v>2064</v>
      </c>
      <c r="B123" s="118"/>
      <c r="C123" s="67"/>
      <c r="D123" s="67"/>
      <c r="E123" s="119"/>
      <c r="F123" s="119"/>
      <c r="G123" s="67"/>
      <c r="H123" s="120"/>
      <c r="I123" s="120"/>
      <c r="J123" s="120"/>
      <c r="K123" s="120"/>
      <c r="L123" s="120"/>
      <c r="M123" s="120"/>
      <c r="N123" s="120"/>
      <c r="O123" s="120"/>
      <c r="P123" s="120"/>
      <c r="Q123" s="120"/>
      <c r="R123" s="120"/>
      <c r="S123" s="120"/>
      <c r="T123" s="120"/>
      <c r="U123" s="251"/>
      <c r="V123" s="251"/>
      <c r="W123" s="251"/>
      <c r="X123" s="251"/>
      <c r="Y123" s="251"/>
      <c r="Z123" s="251"/>
      <c r="AA123" s="251"/>
      <c r="AB123" s="251"/>
      <c r="AC123" s="251"/>
      <c r="AD123" s="251"/>
      <c r="AE123" s="251"/>
      <c r="AF123" s="251"/>
      <c r="AG123" s="251"/>
      <c r="AH123" s="251"/>
      <c r="AI123" s="251"/>
    </row>
    <row r="124" spans="1:35" ht="12.75" customHeight="1">
      <c r="A124" s="232"/>
      <c r="B124" s="51"/>
      <c r="C124" s="51"/>
      <c r="D124" s="51"/>
      <c r="E124" s="51"/>
      <c r="F124" s="51"/>
      <c r="G124" s="51"/>
      <c r="H124" s="51"/>
      <c r="I124" s="51"/>
      <c r="J124" s="51"/>
      <c r="K124" s="51"/>
      <c r="L124" s="51"/>
      <c r="M124" s="51"/>
      <c r="N124" s="51"/>
      <c r="O124" s="51"/>
      <c r="P124" s="51"/>
      <c r="Q124" s="154"/>
      <c r="R124" s="154"/>
      <c r="S124" s="154"/>
      <c r="T124" s="154"/>
      <c r="U124" s="154"/>
      <c r="V124" s="154"/>
      <c r="W124" s="154"/>
      <c r="X124" s="154"/>
      <c r="Y124" s="154"/>
      <c r="Z124" s="154"/>
      <c r="AA124" s="154"/>
      <c r="AB124" s="154"/>
      <c r="AC124" s="154"/>
      <c r="AD124" s="154"/>
      <c r="AE124" s="154"/>
      <c r="AF124" s="154"/>
      <c r="AG124" s="154"/>
      <c r="AH124" s="154"/>
      <c r="AI124" s="154"/>
    </row>
    <row r="125" spans="1:35" ht="12.75" customHeight="1">
      <c r="A125" s="232"/>
      <c r="B125" s="50" t="s">
        <v>2065</v>
      </c>
      <c r="C125" s="50" t="s">
        <v>2066</v>
      </c>
      <c r="D125" s="51"/>
      <c r="E125" s="51"/>
      <c r="F125" s="51"/>
      <c r="G125" s="51"/>
      <c r="H125" s="51"/>
      <c r="I125" s="51"/>
      <c r="J125" s="51"/>
      <c r="K125" s="51"/>
      <c r="L125" s="51"/>
      <c r="M125" s="51"/>
      <c r="N125" s="51"/>
      <c r="O125" s="51"/>
      <c r="P125" s="51"/>
      <c r="Q125" s="154"/>
      <c r="R125" s="154"/>
      <c r="S125" s="154"/>
      <c r="T125" s="154"/>
      <c r="U125" s="154"/>
      <c r="V125" s="154"/>
      <c r="W125" s="154"/>
      <c r="X125" s="154"/>
      <c r="Y125" s="154"/>
      <c r="Z125" s="154"/>
      <c r="AA125" s="154"/>
      <c r="AB125" s="154"/>
      <c r="AC125" s="154"/>
      <c r="AD125" s="154"/>
      <c r="AE125" s="154"/>
      <c r="AF125" s="154"/>
      <c r="AG125" s="154"/>
      <c r="AH125" s="154"/>
      <c r="AI125" s="154"/>
    </row>
    <row r="126" spans="1:35" ht="12.75" customHeight="1">
      <c r="A126" s="232"/>
      <c r="B126" s="51"/>
      <c r="C126" s="50" t="s">
        <v>2067</v>
      </c>
      <c r="D126" s="51"/>
      <c r="E126" s="51"/>
      <c r="F126" s="51"/>
      <c r="G126" s="51"/>
      <c r="H126" s="51"/>
      <c r="I126" s="51"/>
      <c r="J126" s="51"/>
      <c r="K126" s="51"/>
      <c r="L126" s="51"/>
      <c r="M126" s="51"/>
      <c r="N126" s="51"/>
      <c r="O126" s="51"/>
      <c r="P126" s="51"/>
      <c r="Q126" s="154"/>
      <c r="R126" s="154"/>
      <c r="S126" s="154"/>
      <c r="T126" s="154"/>
      <c r="U126" s="154"/>
      <c r="V126" s="154"/>
      <c r="W126" s="154"/>
      <c r="X126" s="154"/>
      <c r="Y126" s="154"/>
      <c r="Z126" s="154"/>
      <c r="AA126" s="154"/>
      <c r="AB126" s="154"/>
      <c r="AC126" s="154"/>
      <c r="AD126" s="154"/>
      <c r="AE126" s="154"/>
      <c r="AF126" s="154"/>
      <c r="AG126" s="154"/>
      <c r="AH126" s="154"/>
      <c r="AI126" s="154"/>
    </row>
    <row r="127" spans="1:35" ht="12.75" customHeight="1">
      <c r="A127" s="232"/>
      <c r="B127" s="50" t="s">
        <v>2068</v>
      </c>
      <c r="C127" s="50" t="s">
        <v>2069</v>
      </c>
      <c r="D127" s="51"/>
      <c r="E127" s="51"/>
      <c r="F127" s="51"/>
      <c r="G127" s="51"/>
      <c r="H127" s="51"/>
      <c r="I127" s="51"/>
      <c r="J127" s="51"/>
      <c r="K127" s="51"/>
      <c r="L127" s="51"/>
      <c r="M127" s="51"/>
      <c r="N127" s="51"/>
      <c r="O127" s="51"/>
      <c r="P127" s="51"/>
      <c r="Q127" s="154"/>
      <c r="R127" s="154"/>
      <c r="S127" s="154"/>
      <c r="T127" s="154"/>
      <c r="U127" s="154"/>
      <c r="V127" s="154"/>
      <c r="W127" s="154"/>
      <c r="X127" s="154"/>
      <c r="Y127" s="154"/>
      <c r="Z127" s="154"/>
      <c r="AA127" s="154"/>
      <c r="AB127" s="154"/>
      <c r="AC127" s="154"/>
      <c r="AD127" s="154"/>
      <c r="AE127" s="154"/>
      <c r="AF127" s="154"/>
      <c r="AG127" s="154"/>
      <c r="AH127" s="154"/>
      <c r="AI127" s="154"/>
    </row>
    <row r="128" spans="1:35" ht="12.75" customHeight="1">
      <c r="A128" s="232"/>
      <c r="B128" s="50" t="s">
        <v>2070</v>
      </c>
      <c r="C128" s="50" t="s">
        <v>2071</v>
      </c>
      <c r="D128" s="51"/>
      <c r="E128" s="51"/>
      <c r="F128" s="51"/>
      <c r="G128" s="51"/>
      <c r="H128" s="51"/>
      <c r="I128" s="51"/>
      <c r="J128" s="51"/>
      <c r="K128" s="51"/>
      <c r="L128" s="51"/>
      <c r="M128" s="51"/>
      <c r="N128" s="51"/>
      <c r="O128" s="51"/>
      <c r="P128" s="51"/>
      <c r="Q128" s="154"/>
      <c r="R128" s="154"/>
      <c r="S128" s="154"/>
      <c r="T128" s="154"/>
      <c r="U128" s="154"/>
      <c r="V128" s="154"/>
      <c r="W128" s="154"/>
      <c r="X128" s="154"/>
      <c r="Y128" s="154"/>
      <c r="Z128" s="154"/>
      <c r="AA128" s="154"/>
      <c r="AB128" s="154"/>
      <c r="AC128" s="154"/>
      <c r="AD128" s="154"/>
      <c r="AE128" s="154"/>
      <c r="AF128" s="154"/>
      <c r="AG128" s="154"/>
      <c r="AH128" s="154"/>
      <c r="AI128" s="154"/>
    </row>
    <row r="129" spans="1:35" ht="12.75" customHeight="1">
      <c r="A129" s="232"/>
      <c r="B129" s="50" t="s">
        <v>2072</v>
      </c>
      <c r="C129" s="50" t="s">
        <v>2073</v>
      </c>
      <c r="D129" s="51"/>
      <c r="E129" s="51"/>
      <c r="F129" s="51"/>
      <c r="G129" s="51"/>
      <c r="H129" s="51"/>
      <c r="I129" s="51"/>
      <c r="J129" s="51"/>
      <c r="K129" s="51"/>
      <c r="L129" s="51"/>
      <c r="M129" s="51"/>
      <c r="N129" s="51"/>
      <c r="O129" s="51"/>
      <c r="P129" s="51"/>
      <c r="Q129" s="154"/>
      <c r="R129" s="154"/>
      <c r="S129" s="154"/>
      <c r="T129" s="154"/>
      <c r="U129" s="154"/>
      <c r="V129" s="154"/>
      <c r="W129" s="154"/>
      <c r="X129" s="154"/>
      <c r="Y129" s="154"/>
      <c r="Z129" s="154"/>
      <c r="AA129" s="154"/>
      <c r="AB129" s="154"/>
      <c r="AC129" s="154"/>
      <c r="AD129" s="154"/>
      <c r="AE129" s="154"/>
      <c r="AF129" s="154"/>
      <c r="AG129" s="154"/>
      <c r="AH129" s="154"/>
      <c r="AI129" s="154"/>
    </row>
    <row r="130" spans="1:35" ht="12.75" customHeight="1">
      <c r="A130" s="232"/>
      <c r="B130" s="50"/>
      <c r="C130" s="50" t="s">
        <v>2074</v>
      </c>
      <c r="D130" s="51"/>
      <c r="E130" s="51"/>
      <c r="F130" s="51"/>
      <c r="G130" s="51"/>
      <c r="H130" s="51"/>
      <c r="I130" s="51"/>
      <c r="J130" s="51"/>
      <c r="K130" s="51"/>
      <c r="L130" s="51"/>
      <c r="M130" s="51"/>
      <c r="N130" s="51"/>
      <c r="O130" s="51"/>
      <c r="P130" s="51"/>
      <c r="Q130" s="154"/>
      <c r="R130" s="154"/>
      <c r="S130" s="154"/>
      <c r="T130" s="154"/>
      <c r="U130" s="154"/>
      <c r="V130" s="154"/>
      <c r="W130" s="154"/>
      <c r="X130" s="154"/>
      <c r="Y130" s="154"/>
      <c r="Z130" s="154"/>
      <c r="AA130" s="154"/>
      <c r="AB130" s="154"/>
      <c r="AC130" s="154"/>
      <c r="AD130" s="154"/>
      <c r="AE130" s="154"/>
      <c r="AF130" s="154"/>
      <c r="AG130" s="154"/>
      <c r="AH130" s="154"/>
      <c r="AI130" s="154"/>
    </row>
    <row r="131" spans="1:35" ht="12.75" customHeight="1">
      <c r="A131" s="232"/>
      <c r="B131" s="50" t="s">
        <v>51</v>
      </c>
      <c r="C131" s="50" t="s">
        <v>2075</v>
      </c>
      <c r="D131" s="51"/>
      <c r="E131" s="51"/>
      <c r="F131" s="51"/>
      <c r="G131" s="51"/>
      <c r="H131" s="51"/>
      <c r="I131" s="51"/>
      <c r="J131" s="51"/>
      <c r="K131" s="51"/>
      <c r="L131" s="51"/>
      <c r="M131" s="51"/>
      <c r="N131" s="51"/>
      <c r="O131" s="51"/>
      <c r="P131" s="51"/>
      <c r="Q131" s="154"/>
      <c r="R131" s="154"/>
      <c r="S131" s="154"/>
      <c r="T131" s="154"/>
      <c r="U131" s="154"/>
      <c r="V131" s="154"/>
      <c r="W131" s="154"/>
      <c r="X131" s="154"/>
      <c r="Y131" s="154"/>
      <c r="Z131" s="154"/>
      <c r="AA131" s="154"/>
      <c r="AB131" s="154"/>
      <c r="AC131" s="154"/>
      <c r="AD131" s="154"/>
      <c r="AE131" s="154"/>
      <c r="AF131" s="154"/>
      <c r="AG131" s="154"/>
      <c r="AH131" s="154"/>
      <c r="AI131" s="154"/>
    </row>
    <row r="132" spans="1:35" ht="12.75" customHeight="1">
      <c r="A132" s="232"/>
      <c r="B132" s="51"/>
      <c r="C132" s="50" t="s">
        <v>2076</v>
      </c>
      <c r="D132" s="51"/>
      <c r="E132" s="51"/>
      <c r="F132" s="51"/>
      <c r="G132" s="51"/>
      <c r="H132" s="51"/>
      <c r="I132" s="51"/>
      <c r="J132" s="51"/>
      <c r="K132" s="51"/>
      <c r="L132" s="51"/>
      <c r="M132" s="51"/>
      <c r="N132" s="51"/>
      <c r="O132" s="51"/>
      <c r="P132" s="51"/>
      <c r="Q132" s="154"/>
      <c r="R132" s="154"/>
      <c r="S132" s="154"/>
      <c r="T132" s="154"/>
      <c r="U132" s="154"/>
      <c r="V132" s="154"/>
      <c r="W132" s="154"/>
      <c r="X132" s="154"/>
      <c r="Y132" s="154"/>
      <c r="Z132" s="154"/>
      <c r="AA132" s="154"/>
      <c r="AB132" s="154"/>
      <c r="AC132" s="154"/>
      <c r="AD132" s="154"/>
      <c r="AE132" s="154"/>
      <c r="AF132" s="154"/>
      <c r="AG132" s="154"/>
      <c r="AH132" s="154"/>
      <c r="AI132" s="154"/>
    </row>
    <row r="133" spans="1:35" ht="12.75" customHeight="1">
      <c r="A133" s="232"/>
      <c r="B133" s="51"/>
      <c r="C133" s="50" t="s">
        <v>2077</v>
      </c>
      <c r="D133" s="51"/>
      <c r="E133" s="51"/>
      <c r="F133" s="51"/>
      <c r="G133" s="51"/>
      <c r="H133" s="51"/>
      <c r="I133" s="51"/>
      <c r="J133" s="51"/>
      <c r="K133" s="51"/>
      <c r="L133" s="51"/>
      <c r="M133" s="51"/>
      <c r="N133" s="51"/>
      <c r="O133" s="51"/>
      <c r="P133" s="51"/>
      <c r="Q133" s="154"/>
      <c r="R133" s="154"/>
      <c r="S133" s="154"/>
      <c r="T133" s="154"/>
      <c r="U133" s="154"/>
      <c r="V133" s="154"/>
      <c r="W133" s="154"/>
      <c r="X133" s="154"/>
      <c r="Y133" s="154"/>
      <c r="Z133" s="154"/>
      <c r="AA133" s="154"/>
      <c r="AB133" s="154"/>
      <c r="AC133" s="154"/>
      <c r="AD133" s="154"/>
      <c r="AE133" s="154"/>
      <c r="AF133" s="154"/>
      <c r="AG133" s="154"/>
      <c r="AH133" s="154"/>
      <c r="AI133" s="154"/>
    </row>
    <row r="134" spans="1:35" ht="12.75" customHeight="1">
      <c r="A134" s="232"/>
      <c r="B134" s="51"/>
      <c r="C134" s="50" t="s">
        <v>2078</v>
      </c>
      <c r="D134" s="51"/>
      <c r="E134" s="51"/>
      <c r="F134" s="51"/>
      <c r="G134" s="51"/>
      <c r="H134" s="51"/>
      <c r="I134" s="51"/>
      <c r="J134" s="51"/>
      <c r="K134" s="51"/>
      <c r="L134" s="51"/>
      <c r="M134" s="51"/>
      <c r="N134" s="51"/>
      <c r="O134" s="51"/>
      <c r="P134" s="51"/>
      <c r="Q134" s="154"/>
      <c r="R134" s="154"/>
      <c r="S134" s="154"/>
      <c r="T134" s="154"/>
      <c r="U134" s="154"/>
      <c r="V134" s="154"/>
      <c r="W134" s="154"/>
      <c r="X134" s="154"/>
      <c r="Y134" s="154"/>
      <c r="Z134" s="154"/>
      <c r="AA134" s="154"/>
      <c r="AB134" s="154"/>
      <c r="AC134" s="154"/>
      <c r="AD134" s="154"/>
      <c r="AE134" s="154"/>
      <c r="AF134" s="154"/>
      <c r="AG134" s="154"/>
      <c r="AH134" s="154"/>
      <c r="AI134" s="154"/>
    </row>
    <row r="135" spans="1:35" ht="12.75" customHeight="1">
      <c r="A135" s="232"/>
      <c r="B135" s="50" t="s">
        <v>51</v>
      </c>
      <c r="C135" s="50" t="s">
        <v>2079</v>
      </c>
      <c r="D135" s="51"/>
      <c r="E135" s="51"/>
      <c r="F135" s="51"/>
      <c r="G135" s="51"/>
      <c r="H135" s="51"/>
      <c r="I135" s="51"/>
      <c r="J135" s="51"/>
      <c r="K135" s="51"/>
      <c r="L135" s="51"/>
      <c r="M135" s="51"/>
      <c r="N135" s="51"/>
      <c r="O135" s="51"/>
      <c r="P135" s="51"/>
      <c r="Q135" s="154"/>
      <c r="R135" s="154"/>
      <c r="S135" s="154"/>
      <c r="T135" s="154"/>
      <c r="U135" s="154"/>
      <c r="V135" s="154"/>
      <c r="W135" s="154"/>
      <c r="X135" s="154"/>
      <c r="Y135" s="154"/>
      <c r="Z135" s="154"/>
      <c r="AA135" s="154"/>
      <c r="AB135" s="154"/>
      <c r="AC135" s="154"/>
      <c r="AD135" s="154"/>
      <c r="AE135" s="154"/>
      <c r="AF135" s="154"/>
      <c r="AG135" s="154"/>
      <c r="AH135" s="154"/>
      <c r="AI135" s="154"/>
    </row>
    <row r="136" spans="1:35" ht="12.75" customHeight="1">
      <c r="A136" s="232"/>
      <c r="B136" s="51"/>
      <c r="C136" s="50" t="s">
        <v>2080</v>
      </c>
      <c r="D136" s="51"/>
      <c r="E136" s="51"/>
      <c r="F136" s="51"/>
      <c r="G136" s="51"/>
      <c r="H136" s="51"/>
      <c r="I136" s="51"/>
      <c r="J136" s="51"/>
      <c r="K136" s="51"/>
      <c r="L136" s="51"/>
      <c r="M136" s="51"/>
      <c r="N136" s="51"/>
      <c r="O136" s="51"/>
      <c r="P136" s="51"/>
      <c r="Q136" s="154"/>
      <c r="R136" s="154"/>
      <c r="S136" s="154"/>
      <c r="T136" s="154"/>
      <c r="U136" s="154"/>
      <c r="V136" s="154"/>
      <c r="W136" s="154"/>
      <c r="X136" s="154"/>
      <c r="Y136" s="154"/>
      <c r="Z136" s="154"/>
      <c r="AA136" s="154"/>
      <c r="AB136" s="154"/>
      <c r="AC136" s="154"/>
      <c r="AD136" s="154"/>
      <c r="AE136" s="154"/>
      <c r="AF136" s="154"/>
      <c r="AG136" s="154"/>
      <c r="AH136" s="154"/>
      <c r="AI136" s="154"/>
    </row>
    <row r="137" spans="1:35" ht="12" customHeight="1">
      <c r="A137" s="154"/>
      <c r="B137" s="154"/>
      <c r="C137" s="154"/>
      <c r="D137" s="154"/>
      <c r="E137" s="154"/>
      <c r="F137" s="154"/>
      <c r="G137" s="92"/>
      <c r="H137" s="92"/>
      <c r="I137" s="92"/>
      <c r="J137" s="92"/>
      <c r="K137" s="92"/>
      <c r="L137" s="92"/>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row>
    <row r="138" spans="1:35" ht="12.75" customHeight="1">
      <c r="A138" s="154"/>
      <c r="B138" s="154"/>
      <c r="C138" s="154"/>
      <c r="D138" s="154"/>
      <c r="E138" s="29"/>
      <c r="F138" s="29"/>
      <c r="G138" s="29"/>
      <c r="H138" s="29"/>
      <c r="I138" s="92"/>
      <c r="J138" s="92"/>
      <c r="K138" s="92"/>
      <c r="L138" s="92"/>
      <c r="M138" s="92"/>
      <c r="N138" s="92"/>
      <c r="O138" s="92"/>
      <c r="P138" s="92"/>
      <c r="Q138" s="154"/>
      <c r="R138" s="154"/>
      <c r="S138" s="154"/>
      <c r="T138" s="154"/>
      <c r="U138" s="154"/>
      <c r="V138" s="154"/>
      <c r="W138" s="154"/>
      <c r="X138" s="154"/>
      <c r="Y138" s="154"/>
      <c r="Z138" s="154"/>
      <c r="AA138" s="154"/>
      <c r="AB138" s="154"/>
      <c r="AC138" s="154"/>
      <c r="AD138" s="154"/>
      <c r="AE138" s="154"/>
      <c r="AF138" s="154"/>
      <c r="AG138" s="154"/>
      <c r="AH138" s="154"/>
      <c r="AI138" s="154"/>
    </row>
    <row r="139" spans="1:35" ht="15.75" customHeight="1">
      <c r="A139" s="94" t="s">
        <v>2081</v>
      </c>
      <c r="B139" s="94"/>
      <c r="C139" s="94"/>
      <c r="D139" s="94"/>
      <c r="E139" s="94"/>
      <c r="F139" s="94"/>
      <c r="G139" s="94"/>
      <c r="H139" s="94"/>
      <c r="I139" s="94"/>
      <c r="J139" s="94"/>
      <c r="K139" s="94"/>
      <c r="L139" s="94"/>
      <c r="M139" s="94"/>
      <c r="N139" s="94"/>
      <c r="O139" s="94"/>
      <c r="P139" s="94"/>
      <c r="Q139" s="94"/>
      <c r="R139" s="94"/>
      <c r="S139" s="94"/>
      <c r="T139" s="154"/>
      <c r="U139" s="154"/>
      <c r="V139" s="154"/>
      <c r="W139" s="154"/>
      <c r="X139" s="154"/>
      <c r="Y139" s="154"/>
      <c r="Z139" s="154"/>
      <c r="AA139" s="154"/>
      <c r="AB139" s="154"/>
      <c r="AC139" s="154"/>
      <c r="AD139" s="154"/>
      <c r="AE139" s="154"/>
      <c r="AF139" s="154"/>
      <c r="AG139" s="154"/>
      <c r="AH139" s="154"/>
      <c r="AI139" s="154"/>
    </row>
    <row r="140" spans="1:35" ht="12.75" customHeight="1" outlineLevel="1">
      <c r="A140" s="544"/>
      <c r="B140" s="525"/>
      <c r="C140" s="536" t="s">
        <v>2082</v>
      </c>
      <c r="D140" s="467"/>
      <c r="E140" s="467"/>
      <c r="F140" s="467"/>
      <c r="G140" s="467"/>
      <c r="H140" s="467"/>
      <c r="I140" s="467"/>
      <c r="J140" s="467"/>
      <c r="K140" s="468"/>
      <c r="L140" s="189">
        <v>57</v>
      </c>
      <c r="M140" s="203" t="s">
        <v>51</v>
      </c>
      <c r="N140" s="203" t="s">
        <v>51</v>
      </c>
      <c r="O140" s="205">
        <f t="shared" ref="O140:O152" si="74">L140*(1+$AI$5)*(1-$AI$4)</f>
        <v>57</v>
      </c>
      <c r="P140" s="44" t="s">
        <v>1190</v>
      </c>
      <c r="Q140" s="252" t="s">
        <v>565</v>
      </c>
      <c r="R140" s="94"/>
      <c r="S140" s="94"/>
      <c r="T140" s="154"/>
      <c r="U140" s="154"/>
      <c r="V140" s="154"/>
      <c r="W140" s="154"/>
      <c r="X140" s="154"/>
      <c r="Y140" s="154"/>
      <c r="Z140" s="154"/>
      <c r="AA140" s="154"/>
      <c r="AB140" s="154"/>
      <c r="AC140" s="154"/>
      <c r="AD140" s="154"/>
      <c r="AE140" s="154"/>
      <c r="AF140" s="154"/>
      <c r="AG140" s="154"/>
      <c r="AH140" s="154"/>
      <c r="AI140" s="154"/>
    </row>
    <row r="141" spans="1:35" ht="12.75" customHeight="1" outlineLevel="1">
      <c r="A141" s="509"/>
      <c r="B141" s="526"/>
      <c r="C141" s="536" t="s">
        <v>2083</v>
      </c>
      <c r="D141" s="467"/>
      <c r="E141" s="467"/>
      <c r="F141" s="467"/>
      <c r="G141" s="467"/>
      <c r="H141" s="467"/>
      <c r="I141" s="467"/>
      <c r="J141" s="467"/>
      <c r="K141" s="468"/>
      <c r="L141" s="189">
        <v>77</v>
      </c>
      <c r="M141" s="203" t="s">
        <v>51</v>
      </c>
      <c r="N141" s="203" t="s">
        <v>51</v>
      </c>
      <c r="O141" s="205">
        <f t="shared" si="74"/>
        <v>77</v>
      </c>
      <c r="P141" s="44" t="s">
        <v>1190</v>
      </c>
      <c r="Q141" s="252" t="s">
        <v>568</v>
      </c>
      <c r="R141" s="94"/>
      <c r="S141" s="94"/>
      <c r="T141" s="154"/>
      <c r="U141" s="154"/>
      <c r="V141" s="154"/>
      <c r="W141" s="154"/>
      <c r="X141" s="154"/>
      <c r="Y141" s="154"/>
      <c r="Z141" s="154"/>
      <c r="AA141" s="154"/>
      <c r="AB141" s="154"/>
      <c r="AC141" s="154"/>
      <c r="AD141" s="154"/>
      <c r="AE141" s="154"/>
      <c r="AF141" s="154"/>
      <c r="AG141" s="154"/>
      <c r="AH141" s="154"/>
      <c r="AI141" s="154"/>
    </row>
    <row r="142" spans="1:35" ht="12.75" customHeight="1" outlineLevel="1">
      <c r="A142" s="509"/>
      <c r="B142" s="526"/>
      <c r="C142" s="536" t="s">
        <v>2084</v>
      </c>
      <c r="D142" s="467"/>
      <c r="E142" s="467"/>
      <c r="F142" s="467"/>
      <c r="G142" s="467"/>
      <c r="H142" s="467"/>
      <c r="I142" s="467"/>
      <c r="J142" s="467"/>
      <c r="K142" s="468"/>
      <c r="L142" s="189">
        <v>114</v>
      </c>
      <c r="M142" s="203" t="s">
        <v>51</v>
      </c>
      <c r="N142" s="203" t="s">
        <v>51</v>
      </c>
      <c r="O142" s="205">
        <f t="shared" si="74"/>
        <v>114</v>
      </c>
      <c r="P142" s="44" t="s">
        <v>1190</v>
      </c>
      <c r="Q142" s="252" t="s">
        <v>570</v>
      </c>
      <c r="R142" s="94"/>
      <c r="S142" s="94"/>
      <c r="T142" s="154"/>
      <c r="U142" s="154"/>
      <c r="V142" s="154"/>
      <c r="W142" s="154"/>
      <c r="X142" s="154"/>
      <c r="Y142" s="154"/>
      <c r="Z142" s="154"/>
      <c r="AA142" s="154"/>
      <c r="AB142" s="154"/>
      <c r="AC142" s="154"/>
      <c r="AD142" s="154"/>
      <c r="AE142" s="154"/>
      <c r="AF142" s="154"/>
      <c r="AG142" s="154"/>
      <c r="AH142" s="154"/>
      <c r="AI142" s="154"/>
    </row>
    <row r="143" spans="1:35" ht="12.75" customHeight="1" outlineLevel="1">
      <c r="A143" s="509"/>
      <c r="B143" s="526"/>
      <c r="C143" s="537" t="s">
        <v>2085</v>
      </c>
      <c r="D143" s="467"/>
      <c r="E143" s="467"/>
      <c r="F143" s="467"/>
      <c r="G143" s="467"/>
      <c r="H143" s="467"/>
      <c r="I143" s="467"/>
      <c r="J143" s="467"/>
      <c r="K143" s="468"/>
      <c r="L143" s="189">
        <v>28</v>
      </c>
      <c r="M143" s="203" t="s">
        <v>51</v>
      </c>
      <c r="N143" s="203" t="s">
        <v>51</v>
      </c>
      <c r="O143" s="205">
        <f t="shared" si="74"/>
        <v>28</v>
      </c>
      <c r="P143" s="44" t="s">
        <v>2086</v>
      </c>
      <c r="Q143" s="252" t="s">
        <v>2087</v>
      </c>
      <c r="R143" s="94"/>
      <c r="S143" s="94"/>
      <c r="T143" s="154"/>
      <c r="U143" s="154"/>
      <c r="V143" s="154"/>
      <c r="W143" s="154"/>
      <c r="X143" s="154"/>
      <c r="Y143" s="154"/>
      <c r="Z143" s="154"/>
      <c r="AA143" s="154"/>
      <c r="AB143" s="154"/>
      <c r="AC143" s="154"/>
      <c r="AD143" s="154"/>
      <c r="AE143" s="154"/>
      <c r="AF143" s="154"/>
      <c r="AG143" s="154"/>
      <c r="AH143" s="154"/>
      <c r="AI143" s="154"/>
    </row>
    <row r="144" spans="1:35" ht="12.75" customHeight="1" outlineLevel="1">
      <c r="A144" s="509"/>
      <c r="B144" s="526"/>
      <c r="C144" s="537" t="s">
        <v>2088</v>
      </c>
      <c r="D144" s="467"/>
      <c r="E144" s="467"/>
      <c r="F144" s="467"/>
      <c r="G144" s="467"/>
      <c r="H144" s="467"/>
      <c r="I144" s="467"/>
      <c r="J144" s="467"/>
      <c r="K144" s="468"/>
      <c r="L144" s="189">
        <v>93</v>
      </c>
      <c r="M144" s="203" t="s">
        <v>51</v>
      </c>
      <c r="N144" s="203" t="s">
        <v>51</v>
      </c>
      <c r="O144" s="205">
        <f t="shared" si="74"/>
        <v>93</v>
      </c>
      <c r="P144" s="44" t="s">
        <v>2086</v>
      </c>
      <c r="Q144" s="252" t="s">
        <v>2089</v>
      </c>
      <c r="R144" s="94"/>
      <c r="S144" s="94"/>
      <c r="T144" s="154"/>
      <c r="U144" s="154"/>
      <c r="V144" s="154"/>
      <c r="W144" s="154"/>
      <c r="X144" s="154"/>
      <c r="Y144" s="154"/>
      <c r="Z144" s="154"/>
      <c r="AA144" s="154"/>
      <c r="AB144" s="154"/>
      <c r="AC144" s="154"/>
      <c r="AD144" s="154"/>
      <c r="AE144" s="154"/>
      <c r="AF144" s="154"/>
      <c r="AG144" s="154"/>
      <c r="AH144" s="154"/>
      <c r="AI144" s="154"/>
    </row>
    <row r="145" spans="1:35" ht="12.75" customHeight="1" outlineLevel="1">
      <c r="A145" s="509"/>
      <c r="B145" s="526"/>
      <c r="C145" s="537" t="s">
        <v>2090</v>
      </c>
      <c r="D145" s="467"/>
      <c r="E145" s="467"/>
      <c r="F145" s="467"/>
      <c r="G145" s="467"/>
      <c r="H145" s="467"/>
      <c r="I145" s="467"/>
      <c r="J145" s="467"/>
      <c r="K145" s="468"/>
      <c r="L145" s="189">
        <v>45</v>
      </c>
      <c r="M145" s="203" t="s">
        <v>51</v>
      </c>
      <c r="N145" s="203" t="s">
        <v>51</v>
      </c>
      <c r="O145" s="205">
        <f t="shared" si="74"/>
        <v>45</v>
      </c>
      <c r="P145" s="44" t="s">
        <v>2086</v>
      </c>
      <c r="Q145" s="252" t="s">
        <v>2091</v>
      </c>
      <c r="R145" s="94"/>
      <c r="S145" s="94"/>
      <c r="T145" s="154"/>
      <c r="U145" s="154"/>
      <c r="V145" s="154"/>
      <c r="W145" s="154"/>
      <c r="X145" s="154"/>
      <c r="Y145" s="154"/>
      <c r="Z145" s="154"/>
      <c r="AA145" s="154"/>
      <c r="AB145" s="154"/>
      <c r="AC145" s="154"/>
      <c r="AD145" s="154"/>
      <c r="AE145" s="154"/>
      <c r="AF145" s="154"/>
      <c r="AG145" s="154"/>
      <c r="AH145" s="154"/>
      <c r="AI145" s="154"/>
    </row>
    <row r="146" spans="1:35" ht="12.75" customHeight="1" outlineLevel="1">
      <c r="A146" s="509"/>
      <c r="B146" s="526"/>
      <c r="C146" s="537" t="s">
        <v>2092</v>
      </c>
      <c r="D146" s="467"/>
      <c r="E146" s="467"/>
      <c r="F146" s="467"/>
      <c r="G146" s="467"/>
      <c r="H146" s="467"/>
      <c r="I146" s="467"/>
      <c r="J146" s="467"/>
      <c r="K146" s="468"/>
      <c r="L146" s="189">
        <v>109</v>
      </c>
      <c r="M146" s="203" t="s">
        <v>51</v>
      </c>
      <c r="N146" s="203" t="s">
        <v>51</v>
      </c>
      <c r="O146" s="205">
        <f t="shared" si="74"/>
        <v>109</v>
      </c>
      <c r="P146" s="44" t="s">
        <v>2086</v>
      </c>
      <c r="Q146" s="252" t="s">
        <v>2093</v>
      </c>
      <c r="R146" s="94"/>
      <c r="S146" s="94"/>
      <c r="T146" s="154"/>
      <c r="U146" s="154"/>
      <c r="V146" s="154"/>
      <c r="W146" s="154"/>
      <c r="X146" s="154"/>
      <c r="Y146" s="154"/>
      <c r="Z146" s="154"/>
      <c r="AA146" s="154"/>
      <c r="AB146" s="154"/>
      <c r="AC146" s="154"/>
      <c r="AD146" s="154"/>
      <c r="AE146" s="154"/>
      <c r="AF146" s="154"/>
      <c r="AG146" s="154"/>
      <c r="AH146" s="154"/>
      <c r="AI146" s="154"/>
    </row>
    <row r="147" spans="1:35" ht="12.75" customHeight="1" outlineLevel="1">
      <c r="A147" s="509"/>
      <c r="B147" s="526"/>
      <c r="C147" s="537" t="s">
        <v>2094</v>
      </c>
      <c r="D147" s="467"/>
      <c r="E147" s="467"/>
      <c r="F147" s="467"/>
      <c r="G147" s="467"/>
      <c r="H147" s="467"/>
      <c r="I147" s="467"/>
      <c r="J147" s="467"/>
      <c r="K147" s="468"/>
      <c r="L147" s="189">
        <v>238</v>
      </c>
      <c r="M147" s="203" t="s">
        <v>51</v>
      </c>
      <c r="N147" s="203" t="s">
        <v>51</v>
      </c>
      <c r="O147" s="205">
        <f t="shared" si="74"/>
        <v>238</v>
      </c>
      <c r="P147" s="44" t="s">
        <v>2086</v>
      </c>
      <c r="Q147" s="252" t="s">
        <v>2095</v>
      </c>
      <c r="R147" s="94"/>
      <c r="S147" s="94"/>
      <c r="T147" s="154"/>
      <c r="U147" s="154"/>
      <c r="V147" s="154"/>
      <c r="W147" s="154"/>
      <c r="X147" s="154"/>
      <c r="Y147" s="154"/>
      <c r="Z147" s="154"/>
      <c r="AA147" s="154"/>
      <c r="AB147" s="154"/>
      <c r="AC147" s="154"/>
      <c r="AD147" s="154"/>
      <c r="AE147" s="154"/>
      <c r="AF147" s="154"/>
      <c r="AG147" s="154"/>
      <c r="AH147" s="154"/>
      <c r="AI147" s="154"/>
    </row>
    <row r="148" spans="1:35" ht="12.75" customHeight="1" outlineLevel="1">
      <c r="A148" s="509"/>
      <c r="B148" s="526"/>
      <c r="C148" s="537" t="s">
        <v>2096</v>
      </c>
      <c r="D148" s="467"/>
      <c r="E148" s="467"/>
      <c r="F148" s="467"/>
      <c r="G148" s="467"/>
      <c r="H148" s="467"/>
      <c r="I148" s="467"/>
      <c r="J148" s="467"/>
      <c r="K148" s="468"/>
      <c r="L148" s="189">
        <v>486</v>
      </c>
      <c r="M148" s="203" t="s">
        <v>51</v>
      </c>
      <c r="N148" s="203" t="s">
        <v>51</v>
      </c>
      <c r="O148" s="205">
        <f t="shared" si="74"/>
        <v>486</v>
      </c>
      <c r="P148" s="44" t="s">
        <v>2086</v>
      </c>
      <c r="Q148" s="252" t="s">
        <v>2097</v>
      </c>
      <c r="R148" s="94"/>
      <c r="S148" s="94"/>
      <c r="T148" s="154"/>
      <c r="U148" s="154"/>
      <c r="V148" s="154"/>
      <c r="W148" s="154"/>
      <c r="X148" s="154"/>
      <c r="Y148" s="154"/>
      <c r="Z148" s="154"/>
      <c r="AA148" s="154"/>
      <c r="AB148" s="154"/>
      <c r="AC148" s="154"/>
      <c r="AD148" s="154"/>
      <c r="AE148" s="154"/>
      <c r="AF148" s="154"/>
      <c r="AG148" s="154"/>
      <c r="AH148" s="154"/>
      <c r="AI148" s="154"/>
    </row>
    <row r="149" spans="1:35" ht="12.75" customHeight="1" outlineLevel="1">
      <c r="A149" s="509"/>
      <c r="B149" s="526"/>
      <c r="C149" s="537" t="s">
        <v>2098</v>
      </c>
      <c r="D149" s="467"/>
      <c r="E149" s="467"/>
      <c r="F149" s="467"/>
      <c r="G149" s="467"/>
      <c r="H149" s="467"/>
      <c r="I149" s="467"/>
      <c r="J149" s="467"/>
      <c r="K149" s="468"/>
      <c r="L149" s="189">
        <v>636</v>
      </c>
      <c r="M149" s="203" t="s">
        <v>51</v>
      </c>
      <c r="N149" s="203" t="s">
        <v>51</v>
      </c>
      <c r="O149" s="205">
        <f t="shared" si="74"/>
        <v>636</v>
      </c>
      <c r="P149" s="44" t="s">
        <v>2086</v>
      </c>
      <c r="Q149" s="252" t="s">
        <v>2099</v>
      </c>
      <c r="R149" s="94"/>
      <c r="S149" s="94"/>
      <c r="T149" s="154"/>
      <c r="U149" s="154"/>
      <c r="V149" s="154"/>
      <c r="W149" s="154"/>
      <c r="X149" s="154"/>
      <c r="Y149" s="154"/>
      <c r="Z149" s="154"/>
      <c r="AA149" s="154"/>
      <c r="AB149" s="154"/>
      <c r="AC149" s="154"/>
      <c r="AD149" s="154"/>
      <c r="AE149" s="154"/>
      <c r="AF149" s="154"/>
      <c r="AG149" s="154"/>
      <c r="AH149" s="154"/>
      <c r="AI149" s="154"/>
    </row>
    <row r="150" spans="1:35" ht="12.75" customHeight="1" outlineLevel="1">
      <c r="A150" s="509"/>
      <c r="B150" s="526"/>
      <c r="C150" s="537" t="s">
        <v>2100</v>
      </c>
      <c r="D150" s="467"/>
      <c r="E150" s="467"/>
      <c r="F150" s="467"/>
      <c r="G150" s="467"/>
      <c r="H150" s="467"/>
      <c r="I150" s="467"/>
      <c r="J150" s="467"/>
      <c r="K150" s="468"/>
      <c r="L150" s="189">
        <v>812</v>
      </c>
      <c r="M150" s="203" t="s">
        <v>51</v>
      </c>
      <c r="N150" s="203" t="s">
        <v>51</v>
      </c>
      <c r="O150" s="205">
        <f t="shared" si="74"/>
        <v>812</v>
      </c>
      <c r="P150" s="44" t="s">
        <v>2086</v>
      </c>
      <c r="Q150" s="252" t="s">
        <v>2101</v>
      </c>
      <c r="R150" s="94"/>
      <c r="S150" s="94"/>
      <c r="T150" s="154"/>
      <c r="U150" s="154"/>
      <c r="V150" s="154"/>
      <c r="W150" s="154"/>
      <c r="X150" s="154"/>
      <c r="Y150" s="154"/>
      <c r="Z150" s="154"/>
      <c r="AA150" s="154"/>
      <c r="AB150" s="154"/>
      <c r="AC150" s="154"/>
      <c r="AD150" s="154"/>
      <c r="AE150" s="154"/>
      <c r="AF150" s="154"/>
      <c r="AG150" s="154"/>
      <c r="AH150" s="154"/>
      <c r="AI150" s="154"/>
    </row>
    <row r="151" spans="1:35" ht="12.75" customHeight="1" outlineLevel="1">
      <c r="A151" s="509"/>
      <c r="B151" s="526"/>
      <c r="C151" s="537" t="s">
        <v>2102</v>
      </c>
      <c r="D151" s="467"/>
      <c r="E151" s="467"/>
      <c r="F151" s="467"/>
      <c r="G151" s="467"/>
      <c r="H151" s="467"/>
      <c r="I151" s="467"/>
      <c r="J151" s="467"/>
      <c r="K151" s="468"/>
      <c r="L151" s="189">
        <v>1165</v>
      </c>
      <c r="M151" s="203" t="s">
        <v>51</v>
      </c>
      <c r="N151" s="203" t="s">
        <v>51</v>
      </c>
      <c r="O151" s="205">
        <f t="shared" si="74"/>
        <v>1165</v>
      </c>
      <c r="P151" s="44" t="s">
        <v>2086</v>
      </c>
      <c r="Q151" s="252" t="s">
        <v>2103</v>
      </c>
      <c r="R151" s="94"/>
      <c r="S151" s="94"/>
      <c r="T151" s="154"/>
      <c r="U151" s="154"/>
      <c r="V151" s="154"/>
      <c r="W151" s="154"/>
      <c r="X151" s="154"/>
      <c r="Y151" s="154"/>
      <c r="Z151" s="154"/>
      <c r="AA151" s="154"/>
      <c r="AB151" s="154"/>
      <c r="AC151" s="154"/>
      <c r="AD151" s="154"/>
      <c r="AE151" s="154"/>
      <c r="AF151" s="154"/>
      <c r="AG151" s="154"/>
      <c r="AH151" s="154"/>
      <c r="AI151" s="154"/>
    </row>
    <row r="152" spans="1:35" ht="12.75" customHeight="1" outlineLevel="1">
      <c r="A152" s="511"/>
      <c r="B152" s="527"/>
      <c r="C152" s="537" t="s">
        <v>2104</v>
      </c>
      <c r="D152" s="467"/>
      <c r="E152" s="467"/>
      <c r="F152" s="467"/>
      <c r="G152" s="467"/>
      <c r="H152" s="467"/>
      <c r="I152" s="467"/>
      <c r="J152" s="467"/>
      <c r="K152" s="468"/>
      <c r="L152" s="189">
        <v>1635</v>
      </c>
      <c r="M152" s="203" t="s">
        <v>51</v>
      </c>
      <c r="N152" s="203" t="s">
        <v>51</v>
      </c>
      <c r="O152" s="205">
        <f t="shared" si="74"/>
        <v>1635</v>
      </c>
      <c r="P152" s="44" t="s">
        <v>2086</v>
      </c>
      <c r="Q152" s="252" t="s">
        <v>2105</v>
      </c>
      <c r="R152" s="94"/>
      <c r="S152" s="94"/>
      <c r="T152" s="154"/>
      <c r="U152" s="154"/>
      <c r="V152" s="154"/>
      <c r="W152" s="154"/>
      <c r="X152" s="154"/>
      <c r="Y152" s="154"/>
      <c r="Z152" s="154"/>
      <c r="AA152" s="154"/>
      <c r="AB152" s="154"/>
      <c r="AC152" s="154"/>
      <c r="AD152" s="154"/>
      <c r="AE152" s="154"/>
      <c r="AF152" s="154"/>
      <c r="AG152" s="154"/>
      <c r="AH152" s="154"/>
      <c r="AI152" s="154"/>
    </row>
    <row r="153" spans="1:35" ht="12.75" customHeight="1">
      <c r="A153" s="154"/>
      <c r="B153" s="154"/>
      <c r="C153" s="154"/>
      <c r="D153" s="154"/>
      <c r="E153" s="29"/>
      <c r="F153" s="29"/>
      <c r="G153" s="29"/>
      <c r="H153" s="29"/>
      <c r="I153" s="92"/>
      <c r="J153" s="92"/>
      <c r="K153" s="92"/>
      <c r="L153" s="92"/>
      <c r="M153" s="92"/>
      <c r="N153" s="92"/>
      <c r="O153" s="92"/>
      <c r="P153" s="92"/>
      <c r="Q153" s="154"/>
      <c r="R153" s="154"/>
      <c r="S153" s="154"/>
      <c r="T153" s="154"/>
      <c r="U153" s="154"/>
      <c r="V153" s="154"/>
      <c r="W153" s="154"/>
      <c r="X153" s="154"/>
      <c r="Y153" s="154"/>
      <c r="Z153" s="154"/>
      <c r="AA153" s="154"/>
      <c r="AB153" s="154"/>
      <c r="AC153" s="154"/>
      <c r="AD153" s="154"/>
      <c r="AE153" s="154"/>
      <c r="AF153" s="154"/>
      <c r="AG153" s="154"/>
      <c r="AH153" s="154"/>
      <c r="AI153" s="154"/>
    </row>
    <row r="154" spans="1:35" ht="12.75" customHeight="1">
      <c r="A154" s="154"/>
      <c r="B154" s="154"/>
      <c r="C154" s="154"/>
      <c r="D154" s="154"/>
      <c r="E154" s="29"/>
      <c r="F154" s="29"/>
      <c r="G154" s="29"/>
      <c r="H154" s="29"/>
      <c r="I154" s="92"/>
      <c r="J154" s="92"/>
      <c r="K154" s="92"/>
      <c r="L154" s="92"/>
      <c r="M154" s="92"/>
      <c r="N154" s="92"/>
      <c r="O154" s="92"/>
      <c r="P154" s="92"/>
      <c r="Q154" s="154"/>
      <c r="R154" s="154"/>
      <c r="S154" s="154"/>
      <c r="T154" s="154"/>
      <c r="U154" s="154"/>
      <c r="V154" s="154"/>
      <c r="W154" s="154"/>
      <c r="X154" s="154"/>
      <c r="Y154" s="154"/>
      <c r="Z154" s="154"/>
      <c r="AA154" s="154"/>
      <c r="AB154" s="154"/>
      <c r="AC154" s="154"/>
      <c r="AD154" s="154"/>
      <c r="AE154" s="154"/>
      <c r="AF154" s="154"/>
      <c r="AG154" s="154"/>
      <c r="AH154" s="154"/>
      <c r="AI154" s="154"/>
    </row>
    <row r="155" spans="1:35" ht="15.75" customHeight="1">
      <c r="A155" s="94" t="s">
        <v>2106</v>
      </c>
      <c r="B155" s="94"/>
      <c r="C155" s="94"/>
      <c r="D155" s="94"/>
      <c r="E155" s="94"/>
      <c r="F155" s="94"/>
      <c r="G155" s="94"/>
      <c r="H155" s="94"/>
      <c r="I155" s="94"/>
      <c r="J155" s="94"/>
      <c r="K155" s="94"/>
      <c r="L155" s="94"/>
      <c r="M155" s="94"/>
      <c r="N155" s="94"/>
      <c r="O155" s="94"/>
      <c r="P155" s="94"/>
      <c r="Q155" s="94"/>
      <c r="R155" s="94"/>
      <c r="S155" s="94"/>
      <c r="T155" s="154"/>
      <c r="U155" s="154"/>
      <c r="V155" s="154"/>
      <c r="W155" s="154"/>
      <c r="X155" s="154"/>
      <c r="Y155" s="154"/>
      <c r="Z155" s="154"/>
      <c r="AA155" s="154"/>
      <c r="AB155" s="154"/>
      <c r="AC155" s="154"/>
      <c r="AD155" s="154"/>
      <c r="AE155" s="154"/>
      <c r="AF155" s="154"/>
      <c r="AG155" s="154"/>
      <c r="AH155" s="154"/>
      <c r="AI155" s="154"/>
    </row>
    <row r="156" spans="1:35" ht="12.75" customHeight="1">
      <c r="A156" s="154"/>
      <c r="B156" s="154"/>
      <c r="C156" s="154"/>
      <c r="D156" s="154"/>
      <c r="E156" s="29"/>
      <c r="F156" s="29"/>
      <c r="G156" s="29"/>
      <c r="H156" s="29"/>
      <c r="I156" s="92"/>
      <c r="J156" s="92"/>
      <c r="K156" s="92"/>
      <c r="L156" s="92"/>
      <c r="M156" s="92"/>
      <c r="N156" s="92"/>
      <c r="O156" s="92"/>
      <c r="P156" s="92"/>
      <c r="Q156" s="154"/>
      <c r="R156" s="154"/>
      <c r="S156" s="154"/>
      <c r="T156" s="154"/>
      <c r="U156" s="154"/>
      <c r="V156" s="154"/>
      <c r="W156" s="154"/>
      <c r="X156" s="154"/>
      <c r="Y156" s="154"/>
      <c r="Z156" s="154"/>
      <c r="AA156" s="154"/>
      <c r="AB156" s="154"/>
      <c r="AC156" s="154"/>
      <c r="AD156" s="154"/>
      <c r="AE156" s="154"/>
      <c r="AF156" s="154"/>
      <c r="AG156" s="154"/>
      <c r="AH156" s="154"/>
      <c r="AI156" s="154"/>
    </row>
    <row r="157" spans="1:35" ht="12.75" customHeight="1">
      <c r="A157" s="153" t="s">
        <v>2107</v>
      </c>
      <c r="B157" s="154"/>
      <c r="C157" s="154"/>
      <c r="D157" s="154"/>
      <c r="E157" s="29"/>
      <c r="F157" s="29"/>
      <c r="G157" s="29"/>
      <c r="H157" s="29"/>
      <c r="I157" s="92"/>
      <c r="J157" s="92"/>
      <c r="K157" s="92"/>
      <c r="L157" s="92"/>
      <c r="M157" s="92"/>
      <c r="N157" s="92"/>
      <c r="O157" s="92"/>
      <c r="P157" s="92"/>
      <c r="Q157" s="154"/>
      <c r="R157" s="154"/>
      <c r="S157" s="154"/>
      <c r="T157" s="154"/>
      <c r="U157" s="154"/>
      <c r="V157" s="154"/>
      <c r="W157" s="154"/>
      <c r="X157" s="154"/>
      <c r="Y157" s="154"/>
      <c r="Z157" s="154"/>
      <c r="AA157" s="154"/>
      <c r="AB157" s="154"/>
      <c r="AC157" s="154"/>
      <c r="AD157" s="154"/>
      <c r="AE157" s="154"/>
      <c r="AF157" s="154"/>
      <c r="AG157" s="154"/>
      <c r="AH157" s="154"/>
      <c r="AI157" s="154"/>
    </row>
    <row r="158" spans="1:35" ht="12.75" customHeight="1">
      <c r="A158" s="153" t="s">
        <v>2108</v>
      </c>
      <c r="B158" s="154"/>
      <c r="C158" s="154"/>
      <c r="D158" s="154"/>
      <c r="E158" s="29"/>
      <c r="F158" s="29"/>
      <c r="G158" s="29"/>
      <c r="H158" s="29"/>
      <c r="I158" s="92"/>
      <c r="J158" s="92"/>
      <c r="K158" s="92"/>
      <c r="L158" s="92"/>
      <c r="M158" s="92"/>
      <c r="N158" s="92"/>
      <c r="O158" s="92"/>
      <c r="P158" s="92"/>
      <c r="Q158" s="154"/>
      <c r="R158" s="154"/>
      <c r="S158" s="154"/>
      <c r="T158" s="154"/>
      <c r="U158" s="154"/>
      <c r="V158" s="154"/>
      <c r="W158" s="154"/>
      <c r="X158" s="154"/>
      <c r="Y158" s="154"/>
      <c r="Z158" s="154"/>
      <c r="AA158" s="154"/>
      <c r="AB158" s="154"/>
      <c r="AC158" s="154"/>
      <c r="AD158" s="154"/>
      <c r="AE158" s="154"/>
      <c r="AF158" s="154"/>
      <c r="AG158" s="154"/>
      <c r="AH158" s="154"/>
      <c r="AI158" s="154"/>
    </row>
    <row r="159" spans="1:35" ht="12.75" customHeight="1">
      <c r="A159" s="154"/>
      <c r="B159" s="154"/>
      <c r="C159" s="154"/>
      <c r="D159" s="154"/>
      <c r="E159" s="29"/>
      <c r="F159" s="29"/>
      <c r="G159" s="29"/>
      <c r="H159" s="29"/>
      <c r="I159" s="92"/>
      <c r="J159" s="92"/>
      <c r="K159" s="92"/>
      <c r="L159" s="92"/>
      <c r="M159" s="92"/>
      <c r="N159" s="92"/>
      <c r="O159" s="92"/>
      <c r="P159" s="92"/>
      <c r="Q159" s="154"/>
      <c r="R159" s="154"/>
      <c r="S159" s="154"/>
      <c r="T159" s="154"/>
      <c r="U159" s="154"/>
      <c r="V159" s="154"/>
      <c r="W159" s="154"/>
      <c r="X159" s="154"/>
      <c r="Y159" s="154"/>
      <c r="Z159" s="154"/>
      <c r="AA159" s="154"/>
      <c r="AB159" s="154"/>
      <c r="AC159" s="154"/>
      <c r="AD159" s="154"/>
      <c r="AE159" s="154"/>
      <c r="AF159" s="154"/>
      <c r="AG159" s="154"/>
      <c r="AH159" s="154"/>
      <c r="AI159" s="154"/>
    </row>
    <row r="160" spans="1:35" ht="25.5" customHeight="1">
      <c r="A160" s="154"/>
      <c r="B160" s="154"/>
      <c r="C160" s="154"/>
      <c r="D160" s="154"/>
      <c r="E160" s="29"/>
      <c r="F160" s="29"/>
      <c r="G160" s="253" t="s">
        <v>1878</v>
      </c>
      <c r="H160" s="538" t="s">
        <v>2109</v>
      </c>
      <c r="I160" s="468"/>
      <c r="J160" s="538" t="s">
        <v>2110</v>
      </c>
      <c r="K160" s="468"/>
      <c r="L160" s="254" t="s">
        <v>51</v>
      </c>
      <c r="M160" s="254" t="s">
        <v>51</v>
      </c>
      <c r="N160" s="254" t="s">
        <v>51</v>
      </c>
      <c r="O160" s="253" t="s">
        <v>2111</v>
      </c>
      <c r="P160" s="255" t="s">
        <v>2112</v>
      </c>
      <c r="Q160" s="253" t="s">
        <v>2113</v>
      </c>
      <c r="R160" s="154"/>
      <c r="S160" s="154"/>
      <c r="T160" s="154"/>
      <c r="U160" s="124" t="s">
        <v>2114</v>
      </c>
      <c r="V160" s="154"/>
      <c r="W160" s="154"/>
      <c r="X160" s="154"/>
      <c r="Y160" s="154"/>
      <c r="Z160" s="154"/>
      <c r="AA160" s="154"/>
      <c r="AB160" s="154"/>
      <c r="AC160" s="154"/>
      <c r="AD160" s="154"/>
      <c r="AE160" s="154"/>
      <c r="AF160" s="154"/>
      <c r="AG160" s="154"/>
      <c r="AH160" s="154"/>
      <c r="AI160" s="154"/>
    </row>
    <row r="161" spans="1:35" ht="12.75" customHeight="1">
      <c r="A161" s="256" t="s">
        <v>2115</v>
      </c>
      <c r="B161" s="257"/>
      <c r="C161" s="257"/>
      <c r="D161" s="257"/>
      <c r="E161" s="257"/>
      <c r="F161" s="257"/>
      <c r="G161" s="103">
        <v>16</v>
      </c>
      <c r="H161" s="539">
        <v>1100</v>
      </c>
      <c r="I161" s="468"/>
      <c r="J161" s="540">
        <v>400</v>
      </c>
      <c r="K161" s="507"/>
      <c r="L161" s="259">
        <v>4232</v>
      </c>
      <c r="M161" s="203" t="s">
        <v>51</v>
      </c>
      <c r="N161" s="203" t="s">
        <v>51</v>
      </c>
      <c r="O161" s="205">
        <f t="shared" ref="O161:O168" si="75">L161*(1+$AI$5)*(1-$AI$4)</f>
        <v>4232</v>
      </c>
      <c r="P161" s="44" t="s">
        <v>2116</v>
      </c>
      <c r="Q161" s="252" t="s">
        <v>2117</v>
      </c>
      <c r="R161" s="154"/>
      <c r="S161" s="154"/>
      <c r="T161" s="154"/>
      <c r="U161" s="154" t="s">
        <v>2118</v>
      </c>
      <c r="V161" s="154"/>
      <c r="W161" s="154"/>
      <c r="X161" s="154"/>
      <c r="Y161" s="154"/>
      <c r="Z161" s="154"/>
      <c r="AA161" s="154"/>
      <c r="AB161" s="154"/>
      <c r="AC161" s="154"/>
      <c r="AD161" s="154"/>
      <c r="AE161" s="154"/>
      <c r="AF161" s="154"/>
      <c r="AG161" s="154"/>
      <c r="AH161" s="154"/>
      <c r="AI161" s="154"/>
    </row>
    <row r="162" spans="1:35" ht="12.75" customHeight="1">
      <c r="A162" s="256" t="s">
        <v>2119</v>
      </c>
      <c r="B162" s="257"/>
      <c r="C162" s="257"/>
      <c r="D162" s="257"/>
      <c r="E162" s="257"/>
      <c r="F162" s="257"/>
      <c r="G162" s="103">
        <v>16</v>
      </c>
      <c r="H162" s="539">
        <v>1800</v>
      </c>
      <c r="I162" s="468"/>
      <c r="J162" s="540">
        <v>800</v>
      </c>
      <c r="K162" s="507"/>
      <c r="L162" s="259">
        <v>4916</v>
      </c>
      <c r="M162" s="203" t="s">
        <v>51</v>
      </c>
      <c r="N162" s="203" t="s">
        <v>51</v>
      </c>
      <c r="O162" s="205">
        <f t="shared" si="75"/>
        <v>4916</v>
      </c>
      <c r="P162" s="44" t="s">
        <v>2116</v>
      </c>
      <c r="Q162" s="252" t="s">
        <v>2120</v>
      </c>
      <c r="R162" s="154"/>
      <c r="S162" s="154"/>
      <c r="T162" s="154"/>
      <c r="U162" s="154" t="s">
        <v>2121</v>
      </c>
      <c r="V162" s="154"/>
      <c r="W162" s="154"/>
      <c r="X162" s="154"/>
      <c r="Y162" s="154"/>
      <c r="Z162" s="154"/>
      <c r="AA162" s="154"/>
      <c r="AB162" s="154"/>
      <c r="AC162" s="154"/>
      <c r="AD162" s="154"/>
      <c r="AE162" s="154"/>
      <c r="AF162" s="154"/>
      <c r="AG162" s="154"/>
      <c r="AH162" s="154"/>
      <c r="AI162" s="154"/>
    </row>
    <row r="163" spans="1:35" ht="12.75" customHeight="1">
      <c r="A163" s="256" t="s">
        <v>2122</v>
      </c>
      <c r="B163" s="257"/>
      <c r="C163" s="257"/>
      <c r="D163" s="257"/>
      <c r="E163" s="257"/>
      <c r="F163" s="257"/>
      <c r="G163" s="103">
        <v>16</v>
      </c>
      <c r="H163" s="539">
        <v>3000</v>
      </c>
      <c r="I163" s="468"/>
      <c r="J163" s="540">
        <v>1200</v>
      </c>
      <c r="K163" s="507"/>
      <c r="L163" s="259">
        <v>5799</v>
      </c>
      <c r="M163" s="203" t="s">
        <v>51</v>
      </c>
      <c r="N163" s="203" t="s">
        <v>51</v>
      </c>
      <c r="O163" s="205">
        <f t="shared" si="75"/>
        <v>5799</v>
      </c>
      <c r="P163" s="44" t="s">
        <v>2116</v>
      </c>
      <c r="Q163" s="252" t="s">
        <v>2123</v>
      </c>
      <c r="R163" s="154"/>
      <c r="S163" s="154"/>
      <c r="T163" s="154"/>
      <c r="U163" s="154" t="s">
        <v>2124</v>
      </c>
      <c r="V163" s="154"/>
      <c r="W163" s="154"/>
      <c r="X163" s="154"/>
      <c r="Y163" s="154"/>
      <c r="Z163" s="154"/>
      <c r="AA163" s="154"/>
      <c r="AB163" s="154"/>
      <c r="AC163" s="154"/>
      <c r="AD163" s="154"/>
      <c r="AE163" s="154"/>
      <c r="AF163" s="154"/>
      <c r="AG163" s="154"/>
      <c r="AH163" s="154"/>
      <c r="AI163" s="154"/>
    </row>
    <row r="164" spans="1:35" ht="12.75" customHeight="1">
      <c r="A164" s="256" t="s">
        <v>2125</v>
      </c>
      <c r="B164" s="257"/>
      <c r="C164" s="257"/>
      <c r="D164" s="257"/>
      <c r="E164" s="257"/>
      <c r="F164" s="257"/>
      <c r="G164" s="103">
        <v>16</v>
      </c>
      <c r="H164" s="539">
        <v>4700</v>
      </c>
      <c r="I164" s="468"/>
      <c r="J164" s="540">
        <v>1700</v>
      </c>
      <c r="K164" s="507"/>
      <c r="L164" s="259">
        <v>6684</v>
      </c>
      <c r="M164" s="203" t="s">
        <v>51</v>
      </c>
      <c r="N164" s="203" t="s">
        <v>51</v>
      </c>
      <c r="O164" s="205">
        <f t="shared" si="75"/>
        <v>6684</v>
      </c>
      <c r="P164" s="44" t="s">
        <v>2116</v>
      </c>
      <c r="Q164" s="252" t="s">
        <v>2126</v>
      </c>
      <c r="R164" s="154"/>
      <c r="S164" s="154"/>
      <c r="T164" s="154"/>
      <c r="U164" s="154" t="s">
        <v>2127</v>
      </c>
      <c r="V164" s="154"/>
      <c r="W164" s="154"/>
      <c r="X164" s="154"/>
      <c r="Y164" s="154"/>
      <c r="Z164" s="154"/>
      <c r="AA164" s="154"/>
      <c r="AB164" s="154"/>
      <c r="AC164" s="154"/>
      <c r="AD164" s="154"/>
      <c r="AE164" s="154"/>
      <c r="AF164" s="154"/>
      <c r="AG164" s="154"/>
      <c r="AH164" s="154"/>
      <c r="AI164" s="154"/>
    </row>
    <row r="165" spans="1:35" ht="12.75" customHeight="1">
      <c r="A165" s="256" t="s">
        <v>2128</v>
      </c>
      <c r="B165" s="257"/>
      <c r="C165" s="257"/>
      <c r="D165" s="257"/>
      <c r="E165" s="257"/>
      <c r="F165" s="257"/>
      <c r="G165" s="103">
        <v>16</v>
      </c>
      <c r="H165" s="539" t="s">
        <v>51</v>
      </c>
      <c r="I165" s="468"/>
      <c r="J165" s="539" t="s">
        <v>51</v>
      </c>
      <c r="K165" s="468"/>
      <c r="L165" s="259">
        <v>699</v>
      </c>
      <c r="M165" s="203" t="s">
        <v>51</v>
      </c>
      <c r="N165" s="203" t="s">
        <v>51</v>
      </c>
      <c r="O165" s="205">
        <f t="shared" si="75"/>
        <v>699</v>
      </c>
      <c r="P165" s="44" t="s">
        <v>2129</v>
      </c>
      <c r="Q165" s="252" t="s">
        <v>2130</v>
      </c>
      <c r="R165" s="154"/>
      <c r="S165" s="154"/>
      <c r="T165" s="154"/>
      <c r="U165" s="154" t="s">
        <v>2131</v>
      </c>
      <c r="V165" s="154"/>
      <c r="W165" s="154"/>
      <c r="X165" s="154"/>
      <c r="Y165" s="154"/>
      <c r="Z165" s="154"/>
      <c r="AA165" s="154"/>
      <c r="AB165" s="154"/>
      <c r="AC165" s="154"/>
      <c r="AD165" s="154"/>
      <c r="AE165" s="154"/>
      <c r="AF165" s="154"/>
      <c r="AG165" s="154"/>
      <c r="AH165" s="154"/>
      <c r="AI165" s="154"/>
    </row>
    <row r="166" spans="1:35" ht="12.75" customHeight="1">
      <c r="A166" s="256" t="s">
        <v>2132</v>
      </c>
      <c r="B166" s="257"/>
      <c r="C166" s="257"/>
      <c r="D166" s="257"/>
      <c r="E166" s="257"/>
      <c r="F166" s="257"/>
      <c r="G166" s="103">
        <v>16</v>
      </c>
      <c r="H166" s="539" t="s">
        <v>51</v>
      </c>
      <c r="I166" s="468"/>
      <c r="J166" s="539" t="s">
        <v>51</v>
      </c>
      <c r="K166" s="468"/>
      <c r="L166" s="259">
        <v>1212</v>
      </c>
      <c r="M166" s="203" t="s">
        <v>51</v>
      </c>
      <c r="N166" s="203" t="s">
        <v>51</v>
      </c>
      <c r="O166" s="205">
        <f t="shared" si="75"/>
        <v>1212</v>
      </c>
      <c r="P166" s="44" t="s">
        <v>2129</v>
      </c>
      <c r="Q166" s="252" t="s">
        <v>2133</v>
      </c>
      <c r="R166" s="154"/>
      <c r="S166" s="154"/>
      <c r="T166" s="154"/>
      <c r="U166" s="154" t="s">
        <v>2134</v>
      </c>
      <c r="V166" s="154"/>
      <c r="W166" s="154"/>
      <c r="X166" s="154"/>
      <c r="Y166" s="154"/>
      <c r="Z166" s="154"/>
      <c r="AA166" s="154"/>
      <c r="AB166" s="154"/>
      <c r="AC166" s="154"/>
      <c r="AD166" s="154"/>
      <c r="AE166" s="154"/>
      <c r="AF166" s="154"/>
      <c r="AG166" s="154"/>
      <c r="AH166" s="154"/>
      <c r="AI166" s="154"/>
    </row>
    <row r="167" spans="1:35" ht="12.75" customHeight="1">
      <c r="A167" s="256" t="s">
        <v>2135</v>
      </c>
      <c r="B167" s="257"/>
      <c r="C167" s="257"/>
      <c r="D167" s="257"/>
      <c r="E167" s="257"/>
      <c r="F167" s="257"/>
      <c r="G167" s="103">
        <v>16</v>
      </c>
      <c r="H167" s="539" t="s">
        <v>51</v>
      </c>
      <c r="I167" s="468"/>
      <c r="J167" s="539" t="s">
        <v>51</v>
      </c>
      <c r="K167" s="468"/>
      <c r="L167" s="259">
        <v>1973</v>
      </c>
      <c r="M167" s="203" t="s">
        <v>51</v>
      </c>
      <c r="N167" s="203" t="s">
        <v>51</v>
      </c>
      <c r="O167" s="205">
        <f t="shared" si="75"/>
        <v>1973</v>
      </c>
      <c r="P167" s="44" t="s">
        <v>2129</v>
      </c>
      <c r="Q167" s="252" t="s">
        <v>2136</v>
      </c>
      <c r="R167" s="154"/>
      <c r="S167" s="154"/>
      <c r="T167" s="154"/>
      <c r="U167" s="176" t="s">
        <v>2137</v>
      </c>
      <c r="V167" s="154"/>
      <c r="W167" s="154"/>
      <c r="X167" s="154"/>
      <c r="Y167" s="154"/>
      <c r="Z167" s="154"/>
      <c r="AA167" s="154"/>
      <c r="AB167" s="154"/>
      <c r="AC167" s="154"/>
      <c r="AD167" s="154"/>
      <c r="AE167" s="154"/>
      <c r="AF167" s="154"/>
      <c r="AG167" s="154"/>
      <c r="AH167" s="154"/>
      <c r="AI167" s="154"/>
    </row>
    <row r="168" spans="1:35" ht="12.75" customHeight="1">
      <c r="A168" s="256" t="s">
        <v>2138</v>
      </c>
      <c r="B168" s="257"/>
      <c r="C168" s="257"/>
      <c r="D168" s="257"/>
      <c r="E168" s="257"/>
      <c r="F168" s="257"/>
      <c r="G168" s="103">
        <v>16</v>
      </c>
      <c r="H168" s="539" t="s">
        <v>51</v>
      </c>
      <c r="I168" s="468"/>
      <c r="J168" s="539" t="s">
        <v>51</v>
      </c>
      <c r="K168" s="468"/>
      <c r="L168" s="259">
        <v>2759</v>
      </c>
      <c r="M168" s="203" t="s">
        <v>51</v>
      </c>
      <c r="N168" s="203" t="s">
        <v>51</v>
      </c>
      <c r="O168" s="205">
        <f t="shared" si="75"/>
        <v>2759</v>
      </c>
      <c r="P168" s="44" t="s">
        <v>2129</v>
      </c>
      <c r="Q168" s="252" t="s">
        <v>2139</v>
      </c>
      <c r="R168" s="154"/>
      <c r="S168" s="154"/>
      <c r="T168" s="154"/>
      <c r="U168" s="154" t="s">
        <v>2140</v>
      </c>
      <c r="V168" s="154"/>
      <c r="W168" s="154"/>
      <c r="X168" s="154"/>
      <c r="Y168" s="154"/>
      <c r="Z168" s="154"/>
      <c r="AA168" s="154"/>
      <c r="AB168" s="154"/>
      <c r="AC168" s="154"/>
      <c r="AD168" s="154"/>
      <c r="AE168" s="154"/>
      <c r="AF168" s="154"/>
      <c r="AG168" s="154"/>
      <c r="AH168" s="154"/>
      <c r="AI168" s="154"/>
    </row>
    <row r="169" spans="1:35" ht="12.75" customHeight="1">
      <c r="A169" s="154"/>
      <c r="B169" s="154"/>
      <c r="C169" s="154"/>
      <c r="D169" s="154"/>
      <c r="E169" s="29"/>
      <c r="F169" s="29"/>
      <c r="G169" s="29"/>
      <c r="H169" s="29"/>
      <c r="I169" s="92"/>
      <c r="J169" s="92"/>
      <c r="K169" s="92"/>
      <c r="L169" s="92"/>
      <c r="M169" s="92"/>
      <c r="N169" s="92"/>
      <c r="O169" s="92"/>
      <c r="P169" s="232"/>
      <c r="Q169" s="154"/>
      <c r="R169" s="154"/>
      <c r="S169" s="154"/>
      <c r="T169" s="154"/>
      <c r="U169" s="154"/>
      <c r="V169" s="154"/>
      <c r="W169" s="154"/>
      <c r="X169" s="154"/>
      <c r="Y169" s="154"/>
      <c r="Z169" s="154"/>
      <c r="AA169" s="154"/>
      <c r="AB169" s="154"/>
      <c r="AC169" s="154"/>
      <c r="AD169" s="154"/>
      <c r="AE169" s="154"/>
      <c r="AF169" s="154"/>
      <c r="AG169" s="154"/>
      <c r="AH169" s="154"/>
      <c r="AI169" s="154"/>
    </row>
    <row r="170" spans="1:35" ht="12.75" customHeight="1">
      <c r="A170" s="154"/>
      <c r="B170" s="154"/>
      <c r="C170" s="154"/>
      <c r="D170" s="154"/>
      <c r="E170" s="29"/>
      <c r="F170" s="29"/>
      <c r="G170" s="29"/>
      <c r="H170" s="29"/>
      <c r="I170" s="92"/>
      <c r="J170" s="92"/>
      <c r="K170" s="92"/>
      <c r="L170" s="92"/>
      <c r="M170" s="92"/>
      <c r="N170" s="92"/>
      <c r="O170" s="92"/>
      <c r="P170" s="232"/>
      <c r="Q170" s="154"/>
      <c r="R170" s="154"/>
      <c r="S170" s="154"/>
      <c r="T170" s="154"/>
      <c r="U170" s="154"/>
      <c r="V170" s="154"/>
      <c r="W170" s="154"/>
      <c r="X170" s="154"/>
      <c r="Y170" s="154"/>
      <c r="Z170" s="154"/>
      <c r="AA170" s="154"/>
      <c r="AB170" s="154"/>
      <c r="AC170" s="154"/>
      <c r="AD170" s="154"/>
      <c r="AE170" s="154"/>
      <c r="AF170" s="154"/>
      <c r="AG170" s="154"/>
      <c r="AH170" s="154"/>
      <c r="AI170" s="154"/>
    </row>
    <row r="171" spans="1:35" ht="12.75" customHeight="1">
      <c r="A171" s="94" t="s">
        <v>2141</v>
      </c>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row>
    <row r="172" spans="1:35" ht="12.75" customHeight="1">
      <c r="A172" s="544"/>
      <c r="B172" s="525"/>
      <c r="C172" s="536" t="s">
        <v>2142</v>
      </c>
      <c r="D172" s="467"/>
      <c r="E172" s="467"/>
      <c r="F172" s="467"/>
      <c r="G172" s="467"/>
      <c r="H172" s="467"/>
      <c r="I172" s="467"/>
      <c r="J172" s="467"/>
      <c r="K172" s="468"/>
      <c r="L172" s="189">
        <v>508</v>
      </c>
      <c r="M172" s="203" t="s">
        <v>51</v>
      </c>
      <c r="N172" s="203" t="s">
        <v>51</v>
      </c>
      <c r="O172" s="205">
        <f t="shared" ref="O172:O177" si="76">L172*(1+$AI$5)*(1-$AI$4)</f>
        <v>508</v>
      </c>
      <c r="P172" s="44" t="s">
        <v>2143</v>
      </c>
      <c r="Q172" s="252" t="s">
        <v>2144</v>
      </c>
      <c r="R172" s="94"/>
      <c r="S172" s="94"/>
      <c r="T172" s="260"/>
      <c r="U172" s="260"/>
      <c r="V172" s="260"/>
      <c r="W172" s="154"/>
      <c r="X172" s="154"/>
      <c r="Y172" s="154"/>
      <c r="Z172" s="154"/>
      <c r="AA172" s="154"/>
      <c r="AB172" s="154"/>
      <c r="AC172" s="154"/>
      <c r="AD172" s="154"/>
      <c r="AE172" s="154"/>
      <c r="AF172" s="154"/>
      <c r="AG172" s="154"/>
      <c r="AH172" s="154"/>
      <c r="AI172" s="154"/>
    </row>
    <row r="173" spans="1:35" ht="12.75" customHeight="1">
      <c r="A173" s="509"/>
      <c r="B173" s="526"/>
      <c r="C173" s="536" t="s">
        <v>2145</v>
      </c>
      <c r="D173" s="467"/>
      <c r="E173" s="467"/>
      <c r="F173" s="467"/>
      <c r="G173" s="467"/>
      <c r="H173" s="467"/>
      <c r="I173" s="467"/>
      <c r="J173" s="467"/>
      <c r="K173" s="468"/>
      <c r="L173" s="189">
        <v>634</v>
      </c>
      <c r="M173" s="203" t="s">
        <v>51</v>
      </c>
      <c r="N173" s="203" t="s">
        <v>51</v>
      </c>
      <c r="O173" s="205">
        <f t="shared" si="76"/>
        <v>634</v>
      </c>
      <c r="P173" s="44" t="s">
        <v>2146</v>
      </c>
      <c r="Q173" s="252" t="s">
        <v>2147</v>
      </c>
      <c r="R173" s="94"/>
      <c r="S173" s="94"/>
      <c r="T173" s="260"/>
      <c r="U173" s="260"/>
      <c r="V173" s="260"/>
      <c r="W173" s="154"/>
      <c r="X173" s="154"/>
      <c r="Y173" s="154"/>
      <c r="Z173" s="154"/>
      <c r="AA173" s="154"/>
      <c r="AB173" s="154"/>
      <c r="AC173" s="154"/>
      <c r="AD173" s="154"/>
      <c r="AE173" s="154"/>
      <c r="AF173" s="154"/>
      <c r="AG173" s="154"/>
      <c r="AH173" s="154"/>
      <c r="AI173" s="154"/>
    </row>
    <row r="174" spans="1:35" ht="12.75" customHeight="1">
      <c r="A174" s="509"/>
      <c r="B174" s="526"/>
      <c r="C174" s="536" t="s">
        <v>2148</v>
      </c>
      <c r="D174" s="467"/>
      <c r="E174" s="467"/>
      <c r="F174" s="467"/>
      <c r="G174" s="467"/>
      <c r="H174" s="467"/>
      <c r="I174" s="467"/>
      <c r="J174" s="467"/>
      <c r="K174" s="468"/>
      <c r="L174" s="189">
        <v>571</v>
      </c>
      <c r="M174" s="203" t="s">
        <v>51</v>
      </c>
      <c r="N174" s="203" t="s">
        <v>51</v>
      </c>
      <c r="O174" s="205">
        <f t="shared" si="76"/>
        <v>571</v>
      </c>
      <c r="P174" s="44" t="s">
        <v>2149</v>
      </c>
      <c r="Q174" s="252" t="s">
        <v>2150</v>
      </c>
      <c r="R174" s="94"/>
      <c r="S174" s="94"/>
      <c r="T174" s="260"/>
      <c r="U174" s="260"/>
      <c r="V174" s="260"/>
      <c r="W174" s="154"/>
      <c r="X174" s="154"/>
      <c r="Y174" s="154"/>
      <c r="Z174" s="154"/>
      <c r="AA174" s="154"/>
      <c r="AB174" s="154"/>
      <c r="AC174" s="154"/>
      <c r="AD174" s="154"/>
      <c r="AE174" s="154"/>
      <c r="AF174" s="154"/>
      <c r="AG174" s="154"/>
      <c r="AH174" s="154"/>
      <c r="AI174" s="154"/>
    </row>
    <row r="175" spans="1:35" ht="12.75" customHeight="1">
      <c r="A175" s="509"/>
      <c r="B175" s="526"/>
      <c r="C175" s="536" t="s">
        <v>2151</v>
      </c>
      <c r="D175" s="467"/>
      <c r="E175" s="467"/>
      <c r="F175" s="467"/>
      <c r="G175" s="467"/>
      <c r="H175" s="467"/>
      <c r="I175" s="467"/>
      <c r="J175" s="467"/>
      <c r="K175" s="468"/>
      <c r="L175" s="188">
        <v>762</v>
      </c>
      <c r="M175" s="203" t="s">
        <v>51</v>
      </c>
      <c r="N175" s="203" t="s">
        <v>51</v>
      </c>
      <c r="O175" s="205">
        <f t="shared" si="76"/>
        <v>762</v>
      </c>
      <c r="P175" s="44" t="s">
        <v>2152</v>
      </c>
      <c r="Q175" s="252" t="s">
        <v>2153</v>
      </c>
      <c r="R175" s="94"/>
      <c r="S175" s="94"/>
      <c r="T175" s="260"/>
      <c r="U175" s="260"/>
      <c r="V175" s="260"/>
      <c r="W175" s="154"/>
      <c r="X175" s="154"/>
      <c r="Y175" s="154"/>
      <c r="Z175" s="154"/>
      <c r="AA175" s="154"/>
      <c r="AB175" s="154"/>
      <c r="AC175" s="154"/>
      <c r="AD175" s="154"/>
      <c r="AE175" s="154"/>
      <c r="AF175" s="154"/>
      <c r="AG175" s="154"/>
      <c r="AH175" s="154"/>
      <c r="AI175" s="154"/>
    </row>
    <row r="176" spans="1:35" ht="12.75" customHeight="1">
      <c r="A176" s="509"/>
      <c r="B176" s="526"/>
      <c r="C176" s="536" t="s">
        <v>2154</v>
      </c>
      <c r="D176" s="467"/>
      <c r="E176" s="467"/>
      <c r="F176" s="467"/>
      <c r="G176" s="467"/>
      <c r="H176" s="467"/>
      <c r="I176" s="467"/>
      <c r="J176" s="467"/>
      <c r="K176" s="468"/>
      <c r="L176" s="188">
        <v>762</v>
      </c>
      <c r="M176" s="203" t="s">
        <v>51</v>
      </c>
      <c r="N176" s="203" t="s">
        <v>51</v>
      </c>
      <c r="O176" s="205">
        <f t="shared" si="76"/>
        <v>762</v>
      </c>
      <c r="P176" s="44" t="s">
        <v>2155</v>
      </c>
      <c r="Q176" s="252" t="s">
        <v>2156</v>
      </c>
      <c r="R176" s="94"/>
      <c r="S176" s="94"/>
      <c r="T176" s="260"/>
      <c r="U176" s="260"/>
      <c r="V176" s="260"/>
      <c r="W176" s="154"/>
      <c r="X176" s="154"/>
      <c r="Y176" s="154"/>
      <c r="Z176" s="154"/>
      <c r="AA176" s="154"/>
      <c r="AB176" s="154"/>
      <c r="AC176" s="154"/>
      <c r="AD176" s="154"/>
      <c r="AE176" s="154"/>
      <c r="AF176" s="154"/>
      <c r="AG176" s="154"/>
      <c r="AH176" s="154"/>
      <c r="AI176" s="154"/>
    </row>
    <row r="177" spans="1:35" ht="12.75" customHeight="1">
      <c r="A177" s="511"/>
      <c r="B177" s="527"/>
      <c r="C177" s="536" t="s">
        <v>2157</v>
      </c>
      <c r="D177" s="467"/>
      <c r="E177" s="467"/>
      <c r="F177" s="467"/>
      <c r="G177" s="467"/>
      <c r="H177" s="467"/>
      <c r="I177" s="467"/>
      <c r="J177" s="467"/>
      <c r="K177" s="468"/>
      <c r="L177" s="189">
        <v>863</v>
      </c>
      <c r="M177" s="203" t="s">
        <v>51</v>
      </c>
      <c r="N177" s="203" t="s">
        <v>51</v>
      </c>
      <c r="O177" s="205">
        <f t="shared" si="76"/>
        <v>863</v>
      </c>
      <c r="P177" s="44" t="s">
        <v>2158</v>
      </c>
      <c r="Q177" s="252" t="s">
        <v>2159</v>
      </c>
      <c r="R177" s="94"/>
      <c r="S177" s="94"/>
      <c r="T177" s="260"/>
      <c r="U177" s="260"/>
      <c r="V177" s="260"/>
      <c r="W177" s="154"/>
      <c r="X177" s="154"/>
      <c r="Y177" s="154"/>
      <c r="Z177" s="154"/>
      <c r="AA177" s="154"/>
      <c r="AB177" s="154"/>
      <c r="AC177" s="154"/>
      <c r="AD177" s="154"/>
      <c r="AE177" s="154"/>
      <c r="AF177" s="154"/>
      <c r="AG177" s="154"/>
      <c r="AH177" s="154"/>
      <c r="AI177" s="154"/>
    </row>
    <row r="178" spans="1:35" ht="12.75" customHeight="1">
      <c r="A178" s="154"/>
      <c r="B178" s="154"/>
      <c r="C178" s="154"/>
      <c r="D178" s="154"/>
      <c r="E178" s="29"/>
      <c r="F178" s="29"/>
      <c r="G178" s="29"/>
      <c r="H178" s="29"/>
      <c r="I178" s="92"/>
      <c r="J178" s="92"/>
      <c r="K178" s="92"/>
      <c r="L178" s="92"/>
      <c r="M178" s="92"/>
      <c r="N178" s="92"/>
      <c r="O178" s="92"/>
      <c r="P178" s="232"/>
      <c r="Q178" s="154"/>
      <c r="R178" s="154"/>
      <c r="S178" s="154"/>
      <c r="T178" s="154"/>
      <c r="U178" s="154"/>
      <c r="V178" s="154"/>
      <c r="W178" s="154"/>
      <c r="X178" s="154"/>
      <c r="Y178" s="154"/>
      <c r="Z178" s="154"/>
      <c r="AA178" s="154"/>
      <c r="AB178" s="154"/>
      <c r="AC178" s="154"/>
      <c r="AD178" s="154"/>
      <c r="AE178" s="154"/>
      <c r="AF178" s="154"/>
      <c r="AG178" s="154"/>
      <c r="AH178" s="154"/>
      <c r="AI178" s="154"/>
    </row>
    <row r="179" spans="1:35" ht="12.75" customHeight="1">
      <c r="A179" s="154"/>
      <c r="B179" s="154"/>
      <c r="C179" s="154"/>
      <c r="D179" s="154"/>
      <c r="E179" s="29"/>
      <c r="F179" s="29"/>
      <c r="G179" s="29"/>
      <c r="H179" s="29"/>
      <c r="I179" s="92"/>
      <c r="J179" s="92"/>
      <c r="K179" s="92"/>
      <c r="L179" s="92"/>
      <c r="M179" s="92"/>
      <c r="N179" s="92"/>
      <c r="O179" s="92"/>
      <c r="P179" s="232"/>
      <c r="Q179" s="154"/>
      <c r="R179" s="154"/>
      <c r="S179" s="154"/>
      <c r="T179" s="154"/>
      <c r="U179" s="154"/>
      <c r="V179" s="154"/>
      <c r="W179" s="154"/>
      <c r="X179" s="154"/>
      <c r="Y179" s="154"/>
      <c r="Z179" s="154"/>
      <c r="AA179" s="154"/>
      <c r="AB179" s="154"/>
      <c r="AC179" s="154"/>
      <c r="AD179" s="154"/>
      <c r="AE179" s="154"/>
      <c r="AF179" s="154"/>
      <c r="AG179" s="154"/>
      <c r="AH179" s="154"/>
      <c r="AI179" s="154"/>
    </row>
    <row r="180" spans="1:35" ht="15.75" customHeight="1">
      <c r="A180" s="94" t="s">
        <v>2160</v>
      </c>
      <c r="B180" s="94"/>
      <c r="C180" s="94"/>
      <c r="D180" s="94"/>
      <c r="E180" s="94"/>
      <c r="F180" s="94"/>
      <c r="G180" s="94"/>
      <c r="H180" s="94"/>
      <c r="I180" s="94"/>
      <c r="J180" s="94"/>
      <c r="K180" s="94"/>
      <c r="L180" s="94"/>
      <c r="M180" s="94"/>
      <c r="N180" s="94"/>
      <c r="O180" s="94"/>
      <c r="P180" s="94"/>
      <c r="Q180" s="94"/>
      <c r="R180" s="154"/>
      <c r="S180" s="154"/>
      <c r="T180" s="154"/>
      <c r="U180" s="154"/>
      <c r="V180" s="154"/>
      <c r="W180" s="154"/>
      <c r="X180" s="154"/>
      <c r="Y180" s="154"/>
      <c r="Z180" s="154"/>
      <c r="AA180" s="154"/>
      <c r="AB180" s="154"/>
      <c r="AC180" s="154"/>
      <c r="AD180" s="154"/>
      <c r="AE180" s="154"/>
      <c r="AF180" s="154"/>
      <c r="AG180" s="154"/>
      <c r="AH180" s="154"/>
      <c r="AI180" s="154"/>
    </row>
    <row r="181" spans="1:35" ht="12.75" customHeight="1">
      <c r="A181" s="154"/>
      <c r="B181" s="154"/>
      <c r="C181" s="154"/>
      <c r="D181" s="154"/>
      <c r="E181" s="29"/>
      <c r="F181" s="29"/>
      <c r="G181" s="29"/>
      <c r="H181" s="29"/>
      <c r="I181" s="92"/>
      <c r="J181" s="92"/>
      <c r="K181" s="92"/>
      <c r="L181" s="92"/>
      <c r="M181" s="92"/>
      <c r="N181" s="92"/>
      <c r="O181" s="92"/>
      <c r="P181" s="232"/>
      <c r="Q181" s="154"/>
      <c r="R181" s="154"/>
      <c r="S181" s="154"/>
      <c r="T181" s="154"/>
      <c r="U181" s="154"/>
      <c r="V181" s="154"/>
      <c r="W181" s="154"/>
      <c r="X181" s="154"/>
      <c r="Y181" s="154"/>
      <c r="Z181" s="154"/>
      <c r="AA181" s="154"/>
      <c r="AB181" s="154"/>
      <c r="AC181" s="154"/>
      <c r="AD181" s="154"/>
      <c r="AE181" s="154"/>
      <c r="AF181" s="154"/>
      <c r="AG181" s="154"/>
      <c r="AH181" s="154"/>
      <c r="AI181" s="154"/>
    </row>
    <row r="182" spans="1:35" ht="12.75" customHeight="1">
      <c r="A182" s="154" t="s">
        <v>2161</v>
      </c>
      <c r="B182" s="154"/>
      <c r="C182" s="154"/>
      <c r="D182" s="154"/>
      <c r="E182" s="29"/>
      <c r="F182" s="29"/>
      <c r="G182" s="29"/>
      <c r="H182" s="29"/>
      <c r="I182" s="92"/>
      <c r="J182" s="92"/>
      <c r="K182" s="92"/>
      <c r="L182" s="92"/>
      <c r="M182" s="92"/>
      <c r="N182" s="92"/>
      <c r="O182" s="92"/>
      <c r="P182" s="232"/>
      <c r="Q182" s="154"/>
      <c r="R182" s="154"/>
      <c r="S182" s="154"/>
      <c r="T182" s="154"/>
      <c r="U182" s="154"/>
      <c r="V182" s="154"/>
      <c r="W182" s="154"/>
      <c r="X182" s="154"/>
      <c r="Y182" s="154"/>
      <c r="Z182" s="154"/>
      <c r="AA182" s="154"/>
      <c r="AB182" s="154"/>
      <c r="AC182" s="154"/>
      <c r="AD182" s="154"/>
      <c r="AE182" s="154"/>
      <c r="AF182" s="154"/>
      <c r="AG182" s="154"/>
      <c r="AH182" s="154"/>
      <c r="AI182" s="154"/>
    </row>
    <row r="183" spans="1:35" ht="12.75" customHeight="1">
      <c r="A183" s="154" t="s">
        <v>2162</v>
      </c>
      <c r="B183" s="154"/>
      <c r="C183" s="154"/>
      <c r="D183" s="154"/>
      <c r="E183" s="29"/>
      <c r="F183" s="29"/>
      <c r="G183" s="29"/>
      <c r="H183" s="29"/>
      <c r="I183" s="92"/>
      <c r="J183" s="92"/>
      <c r="K183" s="92"/>
      <c r="L183" s="92"/>
      <c r="M183" s="92"/>
      <c r="N183" s="92"/>
      <c r="O183" s="92"/>
      <c r="P183" s="232"/>
      <c r="Q183" s="154"/>
      <c r="R183" s="154"/>
      <c r="S183" s="154"/>
      <c r="T183" s="154"/>
      <c r="U183" s="154"/>
      <c r="V183" s="154"/>
      <c r="W183" s="154"/>
      <c r="X183" s="154"/>
      <c r="Y183" s="154"/>
      <c r="Z183" s="154"/>
      <c r="AA183" s="154"/>
      <c r="AB183" s="154"/>
      <c r="AC183" s="154"/>
      <c r="AD183" s="154"/>
      <c r="AE183" s="154"/>
      <c r="AF183" s="154"/>
      <c r="AG183" s="154"/>
      <c r="AH183" s="154"/>
      <c r="AI183" s="154"/>
    </row>
    <row r="184" spans="1:35" ht="12.75" customHeight="1">
      <c r="A184" s="154"/>
      <c r="B184" s="154"/>
      <c r="C184" s="154"/>
      <c r="D184" s="154"/>
      <c r="E184" s="29"/>
      <c r="F184" s="29"/>
      <c r="G184" s="29"/>
      <c r="H184" s="29"/>
      <c r="I184" s="92"/>
      <c r="J184" s="92"/>
      <c r="K184" s="92"/>
      <c r="L184" s="92"/>
      <c r="M184" s="92"/>
      <c r="N184" s="92"/>
      <c r="O184" s="92"/>
      <c r="P184" s="232"/>
      <c r="Q184" s="154"/>
      <c r="R184" s="154"/>
      <c r="S184" s="154"/>
      <c r="T184" s="154"/>
      <c r="U184" s="154"/>
      <c r="V184" s="154"/>
      <c r="W184" s="154"/>
      <c r="X184" s="154"/>
      <c r="Y184" s="154"/>
      <c r="Z184" s="154"/>
      <c r="AA184" s="154"/>
      <c r="AB184" s="154"/>
      <c r="AC184" s="154"/>
      <c r="AD184" s="154"/>
      <c r="AE184" s="154"/>
      <c r="AF184" s="154"/>
      <c r="AG184" s="154"/>
      <c r="AH184" s="154"/>
      <c r="AI184" s="154"/>
    </row>
    <row r="185" spans="1:35" ht="12.75" customHeight="1">
      <c r="A185" s="544"/>
      <c r="B185" s="525"/>
      <c r="C185" s="541" t="s">
        <v>2163</v>
      </c>
      <c r="D185" s="467"/>
      <c r="E185" s="467"/>
      <c r="F185" s="467"/>
      <c r="G185" s="467"/>
      <c r="H185" s="467"/>
      <c r="I185" s="467"/>
      <c r="J185" s="467"/>
      <c r="K185" s="468"/>
      <c r="L185" s="189">
        <v>124</v>
      </c>
      <c r="M185" s="203" t="s">
        <v>51</v>
      </c>
      <c r="N185" s="203" t="s">
        <v>51</v>
      </c>
      <c r="O185" s="205">
        <f>L185*(1+$AI$5)*(1-$AI$4)</f>
        <v>124</v>
      </c>
      <c r="P185" s="44" t="s">
        <v>2164</v>
      </c>
      <c r="Q185" s="252" t="s">
        <v>2165</v>
      </c>
      <c r="R185" s="154"/>
      <c r="S185" s="154"/>
      <c r="T185" s="154"/>
      <c r="U185" s="154"/>
      <c r="V185" s="154"/>
      <c r="W185" s="154"/>
      <c r="X185" s="154"/>
      <c r="Y185" s="154"/>
      <c r="Z185" s="154"/>
      <c r="AA185" s="154"/>
      <c r="AB185" s="154"/>
      <c r="AC185" s="154"/>
      <c r="AD185" s="154"/>
      <c r="AE185" s="154"/>
      <c r="AF185" s="154"/>
      <c r="AG185" s="154"/>
      <c r="AH185" s="154"/>
      <c r="AI185" s="154"/>
    </row>
    <row r="186" spans="1:35" ht="12.75" customHeight="1">
      <c r="A186" s="509"/>
      <c r="B186" s="526"/>
      <c r="C186" s="536" t="s">
        <v>2166</v>
      </c>
      <c r="D186" s="467"/>
      <c r="E186" s="467"/>
      <c r="F186" s="467"/>
      <c r="G186" s="467"/>
      <c r="H186" s="467"/>
      <c r="I186" s="467"/>
      <c r="J186" s="467"/>
      <c r="K186" s="468"/>
      <c r="L186" s="189"/>
      <c r="M186" s="203"/>
      <c r="N186" s="203"/>
      <c r="O186" s="205"/>
      <c r="P186" s="44"/>
      <c r="Q186" s="252"/>
      <c r="R186" s="154"/>
      <c r="S186" s="154"/>
      <c r="T186" s="154"/>
      <c r="U186" s="154"/>
      <c r="V186" s="154"/>
      <c r="W186" s="154"/>
      <c r="X186" s="154"/>
      <c r="Y186" s="154"/>
      <c r="Z186" s="154"/>
      <c r="AA186" s="154"/>
      <c r="AB186" s="154"/>
      <c r="AC186" s="154"/>
      <c r="AD186" s="154"/>
      <c r="AE186" s="154"/>
      <c r="AF186" s="154"/>
      <c r="AG186" s="154"/>
      <c r="AH186" s="154"/>
      <c r="AI186" s="154"/>
    </row>
    <row r="187" spans="1:35" ht="12.75" customHeight="1">
      <c r="A187" s="511"/>
      <c r="B187" s="527"/>
      <c r="C187" s="541" t="s">
        <v>2167</v>
      </c>
      <c r="D187" s="467"/>
      <c r="E187" s="467"/>
      <c r="F187" s="467"/>
      <c r="G187" s="467"/>
      <c r="H187" s="467"/>
      <c r="I187" s="467"/>
      <c r="J187" s="467"/>
      <c r="K187" s="468"/>
      <c r="L187" s="189">
        <v>42</v>
      </c>
      <c r="M187" s="203" t="s">
        <v>51</v>
      </c>
      <c r="N187" s="203" t="s">
        <v>51</v>
      </c>
      <c r="O187" s="205">
        <f>L187*(1+$AI$5)*(1-$AI$4)</f>
        <v>42</v>
      </c>
      <c r="P187" s="44" t="s">
        <v>2168</v>
      </c>
      <c r="Q187" s="252" t="s">
        <v>2169</v>
      </c>
      <c r="R187" s="154"/>
      <c r="S187" s="154"/>
      <c r="T187" s="154"/>
      <c r="U187" s="154"/>
      <c r="V187" s="154"/>
      <c r="W187" s="154"/>
      <c r="X187" s="154"/>
      <c r="Y187" s="154"/>
      <c r="Z187" s="154"/>
      <c r="AA187" s="154"/>
      <c r="AB187" s="154"/>
      <c r="AC187" s="154"/>
      <c r="AD187" s="154"/>
      <c r="AE187" s="154"/>
      <c r="AF187" s="154"/>
      <c r="AG187" s="154"/>
      <c r="AH187" s="154"/>
      <c r="AI187" s="154"/>
    </row>
    <row r="188" spans="1:35" ht="12.75" customHeight="1">
      <c r="A188" s="154"/>
      <c r="B188" s="154"/>
      <c r="C188" s="154"/>
      <c r="D188" s="154"/>
      <c r="E188" s="29"/>
      <c r="F188" s="29"/>
      <c r="G188" s="29"/>
      <c r="H188" s="29"/>
      <c r="I188" s="92"/>
      <c r="J188" s="92"/>
      <c r="K188" s="92"/>
      <c r="L188" s="92"/>
      <c r="M188" s="92"/>
      <c r="N188" s="92"/>
      <c r="O188" s="92"/>
      <c r="P188" s="232"/>
      <c r="Q188" s="154"/>
      <c r="R188" s="154"/>
      <c r="S188" s="154"/>
      <c r="T188" s="154"/>
      <c r="U188" s="154"/>
      <c r="V188" s="154"/>
      <c r="W188" s="154"/>
      <c r="X188" s="154"/>
      <c r="Y188" s="154"/>
      <c r="Z188" s="154"/>
      <c r="AA188" s="154"/>
      <c r="AB188" s="154"/>
      <c r="AC188" s="154"/>
      <c r="AD188" s="154"/>
      <c r="AE188" s="154"/>
      <c r="AF188" s="154"/>
      <c r="AG188" s="154"/>
      <c r="AH188" s="154"/>
      <c r="AI188" s="154"/>
    </row>
    <row r="189" spans="1:35" ht="12.75" customHeight="1">
      <c r="A189" s="154"/>
      <c r="B189" s="154"/>
      <c r="C189" s="154"/>
      <c r="D189" s="154"/>
      <c r="E189" s="29"/>
      <c r="F189" s="29"/>
      <c r="G189" s="29"/>
      <c r="H189" s="29"/>
      <c r="I189" s="92"/>
      <c r="J189" s="92"/>
      <c r="K189" s="92"/>
      <c r="L189" s="92"/>
      <c r="M189" s="92"/>
      <c r="N189" s="92"/>
      <c r="O189" s="92"/>
      <c r="P189" s="232"/>
      <c r="Q189" s="154"/>
      <c r="R189" s="154"/>
      <c r="S189" s="154"/>
      <c r="T189" s="154"/>
      <c r="U189" s="154"/>
      <c r="V189" s="154"/>
      <c r="W189" s="154"/>
      <c r="X189" s="154"/>
      <c r="Y189" s="154"/>
      <c r="Z189" s="154"/>
      <c r="AA189" s="154"/>
      <c r="AB189" s="154"/>
      <c r="AC189" s="154"/>
      <c r="AD189" s="154"/>
      <c r="AE189" s="154"/>
      <c r="AF189" s="154"/>
      <c r="AG189" s="154"/>
      <c r="AH189" s="154"/>
      <c r="AI189" s="154"/>
    </row>
    <row r="190" spans="1:35" ht="12.75" customHeight="1">
      <c r="A190" s="154"/>
      <c r="B190" s="154"/>
      <c r="C190" s="154"/>
      <c r="D190" s="154"/>
      <c r="E190" s="29"/>
      <c r="F190" s="29"/>
      <c r="G190" s="29"/>
      <c r="H190" s="29"/>
      <c r="I190" s="92"/>
      <c r="J190" s="92"/>
      <c r="K190" s="92"/>
      <c r="L190" s="92"/>
      <c r="M190" s="92"/>
      <c r="N190" s="92"/>
      <c r="O190" s="92"/>
      <c r="P190" s="92"/>
      <c r="Q190" s="154"/>
      <c r="R190" s="154"/>
      <c r="S190" s="154"/>
      <c r="T190" s="154"/>
      <c r="U190" s="154"/>
      <c r="V190" s="154"/>
      <c r="W190" s="154"/>
      <c r="X190" s="154"/>
      <c r="Y190" s="154"/>
      <c r="Z190" s="154"/>
      <c r="AA190" s="154"/>
      <c r="AB190" s="154"/>
      <c r="AC190" s="154"/>
      <c r="AD190" s="154"/>
      <c r="AE190" s="154"/>
      <c r="AF190" s="154"/>
      <c r="AG190" s="154"/>
      <c r="AH190" s="154"/>
      <c r="AI190" s="154"/>
    </row>
    <row r="191" spans="1:35" ht="12.75" customHeight="1">
      <c r="A191" s="531" t="s">
        <v>2170</v>
      </c>
      <c r="B191" s="494"/>
      <c r="C191" s="494"/>
      <c r="D191" s="494"/>
      <c r="E191" s="494"/>
      <c r="F191" s="494"/>
      <c r="G191" s="494"/>
      <c r="H191" s="494"/>
      <c r="I191" s="494"/>
      <c r="J191" s="494"/>
      <c r="K191" s="494"/>
      <c r="L191" s="494"/>
      <c r="M191" s="494"/>
      <c r="N191" s="494"/>
      <c r="O191" s="494"/>
      <c r="P191" s="494"/>
      <c r="Q191" s="494"/>
      <c r="R191" s="494"/>
      <c r="S191" s="494"/>
      <c r="T191" s="494"/>
      <c r="U191" s="494"/>
      <c r="V191" s="494"/>
      <c r="W191" s="494"/>
      <c r="X191" s="494"/>
      <c r="Y191" s="494"/>
      <c r="Z191" s="494"/>
      <c r="AA191" s="494"/>
      <c r="AB191" s="494"/>
      <c r="AC191" s="494"/>
      <c r="AD191" s="494"/>
      <c r="AE191" s="494"/>
      <c r="AF191" s="494"/>
      <c r="AG191" s="494"/>
      <c r="AH191" s="494"/>
      <c r="AI191" s="495"/>
    </row>
    <row r="192" spans="1:35" ht="12.75" customHeight="1">
      <c r="A192" s="28"/>
      <c r="B192" s="106"/>
      <c r="C192" s="29"/>
      <c r="D192" s="29"/>
      <c r="E192" s="52"/>
      <c r="F192" s="52"/>
      <c r="G192" s="29"/>
      <c r="H192" s="76"/>
      <c r="I192" s="76"/>
      <c r="J192" s="76"/>
      <c r="K192" s="76"/>
      <c r="L192" s="76"/>
      <c r="M192" s="76"/>
      <c r="N192" s="76"/>
      <c r="O192" s="76"/>
      <c r="P192" s="76"/>
      <c r="Q192" s="76"/>
      <c r="R192" s="76"/>
      <c r="S192" s="76"/>
      <c r="T192" s="76"/>
      <c r="U192" s="154"/>
      <c r="V192" s="154"/>
      <c r="W192" s="154"/>
      <c r="X192" s="154"/>
      <c r="Y192" s="154"/>
      <c r="Z192" s="154"/>
      <c r="AA192" s="154"/>
      <c r="AB192" s="154"/>
      <c r="AC192" s="154"/>
      <c r="AD192" s="154"/>
      <c r="AE192" s="154"/>
      <c r="AF192" s="154"/>
      <c r="AG192" s="154"/>
      <c r="AH192" s="154"/>
      <c r="AI192" s="154"/>
    </row>
    <row r="193" spans="1:35" ht="12.75" customHeight="1">
      <c r="A193" s="50" t="s">
        <v>2171</v>
      </c>
      <c r="B193" s="106"/>
      <c r="C193" s="28"/>
      <c r="D193" s="29"/>
      <c r="E193" s="52"/>
      <c r="F193" s="52"/>
      <c r="G193" s="29"/>
      <c r="H193" s="76"/>
      <c r="I193" s="76"/>
      <c r="J193" s="76"/>
      <c r="K193" s="76"/>
      <c r="L193" s="76"/>
      <c r="M193" s="76"/>
      <c r="N193" s="76"/>
      <c r="O193" s="76"/>
      <c r="P193" s="76"/>
      <c r="Q193" s="76"/>
      <c r="R193" s="76"/>
      <c r="S193" s="76"/>
      <c r="T193" s="76"/>
      <c r="U193" s="154"/>
      <c r="V193" s="154"/>
      <c r="W193" s="154"/>
      <c r="X193" s="154"/>
      <c r="Y193" s="154"/>
      <c r="Z193" s="154"/>
      <c r="AA193" s="154"/>
      <c r="AB193" s="154"/>
      <c r="AC193" s="154"/>
      <c r="AD193" s="154"/>
      <c r="AE193" s="154"/>
      <c r="AF193" s="154"/>
      <c r="AG193" s="154"/>
      <c r="AH193" s="154"/>
      <c r="AI193" s="154"/>
    </row>
    <row r="194" spans="1:35" ht="12.75" customHeight="1">
      <c r="A194" s="50" t="s">
        <v>2172</v>
      </c>
      <c r="B194" s="106"/>
      <c r="C194" s="29"/>
      <c r="D194" s="29"/>
      <c r="E194" s="52"/>
      <c r="F194" s="52"/>
      <c r="G194" s="29"/>
      <c r="H194" s="76"/>
      <c r="I194" s="76"/>
      <c r="J194" s="76"/>
      <c r="K194" s="76"/>
      <c r="L194" s="76"/>
      <c r="M194" s="76"/>
      <c r="N194" s="76"/>
      <c r="O194" s="76"/>
      <c r="P194" s="76"/>
      <c r="Q194" s="76"/>
      <c r="R194" s="76"/>
      <c r="S194" s="76"/>
      <c r="T194" s="76"/>
      <c r="U194" s="154"/>
      <c r="V194" s="154"/>
      <c r="W194" s="154"/>
      <c r="X194" s="154"/>
      <c r="Y194" s="55"/>
      <c r="Z194" s="154"/>
      <c r="AA194" s="154"/>
      <c r="AB194" s="154"/>
      <c r="AC194" s="154"/>
      <c r="AD194" s="154"/>
      <c r="AE194" s="154"/>
      <c r="AF194" s="154"/>
      <c r="AG194" s="154"/>
      <c r="AH194" s="154"/>
      <c r="AI194" s="154"/>
    </row>
    <row r="195" spans="1:35" ht="12.75" customHeight="1">
      <c r="A195" s="154"/>
      <c r="B195" s="122"/>
      <c r="C195" s="121"/>
      <c r="D195" s="121"/>
      <c r="E195" s="123"/>
      <c r="F195" s="123"/>
      <c r="G195" s="121"/>
      <c r="H195" s="123"/>
      <c r="I195" s="123"/>
      <c r="J195" s="123"/>
      <c r="K195" s="123"/>
      <c r="L195" s="123"/>
      <c r="M195" s="123"/>
      <c r="N195" s="123"/>
      <c r="O195" s="123"/>
      <c r="P195" s="123"/>
      <c r="Q195" s="123"/>
      <c r="R195" s="123"/>
      <c r="S195" s="123"/>
      <c r="T195" s="123"/>
      <c r="U195" s="154"/>
      <c r="V195" s="154"/>
      <c r="W195" s="154"/>
      <c r="X195" s="154"/>
      <c r="Y195" s="154"/>
      <c r="Z195" s="154"/>
      <c r="AA195" s="154"/>
      <c r="AB195" s="154"/>
      <c r="AC195" s="154"/>
      <c r="AD195" s="154"/>
      <c r="AE195" s="154"/>
      <c r="AF195" s="154"/>
      <c r="AG195" s="154"/>
      <c r="AH195" s="154"/>
      <c r="AI195" s="154"/>
    </row>
    <row r="196" spans="1:35" ht="12.75" customHeight="1">
      <c r="A196" s="50" t="s">
        <v>2173</v>
      </c>
      <c r="B196" s="122"/>
      <c r="C196" s="121"/>
      <c r="D196" s="121"/>
      <c r="E196" s="123"/>
      <c r="F196" s="123"/>
      <c r="G196" s="121"/>
      <c r="H196" s="123"/>
      <c r="I196" s="123"/>
      <c r="J196" s="123"/>
      <c r="K196" s="123"/>
      <c r="L196" s="123"/>
      <c r="M196" s="123"/>
      <c r="N196" s="123"/>
      <c r="O196" s="123"/>
      <c r="P196" s="123"/>
      <c r="Q196" s="123"/>
      <c r="R196" s="123"/>
      <c r="S196" s="123"/>
      <c r="T196" s="123"/>
      <c r="U196" s="154"/>
      <c r="V196" s="154"/>
      <c r="W196" s="154"/>
      <c r="X196" s="154"/>
      <c r="Y196" s="154"/>
      <c r="Z196" s="154"/>
      <c r="AA196" s="154"/>
      <c r="AB196" s="154"/>
      <c r="AC196" s="154"/>
      <c r="AD196" s="154"/>
      <c r="AE196" s="154"/>
      <c r="AF196" s="154"/>
      <c r="AG196" s="154"/>
      <c r="AH196" s="154"/>
      <c r="AI196" s="154"/>
    </row>
    <row r="197" spans="1:35" ht="12.75" customHeight="1">
      <c r="A197" s="50" t="s">
        <v>2174</v>
      </c>
      <c r="B197" s="122"/>
      <c r="C197" s="121"/>
      <c r="D197" s="121"/>
      <c r="E197" s="123"/>
      <c r="F197" s="123"/>
      <c r="G197" s="121"/>
      <c r="H197" s="123"/>
      <c r="I197" s="123"/>
      <c r="J197" s="123"/>
      <c r="K197" s="123"/>
      <c r="L197" s="123"/>
      <c r="M197" s="123"/>
      <c r="N197" s="123"/>
      <c r="O197" s="123"/>
      <c r="P197" s="123"/>
      <c r="Q197" s="123"/>
      <c r="R197" s="123"/>
      <c r="S197" s="123"/>
      <c r="T197" s="123"/>
      <c r="U197" s="154"/>
      <c r="V197" s="154"/>
      <c r="W197" s="154"/>
      <c r="X197" s="154"/>
      <c r="Y197" s="154"/>
      <c r="Z197" s="154"/>
      <c r="AA197" s="154"/>
      <c r="AB197" s="154"/>
      <c r="AC197" s="154"/>
      <c r="AD197" s="154"/>
      <c r="AE197" s="154"/>
      <c r="AF197" s="154"/>
      <c r="AG197" s="154"/>
      <c r="AH197" s="154"/>
      <c r="AI197" s="154"/>
    </row>
    <row r="198" spans="1:35" ht="12.75" customHeight="1">
      <c r="A198" s="50" t="s">
        <v>2175</v>
      </c>
      <c r="B198" s="122"/>
      <c r="C198" s="121"/>
      <c r="D198" s="121"/>
      <c r="E198" s="123"/>
      <c r="F198" s="123"/>
      <c r="G198" s="121"/>
      <c r="H198" s="123"/>
      <c r="I198" s="123"/>
      <c r="J198" s="123"/>
      <c r="K198" s="123"/>
      <c r="L198" s="123"/>
      <c r="M198" s="123"/>
      <c r="N198" s="123"/>
      <c r="O198" s="123"/>
      <c r="P198" s="123"/>
      <c r="Q198" s="123"/>
      <c r="R198" s="123"/>
      <c r="S198" s="123"/>
      <c r="T198" s="123"/>
      <c r="U198" s="154"/>
      <c r="V198" s="154"/>
      <c r="W198" s="154"/>
      <c r="X198" s="154"/>
      <c r="Y198" s="154"/>
      <c r="Z198" s="154"/>
      <c r="AA198" s="154"/>
      <c r="AB198" s="154"/>
      <c r="AC198" s="154"/>
      <c r="AD198" s="154"/>
      <c r="AE198" s="154"/>
      <c r="AF198" s="154"/>
      <c r="AG198" s="154"/>
      <c r="AH198" s="154"/>
      <c r="AI198" s="154"/>
    </row>
    <row r="199" spans="1:35" ht="12.75" customHeight="1">
      <c r="A199" s="50" t="s">
        <v>2176</v>
      </c>
      <c r="B199" s="122"/>
      <c r="C199" s="121"/>
      <c r="D199" s="121"/>
      <c r="E199" s="123"/>
      <c r="F199" s="123"/>
      <c r="G199" s="121"/>
      <c r="H199" s="123"/>
      <c r="I199" s="123"/>
      <c r="J199" s="123"/>
      <c r="K199" s="123"/>
      <c r="L199" s="123"/>
      <c r="M199" s="123"/>
      <c r="N199" s="123"/>
      <c r="O199" s="123"/>
      <c r="P199" s="123"/>
      <c r="Q199" s="123"/>
      <c r="R199" s="123"/>
      <c r="S199" s="123"/>
      <c r="T199" s="123"/>
      <c r="U199" s="154"/>
      <c r="V199" s="154"/>
      <c r="W199" s="154"/>
      <c r="X199" s="154"/>
      <c r="Y199" s="154"/>
      <c r="Z199" s="154"/>
      <c r="AA199" s="154"/>
      <c r="AB199" s="154"/>
      <c r="AC199" s="154"/>
      <c r="AD199" s="154"/>
      <c r="AE199" s="154"/>
      <c r="AF199" s="154"/>
      <c r="AG199" s="154"/>
      <c r="AH199" s="154"/>
      <c r="AI199" s="154"/>
    </row>
    <row r="200" spans="1:35" ht="12.75" customHeight="1">
      <c r="A200" s="50"/>
      <c r="B200" s="122"/>
      <c r="C200" s="121"/>
      <c r="D200" s="121"/>
      <c r="E200" s="123"/>
      <c r="F200" s="123"/>
      <c r="G200" s="121"/>
      <c r="H200" s="123"/>
      <c r="I200" s="123"/>
      <c r="J200" s="123"/>
      <c r="K200" s="123"/>
      <c r="L200" s="123"/>
      <c r="M200" s="123"/>
      <c r="N200" s="123"/>
      <c r="O200" s="123"/>
      <c r="P200" s="123"/>
      <c r="Q200" s="123"/>
      <c r="R200" s="123"/>
      <c r="S200" s="123"/>
      <c r="T200" s="123"/>
      <c r="U200" s="154"/>
      <c r="V200" s="154"/>
      <c r="W200" s="154"/>
      <c r="X200" s="154"/>
      <c r="Y200" s="154"/>
      <c r="Z200" s="154"/>
      <c r="AA200" s="154"/>
      <c r="AB200" s="154"/>
      <c r="AC200" s="154"/>
      <c r="AD200" s="154"/>
      <c r="AE200" s="154"/>
      <c r="AF200" s="154"/>
      <c r="AG200" s="154"/>
      <c r="AH200" s="154"/>
      <c r="AI200" s="154"/>
    </row>
    <row r="201" spans="1:35" ht="12.75" customHeight="1">
      <c r="A201" s="6" t="s">
        <v>2177</v>
      </c>
      <c r="B201" s="27"/>
      <c r="C201" s="28"/>
      <c r="D201" s="29"/>
      <c r="E201" s="123"/>
      <c r="F201" s="123"/>
      <c r="G201" s="121"/>
      <c r="H201" s="123"/>
      <c r="I201" s="123"/>
      <c r="J201" s="123"/>
      <c r="K201" s="123"/>
      <c r="L201" s="123"/>
      <c r="M201" s="123"/>
      <c r="N201" s="123"/>
      <c r="O201" s="123"/>
      <c r="P201" s="123"/>
      <c r="Q201" s="123"/>
      <c r="R201" s="123"/>
      <c r="S201" s="123"/>
      <c r="T201" s="123"/>
      <c r="U201" s="154"/>
      <c r="V201" s="154"/>
      <c r="W201" s="154"/>
      <c r="X201" s="154"/>
      <c r="Y201" s="154"/>
      <c r="Z201" s="154"/>
      <c r="AA201" s="154"/>
      <c r="AB201" s="154"/>
      <c r="AC201" s="154"/>
      <c r="AD201" s="154"/>
      <c r="AE201" s="154"/>
      <c r="AF201" s="154"/>
      <c r="AG201" s="154"/>
      <c r="AH201" s="154"/>
      <c r="AI201" s="154"/>
    </row>
    <row r="202" spans="1:35" ht="12.75" customHeight="1">
      <c r="A202" s="6" t="s">
        <v>2178</v>
      </c>
      <c r="B202" s="27"/>
      <c r="C202" s="28"/>
      <c r="D202" s="29"/>
      <c r="E202" s="123"/>
      <c r="F202" s="123"/>
      <c r="G202" s="121"/>
      <c r="H202" s="123"/>
      <c r="I202" s="123"/>
      <c r="J202" s="123"/>
      <c r="K202" s="123"/>
      <c r="L202" s="123"/>
      <c r="M202" s="123"/>
      <c r="N202" s="123"/>
      <c r="O202" s="123"/>
      <c r="P202" s="123"/>
      <c r="Q202" s="123"/>
      <c r="R202" s="123"/>
      <c r="S202" s="123"/>
      <c r="T202" s="123"/>
      <c r="U202" s="154"/>
      <c r="V202" s="154"/>
      <c r="W202" s="154"/>
      <c r="X202" s="154"/>
      <c r="Y202" s="154"/>
      <c r="Z202" s="154"/>
      <c r="AA202" s="154"/>
      <c r="AB202" s="154"/>
      <c r="AC202" s="154"/>
      <c r="AD202" s="154"/>
      <c r="AE202" s="154"/>
      <c r="AF202" s="154"/>
      <c r="AG202" s="154"/>
      <c r="AH202" s="154"/>
      <c r="AI202" s="154"/>
    </row>
    <row r="203" spans="1:35" ht="12.75" customHeight="1">
      <c r="A203" s="6"/>
      <c r="B203" s="27"/>
      <c r="C203" s="28"/>
      <c r="D203" s="29"/>
      <c r="E203" s="29"/>
      <c r="F203" s="29"/>
      <c r="G203" s="29"/>
      <c r="H203" s="29"/>
      <c r="I203" s="92"/>
      <c r="J203" s="92"/>
      <c r="K203" s="92"/>
      <c r="L203" s="140"/>
      <c r="M203" s="154"/>
      <c r="N203" s="154"/>
      <c r="O203" s="154"/>
      <c r="P203" s="154"/>
      <c r="Q203" s="29"/>
      <c r="R203" s="29"/>
      <c r="S203" s="92"/>
      <c r="T203" s="154"/>
      <c r="U203" s="154"/>
      <c r="V203" s="154"/>
      <c r="W203" s="154"/>
      <c r="X203" s="154"/>
      <c r="Y203" s="154"/>
      <c r="Z203" s="154"/>
      <c r="AA203" s="154"/>
      <c r="AB203" s="154"/>
      <c r="AC203" s="154"/>
      <c r="AD203" s="154"/>
      <c r="AE203" s="154"/>
      <c r="AF203" s="154"/>
      <c r="AG203" s="154"/>
      <c r="AH203" s="154"/>
      <c r="AI203" s="154"/>
    </row>
    <row r="204" spans="1:35" ht="12.75" customHeight="1">
      <c r="A204" s="6"/>
      <c r="B204" s="154"/>
      <c r="C204" s="154"/>
      <c r="D204" s="154"/>
      <c r="E204" s="29"/>
      <c r="F204" s="29"/>
      <c r="G204" s="29"/>
      <c r="H204" s="29"/>
      <c r="I204" s="92"/>
      <c r="J204" s="92"/>
      <c r="K204" s="92"/>
      <c r="L204" s="140"/>
      <c r="M204" s="154"/>
      <c r="N204" s="154"/>
      <c r="O204" s="154"/>
      <c r="P204" s="154"/>
      <c r="Q204" s="29"/>
      <c r="R204" s="29"/>
      <c r="S204" s="92"/>
      <c r="T204" s="154"/>
      <c r="U204" s="154"/>
      <c r="V204" s="154"/>
      <c r="W204" s="154"/>
      <c r="X204" s="154"/>
      <c r="Y204" s="154"/>
      <c r="Z204" s="154"/>
      <c r="AA204" s="154"/>
      <c r="AB204" s="154"/>
      <c r="AC204" s="154"/>
      <c r="AD204" s="154"/>
      <c r="AE204" s="154"/>
      <c r="AF204" s="154"/>
      <c r="AG204" s="154"/>
      <c r="AH204" s="154"/>
      <c r="AI204" s="154"/>
    </row>
    <row r="205" spans="1:35" ht="12.75" customHeight="1">
      <c r="A205" s="66" t="s">
        <v>2179</v>
      </c>
      <c r="B205" s="261"/>
      <c r="C205" s="261"/>
      <c r="D205" s="119"/>
      <c r="E205" s="67"/>
      <c r="F205" s="67"/>
      <c r="G205" s="262"/>
      <c r="H205" s="262"/>
      <c r="I205" s="262"/>
      <c r="J205" s="262"/>
      <c r="K205" s="262"/>
      <c r="L205" s="262"/>
      <c r="M205" s="262"/>
      <c r="N205" s="262"/>
      <c r="O205" s="262"/>
      <c r="P205" s="262"/>
      <c r="Q205" s="251"/>
      <c r="R205" s="251"/>
      <c r="S205" s="251"/>
      <c r="T205" s="251"/>
      <c r="U205" s="251"/>
      <c r="V205" s="251"/>
      <c r="W205" s="251"/>
      <c r="X205" s="251"/>
      <c r="Y205" s="251"/>
      <c r="Z205" s="251"/>
      <c r="AA205" s="251"/>
      <c r="AB205" s="251"/>
      <c r="AC205" s="251"/>
      <c r="AD205" s="251"/>
      <c r="AE205" s="251"/>
      <c r="AF205" s="251"/>
      <c r="AG205" s="251"/>
      <c r="AH205" s="251"/>
      <c r="AI205" s="251"/>
    </row>
    <row r="206" spans="1:35" ht="12.75" customHeight="1">
      <c r="A206" s="140"/>
      <c r="B206" s="154"/>
      <c r="C206" s="154"/>
      <c r="D206" s="154"/>
      <c r="E206" s="29"/>
      <c r="F206" s="29"/>
      <c r="G206" s="29"/>
      <c r="H206" s="29"/>
      <c r="I206" s="92"/>
      <c r="J206" s="92"/>
      <c r="K206" s="92"/>
      <c r="L206" s="140"/>
      <c r="M206" s="154"/>
      <c r="N206" s="154"/>
      <c r="O206" s="154"/>
      <c r="P206" s="154"/>
      <c r="Q206" s="29"/>
      <c r="R206" s="29"/>
      <c r="S206" s="92"/>
      <c r="T206" s="154"/>
      <c r="U206" s="154"/>
      <c r="V206" s="154"/>
      <c r="W206" s="154"/>
      <c r="X206" s="154"/>
      <c r="Y206" s="154"/>
      <c r="Z206" s="154"/>
      <c r="AA206" s="154"/>
      <c r="AB206" s="154"/>
      <c r="AC206" s="154"/>
      <c r="AD206" s="154"/>
      <c r="AE206" s="154"/>
      <c r="AF206" s="154"/>
      <c r="AG206" s="154"/>
      <c r="AH206" s="154"/>
      <c r="AI206" s="154"/>
    </row>
    <row r="207" spans="1:35" ht="12.75" customHeight="1">
      <c r="A207" s="28" t="s">
        <v>2180</v>
      </c>
      <c r="B207" s="154"/>
      <c r="C207" s="154"/>
      <c r="D207" s="154"/>
      <c r="E207" s="29"/>
      <c r="F207" s="29"/>
      <c r="G207" s="29"/>
      <c r="H207" s="29"/>
      <c r="I207" s="92"/>
      <c r="J207" s="92"/>
      <c r="K207" s="92"/>
      <c r="L207" s="140"/>
      <c r="M207" s="154"/>
      <c r="N207" s="154"/>
      <c r="O207" s="154"/>
      <c r="P207" s="154"/>
      <c r="Q207" s="29"/>
      <c r="R207" s="29"/>
      <c r="S207" s="92"/>
      <c r="T207" s="154"/>
      <c r="U207" s="154"/>
      <c r="V207" s="154"/>
      <c r="W207" s="154"/>
      <c r="X207" s="154"/>
      <c r="Y207" s="154"/>
      <c r="Z207" s="154"/>
      <c r="AA207" s="154"/>
      <c r="AB207" s="154"/>
      <c r="AC207" s="154"/>
      <c r="AD207" s="154"/>
      <c r="AE207" s="154"/>
      <c r="AF207" s="154"/>
      <c r="AG207" s="154"/>
      <c r="AH207" s="154"/>
      <c r="AI207" s="154"/>
    </row>
    <row r="208" spans="1:35" ht="12.75" customHeight="1">
      <c r="A208" s="178" t="s">
        <v>2181</v>
      </c>
      <c r="B208" s="154"/>
      <c r="C208" s="154"/>
      <c r="D208" s="154"/>
      <c r="E208" s="29"/>
      <c r="F208" s="29"/>
      <c r="G208" s="29"/>
      <c r="H208" s="29"/>
      <c r="I208" s="92"/>
      <c r="J208" s="92"/>
      <c r="K208" s="92"/>
      <c r="L208" s="140"/>
      <c r="M208" s="154"/>
      <c r="N208" s="154"/>
      <c r="O208" s="154"/>
      <c r="P208" s="154"/>
      <c r="Q208" s="29"/>
      <c r="R208" s="29"/>
      <c r="S208" s="92"/>
      <c r="T208" s="154"/>
      <c r="U208" s="154"/>
      <c r="V208" s="154"/>
      <c r="W208" s="154"/>
      <c r="X208" s="154"/>
      <c r="Y208" s="154"/>
      <c r="Z208" s="154"/>
      <c r="AA208" s="154"/>
      <c r="AB208" s="154"/>
      <c r="AC208" s="154"/>
      <c r="AD208" s="154"/>
      <c r="AE208" s="154"/>
      <c r="AF208" s="154"/>
      <c r="AG208" s="154"/>
      <c r="AH208" s="154"/>
      <c r="AI208" s="154"/>
    </row>
    <row r="209" spans="1:35" ht="12.75" customHeight="1">
      <c r="A209" s="26" t="s">
        <v>2182</v>
      </c>
      <c r="B209" s="154"/>
      <c r="C209" s="154"/>
      <c r="D209" s="154"/>
      <c r="E209" s="29"/>
      <c r="F209" s="29"/>
      <c r="G209" s="29"/>
      <c r="H209" s="29"/>
      <c r="I209" s="92"/>
      <c r="J209" s="92"/>
      <c r="K209" s="92"/>
      <c r="L209" s="140"/>
      <c r="M209" s="154"/>
      <c r="N209" s="154"/>
      <c r="O209" s="154"/>
      <c r="P209" s="154"/>
      <c r="Q209" s="29"/>
      <c r="R209" s="29"/>
      <c r="S209" s="92"/>
      <c r="T209" s="154"/>
      <c r="U209" s="154"/>
      <c r="V209" s="154"/>
      <c r="W209" s="154"/>
      <c r="X209" s="154"/>
      <c r="Y209" s="154"/>
      <c r="Z209" s="154"/>
      <c r="AA209" s="154"/>
      <c r="AB209" s="154"/>
      <c r="AC209" s="154"/>
      <c r="AD209" s="154"/>
      <c r="AE209" s="154"/>
      <c r="AF209" s="154"/>
      <c r="AG209" s="154"/>
      <c r="AH209" s="154"/>
      <c r="AI209" s="154"/>
    </row>
    <row r="210" spans="1:35" ht="12.75" customHeight="1">
      <c r="A210" s="26" t="s">
        <v>2183</v>
      </c>
      <c r="B210" s="154"/>
      <c r="C210" s="154"/>
      <c r="D210" s="154"/>
      <c r="E210" s="29"/>
      <c r="F210" s="29"/>
      <c r="G210" s="29"/>
      <c r="H210" s="29"/>
      <c r="I210" s="92"/>
      <c r="J210" s="92"/>
      <c r="K210" s="92"/>
      <c r="L210" s="140"/>
      <c r="M210" s="154"/>
      <c r="N210" s="154"/>
      <c r="O210" s="154"/>
      <c r="P210" s="154"/>
      <c r="Q210" s="29"/>
      <c r="R210" s="29"/>
      <c r="S210" s="92"/>
      <c r="T210" s="154"/>
      <c r="U210" s="154"/>
      <c r="V210" s="154"/>
      <c r="W210" s="154"/>
      <c r="X210" s="154"/>
      <c r="Y210" s="154"/>
      <c r="Z210" s="154"/>
      <c r="AA210" s="154"/>
      <c r="AB210" s="154"/>
      <c r="AC210" s="154"/>
      <c r="AD210" s="154"/>
      <c r="AE210" s="154"/>
      <c r="AF210" s="154"/>
      <c r="AG210" s="154"/>
      <c r="AH210" s="154"/>
      <c r="AI210" s="154"/>
    </row>
    <row r="211" spans="1:35" ht="12.75" customHeight="1">
      <c r="A211" s="26" t="s">
        <v>2184</v>
      </c>
      <c r="B211" s="154"/>
      <c r="C211" s="154"/>
      <c r="D211" s="154"/>
      <c r="E211" s="29"/>
      <c r="F211" s="29"/>
      <c r="G211" s="29"/>
      <c r="H211" s="29"/>
      <c r="I211" s="92"/>
      <c r="J211" s="92"/>
      <c r="K211" s="92"/>
      <c r="L211" s="140"/>
      <c r="M211" s="154"/>
      <c r="N211" s="154"/>
      <c r="O211" s="154"/>
      <c r="P211" s="154"/>
      <c r="Q211" s="29"/>
      <c r="R211" s="29"/>
      <c r="S211" s="92"/>
      <c r="T211" s="154"/>
      <c r="U211" s="154"/>
      <c r="V211" s="154"/>
      <c r="W211" s="154"/>
      <c r="X211" s="154"/>
      <c r="Y211" s="154"/>
      <c r="Z211" s="154"/>
      <c r="AA211" s="154"/>
      <c r="AB211" s="154"/>
      <c r="AC211" s="154"/>
      <c r="AD211" s="154"/>
      <c r="AE211" s="154"/>
      <c r="AF211" s="154"/>
      <c r="AG211" s="154"/>
      <c r="AH211" s="154"/>
      <c r="AI211" s="154"/>
    </row>
    <row r="212" spans="1:35" ht="12.75" customHeight="1">
      <c r="A212" s="140"/>
      <c r="B212" s="154"/>
      <c r="C212" s="154"/>
      <c r="D212" s="154"/>
      <c r="E212" s="29"/>
      <c r="F212" s="29"/>
      <c r="G212" s="29"/>
      <c r="H212" s="29"/>
      <c r="I212" s="92"/>
      <c r="J212" s="92"/>
      <c r="K212" s="92"/>
      <c r="L212" s="140"/>
      <c r="M212" s="154"/>
      <c r="N212" s="154"/>
      <c r="O212" s="154"/>
      <c r="P212" s="154"/>
      <c r="Q212" s="29"/>
      <c r="R212" s="29"/>
      <c r="S212" s="92"/>
      <c r="T212" s="154"/>
      <c r="U212" s="154"/>
      <c r="V212" s="154"/>
      <c r="W212" s="154"/>
      <c r="X212" s="154"/>
      <c r="Y212" s="154"/>
      <c r="Z212" s="154"/>
      <c r="AA212" s="154"/>
      <c r="AB212" s="154"/>
      <c r="AC212" s="154"/>
      <c r="AD212" s="154"/>
      <c r="AE212" s="154"/>
      <c r="AF212" s="154"/>
      <c r="AG212" s="154"/>
      <c r="AH212" s="154"/>
      <c r="AI212" s="154"/>
    </row>
    <row r="213" spans="1:35" ht="12.75" customHeight="1">
      <c r="A213" s="500" t="s">
        <v>85</v>
      </c>
      <c r="B213" s="474"/>
      <c r="C213" s="474"/>
      <c r="D213" s="474"/>
      <c r="E213" s="474"/>
      <c r="F213" s="474"/>
      <c r="G213" s="474"/>
      <c r="H213" s="474"/>
      <c r="I213" s="474"/>
      <c r="J213" s="474"/>
      <c r="K213" s="474"/>
      <c r="L213" s="474"/>
      <c r="M213" s="474"/>
      <c r="N213" s="474"/>
      <c r="O213" s="474"/>
      <c r="P213" s="474"/>
      <c r="Q213" s="474"/>
      <c r="R213" s="474"/>
      <c r="S213" s="474"/>
      <c r="T213" s="474"/>
      <c r="U213" s="474"/>
      <c r="V213" s="474"/>
      <c r="W213" s="474"/>
      <c r="X213" s="474"/>
      <c r="Y213" s="474"/>
      <c r="Z213" s="474"/>
      <c r="AA213" s="474"/>
      <c r="AB213" s="474"/>
      <c r="AC213" s="474"/>
      <c r="AD213" s="474"/>
      <c r="AE213" s="474"/>
      <c r="AF213" s="474"/>
      <c r="AG213" s="474"/>
      <c r="AH213" s="474"/>
      <c r="AI213" s="474"/>
    </row>
    <row r="214" spans="1:35" ht="12.75" customHeight="1">
      <c r="A214" s="500" t="s">
        <v>86</v>
      </c>
      <c r="B214" s="474"/>
      <c r="C214" s="474"/>
      <c r="D214" s="474"/>
      <c r="E214" s="474"/>
      <c r="F214" s="474"/>
      <c r="G214" s="474"/>
      <c r="H214" s="474"/>
      <c r="I214" s="474"/>
      <c r="J214" s="474"/>
      <c r="K214" s="474"/>
      <c r="L214" s="474"/>
      <c r="M214" s="474"/>
      <c r="N214" s="474"/>
      <c r="O214" s="474"/>
      <c r="P214" s="474"/>
      <c r="Q214" s="474"/>
      <c r="R214" s="474"/>
      <c r="S214" s="474"/>
      <c r="T214" s="474"/>
      <c r="U214" s="474"/>
      <c r="V214" s="474"/>
      <c r="W214" s="474"/>
      <c r="X214" s="474"/>
      <c r="Y214" s="474"/>
      <c r="Z214" s="474"/>
      <c r="AA214" s="474"/>
      <c r="AB214" s="474"/>
      <c r="AC214" s="474"/>
      <c r="AD214" s="474"/>
      <c r="AE214" s="474"/>
      <c r="AF214" s="474"/>
      <c r="AG214" s="474"/>
      <c r="AH214" s="474"/>
      <c r="AI214" s="474"/>
    </row>
    <row r="215" spans="1:35" ht="12" customHeight="1">
      <c r="A215" s="154"/>
      <c r="B215" s="154"/>
      <c r="C215" s="154"/>
      <c r="D215" s="154"/>
      <c r="E215" s="154"/>
      <c r="F215" s="154"/>
      <c r="G215" s="92"/>
      <c r="H215" s="92"/>
      <c r="I215" s="92"/>
      <c r="J215" s="92"/>
      <c r="K215" s="92"/>
      <c r="L215" s="92"/>
      <c r="M215" s="92"/>
      <c r="N215" s="92"/>
      <c r="O215" s="92"/>
      <c r="P215" s="92"/>
      <c r="Q215" s="154"/>
      <c r="R215" s="154"/>
      <c r="S215" s="154"/>
      <c r="T215" s="154"/>
      <c r="U215" s="154"/>
      <c r="V215" s="154"/>
      <c r="W215" s="154"/>
      <c r="X215" s="154"/>
      <c r="Y215" s="154"/>
      <c r="Z215" s="154"/>
      <c r="AA215" s="154"/>
      <c r="AB215" s="154"/>
      <c r="AC215" s="154"/>
      <c r="AD215" s="154"/>
      <c r="AE215" s="154"/>
      <c r="AF215" s="154"/>
      <c r="AG215" s="154"/>
      <c r="AH215" s="154"/>
      <c r="AI215" s="154"/>
    </row>
    <row r="216" spans="1:35" ht="12" customHeight="1">
      <c r="A216" s="154"/>
      <c r="B216" s="154"/>
      <c r="C216" s="154"/>
      <c r="D216" s="154"/>
      <c r="E216" s="154"/>
      <c r="F216" s="154"/>
      <c r="G216" s="92"/>
      <c r="H216" s="92"/>
      <c r="I216" s="92"/>
      <c r="J216" s="92"/>
      <c r="K216" s="92"/>
      <c r="L216" s="92"/>
      <c r="M216" s="92"/>
      <c r="N216" s="92"/>
      <c r="O216" s="92"/>
      <c r="P216" s="92"/>
      <c r="Q216" s="154"/>
      <c r="R216" s="154"/>
      <c r="S216" s="154"/>
      <c r="T216" s="154"/>
      <c r="U216" s="154"/>
      <c r="V216" s="154"/>
      <c r="W216" s="154"/>
      <c r="X216" s="154"/>
      <c r="Y216" s="154"/>
      <c r="Z216" s="154"/>
      <c r="AA216" s="154"/>
      <c r="AB216" s="154"/>
      <c r="AC216" s="154"/>
      <c r="AD216" s="154"/>
      <c r="AE216" s="154"/>
      <c r="AF216" s="154"/>
      <c r="AG216" s="154"/>
      <c r="AH216" s="154"/>
      <c r="AI216" s="154"/>
    </row>
    <row r="217" spans="1:35" ht="12" customHeight="1">
      <c r="A217" s="154"/>
      <c r="B217" s="154"/>
      <c r="C217" s="154"/>
      <c r="D217" s="154"/>
      <c r="E217" s="154"/>
      <c r="F217" s="154"/>
      <c r="G217" s="92"/>
      <c r="H217" s="92"/>
      <c r="I217" s="92"/>
      <c r="J217" s="92"/>
      <c r="K217" s="92"/>
      <c r="L217" s="92"/>
      <c r="M217" s="92"/>
      <c r="N217" s="92"/>
      <c r="O217" s="92"/>
      <c r="P217" s="92"/>
      <c r="Q217" s="154"/>
      <c r="R217" s="154"/>
      <c r="S217" s="154"/>
      <c r="T217" s="154"/>
      <c r="U217" s="154"/>
      <c r="V217" s="154"/>
      <c r="W217" s="154"/>
      <c r="X217" s="154"/>
      <c r="Y217" s="154"/>
      <c r="Z217" s="154"/>
      <c r="AA217" s="154"/>
      <c r="AB217" s="154"/>
      <c r="AC217" s="154"/>
      <c r="AD217" s="154"/>
      <c r="AE217" s="154"/>
      <c r="AF217" s="154"/>
      <c r="AG217" s="154"/>
      <c r="AH217" s="154"/>
      <c r="AI217" s="154"/>
    </row>
    <row r="218" spans="1:35" ht="12" customHeight="1">
      <c r="A218" s="154"/>
      <c r="B218" s="154"/>
      <c r="C218" s="154"/>
      <c r="D218" s="154"/>
      <c r="E218" s="154"/>
      <c r="F218" s="154"/>
      <c r="G218" s="92"/>
      <c r="H218" s="92"/>
      <c r="I218" s="92"/>
      <c r="J218" s="92"/>
      <c r="K218" s="92"/>
      <c r="L218" s="92"/>
      <c r="M218" s="92"/>
      <c r="N218" s="92"/>
      <c r="O218" s="92"/>
      <c r="P218" s="92"/>
      <c r="Q218" s="154"/>
      <c r="R218" s="154"/>
      <c r="S218" s="154"/>
      <c r="T218" s="154"/>
      <c r="U218" s="154"/>
      <c r="V218" s="154"/>
      <c r="W218" s="154"/>
      <c r="X218" s="154"/>
      <c r="Y218" s="154"/>
      <c r="Z218" s="154"/>
      <c r="AA218" s="154"/>
      <c r="AB218" s="154"/>
      <c r="AC218" s="154"/>
      <c r="AD218" s="154"/>
      <c r="AE218" s="154"/>
      <c r="AF218" s="154"/>
      <c r="AG218" s="154"/>
      <c r="AH218" s="154"/>
      <c r="AI218" s="154"/>
    </row>
    <row r="219" spans="1:35" ht="12" customHeight="1">
      <c r="A219" s="154"/>
      <c r="B219" s="154"/>
      <c r="C219" s="154"/>
      <c r="D219" s="154"/>
      <c r="E219" s="154"/>
      <c r="F219" s="154"/>
      <c r="G219" s="92"/>
      <c r="H219" s="92"/>
      <c r="I219" s="92"/>
      <c r="J219" s="92"/>
      <c r="K219" s="92"/>
      <c r="L219" s="92"/>
      <c r="M219" s="92"/>
      <c r="N219" s="92"/>
      <c r="O219" s="92"/>
      <c r="P219" s="92"/>
      <c r="Q219" s="154"/>
      <c r="R219" s="154"/>
      <c r="S219" s="154"/>
      <c r="T219" s="154"/>
      <c r="U219" s="154"/>
      <c r="V219" s="154"/>
      <c r="W219" s="154"/>
      <c r="X219" s="154"/>
      <c r="Y219" s="154"/>
      <c r="Z219" s="154"/>
      <c r="AA219" s="154"/>
      <c r="AB219" s="154"/>
      <c r="AC219" s="154"/>
      <c r="AD219" s="154"/>
      <c r="AE219" s="154"/>
      <c r="AF219" s="154"/>
      <c r="AG219" s="154"/>
      <c r="AH219" s="154"/>
      <c r="AI219" s="154"/>
    </row>
    <row r="220" spans="1:35" ht="12" customHeight="1">
      <c r="A220" s="154"/>
      <c r="B220" s="154"/>
      <c r="C220" s="154"/>
      <c r="D220" s="154"/>
      <c r="E220" s="154"/>
      <c r="F220" s="154"/>
      <c r="G220" s="92"/>
      <c r="H220" s="92"/>
      <c r="I220" s="92"/>
      <c r="J220" s="92"/>
      <c r="K220" s="92"/>
      <c r="L220" s="92"/>
      <c r="M220" s="92"/>
      <c r="N220" s="92"/>
      <c r="O220" s="92"/>
      <c r="P220" s="92"/>
      <c r="Q220" s="154"/>
      <c r="R220" s="154"/>
      <c r="S220" s="154"/>
      <c r="T220" s="154"/>
      <c r="U220" s="154"/>
      <c r="V220" s="154"/>
      <c r="W220" s="154"/>
      <c r="X220" s="154"/>
      <c r="Y220" s="154"/>
      <c r="Z220" s="154"/>
      <c r="AA220" s="154"/>
      <c r="AB220" s="154"/>
      <c r="AC220" s="154"/>
      <c r="AD220" s="154"/>
      <c r="AE220" s="154"/>
      <c r="AF220" s="154"/>
      <c r="AG220" s="154"/>
      <c r="AH220" s="154"/>
      <c r="AI220" s="154"/>
    </row>
    <row r="221" spans="1:35" ht="12" customHeight="1">
      <c r="A221" s="154"/>
      <c r="B221" s="154"/>
      <c r="C221" s="154"/>
      <c r="D221" s="154"/>
      <c r="E221" s="154"/>
      <c r="F221" s="154"/>
      <c r="G221" s="92"/>
      <c r="H221" s="92"/>
      <c r="I221" s="92"/>
      <c r="J221" s="92"/>
      <c r="K221" s="92"/>
      <c r="L221" s="92"/>
      <c r="M221" s="92"/>
      <c r="N221" s="92"/>
      <c r="O221" s="92"/>
      <c r="P221" s="92"/>
      <c r="Q221" s="154"/>
      <c r="R221" s="154"/>
      <c r="S221" s="154"/>
      <c r="T221" s="154"/>
      <c r="U221" s="154"/>
      <c r="V221" s="154"/>
      <c r="W221" s="154"/>
      <c r="X221" s="154"/>
      <c r="Y221" s="154"/>
      <c r="Z221" s="154"/>
      <c r="AA221" s="154"/>
      <c r="AB221" s="154"/>
      <c r="AC221" s="154"/>
      <c r="AD221" s="154"/>
      <c r="AE221" s="154"/>
      <c r="AF221" s="154"/>
      <c r="AG221" s="154"/>
      <c r="AH221" s="154"/>
      <c r="AI221" s="154"/>
    </row>
    <row r="222" spans="1:35" ht="12" customHeight="1">
      <c r="A222" s="154"/>
      <c r="B222" s="154"/>
      <c r="C222" s="154"/>
      <c r="D222" s="154"/>
      <c r="E222" s="154"/>
      <c r="F222" s="154"/>
      <c r="G222" s="92"/>
      <c r="H222" s="92"/>
      <c r="I222" s="92"/>
      <c r="J222" s="92"/>
      <c r="K222" s="92"/>
      <c r="L222" s="92"/>
      <c r="M222" s="92"/>
      <c r="N222" s="92"/>
      <c r="O222" s="92"/>
      <c r="P222" s="92"/>
      <c r="Q222" s="154"/>
      <c r="R222" s="154"/>
      <c r="S222" s="154"/>
      <c r="T222" s="154"/>
      <c r="U222" s="154"/>
      <c r="V222" s="154"/>
      <c r="W222" s="154"/>
      <c r="X222" s="154"/>
      <c r="Y222" s="154"/>
      <c r="Z222" s="154"/>
      <c r="AA222" s="154"/>
      <c r="AB222" s="154"/>
      <c r="AC222" s="154"/>
      <c r="AD222" s="154"/>
      <c r="AE222" s="154"/>
      <c r="AF222" s="154"/>
      <c r="AG222" s="154"/>
      <c r="AH222" s="154"/>
      <c r="AI222" s="154"/>
    </row>
    <row r="223" spans="1:35" ht="12" customHeight="1">
      <c r="A223" s="154"/>
      <c r="B223" s="154"/>
      <c r="C223" s="154"/>
      <c r="D223" s="154"/>
      <c r="E223" s="154"/>
      <c r="F223" s="154"/>
      <c r="G223" s="92"/>
      <c r="H223" s="92"/>
      <c r="I223" s="92"/>
      <c r="J223" s="92"/>
      <c r="K223" s="92"/>
      <c r="L223" s="92"/>
      <c r="M223" s="92"/>
      <c r="N223" s="92"/>
      <c r="O223" s="92"/>
      <c r="P223" s="92"/>
      <c r="Q223" s="154"/>
      <c r="R223" s="154"/>
      <c r="S223" s="154"/>
      <c r="T223" s="154"/>
      <c r="U223" s="154"/>
      <c r="V223" s="154"/>
      <c r="W223" s="154"/>
      <c r="X223" s="154"/>
      <c r="Y223" s="154"/>
      <c r="Z223" s="154"/>
      <c r="AA223" s="154"/>
      <c r="AB223" s="154"/>
      <c r="AC223" s="154"/>
      <c r="AD223" s="154"/>
      <c r="AE223" s="154"/>
      <c r="AF223" s="154"/>
      <c r="AG223" s="154"/>
      <c r="AH223" s="154"/>
      <c r="AI223" s="154"/>
    </row>
    <row r="224" spans="1:35" ht="12" customHeight="1">
      <c r="A224" s="154"/>
      <c r="B224" s="154"/>
      <c r="C224" s="154"/>
      <c r="D224" s="154"/>
      <c r="E224" s="154"/>
      <c r="F224" s="154"/>
      <c r="G224" s="92"/>
      <c r="H224" s="92"/>
      <c r="I224" s="92"/>
      <c r="J224" s="92"/>
      <c r="K224" s="92"/>
      <c r="L224" s="92"/>
      <c r="M224" s="92"/>
      <c r="N224" s="92"/>
      <c r="O224" s="92"/>
      <c r="P224" s="92"/>
      <c r="Q224" s="154"/>
      <c r="R224" s="154"/>
      <c r="S224" s="154"/>
      <c r="T224" s="154"/>
      <c r="U224" s="154"/>
      <c r="V224" s="154"/>
      <c r="W224" s="154"/>
      <c r="X224" s="154"/>
      <c r="Y224" s="154"/>
      <c r="Z224" s="154"/>
      <c r="AA224" s="154"/>
      <c r="AB224" s="154"/>
      <c r="AC224" s="154"/>
      <c r="AD224" s="154"/>
      <c r="AE224" s="154"/>
      <c r="AF224" s="154"/>
      <c r="AG224" s="154"/>
      <c r="AH224" s="154"/>
      <c r="AI224" s="154"/>
    </row>
    <row r="225" spans="1:35" ht="12" customHeight="1">
      <c r="A225" s="154"/>
      <c r="B225" s="154"/>
      <c r="C225" s="154"/>
      <c r="D225" s="154"/>
      <c r="E225" s="154"/>
      <c r="F225" s="154"/>
      <c r="G225" s="92"/>
      <c r="H225" s="92"/>
      <c r="I225" s="92"/>
      <c r="J225" s="92"/>
      <c r="K225" s="92"/>
      <c r="L225" s="92"/>
      <c r="M225" s="92"/>
      <c r="N225" s="92"/>
      <c r="O225" s="92"/>
      <c r="P225" s="92"/>
      <c r="Q225" s="154"/>
      <c r="R225" s="154"/>
      <c r="S225" s="154"/>
      <c r="T225" s="154"/>
      <c r="U225" s="154"/>
      <c r="V225" s="154"/>
      <c r="W225" s="154"/>
      <c r="X225" s="154"/>
      <c r="Y225" s="154"/>
      <c r="Z225" s="154"/>
      <c r="AA225" s="154"/>
      <c r="AB225" s="154"/>
      <c r="AC225" s="154"/>
      <c r="AD225" s="154"/>
      <c r="AE225" s="154"/>
      <c r="AF225" s="154"/>
      <c r="AG225" s="154"/>
      <c r="AH225" s="154"/>
      <c r="AI225" s="154"/>
    </row>
    <row r="226" spans="1:35" ht="12" customHeight="1">
      <c r="A226" s="154"/>
      <c r="B226" s="154"/>
      <c r="C226" s="154"/>
      <c r="D226" s="154"/>
      <c r="E226" s="154"/>
      <c r="F226" s="154"/>
      <c r="G226" s="92"/>
      <c r="H226" s="92"/>
      <c r="I226" s="92"/>
      <c r="J226" s="92"/>
      <c r="K226" s="92"/>
      <c r="L226" s="92"/>
      <c r="M226" s="92"/>
      <c r="N226" s="92"/>
      <c r="O226" s="92"/>
      <c r="P226" s="92"/>
      <c r="Q226" s="154"/>
      <c r="R226" s="154"/>
      <c r="S226" s="154"/>
      <c r="T226" s="154"/>
      <c r="U226" s="154"/>
      <c r="V226" s="154"/>
      <c r="W226" s="154"/>
      <c r="X226" s="154"/>
      <c r="Y226" s="154"/>
      <c r="Z226" s="154"/>
      <c r="AA226" s="154"/>
      <c r="AB226" s="154"/>
      <c r="AC226" s="154"/>
      <c r="AD226" s="154"/>
      <c r="AE226" s="154"/>
      <c r="AF226" s="154"/>
      <c r="AG226" s="154"/>
      <c r="AH226" s="154"/>
      <c r="AI226" s="154"/>
    </row>
    <row r="227" spans="1:35" ht="12" customHeight="1">
      <c r="A227" s="154"/>
      <c r="B227" s="154"/>
      <c r="C227" s="154"/>
      <c r="D227" s="154"/>
      <c r="E227" s="154"/>
      <c r="F227" s="154"/>
      <c r="G227" s="92"/>
      <c r="H227" s="92"/>
      <c r="I227" s="92"/>
      <c r="J227" s="92"/>
      <c r="K227" s="92"/>
      <c r="L227" s="92"/>
      <c r="M227" s="92"/>
      <c r="N227" s="92"/>
      <c r="O227" s="92"/>
      <c r="P227" s="92"/>
      <c r="Q227" s="154"/>
      <c r="R227" s="154"/>
      <c r="S227" s="154"/>
      <c r="T227" s="154"/>
      <c r="U227" s="154"/>
      <c r="V227" s="154"/>
      <c r="W227" s="154"/>
      <c r="X227" s="154"/>
      <c r="Y227" s="154"/>
      <c r="Z227" s="154"/>
      <c r="AA227" s="154"/>
      <c r="AB227" s="154"/>
      <c r="AC227" s="154"/>
      <c r="AD227" s="154"/>
      <c r="AE227" s="154"/>
      <c r="AF227" s="154"/>
      <c r="AG227" s="154"/>
      <c r="AH227" s="154"/>
      <c r="AI227" s="154"/>
    </row>
    <row r="228" spans="1:35" ht="12" customHeight="1">
      <c r="A228" s="154"/>
      <c r="B228" s="154"/>
      <c r="C228" s="154"/>
      <c r="D228" s="154"/>
      <c r="E228" s="154"/>
      <c r="F228" s="154"/>
      <c r="G228" s="92"/>
      <c r="H228" s="92"/>
      <c r="I228" s="92"/>
      <c r="J228" s="92"/>
      <c r="K228" s="92"/>
      <c r="L228" s="92"/>
      <c r="M228" s="92"/>
      <c r="N228" s="92"/>
      <c r="O228" s="92"/>
      <c r="P228" s="92"/>
      <c r="Q228" s="154"/>
      <c r="R228" s="154"/>
      <c r="S228" s="154"/>
      <c r="T228" s="154"/>
      <c r="U228" s="154"/>
      <c r="V228" s="154"/>
      <c r="W228" s="154"/>
      <c r="X228" s="154"/>
      <c r="Y228" s="154"/>
      <c r="Z228" s="154"/>
      <c r="AA228" s="154"/>
      <c r="AB228" s="154"/>
      <c r="AC228" s="154"/>
      <c r="AD228" s="154"/>
      <c r="AE228" s="154"/>
      <c r="AF228" s="154"/>
      <c r="AG228" s="154"/>
      <c r="AH228" s="154"/>
      <c r="AI228" s="154"/>
    </row>
    <row r="229" spans="1:35" ht="12" customHeight="1">
      <c r="A229" s="154"/>
      <c r="B229" s="154"/>
      <c r="C229" s="154"/>
      <c r="D229" s="154"/>
      <c r="E229" s="154"/>
      <c r="F229" s="154"/>
      <c r="G229" s="92"/>
      <c r="H229" s="92"/>
      <c r="I229" s="92"/>
      <c r="J229" s="92"/>
      <c r="K229" s="92"/>
      <c r="L229" s="92"/>
      <c r="M229" s="92"/>
      <c r="N229" s="92"/>
      <c r="O229" s="92"/>
      <c r="P229" s="92"/>
      <c r="Q229" s="154"/>
      <c r="R229" s="154"/>
      <c r="S229" s="154"/>
      <c r="T229" s="154"/>
      <c r="U229" s="154"/>
      <c r="V229" s="154"/>
      <c r="W229" s="154"/>
      <c r="X229" s="154"/>
      <c r="Y229" s="154"/>
      <c r="Z229" s="154"/>
      <c r="AA229" s="154"/>
      <c r="AB229" s="154"/>
      <c r="AC229" s="154"/>
      <c r="AD229" s="154"/>
      <c r="AE229" s="154"/>
      <c r="AF229" s="154"/>
      <c r="AG229" s="154"/>
      <c r="AH229" s="154"/>
      <c r="AI229" s="154"/>
    </row>
    <row r="230" spans="1:35" ht="12" customHeight="1">
      <c r="A230" s="154"/>
      <c r="B230" s="154"/>
      <c r="C230" s="154"/>
      <c r="D230" s="154"/>
      <c r="E230" s="154"/>
      <c r="F230" s="154"/>
      <c r="G230" s="92"/>
      <c r="H230" s="92"/>
      <c r="I230" s="92"/>
      <c r="J230" s="92"/>
      <c r="K230" s="92"/>
      <c r="L230" s="92"/>
      <c r="M230" s="92"/>
      <c r="N230" s="92"/>
      <c r="O230" s="92"/>
      <c r="P230" s="92"/>
      <c r="Q230" s="154"/>
      <c r="R230" s="154"/>
      <c r="S230" s="154"/>
      <c r="T230" s="154"/>
      <c r="U230" s="154"/>
      <c r="V230" s="154"/>
      <c r="W230" s="154"/>
      <c r="X230" s="154"/>
      <c r="Y230" s="154"/>
      <c r="Z230" s="154"/>
      <c r="AA230" s="154"/>
      <c r="AB230" s="154"/>
      <c r="AC230" s="154"/>
      <c r="AD230" s="154"/>
      <c r="AE230" s="154"/>
      <c r="AF230" s="154"/>
      <c r="AG230" s="154"/>
      <c r="AH230" s="154"/>
      <c r="AI230" s="154"/>
    </row>
    <row r="231" spans="1:35" ht="12" customHeight="1">
      <c r="A231" s="154"/>
      <c r="B231" s="154"/>
      <c r="C231" s="154"/>
      <c r="D231" s="154"/>
      <c r="E231" s="154"/>
      <c r="F231" s="154"/>
      <c r="G231" s="92"/>
      <c r="H231" s="92"/>
      <c r="I231" s="92"/>
      <c r="J231" s="92"/>
      <c r="K231" s="92"/>
      <c r="L231" s="92"/>
      <c r="M231" s="92"/>
      <c r="N231" s="92"/>
      <c r="O231" s="92"/>
      <c r="P231" s="92"/>
      <c r="Q231" s="154"/>
      <c r="R231" s="154"/>
      <c r="S231" s="154"/>
      <c r="T231" s="154"/>
      <c r="U231" s="154"/>
      <c r="V231" s="154"/>
      <c r="W231" s="154"/>
      <c r="X231" s="154"/>
      <c r="Y231" s="154"/>
      <c r="Z231" s="154"/>
      <c r="AA231" s="154"/>
      <c r="AB231" s="154"/>
      <c r="AC231" s="154"/>
      <c r="AD231" s="154"/>
      <c r="AE231" s="154"/>
      <c r="AF231" s="154"/>
      <c r="AG231" s="154"/>
      <c r="AH231" s="154"/>
      <c r="AI231" s="154"/>
    </row>
    <row r="232" spans="1:35" ht="12" customHeight="1">
      <c r="A232" s="154"/>
      <c r="B232" s="154"/>
      <c r="C232" s="154"/>
      <c r="D232" s="154"/>
      <c r="E232" s="154"/>
      <c r="F232" s="154"/>
      <c r="G232" s="92"/>
      <c r="H232" s="92"/>
      <c r="I232" s="92"/>
      <c r="J232" s="92"/>
      <c r="K232" s="92"/>
      <c r="L232" s="92"/>
      <c r="M232" s="92"/>
      <c r="N232" s="92"/>
      <c r="O232" s="92"/>
      <c r="P232" s="92"/>
      <c r="Q232" s="154"/>
      <c r="R232" s="154"/>
      <c r="S232" s="154"/>
      <c r="T232" s="154"/>
      <c r="U232" s="154"/>
      <c r="V232" s="154"/>
      <c r="W232" s="154"/>
      <c r="X232" s="154"/>
      <c r="Y232" s="154"/>
      <c r="Z232" s="154"/>
      <c r="AA232" s="154"/>
      <c r="AB232" s="154"/>
      <c r="AC232" s="154"/>
      <c r="AD232" s="154"/>
      <c r="AE232" s="154"/>
      <c r="AF232" s="154"/>
      <c r="AG232" s="154"/>
      <c r="AH232" s="154"/>
      <c r="AI232" s="154"/>
    </row>
    <row r="233" spans="1:35" ht="12" customHeight="1">
      <c r="A233" s="154"/>
      <c r="B233" s="154"/>
      <c r="C233" s="154"/>
      <c r="D233" s="154"/>
      <c r="E233" s="154"/>
      <c r="F233" s="154"/>
      <c r="G233" s="92"/>
      <c r="H233" s="92"/>
      <c r="I233" s="92"/>
      <c r="J233" s="92"/>
      <c r="K233" s="92"/>
      <c r="L233" s="92"/>
      <c r="M233" s="92"/>
      <c r="N233" s="92"/>
      <c r="O233" s="92"/>
      <c r="P233" s="92"/>
      <c r="Q233" s="154"/>
      <c r="R233" s="154"/>
      <c r="S233" s="154"/>
      <c r="T233" s="154"/>
      <c r="U233" s="154"/>
      <c r="V233" s="154"/>
      <c r="W233" s="154"/>
      <c r="X233" s="154"/>
      <c r="Y233" s="154"/>
      <c r="Z233" s="154"/>
      <c r="AA233" s="154"/>
      <c r="AB233" s="154"/>
      <c r="AC233" s="154"/>
      <c r="AD233" s="154"/>
      <c r="AE233" s="154"/>
      <c r="AF233" s="154"/>
      <c r="AG233" s="154"/>
      <c r="AH233" s="154"/>
      <c r="AI233" s="154"/>
    </row>
    <row r="234" spans="1:35" ht="12" customHeight="1">
      <c r="A234" s="154"/>
      <c r="B234" s="154"/>
      <c r="C234" s="154"/>
      <c r="D234" s="154"/>
      <c r="E234" s="154"/>
      <c r="F234" s="154"/>
      <c r="G234" s="92"/>
      <c r="H234" s="92"/>
      <c r="I234" s="92"/>
      <c r="J234" s="92"/>
      <c r="K234" s="92"/>
      <c r="L234" s="92"/>
      <c r="M234" s="92"/>
      <c r="N234" s="92"/>
      <c r="O234" s="92"/>
      <c r="P234" s="92"/>
      <c r="Q234" s="154"/>
      <c r="R234" s="154"/>
      <c r="S234" s="154"/>
      <c r="T234" s="154"/>
      <c r="U234" s="154"/>
      <c r="V234" s="154"/>
      <c r="W234" s="154"/>
      <c r="X234" s="154"/>
      <c r="Y234" s="154"/>
      <c r="Z234" s="154"/>
      <c r="AA234" s="154"/>
      <c r="AB234" s="154"/>
      <c r="AC234" s="154"/>
      <c r="AD234" s="154"/>
      <c r="AE234" s="154"/>
      <c r="AF234" s="154"/>
      <c r="AG234" s="154"/>
      <c r="AH234" s="154"/>
      <c r="AI234" s="154"/>
    </row>
    <row r="235" spans="1:35" ht="12" customHeight="1">
      <c r="A235" s="154"/>
      <c r="B235" s="154"/>
      <c r="C235" s="154"/>
      <c r="D235" s="154"/>
      <c r="E235" s="154"/>
      <c r="F235" s="154"/>
      <c r="G235" s="92"/>
      <c r="H235" s="92"/>
      <c r="I235" s="92"/>
      <c r="J235" s="92"/>
      <c r="K235" s="92"/>
      <c r="L235" s="92"/>
      <c r="M235" s="92"/>
      <c r="N235" s="92"/>
      <c r="O235" s="92"/>
      <c r="P235" s="92"/>
      <c r="Q235" s="154"/>
      <c r="R235" s="154"/>
      <c r="S235" s="154"/>
      <c r="T235" s="154"/>
      <c r="U235" s="154"/>
      <c r="V235" s="154"/>
      <c r="W235" s="154"/>
      <c r="X235" s="154"/>
      <c r="Y235" s="154"/>
      <c r="Z235" s="154"/>
      <c r="AA235" s="154"/>
      <c r="AB235" s="154"/>
      <c r="AC235" s="154"/>
      <c r="AD235" s="154"/>
      <c r="AE235" s="154"/>
      <c r="AF235" s="154"/>
      <c r="AG235" s="154"/>
      <c r="AH235" s="154"/>
      <c r="AI235" s="154"/>
    </row>
    <row r="236" spans="1:35" ht="12" customHeight="1">
      <c r="A236" s="154"/>
      <c r="B236" s="154"/>
      <c r="C236" s="154"/>
      <c r="D236" s="154"/>
      <c r="E236" s="154"/>
      <c r="F236" s="154"/>
      <c r="G236" s="92"/>
      <c r="H236" s="92"/>
      <c r="I236" s="92"/>
      <c r="J236" s="92"/>
      <c r="K236" s="92"/>
      <c r="L236" s="92"/>
      <c r="M236" s="92"/>
      <c r="N236" s="92"/>
      <c r="O236" s="92"/>
      <c r="P236" s="92"/>
      <c r="Q236" s="154"/>
      <c r="R236" s="154"/>
      <c r="S236" s="154"/>
      <c r="T236" s="154"/>
      <c r="U236" s="154"/>
      <c r="V236" s="154"/>
      <c r="W236" s="154"/>
      <c r="X236" s="154"/>
      <c r="Y236" s="154"/>
      <c r="Z236" s="154"/>
      <c r="AA236" s="154"/>
      <c r="AB236" s="154"/>
      <c r="AC236" s="154"/>
      <c r="AD236" s="154"/>
      <c r="AE236" s="154"/>
      <c r="AF236" s="154"/>
      <c r="AG236" s="154"/>
      <c r="AH236" s="154"/>
      <c r="AI236" s="154"/>
    </row>
    <row r="237" spans="1:35" ht="12" customHeight="1">
      <c r="A237" s="154"/>
      <c r="B237" s="154"/>
      <c r="C237" s="154"/>
      <c r="D237" s="154"/>
      <c r="E237" s="154"/>
      <c r="F237" s="154"/>
      <c r="G237" s="92"/>
      <c r="H237" s="92"/>
      <c r="I237" s="92"/>
      <c r="J237" s="92"/>
      <c r="K237" s="92"/>
      <c r="L237" s="92"/>
      <c r="M237" s="92"/>
      <c r="N237" s="92"/>
      <c r="O237" s="92"/>
      <c r="P237" s="92"/>
      <c r="Q237" s="154"/>
      <c r="R237" s="154"/>
      <c r="S237" s="154"/>
      <c r="T237" s="154"/>
      <c r="U237" s="154"/>
      <c r="V237" s="154"/>
      <c r="W237" s="154"/>
      <c r="X237" s="154"/>
      <c r="Y237" s="154"/>
      <c r="Z237" s="154"/>
      <c r="AA237" s="154"/>
      <c r="AB237" s="154"/>
      <c r="AC237" s="154"/>
      <c r="AD237" s="154"/>
      <c r="AE237" s="154"/>
      <c r="AF237" s="154"/>
      <c r="AG237" s="154"/>
      <c r="AH237" s="154"/>
      <c r="AI237" s="154"/>
    </row>
    <row r="238" spans="1:35" ht="12" customHeight="1">
      <c r="A238" s="154"/>
      <c r="B238" s="154"/>
      <c r="C238" s="154"/>
      <c r="D238" s="154"/>
      <c r="E238" s="154"/>
      <c r="F238" s="154"/>
      <c r="G238" s="92"/>
      <c r="H238" s="92"/>
      <c r="I238" s="92"/>
      <c r="J238" s="92"/>
      <c r="K238" s="92"/>
      <c r="L238" s="92"/>
      <c r="M238" s="92"/>
      <c r="N238" s="92"/>
      <c r="O238" s="92"/>
      <c r="P238" s="92"/>
      <c r="Q238" s="154"/>
      <c r="R238" s="154"/>
      <c r="S238" s="154"/>
      <c r="T238" s="154"/>
      <c r="U238" s="154"/>
      <c r="V238" s="154"/>
      <c r="W238" s="154"/>
      <c r="X238" s="154"/>
      <c r="Y238" s="154"/>
      <c r="Z238" s="154"/>
      <c r="AA238" s="154"/>
      <c r="AB238" s="154"/>
      <c r="AC238" s="154"/>
      <c r="AD238" s="154"/>
      <c r="AE238" s="154"/>
      <c r="AF238" s="154"/>
      <c r="AG238" s="154"/>
      <c r="AH238" s="154"/>
      <c r="AI238" s="154"/>
    </row>
    <row r="239" spans="1:35" ht="12" customHeight="1">
      <c r="A239" s="154"/>
      <c r="B239" s="154"/>
      <c r="C239" s="154"/>
      <c r="D239" s="154"/>
      <c r="E239" s="154"/>
      <c r="F239" s="154"/>
      <c r="G239" s="92"/>
      <c r="H239" s="92"/>
      <c r="I239" s="92"/>
      <c r="J239" s="92"/>
      <c r="K239" s="92"/>
      <c r="L239" s="92"/>
      <c r="M239" s="92"/>
      <c r="N239" s="92"/>
      <c r="O239" s="92"/>
      <c r="P239" s="92"/>
      <c r="Q239" s="154"/>
      <c r="R239" s="154"/>
      <c r="S239" s="154"/>
      <c r="T239" s="154"/>
      <c r="U239" s="154"/>
      <c r="V239" s="154"/>
      <c r="W239" s="154"/>
      <c r="X239" s="154"/>
      <c r="Y239" s="154"/>
      <c r="Z239" s="154"/>
      <c r="AA239" s="154"/>
      <c r="AB239" s="154"/>
      <c r="AC239" s="154"/>
      <c r="AD239" s="154"/>
      <c r="AE239" s="154"/>
      <c r="AF239" s="154"/>
      <c r="AG239" s="154"/>
      <c r="AH239" s="154"/>
      <c r="AI239" s="154"/>
    </row>
    <row r="240" spans="1:35" ht="12" customHeight="1">
      <c r="A240" s="154"/>
      <c r="B240" s="154"/>
      <c r="C240" s="154"/>
      <c r="D240" s="154"/>
      <c r="E240" s="154"/>
      <c r="F240" s="154"/>
      <c r="G240" s="92"/>
      <c r="H240" s="92"/>
      <c r="I240" s="92"/>
      <c r="J240" s="92"/>
      <c r="K240" s="92"/>
      <c r="L240" s="92"/>
      <c r="M240" s="92"/>
      <c r="N240" s="92"/>
      <c r="O240" s="92"/>
      <c r="P240" s="92"/>
      <c r="Q240" s="154"/>
      <c r="R240" s="154"/>
      <c r="S240" s="154"/>
      <c r="T240" s="154"/>
      <c r="U240" s="154"/>
      <c r="V240" s="154"/>
      <c r="W240" s="154"/>
      <c r="X240" s="154"/>
      <c r="Y240" s="154"/>
      <c r="Z240" s="154"/>
      <c r="AA240" s="154"/>
      <c r="AB240" s="154"/>
      <c r="AC240" s="154"/>
      <c r="AD240" s="154"/>
      <c r="AE240" s="154"/>
      <c r="AF240" s="154"/>
      <c r="AG240" s="154"/>
      <c r="AH240" s="154"/>
      <c r="AI240" s="154"/>
    </row>
    <row r="241" spans="1:35" ht="12" customHeight="1">
      <c r="A241" s="154"/>
      <c r="B241" s="154"/>
      <c r="C241" s="154"/>
      <c r="D241" s="154"/>
      <c r="E241" s="154"/>
      <c r="F241" s="154"/>
      <c r="G241" s="92"/>
      <c r="H241" s="92"/>
      <c r="I241" s="92"/>
      <c r="J241" s="92"/>
      <c r="K241" s="92"/>
      <c r="L241" s="92"/>
      <c r="M241" s="92"/>
      <c r="N241" s="92"/>
      <c r="O241" s="92"/>
      <c r="P241" s="92"/>
      <c r="Q241" s="154"/>
      <c r="R241" s="154"/>
      <c r="S241" s="154"/>
      <c r="T241" s="154"/>
      <c r="U241" s="154"/>
      <c r="V241" s="154"/>
      <c r="W241" s="154"/>
      <c r="X241" s="154"/>
      <c r="Y241" s="154"/>
      <c r="Z241" s="154"/>
      <c r="AA241" s="154"/>
      <c r="AB241" s="154"/>
      <c r="AC241" s="154"/>
      <c r="AD241" s="154"/>
      <c r="AE241" s="154"/>
      <c r="AF241" s="154"/>
      <c r="AG241" s="154"/>
      <c r="AH241" s="154"/>
      <c r="AI241" s="154"/>
    </row>
    <row r="242" spans="1:35" ht="12" customHeight="1">
      <c r="A242" s="154"/>
      <c r="B242" s="154"/>
      <c r="C242" s="154"/>
      <c r="D242" s="154"/>
      <c r="E242" s="154"/>
      <c r="F242" s="154"/>
      <c r="G242" s="92"/>
      <c r="H242" s="92"/>
      <c r="I242" s="92"/>
      <c r="J242" s="92"/>
      <c r="K242" s="92"/>
      <c r="L242" s="92"/>
      <c r="M242" s="92"/>
      <c r="N242" s="92"/>
      <c r="O242" s="92"/>
      <c r="P242" s="92"/>
      <c r="Q242" s="154"/>
      <c r="R242" s="154"/>
      <c r="S242" s="154"/>
      <c r="T242" s="154"/>
      <c r="U242" s="154"/>
      <c r="V242" s="154"/>
      <c r="W242" s="154"/>
      <c r="X242" s="154"/>
      <c r="Y242" s="154"/>
      <c r="Z242" s="154"/>
      <c r="AA242" s="154"/>
      <c r="AB242" s="154"/>
      <c r="AC242" s="154"/>
      <c r="AD242" s="154"/>
      <c r="AE242" s="154"/>
      <c r="AF242" s="154"/>
      <c r="AG242" s="154"/>
      <c r="AH242" s="154"/>
      <c r="AI242" s="154"/>
    </row>
    <row r="243" spans="1:35" ht="12" customHeight="1">
      <c r="A243" s="154"/>
      <c r="B243" s="154"/>
      <c r="C243" s="154"/>
      <c r="D243" s="154"/>
      <c r="E243" s="154"/>
      <c r="F243" s="154"/>
      <c r="G243" s="92"/>
      <c r="H243" s="92"/>
      <c r="I243" s="92"/>
      <c r="J243" s="92"/>
      <c r="K243" s="92"/>
      <c r="L243" s="92"/>
      <c r="M243" s="92"/>
      <c r="N243" s="92"/>
      <c r="O243" s="92"/>
      <c r="P243" s="92"/>
      <c r="Q243" s="154"/>
      <c r="R243" s="154"/>
      <c r="S243" s="154"/>
      <c r="T243" s="154"/>
      <c r="U243" s="154"/>
      <c r="V243" s="154"/>
      <c r="W243" s="154"/>
      <c r="X243" s="154"/>
      <c r="Y243" s="154"/>
      <c r="Z243" s="154"/>
      <c r="AA243" s="154"/>
      <c r="AB243" s="154"/>
      <c r="AC243" s="154"/>
      <c r="AD243" s="154"/>
      <c r="AE243" s="154"/>
      <c r="AF243" s="154"/>
      <c r="AG243" s="154"/>
      <c r="AH243" s="154"/>
      <c r="AI243" s="154"/>
    </row>
    <row r="244" spans="1:35" ht="12" customHeight="1">
      <c r="A244" s="154"/>
      <c r="B244" s="154"/>
      <c r="C244" s="154"/>
      <c r="D244" s="154"/>
      <c r="E244" s="154"/>
      <c r="F244" s="154"/>
      <c r="G244" s="92"/>
      <c r="H244" s="92"/>
      <c r="I244" s="92"/>
      <c r="J244" s="92"/>
      <c r="K244" s="92"/>
      <c r="L244" s="92"/>
      <c r="M244" s="92"/>
      <c r="N244" s="92"/>
      <c r="O244" s="92"/>
      <c r="P244" s="92"/>
      <c r="Q244" s="154"/>
      <c r="R244" s="154"/>
      <c r="S244" s="154"/>
      <c r="T244" s="154"/>
      <c r="U244" s="154"/>
      <c r="V244" s="154"/>
      <c r="W244" s="154"/>
      <c r="X244" s="154"/>
      <c r="Y244" s="154"/>
      <c r="Z244" s="154"/>
      <c r="AA244" s="154"/>
      <c r="AB244" s="154"/>
      <c r="AC244" s="154"/>
      <c r="AD244" s="154"/>
      <c r="AE244" s="154"/>
      <c r="AF244" s="154"/>
      <c r="AG244" s="154"/>
      <c r="AH244" s="154"/>
      <c r="AI244" s="154"/>
    </row>
    <row r="245" spans="1:35" ht="12" customHeight="1">
      <c r="A245" s="154"/>
      <c r="B245" s="154"/>
      <c r="C245" s="154"/>
      <c r="D245" s="154"/>
      <c r="E245" s="154"/>
      <c r="F245" s="154"/>
      <c r="G245" s="92"/>
      <c r="H245" s="92"/>
      <c r="I245" s="92"/>
      <c r="J245" s="92"/>
      <c r="K245" s="92"/>
      <c r="L245" s="92"/>
      <c r="M245" s="92"/>
      <c r="N245" s="92"/>
      <c r="O245" s="92"/>
      <c r="P245" s="92"/>
      <c r="Q245" s="154"/>
      <c r="R245" s="154"/>
      <c r="S245" s="154"/>
      <c r="T245" s="154"/>
      <c r="U245" s="154"/>
      <c r="V245" s="154"/>
      <c r="W245" s="154"/>
      <c r="X245" s="154"/>
      <c r="Y245" s="154"/>
      <c r="Z245" s="154"/>
      <c r="AA245" s="154"/>
      <c r="AB245" s="154"/>
      <c r="AC245" s="154"/>
      <c r="AD245" s="154"/>
      <c r="AE245" s="154"/>
      <c r="AF245" s="154"/>
      <c r="AG245" s="154"/>
      <c r="AH245" s="154"/>
      <c r="AI245" s="154"/>
    </row>
    <row r="246" spans="1:35" ht="12" customHeight="1">
      <c r="A246" s="154"/>
      <c r="B246" s="154"/>
      <c r="C246" s="154"/>
      <c r="D246" s="154"/>
      <c r="E246" s="154"/>
      <c r="F246" s="154"/>
      <c r="G246" s="92"/>
      <c r="H246" s="92"/>
      <c r="I246" s="92"/>
      <c r="J246" s="92"/>
      <c r="K246" s="92"/>
      <c r="L246" s="92"/>
      <c r="M246" s="92"/>
      <c r="N246" s="92"/>
      <c r="O246" s="92"/>
      <c r="P246" s="92"/>
      <c r="Q246" s="154"/>
      <c r="R246" s="154"/>
      <c r="S246" s="154"/>
      <c r="T246" s="154"/>
      <c r="U246" s="154"/>
      <c r="V246" s="154"/>
      <c r="W246" s="154"/>
      <c r="X246" s="154"/>
      <c r="Y246" s="154"/>
      <c r="Z246" s="154"/>
      <c r="AA246" s="154"/>
      <c r="AB246" s="154"/>
      <c r="AC246" s="154"/>
      <c r="AD246" s="154"/>
      <c r="AE246" s="154"/>
      <c r="AF246" s="154"/>
      <c r="AG246" s="154"/>
      <c r="AH246" s="154"/>
      <c r="AI246" s="154"/>
    </row>
    <row r="247" spans="1:35" ht="12" customHeight="1">
      <c r="A247" s="154"/>
      <c r="B247" s="154"/>
      <c r="C247" s="154"/>
      <c r="D247" s="154"/>
      <c r="E247" s="154"/>
      <c r="F247" s="154"/>
      <c r="G247" s="92"/>
      <c r="H247" s="92"/>
      <c r="I247" s="92"/>
      <c r="J247" s="92"/>
      <c r="K247" s="92"/>
      <c r="L247" s="92"/>
      <c r="M247" s="92"/>
      <c r="N247" s="92"/>
      <c r="O247" s="92"/>
      <c r="P247" s="92"/>
      <c r="Q247" s="154"/>
      <c r="R247" s="154"/>
      <c r="S247" s="154"/>
      <c r="T247" s="154"/>
      <c r="U247" s="154"/>
      <c r="V247" s="154"/>
      <c r="W247" s="154"/>
      <c r="X247" s="154"/>
      <c r="Y247" s="154"/>
      <c r="Z247" s="154"/>
      <c r="AA247" s="154"/>
      <c r="AB247" s="154"/>
      <c r="AC247" s="154"/>
      <c r="AD247" s="154"/>
      <c r="AE247" s="154"/>
      <c r="AF247" s="154"/>
      <c r="AG247" s="154"/>
      <c r="AH247" s="154"/>
      <c r="AI247" s="154"/>
    </row>
    <row r="248" spans="1:35" ht="12" customHeight="1">
      <c r="A248" s="154"/>
      <c r="B248" s="154"/>
      <c r="C248" s="154"/>
      <c r="D248" s="154"/>
      <c r="E248" s="154"/>
      <c r="F248" s="154"/>
      <c r="G248" s="92"/>
      <c r="H248" s="92"/>
      <c r="I248" s="92"/>
      <c r="J248" s="92"/>
      <c r="K248" s="92"/>
      <c r="L248" s="92"/>
      <c r="M248" s="92"/>
      <c r="N248" s="92"/>
      <c r="O248" s="92"/>
      <c r="P248" s="92"/>
      <c r="Q248" s="154"/>
      <c r="R248" s="154"/>
      <c r="S248" s="154"/>
      <c r="T248" s="154"/>
      <c r="U248" s="154"/>
      <c r="V248" s="154"/>
      <c r="W248" s="154"/>
      <c r="X248" s="154"/>
      <c r="Y248" s="154"/>
      <c r="Z248" s="154"/>
      <c r="AA248" s="154"/>
      <c r="AB248" s="154"/>
      <c r="AC248" s="154"/>
      <c r="AD248" s="154"/>
      <c r="AE248" s="154"/>
      <c r="AF248" s="154"/>
      <c r="AG248" s="154"/>
      <c r="AH248" s="154"/>
      <c r="AI248" s="154"/>
    </row>
    <row r="249" spans="1:35" ht="12" customHeight="1">
      <c r="A249" s="154"/>
      <c r="B249" s="154"/>
      <c r="C249" s="154"/>
      <c r="D249" s="154"/>
      <c r="E249" s="154"/>
      <c r="F249" s="154"/>
      <c r="G249" s="92"/>
      <c r="H249" s="92"/>
      <c r="I249" s="92"/>
      <c r="J249" s="92"/>
      <c r="K249" s="92"/>
      <c r="L249" s="92"/>
      <c r="M249" s="92"/>
      <c r="N249" s="92"/>
      <c r="O249" s="92"/>
      <c r="P249" s="92"/>
      <c r="Q249" s="154"/>
      <c r="R249" s="154"/>
      <c r="S249" s="154"/>
      <c r="T249" s="154"/>
      <c r="U249" s="154"/>
      <c r="V249" s="154"/>
      <c r="W249" s="154"/>
      <c r="X249" s="154"/>
      <c r="Y249" s="154"/>
      <c r="Z249" s="154"/>
      <c r="AA249" s="154"/>
      <c r="AB249" s="154"/>
      <c r="AC249" s="154"/>
      <c r="AD249" s="154"/>
      <c r="AE249" s="154"/>
      <c r="AF249" s="154"/>
      <c r="AG249" s="154"/>
      <c r="AH249" s="154"/>
      <c r="AI249" s="154"/>
    </row>
    <row r="250" spans="1:35" ht="12" customHeight="1">
      <c r="A250" s="154"/>
      <c r="B250" s="154"/>
      <c r="C250" s="154"/>
      <c r="D250" s="154"/>
      <c r="E250" s="154"/>
      <c r="F250" s="154"/>
      <c r="G250" s="92"/>
      <c r="H250" s="92"/>
      <c r="I250" s="92"/>
      <c r="J250" s="92"/>
      <c r="K250" s="92"/>
      <c r="L250" s="92"/>
      <c r="M250" s="92"/>
      <c r="N250" s="92"/>
      <c r="O250" s="92"/>
      <c r="P250" s="92"/>
      <c r="Q250" s="154"/>
      <c r="R250" s="154"/>
      <c r="S250" s="154"/>
      <c r="T250" s="154"/>
      <c r="U250" s="154"/>
      <c r="V250" s="154"/>
      <c r="W250" s="154"/>
      <c r="X250" s="154"/>
      <c r="Y250" s="154"/>
      <c r="Z250" s="154"/>
      <c r="AA250" s="154"/>
      <c r="AB250" s="154"/>
      <c r="AC250" s="154"/>
      <c r="AD250" s="154"/>
      <c r="AE250" s="154"/>
      <c r="AF250" s="154"/>
      <c r="AG250" s="154"/>
      <c r="AH250" s="154"/>
      <c r="AI250" s="154"/>
    </row>
    <row r="251" spans="1:35" ht="12" customHeight="1">
      <c r="A251" s="154"/>
      <c r="B251" s="154"/>
      <c r="C251" s="154"/>
      <c r="D251" s="154"/>
      <c r="E251" s="154"/>
      <c r="F251" s="154"/>
      <c r="G251" s="92"/>
      <c r="H251" s="92"/>
      <c r="I251" s="92"/>
      <c r="J251" s="92"/>
      <c r="K251" s="92"/>
      <c r="L251" s="92"/>
      <c r="M251" s="92"/>
      <c r="N251" s="92"/>
      <c r="O251" s="92"/>
      <c r="P251" s="92"/>
      <c r="Q251" s="154"/>
      <c r="R251" s="154"/>
      <c r="S251" s="154"/>
      <c r="T251" s="154"/>
      <c r="U251" s="154"/>
      <c r="V251" s="154"/>
      <c r="W251" s="154"/>
      <c r="X251" s="154"/>
      <c r="Y251" s="154"/>
      <c r="Z251" s="154"/>
      <c r="AA251" s="154"/>
      <c r="AB251" s="154"/>
      <c r="AC251" s="154"/>
      <c r="AD251" s="154"/>
      <c r="AE251" s="154"/>
      <c r="AF251" s="154"/>
      <c r="AG251" s="154"/>
      <c r="AH251" s="154"/>
      <c r="AI251" s="154"/>
    </row>
    <row r="252" spans="1:35" ht="12" customHeight="1">
      <c r="A252" s="154"/>
      <c r="B252" s="154"/>
      <c r="C252" s="154"/>
      <c r="D252" s="154"/>
      <c r="E252" s="154"/>
      <c r="F252" s="154"/>
      <c r="G252" s="92"/>
      <c r="H252" s="92"/>
      <c r="I252" s="92"/>
      <c r="J252" s="92"/>
      <c r="K252" s="92"/>
      <c r="L252" s="92"/>
      <c r="M252" s="92"/>
      <c r="N252" s="92"/>
      <c r="O252" s="92"/>
      <c r="P252" s="92"/>
      <c r="Q252" s="154"/>
      <c r="R252" s="154"/>
      <c r="S252" s="154"/>
      <c r="T252" s="154"/>
      <c r="U252" s="154"/>
      <c r="V252" s="154"/>
      <c r="W252" s="154"/>
      <c r="X252" s="154"/>
      <c r="Y252" s="154"/>
      <c r="Z252" s="154"/>
      <c r="AA252" s="154"/>
      <c r="AB252" s="154"/>
      <c r="AC252" s="154"/>
      <c r="AD252" s="154"/>
      <c r="AE252" s="154"/>
      <c r="AF252" s="154"/>
      <c r="AG252" s="154"/>
      <c r="AH252" s="154"/>
      <c r="AI252" s="154"/>
    </row>
    <row r="253" spans="1:35" ht="12" customHeight="1">
      <c r="A253" s="154"/>
      <c r="B253" s="154"/>
      <c r="C253" s="154"/>
      <c r="D253" s="154"/>
      <c r="E253" s="154"/>
      <c r="F253" s="154"/>
      <c r="G253" s="92"/>
      <c r="H253" s="92"/>
      <c r="I253" s="92"/>
      <c r="J253" s="92"/>
      <c r="K253" s="92"/>
      <c r="L253" s="92"/>
      <c r="M253" s="92"/>
      <c r="N253" s="92"/>
      <c r="O253" s="92"/>
      <c r="P253" s="92"/>
      <c r="Q253" s="154"/>
      <c r="R253" s="154"/>
      <c r="S253" s="154"/>
      <c r="T253" s="154"/>
      <c r="U253" s="154"/>
      <c r="V253" s="154"/>
      <c r="W253" s="154"/>
      <c r="X253" s="154"/>
      <c r="Y253" s="154"/>
      <c r="Z253" s="154"/>
      <c r="AA253" s="154"/>
      <c r="AB253" s="154"/>
      <c r="AC253" s="154"/>
      <c r="AD253" s="154"/>
      <c r="AE253" s="154"/>
      <c r="AF253" s="154"/>
      <c r="AG253" s="154"/>
      <c r="AH253" s="154"/>
      <c r="AI253" s="154"/>
    </row>
    <row r="254" spans="1:35" ht="12" customHeight="1">
      <c r="A254" s="154"/>
      <c r="B254" s="154"/>
      <c r="C254" s="154"/>
      <c r="D254" s="154"/>
      <c r="E254" s="154"/>
      <c r="F254" s="154"/>
      <c r="G254" s="92"/>
      <c r="H254" s="92"/>
      <c r="I254" s="92"/>
      <c r="J254" s="92"/>
      <c r="K254" s="92"/>
      <c r="L254" s="92"/>
      <c r="M254" s="92"/>
      <c r="N254" s="92"/>
      <c r="O254" s="92"/>
      <c r="P254" s="92"/>
      <c r="Q254" s="154"/>
      <c r="R254" s="154"/>
      <c r="S254" s="154"/>
      <c r="T254" s="154"/>
      <c r="U254" s="154"/>
      <c r="V254" s="154"/>
      <c r="W254" s="154"/>
      <c r="X254" s="154"/>
      <c r="Y254" s="154"/>
      <c r="Z254" s="154"/>
      <c r="AA254" s="154"/>
      <c r="AB254" s="154"/>
      <c r="AC254" s="154"/>
      <c r="AD254" s="154"/>
      <c r="AE254" s="154"/>
      <c r="AF254" s="154"/>
      <c r="AG254" s="154"/>
      <c r="AH254" s="154"/>
      <c r="AI254" s="154"/>
    </row>
    <row r="255" spans="1:35" ht="12" customHeight="1">
      <c r="A255" s="154"/>
      <c r="B255" s="154"/>
      <c r="C255" s="154"/>
      <c r="D255" s="154"/>
      <c r="E255" s="154"/>
      <c r="F255" s="154"/>
      <c r="G255" s="92"/>
      <c r="H255" s="92"/>
      <c r="I255" s="92"/>
      <c r="J255" s="92"/>
      <c r="K255" s="92"/>
      <c r="L255" s="92"/>
      <c r="M255" s="92"/>
      <c r="N255" s="92"/>
      <c r="O255" s="92"/>
      <c r="P255" s="92"/>
      <c r="Q255" s="154"/>
      <c r="R255" s="154"/>
      <c r="S255" s="154"/>
      <c r="T255" s="154"/>
      <c r="U255" s="154"/>
      <c r="V255" s="154"/>
      <c r="W255" s="154"/>
      <c r="X255" s="154"/>
      <c r="Y255" s="154"/>
      <c r="Z255" s="154"/>
      <c r="AA255" s="154"/>
      <c r="AB255" s="154"/>
      <c r="AC255" s="154"/>
      <c r="AD255" s="154"/>
      <c r="AE255" s="154"/>
      <c r="AF255" s="154"/>
      <c r="AG255" s="154"/>
      <c r="AH255" s="154"/>
      <c r="AI255" s="154"/>
    </row>
    <row r="256" spans="1:35" ht="12" customHeight="1">
      <c r="A256" s="154"/>
      <c r="B256" s="154"/>
      <c r="C256" s="154"/>
      <c r="D256" s="154"/>
      <c r="E256" s="154"/>
      <c r="F256" s="154"/>
      <c r="G256" s="92"/>
      <c r="H256" s="92"/>
      <c r="I256" s="92"/>
      <c r="J256" s="92"/>
      <c r="K256" s="92"/>
      <c r="L256" s="92"/>
      <c r="M256" s="92"/>
      <c r="N256" s="92"/>
      <c r="O256" s="92"/>
      <c r="P256" s="92"/>
      <c r="Q256" s="154"/>
      <c r="R256" s="154"/>
      <c r="S256" s="154"/>
      <c r="T256" s="154"/>
      <c r="U256" s="154"/>
      <c r="V256" s="154"/>
      <c r="W256" s="154"/>
      <c r="X256" s="154"/>
      <c r="Y256" s="154"/>
      <c r="Z256" s="154"/>
      <c r="AA256" s="154"/>
      <c r="AB256" s="154"/>
      <c r="AC256" s="154"/>
      <c r="AD256" s="154"/>
      <c r="AE256" s="154"/>
      <c r="AF256" s="154"/>
      <c r="AG256" s="154"/>
      <c r="AH256" s="154"/>
      <c r="AI256" s="154"/>
    </row>
    <row r="257" spans="1:35" ht="12" customHeight="1">
      <c r="A257" s="154"/>
      <c r="B257" s="154"/>
      <c r="C257" s="154"/>
      <c r="D257" s="154"/>
      <c r="E257" s="154"/>
      <c r="F257" s="154"/>
      <c r="G257" s="92"/>
      <c r="H257" s="92"/>
      <c r="I257" s="92"/>
      <c r="J257" s="92"/>
      <c r="K257" s="92"/>
      <c r="L257" s="92"/>
      <c r="M257" s="92"/>
      <c r="N257" s="92"/>
      <c r="O257" s="92"/>
      <c r="P257" s="92"/>
      <c r="Q257" s="154"/>
      <c r="R257" s="154"/>
      <c r="S257" s="154"/>
      <c r="T257" s="154"/>
      <c r="U257" s="154"/>
      <c r="V257" s="154"/>
      <c r="W257" s="154"/>
      <c r="X257" s="154"/>
      <c r="Y257" s="154"/>
      <c r="Z257" s="154"/>
      <c r="AA257" s="154"/>
      <c r="AB257" s="154"/>
      <c r="AC257" s="154"/>
      <c r="AD257" s="154"/>
      <c r="AE257" s="154"/>
      <c r="AF257" s="154"/>
      <c r="AG257" s="154"/>
      <c r="AH257" s="154"/>
      <c r="AI257" s="154"/>
    </row>
    <row r="258" spans="1:35" ht="12" customHeight="1">
      <c r="A258" s="154"/>
      <c r="B258" s="154"/>
      <c r="C258" s="154"/>
      <c r="D258" s="154"/>
      <c r="E258" s="154"/>
      <c r="F258" s="154"/>
      <c r="G258" s="92"/>
      <c r="H258" s="92"/>
      <c r="I258" s="92"/>
      <c r="J258" s="92"/>
      <c r="K258" s="92"/>
      <c r="L258" s="92"/>
      <c r="M258" s="92"/>
      <c r="N258" s="92"/>
      <c r="O258" s="92"/>
      <c r="P258" s="92"/>
      <c r="Q258" s="154"/>
      <c r="R258" s="154"/>
      <c r="S258" s="154"/>
      <c r="T258" s="154"/>
      <c r="U258" s="154"/>
      <c r="V258" s="154"/>
      <c r="W258" s="154"/>
      <c r="X258" s="154"/>
      <c r="Y258" s="154"/>
      <c r="Z258" s="154"/>
      <c r="AA258" s="154"/>
      <c r="AB258" s="154"/>
      <c r="AC258" s="154"/>
      <c r="AD258" s="154"/>
      <c r="AE258" s="154"/>
      <c r="AF258" s="154"/>
      <c r="AG258" s="154"/>
      <c r="AH258" s="154"/>
      <c r="AI258" s="154"/>
    </row>
    <row r="259" spans="1:35" ht="12" customHeight="1">
      <c r="A259" s="154"/>
      <c r="B259" s="154"/>
      <c r="C259" s="154"/>
      <c r="D259" s="154"/>
      <c r="E259" s="154"/>
      <c r="F259" s="154"/>
      <c r="G259" s="92"/>
      <c r="H259" s="92"/>
      <c r="I259" s="92"/>
      <c r="J259" s="92"/>
      <c r="K259" s="92"/>
      <c r="L259" s="92"/>
      <c r="M259" s="92"/>
      <c r="N259" s="92"/>
      <c r="O259" s="92"/>
      <c r="P259" s="92"/>
      <c r="Q259" s="154"/>
      <c r="R259" s="154"/>
      <c r="S259" s="154"/>
      <c r="T259" s="154"/>
      <c r="U259" s="154"/>
      <c r="V259" s="154"/>
      <c r="W259" s="154"/>
      <c r="X259" s="154"/>
      <c r="Y259" s="154"/>
      <c r="Z259" s="154"/>
      <c r="AA259" s="154"/>
      <c r="AB259" s="154"/>
      <c r="AC259" s="154"/>
      <c r="AD259" s="154"/>
      <c r="AE259" s="154"/>
      <c r="AF259" s="154"/>
      <c r="AG259" s="154"/>
      <c r="AH259" s="154"/>
      <c r="AI259" s="154"/>
    </row>
    <row r="260" spans="1:35" ht="12" customHeight="1">
      <c r="A260" s="154"/>
      <c r="B260" s="154"/>
      <c r="C260" s="154"/>
      <c r="D260" s="154"/>
      <c r="E260" s="154"/>
      <c r="F260" s="154"/>
      <c r="G260" s="92"/>
      <c r="H260" s="92"/>
      <c r="I260" s="92"/>
      <c r="J260" s="92"/>
      <c r="K260" s="92"/>
      <c r="L260" s="92"/>
      <c r="M260" s="92"/>
      <c r="N260" s="92"/>
      <c r="O260" s="92"/>
      <c r="P260" s="92"/>
      <c r="Q260" s="154"/>
      <c r="R260" s="154"/>
      <c r="S260" s="154"/>
      <c r="T260" s="154"/>
      <c r="U260" s="154"/>
      <c r="V260" s="154"/>
      <c r="W260" s="154"/>
      <c r="X260" s="154"/>
      <c r="Y260" s="154"/>
      <c r="Z260" s="154"/>
      <c r="AA260" s="154"/>
      <c r="AB260" s="154"/>
      <c r="AC260" s="154"/>
      <c r="AD260" s="154"/>
      <c r="AE260" s="154"/>
      <c r="AF260" s="154"/>
      <c r="AG260" s="154"/>
      <c r="AH260" s="154"/>
      <c r="AI260" s="154"/>
    </row>
    <row r="261" spans="1:35" ht="12" customHeight="1">
      <c r="A261" s="154"/>
      <c r="B261" s="154"/>
      <c r="C261" s="154"/>
      <c r="D261" s="154"/>
      <c r="E261" s="154"/>
      <c r="F261" s="154"/>
      <c r="G261" s="92"/>
      <c r="H261" s="92"/>
      <c r="I261" s="92"/>
      <c r="J261" s="92"/>
      <c r="K261" s="92"/>
      <c r="L261" s="92"/>
      <c r="M261" s="92"/>
      <c r="N261" s="92"/>
      <c r="O261" s="92"/>
      <c r="P261" s="92"/>
      <c r="Q261" s="154"/>
      <c r="R261" s="154"/>
      <c r="S261" s="154"/>
      <c r="T261" s="154"/>
      <c r="U261" s="154"/>
      <c r="V261" s="154"/>
      <c r="W261" s="154"/>
      <c r="X261" s="154"/>
      <c r="Y261" s="154"/>
      <c r="Z261" s="154"/>
      <c r="AA261" s="154"/>
      <c r="AB261" s="154"/>
      <c r="AC261" s="154"/>
      <c r="AD261" s="154"/>
      <c r="AE261" s="154"/>
      <c r="AF261" s="154"/>
      <c r="AG261" s="154"/>
      <c r="AH261" s="154"/>
      <c r="AI261" s="154"/>
    </row>
    <row r="262" spans="1:35" ht="12" customHeight="1">
      <c r="A262" s="154"/>
      <c r="B262" s="154"/>
      <c r="C262" s="154"/>
      <c r="D262" s="154"/>
      <c r="E262" s="154"/>
      <c r="F262" s="154"/>
      <c r="G262" s="92"/>
      <c r="H262" s="92"/>
      <c r="I262" s="92"/>
      <c r="J262" s="92"/>
      <c r="K262" s="92"/>
      <c r="L262" s="92"/>
      <c r="M262" s="92"/>
      <c r="N262" s="92"/>
      <c r="O262" s="92"/>
      <c r="P262" s="92"/>
      <c r="Q262" s="154"/>
      <c r="R262" s="154"/>
      <c r="S262" s="154"/>
      <c r="T262" s="154"/>
      <c r="U262" s="154"/>
      <c r="V262" s="154"/>
      <c r="W262" s="154"/>
      <c r="X262" s="154"/>
      <c r="Y262" s="154"/>
      <c r="Z262" s="154"/>
      <c r="AA262" s="154"/>
      <c r="AB262" s="154"/>
      <c r="AC262" s="154"/>
      <c r="AD262" s="154"/>
      <c r="AE262" s="154"/>
      <c r="AF262" s="154"/>
      <c r="AG262" s="154"/>
      <c r="AH262" s="154"/>
      <c r="AI262" s="154"/>
    </row>
    <row r="263" spans="1:35" ht="12" customHeight="1">
      <c r="A263" s="154"/>
      <c r="B263" s="154"/>
      <c r="C263" s="154"/>
      <c r="D263" s="154"/>
      <c r="E263" s="154"/>
      <c r="F263" s="154"/>
      <c r="G263" s="92"/>
      <c r="H263" s="92"/>
      <c r="I263" s="92"/>
      <c r="J263" s="92"/>
      <c r="K263" s="92"/>
      <c r="L263" s="92"/>
      <c r="M263" s="92"/>
      <c r="N263" s="92"/>
      <c r="O263" s="92"/>
      <c r="P263" s="92"/>
      <c r="Q263" s="154"/>
      <c r="R263" s="154"/>
      <c r="S263" s="154"/>
      <c r="T263" s="154"/>
      <c r="U263" s="154"/>
      <c r="V263" s="154"/>
      <c r="W263" s="154"/>
      <c r="X263" s="154"/>
      <c r="Y263" s="154"/>
      <c r="Z263" s="154"/>
      <c r="AA263" s="154"/>
      <c r="AB263" s="154"/>
      <c r="AC263" s="154"/>
      <c r="AD263" s="154"/>
      <c r="AE263" s="154"/>
      <c r="AF263" s="154"/>
      <c r="AG263" s="154"/>
      <c r="AH263" s="154"/>
      <c r="AI263" s="154"/>
    </row>
    <row r="264" spans="1:35" ht="12" customHeight="1">
      <c r="A264" s="154"/>
      <c r="B264" s="154"/>
      <c r="C264" s="154"/>
      <c r="D264" s="154"/>
      <c r="E264" s="154"/>
      <c r="F264" s="154"/>
      <c r="G264" s="92"/>
      <c r="H264" s="92"/>
      <c r="I264" s="92"/>
      <c r="J264" s="92"/>
      <c r="K264" s="92"/>
      <c r="L264" s="92"/>
      <c r="M264" s="92"/>
      <c r="N264" s="92"/>
      <c r="O264" s="92"/>
      <c r="P264" s="92"/>
      <c r="Q264" s="154"/>
      <c r="R264" s="154"/>
      <c r="S264" s="154"/>
      <c r="T264" s="154"/>
      <c r="U264" s="154"/>
      <c r="V264" s="154"/>
      <c r="W264" s="154"/>
      <c r="X264" s="154"/>
      <c r="Y264" s="154"/>
      <c r="Z264" s="154"/>
      <c r="AA264" s="154"/>
      <c r="AB264" s="154"/>
      <c r="AC264" s="154"/>
      <c r="AD264" s="154"/>
      <c r="AE264" s="154"/>
      <c r="AF264" s="154"/>
      <c r="AG264" s="154"/>
      <c r="AH264" s="154"/>
      <c r="AI264" s="154"/>
    </row>
    <row r="265" spans="1:35" ht="12" customHeight="1">
      <c r="A265" s="154"/>
      <c r="B265" s="154"/>
      <c r="C265" s="154"/>
      <c r="D265" s="154"/>
      <c r="E265" s="154"/>
      <c r="F265" s="154"/>
      <c r="G265" s="92"/>
      <c r="H265" s="92"/>
      <c r="I265" s="92"/>
      <c r="J265" s="92"/>
      <c r="K265" s="92"/>
      <c r="L265" s="92"/>
      <c r="M265" s="92"/>
      <c r="N265" s="92"/>
      <c r="O265" s="92"/>
      <c r="P265" s="92"/>
      <c r="Q265" s="154"/>
      <c r="R265" s="154"/>
      <c r="S265" s="154"/>
      <c r="T265" s="154"/>
      <c r="U265" s="154"/>
      <c r="V265" s="154"/>
      <c r="W265" s="154"/>
      <c r="X265" s="154"/>
      <c r="Y265" s="154"/>
      <c r="Z265" s="154"/>
      <c r="AA265" s="154"/>
      <c r="AB265" s="154"/>
      <c r="AC265" s="154"/>
      <c r="AD265" s="154"/>
      <c r="AE265" s="154"/>
      <c r="AF265" s="154"/>
      <c r="AG265" s="154"/>
      <c r="AH265" s="154"/>
      <c r="AI265" s="154"/>
    </row>
    <row r="266" spans="1:35" ht="12" customHeight="1">
      <c r="A266" s="154"/>
      <c r="B266" s="154"/>
      <c r="C266" s="154"/>
      <c r="D266" s="154"/>
      <c r="E266" s="154"/>
      <c r="F266" s="154"/>
      <c r="G266" s="92"/>
      <c r="H266" s="92"/>
      <c r="I266" s="92"/>
      <c r="J266" s="92"/>
      <c r="K266" s="92"/>
      <c r="L266" s="92"/>
      <c r="M266" s="92"/>
      <c r="N266" s="92"/>
      <c r="O266" s="92"/>
      <c r="P266" s="92"/>
      <c r="Q266" s="154"/>
      <c r="R266" s="154"/>
      <c r="S266" s="154"/>
      <c r="T266" s="154"/>
      <c r="U266" s="154"/>
      <c r="V266" s="154"/>
      <c r="W266" s="154"/>
      <c r="X266" s="154"/>
      <c r="Y266" s="154"/>
      <c r="Z266" s="154"/>
      <c r="AA266" s="154"/>
      <c r="AB266" s="154"/>
      <c r="AC266" s="154"/>
      <c r="AD266" s="154"/>
      <c r="AE266" s="154"/>
      <c r="AF266" s="154"/>
      <c r="AG266" s="154"/>
      <c r="AH266" s="154"/>
      <c r="AI266" s="154"/>
    </row>
    <row r="267" spans="1:35" ht="12" customHeight="1">
      <c r="A267" s="154"/>
      <c r="B267" s="154"/>
      <c r="C267" s="154"/>
      <c r="D267" s="154"/>
      <c r="E267" s="154"/>
      <c r="F267" s="154"/>
      <c r="G267" s="92"/>
      <c r="H267" s="92"/>
      <c r="I267" s="92"/>
      <c r="J267" s="92"/>
      <c r="K267" s="92"/>
      <c r="L267" s="92"/>
      <c r="M267" s="92"/>
      <c r="N267" s="92"/>
      <c r="O267" s="92"/>
      <c r="P267" s="92"/>
      <c r="Q267" s="154"/>
      <c r="R267" s="154"/>
      <c r="S267" s="154"/>
      <c r="T267" s="154"/>
      <c r="U267" s="154"/>
      <c r="V267" s="154"/>
      <c r="W267" s="154"/>
      <c r="X267" s="154"/>
      <c r="Y267" s="154"/>
      <c r="Z267" s="154"/>
      <c r="AA267" s="154"/>
      <c r="AB267" s="154"/>
      <c r="AC267" s="154"/>
      <c r="AD267" s="154"/>
      <c r="AE267" s="154"/>
      <c r="AF267" s="154"/>
      <c r="AG267" s="154"/>
      <c r="AH267" s="154"/>
      <c r="AI267" s="154"/>
    </row>
    <row r="268" spans="1:35" ht="12" customHeight="1">
      <c r="A268" s="154"/>
      <c r="B268" s="154"/>
      <c r="C268" s="154"/>
      <c r="D268" s="154"/>
      <c r="E268" s="154"/>
      <c r="F268" s="154"/>
      <c r="G268" s="92"/>
      <c r="H268" s="92"/>
      <c r="I268" s="92"/>
      <c r="J268" s="92"/>
      <c r="K268" s="92"/>
      <c r="L268" s="92"/>
      <c r="M268" s="92"/>
      <c r="N268" s="92"/>
      <c r="O268" s="92"/>
      <c r="P268" s="92"/>
      <c r="Q268" s="154"/>
      <c r="R268" s="154"/>
      <c r="S268" s="154"/>
      <c r="T268" s="154"/>
      <c r="U268" s="154"/>
      <c r="V268" s="154"/>
      <c r="W268" s="154"/>
      <c r="X268" s="154"/>
      <c r="Y268" s="154"/>
      <c r="Z268" s="154"/>
      <c r="AA268" s="154"/>
      <c r="AB268" s="154"/>
      <c r="AC268" s="154"/>
      <c r="AD268" s="154"/>
      <c r="AE268" s="154"/>
      <c r="AF268" s="154"/>
      <c r="AG268" s="154"/>
      <c r="AH268" s="154"/>
      <c r="AI268" s="154"/>
    </row>
    <row r="269" spans="1:35" ht="12" customHeight="1">
      <c r="A269" s="154"/>
      <c r="B269" s="154"/>
      <c r="C269" s="154"/>
      <c r="D269" s="154"/>
      <c r="E269" s="154"/>
      <c r="F269" s="154"/>
      <c r="G269" s="92"/>
      <c r="H269" s="92"/>
      <c r="I269" s="92"/>
      <c r="J269" s="92"/>
      <c r="K269" s="92"/>
      <c r="L269" s="92"/>
      <c r="M269" s="92"/>
      <c r="N269" s="92"/>
      <c r="O269" s="92"/>
      <c r="P269" s="92"/>
      <c r="Q269" s="154"/>
      <c r="R269" s="154"/>
      <c r="S269" s="154"/>
      <c r="T269" s="154"/>
      <c r="U269" s="154"/>
      <c r="V269" s="154"/>
      <c r="W269" s="154"/>
      <c r="X269" s="154"/>
      <c r="Y269" s="154"/>
      <c r="Z269" s="154"/>
      <c r="AA269" s="154"/>
      <c r="AB269" s="154"/>
      <c r="AC269" s="154"/>
      <c r="AD269" s="154"/>
      <c r="AE269" s="154"/>
      <c r="AF269" s="154"/>
      <c r="AG269" s="154"/>
      <c r="AH269" s="154"/>
      <c r="AI269" s="154"/>
    </row>
    <row r="270" spans="1:35" ht="12" customHeight="1">
      <c r="A270" s="154"/>
      <c r="B270" s="154"/>
      <c r="C270" s="154"/>
      <c r="D270" s="154"/>
      <c r="E270" s="154"/>
      <c r="F270" s="154"/>
      <c r="G270" s="92"/>
      <c r="H270" s="92"/>
      <c r="I270" s="92"/>
      <c r="J270" s="92"/>
      <c r="K270" s="92"/>
      <c r="L270" s="92"/>
      <c r="M270" s="92"/>
      <c r="N270" s="92"/>
      <c r="O270" s="92"/>
      <c r="P270" s="92"/>
      <c r="Q270" s="154"/>
      <c r="R270" s="154"/>
      <c r="S270" s="154"/>
      <c r="T270" s="154"/>
      <c r="U270" s="154"/>
      <c r="V270" s="154"/>
      <c r="W270" s="154"/>
      <c r="X270" s="154"/>
      <c r="Y270" s="154"/>
      <c r="Z270" s="154"/>
      <c r="AA270" s="154"/>
      <c r="AB270" s="154"/>
      <c r="AC270" s="154"/>
      <c r="AD270" s="154"/>
      <c r="AE270" s="154"/>
      <c r="AF270" s="154"/>
      <c r="AG270" s="154"/>
      <c r="AH270" s="154"/>
      <c r="AI270" s="154"/>
    </row>
    <row r="271" spans="1:35" ht="12" customHeight="1">
      <c r="A271" s="154"/>
      <c r="B271" s="154"/>
      <c r="C271" s="154"/>
      <c r="D271" s="154"/>
      <c r="E271" s="154"/>
      <c r="F271" s="154"/>
      <c r="G271" s="92"/>
      <c r="H271" s="92"/>
      <c r="I271" s="92"/>
      <c r="J271" s="92"/>
      <c r="K271" s="92"/>
      <c r="L271" s="92"/>
      <c r="M271" s="92"/>
      <c r="N271" s="92"/>
      <c r="O271" s="92"/>
      <c r="P271" s="92"/>
      <c r="Q271" s="154"/>
      <c r="R271" s="154"/>
      <c r="S271" s="154"/>
      <c r="T271" s="154"/>
      <c r="U271" s="154"/>
      <c r="V271" s="154"/>
      <c r="W271" s="154"/>
      <c r="X271" s="154"/>
      <c r="Y271" s="154"/>
      <c r="Z271" s="154"/>
      <c r="AA271" s="154"/>
      <c r="AB271" s="154"/>
      <c r="AC271" s="154"/>
      <c r="AD271" s="154"/>
      <c r="AE271" s="154"/>
      <c r="AF271" s="154"/>
      <c r="AG271" s="154"/>
      <c r="AH271" s="154"/>
      <c r="AI271" s="154"/>
    </row>
    <row r="272" spans="1:35" ht="12" customHeight="1">
      <c r="A272" s="154"/>
      <c r="B272" s="154"/>
      <c r="C272" s="154"/>
      <c r="D272" s="154"/>
      <c r="E272" s="154"/>
      <c r="F272" s="154"/>
      <c r="G272" s="92"/>
      <c r="H272" s="92"/>
      <c r="I272" s="92"/>
      <c r="J272" s="92"/>
      <c r="K272" s="92"/>
      <c r="L272" s="92"/>
      <c r="M272" s="92"/>
      <c r="N272" s="92"/>
      <c r="O272" s="92"/>
      <c r="P272" s="92"/>
      <c r="Q272" s="154"/>
      <c r="R272" s="154"/>
      <c r="S272" s="154"/>
      <c r="T272" s="154"/>
      <c r="U272" s="154"/>
      <c r="V272" s="154"/>
      <c r="W272" s="154"/>
      <c r="X272" s="154"/>
      <c r="Y272" s="154"/>
      <c r="Z272" s="154"/>
      <c r="AA272" s="154"/>
      <c r="AB272" s="154"/>
      <c r="AC272" s="154"/>
      <c r="AD272" s="154"/>
      <c r="AE272" s="154"/>
      <c r="AF272" s="154"/>
      <c r="AG272" s="154"/>
      <c r="AH272" s="154"/>
      <c r="AI272" s="154"/>
    </row>
    <row r="273" spans="1:35" ht="12" customHeight="1">
      <c r="A273" s="154"/>
      <c r="B273" s="154"/>
      <c r="C273" s="154"/>
      <c r="D273" s="154"/>
      <c r="E273" s="154"/>
      <c r="F273" s="154"/>
      <c r="G273" s="92"/>
      <c r="H273" s="92"/>
      <c r="I273" s="92"/>
      <c r="J273" s="92"/>
      <c r="K273" s="92"/>
      <c r="L273" s="92"/>
      <c r="M273" s="92"/>
      <c r="N273" s="92"/>
      <c r="O273" s="92"/>
      <c r="P273" s="92"/>
      <c r="Q273" s="154"/>
      <c r="R273" s="154"/>
      <c r="S273" s="154"/>
      <c r="T273" s="154"/>
      <c r="U273" s="154"/>
      <c r="V273" s="154"/>
      <c r="W273" s="154"/>
      <c r="X273" s="154"/>
      <c r="Y273" s="154"/>
      <c r="Z273" s="154"/>
      <c r="AA273" s="154"/>
      <c r="AB273" s="154"/>
      <c r="AC273" s="154"/>
      <c r="AD273" s="154"/>
      <c r="AE273" s="154"/>
      <c r="AF273" s="154"/>
      <c r="AG273" s="154"/>
      <c r="AH273" s="154"/>
      <c r="AI273" s="154"/>
    </row>
    <row r="274" spans="1:35" ht="12" customHeight="1">
      <c r="A274" s="154"/>
      <c r="B274" s="154"/>
      <c r="C274" s="154"/>
      <c r="D274" s="154"/>
      <c r="E274" s="154"/>
      <c r="F274" s="154"/>
      <c r="G274" s="92"/>
      <c r="H274" s="92"/>
      <c r="I274" s="92"/>
      <c r="J274" s="92"/>
      <c r="K274" s="92"/>
      <c r="L274" s="92"/>
      <c r="M274" s="92"/>
      <c r="N274" s="92"/>
      <c r="O274" s="92"/>
      <c r="P274" s="92"/>
      <c r="Q274" s="154"/>
      <c r="R274" s="154"/>
      <c r="S274" s="154"/>
      <c r="T274" s="154"/>
      <c r="U274" s="154"/>
      <c r="V274" s="154"/>
      <c r="W274" s="154"/>
      <c r="X274" s="154"/>
      <c r="Y274" s="154"/>
      <c r="Z274" s="154"/>
      <c r="AA274" s="154"/>
      <c r="AB274" s="154"/>
      <c r="AC274" s="154"/>
      <c r="AD274" s="154"/>
      <c r="AE274" s="154"/>
      <c r="AF274" s="154"/>
      <c r="AG274" s="154"/>
      <c r="AH274" s="154"/>
      <c r="AI274" s="154"/>
    </row>
    <row r="275" spans="1:35" ht="12" customHeight="1">
      <c r="A275" s="154"/>
      <c r="B275" s="154"/>
      <c r="C275" s="154"/>
      <c r="D275" s="154"/>
      <c r="E275" s="154"/>
      <c r="F275" s="154"/>
      <c r="G275" s="92"/>
      <c r="H275" s="92"/>
      <c r="I275" s="92"/>
      <c r="J275" s="92"/>
      <c r="K275" s="92"/>
      <c r="L275" s="92"/>
      <c r="M275" s="92"/>
      <c r="N275" s="92"/>
      <c r="O275" s="92"/>
      <c r="P275" s="92"/>
      <c r="Q275" s="154"/>
      <c r="R275" s="154"/>
      <c r="S275" s="154"/>
      <c r="T275" s="154"/>
      <c r="U275" s="154"/>
      <c r="V275" s="154"/>
      <c r="W275" s="154"/>
      <c r="X275" s="154"/>
      <c r="Y275" s="154"/>
      <c r="Z275" s="154"/>
      <c r="AA275" s="154"/>
      <c r="AB275" s="154"/>
      <c r="AC275" s="154"/>
      <c r="AD275" s="154"/>
      <c r="AE275" s="154"/>
      <c r="AF275" s="154"/>
      <c r="AG275" s="154"/>
      <c r="AH275" s="154"/>
      <c r="AI275" s="154"/>
    </row>
    <row r="276" spans="1:35" ht="12" customHeight="1">
      <c r="A276" s="154"/>
      <c r="B276" s="154"/>
      <c r="C276" s="154"/>
      <c r="D276" s="154"/>
      <c r="E276" s="154"/>
      <c r="F276" s="154"/>
      <c r="G276" s="92"/>
      <c r="H276" s="92"/>
      <c r="I276" s="92"/>
      <c r="J276" s="92"/>
      <c r="K276" s="92"/>
      <c r="L276" s="92"/>
      <c r="M276" s="92"/>
      <c r="N276" s="92"/>
      <c r="O276" s="92"/>
      <c r="P276" s="92"/>
      <c r="Q276" s="154"/>
      <c r="R276" s="154"/>
      <c r="S276" s="154"/>
      <c r="T276" s="154"/>
      <c r="U276" s="154"/>
      <c r="V276" s="154"/>
      <c r="W276" s="154"/>
      <c r="X276" s="154"/>
      <c r="Y276" s="154"/>
      <c r="Z276" s="154"/>
      <c r="AA276" s="154"/>
      <c r="AB276" s="154"/>
      <c r="AC276" s="154"/>
      <c r="AD276" s="154"/>
      <c r="AE276" s="154"/>
      <c r="AF276" s="154"/>
      <c r="AG276" s="154"/>
      <c r="AH276" s="154"/>
      <c r="AI276" s="154"/>
    </row>
    <row r="277" spans="1:35" ht="12" customHeight="1">
      <c r="A277" s="154"/>
      <c r="B277" s="154"/>
      <c r="C277" s="154"/>
      <c r="D277" s="154"/>
      <c r="E277" s="154"/>
      <c r="F277" s="154"/>
      <c r="G277" s="92"/>
      <c r="H277" s="92"/>
      <c r="I277" s="92"/>
      <c r="J277" s="92"/>
      <c r="K277" s="92"/>
      <c r="L277" s="92"/>
      <c r="M277" s="92"/>
      <c r="N277" s="92"/>
      <c r="O277" s="92"/>
      <c r="P277" s="92"/>
      <c r="Q277" s="154"/>
      <c r="R277" s="154"/>
      <c r="S277" s="154"/>
      <c r="T277" s="154"/>
      <c r="U277" s="154"/>
      <c r="V277" s="154"/>
      <c r="W277" s="154"/>
      <c r="X277" s="154"/>
      <c r="Y277" s="154"/>
      <c r="Z277" s="154"/>
      <c r="AA277" s="154"/>
      <c r="AB277" s="154"/>
      <c r="AC277" s="154"/>
      <c r="AD277" s="154"/>
      <c r="AE277" s="154"/>
      <c r="AF277" s="154"/>
      <c r="AG277" s="154"/>
      <c r="AH277" s="154"/>
      <c r="AI277" s="154"/>
    </row>
    <row r="278" spans="1:35" ht="12" customHeight="1">
      <c r="A278" s="154"/>
      <c r="B278" s="154"/>
      <c r="C278" s="154"/>
      <c r="D278" s="154"/>
      <c r="E278" s="154"/>
      <c r="F278" s="154"/>
      <c r="G278" s="92"/>
      <c r="H278" s="92"/>
      <c r="I278" s="92"/>
      <c r="J278" s="92"/>
      <c r="K278" s="92"/>
      <c r="L278" s="92"/>
      <c r="M278" s="92"/>
      <c r="N278" s="92"/>
      <c r="O278" s="92"/>
      <c r="P278" s="92"/>
      <c r="Q278" s="154"/>
      <c r="R278" s="154"/>
      <c r="S278" s="154"/>
      <c r="T278" s="154"/>
      <c r="U278" s="154"/>
      <c r="V278" s="154"/>
      <c r="W278" s="154"/>
      <c r="X278" s="154"/>
      <c r="Y278" s="154"/>
      <c r="Z278" s="154"/>
      <c r="AA278" s="154"/>
      <c r="AB278" s="154"/>
      <c r="AC278" s="154"/>
      <c r="AD278" s="154"/>
      <c r="AE278" s="154"/>
      <c r="AF278" s="154"/>
      <c r="AG278" s="154"/>
      <c r="AH278" s="154"/>
      <c r="AI278" s="154"/>
    </row>
    <row r="279" spans="1:35" ht="12" customHeight="1">
      <c r="A279" s="154"/>
      <c r="B279" s="154"/>
      <c r="C279" s="154"/>
      <c r="D279" s="154"/>
      <c r="E279" s="154"/>
      <c r="F279" s="154"/>
      <c r="G279" s="92"/>
      <c r="H279" s="92"/>
      <c r="I279" s="92"/>
      <c r="J279" s="92"/>
      <c r="K279" s="92"/>
      <c r="L279" s="92"/>
      <c r="M279" s="92"/>
      <c r="N279" s="92"/>
      <c r="O279" s="92"/>
      <c r="P279" s="92"/>
      <c r="Q279" s="154"/>
      <c r="R279" s="154"/>
      <c r="S279" s="154"/>
      <c r="T279" s="154"/>
      <c r="U279" s="154"/>
      <c r="V279" s="154"/>
      <c r="W279" s="154"/>
      <c r="X279" s="154"/>
      <c r="Y279" s="154"/>
      <c r="Z279" s="154"/>
      <c r="AA279" s="154"/>
      <c r="AB279" s="154"/>
      <c r="AC279" s="154"/>
      <c r="AD279" s="154"/>
      <c r="AE279" s="154"/>
      <c r="AF279" s="154"/>
      <c r="AG279" s="154"/>
      <c r="AH279" s="154"/>
      <c r="AI279" s="154"/>
    </row>
    <row r="280" spans="1:35" ht="12" customHeight="1">
      <c r="A280" s="154"/>
      <c r="B280" s="154"/>
      <c r="C280" s="154"/>
      <c r="D280" s="154"/>
      <c r="E280" s="154"/>
      <c r="F280" s="154"/>
      <c r="G280" s="92"/>
      <c r="H280" s="92"/>
      <c r="I280" s="92"/>
      <c r="J280" s="92"/>
      <c r="K280" s="92"/>
      <c r="L280" s="92"/>
      <c r="M280" s="92"/>
      <c r="N280" s="92"/>
      <c r="O280" s="92"/>
      <c r="P280" s="92"/>
      <c r="Q280" s="154"/>
      <c r="R280" s="154"/>
      <c r="S280" s="154"/>
      <c r="T280" s="154"/>
      <c r="U280" s="154"/>
      <c r="V280" s="154"/>
      <c r="W280" s="154"/>
      <c r="X280" s="154"/>
      <c r="Y280" s="154"/>
      <c r="Z280" s="154"/>
      <c r="AA280" s="154"/>
      <c r="AB280" s="154"/>
      <c r="AC280" s="154"/>
      <c r="AD280" s="154"/>
      <c r="AE280" s="154"/>
      <c r="AF280" s="154"/>
      <c r="AG280" s="154"/>
      <c r="AH280" s="154"/>
      <c r="AI280" s="154"/>
    </row>
    <row r="281" spans="1:35" ht="12" customHeight="1">
      <c r="A281" s="154"/>
      <c r="B281" s="154"/>
      <c r="C281" s="154"/>
      <c r="D281" s="154"/>
      <c r="E281" s="154"/>
      <c r="F281" s="154"/>
      <c r="G281" s="92"/>
      <c r="H281" s="92"/>
      <c r="I281" s="92"/>
      <c r="J281" s="92"/>
      <c r="K281" s="92"/>
      <c r="L281" s="92"/>
      <c r="M281" s="92"/>
      <c r="N281" s="92"/>
      <c r="O281" s="92"/>
      <c r="P281" s="92"/>
      <c r="Q281" s="154"/>
      <c r="R281" s="154"/>
      <c r="S281" s="154"/>
      <c r="T281" s="154"/>
      <c r="U281" s="154"/>
      <c r="V281" s="154"/>
      <c r="W281" s="154"/>
      <c r="X281" s="154"/>
      <c r="Y281" s="154"/>
      <c r="Z281" s="154"/>
      <c r="AA281" s="154"/>
      <c r="AB281" s="154"/>
      <c r="AC281" s="154"/>
      <c r="AD281" s="154"/>
      <c r="AE281" s="154"/>
      <c r="AF281" s="154"/>
      <c r="AG281" s="154"/>
      <c r="AH281" s="154"/>
      <c r="AI281" s="154"/>
    </row>
    <row r="282" spans="1:35" ht="12" customHeight="1">
      <c r="A282" s="154"/>
      <c r="B282" s="154"/>
      <c r="C282" s="154"/>
      <c r="D282" s="154"/>
      <c r="E282" s="154"/>
      <c r="F282" s="154"/>
      <c r="G282" s="92"/>
      <c r="H282" s="92"/>
      <c r="I282" s="92"/>
      <c r="J282" s="92"/>
      <c r="K282" s="92"/>
      <c r="L282" s="92"/>
      <c r="M282" s="92"/>
      <c r="N282" s="92"/>
      <c r="O282" s="92"/>
      <c r="P282" s="92"/>
      <c r="Q282" s="154"/>
      <c r="R282" s="154"/>
      <c r="S282" s="154"/>
      <c r="T282" s="154"/>
      <c r="U282" s="154"/>
      <c r="V282" s="154"/>
      <c r="W282" s="154"/>
      <c r="X282" s="154"/>
      <c r="Y282" s="154"/>
      <c r="Z282" s="154"/>
      <c r="AA282" s="154"/>
      <c r="AB282" s="154"/>
      <c r="AC282" s="154"/>
      <c r="AD282" s="154"/>
      <c r="AE282" s="154"/>
      <c r="AF282" s="154"/>
      <c r="AG282" s="154"/>
      <c r="AH282" s="154"/>
      <c r="AI282" s="154"/>
    </row>
    <row r="283" spans="1:35" ht="12" customHeight="1">
      <c r="A283" s="154"/>
      <c r="B283" s="154"/>
      <c r="C283" s="154"/>
      <c r="D283" s="154"/>
      <c r="E283" s="154"/>
      <c r="F283" s="154"/>
      <c r="G283" s="92"/>
      <c r="H283" s="92"/>
      <c r="I283" s="92"/>
      <c r="J283" s="92"/>
      <c r="K283" s="92"/>
      <c r="L283" s="92"/>
      <c r="M283" s="92"/>
      <c r="N283" s="92"/>
      <c r="O283" s="92"/>
      <c r="P283" s="92"/>
      <c r="Q283" s="154"/>
      <c r="R283" s="154"/>
      <c r="S283" s="154"/>
      <c r="T283" s="154"/>
      <c r="U283" s="154"/>
      <c r="V283" s="154"/>
      <c r="W283" s="154"/>
      <c r="X283" s="154"/>
      <c r="Y283" s="154"/>
      <c r="Z283" s="154"/>
      <c r="AA283" s="154"/>
      <c r="AB283" s="154"/>
      <c r="AC283" s="154"/>
      <c r="AD283" s="154"/>
      <c r="AE283" s="154"/>
      <c r="AF283" s="154"/>
      <c r="AG283" s="154"/>
      <c r="AH283" s="154"/>
      <c r="AI283" s="154"/>
    </row>
    <row r="284" spans="1:35" ht="12" customHeight="1">
      <c r="A284" s="154"/>
      <c r="B284" s="154"/>
      <c r="C284" s="154"/>
      <c r="D284" s="154"/>
      <c r="E284" s="154"/>
      <c r="F284" s="154"/>
      <c r="G284" s="92"/>
      <c r="H284" s="92"/>
      <c r="I284" s="92"/>
      <c r="J284" s="92"/>
      <c r="K284" s="92"/>
      <c r="L284" s="92"/>
      <c r="M284" s="92"/>
      <c r="N284" s="92"/>
      <c r="O284" s="92"/>
      <c r="P284" s="92"/>
      <c r="Q284" s="154"/>
      <c r="R284" s="154"/>
      <c r="S284" s="154"/>
      <c r="T284" s="154"/>
      <c r="U284" s="154"/>
      <c r="V284" s="154"/>
      <c r="W284" s="154"/>
      <c r="X284" s="154"/>
      <c r="Y284" s="154"/>
      <c r="Z284" s="154"/>
      <c r="AA284" s="154"/>
      <c r="AB284" s="154"/>
      <c r="AC284" s="154"/>
      <c r="AD284" s="154"/>
      <c r="AE284" s="154"/>
      <c r="AF284" s="154"/>
      <c r="AG284" s="154"/>
      <c r="AH284" s="154"/>
      <c r="AI284" s="154"/>
    </row>
    <row r="285" spans="1:35" ht="12" customHeight="1">
      <c r="A285" s="154"/>
      <c r="B285" s="154"/>
      <c r="C285" s="154"/>
      <c r="D285" s="154"/>
      <c r="E285" s="154"/>
      <c r="F285" s="154"/>
      <c r="G285" s="92"/>
      <c r="H285" s="92"/>
      <c r="I285" s="92"/>
      <c r="J285" s="92"/>
      <c r="K285" s="92"/>
      <c r="L285" s="92"/>
      <c r="M285" s="92"/>
      <c r="N285" s="92"/>
      <c r="O285" s="92"/>
      <c r="P285" s="92"/>
      <c r="Q285" s="154"/>
      <c r="R285" s="154"/>
      <c r="S285" s="154"/>
      <c r="T285" s="154"/>
      <c r="U285" s="154"/>
      <c r="V285" s="154"/>
      <c r="W285" s="154"/>
      <c r="X285" s="154"/>
      <c r="Y285" s="154"/>
      <c r="Z285" s="154"/>
      <c r="AA285" s="154"/>
      <c r="AB285" s="154"/>
      <c r="AC285" s="154"/>
      <c r="AD285" s="154"/>
      <c r="AE285" s="154"/>
      <c r="AF285" s="154"/>
      <c r="AG285" s="154"/>
      <c r="AH285" s="154"/>
      <c r="AI285" s="154"/>
    </row>
    <row r="286" spans="1:35" ht="12" customHeight="1">
      <c r="A286" s="154"/>
      <c r="B286" s="154"/>
      <c r="C286" s="154"/>
      <c r="D286" s="154"/>
      <c r="E286" s="154"/>
      <c r="F286" s="154"/>
      <c r="G286" s="92"/>
      <c r="H286" s="92"/>
      <c r="I286" s="92"/>
      <c r="J286" s="92"/>
      <c r="K286" s="92"/>
      <c r="L286" s="92"/>
      <c r="M286" s="92"/>
      <c r="N286" s="92"/>
      <c r="O286" s="92"/>
      <c r="P286" s="92"/>
      <c r="Q286" s="154"/>
      <c r="R286" s="154"/>
      <c r="S286" s="154"/>
      <c r="T286" s="154"/>
      <c r="U286" s="154"/>
      <c r="V286" s="154"/>
      <c r="W286" s="154"/>
      <c r="X286" s="154"/>
      <c r="Y286" s="154"/>
      <c r="Z286" s="154"/>
      <c r="AA286" s="154"/>
      <c r="AB286" s="154"/>
      <c r="AC286" s="154"/>
      <c r="AD286" s="154"/>
      <c r="AE286" s="154"/>
      <c r="AF286" s="154"/>
      <c r="AG286" s="154"/>
      <c r="AH286" s="154"/>
      <c r="AI286" s="154"/>
    </row>
    <row r="287" spans="1:35" ht="12" customHeight="1">
      <c r="A287" s="154"/>
      <c r="B287" s="154"/>
      <c r="C287" s="154"/>
      <c r="D287" s="154"/>
      <c r="E287" s="154"/>
      <c r="F287" s="154"/>
      <c r="G287" s="92"/>
      <c r="H287" s="92"/>
      <c r="I287" s="92"/>
      <c r="J287" s="92"/>
      <c r="K287" s="92"/>
      <c r="L287" s="92"/>
      <c r="M287" s="92"/>
      <c r="N287" s="92"/>
      <c r="O287" s="92"/>
      <c r="P287" s="92"/>
      <c r="Q287" s="154"/>
      <c r="R287" s="154"/>
      <c r="S287" s="154"/>
      <c r="T287" s="154"/>
      <c r="U287" s="154"/>
      <c r="V287" s="154"/>
      <c r="W287" s="154"/>
      <c r="X287" s="154"/>
      <c r="Y287" s="154"/>
      <c r="Z287" s="154"/>
      <c r="AA287" s="154"/>
      <c r="AB287" s="154"/>
      <c r="AC287" s="154"/>
      <c r="AD287" s="154"/>
      <c r="AE287" s="154"/>
      <c r="AF287" s="154"/>
      <c r="AG287" s="154"/>
      <c r="AH287" s="154"/>
      <c r="AI287" s="154"/>
    </row>
    <row r="288" spans="1:35" ht="12" customHeight="1">
      <c r="A288" s="154"/>
      <c r="B288" s="154"/>
      <c r="C288" s="154"/>
      <c r="D288" s="154"/>
      <c r="E288" s="154"/>
      <c r="F288" s="154"/>
      <c r="G288" s="92"/>
      <c r="H288" s="92"/>
      <c r="I288" s="92"/>
      <c r="J288" s="92"/>
      <c r="K288" s="92"/>
      <c r="L288" s="92"/>
      <c r="M288" s="92"/>
      <c r="N288" s="92"/>
      <c r="O288" s="92"/>
      <c r="P288" s="92"/>
      <c r="Q288" s="154"/>
      <c r="R288" s="154"/>
      <c r="S288" s="154"/>
      <c r="T288" s="154"/>
      <c r="U288" s="154"/>
      <c r="V288" s="154"/>
      <c r="W288" s="154"/>
      <c r="X288" s="154"/>
      <c r="Y288" s="154"/>
      <c r="Z288" s="154"/>
      <c r="AA288" s="154"/>
      <c r="AB288" s="154"/>
      <c r="AC288" s="154"/>
      <c r="AD288" s="154"/>
      <c r="AE288" s="154"/>
      <c r="AF288" s="154"/>
      <c r="AG288" s="154"/>
      <c r="AH288" s="154"/>
      <c r="AI288" s="154"/>
    </row>
    <row r="289" spans="1:35" ht="12" customHeight="1">
      <c r="A289" s="154"/>
      <c r="B289" s="154"/>
      <c r="C289" s="154"/>
      <c r="D289" s="154"/>
      <c r="E289" s="154"/>
      <c r="F289" s="154"/>
      <c r="G289" s="92"/>
      <c r="H289" s="92"/>
      <c r="I289" s="92"/>
      <c r="J289" s="92"/>
      <c r="K289" s="92"/>
      <c r="L289" s="92"/>
      <c r="M289" s="92"/>
      <c r="N289" s="92"/>
      <c r="O289" s="92"/>
      <c r="P289" s="92"/>
      <c r="Q289" s="154"/>
      <c r="R289" s="154"/>
      <c r="S289" s="154"/>
      <c r="T289" s="154"/>
      <c r="U289" s="154"/>
      <c r="V289" s="154"/>
      <c r="W289" s="154"/>
      <c r="X289" s="154"/>
      <c r="Y289" s="154"/>
      <c r="Z289" s="154"/>
      <c r="AA289" s="154"/>
      <c r="AB289" s="154"/>
      <c r="AC289" s="154"/>
      <c r="AD289" s="154"/>
      <c r="AE289" s="154"/>
      <c r="AF289" s="154"/>
      <c r="AG289" s="154"/>
      <c r="AH289" s="154"/>
      <c r="AI289" s="154"/>
    </row>
    <row r="290" spans="1:35" ht="12" customHeight="1">
      <c r="A290" s="154"/>
      <c r="B290" s="154"/>
      <c r="C290" s="154"/>
      <c r="D290" s="154"/>
      <c r="E290" s="154"/>
      <c r="F290" s="154"/>
      <c r="G290" s="92"/>
      <c r="H290" s="92"/>
      <c r="I290" s="92"/>
      <c r="J290" s="92"/>
      <c r="K290" s="92"/>
      <c r="L290" s="92"/>
      <c r="M290" s="92"/>
      <c r="N290" s="92"/>
      <c r="O290" s="92"/>
      <c r="P290" s="92"/>
      <c r="Q290" s="154"/>
      <c r="R290" s="154"/>
      <c r="S290" s="154"/>
      <c r="T290" s="154"/>
      <c r="U290" s="154"/>
      <c r="V290" s="154"/>
      <c r="W290" s="154"/>
      <c r="X290" s="154"/>
      <c r="Y290" s="154"/>
      <c r="Z290" s="154"/>
      <c r="AA290" s="154"/>
      <c r="AB290" s="154"/>
      <c r="AC290" s="154"/>
      <c r="AD290" s="154"/>
      <c r="AE290" s="154"/>
      <c r="AF290" s="154"/>
      <c r="AG290" s="154"/>
      <c r="AH290" s="154"/>
      <c r="AI290" s="154"/>
    </row>
    <row r="291" spans="1:35" ht="12" customHeight="1">
      <c r="A291" s="154"/>
      <c r="B291" s="154"/>
      <c r="C291" s="154"/>
      <c r="D291" s="154"/>
      <c r="E291" s="154"/>
      <c r="F291" s="154"/>
      <c r="G291" s="92"/>
      <c r="H291" s="92"/>
      <c r="I291" s="92"/>
      <c r="J291" s="92"/>
      <c r="K291" s="92"/>
      <c r="L291" s="92"/>
      <c r="M291" s="92"/>
      <c r="N291" s="92"/>
      <c r="O291" s="92"/>
      <c r="P291" s="92"/>
      <c r="Q291" s="154"/>
      <c r="R291" s="154"/>
      <c r="S291" s="154"/>
      <c r="T291" s="154"/>
      <c r="U291" s="154"/>
      <c r="V291" s="154"/>
      <c r="W291" s="154"/>
      <c r="X291" s="154"/>
      <c r="Y291" s="154"/>
      <c r="Z291" s="154"/>
      <c r="AA291" s="154"/>
      <c r="AB291" s="154"/>
      <c r="AC291" s="154"/>
      <c r="AD291" s="154"/>
      <c r="AE291" s="154"/>
      <c r="AF291" s="154"/>
      <c r="AG291" s="154"/>
      <c r="AH291" s="154"/>
      <c r="AI291" s="154"/>
    </row>
    <row r="292" spans="1:35" ht="12" customHeight="1">
      <c r="A292" s="154"/>
      <c r="B292" s="154"/>
      <c r="C292" s="154"/>
      <c r="D292" s="154"/>
      <c r="E292" s="154"/>
      <c r="F292" s="154"/>
      <c r="G292" s="92"/>
      <c r="H292" s="92"/>
      <c r="I292" s="92"/>
      <c r="J292" s="92"/>
      <c r="K292" s="92"/>
      <c r="L292" s="92"/>
      <c r="M292" s="92"/>
      <c r="N292" s="92"/>
      <c r="O292" s="92"/>
      <c r="P292" s="92"/>
      <c r="Q292" s="154"/>
      <c r="R292" s="154"/>
      <c r="S292" s="154"/>
      <c r="T292" s="154"/>
      <c r="U292" s="154"/>
      <c r="V292" s="154"/>
      <c r="W292" s="154"/>
      <c r="X292" s="154"/>
      <c r="Y292" s="154"/>
      <c r="Z292" s="154"/>
      <c r="AA292" s="154"/>
      <c r="AB292" s="154"/>
      <c r="AC292" s="154"/>
      <c r="AD292" s="154"/>
      <c r="AE292" s="154"/>
      <c r="AF292" s="154"/>
      <c r="AG292" s="154"/>
      <c r="AH292" s="154"/>
      <c r="AI292" s="154"/>
    </row>
    <row r="293" spans="1:35" ht="12" customHeight="1">
      <c r="A293" s="154"/>
      <c r="B293" s="154"/>
      <c r="C293" s="154"/>
      <c r="D293" s="154"/>
      <c r="E293" s="154"/>
      <c r="F293" s="154"/>
      <c r="G293" s="92"/>
      <c r="H293" s="92"/>
      <c r="I293" s="92"/>
      <c r="J293" s="92"/>
      <c r="K293" s="92"/>
      <c r="L293" s="92"/>
      <c r="M293" s="92"/>
      <c r="N293" s="92"/>
      <c r="O293" s="92"/>
      <c r="P293" s="92"/>
      <c r="Q293" s="154"/>
      <c r="R293" s="154"/>
      <c r="S293" s="154"/>
      <c r="T293" s="154"/>
      <c r="U293" s="154"/>
      <c r="V293" s="154"/>
      <c r="W293" s="154"/>
      <c r="X293" s="154"/>
      <c r="Y293" s="154"/>
      <c r="Z293" s="154"/>
      <c r="AA293" s="154"/>
      <c r="AB293" s="154"/>
      <c r="AC293" s="154"/>
      <c r="AD293" s="154"/>
      <c r="AE293" s="154"/>
      <c r="AF293" s="154"/>
      <c r="AG293" s="154"/>
      <c r="AH293" s="154"/>
      <c r="AI293" s="154"/>
    </row>
    <row r="294" spans="1:35" ht="12" customHeight="1">
      <c r="A294" s="154"/>
      <c r="B294" s="154"/>
      <c r="C294" s="154"/>
      <c r="D294" s="154"/>
      <c r="E294" s="154"/>
      <c r="F294" s="154"/>
      <c r="G294" s="92"/>
      <c r="H294" s="92"/>
      <c r="I294" s="92"/>
      <c r="J294" s="92"/>
      <c r="K294" s="92"/>
      <c r="L294" s="92"/>
      <c r="M294" s="92"/>
      <c r="N294" s="92"/>
      <c r="O294" s="92"/>
      <c r="P294" s="92"/>
      <c r="Q294" s="154"/>
      <c r="R294" s="154"/>
      <c r="S294" s="154"/>
      <c r="T294" s="154"/>
      <c r="U294" s="154"/>
      <c r="V294" s="154"/>
      <c r="W294" s="154"/>
      <c r="X294" s="154"/>
      <c r="Y294" s="154"/>
      <c r="Z294" s="154"/>
      <c r="AA294" s="154"/>
      <c r="AB294" s="154"/>
      <c r="AC294" s="154"/>
      <c r="AD294" s="154"/>
      <c r="AE294" s="154"/>
      <c r="AF294" s="154"/>
      <c r="AG294" s="154"/>
      <c r="AH294" s="154"/>
      <c r="AI294" s="154"/>
    </row>
    <row r="295" spans="1:35" ht="12" customHeight="1">
      <c r="A295" s="154"/>
      <c r="B295" s="154"/>
      <c r="C295" s="154"/>
      <c r="D295" s="154"/>
      <c r="E295" s="154"/>
      <c r="F295" s="154"/>
      <c r="G295" s="92"/>
      <c r="H295" s="92"/>
      <c r="I295" s="92"/>
      <c r="J295" s="92"/>
      <c r="K295" s="92"/>
      <c r="L295" s="92"/>
      <c r="M295" s="92"/>
      <c r="N295" s="92"/>
      <c r="O295" s="92"/>
      <c r="P295" s="92"/>
      <c r="Q295" s="154"/>
      <c r="R295" s="154"/>
      <c r="S295" s="154"/>
      <c r="T295" s="154"/>
      <c r="U295" s="154"/>
      <c r="V295" s="154"/>
      <c r="W295" s="154"/>
      <c r="X295" s="154"/>
      <c r="Y295" s="154"/>
      <c r="Z295" s="154"/>
      <c r="AA295" s="154"/>
      <c r="AB295" s="154"/>
      <c r="AC295" s="154"/>
      <c r="AD295" s="154"/>
      <c r="AE295" s="154"/>
      <c r="AF295" s="154"/>
      <c r="AG295" s="154"/>
      <c r="AH295" s="154"/>
      <c r="AI295" s="154"/>
    </row>
    <row r="296" spans="1:35" ht="12" customHeight="1">
      <c r="A296" s="154"/>
      <c r="B296" s="154"/>
      <c r="C296" s="154"/>
      <c r="D296" s="154"/>
      <c r="E296" s="154"/>
      <c r="F296" s="154"/>
      <c r="G296" s="92"/>
      <c r="H296" s="92"/>
      <c r="I296" s="92"/>
      <c r="J296" s="92"/>
      <c r="K296" s="92"/>
      <c r="L296" s="92"/>
      <c r="M296" s="92"/>
      <c r="N296" s="92"/>
      <c r="O296" s="92"/>
      <c r="P296" s="92"/>
      <c r="Q296" s="154"/>
      <c r="R296" s="154"/>
      <c r="S296" s="154"/>
      <c r="T296" s="154"/>
      <c r="U296" s="154"/>
      <c r="V296" s="154"/>
      <c r="W296" s="154"/>
      <c r="X296" s="154"/>
      <c r="Y296" s="154"/>
      <c r="Z296" s="154"/>
      <c r="AA296" s="154"/>
      <c r="AB296" s="154"/>
      <c r="AC296" s="154"/>
      <c r="AD296" s="154"/>
      <c r="AE296" s="154"/>
      <c r="AF296" s="154"/>
      <c r="AG296" s="154"/>
      <c r="AH296" s="154"/>
      <c r="AI296" s="154"/>
    </row>
    <row r="297" spans="1:35" ht="12" customHeight="1">
      <c r="A297" s="154"/>
      <c r="B297" s="154"/>
      <c r="C297" s="154"/>
      <c r="D297" s="154"/>
      <c r="E297" s="154"/>
      <c r="F297" s="154"/>
      <c r="G297" s="92"/>
      <c r="H297" s="92"/>
      <c r="I297" s="92"/>
      <c r="J297" s="92"/>
      <c r="K297" s="92"/>
      <c r="L297" s="92"/>
      <c r="M297" s="92"/>
      <c r="N297" s="92"/>
      <c r="O297" s="92"/>
      <c r="P297" s="92"/>
      <c r="Q297" s="154"/>
      <c r="R297" s="154"/>
      <c r="S297" s="154"/>
      <c r="T297" s="154"/>
      <c r="U297" s="154"/>
      <c r="V297" s="154"/>
      <c r="W297" s="154"/>
      <c r="X297" s="154"/>
      <c r="Y297" s="154"/>
      <c r="Z297" s="154"/>
      <c r="AA297" s="154"/>
      <c r="AB297" s="154"/>
      <c r="AC297" s="154"/>
      <c r="AD297" s="154"/>
      <c r="AE297" s="154"/>
      <c r="AF297" s="154"/>
      <c r="AG297" s="154"/>
      <c r="AH297" s="154"/>
      <c r="AI297" s="154"/>
    </row>
    <row r="298" spans="1:35" ht="12" customHeight="1">
      <c r="A298" s="154"/>
      <c r="B298" s="154"/>
      <c r="C298" s="154"/>
      <c r="D298" s="154"/>
      <c r="E298" s="154"/>
      <c r="F298" s="154"/>
      <c r="G298" s="92"/>
      <c r="H298" s="92"/>
      <c r="I298" s="92"/>
      <c r="J298" s="92"/>
      <c r="K298" s="92"/>
      <c r="L298" s="92"/>
      <c r="M298" s="92"/>
      <c r="N298" s="92"/>
      <c r="O298" s="92"/>
      <c r="P298" s="92"/>
      <c r="Q298" s="154"/>
      <c r="R298" s="154"/>
      <c r="S298" s="154"/>
      <c r="T298" s="154"/>
      <c r="U298" s="154"/>
      <c r="V298" s="154"/>
      <c r="W298" s="154"/>
      <c r="X298" s="154"/>
      <c r="Y298" s="154"/>
      <c r="Z298" s="154"/>
      <c r="AA298" s="154"/>
      <c r="AB298" s="154"/>
      <c r="AC298" s="154"/>
      <c r="AD298" s="154"/>
      <c r="AE298" s="154"/>
      <c r="AF298" s="154"/>
      <c r="AG298" s="154"/>
      <c r="AH298" s="154"/>
      <c r="AI298" s="154"/>
    </row>
    <row r="299" spans="1:35" ht="12" customHeight="1">
      <c r="A299" s="154"/>
      <c r="B299" s="154"/>
      <c r="C299" s="154"/>
      <c r="D299" s="154"/>
      <c r="E299" s="154"/>
      <c r="F299" s="154"/>
      <c r="G299" s="92"/>
      <c r="H299" s="92"/>
      <c r="I299" s="92"/>
      <c r="J299" s="92"/>
      <c r="K299" s="92"/>
      <c r="L299" s="92"/>
      <c r="M299" s="92"/>
      <c r="N299" s="92"/>
      <c r="O299" s="92"/>
      <c r="P299" s="92"/>
      <c r="Q299" s="154"/>
      <c r="R299" s="154"/>
      <c r="S299" s="154"/>
      <c r="T299" s="154"/>
      <c r="U299" s="154"/>
      <c r="V299" s="154"/>
      <c r="W299" s="154"/>
      <c r="X299" s="154"/>
      <c r="Y299" s="154"/>
      <c r="Z299" s="154"/>
      <c r="AA299" s="154"/>
      <c r="AB299" s="154"/>
      <c r="AC299" s="154"/>
      <c r="AD299" s="154"/>
      <c r="AE299" s="154"/>
      <c r="AF299" s="154"/>
      <c r="AG299" s="154"/>
      <c r="AH299" s="154"/>
      <c r="AI299" s="154"/>
    </row>
    <row r="300" spans="1:35" ht="12" customHeight="1">
      <c r="A300" s="154"/>
      <c r="B300" s="154"/>
      <c r="C300" s="154"/>
      <c r="D300" s="154"/>
      <c r="E300" s="154"/>
      <c r="F300" s="154"/>
      <c r="G300" s="92"/>
      <c r="H300" s="92"/>
      <c r="I300" s="92"/>
      <c r="J300" s="92"/>
      <c r="K300" s="92"/>
      <c r="L300" s="92"/>
      <c r="M300" s="92"/>
      <c r="N300" s="92"/>
      <c r="O300" s="92"/>
      <c r="P300" s="92"/>
      <c r="Q300" s="154"/>
      <c r="R300" s="154"/>
      <c r="S300" s="154"/>
      <c r="T300" s="154"/>
      <c r="U300" s="154"/>
      <c r="V300" s="154"/>
      <c r="W300" s="154"/>
      <c r="X300" s="154"/>
      <c r="Y300" s="154"/>
      <c r="Z300" s="154"/>
      <c r="AA300" s="154"/>
      <c r="AB300" s="154"/>
      <c r="AC300" s="154"/>
      <c r="AD300" s="154"/>
      <c r="AE300" s="154"/>
      <c r="AF300" s="154"/>
      <c r="AG300" s="154"/>
      <c r="AH300" s="154"/>
      <c r="AI300" s="154"/>
    </row>
    <row r="301" spans="1:35" ht="12" customHeight="1">
      <c r="A301" s="154"/>
      <c r="B301" s="154"/>
      <c r="C301" s="154"/>
      <c r="D301" s="154"/>
      <c r="E301" s="154"/>
      <c r="F301" s="154"/>
      <c r="G301" s="92"/>
      <c r="H301" s="92"/>
      <c r="I301" s="92"/>
      <c r="J301" s="92"/>
      <c r="K301" s="92"/>
      <c r="L301" s="92"/>
      <c r="M301" s="92"/>
      <c r="N301" s="92"/>
      <c r="O301" s="92"/>
      <c r="P301" s="92"/>
      <c r="Q301" s="154"/>
      <c r="R301" s="154"/>
      <c r="S301" s="154"/>
      <c r="T301" s="154"/>
      <c r="U301" s="154"/>
      <c r="V301" s="154"/>
      <c r="W301" s="154"/>
      <c r="X301" s="154"/>
      <c r="Y301" s="154"/>
      <c r="Z301" s="154"/>
      <c r="AA301" s="154"/>
      <c r="AB301" s="154"/>
      <c r="AC301" s="154"/>
      <c r="AD301" s="154"/>
      <c r="AE301" s="154"/>
      <c r="AF301" s="154"/>
      <c r="AG301" s="154"/>
      <c r="AH301" s="154"/>
      <c r="AI301" s="154"/>
    </row>
    <row r="302" spans="1:35" ht="12" customHeight="1">
      <c r="A302" s="154"/>
      <c r="B302" s="154"/>
      <c r="C302" s="154"/>
      <c r="D302" s="154"/>
      <c r="E302" s="154"/>
      <c r="F302" s="154"/>
      <c r="G302" s="92"/>
      <c r="H302" s="92"/>
      <c r="I302" s="92"/>
      <c r="J302" s="92"/>
      <c r="K302" s="92"/>
      <c r="L302" s="92"/>
      <c r="M302" s="92"/>
      <c r="N302" s="92"/>
      <c r="O302" s="92"/>
      <c r="P302" s="92"/>
      <c r="Q302" s="154"/>
      <c r="R302" s="154"/>
      <c r="S302" s="154"/>
      <c r="T302" s="154"/>
      <c r="U302" s="154"/>
      <c r="V302" s="154"/>
      <c r="W302" s="154"/>
      <c r="X302" s="154"/>
      <c r="Y302" s="154"/>
      <c r="Z302" s="154"/>
      <c r="AA302" s="154"/>
      <c r="AB302" s="154"/>
      <c r="AC302" s="154"/>
      <c r="AD302" s="154"/>
      <c r="AE302" s="154"/>
      <c r="AF302" s="154"/>
      <c r="AG302" s="154"/>
      <c r="AH302" s="154"/>
      <c r="AI302" s="154"/>
    </row>
    <row r="303" spans="1:35" ht="12" customHeight="1">
      <c r="A303" s="154"/>
      <c r="B303" s="154"/>
      <c r="C303" s="154"/>
      <c r="D303" s="154"/>
      <c r="E303" s="154"/>
      <c r="F303" s="154"/>
      <c r="G303" s="92"/>
      <c r="H303" s="92"/>
      <c r="I303" s="92"/>
      <c r="J303" s="92"/>
      <c r="K303" s="92"/>
      <c r="L303" s="92"/>
      <c r="M303" s="92"/>
      <c r="N303" s="92"/>
      <c r="O303" s="92"/>
      <c r="P303" s="92"/>
      <c r="Q303" s="154"/>
      <c r="R303" s="154"/>
      <c r="S303" s="154"/>
      <c r="T303" s="154"/>
      <c r="U303" s="154"/>
      <c r="V303" s="154"/>
      <c r="W303" s="154"/>
      <c r="X303" s="154"/>
      <c r="Y303" s="154"/>
      <c r="Z303" s="154"/>
      <c r="AA303" s="154"/>
      <c r="AB303" s="154"/>
      <c r="AC303" s="154"/>
      <c r="AD303" s="154"/>
      <c r="AE303" s="154"/>
      <c r="AF303" s="154"/>
      <c r="AG303" s="154"/>
      <c r="AH303" s="154"/>
      <c r="AI303" s="154"/>
    </row>
    <row r="304" spans="1:35" ht="12" customHeight="1">
      <c r="A304" s="154"/>
      <c r="B304" s="154"/>
      <c r="C304" s="154"/>
      <c r="D304" s="154"/>
      <c r="E304" s="154"/>
      <c r="F304" s="154"/>
      <c r="G304" s="92"/>
      <c r="H304" s="92"/>
      <c r="I304" s="92"/>
      <c r="J304" s="92"/>
      <c r="K304" s="92"/>
      <c r="L304" s="92"/>
      <c r="M304" s="92"/>
      <c r="N304" s="92"/>
      <c r="O304" s="92"/>
      <c r="P304" s="92"/>
      <c r="Q304" s="154"/>
      <c r="R304" s="154"/>
      <c r="S304" s="154"/>
      <c r="T304" s="154"/>
      <c r="U304" s="154"/>
      <c r="V304" s="154"/>
      <c r="W304" s="154"/>
      <c r="X304" s="154"/>
      <c r="Y304" s="154"/>
      <c r="Z304" s="154"/>
      <c r="AA304" s="154"/>
      <c r="AB304" s="154"/>
      <c r="AC304" s="154"/>
      <c r="AD304" s="154"/>
      <c r="AE304" s="154"/>
      <c r="AF304" s="154"/>
      <c r="AG304" s="154"/>
      <c r="AH304" s="154"/>
      <c r="AI304" s="154"/>
    </row>
    <row r="305" spans="1:35" ht="12" customHeight="1">
      <c r="A305" s="154"/>
      <c r="B305" s="154"/>
      <c r="C305" s="154"/>
      <c r="D305" s="154"/>
      <c r="E305" s="154"/>
      <c r="F305" s="154"/>
      <c r="G305" s="92"/>
      <c r="H305" s="92"/>
      <c r="I305" s="92"/>
      <c r="J305" s="92"/>
      <c r="K305" s="92"/>
      <c r="L305" s="92"/>
      <c r="M305" s="92"/>
      <c r="N305" s="92"/>
      <c r="O305" s="92"/>
      <c r="P305" s="92"/>
      <c r="Q305" s="154"/>
      <c r="R305" s="154"/>
      <c r="S305" s="154"/>
      <c r="T305" s="154"/>
      <c r="U305" s="154"/>
      <c r="V305" s="154"/>
      <c r="W305" s="154"/>
      <c r="X305" s="154"/>
      <c r="Y305" s="154"/>
      <c r="Z305" s="154"/>
      <c r="AA305" s="154"/>
      <c r="AB305" s="154"/>
      <c r="AC305" s="154"/>
      <c r="AD305" s="154"/>
      <c r="AE305" s="154"/>
      <c r="AF305" s="154"/>
      <c r="AG305" s="154"/>
      <c r="AH305" s="154"/>
      <c r="AI305" s="154"/>
    </row>
    <row r="306" spans="1:35" ht="12" customHeight="1">
      <c r="A306" s="154"/>
      <c r="B306" s="154"/>
      <c r="C306" s="154"/>
      <c r="D306" s="154"/>
      <c r="E306" s="154"/>
      <c r="F306" s="154"/>
      <c r="G306" s="92"/>
      <c r="H306" s="92"/>
      <c r="I306" s="92"/>
      <c r="J306" s="92"/>
      <c r="K306" s="92"/>
      <c r="L306" s="92"/>
      <c r="M306" s="92"/>
      <c r="N306" s="92"/>
      <c r="O306" s="92"/>
      <c r="P306" s="92"/>
      <c r="Q306" s="154"/>
      <c r="R306" s="154"/>
      <c r="S306" s="154"/>
      <c r="T306" s="154"/>
      <c r="U306" s="154"/>
      <c r="V306" s="154"/>
      <c r="W306" s="154"/>
      <c r="X306" s="154"/>
      <c r="Y306" s="154"/>
      <c r="Z306" s="154"/>
      <c r="AA306" s="154"/>
      <c r="AB306" s="154"/>
      <c r="AC306" s="154"/>
      <c r="AD306" s="154"/>
      <c r="AE306" s="154"/>
      <c r="AF306" s="154"/>
      <c r="AG306" s="154"/>
      <c r="AH306" s="154"/>
      <c r="AI306" s="154"/>
    </row>
    <row r="307" spans="1:35" ht="12" customHeight="1">
      <c r="A307" s="154"/>
      <c r="B307" s="154"/>
      <c r="C307" s="154"/>
      <c r="D307" s="154"/>
      <c r="E307" s="154"/>
      <c r="F307" s="154"/>
      <c r="G307" s="92"/>
      <c r="H307" s="92"/>
      <c r="I307" s="92"/>
      <c r="J307" s="92"/>
      <c r="K307" s="92"/>
      <c r="L307" s="92"/>
      <c r="M307" s="92"/>
      <c r="N307" s="92"/>
      <c r="O307" s="92"/>
      <c r="P307" s="92"/>
      <c r="Q307" s="154"/>
      <c r="R307" s="154"/>
      <c r="S307" s="154"/>
      <c r="T307" s="154"/>
      <c r="U307" s="154"/>
      <c r="V307" s="154"/>
      <c r="W307" s="154"/>
      <c r="X307" s="154"/>
      <c r="Y307" s="154"/>
      <c r="Z307" s="154"/>
      <c r="AA307" s="154"/>
      <c r="AB307" s="154"/>
      <c r="AC307" s="154"/>
      <c r="AD307" s="154"/>
      <c r="AE307" s="154"/>
      <c r="AF307" s="154"/>
      <c r="AG307" s="154"/>
      <c r="AH307" s="154"/>
      <c r="AI307" s="154"/>
    </row>
    <row r="308" spans="1:35" ht="12" customHeight="1">
      <c r="A308" s="154"/>
      <c r="B308" s="154"/>
      <c r="C308" s="154"/>
      <c r="D308" s="154"/>
      <c r="E308" s="154"/>
      <c r="F308" s="154"/>
      <c r="G308" s="92"/>
      <c r="H308" s="92"/>
      <c r="I308" s="92"/>
      <c r="J308" s="92"/>
      <c r="K308" s="92"/>
      <c r="L308" s="92"/>
      <c r="M308" s="92"/>
      <c r="N308" s="92"/>
      <c r="O308" s="92"/>
      <c r="P308" s="92"/>
      <c r="Q308" s="154"/>
      <c r="R308" s="154"/>
      <c r="S308" s="154"/>
      <c r="T308" s="154"/>
      <c r="U308" s="154"/>
      <c r="V308" s="154"/>
      <c r="W308" s="154"/>
      <c r="X308" s="154"/>
      <c r="Y308" s="154"/>
      <c r="Z308" s="154"/>
      <c r="AA308" s="154"/>
      <c r="AB308" s="154"/>
      <c r="AC308" s="154"/>
      <c r="AD308" s="154"/>
      <c r="AE308" s="154"/>
      <c r="AF308" s="154"/>
      <c r="AG308" s="154"/>
      <c r="AH308" s="154"/>
      <c r="AI308" s="154"/>
    </row>
    <row r="309" spans="1:35" ht="12" customHeight="1">
      <c r="A309" s="154"/>
      <c r="B309" s="154"/>
      <c r="C309" s="154"/>
      <c r="D309" s="154"/>
      <c r="E309" s="154"/>
      <c r="F309" s="154"/>
      <c r="G309" s="92"/>
      <c r="H309" s="92"/>
      <c r="I309" s="92"/>
      <c r="J309" s="92"/>
      <c r="K309" s="92"/>
      <c r="L309" s="92"/>
      <c r="M309" s="92"/>
      <c r="N309" s="92"/>
      <c r="O309" s="92"/>
      <c r="P309" s="92"/>
      <c r="Q309" s="154"/>
      <c r="R309" s="154"/>
      <c r="S309" s="154"/>
      <c r="T309" s="154"/>
      <c r="U309" s="154"/>
      <c r="V309" s="154"/>
      <c r="W309" s="154"/>
      <c r="X309" s="154"/>
      <c r="Y309" s="154"/>
      <c r="Z309" s="154"/>
      <c r="AA309" s="154"/>
      <c r="AB309" s="154"/>
      <c r="AC309" s="154"/>
      <c r="AD309" s="154"/>
      <c r="AE309" s="154"/>
      <c r="AF309" s="154"/>
      <c r="AG309" s="154"/>
      <c r="AH309" s="154"/>
      <c r="AI309" s="154"/>
    </row>
    <row r="310" spans="1:35" ht="12" customHeight="1">
      <c r="A310" s="154"/>
      <c r="B310" s="154"/>
      <c r="C310" s="154"/>
      <c r="D310" s="154"/>
      <c r="E310" s="154"/>
      <c r="F310" s="154"/>
      <c r="G310" s="92"/>
      <c r="H310" s="92"/>
      <c r="I310" s="92"/>
      <c r="J310" s="92"/>
      <c r="K310" s="92"/>
      <c r="L310" s="92"/>
      <c r="M310" s="92"/>
      <c r="N310" s="92"/>
      <c r="O310" s="92"/>
      <c r="P310" s="92"/>
      <c r="Q310" s="154"/>
      <c r="R310" s="154"/>
      <c r="S310" s="154"/>
      <c r="T310" s="154"/>
      <c r="U310" s="154"/>
      <c r="V310" s="154"/>
      <c r="W310" s="154"/>
      <c r="X310" s="154"/>
      <c r="Y310" s="154"/>
      <c r="Z310" s="154"/>
      <c r="AA310" s="154"/>
      <c r="AB310" s="154"/>
      <c r="AC310" s="154"/>
      <c r="AD310" s="154"/>
      <c r="AE310" s="154"/>
      <c r="AF310" s="154"/>
      <c r="AG310" s="154"/>
      <c r="AH310" s="154"/>
      <c r="AI310" s="154"/>
    </row>
    <row r="311" spans="1:35" ht="12" customHeight="1">
      <c r="A311" s="154"/>
      <c r="B311" s="154"/>
      <c r="C311" s="154"/>
      <c r="D311" s="154"/>
      <c r="E311" s="154"/>
      <c r="F311" s="154"/>
      <c r="G311" s="92"/>
      <c r="H311" s="92"/>
      <c r="I311" s="92"/>
      <c r="J311" s="92"/>
      <c r="K311" s="92"/>
      <c r="L311" s="92"/>
      <c r="M311" s="92"/>
      <c r="N311" s="92"/>
      <c r="O311" s="92"/>
      <c r="P311" s="92"/>
      <c r="Q311" s="154"/>
      <c r="R311" s="154"/>
      <c r="S311" s="154"/>
      <c r="T311" s="154"/>
      <c r="U311" s="154"/>
      <c r="V311" s="154"/>
      <c r="W311" s="154"/>
      <c r="X311" s="154"/>
      <c r="Y311" s="154"/>
      <c r="Z311" s="154"/>
      <c r="AA311" s="154"/>
      <c r="AB311" s="154"/>
      <c r="AC311" s="154"/>
      <c r="AD311" s="154"/>
      <c r="AE311" s="154"/>
      <c r="AF311" s="154"/>
      <c r="AG311" s="154"/>
      <c r="AH311" s="154"/>
      <c r="AI311" s="154"/>
    </row>
    <row r="312" spans="1:35" ht="12" customHeight="1">
      <c r="A312" s="154"/>
      <c r="B312" s="154"/>
      <c r="C312" s="154"/>
      <c r="D312" s="154"/>
      <c r="E312" s="154"/>
      <c r="F312" s="154"/>
      <c r="G312" s="92"/>
      <c r="H312" s="92"/>
      <c r="I312" s="92"/>
      <c r="J312" s="92"/>
      <c r="K312" s="92"/>
      <c r="L312" s="92"/>
      <c r="M312" s="92"/>
      <c r="N312" s="92"/>
      <c r="O312" s="92"/>
      <c r="P312" s="92"/>
      <c r="Q312" s="154"/>
      <c r="R312" s="154"/>
      <c r="S312" s="154"/>
      <c r="T312" s="154"/>
      <c r="U312" s="154"/>
      <c r="V312" s="154"/>
      <c r="W312" s="154"/>
      <c r="X312" s="154"/>
      <c r="Y312" s="154"/>
      <c r="Z312" s="154"/>
      <c r="AA312" s="154"/>
      <c r="AB312" s="154"/>
      <c r="AC312" s="154"/>
      <c r="AD312" s="154"/>
      <c r="AE312" s="154"/>
      <c r="AF312" s="154"/>
      <c r="AG312" s="154"/>
      <c r="AH312" s="154"/>
      <c r="AI312" s="154"/>
    </row>
    <row r="313" spans="1:35" ht="12" customHeight="1">
      <c r="A313" s="154"/>
      <c r="B313" s="154"/>
      <c r="C313" s="154"/>
      <c r="D313" s="154"/>
      <c r="E313" s="154"/>
      <c r="F313" s="154"/>
      <c r="G313" s="92"/>
      <c r="H313" s="92"/>
      <c r="I313" s="92"/>
      <c r="J313" s="92"/>
      <c r="K313" s="92"/>
      <c r="L313" s="92"/>
      <c r="M313" s="92"/>
      <c r="N313" s="92"/>
      <c r="O313" s="92"/>
      <c r="P313" s="92"/>
      <c r="Q313" s="154"/>
      <c r="R313" s="154"/>
      <c r="S313" s="154"/>
      <c r="T313" s="154"/>
      <c r="U313" s="154"/>
      <c r="V313" s="154"/>
      <c r="W313" s="154"/>
      <c r="X313" s="154"/>
      <c r="Y313" s="154"/>
      <c r="Z313" s="154"/>
      <c r="AA313" s="154"/>
      <c r="AB313" s="154"/>
      <c r="AC313" s="154"/>
      <c r="AD313" s="154"/>
      <c r="AE313" s="154"/>
      <c r="AF313" s="154"/>
      <c r="AG313" s="154"/>
      <c r="AH313" s="154"/>
      <c r="AI313" s="154"/>
    </row>
    <row r="314" spans="1:35" ht="12" customHeight="1">
      <c r="A314" s="154"/>
      <c r="B314" s="154"/>
      <c r="C314" s="154"/>
      <c r="D314" s="154"/>
      <c r="E314" s="154"/>
      <c r="F314" s="154"/>
      <c r="G314" s="92"/>
      <c r="H314" s="92"/>
      <c r="I314" s="92"/>
      <c r="J314" s="92"/>
      <c r="K314" s="92"/>
      <c r="L314" s="92"/>
      <c r="M314" s="92"/>
      <c r="N314" s="92"/>
      <c r="O314" s="92"/>
      <c r="P314" s="92"/>
      <c r="Q314" s="154"/>
      <c r="R314" s="154"/>
      <c r="S314" s="154"/>
      <c r="T314" s="154"/>
      <c r="U314" s="154"/>
      <c r="V314" s="154"/>
      <c r="W314" s="154"/>
      <c r="X314" s="154"/>
      <c r="Y314" s="154"/>
      <c r="Z314" s="154"/>
      <c r="AA314" s="154"/>
      <c r="AB314" s="154"/>
      <c r="AC314" s="154"/>
      <c r="AD314" s="154"/>
      <c r="AE314" s="154"/>
      <c r="AF314" s="154"/>
      <c r="AG314" s="154"/>
      <c r="AH314" s="154"/>
      <c r="AI314" s="154"/>
    </row>
    <row r="315" spans="1:35" ht="12" customHeight="1">
      <c r="A315" s="154"/>
      <c r="B315" s="154"/>
      <c r="C315" s="154"/>
      <c r="D315" s="154"/>
      <c r="E315" s="154"/>
      <c r="F315" s="154"/>
      <c r="G315" s="92"/>
      <c r="H315" s="92"/>
      <c r="I315" s="92"/>
      <c r="J315" s="92"/>
      <c r="K315" s="92"/>
      <c r="L315" s="92"/>
      <c r="M315" s="92"/>
      <c r="N315" s="92"/>
      <c r="O315" s="92"/>
      <c r="P315" s="92"/>
      <c r="Q315" s="154"/>
      <c r="R315" s="154"/>
      <c r="S315" s="154"/>
      <c r="T315" s="154"/>
      <c r="U315" s="154"/>
      <c r="V315" s="154"/>
      <c r="W315" s="154"/>
      <c r="X315" s="154"/>
      <c r="Y315" s="154"/>
      <c r="Z315" s="154"/>
      <c r="AA315" s="154"/>
      <c r="AB315" s="154"/>
      <c r="AC315" s="154"/>
      <c r="AD315" s="154"/>
      <c r="AE315" s="154"/>
      <c r="AF315" s="154"/>
      <c r="AG315" s="154"/>
      <c r="AH315" s="154"/>
      <c r="AI315" s="154"/>
    </row>
    <row r="316" spans="1:35" ht="12" customHeight="1">
      <c r="A316" s="154"/>
      <c r="B316" s="154"/>
      <c r="C316" s="154"/>
      <c r="D316" s="154"/>
      <c r="E316" s="154"/>
      <c r="F316" s="154"/>
      <c r="G316" s="92"/>
      <c r="H316" s="92"/>
      <c r="I316" s="92"/>
      <c r="J316" s="92"/>
      <c r="K316" s="92"/>
      <c r="L316" s="92"/>
      <c r="M316" s="92"/>
      <c r="N316" s="92"/>
      <c r="O316" s="92"/>
      <c r="P316" s="92"/>
      <c r="Q316" s="154"/>
      <c r="R316" s="154"/>
      <c r="S316" s="154"/>
      <c r="T316" s="154"/>
      <c r="U316" s="154"/>
      <c r="V316" s="154"/>
      <c r="W316" s="154"/>
      <c r="X316" s="154"/>
      <c r="Y316" s="154"/>
      <c r="Z316" s="154"/>
      <c r="AA316" s="154"/>
      <c r="AB316" s="154"/>
      <c r="AC316" s="154"/>
      <c r="AD316" s="154"/>
      <c r="AE316" s="154"/>
      <c r="AF316" s="154"/>
      <c r="AG316" s="154"/>
      <c r="AH316" s="154"/>
      <c r="AI316" s="154"/>
    </row>
    <row r="317" spans="1:35" ht="12" customHeight="1">
      <c r="A317" s="154"/>
      <c r="B317" s="154"/>
      <c r="C317" s="154"/>
      <c r="D317" s="154"/>
      <c r="E317" s="154"/>
      <c r="F317" s="154"/>
      <c r="G317" s="92"/>
      <c r="H317" s="92"/>
      <c r="I317" s="92"/>
      <c r="J317" s="92"/>
      <c r="K317" s="92"/>
      <c r="L317" s="92"/>
      <c r="M317" s="92"/>
      <c r="N317" s="92"/>
      <c r="O317" s="92"/>
      <c r="P317" s="92"/>
      <c r="Q317" s="154"/>
      <c r="R317" s="154"/>
      <c r="S317" s="154"/>
      <c r="T317" s="154"/>
      <c r="U317" s="154"/>
      <c r="V317" s="154"/>
      <c r="W317" s="154"/>
      <c r="X317" s="154"/>
      <c r="Y317" s="154"/>
      <c r="Z317" s="154"/>
      <c r="AA317" s="154"/>
      <c r="AB317" s="154"/>
      <c r="AC317" s="154"/>
      <c r="AD317" s="154"/>
      <c r="AE317" s="154"/>
      <c r="AF317" s="154"/>
      <c r="AG317" s="154"/>
      <c r="AH317" s="154"/>
      <c r="AI317" s="154"/>
    </row>
    <row r="318" spans="1:35" ht="12" customHeight="1">
      <c r="A318" s="154"/>
      <c r="B318" s="154"/>
      <c r="C318" s="154"/>
      <c r="D318" s="154"/>
      <c r="E318" s="154"/>
      <c r="F318" s="154"/>
      <c r="G318" s="92"/>
      <c r="H318" s="92"/>
      <c r="I318" s="92"/>
      <c r="J318" s="92"/>
      <c r="K318" s="92"/>
      <c r="L318" s="92"/>
      <c r="M318" s="92"/>
      <c r="N318" s="92"/>
      <c r="O318" s="92"/>
      <c r="P318" s="92"/>
      <c r="Q318" s="154"/>
      <c r="R318" s="154"/>
      <c r="S318" s="154"/>
      <c r="T318" s="154"/>
      <c r="U318" s="154"/>
      <c r="V318" s="154"/>
      <c r="W318" s="154"/>
      <c r="X318" s="154"/>
      <c r="Y318" s="154"/>
      <c r="Z318" s="154"/>
      <c r="AA318" s="154"/>
      <c r="AB318" s="154"/>
      <c r="AC318" s="154"/>
      <c r="AD318" s="154"/>
      <c r="AE318" s="154"/>
      <c r="AF318" s="154"/>
      <c r="AG318" s="154"/>
      <c r="AH318" s="154"/>
      <c r="AI318" s="154"/>
    </row>
    <row r="319" spans="1:35" ht="12" customHeight="1">
      <c r="A319" s="154"/>
      <c r="B319" s="154"/>
      <c r="C319" s="154"/>
      <c r="D319" s="154"/>
      <c r="E319" s="154"/>
      <c r="F319" s="154"/>
      <c r="G319" s="92"/>
      <c r="H319" s="92"/>
      <c r="I319" s="92"/>
      <c r="J319" s="92"/>
      <c r="K319" s="92"/>
      <c r="L319" s="92"/>
      <c r="M319" s="92"/>
      <c r="N319" s="92"/>
      <c r="O319" s="92"/>
      <c r="P319" s="92"/>
      <c r="Q319" s="154"/>
      <c r="R319" s="154"/>
      <c r="S319" s="154"/>
      <c r="T319" s="154"/>
      <c r="U319" s="154"/>
      <c r="V319" s="154"/>
      <c r="W319" s="154"/>
      <c r="X319" s="154"/>
      <c r="Y319" s="154"/>
      <c r="Z319" s="154"/>
      <c r="AA319" s="154"/>
      <c r="AB319" s="154"/>
      <c r="AC319" s="154"/>
      <c r="AD319" s="154"/>
      <c r="AE319" s="154"/>
      <c r="AF319" s="154"/>
      <c r="AG319" s="154"/>
      <c r="AH319" s="154"/>
      <c r="AI319" s="154"/>
    </row>
    <row r="320" spans="1:35" ht="12" customHeight="1">
      <c r="A320" s="154"/>
      <c r="B320" s="154"/>
      <c r="C320" s="154"/>
      <c r="D320" s="154"/>
      <c r="E320" s="154"/>
      <c r="F320" s="154"/>
      <c r="G320" s="92"/>
      <c r="H320" s="92"/>
      <c r="I320" s="92"/>
      <c r="J320" s="92"/>
      <c r="K320" s="92"/>
      <c r="L320" s="92"/>
      <c r="M320" s="92"/>
      <c r="N320" s="92"/>
      <c r="O320" s="92"/>
      <c r="P320" s="92"/>
      <c r="Q320" s="154"/>
      <c r="R320" s="154"/>
      <c r="S320" s="154"/>
      <c r="T320" s="154"/>
      <c r="U320" s="154"/>
      <c r="V320" s="154"/>
      <c r="W320" s="154"/>
      <c r="X320" s="154"/>
      <c r="Y320" s="154"/>
      <c r="Z320" s="154"/>
      <c r="AA320" s="154"/>
      <c r="AB320" s="154"/>
      <c r="AC320" s="154"/>
      <c r="AD320" s="154"/>
      <c r="AE320" s="154"/>
      <c r="AF320" s="154"/>
      <c r="AG320" s="154"/>
      <c r="AH320" s="154"/>
      <c r="AI320" s="154"/>
    </row>
    <row r="321" spans="1:35" ht="12" customHeight="1">
      <c r="A321" s="154"/>
      <c r="B321" s="154"/>
      <c r="C321" s="154"/>
      <c r="D321" s="154"/>
      <c r="E321" s="154"/>
      <c r="F321" s="154"/>
      <c r="G321" s="92"/>
      <c r="H321" s="92"/>
      <c r="I321" s="92"/>
      <c r="J321" s="92"/>
      <c r="K321" s="92"/>
      <c r="L321" s="92"/>
      <c r="M321" s="92"/>
      <c r="N321" s="92"/>
      <c r="O321" s="92"/>
      <c r="P321" s="92"/>
      <c r="Q321" s="154"/>
      <c r="R321" s="154"/>
      <c r="S321" s="154"/>
      <c r="T321" s="154"/>
      <c r="U321" s="154"/>
      <c r="V321" s="154"/>
      <c r="W321" s="154"/>
      <c r="X321" s="154"/>
      <c r="Y321" s="154"/>
      <c r="Z321" s="154"/>
      <c r="AA321" s="154"/>
      <c r="AB321" s="154"/>
      <c r="AC321" s="154"/>
      <c r="AD321" s="154"/>
      <c r="AE321" s="154"/>
      <c r="AF321" s="154"/>
      <c r="AG321" s="154"/>
      <c r="AH321" s="154"/>
      <c r="AI321" s="154"/>
    </row>
    <row r="322" spans="1:35" ht="12" customHeight="1">
      <c r="A322" s="154"/>
      <c r="B322" s="154"/>
      <c r="C322" s="154"/>
      <c r="D322" s="154"/>
      <c r="E322" s="154"/>
      <c r="F322" s="154"/>
      <c r="G322" s="92"/>
      <c r="H322" s="92"/>
      <c r="I322" s="92"/>
      <c r="J322" s="92"/>
      <c r="K322" s="92"/>
      <c r="L322" s="92"/>
      <c r="M322" s="92"/>
      <c r="N322" s="92"/>
      <c r="O322" s="92"/>
      <c r="P322" s="92"/>
      <c r="Q322" s="154"/>
      <c r="R322" s="154"/>
      <c r="S322" s="154"/>
      <c r="T322" s="154"/>
      <c r="U322" s="154"/>
      <c r="V322" s="154"/>
      <c r="W322" s="154"/>
      <c r="X322" s="154"/>
      <c r="Y322" s="154"/>
      <c r="Z322" s="154"/>
      <c r="AA322" s="154"/>
      <c r="AB322" s="154"/>
      <c r="AC322" s="154"/>
      <c r="AD322" s="154"/>
      <c r="AE322" s="154"/>
      <c r="AF322" s="154"/>
      <c r="AG322" s="154"/>
      <c r="AH322" s="154"/>
      <c r="AI322" s="154"/>
    </row>
    <row r="323" spans="1:35" ht="12" customHeight="1">
      <c r="A323" s="154"/>
      <c r="B323" s="154"/>
      <c r="C323" s="154"/>
      <c r="D323" s="154"/>
      <c r="E323" s="154"/>
      <c r="F323" s="154"/>
      <c r="G323" s="92"/>
      <c r="H323" s="92"/>
      <c r="I323" s="92"/>
      <c r="J323" s="92"/>
      <c r="K323" s="92"/>
      <c r="L323" s="92"/>
      <c r="M323" s="92"/>
      <c r="N323" s="92"/>
      <c r="O323" s="92"/>
      <c r="P323" s="92"/>
      <c r="Q323" s="154"/>
      <c r="R323" s="154"/>
      <c r="S323" s="154"/>
      <c r="T323" s="154"/>
      <c r="U323" s="154"/>
      <c r="V323" s="154"/>
      <c r="W323" s="154"/>
      <c r="X323" s="154"/>
      <c r="Y323" s="154"/>
      <c r="Z323" s="154"/>
      <c r="AA323" s="154"/>
      <c r="AB323" s="154"/>
      <c r="AC323" s="154"/>
      <c r="AD323" s="154"/>
      <c r="AE323" s="154"/>
      <c r="AF323" s="154"/>
      <c r="AG323" s="154"/>
      <c r="AH323" s="154"/>
      <c r="AI323" s="154"/>
    </row>
    <row r="324" spans="1:35" ht="12" customHeight="1">
      <c r="A324" s="154"/>
      <c r="B324" s="154"/>
      <c r="C324" s="154"/>
      <c r="D324" s="154"/>
      <c r="E324" s="154"/>
      <c r="F324" s="154"/>
      <c r="G324" s="92"/>
      <c r="H324" s="92"/>
      <c r="I324" s="92"/>
      <c r="J324" s="92"/>
      <c r="K324" s="92"/>
      <c r="L324" s="92"/>
      <c r="M324" s="92"/>
      <c r="N324" s="92"/>
      <c r="O324" s="92"/>
      <c r="P324" s="92"/>
      <c r="Q324" s="154"/>
      <c r="R324" s="154"/>
      <c r="S324" s="154"/>
      <c r="T324" s="154"/>
      <c r="U324" s="154"/>
      <c r="V324" s="154"/>
      <c r="W324" s="154"/>
      <c r="X324" s="154"/>
      <c r="Y324" s="154"/>
      <c r="Z324" s="154"/>
      <c r="AA324" s="154"/>
      <c r="AB324" s="154"/>
      <c r="AC324" s="154"/>
      <c r="AD324" s="154"/>
      <c r="AE324" s="154"/>
      <c r="AF324" s="154"/>
      <c r="AG324" s="154"/>
      <c r="AH324" s="154"/>
      <c r="AI324" s="154"/>
    </row>
    <row r="325" spans="1:35" ht="12" customHeight="1">
      <c r="A325" s="154"/>
      <c r="B325" s="154"/>
      <c r="C325" s="154"/>
      <c r="D325" s="154"/>
      <c r="E325" s="154"/>
      <c r="F325" s="154"/>
      <c r="G325" s="92"/>
      <c r="H325" s="92"/>
      <c r="I325" s="92"/>
      <c r="J325" s="92"/>
      <c r="K325" s="92"/>
      <c r="L325" s="92"/>
      <c r="M325" s="92"/>
      <c r="N325" s="92"/>
      <c r="O325" s="92"/>
      <c r="P325" s="92"/>
      <c r="Q325" s="154"/>
      <c r="R325" s="154"/>
      <c r="S325" s="154"/>
      <c r="T325" s="154"/>
      <c r="U325" s="154"/>
      <c r="V325" s="154"/>
      <c r="W325" s="154"/>
      <c r="X325" s="154"/>
      <c r="Y325" s="154"/>
      <c r="Z325" s="154"/>
      <c r="AA325" s="154"/>
      <c r="AB325" s="154"/>
      <c r="AC325" s="154"/>
      <c r="AD325" s="154"/>
      <c r="AE325" s="154"/>
      <c r="AF325" s="154"/>
      <c r="AG325" s="154"/>
      <c r="AH325" s="154"/>
      <c r="AI325" s="154"/>
    </row>
    <row r="326" spans="1:35" ht="12" customHeight="1">
      <c r="A326" s="154"/>
      <c r="B326" s="154"/>
      <c r="C326" s="154"/>
      <c r="D326" s="154"/>
      <c r="E326" s="154"/>
      <c r="F326" s="154"/>
      <c r="G326" s="92"/>
      <c r="H326" s="92"/>
      <c r="I326" s="92"/>
      <c r="J326" s="92"/>
      <c r="K326" s="92"/>
      <c r="L326" s="92"/>
      <c r="M326" s="92"/>
      <c r="N326" s="92"/>
      <c r="O326" s="92"/>
      <c r="P326" s="92"/>
      <c r="Q326" s="154"/>
      <c r="R326" s="154"/>
      <c r="S326" s="154"/>
      <c r="T326" s="154"/>
      <c r="U326" s="154"/>
      <c r="V326" s="154"/>
      <c r="W326" s="154"/>
      <c r="X326" s="154"/>
      <c r="Y326" s="154"/>
      <c r="Z326" s="154"/>
      <c r="AA326" s="154"/>
      <c r="AB326" s="154"/>
      <c r="AC326" s="154"/>
      <c r="AD326" s="154"/>
      <c r="AE326" s="154"/>
      <c r="AF326" s="154"/>
      <c r="AG326" s="154"/>
      <c r="AH326" s="154"/>
      <c r="AI326" s="154"/>
    </row>
    <row r="327" spans="1:35" ht="12" customHeight="1">
      <c r="A327" s="154"/>
      <c r="B327" s="154"/>
      <c r="C327" s="154"/>
      <c r="D327" s="154"/>
      <c r="E327" s="154"/>
      <c r="F327" s="154"/>
      <c r="G327" s="92"/>
      <c r="H327" s="92"/>
      <c r="I327" s="92"/>
      <c r="J327" s="92"/>
      <c r="K327" s="92"/>
      <c r="L327" s="92"/>
      <c r="M327" s="92"/>
      <c r="N327" s="92"/>
      <c r="O327" s="92"/>
      <c r="P327" s="92"/>
      <c r="Q327" s="154"/>
      <c r="R327" s="154"/>
      <c r="S327" s="154"/>
      <c r="T327" s="154"/>
      <c r="U327" s="154"/>
      <c r="V327" s="154"/>
      <c r="W327" s="154"/>
      <c r="X327" s="154"/>
      <c r="Y327" s="154"/>
      <c r="Z327" s="154"/>
      <c r="AA327" s="154"/>
      <c r="AB327" s="154"/>
      <c r="AC327" s="154"/>
      <c r="AD327" s="154"/>
      <c r="AE327" s="154"/>
      <c r="AF327" s="154"/>
      <c r="AG327" s="154"/>
      <c r="AH327" s="154"/>
      <c r="AI327" s="154"/>
    </row>
    <row r="328" spans="1:35" ht="12" customHeight="1">
      <c r="A328" s="154"/>
      <c r="B328" s="154"/>
      <c r="C328" s="154"/>
      <c r="D328" s="154"/>
      <c r="E328" s="154"/>
      <c r="F328" s="154"/>
      <c r="G328" s="92"/>
      <c r="H328" s="92"/>
      <c r="I328" s="92"/>
      <c r="J328" s="92"/>
      <c r="K328" s="92"/>
      <c r="L328" s="92"/>
      <c r="M328" s="92"/>
      <c r="N328" s="92"/>
      <c r="O328" s="92"/>
      <c r="P328" s="92"/>
      <c r="Q328" s="154"/>
      <c r="R328" s="154"/>
      <c r="S328" s="154"/>
      <c r="T328" s="154"/>
      <c r="U328" s="154"/>
      <c r="V328" s="154"/>
      <c r="W328" s="154"/>
      <c r="X328" s="154"/>
      <c r="Y328" s="154"/>
      <c r="Z328" s="154"/>
      <c r="AA328" s="154"/>
      <c r="AB328" s="154"/>
      <c r="AC328" s="154"/>
      <c r="AD328" s="154"/>
      <c r="AE328" s="154"/>
      <c r="AF328" s="154"/>
      <c r="AG328" s="154"/>
      <c r="AH328" s="154"/>
      <c r="AI328" s="154"/>
    </row>
    <row r="329" spans="1:35" ht="12" customHeight="1">
      <c r="A329" s="154"/>
      <c r="B329" s="154"/>
      <c r="C329" s="154"/>
      <c r="D329" s="154"/>
      <c r="E329" s="154"/>
      <c r="F329" s="154"/>
      <c r="G329" s="92"/>
      <c r="H329" s="92"/>
      <c r="I329" s="92"/>
      <c r="J329" s="92"/>
      <c r="K329" s="92"/>
      <c r="L329" s="92"/>
      <c r="M329" s="92"/>
      <c r="N329" s="92"/>
      <c r="O329" s="92"/>
      <c r="P329" s="92"/>
      <c r="Q329" s="154"/>
      <c r="R329" s="154"/>
      <c r="S329" s="154"/>
      <c r="T329" s="154"/>
      <c r="U329" s="154"/>
      <c r="V329" s="154"/>
      <c r="W329" s="154"/>
      <c r="X329" s="154"/>
      <c r="Y329" s="154"/>
      <c r="Z329" s="154"/>
      <c r="AA329" s="154"/>
      <c r="AB329" s="154"/>
      <c r="AC329" s="154"/>
      <c r="AD329" s="154"/>
      <c r="AE329" s="154"/>
      <c r="AF329" s="154"/>
      <c r="AG329" s="154"/>
      <c r="AH329" s="154"/>
      <c r="AI329" s="154"/>
    </row>
    <row r="330" spans="1:35" ht="12" customHeight="1">
      <c r="A330" s="154"/>
      <c r="B330" s="154"/>
      <c r="C330" s="154"/>
      <c r="D330" s="154"/>
      <c r="E330" s="154"/>
      <c r="F330" s="154"/>
      <c r="G330" s="92"/>
      <c r="H330" s="92"/>
      <c r="I330" s="92"/>
      <c r="J330" s="92"/>
      <c r="K330" s="92"/>
      <c r="L330" s="92"/>
      <c r="M330" s="92"/>
      <c r="N330" s="92"/>
      <c r="O330" s="92"/>
      <c r="P330" s="92"/>
      <c r="Q330" s="154"/>
      <c r="R330" s="154"/>
      <c r="S330" s="154"/>
      <c r="T330" s="154"/>
      <c r="U330" s="154"/>
      <c r="V330" s="154"/>
      <c r="W330" s="154"/>
      <c r="X330" s="154"/>
      <c r="Y330" s="154"/>
      <c r="Z330" s="154"/>
      <c r="AA330" s="154"/>
      <c r="AB330" s="154"/>
      <c r="AC330" s="154"/>
      <c r="AD330" s="154"/>
      <c r="AE330" s="154"/>
      <c r="AF330" s="154"/>
      <c r="AG330" s="154"/>
      <c r="AH330" s="154"/>
      <c r="AI330" s="154"/>
    </row>
    <row r="331" spans="1:35" ht="12" customHeight="1">
      <c r="A331" s="154"/>
      <c r="B331" s="154"/>
      <c r="C331" s="154"/>
      <c r="D331" s="154"/>
      <c r="E331" s="154"/>
      <c r="F331" s="154"/>
      <c r="G331" s="92"/>
      <c r="H331" s="92"/>
      <c r="I331" s="92"/>
      <c r="J331" s="92"/>
      <c r="K331" s="92"/>
      <c r="L331" s="92"/>
      <c r="M331" s="92"/>
      <c r="N331" s="92"/>
      <c r="O331" s="92"/>
      <c r="P331" s="92"/>
      <c r="Q331" s="154"/>
      <c r="R331" s="154"/>
      <c r="S331" s="154"/>
      <c r="T331" s="154"/>
      <c r="U331" s="154"/>
      <c r="V331" s="154"/>
      <c r="W331" s="154"/>
      <c r="X331" s="154"/>
      <c r="Y331" s="154"/>
      <c r="Z331" s="154"/>
      <c r="AA331" s="154"/>
      <c r="AB331" s="154"/>
      <c r="AC331" s="154"/>
      <c r="AD331" s="154"/>
      <c r="AE331" s="154"/>
      <c r="AF331" s="154"/>
      <c r="AG331" s="154"/>
      <c r="AH331" s="154"/>
      <c r="AI331" s="154"/>
    </row>
    <row r="332" spans="1:35" ht="12" customHeight="1">
      <c r="A332" s="154"/>
      <c r="B332" s="154"/>
      <c r="C332" s="154"/>
      <c r="D332" s="154"/>
      <c r="E332" s="154"/>
      <c r="F332" s="154"/>
      <c r="G332" s="92"/>
      <c r="H332" s="92"/>
      <c r="I332" s="92"/>
      <c r="J332" s="92"/>
      <c r="K332" s="92"/>
      <c r="L332" s="92"/>
      <c r="M332" s="92"/>
      <c r="N332" s="92"/>
      <c r="O332" s="92"/>
      <c r="P332" s="92"/>
      <c r="Q332" s="154"/>
      <c r="R332" s="154"/>
      <c r="S332" s="154"/>
      <c r="T332" s="154"/>
      <c r="U332" s="154"/>
      <c r="V332" s="154"/>
      <c r="W332" s="154"/>
      <c r="X332" s="154"/>
      <c r="Y332" s="154"/>
      <c r="Z332" s="154"/>
      <c r="AA332" s="154"/>
      <c r="AB332" s="154"/>
      <c r="AC332" s="154"/>
      <c r="AD332" s="154"/>
      <c r="AE332" s="154"/>
      <c r="AF332" s="154"/>
      <c r="AG332" s="154"/>
      <c r="AH332" s="154"/>
      <c r="AI332" s="154"/>
    </row>
    <row r="333" spans="1:35" ht="12" customHeight="1">
      <c r="A333" s="154"/>
      <c r="B333" s="154"/>
      <c r="C333" s="154"/>
      <c r="D333" s="154"/>
      <c r="E333" s="154"/>
      <c r="F333" s="154"/>
      <c r="G333" s="92"/>
      <c r="H333" s="92"/>
      <c r="I333" s="92"/>
      <c r="J333" s="92"/>
      <c r="K333" s="92"/>
      <c r="L333" s="92"/>
      <c r="M333" s="92"/>
      <c r="N333" s="92"/>
      <c r="O333" s="92"/>
      <c r="P333" s="92"/>
      <c r="Q333" s="154"/>
      <c r="R333" s="154"/>
      <c r="S333" s="154"/>
      <c r="T333" s="154"/>
      <c r="U333" s="154"/>
      <c r="V333" s="154"/>
      <c r="W333" s="154"/>
      <c r="X333" s="154"/>
      <c r="Y333" s="154"/>
      <c r="Z333" s="154"/>
      <c r="AA333" s="154"/>
      <c r="AB333" s="154"/>
      <c r="AC333" s="154"/>
      <c r="AD333" s="154"/>
      <c r="AE333" s="154"/>
      <c r="AF333" s="154"/>
      <c r="AG333" s="154"/>
      <c r="AH333" s="154"/>
      <c r="AI333" s="154"/>
    </row>
    <row r="334" spans="1:35" ht="12" customHeight="1">
      <c r="A334" s="154"/>
      <c r="B334" s="154"/>
      <c r="C334" s="154"/>
      <c r="D334" s="154"/>
      <c r="E334" s="154"/>
      <c r="F334" s="154"/>
      <c r="G334" s="92"/>
      <c r="H334" s="92"/>
      <c r="I334" s="92"/>
      <c r="J334" s="92"/>
      <c r="K334" s="92"/>
      <c r="L334" s="92"/>
      <c r="M334" s="92"/>
      <c r="N334" s="92"/>
      <c r="O334" s="92"/>
      <c r="P334" s="92"/>
      <c r="Q334" s="154"/>
      <c r="R334" s="154"/>
      <c r="S334" s="154"/>
      <c r="T334" s="154"/>
      <c r="U334" s="154"/>
      <c r="V334" s="154"/>
      <c r="W334" s="154"/>
      <c r="X334" s="154"/>
      <c r="Y334" s="154"/>
      <c r="Z334" s="154"/>
      <c r="AA334" s="154"/>
      <c r="AB334" s="154"/>
      <c r="AC334" s="154"/>
      <c r="AD334" s="154"/>
      <c r="AE334" s="154"/>
      <c r="AF334" s="154"/>
      <c r="AG334" s="154"/>
      <c r="AH334" s="154"/>
      <c r="AI334" s="154"/>
    </row>
    <row r="335" spans="1:35" ht="12" customHeight="1">
      <c r="A335" s="154"/>
      <c r="B335" s="154"/>
      <c r="C335" s="154"/>
      <c r="D335" s="154"/>
      <c r="E335" s="154"/>
      <c r="F335" s="154"/>
      <c r="G335" s="92"/>
      <c r="H335" s="92"/>
      <c r="I335" s="92"/>
      <c r="J335" s="92"/>
      <c r="K335" s="92"/>
      <c r="L335" s="92"/>
      <c r="M335" s="92"/>
      <c r="N335" s="92"/>
      <c r="O335" s="92"/>
      <c r="P335" s="92"/>
      <c r="Q335" s="154"/>
      <c r="R335" s="154"/>
      <c r="S335" s="154"/>
      <c r="T335" s="154"/>
      <c r="U335" s="154"/>
      <c r="V335" s="154"/>
      <c r="W335" s="154"/>
      <c r="X335" s="154"/>
      <c r="Y335" s="154"/>
      <c r="Z335" s="154"/>
      <c r="AA335" s="154"/>
      <c r="AB335" s="154"/>
      <c r="AC335" s="154"/>
      <c r="AD335" s="154"/>
      <c r="AE335" s="154"/>
      <c r="AF335" s="154"/>
      <c r="AG335" s="154"/>
      <c r="AH335" s="154"/>
      <c r="AI335" s="154"/>
    </row>
    <row r="336" spans="1:35" ht="12" customHeight="1">
      <c r="A336" s="154"/>
      <c r="B336" s="154"/>
      <c r="C336" s="154"/>
      <c r="D336" s="154"/>
      <c r="E336" s="154"/>
      <c r="F336" s="154"/>
      <c r="G336" s="92"/>
      <c r="H336" s="92"/>
      <c r="I336" s="92"/>
      <c r="J336" s="92"/>
      <c r="K336" s="92"/>
      <c r="L336" s="92"/>
      <c r="M336" s="92"/>
      <c r="N336" s="92"/>
      <c r="O336" s="92"/>
      <c r="P336" s="92"/>
      <c r="Q336" s="154"/>
      <c r="R336" s="154"/>
      <c r="S336" s="154"/>
      <c r="T336" s="154"/>
      <c r="U336" s="154"/>
      <c r="V336" s="154"/>
      <c r="W336" s="154"/>
      <c r="X336" s="154"/>
      <c r="Y336" s="154"/>
      <c r="Z336" s="154"/>
      <c r="AA336" s="154"/>
      <c r="AB336" s="154"/>
      <c r="AC336" s="154"/>
      <c r="AD336" s="154"/>
      <c r="AE336" s="154"/>
      <c r="AF336" s="154"/>
      <c r="AG336" s="154"/>
      <c r="AH336" s="154"/>
      <c r="AI336" s="154"/>
    </row>
    <row r="337" spans="1:35" ht="12" customHeight="1">
      <c r="A337" s="154"/>
      <c r="B337" s="154"/>
      <c r="C337" s="154"/>
      <c r="D337" s="154"/>
      <c r="E337" s="154"/>
      <c r="F337" s="154"/>
      <c r="G337" s="92"/>
      <c r="H337" s="92"/>
      <c r="I337" s="92"/>
      <c r="J337" s="92"/>
      <c r="K337" s="92"/>
      <c r="L337" s="92"/>
      <c r="M337" s="92"/>
      <c r="N337" s="92"/>
      <c r="O337" s="92"/>
      <c r="P337" s="92"/>
      <c r="Q337" s="154"/>
      <c r="R337" s="154"/>
      <c r="S337" s="154"/>
      <c r="T337" s="154"/>
      <c r="U337" s="154"/>
      <c r="V337" s="154"/>
      <c r="W337" s="154"/>
      <c r="X337" s="154"/>
      <c r="Y337" s="154"/>
      <c r="Z337" s="154"/>
      <c r="AA337" s="154"/>
      <c r="AB337" s="154"/>
      <c r="AC337" s="154"/>
      <c r="AD337" s="154"/>
      <c r="AE337" s="154"/>
      <c r="AF337" s="154"/>
      <c r="AG337" s="154"/>
      <c r="AH337" s="154"/>
      <c r="AI337" s="154"/>
    </row>
    <row r="338" spans="1:35" ht="12" customHeight="1">
      <c r="A338" s="154"/>
      <c r="B338" s="154"/>
      <c r="C338" s="154"/>
      <c r="D338" s="154"/>
      <c r="E338" s="154"/>
      <c r="F338" s="154"/>
      <c r="G338" s="92"/>
      <c r="H338" s="92"/>
      <c r="I338" s="92"/>
      <c r="J338" s="92"/>
      <c r="K338" s="92"/>
      <c r="L338" s="92"/>
      <c r="M338" s="92"/>
      <c r="N338" s="92"/>
      <c r="O338" s="92"/>
      <c r="P338" s="92"/>
      <c r="Q338" s="154"/>
      <c r="R338" s="154"/>
      <c r="S338" s="154"/>
      <c r="T338" s="154"/>
      <c r="U338" s="154"/>
      <c r="V338" s="154"/>
      <c r="W338" s="154"/>
      <c r="X338" s="154"/>
      <c r="Y338" s="154"/>
      <c r="Z338" s="154"/>
      <c r="AA338" s="154"/>
      <c r="AB338" s="154"/>
      <c r="AC338" s="154"/>
      <c r="AD338" s="154"/>
      <c r="AE338" s="154"/>
      <c r="AF338" s="154"/>
      <c r="AG338" s="154"/>
      <c r="AH338" s="154"/>
      <c r="AI338" s="154"/>
    </row>
    <row r="339" spans="1:35" ht="12" customHeight="1">
      <c r="A339" s="154"/>
      <c r="B339" s="154"/>
      <c r="C339" s="154"/>
      <c r="D339" s="154"/>
      <c r="E339" s="154"/>
      <c r="F339" s="154"/>
      <c r="G339" s="92"/>
      <c r="H339" s="92"/>
      <c r="I339" s="92"/>
      <c r="J339" s="92"/>
      <c r="K339" s="92"/>
      <c r="L339" s="92"/>
      <c r="M339" s="92"/>
      <c r="N339" s="92"/>
      <c r="O339" s="92"/>
      <c r="P339" s="92"/>
      <c r="Q339" s="154"/>
      <c r="R339" s="154"/>
      <c r="S339" s="154"/>
      <c r="T339" s="154"/>
      <c r="U339" s="154"/>
      <c r="V339" s="154"/>
      <c r="W339" s="154"/>
      <c r="X339" s="154"/>
      <c r="Y339" s="154"/>
      <c r="Z339" s="154"/>
      <c r="AA339" s="154"/>
      <c r="AB339" s="154"/>
      <c r="AC339" s="154"/>
      <c r="AD339" s="154"/>
      <c r="AE339" s="154"/>
      <c r="AF339" s="154"/>
      <c r="AG339" s="154"/>
      <c r="AH339" s="154"/>
      <c r="AI339" s="154"/>
    </row>
    <row r="340" spans="1:35" ht="12" customHeight="1">
      <c r="A340" s="154"/>
      <c r="B340" s="154"/>
      <c r="C340" s="154"/>
      <c r="D340" s="154"/>
      <c r="E340" s="154"/>
      <c r="F340" s="154"/>
      <c r="G340" s="92"/>
      <c r="H340" s="92"/>
      <c r="I340" s="92"/>
      <c r="J340" s="92"/>
      <c r="K340" s="92"/>
      <c r="L340" s="92"/>
      <c r="M340" s="92"/>
      <c r="N340" s="92"/>
      <c r="O340" s="92"/>
      <c r="P340" s="92"/>
      <c r="Q340" s="154"/>
      <c r="R340" s="154"/>
      <c r="S340" s="154"/>
      <c r="T340" s="154"/>
      <c r="U340" s="154"/>
      <c r="V340" s="154"/>
      <c r="W340" s="154"/>
      <c r="X340" s="154"/>
      <c r="Y340" s="154"/>
      <c r="Z340" s="154"/>
      <c r="AA340" s="154"/>
      <c r="AB340" s="154"/>
      <c r="AC340" s="154"/>
      <c r="AD340" s="154"/>
      <c r="AE340" s="154"/>
      <c r="AF340" s="154"/>
      <c r="AG340" s="154"/>
      <c r="AH340" s="154"/>
      <c r="AI340" s="154"/>
    </row>
    <row r="341" spans="1:35" ht="12" customHeight="1">
      <c r="A341" s="154"/>
      <c r="B341" s="154"/>
      <c r="C341" s="154"/>
      <c r="D341" s="154"/>
      <c r="E341" s="154"/>
      <c r="F341" s="154"/>
      <c r="G341" s="92"/>
      <c r="H341" s="92"/>
      <c r="I341" s="92"/>
      <c r="J341" s="92"/>
      <c r="K341" s="92"/>
      <c r="L341" s="92"/>
      <c r="M341" s="92"/>
      <c r="N341" s="92"/>
      <c r="O341" s="92"/>
      <c r="P341" s="92"/>
      <c r="Q341" s="154"/>
      <c r="R341" s="154"/>
      <c r="S341" s="154"/>
      <c r="T341" s="154"/>
      <c r="U341" s="154"/>
      <c r="V341" s="154"/>
      <c r="W341" s="154"/>
      <c r="X341" s="154"/>
      <c r="Y341" s="154"/>
      <c r="Z341" s="154"/>
      <c r="AA341" s="154"/>
      <c r="AB341" s="154"/>
      <c r="AC341" s="154"/>
      <c r="AD341" s="154"/>
      <c r="AE341" s="154"/>
      <c r="AF341" s="154"/>
      <c r="AG341" s="154"/>
      <c r="AH341" s="154"/>
      <c r="AI341" s="154"/>
    </row>
    <row r="342" spans="1:35" ht="12" customHeight="1">
      <c r="A342" s="154"/>
      <c r="B342" s="154"/>
      <c r="C342" s="154"/>
      <c r="D342" s="154"/>
      <c r="E342" s="154"/>
      <c r="F342" s="154"/>
      <c r="G342" s="92"/>
      <c r="H342" s="92"/>
      <c r="I342" s="92"/>
      <c r="J342" s="92"/>
      <c r="K342" s="92"/>
      <c r="L342" s="92"/>
      <c r="M342" s="92"/>
      <c r="N342" s="92"/>
      <c r="O342" s="92"/>
      <c r="P342" s="92"/>
      <c r="Q342" s="154"/>
      <c r="R342" s="154"/>
      <c r="S342" s="154"/>
      <c r="T342" s="154"/>
      <c r="U342" s="154"/>
      <c r="V342" s="154"/>
      <c r="W342" s="154"/>
      <c r="X342" s="154"/>
      <c r="Y342" s="154"/>
      <c r="Z342" s="154"/>
      <c r="AA342" s="154"/>
      <c r="AB342" s="154"/>
      <c r="AC342" s="154"/>
      <c r="AD342" s="154"/>
      <c r="AE342" s="154"/>
      <c r="AF342" s="154"/>
      <c r="AG342" s="154"/>
      <c r="AH342" s="154"/>
      <c r="AI342" s="154"/>
    </row>
    <row r="343" spans="1:35" ht="12" customHeight="1">
      <c r="A343" s="154"/>
      <c r="B343" s="154"/>
      <c r="C343" s="154"/>
      <c r="D343" s="154"/>
      <c r="E343" s="154"/>
      <c r="F343" s="154"/>
      <c r="G343" s="92"/>
      <c r="H343" s="92"/>
      <c r="I343" s="92"/>
      <c r="J343" s="92"/>
      <c r="K343" s="92"/>
      <c r="L343" s="92"/>
      <c r="M343" s="92"/>
      <c r="N343" s="92"/>
      <c r="O343" s="92"/>
      <c r="P343" s="92"/>
      <c r="Q343" s="154"/>
      <c r="R343" s="154"/>
      <c r="S343" s="154"/>
      <c r="T343" s="154"/>
      <c r="U343" s="154"/>
      <c r="V343" s="154"/>
      <c r="W343" s="154"/>
      <c r="X343" s="154"/>
      <c r="Y343" s="154"/>
      <c r="Z343" s="154"/>
      <c r="AA343" s="154"/>
      <c r="AB343" s="154"/>
      <c r="AC343" s="154"/>
      <c r="AD343" s="154"/>
      <c r="AE343" s="154"/>
      <c r="AF343" s="154"/>
      <c r="AG343" s="154"/>
      <c r="AH343" s="154"/>
      <c r="AI343" s="154"/>
    </row>
    <row r="344" spans="1:35" ht="12" customHeight="1">
      <c r="A344" s="154"/>
      <c r="B344" s="154"/>
      <c r="C344" s="154"/>
      <c r="D344" s="154"/>
      <c r="E344" s="154"/>
      <c r="F344" s="154"/>
      <c r="G344" s="92"/>
      <c r="H344" s="92"/>
      <c r="I344" s="92"/>
      <c r="J344" s="92"/>
      <c r="K344" s="92"/>
      <c r="L344" s="92"/>
      <c r="M344" s="92"/>
      <c r="N344" s="92"/>
      <c r="O344" s="92"/>
      <c r="P344" s="92"/>
      <c r="Q344" s="154"/>
      <c r="R344" s="154"/>
      <c r="S344" s="154"/>
      <c r="T344" s="154"/>
      <c r="U344" s="154"/>
      <c r="V344" s="154"/>
      <c r="W344" s="154"/>
      <c r="X344" s="154"/>
      <c r="Y344" s="154"/>
      <c r="Z344" s="154"/>
      <c r="AA344" s="154"/>
      <c r="AB344" s="154"/>
      <c r="AC344" s="154"/>
      <c r="AD344" s="154"/>
      <c r="AE344" s="154"/>
      <c r="AF344" s="154"/>
      <c r="AG344" s="154"/>
      <c r="AH344" s="154"/>
      <c r="AI344" s="154"/>
    </row>
    <row r="345" spans="1:35" ht="12" customHeight="1">
      <c r="A345" s="154"/>
      <c r="B345" s="154"/>
      <c r="C345" s="154"/>
      <c r="D345" s="154"/>
      <c r="E345" s="154"/>
      <c r="F345" s="154"/>
      <c r="G345" s="92"/>
      <c r="H345" s="92"/>
      <c r="I345" s="92"/>
      <c r="J345" s="92"/>
      <c r="K345" s="92"/>
      <c r="L345" s="92"/>
      <c r="M345" s="92"/>
      <c r="N345" s="92"/>
      <c r="O345" s="92"/>
      <c r="P345" s="92"/>
      <c r="Q345" s="154"/>
      <c r="R345" s="154"/>
      <c r="S345" s="154"/>
      <c r="T345" s="154"/>
      <c r="U345" s="154"/>
      <c r="V345" s="154"/>
      <c r="W345" s="154"/>
      <c r="X345" s="154"/>
      <c r="Y345" s="154"/>
      <c r="Z345" s="154"/>
      <c r="AA345" s="154"/>
      <c r="AB345" s="154"/>
      <c r="AC345" s="154"/>
      <c r="AD345" s="154"/>
      <c r="AE345" s="154"/>
      <c r="AF345" s="154"/>
      <c r="AG345" s="154"/>
      <c r="AH345" s="154"/>
      <c r="AI345" s="154"/>
    </row>
    <row r="346" spans="1:35" ht="12" customHeight="1">
      <c r="A346" s="154"/>
      <c r="B346" s="154"/>
      <c r="C346" s="154"/>
      <c r="D346" s="154"/>
      <c r="E346" s="154"/>
      <c r="F346" s="154"/>
      <c r="G346" s="92"/>
      <c r="H346" s="92"/>
      <c r="I346" s="92"/>
      <c r="J346" s="92"/>
      <c r="K346" s="92"/>
      <c r="L346" s="92"/>
      <c r="M346" s="92"/>
      <c r="N346" s="92"/>
      <c r="O346" s="92"/>
      <c r="P346" s="92"/>
      <c r="Q346" s="154"/>
      <c r="R346" s="154"/>
      <c r="S346" s="154"/>
      <c r="T346" s="154"/>
      <c r="U346" s="154"/>
      <c r="V346" s="154"/>
      <c r="W346" s="154"/>
      <c r="X346" s="154"/>
      <c r="Y346" s="154"/>
      <c r="Z346" s="154"/>
      <c r="AA346" s="154"/>
      <c r="AB346" s="154"/>
      <c r="AC346" s="154"/>
      <c r="AD346" s="154"/>
      <c r="AE346" s="154"/>
      <c r="AF346" s="154"/>
      <c r="AG346" s="154"/>
      <c r="AH346" s="154"/>
      <c r="AI346" s="154"/>
    </row>
    <row r="347" spans="1:35" ht="12" customHeight="1">
      <c r="A347" s="154"/>
      <c r="B347" s="154"/>
      <c r="C347" s="154"/>
      <c r="D347" s="154"/>
      <c r="E347" s="154"/>
      <c r="F347" s="154"/>
      <c r="G347" s="92"/>
      <c r="H347" s="92"/>
      <c r="I347" s="92"/>
      <c r="J347" s="92"/>
      <c r="K347" s="92"/>
      <c r="L347" s="92"/>
      <c r="M347" s="92"/>
      <c r="N347" s="92"/>
      <c r="O347" s="92"/>
      <c r="P347" s="92"/>
      <c r="Q347" s="154"/>
      <c r="R347" s="154"/>
      <c r="S347" s="154"/>
      <c r="T347" s="154"/>
      <c r="U347" s="154"/>
      <c r="V347" s="154"/>
      <c r="W347" s="154"/>
      <c r="X347" s="154"/>
      <c r="Y347" s="154"/>
      <c r="Z347" s="154"/>
      <c r="AA347" s="154"/>
      <c r="AB347" s="154"/>
      <c r="AC347" s="154"/>
      <c r="AD347" s="154"/>
      <c r="AE347" s="154"/>
      <c r="AF347" s="154"/>
      <c r="AG347" s="154"/>
      <c r="AH347" s="154"/>
      <c r="AI347" s="154"/>
    </row>
    <row r="348" spans="1:35" ht="12" customHeight="1">
      <c r="A348" s="154"/>
      <c r="B348" s="154"/>
      <c r="C348" s="154"/>
      <c r="D348" s="154"/>
      <c r="E348" s="154"/>
      <c r="F348" s="154"/>
      <c r="G348" s="92"/>
      <c r="H348" s="92"/>
      <c r="I348" s="92"/>
      <c r="J348" s="92"/>
      <c r="K348" s="92"/>
      <c r="L348" s="92"/>
      <c r="M348" s="92"/>
      <c r="N348" s="92"/>
      <c r="O348" s="92"/>
      <c r="P348" s="92"/>
      <c r="Q348" s="154"/>
      <c r="R348" s="154"/>
      <c r="S348" s="154"/>
      <c r="T348" s="154"/>
      <c r="U348" s="154"/>
      <c r="V348" s="154"/>
      <c r="W348" s="154"/>
      <c r="X348" s="154"/>
      <c r="Y348" s="154"/>
      <c r="Z348" s="154"/>
      <c r="AA348" s="154"/>
      <c r="AB348" s="154"/>
      <c r="AC348" s="154"/>
      <c r="AD348" s="154"/>
      <c r="AE348" s="154"/>
      <c r="AF348" s="154"/>
      <c r="AG348" s="154"/>
      <c r="AH348" s="154"/>
      <c r="AI348" s="154"/>
    </row>
    <row r="349" spans="1:35" ht="12" customHeight="1">
      <c r="A349" s="154"/>
      <c r="B349" s="154"/>
      <c r="C349" s="154"/>
      <c r="D349" s="154"/>
      <c r="E349" s="154"/>
      <c r="F349" s="154"/>
      <c r="G349" s="92"/>
      <c r="H349" s="92"/>
      <c r="I349" s="92"/>
      <c r="J349" s="92"/>
      <c r="K349" s="92"/>
      <c r="L349" s="92"/>
      <c r="M349" s="92"/>
      <c r="N349" s="92"/>
      <c r="O349" s="92"/>
      <c r="P349" s="92"/>
      <c r="Q349" s="154"/>
      <c r="R349" s="154"/>
      <c r="S349" s="154"/>
      <c r="T349" s="154"/>
      <c r="U349" s="154"/>
      <c r="V349" s="154"/>
      <c r="W349" s="154"/>
      <c r="X349" s="154"/>
      <c r="Y349" s="154"/>
      <c r="Z349" s="154"/>
      <c r="AA349" s="154"/>
      <c r="AB349" s="154"/>
      <c r="AC349" s="154"/>
      <c r="AD349" s="154"/>
      <c r="AE349" s="154"/>
      <c r="AF349" s="154"/>
      <c r="AG349" s="154"/>
      <c r="AH349" s="154"/>
      <c r="AI349" s="154"/>
    </row>
    <row r="350" spans="1:35" ht="12" customHeight="1">
      <c r="A350" s="154"/>
      <c r="B350" s="154"/>
      <c r="C350" s="154"/>
      <c r="D350" s="154"/>
      <c r="E350" s="154"/>
      <c r="F350" s="154"/>
      <c r="G350" s="92"/>
      <c r="H350" s="92"/>
      <c r="I350" s="92"/>
      <c r="J350" s="92"/>
      <c r="K350" s="92"/>
      <c r="L350" s="92"/>
      <c r="M350" s="92"/>
      <c r="N350" s="92"/>
      <c r="O350" s="92"/>
      <c r="P350" s="92"/>
      <c r="Q350" s="154"/>
      <c r="R350" s="154"/>
      <c r="S350" s="154"/>
      <c r="T350" s="154"/>
      <c r="U350" s="154"/>
      <c r="V350" s="154"/>
      <c r="W350" s="154"/>
      <c r="X350" s="154"/>
      <c r="Y350" s="154"/>
      <c r="Z350" s="154"/>
      <c r="AA350" s="154"/>
      <c r="AB350" s="154"/>
      <c r="AC350" s="154"/>
      <c r="AD350" s="154"/>
      <c r="AE350" s="154"/>
      <c r="AF350" s="154"/>
      <c r="AG350" s="154"/>
      <c r="AH350" s="154"/>
      <c r="AI350" s="154"/>
    </row>
    <row r="351" spans="1:35" ht="12" customHeight="1">
      <c r="A351" s="154"/>
      <c r="B351" s="154"/>
      <c r="C351" s="154"/>
      <c r="D351" s="154"/>
      <c r="E351" s="154"/>
      <c r="F351" s="154"/>
      <c r="G351" s="92"/>
      <c r="H351" s="92"/>
      <c r="I351" s="92"/>
      <c r="J351" s="92"/>
      <c r="K351" s="92"/>
      <c r="L351" s="92"/>
      <c r="M351" s="92"/>
      <c r="N351" s="92"/>
      <c r="O351" s="92"/>
      <c r="P351" s="92"/>
      <c r="Q351" s="154"/>
      <c r="R351" s="154"/>
      <c r="S351" s="154"/>
      <c r="T351" s="154"/>
      <c r="U351" s="154"/>
      <c r="V351" s="154"/>
      <c r="W351" s="154"/>
      <c r="X351" s="154"/>
      <c r="Y351" s="154"/>
      <c r="Z351" s="154"/>
      <c r="AA351" s="154"/>
      <c r="AB351" s="154"/>
      <c r="AC351" s="154"/>
      <c r="AD351" s="154"/>
      <c r="AE351" s="154"/>
      <c r="AF351" s="154"/>
      <c r="AG351" s="154"/>
      <c r="AH351" s="154"/>
      <c r="AI351" s="154"/>
    </row>
    <row r="352" spans="1:35" ht="12" customHeight="1">
      <c r="A352" s="154"/>
      <c r="B352" s="154"/>
      <c r="C352" s="154"/>
      <c r="D352" s="154"/>
      <c r="E352" s="154"/>
      <c r="F352" s="154"/>
      <c r="G352" s="92"/>
      <c r="H352" s="92"/>
      <c r="I352" s="92"/>
      <c r="J352" s="92"/>
      <c r="K352" s="92"/>
      <c r="L352" s="92"/>
      <c r="M352" s="92"/>
      <c r="N352" s="92"/>
      <c r="O352" s="92"/>
      <c r="P352" s="92"/>
      <c r="Q352" s="154"/>
      <c r="R352" s="154"/>
      <c r="S352" s="154"/>
      <c r="T352" s="154"/>
      <c r="U352" s="154"/>
      <c r="V352" s="154"/>
      <c r="W352" s="154"/>
      <c r="X352" s="154"/>
      <c r="Y352" s="154"/>
      <c r="Z352" s="154"/>
      <c r="AA352" s="154"/>
      <c r="AB352" s="154"/>
      <c r="AC352" s="154"/>
      <c r="AD352" s="154"/>
      <c r="AE352" s="154"/>
      <c r="AF352" s="154"/>
      <c r="AG352" s="154"/>
      <c r="AH352" s="154"/>
      <c r="AI352" s="154"/>
    </row>
    <row r="353" spans="1:35" ht="12" customHeight="1">
      <c r="A353" s="154"/>
      <c r="B353" s="154"/>
      <c r="C353" s="154"/>
      <c r="D353" s="154"/>
      <c r="E353" s="154"/>
      <c r="F353" s="154"/>
      <c r="G353" s="92"/>
      <c r="H353" s="92"/>
      <c r="I353" s="92"/>
      <c r="J353" s="92"/>
      <c r="K353" s="92"/>
      <c r="L353" s="92"/>
      <c r="M353" s="92"/>
      <c r="N353" s="92"/>
      <c r="O353" s="92"/>
      <c r="P353" s="92"/>
      <c r="Q353" s="154"/>
      <c r="R353" s="154"/>
      <c r="S353" s="154"/>
      <c r="T353" s="154"/>
      <c r="U353" s="154"/>
      <c r="V353" s="154"/>
      <c r="W353" s="154"/>
      <c r="X353" s="154"/>
      <c r="Y353" s="154"/>
      <c r="Z353" s="154"/>
      <c r="AA353" s="154"/>
      <c r="AB353" s="154"/>
      <c r="AC353" s="154"/>
      <c r="AD353" s="154"/>
      <c r="AE353" s="154"/>
      <c r="AF353" s="154"/>
      <c r="AG353" s="154"/>
      <c r="AH353" s="154"/>
      <c r="AI353" s="154"/>
    </row>
    <row r="354" spans="1:35" ht="12" customHeight="1">
      <c r="A354" s="154"/>
      <c r="B354" s="154"/>
      <c r="C354" s="154"/>
      <c r="D354" s="154"/>
      <c r="E354" s="154"/>
      <c r="F354" s="154"/>
      <c r="G354" s="92"/>
      <c r="H354" s="92"/>
      <c r="I354" s="92"/>
      <c r="J354" s="92"/>
      <c r="K354" s="92"/>
      <c r="L354" s="92"/>
      <c r="M354" s="92"/>
      <c r="N354" s="92"/>
      <c r="O354" s="92"/>
      <c r="P354" s="92"/>
      <c r="Q354" s="154"/>
      <c r="R354" s="154"/>
      <c r="S354" s="154"/>
      <c r="T354" s="154"/>
      <c r="U354" s="154"/>
      <c r="V354" s="154"/>
      <c r="W354" s="154"/>
      <c r="X354" s="154"/>
      <c r="Y354" s="154"/>
      <c r="Z354" s="154"/>
      <c r="AA354" s="154"/>
      <c r="AB354" s="154"/>
      <c r="AC354" s="154"/>
      <c r="AD354" s="154"/>
      <c r="AE354" s="154"/>
      <c r="AF354" s="154"/>
      <c r="AG354" s="154"/>
      <c r="AH354" s="154"/>
      <c r="AI354" s="154"/>
    </row>
    <row r="355" spans="1:35" ht="12" customHeight="1">
      <c r="A355" s="154"/>
      <c r="B355" s="154"/>
      <c r="C355" s="154"/>
      <c r="D355" s="154"/>
      <c r="E355" s="154"/>
      <c r="F355" s="154"/>
      <c r="G355" s="92"/>
      <c r="H355" s="92"/>
      <c r="I355" s="92"/>
      <c r="J355" s="92"/>
      <c r="K355" s="92"/>
      <c r="L355" s="92"/>
      <c r="M355" s="92"/>
      <c r="N355" s="92"/>
      <c r="O355" s="92"/>
      <c r="P355" s="92"/>
      <c r="Q355" s="154"/>
      <c r="R355" s="154"/>
      <c r="S355" s="154"/>
      <c r="T355" s="154"/>
      <c r="U355" s="154"/>
      <c r="V355" s="154"/>
      <c r="W355" s="154"/>
      <c r="X355" s="154"/>
      <c r="Y355" s="154"/>
      <c r="Z355" s="154"/>
      <c r="AA355" s="154"/>
      <c r="AB355" s="154"/>
      <c r="AC355" s="154"/>
      <c r="AD355" s="154"/>
      <c r="AE355" s="154"/>
      <c r="AF355" s="154"/>
      <c r="AG355" s="154"/>
      <c r="AH355" s="154"/>
      <c r="AI355" s="154"/>
    </row>
    <row r="356" spans="1:35" ht="12" customHeight="1">
      <c r="A356" s="154"/>
      <c r="B356" s="154"/>
      <c r="C356" s="154"/>
      <c r="D356" s="154"/>
      <c r="E356" s="154"/>
      <c r="F356" s="154"/>
      <c r="G356" s="92"/>
      <c r="H356" s="92"/>
      <c r="I356" s="92"/>
      <c r="J356" s="92"/>
      <c r="K356" s="92"/>
      <c r="L356" s="92"/>
      <c r="M356" s="92"/>
      <c r="N356" s="92"/>
      <c r="O356" s="92"/>
      <c r="P356" s="92"/>
      <c r="Q356" s="154"/>
      <c r="R356" s="154"/>
      <c r="S356" s="154"/>
      <c r="T356" s="154"/>
      <c r="U356" s="154"/>
      <c r="V356" s="154"/>
      <c r="W356" s="154"/>
      <c r="X356" s="154"/>
      <c r="Y356" s="154"/>
      <c r="Z356" s="154"/>
      <c r="AA356" s="154"/>
      <c r="AB356" s="154"/>
      <c r="AC356" s="154"/>
      <c r="AD356" s="154"/>
      <c r="AE356" s="154"/>
      <c r="AF356" s="154"/>
      <c r="AG356" s="154"/>
      <c r="AH356" s="154"/>
      <c r="AI356" s="154"/>
    </row>
    <row r="357" spans="1:35" ht="12" customHeight="1">
      <c r="A357" s="154"/>
      <c r="B357" s="154"/>
      <c r="C357" s="154"/>
      <c r="D357" s="154"/>
      <c r="E357" s="154"/>
      <c r="F357" s="154"/>
      <c r="G357" s="92"/>
      <c r="H357" s="92"/>
      <c r="I357" s="92"/>
      <c r="J357" s="92"/>
      <c r="K357" s="92"/>
      <c r="L357" s="92"/>
      <c r="M357" s="92"/>
      <c r="N357" s="92"/>
      <c r="O357" s="92"/>
      <c r="P357" s="92"/>
      <c r="Q357" s="154"/>
      <c r="R357" s="154"/>
      <c r="S357" s="154"/>
      <c r="T357" s="154"/>
      <c r="U357" s="154"/>
      <c r="V357" s="154"/>
      <c r="W357" s="154"/>
      <c r="X357" s="154"/>
      <c r="Y357" s="154"/>
      <c r="Z357" s="154"/>
      <c r="AA357" s="154"/>
      <c r="AB357" s="154"/>
      <c r="AC357" s="154"/>
      <c r="AD357" s="154"/>
      <c r="AE357" s="154"/>
      <c r="AF357" s="154"/>
      <c r="AG357" s="154"/>
      <c r="AH357" s="154"/>
      <c r="AI357" s="154"/>
    </row>
    <row r="358" spans="1:35" ht="12" customHeight="1">
      <c r="A358" s="154"/>
      <c r="B358" s="154"/>
      <c r="C358" s="154"/>
      <c r="D358" s="154"/>
      <c r="E358" s="154"/>
      <c r="F358" s="154"/>
      <c r="G358" s="92"/>
      <c r="H358" s="92"/>
      <c r="I358" s="92"/>
      <c r="J358" s="92"/>
      <c r="K358" s="92"/>
      <c r="L358" s="92"/>
      <c r="M358" s="92"/>
      <c r="N358" s="92"/>
      <c r="O358" s="92"/>
      <c r="P358" s="92"/>
      <c r="Q358" s="154"/>
      <c r="R358" s="154"/>
      <c r="S358" s="154"/>
      <c r="T358" s="154"/>
      <c r="U358" s="154"/>
      <c r="V358" s="154"/>
      <c r="W358" s="154"/>
      <c r="X358" s="154"/>
      <c r="Y358" s="154"/>
      <c r="Z358" s="154"/>
      <c r="AA358" s="154"/>
      <c r="AB358" s="154"/>
      <c r="AC358" s="154"/>
      <c r="AD358" s="154"/>
      <c r="AE358" s="154"/>
      <c r="AF358" s="154"/>
      <c r="AG358" s="154"/>
      <c r="AH358" s="154"/>
      <c r="AI358" s="154"/>
    </row>
    <row r="359" spans="1:35" ht="12" customHeight="1">
      <c r="A359" s="154"/>
      <c r="B359" s="154"/>
      <c r="C359" s="154"/>
      <c r="D359" s="154"/>
      <c r="E359" s="154"/>
      <c r="F359" s="154"/>
      <c r="G359" s="92"/>
      <c r="H359" s="92"/>
      <c r="I359" s="92"/>
      <c r="J359" s="92"/>
      <c r="K359" s="92"/>
      <c r="L359" s="92"/>
      <c r="M359" s="92"/>
      <c r="N359" s="92"/>
      <c r="O359" s="92"/>
      <c r="P359" s="92"/>
      <c r="Q359" s="154"/>
      <c r="R359" s="154"/>
      <c r="S359" s="154"/>
      <c r="T359" s="154"/>
      <c r="U359" s="154"/>
      <c r="V359" s="154"/>
      <c r="W359" s="154"/>
      <c r="X359" s="154"/>
      <c r="Y359" s="154"/>
      <c r="Z359" s="154"/>
      <c r="AA359" s="154"/>
      <c r="AB359" s="154"/>
      <c r="AC359" s="154"/>
      <c r="AD359" s="154"/>
      <c r="AE359" s="154"/>
      <c r="AF359" s="154"/>
      <c r="AG359" s="154"/>
      <c r="AH359" s="154"/>
      <c r="AI359" s="154"/>
    </row>
    <row r="360" spans="1:35" ht="12" customHeight="1">
      <c r="A360" s="154"/>
      <c r="B360" s="154"/>
      <c r="C360" s="154"/>
      <c r="D360" s="154"/>
      <c r="E360" s="154"/>
      <c r="F360" s="154"/>
      <c r="G360" s="92"/>
      <c r="H360" s="92"/>
      <c r="I360" s="92"/>
      <c r="J360" s="92"/>
      <c r="K360" s="92"/>
      <c r="L360" s="92"/>
      <c r="M360" s="92"/>
      <c r="N360" s="92"/>
      <c r="O360" s="92"/>
      <c r="P360" s="92"/>
      <c r="Q360" s="154"/>
      <c r="R360" s="154"/>
      <c r="S360" s="154"/>
      <c r="T360" s="154"/>
      <c r="U360" s="154"/>
      <c r="V360" s="154"/>
      <c r="W360" s="154"/>
      <c r="X360" s="154"/>
      <c r="Y360" s="154"/>
      <c r="Z360" s="154"/>
      <c r="AA360" s="154"/>
      <c r="AB360" s="154"/>
      <c r="AC360" s="154"/>
      <c r="AD360" s="154"/>
      <c r="AE360" s="154"/>
      <c r="AF360" s="154"/>
      <c r="AG360" s="154"/>
      <c r="AH360" s="154"/>
      <c r="AI360" s="154"/>
    </row>
    <row r="361" spans="1:35" ht="12" customHeight="1">
      <c r="A361" s="154"/>
      <c r="B361" s="154"/>
      <c r="C361" s="154"/>
      <c r="D361" s="154"/>
      <c r="E361" s="154"/>
      <c r="F361" s="154"/>
      <c r="G361" s="92"/>
      <c r="H361" s="92"/>
      <c r="I361" s="92"/>
      <c r="J361" s="92"/>
      <c r="K361" s="92"/>
      <c r="L361" s="92"/>
      <c r="M361" s="92"/>
      <c r="N361" s="92"/>
      <c r="O361" s="92"/>
      <c r="P361" s="92"/>
      <c r="Q361" s="154"/>
      <c r="R361" s="154"/>
      <c r="S361" s="154"/>
      <c r="T361" s="154"/>
      <c r="U361" s="154"/>
      <c r="V361" s="154"/>
      <c r="W361" s="154"/>
      <c r="X361" s="154"/>
      <c r="Y361" s="154"/>
      <c r="Z361" s="154"/>
      <c r="AA361" s="154"/>
      <c r="AB361" s="154"/>
      <c r="AC361" s="154"/>
      <c r="AD361" s="154"/>
      <c r="AE361" s="154"/>
      <c r="AF361" s="154"/>
      <c r="AG361" s="154"/>
      <c r="AH361" s="154"/>
      <c r="AI361" s="154"/>
    </row>
    <row r="362" spans="1:35" ht="12" customHeight="1">
      <c r="A362" s="154"/>
      <c r="B362" s="154"/>
      <c r="C362" s="154"/>
      <c r="D362" s="154"/>
      <c r="E362" s="154"/>
      <c r="F362" s="154"/>
      <c r="G362" s="92"/>
      <c r="H362" s="92"/>
      <c r="I362" s="92"/>
      <c r="J362" s="92"/>
      <c r="K362" s="92"/>
      <c r="L362" s="92"/>
      <c r="M362" s="92"/>
      <c r="N362" s="92"/>
      <c r="O362" s="92"/>
      <c r="P362" s="92"/>
      <c r="Q362" s="154"/>
      <c r="R362" s="154"/>
      <c r="S362" s="154"/>
      <c r="T362" s="154"/>
      <c r="U362" s="154"/>
      <c r="V362" s="154"/>
      <c r="W362" s="154"/>
      <c r="X362" s="154"/>
      <c r="Y362" s="154"/>
      <c r="Z362" s="154"/>
      <c r="AA362" s="154"/>
      <c r="AB362" s="154"/>
      <c r="AC362" s="154"/>
      <c r="AD362" s="154"/>
      <c r="AE362" s="154"/>
      <c r="AF362" s="154"/>
      <c r="AG362" s="154"/>
      <c r="AH362" s="154"/>
      <c r="AI362" s="154"/>
    </row>
    <row r="363" spans="1:35" ht="12" customHeight="1">
      <c r="A363" s="154"/>
      <c r="B363" s="154"/>
      <c r="C363" s="154"/>
      <c r="D363" s="154"/>
      <c r="E363" s="154"/>
      <c r="F363" s="154"/>
      <c r="G363" s="92"/>
      <c r="H363" s="92"/>
      <c r="I363" s="92"/>
      <c r="J363" s="92"/>
      <c r="K363" s="92"/>
      <c r="L363" s="92"/>
      <c r="M363" s="92"/>
      <c r="N363" s="92"/>
      <c r="O363" s="92"/>
      <c r="P363" s="92"/>
      <c r="Q363" s="154"/>
      <c r="R363" s="154"/>
      <c r="S363" s="154"/>
      <c r="T363" s="154"/>
      <c r="U363" s="154"/>
      <c r="V363" s="154"/>
      <c r="W363" s="154"/>
      <c r="X363" s="154"/>
      <c r="Y363" s="154"/>
      <c r="Z363" s="154"/>
      <c r="AA363" s="154"/>
      <c r="AB363" s="154"/>
      <c r="AC363" s="154"/>
      <c r="AD363" s="154"/>
      <c r="AE363" s="154"/>
      <c r="AF363" s="154"/>
      <c r="AG363" s="154"/>
      <c r="AH363" s="154"/>
      <c r="AI363" s="154"/>
    </row>
    <row r="364" spans="1:35" ht="12" customHeight="1">
      <c r="A364" s="154"/>
      <c r="B364" s="154"/>
      <c r="C364" s="154"/>
      <c r="D364" s="154"/>
      <c r="E364" s="154"/>
      <c r="F364" s="154"/>
      <c r="G364" s="92"/>
      <c r="H364" s="92"/>
      <c r="I364" s="92"/>
      <c r="J364" s="92"/>
      <c r="K364" s="92"/>
      <c r="L364" s="92"/>
      <c r="M364" s="92"/>
      <c r="N364" s="92"/>
      <c r="O364" s="92"/>
      <c r="P364" s="92"/>
      <c r="Q364" s="154"/>
      <c r="R364" s="154"/>
      <c r="S364" s="154"/>
      <c r="T364" s="154"/>
      <c r="U364" s="154"/>
      <c r="V364" s="154"/>
      <c r="W364" s="154"/>
      <c r="X364" s="154"/>
      <c r="Y364" s="154"/>
      <c r="Z364" s="154"/>
      <c r="AA364" s="154"/>
      <c r="AB364" s="154"/>
      <c r="AC364" s="154"/>
      <c r="AD364" s="154"/>
      <c r="AE364" s="154"/>
      <c r="AF364" s="154"/>
      <c r="AG364" s="154"/>
      <c r="AH364" s="154"/>
      <c r="AI364" s="154"/>
    </row>
    <row r="365" spans="1:35" ht="12" customHeight="1">
      <c r="A365" s="154"/>
      <c r="B365" s="154"/>
      <c r="C365" s="154"/>
      <c r="D365" s="154"/>
      <c r="E365" s="154"/>
      <c r="F365" s="154"/>
      <c r="G365" s="92"/>
      <c r="H365" s="92"/>
      <c r="I365" s="92"/>
      <c r="J365" s="92"/>
      <c r="K365" s="92"/>
      <c r="L365" s="92"/>
      <c r="M365" s="92"/>
      <c r="N365" s="92"/>
      <c r="O365" s="92"/>
      <c r="P365" s="92"/>
      <c r="Q365" s="154"/>
      <c r="R365" s="154"/>
      <c r="S365" s="154"/>
      <c r="T365" s="154"/>
      <c r="U365" s="154"/>
      <c r="V365" s="154"/>
      <c r="W365" s="154"/>
      <c r="X365" s="154"/>
      <c r="Y365" s="154"/>
      <c r="Z365" s="154"/>
      <c r="AA365" s="154"/>
      <c r="AB365" s="154"/>
      <c r="AC365" s="154"/>
      <c r="AD365" s="154"/>
      <c r="AE365" s="154"/>
      <c r="AF365" s="154"/>
      <c r="AG365" s="154"/>
      <c r="AH365" s="154"/>
      <c r="AI365" s="154"/>
    </row>
    <row r="366" spans="1:35" ht="12" customHeight="1">
      <c r="A366" s="154"/>
      <c r="B366" s="154"/>
      <c r="C366" s="154"/>
      <c r="D366" s="154"/>
      <c r="E366" s="154"/>
      <c r="F366" s="154"/>
      <c r="G366" s="92"/>
      <c r="H366" s="92"/>
      <c r="I366" s="92"/>
      <c r="J366" s="92"/>
      <c r="K366" s="92"/>
      <c r="L366" s="92"/>
      <c r="M366" s="92"/>
      <c r="N366" s="92"/>
      <c r="O366" s="92"/>
      <c r="P366" s="92"/>
      <c r="Q366" s="154"/>
      <c r="R366" s="154"/>
      <c r="S366" s="154"/>
      <c r="T366" s="154"/>
      <c r="U366" s="154"/>
      <c r="V366" s="154"/>
      <c r="W366" s="154"/>
      <c r="X366" s="154"/>
      <c r="Y366" s="154"/>
      <c r="Z366" s="154"/>
      <c r="AA366" s="154"/>
      <c r="AB366" s="154"/>
      <c r="AC366" s="154"/>
      <c r="AD366" s="154"/>
      <c r="AE366" s="154"/>
      <c r="AF366" s="154"/>
      <c r="AG366" s="154"/>
      <c r="AH366" s="154"/>
      <c r="AI366" s="154"/>
    </row>
    <row r="367" spans="1:35" ht="12" customHeight="1">
      <c r="A367" s="154"/>
      <c r="B367" s="154"/>
      <c r="C367" s="154"/>
      <c r="D367" s="154"/>
      <c r="E367" s="154"/>
      <c r="F367" s="154"/>
      <c r="G367" s="92"/>
      <c r="H367" s="92"/>
      <c r="I367" s="92"/>
      <c r="J367" s="92"/>
      <c r="K367" s="92"/>
      <c r="L367" s="92"/>
      <c r="M367" s="92"/>
      <c r="N367" s="92"/>
      <c r="O367" s="92"/>
      <c r="P367" s="92"/>
      <c r="Q367" s="154"/>
      <c r="R367" s="154"/>
      <c r="S367" s="154"/>
      <c r="T367" s="154"/>
      <c r="U367" s="154"/>
      <c r="V367" s="154"/>
      <c r="W367" s="154"/>
      <c r="X367" s="154"/>
      <c r="Y367" s="154"/>
      <c r="Z367" s="154"/>
      <c r="AA367" s="154"/>
      <c r="AB367" s="154"/>
      <c r="AC367" s="154"/>
      <c r="AD367" s="154"/>
      <c r="AE367" s="154"/>
      <c r="AF367" s="154"/>
      <c r="AG367" s="154"/>
      <c r="AH367" s="154"/>
      <c r="AI367" s="154"/>
    </row>
    <row r="368" spans="1:35" ht="12" customHeight="1">
      <c r="A368" s="154"/>
      <c r="B368" s="154"/>
      <c r="C368" s="154"/>
      <c r="D368" s="154"/>
      <c r="E368" s="154"/>
      <c r="F368" s="154"/>
      <c r="G368" s="92"/>
      <c r="H368" s="92"/>
      <c r="I368" s="92"/>
      <c r="J368" s="92"/>
      <c r="K368" s="92"/>
      <c r="L368" s="92"/>
      <c r="M368" s="92"/>
      <c r="N368" s="92"/>
      <c r="O368" s="92"/>
      <c r="P368" s="92"/>
      <c r="Q368" s="154"/>
      <c r="R368" s="154"/>
      <c r="S368" s="154"/>
      <c r="T368" s="154"/>
      <c r="U368" s="154"/>
      <c r="V368" s="154"/>
      <c r="W368" s="154"/>
      <c r="X368" s="154"/>
      <c r="Y368" s="154"/>
      <c r="Z368" s="154"/>
      <c r="AA368" s="154"/>
      <c r="AB368" s="154"/>
      <c r="AC368" s="154"/>
      <c r="AD368" s="154"/>
      <c r="AE368" s="154"/>
      <c r="AF368" s="154"/>
      <c r="AG368" s="154"/>
      <c r="AH368" s="154"/>
      <c r="AI368" s="154"/>
    </row>
    <row r="369" spans="1:35" ht="12" customHeight="1">
      <c r="A369" s="154"/>
      <c r="B369" s="154"/>
      <c r="C369" s="154"/>
      <c r="D369" s="154"/>
      <c r="E369" s="154"/>
      <c r="F369" s="154"/>
      <c r="G369" s="92"/>
      <c r="H369" s="92"/>
      <c r="I369" s="92"/>
      <c r="J369" s="92"/>
      <c r="K369" s="92"/>
      <c r="L369" s="92"/>
      <c r="M369" s="92"/>
      <c r="N369" s="92"/>
      <c r="O369" s="92"/>
      <c r="P369" s="92"/>
      <c r="Q369" s="154"/>
      <c r="R369" s="154"/>
      <c r="S369" s="154"/>
      <c r="T369" s="154"/>
      <c r="U369" s="154"/>
      <c r="V369" s="154"/>
      <c r="W369" s="154"/>
      <c r="X369" s="154"/>
      <c r="Y369" s="154"/>
      <c r="Z369" s="154"/>
      <c r="AA369" s="154"/>
      <c r="AB369" s="154"/>
      <c r="AC369" s="154"/>
      <c r="AD369" s="154"/>
      <c r="AE369" s="154"/>
      <c r="AF369" s="154"/>
      <c r="AG369" s="154"/>
      <c r="AH369" s="154"/>
      <c r="AI369" s="154"/>
    </row>
    <row r="370" spans="1:35" ht="12" customHeight="1">
      <c r="A370" s="154"/>
      <c r="B370" s="154"/>
      <c r="C370" s="154"/>
      <c r="D370" s="154"/>
      <c r="E370" s="154"/>
      <c r="F370" s="154"/>
      <c r="G370" s="92"/>
      <c r="H370" s="92"/>
      <c r="I370" s="92"/>
      <c r="J370" s="92"/>
      <c r="K370" s="92"/>
      <c r="L370" s="92"/>
      <c r="M370" s="92"/>
      <c r="N370" s="92"/>
      <c r="O370" s="92"/>
      <c r="P370" s="92"/>
      <c r="Q370" s="154"/>
      <c r="R370" s="154"/>
      <c r="S370" s="154"/>
      <c r="T370" s="154"/>
      <c r="U370" s="154"/>
      <c r="V370" s="154"/>
      <c r="W370" s="154"/>
      <c r="X370" s="154"/>
      <c r="Y370" s="154"/>
      <c r="Z370" s="154"/>
      <c r="AA370" s="154"/>
      <c r="AB370" s="154"/>
      <c r="AC370" s="154"/>
      <c r="AD370" s="154"/>
      <c r="AE370" s="154"/>
      <c r="AF370" s="154"/>
      <c r="AG370" s="154"/>
      <c r="AH370" s="154"/>
      <c r="AI370" s="154"/>
    </row>
    <row r="371" spans="1:35" ht="12" customHeight="1">
      <c r="A371" s="154"/>
      <c r="B371" s="154"/>
      <c r="C371" s="154"/>
      <c r="D371" s="154"/>
      <c r="E371" s="154"/>
      <c r="F371" s="154"/>
      <c r="G371" s="92"/>
      <c r="H371" s="92"/>
      <c r="I371" s="92"/>
      <c r="J371" s="92"/>
      <c r="K371" s="92"/>
      <c r="L371" s="92"/>
      <c r="M371" s="92"/>
      <c r="N371" s="92"/>
      <c r="O371" s="92"/>
      <c r="P371" s="92"/>
      <c r="Q371" s="154"/>
      <c r="R371" s="154"/>
      <c r="S371" s="154"/>
      <c r="T371" s="154"/>
      <c r="U371" s="154"/>
      <c r="V371" s="154"/>
      <c r="W371" s="154"/>
      <c r="X371" s="154"/>
      <c r="Y371" s="154"/>
      <c r="Z371" s="154"/>
      <c r="AA371" s="154"/>
      <c r="AB371" s="154"/>
      <c r="AC371" s="154"/>
      <c r="AD371" s="154"/>
      <c r="AE371" s="154"/>
      <c r="AF371" s="154"/>
      <c r="AG371" s="154"/>
      <c r="AH371" s="154"/>
      <c r="AI371" s="154"/>
    </row>
    <row r="372" spans="1:35" ht="12" customHeight="1">
      <c r="A372" s="154"/>
      <c r="B372" s="154"/>
      <c r="C372" s="154"/>
      <c r="D372" s="154"/>
      <c r="E372" s="154"/>
      <c r="F372" s="154"/>
      <c r="G372" s="92"/>
      <c r="H372" s="92"/>
      <c r="I372" s="92"/>
      <c r="J372" s="92"/>
      <c r="K372" s="92"/>
      <c r="L372" s="92"/>
      <c r="M372" s="92"/>
      <c r="N372" s="92"/>
      <c r="O372" s="92"/>
      <c r="P372" s="92"/>
      <c r="Q372" s="154"/>
      <c r="R372" s="154"/>
      <c r="S372" s="154"/>
      <c r="T372" s="154"/>
      <c r="U372" s="154"/>
      <c r="V372" s="154"/>
      <c r="W372" s="154"/>
      <c r="X372" s="154"/>
      <c r="Y372" s="154"/>
      <c r="Z372" s="154"/>
      <c r="AA372" s="154"/>
      <c r="AB372" s="154"/>
      <c r="AC372" s="154"/>
      <c r="AD372" s="154"/>
      <c r="AE372" s="154"/>
      <c r="AF372" s="154"/>
      <c r="AG372" s="154"/>
      <c r="AH372" s="154"/>
      <c r="AI372" s="154"/>
    </row>
    <row r="373" spans="1:35" ht="12" customHeight="1">
      <c r="A373" s="154"/>
      <c r="B373" s="154"/>
      <c r="C373" s="154"/>
      <c r="D373" s="154"/>
      <c r="E373" s="154"/>
      <c r="F373" s="154"/>
      <c r="G373" s="92"/>
      <c r="H373" s="92"/>
      <c r="I373" s="92"/>
      <c r="J373" s="92"/>
      <c r="K373" s="92"/>
      <c r="L373" s="92"/>
      <c r="M373" s="92"/>
      <c r="N373" s="92"/>
      <c r="O373" s="92"/>
      <c r="P373" s="92"/>
      <c r="Q373" s="154"/>
      <c r="R373" s="154"/>
      <c r="S373" s="154"/>
      <c r="T373" s="154"/>
      <c r="U373" s="154"/>
      <c r="V373" s="154"/>
      <c r="W373" s="154"/>
      <c r="X373" s="154"/>
      <c r="Y373" s="154"/>
      <c r="Z373" s="154"/>
      <c r="AA373" s="154"/>
      <c r="AB373" s="154"/>
      <c r="AC373" s="154"/>
      <c r="AD373" s="154"/>
      <c r="AE373" s="154"/>
      <c r="AF373" s="154"/>
      <c r="AG373" s="154"/>
      <c r="AH373" s="154"/>
      <c r="AI373" s="154"/>
    </row>
    <row r="374" spans="1:35" ht="12" customHeight="1">
      <c r="A374" s="154"/>
      <c r="B374" s="154"/>
      <c r="C374" s="154"/>
      <c r="D374" s="154"/>
      <c r="E374" s="154"/>
      <c r="F374" s="154"/>
      <c r="G374" s="92"/>
      <c r="H374" s="92"/>
      <c r="I374" s="92"/>
      <c r="J374" s="92"/>
      <c r="K374" s="92"/>
      <c r="L374" s="92"/>
      <c r="M374" s="92"/>
      <c r="N374" s="92"/>
      <c r="O374" s="92"/>
      <c r="P374" s="92"/>
      <c r="Q374" s="154"/>
      <c r="R374" s="154"/>
      <c r="S374" s="154"/>
      <c r="T374" s="154"/>
      <c r="U374" s="154"/>
      <c r="V374" s="154"/>
      <c r="W374" s="154"/>
      <c r="X374" s="154"/>
      <c r="Y374" s="154"/>
      <c r="Z374" s="154"/>
      <c r="AA374" s="154"/>
      <c r="AB374" s="154"/>
      <c r="AC374" s="154"/>
      <c r="AD374" s="154"/>
      <c r="AE374" s="154"/>
      <c r="AF374" s="154"/>
      <c r="AG374" s="154"/>
      <c r="AH374" s="154"/>
      <c r="AI374" s="154"/>
    </row>
    <row r="375" spans="1:35" ht="12" customHeight="1">
      <c r="A375" s="154"/>
      <c r="B375" s="154"/>
      <c r="C375" s="154"/>
      <c r="D375" s="154"/>
      <c r="E375" s="154"/>
      <c r="F375" s="154"/>
      <c r="G375" s="92"/>
      <c r="H375" s="92"/>
      <c r="I375" s="92"/>
      <c r="J375" s="92"/>
      <c r="K375" s="92"/>
      <c r="L375" s="92"/>
      <c r="M375" s="92"/>
      <c r="N375" s="92"/>
      <c r="O375" s="92"/>
      <c r="P375" s="92"/>
      <c r="Q375" s="154"/>
      <c r="R375" s="154"/>
      <c r="S375" s="154"/>
      <c r="T375" s="154"/>
      <c r="U375" s="154"/>
      <c r="V375" s="154"/>
      <c r="W375" s="154"/>
      <c r="X375" s="154"/>
      <c r="Y375" s="154"/>
      <c r="Z375" s="154"/>
      <c r="AA375" s="154"/>
      <c r="AB375" s="154"/>
      <c r="AC375" s="154"/>
      <c r="AD375" s="154"/>
      <c r="AE375" s="154"/>
      <c r="AF375" s="154"/>
      <c r="AG375" s="154"/>
      <c r="AH375" s="154"/>
      <c r="AI375" s="154"/>
    </row>
    <row r="376" spans="1:35" ht="12" customHeight="1">
      <c r="A376" s="154"/>
      <c r="B376" s="154"/>
      <c r="C376" s="154"/>
      <c r="D376" s="154"/>
      <c r="E376" s="154"/>
      <c r="F376" s="154"/>
      <c r="G376" s="92"/>
      <c r="H376" s="92"/>
      <c r="I376" s="92"/>
      <c r="J376" s="92"/>
      <c r="K376" s="92"/>
      <c r="L376" s="92"/>
      <c r="M376" s="92"/>
      <c r="N376" s="92"/>
      <c r="O376" s="92"/>
      <c r="P376" s="92"/>
      <c r="Q376" s="154"/>
      <c r="R376" s="154"/>
      <c r="S376" s="154"/>
      <c r="T376" s="154"/>
      <c r="U376" s="154"/>
      <c r="V376" s="154"/>
      <c r="W376" s="154"/>
      <c r="X376" s="154"/>
      <c r="Y376" s="154"/>
      <c r="Z376" s="154"/>
      <c r="AA376" s="154"/>
      <c r="AB376" s="154"/>
      <c r="AC376" s="154"/>
      <c r="AD376" s="154"/>
      <c r="AE376" s="154"/>
      <c r="AF376" s="154"/>
      <c r="AG376" s="154"/>
      <c r="AH376" s="154"/>
      <c r="AI376" s="154"/>
    </row>
    <row r="377" spans="1:35" ht="12" customHeight="1">
      <c r="A377" s="154"/>
      <c r="B377" s="154"/>
      <c r="C377" s="154"/>
      <c r="D377" s="154"/>
      <c r="E377" s="154"/>
      <c r="F377" s="154"/>
      <c r="G377" s="92"/>
      <c r="H377" s="92"/>
      <c r="I377" s="92"/>
      <c r="J377" s="92"/>
      <c r="K377" s="92"/>
      <c r="L377" s="92"/>
      <c r="M377" s="92"/>
      <c r="N377" s="92"/>
      <c r="O377" s="92"/>
      <c r="P377" s="92"/>
      <c r="Q377" s="154"/>
      <c r="R377" s="154"/>
      <c r="S377" s="154"/>
      <c r="T377" s="154"/>
      <c r="U377" s="154"/>
      <c r="V377" s="154"/>
      <c r="W377" s="154"/>
      <c r="X377" s="154"/>
      <c r="Y377" s="154"/>
      <c r="Z377" s="154"/>
      <c r="AA377" s="154"/>
      <c r="AB377" s="154"/>
      <c r="AC377" s="154"/>
      <c r="AD377" s="154"/>
      <c r="AE377" s="154"/>
      <c r="AF377" s="154"/>
      <c r="AG377" s="154"/>
      <c r="AH377" s="154"/>
      <c r="AI377" s="154"/>
    </row>
    <row r="378" spans="1:35" ht="12" customHeight="1">
      <c r="A378" s="154"/>
      <c r="B378" s="154"/>
      <c r="C378" s="154"/>
      <c r="D378" s="154"/>
      <c r="E378" s="154"/>
      <c r="F378" s="154"/>
      <c r="G378" s="92"/>
      <c r="H378" s="92"/>
      <c r="I378" s="92"/>
      <c r="J378" s="92"/>
      <c r="K378" s="92"/>
      <c r="L378" s="92"/>
      <c r="M378" s="92"/>
      <c r="N378" s="92"/>
      <c r="O378" s="92"/>
      <c r="P378" s="92"/>
      <c r="Q378" s="154"/>
      <c r="R378" s="154"/>
      <c r="S378" s="154"/>
      <c r="T378" s="154"/>
      <c r="U378" s="154"/>
      <c r="V378" s="154"/>
      <c r="W378" s="154"/>
      <c r="X378" s="154"/>
      <c r="Y378" s="154"/>
      <c r="Z378" s="154"/>
      <c r="AA378" s="154"/>
      <c r="AB378" s="154"/>
      <c r="AC378" s="154"/>
      <c r="AD378" s="154"/>
      <c r="AE378" s="154"/>
      <c r="AF378" s="154"/>
      <c r="AG378" s="154"/>
      <c r="AH378" s="154"/>
      <c r="AI378" s="154"/>
    </row>
    <row r="379" spans="1:35" ht="12" customHeight="1">
      <c r="A379" s="154"/>
      <c r="B379" s="154"/>
      <c r="C379" s="154"/>
      <c r="D379" s="154"/>
      <c r="E379" s="154"/>
      <c r="F379" s="154"/>
      <c r="G379" s="92"/>
      <c r="H379" s="92"/>
      <c r="I379" s="92"/>
      <c r="J379" s="92"/>
      <c r="K379" s="92"/>
      <c r="L379" s="92"/>
      <c r="M379" s="92"/>
      <c r="N379" s="92"/>
      <c r="O379" s="92"/>
      <c r="P379" s="92"/>
      <c r="Q379" s="154"/>
      <c r="R379" s="154"/>
      <c r="S379" s="154"/>
      <c r="T379" s="154"/>
      <c r="U379" s="154"/>
      <c r="V379" s="154"/>
      <c r="W379" s="154"/>
      <c r="X379" s="154"/>
      <c r="Y379" s="154"/>
      <c r="Z379" s="154"/>
      <c r="AA379" s="154"/>
      <c r="AB379" s="154"/>
      <c r="AC379" s="154"/>
      <c r="AD379" s="154"/>
      <c r="AE379" s="154"/>
      <c r="AF379" s="154"/>
      <c r="AG379" s="154"/>
      <c r="AH379" s="154"/>
      <c r="AI379" s="154"/>
    </row>
    <row r="380" spans="1:35" ht="12" customHeight="1">
      <c r="A380" s="154"/>
      <c r="B380" s="154"/>
      <c r="C380" s="154"/>
      <c r="D380" s="154"/>
      <c r="E380" s="154"/>
      <c r="F380" s="154"/>
      <c r="G380" s="92"/>
      <c r="H380" s="92"/>
      <c r="I380" s="92"/>
      <c r="J380" s="92"/>
      <c r="K380" s="92"/>
      <c r="L380" s="92"/>
      <c r="M380" s="92"/>
      <c r="N380" s="92"/>
      <c r="O380" s="92"/>
      <c r="P380" s="92"/>
      <c r="Q380" s="154"/>
      <c r="R380" s="154"/>
      <c r="S380" s="154"/>
      <c r="T380" s="154"/>
      <c r="U380" s="154"/>
      <c r="V380" s="154"/>
      <c r="W380" s="154"/>
      <c r="X380" s="154"/>
      <c r="Y380" s="154"/>
      <c r="Z380" s="154"/>
      <c r="AA380" s="154"/>
      <c r="AB380" s="154"/>
      <c r="AC380" s="154"/>
      <c r="AD380" s="154"/>
      <c r="AE380" s="154"/>
      <c r="AF380" s="154"/>
      <c r="AG380" s="154"/>
      <c r="AH380" s="154"/>
      <c r="AI380" s="154"/>
    </row>
    <row r="381" spans="1:35" ht="12" customHeight="1">
      <c r="A381" s="154"/>
      <c r="B381" s="154"/>
      <c r="C381" s="154"/>
      <c r="D381" s="154"/>
      <c r="E381" s="154"/>
      <c r="F381" s="154"/>
      <c r="G381" s="92"/>
      <c r="H381" s="92"/>
      <c r="I381" s="92"/>
      <c r="J381" s="92"/>
      <c r="K381" s="92"/>
      <c r="L381" s="92"/>
      <c r="M381" s="92"/>
      <c r="N381" s="92"/>
      <c r="O381" s="92"/>
      <c r="P381" s="92"/>
      <c r="Q381" s="154"/>
      <c r="R381" s="154"/>
      <c r="S381" s="154"/>
      <c r="T381" s="154"/>
      <c r="U381" s="154"/>
      <c r="V381" s="154"/>
      <c r="W381" s="154"/>
      <c r="X381" s="154"/>
      <c r="Y381" s="154"/>
      <c r="Z381" s="154"/>
      <c r="AA381" s="154"/>
      <c r="AB381" s="154"/>
      <c r="AC381" s="154"/>
      <c r="AD381" s="154"/>
      <c r="AE381" s="154"/>
      <c r="AF381" s="154"/>
      <c r="AG381" s="154"/>
      <c r="AH381" s="154"/>
      <c r="AI381" s="154"/>
    </row>
    <row r="382" spans="1:35" ht="12" customHeight="1">
      <c r="A382" s="154"/>
      <c r="B382" s="154"/>
      <c r="C382" s="154"/>
      <c r="D382" s="154"/>
      <c r="E382" s="154"/>
      <c r="F382" s="154"/>
      <c r="G382" s="92"/>
      <c r="H382" s="92"/>
      <c r="I382" s="92"/>
      <c r="J382" s="92"/>
      <c r="K382" s="92"/>
      <c r="L382" s="92"/>
      <c r="M382" s="92"/>
      <c r="N382" s="92"/>
      <c r="O382" s="92"/>
      <c r="P382" s="92"/>
      <c r="Q382" s="154"/>
      <c r="R382" s="154"/>
      <c r="S382" s="154"/>
      <c r="T382" s="154"/>
      <c r="U382" s="154"/>
      <c r="V382" s="154"/>
      <c r="W382" s="154"/>
      <c r="X382" s="154"/>
      <c r="Y382" s="154"/>
      <c r="Z382" s="154"/>
      <c r="AA382" s="154"/>
      <c r="AB382" s="154"/>
      <c r="AC382" s="154"/>
      <c r="AD382" s="154"/>
      <c r="AE382" s="154"/>
      <c r="AF382" s="154"/>
      <c r="AG382" s="154"/>
      <c r="AH382" s="154"/>
      <c r="AI382" s="154"/>
    </row>
    <row r="383" spans="1:35" ht="12" customHeight="1">
      <c r="A383" s="154"/>
      <c r="B383" s="154"/>
      <c r="C383" s="154"/>
      <c r="D383" s="154"/>
      <c r="E383" s="154"/>
      <c r="F383" s="154"/>
      <c r="G383" s="92"/>
      <c r="H383" s="92"/>
      <c r="I383" s="92"/>
      <c r="J383" s="92"/>
      <c r="K383" s="92"/>
      <c r="L383" s="92"/>
      <c r="M383" s="92"/>
      <c r="N383" s="92"/>
      <c r="O383" s="92"/>
      <c r="P383" s="92"/>
      <c r="Q383" s="154"/>
      <c r="R383" s="154"/>
      <c r="S383" s="154"/>
      <c r="T383" s="154"/>
      <c r="U383" s="154"/>
      <c r="V383" s="154"/>
      <c r="W383" s="154"/>
      <c r="X383" s="154"/>
      <c r="Y383" s="154"/>
      <c r="Z383" s="154"/>
      <c r="AA383" s="154"/>
      <c r="AB383" s="154"/>
      <c r="AC383" s="154"/>
      <c r="AD383" s="154"/>
      <c r="AE383" s="154"/>
      <c r="AF383" s="154"/>
      <c r="AG383" s="154"/>
      <c r="AH383" s="154"/>
      <c r="AI383" s="154"/>
    </row>
    <row r="384" spans="1:35" ht="12" customHeight="1">
      <c r="A384" s="154"/>
      <c r="B384" s="154"/>
      <c r="C384" s="154"/>
      <c r="D384" s="154"/>
      <c r="E384" s="154"/>
      <c r="F384" s="154"/>
      <c r="G384" s="92"/>
      <c r="H384" s="92"/>
      <c r="I384" s="92"/>
      <c r="J384" s="92"/>
      <c r="K384" s="92"/>
      <c r="L384" s="92"/>
      <c r="M384" s="92"/>
      <c r="N384" s="92"/>
      <c r="O384" s="92"/>
      <c r="P384" s="92"/>
      <c r="Q384" s="154"/>
      <c r="R384" s="154"/>
      <c r="S384" s="154"/>
      <c r="T384" s="154"/>
      <c r="U384" s="154"/>
      <c r="V384" s="154"/>
      <c r="W384" s="154"/>
      <c r="X384" s="154"/>
      <c r="Y384" s="154"/>
      <c r="Z384" s="154"/>
      <c r="AA384" s="154"/>
      <c r="AB384" s="154"/>
      <c r="AC384" s="154"/>
      <c r="AD384" s="154"/>
      <c r="AE384" s="154"/>
      <c r="AF384" s="154"/>
      <c r="AG384" s="154"/>
      <c r="AH384" s="154"/>
      <c r="AI384" s="154"/>
    </row>
    <row r="385" spans="1:35" ht="12" customHeight="1">
      <c r="A385" s="154"/>
      <c r="B385" s="154"/>
      <c r="C385" s="154"/>
      <c r="D385" s="154"/>
      <c r="E385" s="154"/>
      <c r="F385" s="154"/>
      <c r="G385" s="92"/>
      <c r="H385" s="92"/>
      <c r="I385" s="92"/>
      <c r="J385" s="92"/>
      <c r="K385" s="92"/>
      <c r="L385" s="92"/>
      <c r="M385" s="92"/>
      <c r="N385" s="92"/>
      <c r="O385" s="92"/>
      <c r="P385" s="92"/>
      <c r="Q385" s="154"/>
      <c r="R385" s="154"/>
      <c r="S385" s="154"/>
      <c r="T385" s="154"/>
      <c r="U385" s="154"/>
      <c r="V385" s="154"/>
      <c r="W385" s="154"/>
      <c r="X385" s="154"/>
      <c r="Y385" s="154"/>
      <c r="Z385" s="154"/>
      <c r="AA385" s="154"/>
      <c r="AB385" s="154"/>
      <c r="AC385" s="154"/>
      <c r="AD385" s="154"/>
      <c r="AE385" s="154"/>
      <c r="AF385" s="154"/>
      <c r="AG385" s="154"/>
      <c r="AH385" s="154"/>
      <c r="AI385" s="154"/>
    </row>
    <row r="386" spans="1:35" ht="12" customHeight="1">
      <c r="A386" s="154"/>
      <c r="B386" s="154"/>
      <c r="C386" s="154"/>
      <c r="D386" s="154"/>
      <c r="E386" s="154"/>
      <c r="F386" s="154"/>
      <c r="G386" s="92"/>
      <c r="H386" s="92"/>
      <c r="I386" s="92"/>
      <c r="J386" s="92"/>
      <c r="K386" s="92"/>
      <c r="L386" s="92"/>
      <c r="M386" s="92"/>
      <c r="N386" s="92"/>
      <c r="O386" s="92"/>
      <c r="P386" s="92"/>
      <c r="Q386" s="154"/>
      <c r="R386" s="154"/>
      <c r="S386" s="154"/>
      <c r="T386" s="154"/>
      <c r="U386" s="154"/>
      <c r="V386" s="154"/>
      <c r="W386" s="154"/>
      <c r="X386" s="154"/>
      <c r="Y386" s="154"/>
      <c r="Z386" s="154"/>
      <c r="AA386" s="154"/>
      <c r="AB386" s="154"/>
      <c r="AC386" s="154"/>
      <c r="AD386" s="154"/>
      <c r="AE386" s="154"/>
      <c r="AF386" s="154"/>
      <c r="AG386" s="154"/>
      <c r="AH386" s="154"/>
      <c r="AI386" s="154"/>
    </row>
    <row r="387" spans="1:35" ht="12" customHeight="1">
      <c r="A387" s="154"/>
      <c r="B387" s="154"/>
      <c r="C387" s="154"/>
      <c r="D387" s="154"/>
      <c r="E387" s="154"/>
      <c r="F387" s="154"/>
      <c r="G387" s="92"/>
      <c r="H387" s="92"/>
      <c r="I387" s="92"/>
      <c r="J387" s="92"/>
      <c r="K387" s="92"/>
      <c r="L387" s="92"/>
      <c r="M387" s="92"/>
      <c r="N387" s="92"/>
      <c r="O387" s="92"/>
      <c r="P387" s="92"/>
      <c r="Q387" s="154"/>
      <c r="R387" s="154"/>
      <c r="S387" s="154"/>
      <c r="T387" s="154"/>
      <c r="U387" s="154"/>
      <c r="V387" s="154"/>
      <c r="W387" s="154"/>
      <c r="X387" s="154"/>
      <c r="Y387" s="154"/>
      <c r="Z387" s="154"/>
      <c r="AA387" s="154"/>
      <c r="AB387" s="154"/>
      <c r="AC387" s="154"/>
      <c r="AD387" s="154"/>
      <c r="AE387" s="154"/>
      <c r="AF387" s="154"/>
      <c r="AG387" s="154"/>
      <c r="AH387" s="154"/>
      <c r="AI387" s="154"/>
    </row>
    <row r="388" spans="1:35" ht="12" customHeight="1">
      <c r="A388" s="154"/>
      <c r="B388" s="154"/>
      <c r="C388" s="154"/>
      <c r="D388" s="154"/>
      <c r="E388" s="154"/>
      <c r="F388" s="154"/>
      <c r="G388" s="92"/>
      <c r="H388" s="92"/>
      <c r="I388" s="92"/>
      <c r="J388" s="92"/>
      <c r="K388" s="92"/>
      <c r="L388" s="92"/>
      <c r="M388" s="92"/>
      <c r="N388" s="92"/>
      <c r="O388" s="92"/>
      <c r="P388" s="92"/>
      <c r="Q388" s="154"/>
      <c r="R388" s="154"/>
      <c r="S388" s="154"/>
      <c r="T388" s="154"/>
      <c r="U388" s="154"/>
      <c r="V388" s="154"/>
      <c r="W388" s="154"/>
      <c r="X388" s="154"/>
      <c r="Y388" s="154"/>
      <c r="Z388" s="154"/>
      <c r="AA388" s="154"/>
      <c r="AB388" s="154"/>
      <c r="AC388" s="154"/>
      <c r="AD388" s="154"/>
      <c r="AE388" s="154"/>
      <c r="AF388" s="154"/>
      <c r="AG388" s="154"/>
      <c r="AH388" s="154"/>
      <c r="AI388" s="154"/>
    </row>
    <row r="389" spans="1:35" ht="12" customHeight="1">
      <c r="A389" s="154"/>
      <c r="B389" s="154"/>
      <c r="C389" s="154"/>
      <c r="D389" s="154"/>
      <c r="E389" s="154"/>
      <c r="F389" s="154"/>
      <c r="G389" s="92"/>
      <c r="H389" s="92"/>
      <c r="I389" s="92"/>
      <c r="J389" s="92"/>
      <c r="K389" s="92"/>
      <c r="L389" s="92"/>
      <c r="M389" s="92"/>
      <c r="N389" s="92"/>
      <c r="O389" s="92"/>
      <c r="P389" s="92"/>
      <c r="Q389" s="154"/>
      <c r="R389" s="154"/>
      <c r="S389" s="154"/>
      <c r="T389" s="154"/>
      <c r="U389" s="154"/>
      <c r="V389" s="154"/>
      <c r="W389" s="154"/>
      <c r="X389" s="154"/>
      <c r="Y389" s="154"/>
      <c r="Z389" s="154"/>
      <c r="AA389" s="154"/>
      <c r="AB389" s="154"/>
      <c r="AC389" s="154"/>
      <c r="AD389" s="154"/>
      <c r="AE389" s="154"/>
      <c r="AF389" s="154"/>
      <c r="AG389" s="154"/>
      <c r="AH389" s="154"/>
      <c r="AI389" s="154"/>
    </row>
    <row r="390" spans="1:35" ht="12" customHeight="1">
      <c r="A390" s="154"/>
      <c r="B390" s="154"/>
      <c r="C390" s="154"/>
      <c r="D390" s="154"/>
      <c r="E390" s="154"/>
      <c r="F390" s="154"/>
      <c r="G390" s="92"/>
      <c r="H390" s="92"/>
      <c r="I390" s="92"/>
      <c r="J390" s="92"/>
      <c r="K390" s="92"/>
      <c r="L390" s="92"/>
      <c r="M390" s="92"/>
      <c r="N390" s="92"/>
      <c r="O390" s="92"/>
      <c r="P390" s="92"/>
      <c r="Q390" s="154"/>
      <c r="R390" s="154"/>
      <c r="S390" s="154"/>
      <c r="T390" s="154"/>
      <c r="U390" s="154"/>
      <c r="V390" s="154"/>
      <c r="W390" s="154"/>
      <c r="X390" s="154"/>
      <c r="Y390" s="154"/>
      <c r="Z390" s="154"/>
      <c r="AA390" s="154"/>
      <c r="AB390" s="154"/>
      <c r="AC390" s="154"/>
      <c r="AD390" s="154"/>
      <c r="AE390" s="154"/>
      <c r="AF390" s="154"/>
      <c r="AG390" s="154"/>
      <c r="AH390" s="154"/>
      <c r="AI390" s="154"/>
    </row>
    <row r="391" spans="1:35" ht="12" customHeight="1">
      <c r="A391" s="154"/>
      <c r="B391" s="154"/>
      <c r="C391" s="154"/>
      <c r="D391" s="154"/>
      <c r="E391" s="154"/>
      <c r="F391" s="154"/>
      <c r="G391" s="92"/>
      <c r="H391" s="92"/>
      <c r="I391" s="92"/>
      <c r="J391" s="92"/>
      <c r="K391" s="92"/>
      <c r="L391" s="92"/>
      <c r="M391" s="92"/>
      <c r="N391" s="92"/>
      <c r="O391" s="92"/>
      <c r="P391" s="92"/>
      <c r="Q391" s="154"/>
      <c r="R391" s="154"/>
      <c r="S391" s="154"/>
      <c r="T391" s="154"/>
      <c r="U391" s="154"/>
      <c r="V391" s="154"/>
      <c r="W391" s="154"/>
      <c r="X391" s="154"/>
      <c r="Y391" s="154"/>
      <c r="Z391" s="154"/>
      <c r="AA391" s="154"/>
      <c r="AB391" s="154"/>
      <c r="AC391" s="154"/>
      <c r="AD391" s="154"/>
      <c r="AE391" s="154"/>
      <c r="AF391" s="154"/>
      <c r="AG391" s="154"/>
      <c r="AH391" s="154"/>
      <c r="AI391" s="154"/>
    </row>
    <row r="392" spans="1:35" ht="12" customHeight="1">
      <c r="A392" s="154"/>
      <c r="B392" s="154"/>
      <c r="C392" s="154"/>
      <c r="D392" s="154"/>
      <c r="E392" s="154"/>
      <c r="F392" s="154"/>
      <c r="G392" s="92"/>
      <c r="H392" s="92"/>
      <c r="I392" s="92"/>
      <c r="J392" s="92"/>
      <c r="K392" s="92"/>
      <c r="L392" s="92"/>
      <c r="M392" s="92"/>
      <c r="N392" s="92"/>
      <c r="O392" s="92"/>
      <c r="P392" s="92"/>
      <c r="Q392" s="154"/>
      <c r="R392" s="154"/>
      <c r="S392" s="154"/>
      <c r="T392" s="154"/>
      <c r="U392" s="154"/>
      <c r="V392" s="154"/>
      <c r="W392" s="154"/>
      <c r="X392" s="154"/>
      <c r="Y392" s="154"/>
      <c r="Z392" s="154"/>
      <c r="AA392" s="154"/>
      <c r="AB392" s="154"/>
      <c r="AC392" s="154"/>
      <c r="AD392" s="154"/>
      <c r="AE392" s="154"/>
      <c r="AF392" s="154"/>
      <c r="AG392" s="154"/>
      <c r="AH392" s="154"/>
      <c r="AI392" s="154"/>
    </row>
    <row r="393" spans="1:35" ht="12" customHeight="1">
      <c r="A393" s="154"/>
      <c r="B393" s="154"/>
      <c r="C393" s="154"/>
      <c r="D393" s="154"/>
      <c r="E393" s="154"/>
      <c r="F393" s="154"/>
      <c r="G393" s="92"/>
      <c r="H393" s="92"/>
      <c r="I393" s="92"/>
      <c r="J393" s="92"/>
      <c r="K393" s="92"/>
      <c r="L393" s="92"/>
      <c r="M393" s="92"/>
      <c r="N393" s="92"/>
      <c r="O393" s="92"/>
      <c r="P393" s="92"/>
      <c r="Q393" s="154"/>
      <c r="R393" s="154"/>
      <c r="S393" s="154"/>
      <c r="T393" s="154"/>
      <c r="U393" s="154"/>
      <c r="V393" s="154"/>
      <c r="W393" s="154"/>
      <c r="X393" s="154"/>
      <c r="Y393" s="154"/>
      <c r="Z393" s="154"/>
      <c r="AA393" s="154"/>
      <c r="AB393" s="154"/>
      <c r="AC393" s="154"/>
      <c r="AD393" s="154"/>
      <c r="AE393" s="154"/>
      <c r="AF393" s="154"/>
      <c r="AG393" s="154"/>
      <c r="AH393" s="154"/>
      <c r="AI393" s="154"/>
    </row>
    <row r="394" spans="1:35" ht="12" customHeight="1">
      <c r="A394" s="154"/>
      <c r="B394" s="154"/>
      <c r="C394" s="154"/>
      <c r="D394" s="154"/>
      <c r="E394" s="154"/>
      <c r="F394" s="154"/>
      <c r="G394" s="92"/>
      <c r="H394" s="92"/>
      <c r="I394" s="92"/>
      <c r="J394" s="92"/>
      <c r="K394" s="92"/>
      <c r="L394" s="92"/>
      <c r="M394" s="92"/>
      <c r="N394" s="92"/>
      <c r="O394" s="92"/>
      <c r="P394" s="92"/>
      <c r="Q394" s="154"/>
      <c r="R394" s="154"/>
      <c r="S394" s="154"/>
      <c r="T394" s="154"/>
      <c r="U394" s="154"/>
      <c r="V394" s="154"/>
      <c r="W394" s="154"/>
      <c r="X394" s="154"/>
      <c r="Y394" s="154"/>
      <c r="Z394" s="154"/>
      <c r="AA394" s="154"/>
      <c r="AB394" s="154"/>
      <c r="AC394" s="154"/>
      <c r="AD394" s="154"/>
      <c r="AE394" s="154"/>
      <c r="AF394" s="154"/>
      <c r="AG394" s="154"/>
      <c r="AH394" s="154"/>
      <c r="AI394" s="154"/>
    </row>
    <row r="395" spans="1:35" ht="12" customHeight="1">
      <c r="A395" s="154"/>
      <c r="B395" s="154"/>
      <c r="C395" s="154"/>
      <c r="D395" s="154"/>
      <c r="E395" s="154"/>
      <c r="F395" s="154"/>
      <c r="G395" s="92"/>
      <c r="H395" s="92"/>
      <c r="I395" s="92"/>
      <c r="J395" s="92"/>
      <c r="K395" s="92"/>
      <c r="L395" s="92"/>
      <c r="M395" s="92"/>
      <c r="N395" s="92"/>
      <c r="O395" s="92"/>
      <c r="P395" s="92"/>
      <c r="Q395" s="154"/>
      <c r="R395" s="154"/>
      <c r="S395" s="154"/>
      <c r="T395" s="154"/>
      <c r="U395" s="154"/>
      <c r="V395" s="154"/>
      <c r="W395" s="154"/>
      <c r="X395" s="154"/>
      <c r="Y395" s="154"/>
      <c r="Z395" s="154"/>
      <c r="AA395" s="154"/>
      <c r="AB395" s="154"/>
      <c r="AC395" s="154"/>
      <c r="AD395" s="154"/>
      <c r="AE395" s="154"/>
      <c r="AF395" s="154"/>
      <c r="AG395" s="154"/>
      <c r="AH395" s="154"/>
      <c r="AI395" s="154"/>
    </row>
    <row r="396" spans="1:35" ht="12" customHeight="1">
      <c r="A396" s="154"/>
      <c r="B396" s="154"/>
      <c r="C396" s="154"/>
      <c r="D396" s="154"/>
      <c r="E396" s="154"/>
      <c r="F396" s="154"/>
      <c r="G396" s="92"/>
      <c r="H396" s="92"/>
      <c r="I396" s="92"/>
      <c r="J396" s="92"/>
      <c r="K396" s="92"/>
      <c r="L396" s="92"/>
      <c r="M396" s="92"/>
      <c r="N396" s="92"/>
      <c r="O396" s="92"/>
      <c r="P396" s="92"/>
      <c r="Q396" s="154"/>
      <c r="R396" s="154"/>
      <c r="S396" s="154"/>
      <c r="T396" s="154"/>
      <c r="U396" s="154"/>
      <c r="V396" s="154"/>
      <c r="W396" s="154"/>
      <c r="X396" s="154"/>
      <c r="Y396" s="154"/>
      <c r="Z396" s="154"/>
      <c r="AA396" s="154"/>
      <c r="AB396" s="154"/>
      <c r="AC396" s="154"/>
      <c r="AD396" s="154"/>
      <c r="AE396" s="154"/>
      <c r="AF396" s="154"/>
      <c r="AG396" s="154"/>
      <c r="AH396" s="154"/>
      <c r="AI396" s="154"/>
    </row>
    <row r="397" spans="1:35" ht="12" customHeight="1">
      <c r="A397" s="154"/>
      <c r="B397" s="154"/>
      <c r="C397" s="154"/>
      <c r="D397" s="154"/>
      <c r="E397" s="154"/>
      <c r="F397" s="154"/>
      <c r="G397" s="92"/>
      <c r="H397" s="92"/>
      <c r="I397" s="92"/>
      <c r="J397" s="92"/>
      <c r="K397" s="92"/>
      <c r="L397" s="92"/>
      <c r="M397" s="92"/>
      <c r="N397" s="92"/>
      <c r="O397" s="92"/>
      <c r="P397" s="92"/>
      <c r="Q397" s="154"/>
      <c r="R397" s="154"/>
      <c r="S397" s="154"/>
      <c r="T397" s="154"/>
      <c r="U397" s="154"/>
      <c r="V397" s="154"/>
      <c r="W397" s="154"/>
      <c r="X397" s="154"/>
      <c r="Y397" s="154"/>
      <c r="Z397" s="154"/>
      <c r="AA397" s="154"/>
      <c r="AB397" s="154"/>
      <c r="AC397" s="154"/>
      <c r="AD397" s="154"/>
      <c r="AE397" s="154"/>
      <c r="AF397" s="154"/>
      <c r="AG397" s="154"/>
      <c r="AH397" s="154"/>
      <c r="AI397" s="154"/>
    </row>
    <row r="398" spans="1:35" ht="12" customHeight="1">
      <c r="A398" s="154"/>
      <c r="B398" s="154"/>
      <c r="C398" s="154"/>
      <c r="D398" s="154"/>
      <c r="E398" s="154"/>
      <c r="F398" s="154"/>
      <c r="G398" s="92"/>
      <c r="H398" s="92"/>
      <c r="I398" s="92"/>
      <c r="J398" s="92"/>
      <c r="K398" s="92"/>
      <c r="L398" s="92"/>
      <c r="M398" s="92"/>
      <c r="N398" s="92"/>
      <c r="O398" s="92"/>
      <c r="P398" s="92"/>
      <c r="Q398" s="154"/>
      <c r="R398" s="154"/>
      <c r="S398" s="154"/>
      <c r="T398" s="154"/>
      <c r="U398" s="154"/>
      <c r="V398" s="154"/>
      <c r="W398" s="154"/>
      <c r="X398" s="154"/>
      <c r="Y398" s="154"/>
      <c r="Z398" s="154"/>
      <c r="AA398" s="154"/>
      <c r="AB398" s="154"/>
      <c r="AC398" s="154"/>
      <c r="AD398" s="154"/>
      <c r="AE398" s="154"/>
      <c r="AF398" s="154"/>
      <c r="AG398" s="154"/>
      <c r="AH398" s="154"/>
      <c r="AI398" s="154"/>
    </row>
    <row r="399" spans="1:35" ht="12" customHeight="1">
      <c r="A399" s="154"/>
      <c r="B399" s="154"/>
      <c r="C399" s="154"/>
      <c r="D399" s="154"/>
      <c r="E399" s="154"/>
      <c r="F399" s="154"/>
      <c r="G399" s="92"/>
      <c r="H399" s="92"/>
      <c r="I399" s="92"/>
      <c r="J399" s="92"/>
      <c r="K399" s="92"/>
      <c r="L399" s="92"/>
      <c r="M399" s="92"/>
      <c r="N399" s="92"/>
      <c r="O399" s="92"/>
      <c r="P399" s="92"/>
      <c r="Q399" s="154"/>
      <c r="R399" s="154"/>
      <c r="S399" s="154"/>
      <c r="T399" s="154"/>
      <c r="U399" s="154"/>
      <c r="V399" s="154"/>
      <c r="W399" s="154"/>
      <c r="X399" s="154"/>
      <c r="Y399" s="154"/>
      <c r="Z399" s="154"/>
      <c r="AA399" s="154"/>
      <c r="AB399" s="154"/>
      <c r="AC399" s="154"/>
      <c r="AD399" s="154"/>
      <c r="AE399" s="154"/>
      <c r="AF399" s="154"/>
      <c r="AG399" s="154"/>
      <c r="AH399" s="154"/>
      <c r="AI399" s="154"/>
    </row>
    <row r="400" spans="1:35" ht="12" customHeight="1">
      <c r="A400" s="154"/>
      <c r="B400" s="154"/>
      <c r="C400" s="154"/>
      <c r="D400" s="154"/>
      <c r="E400" s="154"/>
      <c r="F400" s="154"/>
      <c r="G400" s="92"/>
      <c r="H400" s="92"/>
      <c r="I400" s="92"/>
      <c r="J400" s="92"/>
      <c r="K400" s="92"/>
      <c r="L400" s="92"/>
      <c r="M400" s="92"/>
      <c r="N400" s="92"/>
      <c r="O400" s="92"/>
      <c r="P400" s="92"/>
      <c r="Q400" s="154"/>
      <c r="R400" s="154"/>
      <c r="S400" s="154"/>
      <c r="T400" s="154"/>
      <c r="U400" s="154"/>
      <c r="V400" s="154"/>
      <c r="W400" s="154"/>
      <c r="X400" s="154"/>
      <c r="Y400" s="154"/>
      <c r="Z400" s="154"/>
      <c r="AA400" s="154"/>
      <c r="AB400" s="154"/>
      <c r="AC400" s="154"/>
      <c r="AD400" s="154"/>
      <c r="AE400" s="154"/>
      <c r="AF400" s="154"/>
      <c r="AG400" s="154"/>
      <c r="AH400" s="154"/>
      <c r="AI400" s="154"/>
    </row>
    <row r="401" spans="1:35" ht="12" customHeight="1">
      <c r="A401" s="154"/>
      <c r="B401" s="154"/>
      <c r="C401" s="154"/>
      <c r="D401" s="154"/>
      <c r="E401" s="154"/>
      <c r="F401" s="154"/>
      <c r="G401" s="92"/>
      <c r="H401" s="92"/>
      <c r="I401" s="92"/>
      <c r="J401" s="92"/>
      <c r="K401" s="92"/>
      <c r="L401" s="92"/>
      <c r="M401" s="92"/>
      <c r="N401" s="92"/>
      <c r="O401" s="92"/>
      <c r="P401" s="92"/>
      <c r="Q401" s="154"/>
      <c r="R401" s="154"/>
      <c r="S401" s="154"/>
      <c r="T401" s="154"/>
      <c r="U401" s="154"/>
      <c r="V401" s="154"/>
      <c r="W401" s="154"/>
      <c r="X401" s="154"/>
      <c r="Y401" s="154"/>
      <c r="Z401" s="154"/>
      <c r="AA401" s="154"/>
      <c r="AB401" s="154"/>
      <c r="AC401" s="154"/>
      <c r="AD401" s="154"/>
      <c r="AE401" s="154"/>
      <c r="AF401" s="154"/>
      <c r="AG401" s="154"/>
      <c r="AH401" s="154"/>
      <c r="AI401" s="154"/>
    </row>
    <row r="402" spans="1:35" ht="12" customHeight="1">
      <c r="A402" s="154"/>
      <c r="B402" s="154"/>
      <c r="C402" s="154"/>
      <c r="D402" s="154"/>
      <c r="E402" s="154"/>
      <c r="F402" s="154"/>
      <c r="G402" s="92"/>
      <c r="H402" s="92"/>
      <c r="I402" s="92"/>
      <c r="J402" s="92"/>
      <c r="K402" s="92"/>
      <c r="L402" s="92"/>
      <c r="M402" s="92"/>
      <c r="N402" s="92"/>
      <c r="O402" s="92"/>
      <c r="P402" s="92"/>
      <c r="Q402" s="154"/>
      <c r="R402" s="154"/>
      <c r="S402" s="154"/>
      <c r="T402" s="154"/>
      <c r="U402" s="154"/>
      <c r="V402" s="154"/>
      <c r="W402" s="154"/>
      <c r="X402" s="154"/>
      <c r="Y402" s="154"/>
      <c r="Z402" s="154"/>
      <c r="AA402" s="154"/>
      <c r="AB402" s="154"/>
      <c r="AC402" s="154"/>
      <c r="AD402" s="154"/>
      <c r="AE402" s="154"/>
      <c r="AF402" s="154"/>
      <c r="AG402" s="154"/>
      <c r="AH402" s="154"/>
      <c r="AI402" s="154"/>
    </row>
    <row r="403" spans="1:35" ht="12" customHeight="1">
      <c r="A403" s="154"/>
      <c r="B403" s="154"/>
      <c r="C403" s="154"/>
      <c r="D403" s="154"/>
      <c r="E403" s="154"/>
      <c r="F403" s="154"/>
      <c r="G403" s="92"/>
      <c r="H403" s="92"/>
      <c r="I403" s="92"/>
      <c r="J403" s="92"/>
      <c r="K403" s="92"/>
      <c r="L403" s="92"/>
      <c r="M403" s="92"/>
      <c r="N403" s="92"/>
      <c r="O403" s="92"/>
      <c r="P403" s="92"/>
      <c r="Q403" s="154"/>
      <c r="R403" s="154"/>
      <c r="S403" s="154"/>
      <c r="T403" s="154"/>
      <c r="U403" s="154"/>
      <c r="V403" s="154"/>
      <c r="W403" s="154"/>
      <c r="X403" s="154"/>
      <c r="Y403" s="154"/>
      <c r="Z403" s="154"/>
      <c r="AA403" s="154"/>
      <c r="AB403" s="154"/>
      <c r="AC403" s="154"/>
      <c r="AD403" s="154"/>
      <c r="AE403" s="154"/>
      <c r="AF403" s="154"/>
      <c r="AG403" s="154"/>
      <c r="AH403" s="154"/>
      <c r="AI403" s="154"/>
    </row>
    <row r="404" spans="1:35" ht="12" customHeight="1">
      <c r="A404" s="154"/>
      <c r="B404" s="154"/>
      <c r="C404" s="154"/>
      <c r="D404" s="154"/>
      <c r="E404" s="154"/>
      <c r="F404" s="154"/>
      <c r="G404" s="92"/>
      <c r="H404" s="92"/>
      <c r="I404" s="92"/>
      <c r="J404" s="92"/>
      <c r="K404" s="92"/>
      <c r="L404" s="92"/>
      <c r="M404" s="92"/>
      <c r="N404" s="92"/>
      <c r="O404" s="92"/>
      <c r="P404" s="92"/>
      <c r="Q404" s="154"/>
      <c r="R404" s="154"/>
      <c r="S404" s="154"/>
      <c r="T404" s="154"/>
      <c r="U404" s="154"/>
      <c r="V404" s="154"/>
      <c r="W404" s="154"/>
      <c r="X404" s="154"/>
      <c r="Y404" s="154"/>
      <c r="Z404" s="154"/>
      <c r="AA404" s="154"/>
      <c r="AB404" s="154"/>
      <c r="AC404" s="154"/>
      <c r="AD404" s="154"/>
      <c r="AE404" s="154"/>
      <c r="AF404" s="154"/>
      <c r="AG404" s="154"/>
      <c r="AH404" s="154"/>
      <c r="AI404" s="154"/>
    </row>
    <row r="405" spans="1:35" ht="12" customHeight="1">
      <c r="A405" s="154"/>
      <c r="B405" s="154"/>
      <c r="C405" s="154"/>
      <c r="D405" s="154"/>
      <c r="E405" s="154"/>
      <c r="F405" s="154"/>
      <c r="G405" s="92"/>
      <c r="H405" s="92"/>
      <c r="I405" s="92"/>
      <c r="J405" s="92"/>
      <c r="K405" s="92"/>
      <c r="L405" s="92"/>
      <c r="M405" s="92"/>
      <c r="N405" s="92"/>
      <c r="O405" s="92"/>
      <c r="P405" s="92"/>
      <c r="Q405" s="154"/>
      <c r="R405" s="154"/>
      <c r="S405" s="154"/>
      <c r="T405" s="154"/>
      <c r="U405" s="154"/>
      <c r="V405" s="154"/>
      <c r="W405" s="154"/>
      <c r="X405" s="154"/>
      <c r="Y405" s="154"/>
      <c r="Z405" s="154"/>
      <c r="AA405" s="154"/>
      <c r="AB405" s="154"/>
      <c r="AC405" s="154"/>
      <c r="AD405" s="154"/>
      <c r="AE405" s="154"/>
      <c r="AF405" s="154"/>
      <c r="AG405" s="154"/>
      <c r="AH405" s="154"/>
      <c r="AI405" s="154"/>
    </row>
    <row r="406" spans="1:35" ht="12" customHeight="1">
      <c r="A406" s="154"/>
      <c r="B406" s="154"/>
      <c r="C406" s="154"/>
      <c r="D406" s="154"/>
      <c r="E406" s="154"/>
      <c r="F406" s="154"/>
      <c r="G406" s="92"/>
      <c r="H406" s="92"/>
      <c r="I406" s="92"/>
      <c r="J406" s="92"/>
      <c r="K406" s="92"/>
      <c r="L406" s="92"/>
      <c r="M406" s="92"/>
      <c r="N406" s="92"/>
      <c r="O406" s="92"/>
      <c r="P406" s="92"/>
      <c r="Q406" s="154"/>
      <c r="R406" s="154"/>
      <c r="S406" s="154"/>
      <c r="T406" s="154"/>
      <c r="U406" s="154"/>
      <c r="V406" s="154"/>
      <c r="W406" s="154"/>
      <c r="X406" s="154"/>
      <c r="Y406" s="154"/>
      <c r="Z406" s="154"/>
      <c r="AA406" s="154"/>
      <c r="AB406" s="154"/>
      <c r="AC406" s="154"/>
      <c r="AD406" s="154"/>
      <c r="AE406" s="154"/>
      <c r="AF406" s="154"/>
      <c r="AG406" s="154"/>
      <c r="AH406" s="154"/>
      <c r="AI406" s="154"/>
    </row>
    <row r="407" spans="1:35" ht="12" customHeight="1">
      <c r="A407" s="154"/>
      <c r="B407" s="154"/>
      <c r="C407" s="154"/>
      <c r="D407" s="154"/>
      <c r="E407" s="154"/>
      <c r="F407" s="154"/>
      <c r="G407" s="92"/>
      <c r="H407" s="92"/>
      <c r="I407" s="92"/>
      <c r="J407" s="92"/>
      <c r="K407" s="92"/>
      <c r="L407" s="92"/>
      <c r="M407" s="92"/>
      <c r="N407" s="92"/>
      <c r="O407" s="92"/>
      <c r="P407" s="92"/>
      <c r="Q407" s="154"/>
      <c r="R407" s="154"/>
      <c r="S407" s="154"/>
      <c r="T407" s="154"/>
      <c r="U407" s="154"/>
      <c r="V407" s="154"/>
      <c r="W407" s="154"/>
      <c r="X407" s="154"/>
      <c r="Y407" s="154"/>
      <c r="Z407" s="154"/>
      <c r="AA407" s="154"/>
      <c r="AB407" s="154"/>
      <c r="AC407" s="154"/>
      <c r="AD407" s="154"/>
      <c r="AE407" s="154"/>
      <c r="AF407" s="154"/>
      <c r="AG407" s="154"/>
      <c r="AH407" s="154"/>
      <c r="AI407" s="154"/>
    </row>
    <row r="408" spans="1:35" ht="12" customHeight="1">
      <c r="A408" s="154"/>
      <c r="B408" s="154"/>
      <c r="C408" s="154"/>
      <c r="D408" s="154"/>
      <c r="E408" s="154"/>
      <c r="F408" s="154"/>
      <c r="G408" s="92"/>
      <c r="H408" s="92"/>
      <c r="I408" s="92"/>
      <c r="J408" s="92"/>
      <c r="K408" s="92"/>
      <c r="L408" s="92"/>
      <c r="M408" s="92"/>
      <c r="N408" s="92"/>
      <c r="O408" s="92"/>
      <c r="P408" s="92"/>
      <c r="Q408" s="154"/>
      <c r="R408" s="154"/>
      <c r="S408" s="154"/>
      <c r="T408" s="154"/>
      <c r="U408" s="154"/>
      <c r="V408" s="154"/>
      <c r="W408" s="154"/>
      <c r="X408" s="154"/>
      <c r="Y408" s="154"/>
      <c r="Z408" s="154"/>
      <c r="AA408" s="154"/>
      <c r="AB408" s="154"/>
      <c r="AC408" s="154"/>
      <c r="AD408" s="154"/>
      <c r="AE408" s="154"/>
      <c r="AF408" s="154"/>
      <c r="AG408" s="154"/>
      <c r="AH408" s="154"/>
      <c r="AI408" s="154"/>
    </row>
    <row r="409" spans="1:35" ht="12" customHeight="1">
      <c r="A409" s="154"/>
      <c r="B409" s="154"/>
      <c r="C409" s="154"/>
      <c r="D409" s="154"/>
      <c r="E409" s="154"/>
      <c r="F409" s="154"/>
      <c r="G409" s="92"/>
      <c r="H409" s="92"/>
      <c r="I409" s="92"/>
      <c r="J409" s="92"/>
      <c r="K409" s="92"/>
      <c r="L409" s="92"/>
      <c r="M409" s="92"/>
      <c r="N409" s="92"/>
      <c r="O409" s="92"/>
      <c r="P409" s="92"/>
      <c r="Q409" s="154"/>
      <c r="R409" s="154"/>
      <c r="S409" s="154"/>
      <c r="T409" s="154"/>
      <c r="U409" s="154"/>
      <c r="V409" s="154"/>
      <c r="W409" s="154"/>
      <c r="X409" s="154"/>
      <c r="Y409" s="154"/>
      <c r="Z409" s="154"/>
      <c r="AA409" s="154"/>
      <c r="AB409" s="154"/>
      <c r="AC409" s="154"/>
      <c r="AD409" s="154"/>
      <c r="AE409" s="154"/>
      <c r="AF409" s="154"/>
      <c r="AG409" s="154"/>
      <c r="AH409" s="154"/>
      <c r="AI409" s="154"/>
    </row>
    <row r="410" spans="1:35" ht="12" customHeight="1">
      <c r="A410" s="154"/>
      <c r="B410" s="154"/>
      <c r="C410" s="154"/>
      <c r="D410" s="154"/>
      <c r="E410" s="154"/>
      <c r="F410" s="154"/>
      <c r="G410" s="92"/>
      <c r="H410" s="92"/>
      <c r="I410" s="92"/>
      <c r="J410" s="92"/>
      <c r="K410" s="92"/>
      <c r="L410" s="92"/>
      <c r="M410" s="92"/>
      <c r="N410" s="92"/>
      <c r="O410" s="92"/>
      <c r="P410" s="92"/>
      <c r="Q410" s="154"/>
      <c r="R410" s="154"/>
      <c r="S410" s="154"/>
      <c r="T410" s="154"/>
      <c r="U410" s="154"/>
      <c r="V410" s="154"/>
      <c r="W410" s="154"/>
      <c r="X410" s="154"/>
      <c r="Y410" s="154"/>
      <c r="Z410" s="154"/>
      <c r="AA410" s="154"/>
      <c r="AB410" s="154"/>
      <c r="AC410" s="154"/>
      <c r="AD410" s="154"/>
      <c r="AE410" s="154"/>
      <c r="AF410" s="154"/>
      <c r="AG410" s="154"/>
      <c r="AH410" s="154"/>
      <c r="AI410" s="154"/>
    </row>
    <row r="411" spans="1:35" ht="12" customHeight="1">
      <c r="A411" s="154"/>
      <c r="B411" s="154"/>
      <c r="C411" s="154"/>
      <c r="D411" s="154"/>
      <c r="E411" s="154"/>
      <c r="F411" s="154"/>
      <c r="G411" s="92"/>
      <c r="H411" s="92"/>
      <c r="I411" s="92"/>
      <c r="J411" s="92"/>
      <c r="K411" s="92"/>
      <c r="L411" s="92"/>
      <c r="M411" s="92"/>
      <c r="N411" s="92"/>
      <c r="O411" s="92"/>
      <c r="P411" s="92"/>
      <c r="Q411" s="154"/>
      <c r="R411" s="154"/>
      <c r="S411" s="154"/>
      <c r="T411" s="154"/>
      <c r="U411" s="154"/>
      <c r="V411" s="154"/>
      <c r="W411" s="154"/>
      <c r="X411" s="154"/>
      <c r="Y411" s="154"/>
      <c r="Z411" s="154"/>
      <c r="AA411" s="154"/>
      <c r="AB411" s="154"/>
      <c r="AC411" s="154"/>
      <c r="AD411" s="154"/>
      <c r="AE411" s="154"/>
      <c r="AF411" s="154"/>
      <c r="AG411" s="154"/>
      <c r="AH411" s="154"/>
      <c r="AI411" s="154"/>
    </row>
    <row r="412" spans="1:35" ht="12" customHeight="1">
      <c r="A412" s="154"/>
      <c r="B412" s="154"/>
      <c r="C412" s="154"/>
      <c r="D412" s="154"/>
      <c r="E412" s="154"/>
      <c r="F412" s="154"/>
      <c r="G412" s="92"/>
      <c r="H412" s="92"/>
      <c r="I412" s="92"/>
      <c r="J412" s="92"/>
      <c r="K412" s="92"/>
      <c r="L412" s="92"/>
      <c r="M412" s="92"/>
      <c r="N412" s="92"/>
      <c r="O412" s="92"/>
      <c r="P412" s="92"/>
      <c r="Q412" s="154"/>
      <c r="R412" s="154"/>
      <c r="S412" s="154"/>
      <c r="T412" s="154"/>
      <c r="U412" s="154"/>
      <c r="V412" s="154"/>
      <c r="W412" s="154"/>
      <c r="X412" s="154"/>
      <c r="Y412" s="154"/>
      <c r="Z412" s="154"/>
      <c r="AA412" s="154"/>
      <c r="AB412" s="154"/>
      <c r="AC412" s="154"/>
      <c r="AD412" s="154"/>
      <c r="AE412" s="154"/>
      <c r="AF412" s="154"/>
      <c r="AG412" s="154"/>
      <c r="AH412" s="154"/>
      <c r="AI412" s="154"/>
    </row>
    <row r="413" spans="1:35" ht="12" customHeight="1">
      <c r="A413" s="154"/>
      <c r="B413" s="154"/>
      <c r="C413" s="154"/>
      <c r="D413" s="154"/>
      <c r="E413" s="154"/>
      <c r="F413" s="154"/>
      <c r="G413" s="92"/>
      <c r="H413" s="92"/>
      <c r="I413" s="92"/>
      <c r="J413" s="92"/>
      <c r="K413" s="92"/>
      <c r="L413" s="92"/>
      <c r="M413" s="92"/>
      <c r="N413" s="92"/>
      <c r="O413" s="92"/>
      <c r="P413" s="92"/>
      <c r="Q413" s="154"/>
      <c r="R413" s="154"/>
      <c r="S413" s="154"/>
      <c r="T413" s="154"/>
      <c r="U413" s="154"/>
      <c r="V413" s="154"/>
      <c r="W413" s="154"/>
      <c r="X413" s="154"/>
      <c r="Y413" s="154"/>
      <c r="Z413" s="154"/>
      <c r="AA413" s="154"/>
      <c r="AB413" s="154"/>
      <c r="AC413" s="154"/>
      <c r="AD413" s="154"/>
      <c r="AE413" s="154"/>
      <c r="AF413" s="154"/>
      <c r="AG413" s="154"/>
      <c r="AH413" s="154"/>
      <c r="AI413" s="154"/>
    </row>
    <row r="414" spans="1:35" ht="12" customHeight="1">
      <c r="A414" s="154"/>
      <c r="B414" s="154"/>
      <c r="C414" s="154"/>
      <c r="D414" s="154"/>
      <c r="E414" s="154"/>
      <c r="F414" s="154"/>
      <c r="G414" s="92"/>
      <c r="H414" s="92"/>
      <c r="I414" s="92"/>
      <c r="J414" s="92"/>
      <c r="K414" s="92"/>
      <c r="L414" s="92"/>
      <c r="M414" s="92"/>
      <c r="N414" s="92"/>
      <c r="O414" s="92"/>
      <c r="P414" s="92"/>
      <c r="Q414" s="154"/>
      <c r="R414" s="154"/>
      <c r="S414" s="154"/>
      <c r="T414" s="154"/>
      <c r="U414" s="154"/>
      <c r="V414" s="154"/>
      <c r="W414" s="154"/>
      <c r="X414" s="154"/>
      <c r="Y414" s="154"/>
      <c r="Z414" s="154"/>
      <c r="AA414" s="154"/>
      <c r="AB414" s="154"/>
      <c r="AC414" s="154"/>
      <c r="AD414" s="154"/>
      <c r="AE414" s="154"/>
      <c r="AF414" s="154"/>
      <c r="AG414" s="154"/>
      <c r="AH414" s="154"/>
      <c r="AI414" s="154"/>
    </row>
    <row r="415" spans="1:35" ht="12" customHeight="1">
      <c r="A415" s="154"/>
      <c r="B415" s="154"/>
      <c r="C415" s="154"/>
      <c r="D415" s="154"/>
      <c r="E415" s="154"/>
      <c r="F415" s="154"/>
      <c r="G415" s="92"/>
      <c r="H415" s="92"/>
      <c r="I415" s="92"/>
      <c r="J415" s="92"/>
      <c r="K415" s="92"/>
      <c r="L415" s="92"/>
      <c r="M415" s="92"/>
      <c r="N415" s="92"/>
      <c r="O415" s="92"/>
      <c r="P415" s="92"/>
      <c r="Q415" s="154"/>
      <c r="R415" s="154"/>
      <c r="S415" s="154"/>
      <c r="T415" s="154"/>
      <c r="U415" s="154"/>
      <c r="V415" s="154"/>
      <c r="W415" s="154"/>
      <c r="X415" s="154"/>
      <c r="Y415" s="154"/>
      <c r="Z415" s="154"/>
      <c r="AA415" s="154"/>
      <c r="AB415" s="154"/>
      <c r="AC415" s="154"/>
      <c r="AD415" s="154"/>
      <c r="AE415" s="154"/>
      <c r="AF415" s="154"/>
      <c r="AG415" s="154"/>
      <c r="AH415" s="154"/>
      <c r="AI415" s="154"/>
    </row>
    <row r="416" spans="1:35" ht="12" customHeight="1">
      <c r="A416" s="154"/>
      <c r="B416" s="154"/>
      <c r="C416" s="154"/>
      <c r="D416" s="154"/>
      <c r="E416" s="154"/>
      <c r="F416" s="154"/>
      <c r="G416" s="92"/>
      <c r="H416" s="92"/>
      <c r="I416" s="92"/>
      <c r="J416" s="92"/>
      <c r="K416" s="92"/>
      <c r="L416" s="92"/>
      <c r="M416" s="92"/>
      <c r="N416" s="92"/>
      <c r="O416" s="92"/>
      <c r="P416" s="92"/>
      <c r="Q416" s="154"/>
      <c r="R416" s="154"/>
      <c r="S416" s="154"/>
      <c r="T416" s="154"/>
      <c r="U416" s="154"/>
      <c r="V416" s="154"/>
      <c r="W416" s="154"/>
      <c r="X416" s="154"/>
      <c r="Y416" s="154"/>
      <c r="Z416" s="154"/>
      <c r="AA416" s="154"/>
      <c r="AB416" s="154"/>
      <c r="AC416" s="154"/>
      <c r="AD416" s="154"/>
      <c r="AE416" s="154"/>
      <c r="AF416" s="154"/>
      <c r="AG416" s="154"/>
      <c r="AH416" s="154"/>
      <c r="AI416" s="154"/>
    </row>
    <row r="417" spans="1:35" ht="12" customHeight="1">
      <c r="A417" s="154"/>
      <c r="B417" s="154"/>
      <c r="C417" s="154"/>
      <c r="D417" s="154"/>
      <c r="E417" s="154"/>
      <c r="F417" s="154"/>
      <c r="G417" s="92"/>
      <c r="H417" s="92"/>
      <c r="I417" s="92"/>
      <c r="J417" s="92"/>
      <c r="K417" s="92"/>
      <c r="L417" s="92"/>
      <c r="M417" s="92"/>
      <c r="N417" s="92"/>
      <c r="O417" s="92"/>
      <c r="P417" s="92"/>
      <c r="Q417" s="154"/>
      <c r="R417" s="154"/>
      <c r="S417" s="154"/>
      <c r="T417" s="154"/>
      <c r="U417" s="154"/>
      <c r="V417" s="154"/>
      <c r="W417" s="154"/>
      <c r="X417" s="154"/>
      <c r="Y417" s="154"/>
      <c r="Z417" s="154"/>
      <c r="AA417" s="154"/>
      <c r="AB417" s="154"/>
      <c r="AC417" s="154"/>
      <c r="AD417" s="154"/>
      <c r="AE417" s="154"/>
      <c r="AF417" s="154"/>
      <c r="AG417" s="154"/>
      <c r="AH417" s="154"/>
      <c r="AI417" s="154"/>
    </row>
    <row r="418" spans="1:35" ht="12" customHeight="1">
      <c r="A418" s="154"/>
      <c r="B418" s="154"/>
      <c r="C418" s="154"/>
      <c r="D418" s="154"/>
      <c r="E418" s="154"/>
      <c r="F418" s="154"/>
      <c r="G418" s="92"/>
      <c r="H418" s="92"/>
      <c r="I418" s="92"/>
      <c r="J418" s="92"/>
      <c r="K418" s="92"/>
      <c r="L418" s="92"/>
      <c r="M418" s="92"/>
      <c r="N418" s="92"/>
      <c r="O418" s="92"/>
      <c r="P418" s="92"/>
      <c r="Q418" s="154"/>
      <c r="R418" s="154"/>
      <c r="S418" s="154"/>
      <c r="T418" s="154"/>
      <c r="U418" s="154"/>
      <c r="V418" s="154"/>
      <c r="W418" s="154"/>
      <c r="X418" s="154"/>
      <c r="Y418" s="154"/>
      <c r="Z418" s="154"/>
      <c r="AA418" s="154"/>
      <c r="AB418" s="154"/>
      <c r="AC418" s="154"/>
      <c r="AD418" s="154"/>
      <c r="AE418" s="154"/>
      <c r="AF418" s="154"/>
      <c r="AG418" s="154"/>
      <c r="AH418" s="154"/>
      <c r="AI418" s="154"/>
    </row>
    <row r="419" spans="1:35" ht="12" customHeight="1">
      <c r="A419" s="154"/>
      <c r="B419" s="154"/>
      <c r="C419" s="154"/>
      <c r="D419" s="154"/>
      <c r="E419" s="154"/>
      <c r="F419" s="154"/>
      <c r="G419" s="92"/>
      <c r="H419" s="92"/>
      <c r="I419" s="92"/>
      <c r="J419" s="92"/>
      <c r="K419" s="92"/>
      <c r="L419" s="92"/>
      <c r="M419" s="92"/>
      <c r="N419" s="92"/>
      <c r="O419" s="92"/>
      <c r="P419" s="92"/>
      <c r="Q419" s="154"/>
      <c r="R419" s="154"/>
      <c r="S419" s="154"/>
      <c r="T419" s="154"/>
      <c r="U419" s="154"/>
      <c r="V419" s="154"/>
      <c r="W419" s="154"/>
      <c r="X419" s="154"/>
      <c r="Y419" s="154"/>
      <c r="Z419" s="154"/>
      <c r="AA419" s="154"/>
      <c r="AB419" s="154"/>
      <c r="AC419" s="154"/>
      <c r="AD419" s="154"/>
      <c r="AE419" s="154"/>
      <c r="AF419" s="154"/>
      <c r="AG419" s="154"/>
      <c r="AH419" s="154"/>
      <c r="AI419" s="154"/>
    </row>
    <row r="420" spans="1:35" ht="12" customHeight="1">
      <c r="A420" s="154"/>
      <c r="B420" s="154"/>
      <c r="C420" s="154"/>
      <c r="D420" s="154"/>
      <c r="E420" s="154"/>
      <c r="F420" s="154"/>
      <c r="G420" s="92"/>
      <c r="H420" s="92"/>
      <c r="I420" s="92"/>
      <c r="J420" s="92"/>
      <c r="K420" s="92"/>
      <c r="L420" s="92"/>
      <c r="M420" s="92"/>
      <c r="N420" s="92"/>
      <c r="O420" s="92"/>
      <c r="P420" s="92"/>
      <c r="Q420" s="154"/>
      <c r="R420" s="154"/>
      <c r="S420" s="154"/>
      <c r="T420" s="154"/>
      <c r="U420" s="154"/>
      <c r="V420" s="154"/>
      <c r="W420" s="154"/>
      <c r="X420" s="154"/>
      <c r="Y420" s="154"/>
      <c r="Z420" s="154"/>
      <c r="AA420" s="154"/>
      <c r="AB420" s="154"/>
      <c r="AC420" s="154"/>
      <c r="AD420" s="154"/>
      <c r="AE420" s="154"/>
      <c r="AF420" s="154"/>
      <c r="AG420" s="154"/>
      <c r="AH420" s="154"/>
      <c r="AI420" s="154"/>
    </row>
    <row r="421" spans="1:35" ht="12" customHeight="1">
      <c r="A421" s="154"/>
      <c r="B421" s="154"/>
      <c r="C421" s="154"/>
      <c r="D421" s="154"/>
      <c r="E421" s="154"/>
      <c r="F421" s="154"/>
      <c r="G421" s="92"/>
      <c r="H421" s="92"/>
      <c r="I421" s="92"/>
      <c r="J421" s="92"/>
      <c r="K421" s="92"/>
      <c r="L421" s="92"/>
      <c r="M421" s="92"/>
      <c r="N421" s="92"/>
      <c r="O421" s="92"/>
      <c r="P421" s="92"/>
      <c r="Q421" s="154"/>
      <c r="R421" s="154"/>
      <c r="S421" s="154"/>
      <c r="T421" s="154"/>
      <c r="U421" s="154"/>
      <c r="V421" s="154"/>
      <c r="W421" s="154"/>
      <c r="X421" s="154"/>
      <c r="Y421" s="154"/>
      <c r="Z421" s="154"/>
      <c r="AA421" s="154"/>
      <c r="AB421" s="154"/>
      <c r="AC421" s="154"/>
      <c r="AD421" s="154"/>
      <c r="AE421" s="154"/>
      <c r="AF421" s="154"/>
      <c r="AG421" s="154"/>
      <c r="AH421" s="154"/>
      <c r="AI421" s="154"/>
    </row>
    <row r="422" spans="1:35" ht="12" customHeight="1">
      <c r="A422" s="154"/>
      <c r="B422" s="154"/>
      <c r="C422" s="154"/>
      <c r="D422" s="154"/>
      <c r="E422" s="154"/>
      <c r="F422" s="154"/>
      <c r="G422" s="92"/>
      <c r="H422" s="92"/>
      <c r="I422" s="92"/>
      <c r="J422" s="92"/>
      <c r="K422" s="92"/>
      <c r="L422" s="92"/>
      <c r="M422" s="92"/>
      <c r="N422" s="92"/>
      <c r="O422" s="92"/>
      <c r="P422" s="92"/>
      <c r="Q422" s="154"/>
      <c r="R422" s="154"/>
      <c r="S422" s="154"/>
      <c r="T422" s="154"/>
      <c r="U422" s="154"/>
      <c r="V422" s="154"/>
      <c r="W422" s="154"/>
      <c r="X422" s="154"/>
      <c r="Y422" s="154"/>
      <c r="Z422" s="154"/>
      <c r="AA422" s="154"/>
      <c r="AB422" s="154"/>
      <c r="AC422" s="154"/>
      <c r="AD422" s="154"/>
      <c r="AE422" s="154"/>
      <c r="AF422" s="154"/>
      <c r="AG422" s="154"/>
      <c r="AH422" s="154"/>
      <c r="AI422" s="154"/>
    </row>
    <row r="423" spans="1:35" ht="12" customHeight="1">
      <c r="A423" s="154"/>
      <c r="B423" s="154"/>
      <c r="C423" s="154"/>
      <c r="D423" s="154"/>
      <c r="E423" s="154"/>
      <c r="F423" s="154"/>
      <c r="G423" s="92"/>
      <c r="H423" s="92"/>
      <c r="I423" s="92"/>
      <c r="J423" s="92"/>
      <c r="K423" s="92"/>
      <c r="L423" s="92"/>
      <c r="M423" s="92"/>
      <c r="N423" s="92"/>
      <c r="O423" s="92"/>
      <c r="P423" s="92"/>
      <c r="Q423" s="154"/>
      <c r="R423" s="154"/>
      <c r="S423" s="154"/>
      <c r="T423" s="154"/>
      <c r="U423" s="154"/>
      <c r="V423" s="154"/>
      <c r="W423" s="154"/>
      <c r="X423" s="154"/>
      <c r="Y423" s="154"/>
      <c r="Z423" s="154"/>
      <c r="AA423" s="154"/>
      <c r="AB423" s="154"/>
      <c r="AC423" s="154"/>
      <c r="AD423" s="154"/>
      <c r="AE423" s="154"/>
      <c r="AF423" s="154"/>
      <c r="AG423" s="154"/>
      <c r="AH423" s="154"/>
      <c r="AI423" s="154"/>
    </row>
    <row r="424" spans="1:35" ht="12" customHeight="1">
      <c r="A424" s="154"/>
      <c r="B424" s="154"/>
      <c r="C424" s="154"/>
      <c r="D424" s="154"/>
      <c r="E424" s="154"/>
      <c r="F424" s="154"/>
      <c r="G424" s="92"/>
      <c r="H424" s="92"/>
      <c r="I424" s="92"/>
      <c r="J424" s="92"/>
      <c r="K424" s="92"/>
      <c r="L424" s="92"/>
      <c r="M424" s="92"/>
      <c r="N424" s="92"/>
      <c r="O424" s="92"/>
      <c r="P424" s="92"/>
      <c r="Q424" s="154"/>
      <c r="R424" s="154"/>
      <c r="S424" s="154"/>
      <c r="T424" s="154"/>
      <c r="U424" s="154"/>
      <c r="V424" s="154"/>
      <c r="W424" s="154"/>
      <c r="X424" s="154"/>
      <c r="Y424" s="154"/>
      <c r="Z424" s="154"/>
      <c r="AA424" s="154"/>
      <c r="AB424" s="154"/>
      <c r="AC424" s="154"/>
      <c r="AD424" s="154"/>
      <c r="AE424" s="154"/>
      <c r="AF424" s="154"/>
      <c r="AG424" s="154"/>
      <c r="AH424" s="154"/>
      <c r="AI424" s="154"/>
    </row>
    <row r="425" spans="1:35" ht="12" customHeight="1">
      <c r="A425" s="154"/>
      <c r="B425" s="154"/>
      <c r="C425" s="154"/>
      <c r="D425" s="154"/>
      <c r="E425" s="154"/>
      <c r="F425" s="154"/>
      <c r="G425" s="92"/>
      <c r="H425" s="92"/>
      <c r="I425" s="92"/>
      <c r="J425" s="92"/>
      <c r="K425" s="92"/>
      <c r="L425" s="92"/>
      <c r="M425" s="92"/>
      <c r="N425" s="92"/>
      <c r="O425" s="92"/>
      <c r="P425" s="92"/>
      <c r="Q425" s="154"/>
      <c r="R425" s="154"/>
      <c r="S425" s="154"/>
      <c r="T425" s="154"/>
      <c r="U425" s="154"/>
      <c r="V425" s="154"/>
      <c r="W425" s="154"/>
      <c r="X425" s="154"/>
      <c r="Y425" s="154"/>
      <c r="Z425" s="154"/>
      <c r="AA425" s="154"/>
      <c r="AB425" s="154"/>
      <c r="AC425" s="154"/>
      <c r="AD425" s="154"/>
      <c r="AE425" s="154"/>
      <c r="AF425" s="154"/>
      <c r="AG425" s="154"/>
      <c r="AH425" s="154"/>
      <c r="AI425" s="154"/>
    </row>
    <row r="426" spans="1:35" ht="12" customHeight="1">
      <c r="A426" s="154"/>
      <c r="B426" s="154"/>
      <c r="C426" s="154"/>
      <c r="D426" s="154"/>
      <c r="E426" s="154"/>
      <c r="F426" s="154"/>
      <c r="G426" s="92"/>
      <c r="H426" s="92"/>
      <c r="I426" s="92"/>
      <c r="J426" s="92"/>
      <c r="K426" s="92"/>
      <c r="L426" s="92"/>
      <c r="M426" s="92"/>
      <c r="N426" s="92"/>
      <c r="O426" s="92"/>
      <c r="P426" s="92"/>
      <c r="Q426" s="154"/>
      <c r="R426" s="154"/>
      <c r="S426" s="154"/>
      <c r="T426" s="154"/>
      <c r="U426" s="154"/>
      <c r="V426" s="154"/>
      <c r="W426" s="154"/>
      <c r="X426" s="154"/>
      <c r="Y426" s="154"/>
      <c r="Z426" s="154"/>
      <c r="AA426" s="154"/>
      <c r="AB426" s="154"/>
      <c r="AC426" s="154"/>
      <c r="AD426" s="154"/>
      <c r="AE426" s="154"/>
      <c r="AF426" s="154"/>
      <c r="AG426" s="154"/>
      <c r="AH426" s="154"/>
      <c r="AI426" s="154"/>
    </row>
    <row r="427" spans="1:35" ht="12" customHeight="1">
      <c r="A427" s="154"/>
      <c r="B427" s="154"/>
      <c r="C427" s="154"/>
      <c r="D427" s="154"/>
      <c r="E427" s="154"/>
      <c r="F427" s="154"/>
      <c r="G427" s="92"/>
      <c r="H427" s="92"/>
      <c r="I427" s="92"/>
      <c r="J427" s="92"/>
      <c r="K427" s="92"/>
      <c r="L427" s="92"/>
      <c r="M427" s="92"/>
      <c r="N427" s="92"/>
      <c r="O427" s="92"/>
      <c r="P427" s="92"/>
      <c r="Q427" s="154"/>
      <c r="R427" s="154"/>
      <c r="S427" s="154"/>
      <c r="T427" s="154"/>
      <c r="U427" s="154"/>
      <c r="V427" s="154"/>
      <c r="W427" s="154"/>
      <c r="X427" s="154"/>
      <c r="Y427" s="154"/>
      <c r="Z427" s="154"/>
      <c r="AA427" s="154"/>
      <c r="AB427" s="154"/>
      <c r="AC427" s="154"/>
      <c r="AD427" s="154"/>
      <c r="AE427" s="154"/>
      <c r="AF427" s="154"/>
      <c r="AG427" s="154"/>
      <c r="AH427" s="154"/>
      <c r="AI427" s="154"/>
    </row>
    <row r="428" spans="1:35" ht="12" customHeight="1">
      <c r="A428" s="154"/>
      <c r="B428" s="154"/>
      <c r="C428" s="154"/>
      <c r="D428" s="154"/>
      <c r="E428" s="154"/>
      <c r="F428" s="154"/>
      <c r="G428" s="92"/>
      <c r="H428" s="92"/>
      <c r="I428" s="92"/>
      <c r="J428" s="92"/>
      <c r="K428" s="92"/>
      <c r="L428" s="92"/>
      <c r="M428" s="92"/>
      <c r="N428" s="92"/>
      <c r="O428" s="92"/>
      <c r="P428" s="92"/>
      <c r="Q428" s="154"/>
      <c r="R428" s="154"/>
      <c r="S428" s="154"/>
      <c r="T428" s="154"/>
      <c r="U428" s="154"/>
      <c r="V428" s="154"/>
      <c r="W428" s="154"/>
      <c r="X428" s="154"/>
      <c r="Y428" s="154"/>
      <c r="Z428" s="154"/>
      <c r="AA428" s="154"/>
      <c r="AB428" s="154"/>
      <c r="AC428" s="154"/>
      <c r="AD428" s="154"/>
      <c r="AE428" s="154"/>
      <c r="AF428" s="154"/>
      <c r="AG428" s="154"/>
      <c r="AH428" s="154"/>
      <c r="AI428" s="154"/>
    </row>
    <row r="429" spans="1:35" ht="12" customHeight="1">
      <c r="A429" s="154"/>
      <c r="B429" s="154"/>
      <c r="C429" s="154"/>
      <c r="D429" s="154"/>
      <c r="E429" s="154"/>
      <c r="F429" s="154"/>
      <c r="G429" s="92"/>
      <c r="H429" s="92"/>
      <c r="I429" s="92"/>
      <c r="J429" s="92"/>
      <c r="K429" s="92"/>
      <c r="L429" s="92"/>
      <c r="M429" s="92"/>
      <c r="N429" s="92"/>
      <c r="O429" s="92"/>
      <c r="P429" s="92"/>
      <c r="Q429" s="154"/>
      <c r="R429" s="154"/>
      <c r="S429" s="154"/>
      <c r="T429" s="154"/>
      <c r="U429" s="154"/>
      <c r="V429" s="154"/>
      <c r="W429" s="154"/>
      <c r="X429" s="154"/>
      <c r="Y429" s="154"/>
      <c r="Z429" s="154"/>
      <c r="AA429" s="154"/>
      <c r="AB429" s="154"/>
      <c r="AC429" s="154"/>
      <c r="AD429" s="154"/>
      <c r="AE429" s="154"/>
      <c r="AF429" s="154"/>
      <c r="AG429" s="154"/>
      <c r="AH429" s="154"/>
      <c r="AI429" s="154"/>
    </row>
    <row r="430" spans="1:35" ht="12" customHeight="1">
      <c r="A430" s="154"/>
      <c r="B430" s="154"/>
      <c r="C430" s="154"/>
      <c r="D430" s="154"/>
      <c r="E430" s="154"/>
      <c r="F430" s="154"/>
      <c r="G430" s="92"/>
      <c r="H430" s="92"/>
      <c r="I430" s="92"/>
      <c r="J430" s="92"/>
      <c r="K430" s="92"/>
      <c r="L430" s="92"/>
      <c r="M430" s="92"/>
      <c r="N430" s="92"/>
      <c r="O430" s="92"/>
      <c r="P430" s="92"/>
      <c r="Q430" s="154"/>
      <c r="R430" s="154"/>
      <c r="S430" s="154"/>
      <c r="T430" s="154"/>
      <c r="U430" s="154"/>
      <c r="V430" s="154"/>
      <c r="W430" s="154"/>
      <c r="X430" s="154"/>
      <c r="Y430" s="154"/>
      <c r="Z430" s="154"/>
      <c r="AA430" s="154"/>
      <c r="AB430" s="154"/>
      <c r="AC430" s="154"/>
      <c r="AD430" s="154"/>
      <c r="AE430" s="154"/>
      <c r="AF430" s="154"/>
      <c r="AG430" s="154"/>
      <c r="AH430" s="154"/>
      <c r="AI430" s="154"/>
    </row>
    <row r="431" spans="1:35" ht="12" customHeight="1">
      <c r="A431" s="154"/>
      <c r="B431" s="154"/>
      <c r="C431" s="154"/>
      <c r="D431" s="154"/>
      <c r="E431" s="154"/>
      <c r="F431" s="154"/>
      <c r="G431" s="92"/>
      <c r="H431" s="92"/>
      <c r="I431" s="92"/>
      <c r="J431" s="92"/>
      <c r="K431" s="92"/>
      <c r="L431" s="92"/>
      <c r="M431" s="92"/>
      <c r="N431" s="92"/>
      <c r="O431" s="92"/>
      <c r="P431" s="92"/>
      <c r="Q431" s="154"/>
      <c r="R431" s="154"/>
      <c r="S431" s="154"/>
      <c r="T431" s="154"/>
      <c r="U431" s="154"/>
      <c r="V431" s="154"/>
      <c r="W431" s="154"/>
      <c r="X431" s="154"/>
      <c r="Y431" s="154"/>
      <c r="Z431" s="154"/>
      <c r="AA431" s="154"/>
      <c r="AB431" s="154"/>
      <c r="AC431" s="154"/>
      <c r="AD431" s="154"/>
      <c r="AE431" s="154"/>
      <c r="AF431" s="154"/>
      <c r="AG431" s="154"/>
      <c r="AH431" s="154"/>
      <c r="AI431" s="154"/>
    </row>
    <row r="432" spans="1:35" ht="12" customHeight="1">
      <c r="A432" s="154"/>
      <c r="B432" s="154"/>
      <c r="C432" s="154"/>
      <c r="D432" s="154"/>
      <c r="E432" s="154"/>
      <c r="F432" s="154"/>
      <c r="G432" s="92"/>
      <c r="H432" s="92"/>
      <c r="I432" s="92"/>
      <c r="J432" s="92"/>
      <c r="K432" s="92"/>
      <c r="L432" s="92"/>
      <c r="M432" s="92"/>
      <c r="N432" s="92"/>
      <c r="O432" s="92"/>
      <c r="P432" s="92"/>
      <c r="Q432" s="154"/>
      <c r="R432" s="154"/>
      <c r="S432" s="154"/>
      <c r="T432" s="154"/>
      <c r="U432" s="154"/>
      <c r="V432" s="154"/>
      <c r="W432" s="154"/>
      <c r="X432" s="154"/>
      <c r="Y432" s="154"/>
      <c r="Z432" s="154"/>
      <c r="AA432" s="154"/>
      <c r="AB432" s="154"/>
      <c r="AC432" s="154"/>
      <c r="AD432" s="154"/>
      <c r="AE432" s="154"/>
      <c r="AF432" s="154"/>
      <c r="AG432" s="154"/>
      <c r="AH432" s="154"/>
      <c r="AI432" s="154"/>
    </row>
    <row r="433" spans="1:35" ht="12" customHeight="1">
      <c r="A433" s="154"/>
      <c r="B433" s="154"/>
      <c r="C433" s="154"/>
      <c r="D433" s="154"/>
      <c r="E433" s="154"/>
      <c r="F433" s="154"/>
      <c r="G433" s="92"/>
      <c r="H433" s="92"/>
      <c r="I433" s="92"/>
      <c r="J433" s="92"/>
      <c r="K433" s="92"/>
      <c r="L433" s="92"/>
      <c r="M433" s="92"/>
      <c r="N433" s="92"/>
      <c r="O433" s="92"/>
      <c r="P433" s="92"/>
      <c r="Q433" s="154"/>
      <c r="R433" s="154"/>
      <c r="S433" s="154"/>
      <c r="T433" s="154"/>
      <c r="U433" s="154"/>
      <c r="V433" s="154"/>
      <c r="W433" s="154"/>
      <c r="X433" s="154"/>
      <c r="Y433" s="154"/>
      <c r="Z433" s="154"/>
      <c r="AA433" s="154"/>
      <c r="AB433" s="154"/>
      <c r="AC433" s="154"/>
      <c r="AD433" s="154"/>
      <c r="AE433" s="154"/>
      <c r="AF433" s="154"/>
      <c r="AG433" s="154"/>
      <c r="AH433" s="154"/>
      <c r="AI433" s="154"/>
    </row>
    <row r="434" spans="1:35" ht="12" customHeight="1">
      <c r="A434" s="154"/>
      <c r="B434" s="154"/>
      <c r="C434" s="154"/>
      <c r="D434" s="154"/>
      <c r="E434" s="154"/>
      <c r="F434" s="154"/>
      <c r="G434" s="92"/>
      <c r="H434" s="92"/>
      <c r="I434" s="92"/>
      <c r="J434" s="92"/>
      <c r="K434" s="92"/>
      <c r="L434" s="92"/>
      <c r="M434" s="92"/>
      <c r="N434" s="92"/>
      <c r="O434" s="92"/>
      <c r="P434" s="92"/>
      <c r="Q434" s="154"/>
      <c r="R434" s="154"/>
      <c r="S434" s="154"/>
      <c r="T434" s="154"/>
      <c r="U434" s="154"/>
      <c r="V434" s="154"/>
      <c r="W434" s="154"/>
      <c r="X434" s="154"/>
      <c r="Y434" s="154"/>
      <c r="Z434" s="154"/>
      <c r="AA434" s="154"/>
      <c r="AB434" s="154"/>
      <c r="AC434" s="154"/>
      <c r="AD434" s="154"/>
      <c r="AE434" s="154"/>
      <c r="AF434" s="154"/>
      <c r="AG434" s="154"/>
      <c r="AH434" s="154"/>
      <c r="AI434" s="154"/>
    </row>
    <row r="435" spans="1:35" ht="12" customHeight="1">
      <c r="A435" s="154"/>
      <c r="B435" s="154"/>
      <c r="C435" s="154"/>
      <c r="D435" s="154"/>
      <c r="E435" s="154"/>
      <c r="F435" s="154"/>
      <c r="G435" s="92"/>
      <c r="H435" s="92"/>
      <c r="I435" s="92"/>
      <c r="J435" s="92"/>
      <c r="K435" s="92"/>
      <c r="L435" s="92"/>
      <c r="M435" s="92"/>
      <c r="N435" s="92"/>
      <c r="O435" s="92"/>
      <c r="P435" s="92"/>
      <c r="Q435" s="154"/>
      <c r="R435" s="154"/>
      <c r="S435" s="154"/>
      <c r="T435" s="154"/>
      <c r="U435" s="154"/>
      <c r="V435" s="154"/>
      <c r="W435" s="154"/>
      <c r="X435" s="154"/>
      <c r="Y435" s="154"/>
      <c r="Z435" s="154"/>
      <c r="AA435" s="154"/>
      <c r="AB435" s="154"/>
      <c r="AC435" s="154"/>
      <c r="AD435" s="154"/>
      <c r="AE435" s="154"/>
      <c r="AF435" s="154"/>
      <c r="AG435" s="154"/>
      <c r="AH435" s="154"/>
      <c r="AI435" s="154"/>
    </row>
    <row r="436" spans="1:35" ht="12" customHeight="1">
      <c r="A436" s="154"/>
      <c r="B436" s="154"/>
      <c r="C436" s="154"/>
      <c r="D436" s="154"/>
      <c r="E436" s="154"/>
      <c r="F436" s="154"/>
      <c r="G436" s="92"/>
      <c r="H436" s="92"/>
      <c r="I436" s="92"/>
      <c r="J436" s="92"/>
      <c r="K436" s="92"/>
      <c r="L436" s="92"/>
      <c r="M436" s="92"/>
      <c r="N436" s="92"/>
      <c r="O436" s="92"/>
      <c r="P436" s="92"/>
      <c r="Q436" s="154"/>
      <c r="R436" s="154"/>
      <c r="S436" s="154"/>
      <c r="T436" s="154"/>
      <c r="U436" s="154"/>
      <c r="V436" s="154"/>
      <c r="W436" s="154"/>
      <c r="X436" s="154"/>
      <c r="Y436" s="154"/>
      <c r="Z436" s="154"/>
      <c r="AA436" s="154"/>
      <c r="AB436" s="154"/>
      <c r="AC436" s="154"/>
      <c r="AD436" s="154"/>
      <c r="AE436" s="154"/>
      <c r="AF436" s="154"/>
      <c r="AG436" s="154"/>
      <c r="AH436" s="154"/>
      <c r="AI436" s="154"/>
    </row>
    <row r="437" spans="1:35" ht="12" customHeight="1">
      <c r="A437" s="154"/>
      <c r="B437" s="154"/>
      <c r="C437" s="154"/>
      <c r="D437" s="154"/>
      <c r="E437" s="154"/>
      <c r="F437" s="154"/>
      <c r="G437" s="92"/>
      <c r="H437" s="92"/>
      <c r="I437" s="92"/>
      <c r="J437" s="92"/>
      <c r="K437" s="92"/>
      <c r="L437" s="92"/>
      <c r="M437" s="92"/>
      <c r="N437" s="92"/>
      <c r="O437" s="92"/>
      <c r="P437" s="92"/>
      <c r="Q437" s="154"/>
      <c r="R437" s="154"/>
      <c r="S437" s="154"/>
      <c r="T437" s="154"/>
      <c r="U437" s="154"/>
      <c r="V437" s="154"/>
      <c r="W437" s="154"/>
      <c r="X437" s="154"/>
      <c r="Y437" s="154"/>
      <c r="Z437" s="154"/>
      <c r="AA437" s="154"/>
      <c r="AB437" s="154"/>
      <c r="AC437" s="154"/>
      <c r="AD437" s="154"/>
      <c r="AE437" s="154"/>
      <c r="AF437" s="154"/>
      <c r="AG437" s="154"/>
      <c r="AH437" s="154"/>
      <c r="AI437" s="154"/>
    </row>
    <row r="438" spans="1:35" ht="12" customHeight="1">
      <c r="A438" s="154"/>
      <c r="B438" s="154"/>
      <c r="C438" s="154"/>
      <c r="D438" s="154"/>
      <c r="E438" s="154"/>
      <c r="F438" s="154"/>
      <c r="G438" s="92"/>
      <c r="H438" s="92"/>
      <c r="I438" s="92"/>
      <c r="J438" s="92"/>
      <c r="K438" s="92"/>
      <c r="L438" s="92"/>
      <c r="M438" s="92"/>
      <c r="N438" s="92"/>
      <c r="O438" s="92"/>
      <c r="P438" s="92"/>
      <c r="Q438" s="154"/>
      <c r="R438" s="154"/>
      <c r="S438" s="154"/>
      <c r="T438" s="154"/>
      <c r="U438" s="154"/>
      <c r="V438" s="154"/>
      <c r="W438" s="154"/>
      <c r="X438" s="154"/>
      <c r="Y438" s="154"/>
      <c r="Z438" s="154"/>
      <c r="AA438" s="154"/>
      <c r="AB438" s="154"/>
      <c r="AC438" s="154"/>
      <c r="AD438" s="154"/>
      <c r="AE438" s="154"/>
      <c r="AF438" s="154"/>
      <c r="AG438" s="154"/>
      <c r="AH438" s="154"/>
      <c r="AI438" s="154"/>
    </row>
    <row r="439" spans="1:35" ht="12" customHeight="1">
      <c r="A439" s="154"/>
      <c r="B439" s="154"/>
      <c r="C439" s="154"/>
      <c r="D439" s="154"/>
      <c r="E439" s="154"/>
      <c r="F439" s="154"/>
      <c r="G439" s="92"/>
      <c r="H439" s="92"/>
      <c r="I439" s="92"/>
      <c r="J439" s="92"/>
      <c r="K439" s="92"/>
      <c r="L439" s="92"/>
      <c r="M439" s="92"/>
      <c r="N439" s="92"/>
      <c r="O439" s="92"/>
      <c r="P439" s="92"/>
      <c r="Q439" s="154"/>
      <c r="R439" s="154"/>
      <c r="S439" s="154"/>
      <c r="T439" s="154"/>
      <c r="U439" s="154"/>
      <c r="V439" s="154"/>
      <c r="W439" s="154"/>
      <c r="X439" s="154"/>
      <c r="Y439" s="154"/>
      <c r="Z439" s="154"/>
      <c r="AA439" s="154"/>
      <c r="AB439" s="154"/>
      <c r="AC439" s="154"/>
      <c r="AD439" s="154"/>
      <c r="AE439" s="154"/>
      <c r="AF439" s="154"/>
      <c r="AG439" s="154"/>
      <c r="AH439" s="154"/>
      <c r="AI439" s="154"/>
    </row>
    <row r="440" spans="1:35" ht="12" customHeight="1">
      <c r="A440" s="154"/>
      <c r="B440" s="154"/>
      <c r="C440" s="154"/>
      <c r="D440" s="154"/>
      <c r="E440" s="154"/>
      <c r="F440" s="154"/>
      <c r="G440" s="92"/>
      <c r="H440" s="92"/>
      <c r="I440" s="92"/>
      <c r="J440" s="92"/>
      <c r="K440" s="92"/>
      <c r="L440" s="92"/>
      <c r="M440" s="92"/>
      <c r="N440" s="92"/>
      <c r="O440" s="92"/>
      <c r="P440" s="92"/>
      <c r="Q440" s="154"/>
      <c r="R440" s="154"/>
      <c r="S440" s="154"/>
      <c r="T440" s="154"/>
      <c r="U440" s="154"/>
      <c r="V440" s="154"/>
      <c r="W440" s="154"/>
      <c r="X440" s="154"/>
      <c r="Y440" s="154"/>
      <c r="Z440" s="154"/>
      <c r="AA440" s="154"/>
      <c r="AB440" s="154"/>
      <c r="AC440" s="154"/>
      <c r="AD440" s="154"/>
      <c r="AE440" s="154"/>
      <c r="AF440" s="154"/>
      <c r="AG440" s="154"/>
      <c r="AH440" s="154"/>
      <c r="AI440" s="154"/>
    </row>
    <row r="441" spans="1:35" ht="12" customHeight="1">
      <c r="A441" s="154"/>
      <c r="B441" s="154"/>
      <c r="C441" s="154"/>
      <c r="D441" s="154"/>
      <c r="E441" s="154"/>
      <c r="F441" s="154"/>
      <c r="G441" s="92"/>
      <c r="H441" s="92"/>
      <c r="I441" s="92"/>
      <c r="J441" s="92"/>
      <c r="K441" s="92"/>
      <c r="L441" s="92"/>
      <c r="M441" s="92"/>
      <c r="N441" s="92"/>
      <c r="O441" s="92"/>
      <c r="P441" s="92"/>
      <c r="Q441" s="154"/>
      <c r="R441" s="154"/>
      <c r="S441" s="154"/>
      <c r="T441" s="154"/>
      <c r="U441" s="154"/>
      <c r="V441" s="154"/>
      <c r="W441" s="154"/>
      <c r="X441" s="154"/>
      <c r="Y441" s="154"/>
      <c r="Z441" s="154"/>
      <c r="AA441" s="154"/>
      <c r="AB441" s="154"/>
      <c r="AC441" s="154"/>
      <c r="AD441" s="154"/>
      <c r="AE441" s="154"/>
      <c r="AF441" s="154"/>
      <c r="AG441" s="154"/>
      <c r="AH441" s="154"/>
      <c r="AI441" s="154"/>
    </row>
    <row r="442" spans="1:35" ht="12" customHeight="1">
      <c r="A442" s="154"/>
      <c r="B442" s="154"/>
      <c r="C442" s="154"/>
      <c r="D442" s="154"/>
      <c r="E442" s="154"/>
      <c r="F442" s="154"/>
      <c r="G442" s="92"/>
      <c r="H442" s="92"/>
      <c r="I442" s="92"/>
      <c r="J442" s="92"/>
      <c r="K442" s="92"/>
      <c r="L442" s="92"/>
      <c r="M442" s="92"/>
      <c r="N442" s="92"/>
      <c r="O442" s="92"/>
      <c r="P442" s="92"/>
      <c r="Q442" s="154"/>
      <c r="R442" s="154"/>
      <c r="S442" s="154"/>
      <c r="T442" s="154"/>
      <c r="U442" s="154"/>
      <c r="V442" s="154"/>
      <c r="W442" s="154"/>
      <c r="X442" s="154"/>
      <c r="Y442" s="154"/>
      <c r="Z442" s="154"/>
      <c r="AA442" s="154"/>
      <c r="AB442" s="154"/>
      <c r="AC442" s="154"/>
      <c r="AD442" s="154"/>
      <c r="AE442" s="154"/>
      <c r="AF442" s="154"/>
      <c r="AG442" s="154"/>
      <c r="AH442" s="154"/>
      <c r="AI442" s="154"/>
    </row>
    <row r="443" spans="1:35" ht="12" customHeight="1">
      <c r="A443" s="154"/>
      <c r="B443" s="154"/>
      <c r="C443" s="154"/>
      <c r="D443" s="154"/>
      <c r="E443" s="154"/>
      <c r="F443" s="154"/>
      <c r="G443" s="92"/>
      <c r="H443" s="92"/>
      <c r="I443" s="92"/>
      <c r="J443" s="92"/>
      <c r="K443" s="92"/>
      <c r="L443" s="92"/>
      <c r="M443" s="92"/>
      <c r="N443" s="92"/>
      <c r="O443" s="92"/>
      <c r="P443" s="92"/>
      <c r="Q443" s="154"/>
      <c r="R443" s="154"/>
      <c r="S443" s="154"/>
      <c r="T443" s="154"/>
      <c r="U443" s="154"/>
      <c r="V443" s="154"/>
      <c r="W443" s="154"/>
      <c r="X443" s="154"/>
      <c r="Y443" s="154"/>
      <c r="Z443" s="154"/>
      <c r="AA443" s="154"/>
      <c r="AB443" s="154"/>
      <c r="AC443" s="154"/>
      <c r="AD443" s="154"/>
      <c r="AE443" s="154"/>
      <c r="AF443" s="154"/>
      <c r="AG443" s="154"/>
      <c r="AH443" s="154"/>
      <c r="AI443" s="154"/>
    </row>
    <row r="444" spans="1:35" ht="12" customHeight="1">
      <c r="A444" s="154"/>
      <c r="B444" s="154"/>
      <c r="C444" s="154"/>
      <c r="D444" s="154"/>
      <c r="E444" s="154"/>
      <c r="F444" s="154"/>
      <c r="G444" s="92"/>
      <c r="H444" s="92"/>
      <c r="I444" s="92"/>
      <c r="J444" s="92"/>
      <c r="K444" s="92"/>
      <c r="L444" s="92"/>
      <c r="M444" s="92"/>
      <c r="N444" s="92"/>
      <c r="O444" s="92"/>
      <c r="P444" s="92"/>
      <c r="Q444" s="154"/>
      <c r="R444" s="154"/>
      <c r="S444" s="154"/>
      <c r="T444" s="154"/>
      <c r="U444" s="154"/>
      <c r="V444" s="154"/>
      <c r="W444" s="154"/>
      <c r="X444" s="154"/>
      <c r="Y444" s="154"/>
      <c r="Z444" s="154"/>
      <c r="AA444" s="154"/>
      <c r="AB444" s="154"/>
      <c r="AC444" s="154"/>
      <c r="AD444" s="154"/>
      <c r="AE444" s="154"/>
      <c r="AF444" s="154"/>
      <c r="AG444" s="154"/>
      <c r="AH444" s="154"/>
      <c r="AI444" s="154"/>
    </row>
    <row r="445" spans="1:35" ht="12" customHeight="1">
      <c r="A445" s="154"/>
      <c r="B445" s="154"/>
      <c r="C445" s="154"/>
      <c r="D445" s="154"/>
      <c r="E445" s="154"/>
      <c r="F445" s="154"/>
      <c r="G445" s="92"/>
      <c r="H445" s="92"/>
      <c r="I445" s="92"/>
      <c r="J445" s="92"/>
      <c r="K445" s="92"/>
      <c r="L445" s="92"/>
      <c r="M445" s="92"/>
      <c r="N445" s="92"/>
      <c r="O445" s="92"/>
      <c r="P445" s="92"/>
      <c r="Q445" s="154"/>
      <c r="R445" s="154"/>
      <c r="S445" s="154"/>
      <c r="T445" s="154"/>
      <c r="U445" s="154"/>
      <c r="V445" s="154"/>
      <c r="W445" s="154"/>
      <c r="X445" s="154"/>
      <c r="Y445" s="154"/>
      <c r="Z445" s="154"/>
      <c r="AA445" s="154"/>
      <c r="AB445" s="154"/>
      <c r="AC445" s="154"/>
      <c r="AD445" s="154"/>
      <c r="AE445" s="154"/>
      <c r="AF445" s="154"/>
      <c r="AG445" s="154"/>
      <c r="AH445" s="154"/>
      <c r="AI445" s="154"/>
    </row>
    <row r="446" spans="1:35" ht="12" customHeight="1">
      <c r="A446" s="154"/>
      <c r="B446" s="154"/>
      <c r="C446" s="154"/>
      <c r="D446" s="154"/>
      <c r="E446" s="154"/>
      <c r="F446" s="154"/>
      <c r="G446" s="92"/>
      <c r="H446" s="92"/>
      <c r="I446" s="92"/>
      <c r="J446" s="92"/>
      <c r="K446" s="92"/>
      <c r="L446" s="92"/>
      <c r="M446" s="92"/>
      <c r="N446" s="92"/>
      <c r="O446" s="92"/>
      <c r="P446" s="92"/>
      <c r="Q446" s="154"/>
      <c r="R446" s="154"/>
      <c r="S446" s="154"/>
      <c r="T446" s="154"/>
      <c r="U446" s="154"/>
      <c r="V446" s="154"/>
      <c r="W446" s="154"/>
      <c r="X446" s="154"/>
      <c r="Y446" s="154"/>
      <c r="Z446" s="154"/>
      <c r="AA446" s="154"/>
      <c r="AB446" s="154"/>
      <c r="AC446" s="154"/>
      <c r="AD446" s="154"/>
      <c r="AE446" s="154"/>
      <c r="AF446" s="154"/>
      <c r="AG446" s="154"/>
      <c r="AH446" s="154"/>
      <c r="AI446" s="154"/>
    </row>
    <row r="447" spans="1:35" ht="12" customHeight="1">
      <c r="A447" s="154"/>
      <c r="B447" s="154"/>
      <c r="C447" s="154"/>
      <c r="D447" s="154"/>
      <c r="E447" s="154"/>
      <c r="F447" s="154"/>
      <c r="G447" s="92"/>
      <c r="H447" s="92"/>
      <c r="I447" s="92"/>
      <c r="J447" s="92"/>
      <c r="K447" s="92"/>
      <c r="L447" s="92"/>
      <c r="M447" s="92"/>
      <c r="N447" s="92"/>
      <c r="O447" s="92"/>
      <c r="P447" s="92"/>
      <c r="Q447" s="154"/>
      <c r="R447" s="154"/>
      <c r="S447" s="154"/>
      <c r="T447" s="154"/>
      <c r="U447" s="154"/>
      <c r="V447" s="154"/>
      <c r="W447" s="154"/>
      <c r="X447" s="154"/>
      <c r="Y447" s="154"/>
      <c r="Z447" s="154"/>
      <c r="AA447" s="154"/>
      <c r="AB447" s="154"/>
      <c r="AC447" s="154"/>
      <c r="AD447" s="154"/>
      <c r="AE447" s="154"/>
      <c r="AF447" s="154"/>
      <c r="AG447" s="154"/>
      <c r="AH447" s="154"/>
      <c r="AI447" s="154"/>
    </row>
    <row r="448" spans="1:35" ht="12" customHeight="1">
      <c r="A448" s="154"/>
      <c r="B448" s="154"/>
      <c r="C448" s="154"/>
      <c r="D448" s="154"/>
      <c r="E448" s="154"/>
      <c r="F448" s="154"/>
      <c r="G448" s="92"/>
      <c r="H448" s="92"/>
      <c r="I448" s="92"/>
      <c r="J448" s="92"/>
      <c r="K448" s="92"/>
      <c r="L448" s="92"/>
      <c r="M448" s="92"/>
      <c r="N448" s="92"/>
      <c r="O448" s="92"/>
      <c r="P448" s="92"/>
      <c r="Q448" s="154"/>
      <c r="R448" s="154"/>
      <c r="S448" s="154"/>
      <c r="T448" s="154"/>
      <c r="U448" s="154"/>
      <c r="V448" s="154"/>
      <c r="W448" s="154"/>
      <c r="X448" s="154"/>
      <c r="Y448" s="154"/>
      <c r="Z448" s="154"/>
      <c r="AA448" s="154"/>
      <c r="AB448" s="154"/>
      <c r="AC448" s="154"/>
      <c r="AD448" s="154"/>
      <c r="AE448" s="154"/>
      <c r="AF448" s="154"/>
      <c r="AG448" s="154"/>
      <c r="AH448" s="154"/>
      <c r="AI448" s="154"/>
    </row>
    <row r="449" spans="1:35" ht="12" customHeight="1">
      <c r="A449" s="154"/>
      <c r="B449" s="154"/>
      <c r="C449" s="154"/>
      <c r="D449" s="154"/>
      <c r="E449" s="154"/>
      <c r="F449" s="154"/>
      <c r="G449" s="92"/>
      <c r="H449" s="92"/>
      <c r="I449" s="92"/>
      <c r="J449" s="92"/>
      <c r="K449" s="92"/>
      <c r="L449" s="92"/>
      <c r="M449" s="92"/>
      <c r="N449" s="92"/>
      <c r="O449" s="92"/>
      <c r="P449" s="92"/>
      <c r="Q449" s="154"/>
      <c r="R449" s="154"/>
      <c r="S449" s="154"/>
      <c r="T449" s="154"/>
      <c r="U449" s="154"/>
      <c r="V449" s="154"/>
      <c r="W449" s="154"/>
      <c r="X449" s="154"/>
      <c r="Y449" s="154"/>
      <c r="Z449" s="154"/>
      <c r="AA449" s="154"/>
      <c r="AB449" s="154"/>
      <c r="AC449" s="154"/>
      <c r="AD449" s="154"/>
      <c r="AE449" s="154"/>
      <c r="AF449" s="154"/>
      <c r="AG449" s="154"/>
      <c r="AH449" s="154"/>
      <c r="AI449" s="154"/>
    </row>
    <row r="450" spans="1:35" ht="12" customHeight="1">
      <c r="A450" s="154"/>
      <c r="B450" s="154"/>
      <c r="C450" s="154"/>
      <c r="D450" s="154"/>
      <c r="E450" s="154"/>
      <c r="F450" s="154"/>
      <c r="G450" s="92"/>
      <c r="H450" s="92"/>
      <c r="I450" s="92"/>
      <c r="J450" s="92"/>
      <c r="K450" s="92"/>
      <c r="L450" s="92"/>
      <c r="M450" s="92"/>
      <c r="N450" s="92"/>
      <c r="O450" s="92"/>
      <c r="P450" s="92"/>
      <c r="Q450" s="154"/>
      <c r="R450" s="154"/>
      <c r="S450" s="154"/>
      <c r="T450" s="154"/>
      <c r="U450" s="154"/>
      <c r="V450" s="154"/>
      <c r="W450" s="154"/>
      <c r="X450" s="154"/>
      <c r="Y450" s="154"/>
      <c r="Z450" s="154"/>
      <c r="AA450" s="154"/>
      <c r="AB450" s="154"/>
      <c r="AC450" s="154"/>
      <c r="AD450" s="154"/>
      <c r="AE450" s="154"/>
      <c r="AF450" s="154"/>
      <c r="AG450" s="154"/>
      <c r="AH450" s="154"/>
      <c r="AI450" s="154"/>
    </row>
    <row r="451" spans="1:35" ht="12" customHeight="1">
      <c r="A451" s="154"/>
      <c r="B451" s="154"/>
      <c r="C451" s="154"/>
      <c r="D451" s="154"/>
      <c r="E451" s="154"/>
      <c r="F451" s="154"/>
      <c r="G451" s="92"/>
      <c r="H451" s="92"/>
      <c r="I451" s="92"/>
      <c r="J451" s="92"/>
      <c r="K451" s="92"/>
      <c r="L451" s="92"/>
      <c r="M451" s="92"/>
      <c r="N451" s="92"/>
      <c r="O451" s="92"/>
      <c r="P451" s="92"/>
      <c r="Q451" s="154"/>
      <c r="R451" s="154"/>
      <c r="S451" s="154"/>
      <c r="T451" s="154"/>
      <c r="U451" s="154"/>
      <c r="V451" s="154"/>
      <c r="W451" s="154"/>
      <c r="X451" s="154"/>
      <c r="Y451" s="154"/>
      <c r="Z451" s="154"/>
      <c r="AA451" s="154"/>
      <c r="AB451" s="154"/>
      <c r="AC451" s="154"/>
      <c r="AD451" s="154"/>
      <c r="AE451" s="154"/>
      <c r="AF451" s="154"/>
      <c r="AG451" s="154"/>
      <c r="AH451" s="154"/>
      <c r="AI451" s="154"/>
    </row>
    <row r="452" spans="1:35" ht="12" customHeight="1">
      <c r="A452" s="154"/>
      <c r="B452" s="154"/>
      <c r="C452" s="154"/>
      <c r="D452" s="154"/>
      <c r="E452" s="154"/>
      <c r="F452" s="154"/>
      <c r="G452" s="92"/>
      <c r="H452" s="92"/>
      <c r="I452" s="92"/>
      <c r="J452" s="92"/>
      <c r="K452" s="92"/>
      <c r="L452" s="92"/>
      <c r="M452" s="92"/>
      <c r="N452" s="92"/>
      <c r="O452" s="92"/>
      <c r="P452" s="92"/>
      <c r="Q452" s="154"/>
      <c r="R452" s="154"/>
      <c r="S452" s="154"/>
      <c r="T452" s="154"/>
      <c r="U452" s="154"/>
      <c r="V452" s="154"/>
      <c r="W452" s="154"/>
      <c r="X452" s="154"/>
      <c r="Y452" s="154"/>
      <c r="Z452" s="154"/>
      <c r="AA452" s="154"/>
      <c r="AB452" s="154"/>
      <c r="AC452" s="154"/>
      <c r="AD452" s="154"/>
      <c r="AE452" s="154"/>
      <c r="AF452" s="154"/>
      <c r="AG452" s="154"/>
      <c r="AH452" s="154"/>
      <c r="AI452" s="154"/>
    </row>
    <row r="453" spans="1:35" ht="12" customHeight="1">
      <c r="A453" s="154"/>
      <c r="B453" s="154"/>
      <c r="C453" s="154"/>
      <c r="D453" s="154"/>
      <c r="E453" s="154"/>
      <c r="F453" s="154"/>
      <c r="G453" s="92"/>
      <c r="H453" s="92"/>
      <c r="I453" s="92"/>
      <c r="J453" s="92"/>
      <c r="K453" s="92"/>
      <c r="L453" s="92"/>
      <c r="M453" s="92"/>
      <c r="N453" s="92"/>
      <c r="O453" s="92"/>
      <c r="P453" s="92"/>
      <c r="Q453" s="154"/>
      <c r="R453" s="154"/>
      <c r="S453" s="154"/>
      <c r="T453" s="154"/>
      <c r="U453" s="154"/>
      <c r="V453" s="154"/>
      <c r="W453" s="154"/>
      <c r="X453" s="154"/>
      <c r="Y453" s="154"/>
      <c r="Z453" s="154"/>
      <c r="AA453" s="154"/>
      <c r="AB453" s="154"/>
      <c r="AC453" s="154"/>
      <c r="AD453" s="154"/>
      <c r="AE453" s="154"/>
      <c r="AF453" s="154"/>
      <c r="AG453" s="154"/>
      <c r="AH453" s="154"/>
      <c r="AI453" s="154"/>
    </row>
    <row r="454" spans="1:35" ht="12" customHeight="1">
      <c r="A454" s="154"/>
      <c r="B454" s="154"/>
      <c r="C454" s="154"/>
      <c r="D454" s="154"/>
      <c r="E454" s="154"/>
      <c r="F454" s="154"/>
      <c r="G454" s="92"/>
      <c r="H454" s="92"/>
      <c r="I454" s="92"/>
      <c r="J454" s="92"/>
      <c r="K454" s="92"/>
      <c r="L454" s="92"/>
      <c r="M454" s="92"/>
      <c r="N454" s="92"/>
      <c r="O454" s="92"/>
      <c r="P454" s="92"/>
      <c r="Q454" s="154"/>
      <c r="R454" s="154"/>
      <c r="S454" s="154"/>
      <c r="T454" s="154"/>
      <c r="U454" s="154"/>
      <c r="V454" s="154"/>
      <c r="W454" s="154"/>
      <c r="X454" s="154"/>
      <c r="Y454" s="154"/>
      <c r="Z454" s="154"/>
      <c r="AA454" s="154"/>
      <c r="AB454" s="154"/>
      <c r="AC454" s="154"/>
      <c r="AD454" s="154"/>
      <c r="AE454" s="154"/>
      <c r="AF454" s="154"/>
      <c r="AG454" s="154"/>
      <c r="AH454" s="154"/>
      <c r="AI454" s="154"/>
    </row>
    <row r="455" spans="1:35" ht="12" customHeight="1">
      <c r="A455" s="154"/>
      <c r="B455" s="154"/>
      <c r="C455" s="154"/>
      <c r="D455" s="154"/>
      <c r="E455" s="154"/>
      <c r="F455" s="154"/>
      <c r="G455" s="92"/>
      <c r="H455" s="92"/>
      <c r="I455" s="92"/>
      <c r="J455" s="92"/>
      <c r="K455" s="92"/>
      <c r="L455" s="92"/>
      <c r="M455" s="92"/>
      <c r="N455" s="92"/>
      <c r="O455" s="92"/>
      <c r="P455" s="92"/>
      <c r="Q455" s="154"/>
      <c r="R455" s="154"/>
      <c r="S455" s="154"/>
      <c r="T455" s="154"/>
      <c r="U455" s="154"/>
      <c r="V455" s="154"/>
      <c r="W455" s="154"/>
      <c r="X455" s="154"/>
      <c r="Y455" s="154"/>
      <c r="Z455" s="154"/>
      <c r="AA455" s="154"/>
      <c r="AB455" s="154"/>
      <c r="AC455" s="154"/>
      <c r="AD455" s="154"/>
      <c r="AE455" s="154"/>
      <c r="AF455" s="154"/>
      <c r="AG455" s="154"/>
      <c r="AH455" s="154"/>
      <c r="AI455" s="154"/>
    </row>
    <row r="456" spans="1:35" ht="12" customHeight="1">
      <c r="A456" s="154"/>
      <c r="B456" s="154"/>
      <c r="C456" s="154"/>
      <c r="D456" s="154"/>
      <c r="E456" s="154"/>
      <c r="F456" s="154"/>
      <c r="G456" s="92"/>
      <c r="H456" s="92"/>
      <c r="I456" s="92"/>
      <c r="J456" s="92"/>
      <c r="K456" s="92"/>
      <c r="L456" s="92"/>
      <c r="M456" s="92"/>
      <c r="N456" s="92"/>
      <c r="O456" s="92"/>
      <c r="P456" s="92"/>
      <c r="Q456" s="154"/>
      <c r="R456" s="154"/>
      <c r="S456" s="154"/>
      <c r="T456" s="154"/>
      <c r="U456" s="154"/>
      <c r="V456" s="154"/>
      <c r="W456" s="154"/>
      <c r="X456" s="154"/>
      <c r="Y456" s="154"/>
      <c r="Z456" s="154"/>
      <c r="AA456" s="154"/>
      <c r="AB456" s="154"/>
      <c r="AC456" s="154"/>
      <c r="AD456" s="154"/>
      <c r="AE456" s="154"/>
      <c r="AF456" s="154"/>
      <c r="AG456" s="154"/>
      <c r="AH456" s="154"/>
      <c r="AI456" s="154"/>
    </row>
    <row r="457" spans="1:35" ht="12" customHeight="1">
      <c r="A457" s="154"/>
      <c r="B457" s="154"/>
      <c r="C457" s="154"/>
      <c r="D457" s="154"/>
      <c r="E457" s="154"/>
      <c r="F457" s="154"/>
      <c r="G457" s="92"/>
      <c r="H457" s="92"/>
      <c r="I457" s="92"/>
      <c r="J457" s="92"/>
      <c r="K457" s="92"/>
      <c r="L457" s="92"/>
      <c r="M457" s="92"/>
      <c r="N457" s="92"/>
      <c r="O457" s="92"/>
      <c r="P457" s="92"/>
      <c r="Q457" s="154"/>
      <c r="R457" s="154"/>
      <c r="S457" s="154"/>
      <c r="T457" s="154"/>
      <c r="U457" s="154"/>
      <c r="V457" s="154"/>
      <c r="W457" s="154"/>
      <c r="X457" s="154"/>
      <c r="Y457" s="154"/>
      <c r="Z457" s="154"/>
      <c r="AA457" s="154"/>
      <c r="AB457" s="154"/>
      <c r="AC457" s="154"/>
      <c r="AD457" s="154"/>
      <c r="AE457" s="154"/>
      <c r="AF457" s="154"/>
      <c r="AG457" s="154"/>
      <c r="AH457" s="154"/>
      <c r="AI457" s="154"/>
    </row>
    <row r="458" spans="1:35" ht="12" customHeight="1">
      <c r="A458" s="154"/>
      <c r="B458" s="154"/>
      <c r="C458" s="154"/>
      <c r="D458" s="154"/>
      <c r="E458" s="154"/>
      <c r="F458" s="154"/>
      <c r="G458" s="92"/>
      <c r="H458" s="92"/>
      <c r="I458" s="92"/>
      <c r="J458" s="92"/>
      <c r="K458" s="92"/>
      <c r="L458" s="92"/>
      <c r="M458" s="92"/>
      <c r="N458" s="92"/>
      <c r="O458" s="92"/>
      <c r="P458" s="92"/>
      <c r="Q458" s="154"/>
      <c r="R458" s="154"/>
      <c r="S458" s="154"/>
      <c r="T458" s="154"/>
      <c r="U458" s="154"/>
      <c r="V458" s="154"/>
      <c r="W458" s="154"/>
      <c r="X458" s="154"/>
      <c r="Y458" s="154"/>
      <c r="Z458" s="154"/>
      <c r="AA458" s="154"/>
      <c r="AB458" s="154"/>
      <c r="AC458" s="154"/>
      <c r="AD458" s="154"/>
      <c r="AE458" s="154"/>
      <c r="AF458" s="154"/>
      <c r="AG458" s="154"/>
      <c r="AH458" s="154"/>
      <c r="AI458" s="154"/>
    </row>
    <row r="459" spans="1:35" ht="12" customHeight="1">
      <c r="A459" s="154"/>
      <c r="B459" s="154"/>
      <c r="C459" s="154"/>
      <c r="D459" s="154"/>
      <c r="E459" s="154"/>
      <c r="F459" s="154"/>
      <c r="G459" s="92"/>
      <c r="H459" s="92"/>
      <c r="I459" s="92"/>
      <c r="J459" s="92"/>
      <c r="K459" s="92"/>
      <c r="L459" s="92"/>
      <c r="M459" s="92"/>
      <c r="N459" s="92"/>
      <c r="O459" s="92"/>
      <c r="P459" s="92"/>
      <c r="Q459" s="154"/>
      <c r="R459" s="154"/>
      <c r="S459" s="154"/>
      <c r="T459" s="154"/>
      <c r="U459" s="154"/>
      <c r="V459" s="154"/>
      <c r="W459" s="154"/>
      <c r="X459" s="154"/>
      <c r="Y459" s="154"/>
      <c r="Z459" s="154"/>
      <c r="AA459" s="154"/>
      <c r="AB459" s="154"/>
      <c r="AC459" s="154"/>
      <c r="AD459" s="154"/>
      <c r="AE459" s="154"/>
      <c r="AF459" s="154"/>
      <c r="AG459" s="154"/>
      <c r="AH459" s="154"/>
      <c r="AI459" s="154"/>
    </row>
    <row r="460" spans="1:35" ht="12" customHeight="1">
      <c r="A460" s="154"/>
      <c r="B460" s="154"/>
      <c r="C460" s="154"/>
      <c r="D460" s="154"/>
      <c r="E460" s="154"/>
      <c r="F460" s="154"/>
      <c r="G460" s="92"/>
      <c r="H460" s="92"/>
      <c r="I460" s="92"/>
      <c r="J460" s="92"/>
      <c r="K460" s="92"/>
      <c r="L460" s="92"/>
      <c r="M460" s="92"/>
      <c r="N460" s="92"/>
      <c r="O460" s="92"/>
      <c r="P460" s="92"/>
      <c r="Q460" s="154"/>
      <c r="R460" s="154"/>
      <c r="S460" s="154"/>
      <c r="T460" s="154"/>
      <c r="U460" s="154"/>
      <c r="V460" s="154"/>
      <c r="W460" s="154"/>
      <c r="X460" s="154"/>
      <c r="Y460" s="154"/>
      <c r="Z460" s="154"/>
      <c r="AA460" s="154"/>
      <c r="AB460" s="154"/>
      <c r="AC460" s="154"/>
      <c r="AD460" s="154"/>
      <c r="AE460" s="154"/>
      <c r="AF460" s="154"/>
      <c r="AG460" s="154"/>
      <c r="AH460" s="154"/>
      <c r="AI460" s="154"/>
    </row>
    <row r="461" spans="1:35" ht="12" customHeight="1">
      <c r="A461" s="154"/>
      <c r="B461" s="154"/>
      <c r="C461" s="154"/>
      <c r="D461" s="154"/>
      <c r="E461" s="154"/>
      <c r="F461" s="154"/>
      <c r="G461" s="92"/>
      <c r="H461" s="92"/>
      <c r="I461" s="92"/>
      <c r="J461" s="92"/>
      <c r="K461" s="92"/>
      <c r="L461" s="92"/>
      <c r="M461" s="92"/>
      <c r="N461" s="92"/>
      <c r="O461" s="92"/>
      <c r="P461" s="92"/>
      <c r="Q461" s="154"/>
      <c r="R461" s="154"/>
      <c r="S461" s="154"/>
      <c r="T461" s="154"/>
      <c r="U461" s="154"/>
      <c r="V461" s="154"/>
      <c r="W461" s="154"/>
      <c r="X461" s="154"/>
      <c r="Y461" s="154"/>
      <c r="Z461" s="154"/>
      <c r="AA461" s="154"/>
      <c r="AB461" s="154"/>
      <c r="AC461" s="154"/>
      <c r="AD461" s="154"/>
      <c r="AE461" s="154"/>
      <c r="AF461" s="154"/>
      <c r="AG461" s="154"/>
      <c r="AH461" s="154"/>
      <c r="AI461" s="154"/>
    </row>
    <row r="462" spans="1:35" ht="12" customHeight="1">
      <c r="A462" s="154"/>
      <c r="B462" s="154"/>
      <c r="C462" s="154"/>
      <c r="D462" s="154"/>
      <c r="E462" s="154"/>
      <c r="F462" s="154"/>
      <c r="G462" s="92"/>
      <c r="H462" s="92"/>
      <c r="I462" s="92"/>
      <c r="J462" s="92"/>
      <c r="K462" s="92"/>
      <c r="L462" s="92"/>
      <c r="M462" s="92"/>
      <c r="N462" s="92"/>
      <c r="O462" s="92"/>
      <c r="P462" s="92"/>
      <c r="Q462" s="154"/>
      <c r="R462" s="154"/>
      <c r="S462" s="154"/>
      <c r="T462" s="154"/>
      <c r="U462" s="154"/>
      <c r="V462" s="154"/>
      <c r="W462" s="154"/>
      <c r="X462" s="154"/>
      <c r="Y462" s="154"/>
      <c r="Z462" s="154"/>
      <c r="AA462" s="154"/>
      <c r="AB462" s="154"/>
      <c r="AC462" s="154"/>
      <c r="AD462" s="154"/>
      <c r="AE462" s="154"/>
      <c r="AF462" s="154"/>
      <c r="AG462" s="154"/>
      <c r="AH462" s="154"/>
      <c r="AI462" s="154"/>
    </row>
    <row r="463" spans="1:35" ht="12" customHeight="1">
      <c r="A463" s="154"/>
      <c r="B463" s="154"/>
      <c r="C463" s="154"/>
      <c r="D463" s="154"/>
      <c r="E463" s="154"/>
      <c r="F463" s="154"/>
      <c r="G463" s="92"/>
      <c r="H463" s="92"/>
      <c r="I463" s="92"/>
      <c r="J463" s="92"/>
      <c r="K463" s="92"/>
      <c r="L463" s="92"/>
      <c r="M463" s="92"/>
      <c r="N463" s="92"/>
      <c r="O463" s="92"/>
      <c r="P463" s="92"/>
      <c r="Q463" s="154"/>
      <c r="R463" s="154"/>
      <c r="S463" s="154"/>
      <c r="T463" s="154"/>
      <c r="U463" s="154"/>
      <c r="V463" s="154"/>
      <c r="W463" s="154"/>
      <c r="X463" s="154"/>
      <c r="Y463" s="154"/>
      <c r="Z463" s="154"/>
      <c r="AA463" s="154"/>
      <c r="AB463" s="154"/>
      <c r="AC463" s="154"/>
      <c r="AD463" s="154"/>
      <c r="AE463" s="154"/>
      <c r="AF463" s="154"/>
      <c r="AG463" s="154"/>
      <c r="AH463" s="154"/>
      <c r="AI463" s="154"/>
    </row>
    <row r="464" spans="1:35" ht="12" customHeight="1">
      <c r="A464" s="154"/>
      <c r="B464" s="154"/>
      <c r="C464" s="154"/>
      <c r="D464" s="154"/>
      <c r="E464" s="154"/>
      <c r="F464" s="154"/>
      <c r="G464" s="92"/>
      <c r="H464" s="92"/>
      <c r="I464" s="92"/>
      <c r="J464" s="92"/>
      <c r="K464" s="92"/>
      <c r="L464" s="92"/>
      <c r="M464" s="92"/>
      <c r="N464" s="92"/>
      <c r="O464" s="92"/>
      <c r="P464" s="92"/>
      <c r="Q464" s="154"/>
      <c r="R464" s="154"/>
      <c r="S464" s="154"/>
      <c r="T464" s="154"/>
      <c r="U464" s="154"/>
      <c r="V464" s="154"/>
      <c r="W464" s="154"/>
      <c r="X464" s="154"/>
      <c r="Y464" s="154"/>
      <c r="Z464" s="154"/>
      <c r="AA464" s="154"/>
      <c r="AB464" s="154"/>
      <c r="AC464" s="154"/>
      <c r="AD464" s="154"/>
      <c r="AE464" s="154"/>
      <c r="AF464" s="154"/>
      <c r="AG464" s="154"/>
      <c r="AH464" s="154"/>
      <c r="AI464" s="154"/>
    </row>
    <row r="465" spans="1:35" ht="12" customHeight="1">
      <c r="A465" s="154"/>
      <c r="B465" s="154"/>
      <c r="C465" s="154"/>
      <c r="D465" s="154"/>
      <c r="E465" s="154"/>
      <c r="F465" s="154"/>
      <c r="G465" s="92"/>
      <c r="H465" s="92"/>
      <c r="I465" s="92"/>
      <c r="J465" s="92"/>
      <c r="K465" s="92"/>
      <c r="L465" s="92"/>
      <c r="M465" s="92"/>
      <c r="N465" s="92"/>
      <c r="O465" s="92"/>
      <c r="P465" s="92"/>
      <c r="Q465" s="154"/>
      <c r="R465" s="154"/>
      <c r="S465" s="154"/>
      <c r="T465" s="154"/>
      <c r="U465" s="154"/>
      <c r="V465" s="154"/>
      <c r="W465" s="154"/>
      <c r="X465" s="154"/>
      <c r="Y465" s="154"/>
      <c r="Z465" s="154"/>
      <c r="AA465" s="154"/>
      <c r="AB465" s="154"/>
      <c r="AC465" s="154"/>
      <c r="AD465" s="154"/>
      <c r="AE465" s="154"/>
      <c r="AF465" s="154"/>
      <c r="AG465" s="154"/>
      <c r="AH465" s="154"/>
      <c r="AI465" s="154"/>
    </row>
    <row r="466" spans="1:35" ht="12" customHeight="1">
      <c r="A466" s="154"/>
      <c r="B466" s="154"/>
      <c r="C466" s="154"/>
      <c r="D466" s="154"/>
      <c r="E466" s="154"/>
      <c r="F466" s="154"/>
      <c r="G466" s="92"/>
      <c r="H466" s="92"/>
      <c r="I466" s="92"/>
      <c r="J466" s="92"/>
      <c r="K466" s="92"/>
      <c r="L466" s="92"/>
      <c r="M466" s="92"/>
      <c r="N466" s="92"/>
      <c r="O466" s="92"/>
      <c r="P466" s="92"/>
      <c r="Q466" s="154"/>
      <c r="R466" s="154"/>
      <c r="S466" s="154"/>
      <c r="T466" s="154"/>
      <c r="U466" s="154"/>
      <c r="V466" s="154"/>
      <c r="W466" s="154"/>
      <c r="X466" s="154"/>
      <c r="Y466" s="154"/>
      <c r="Z466" s="154"/>
      <c r="AA466" s="154"/>
      <c r="AB466" s="154"/>
      <c r="AC466" s="154"/>
      <c r="AD466" s="154"/>
      <c r="AE466" s="154"/>
      <c r="AF466" s="154"/>
      <c r="AG466" s="154"/>
      <c r="AH466" s="154"/>
      <c r="AI466" s="154"/>
    </row>
    <row r="467" spans="1:35" ht="12" customHeight="1">
      <c r="A467" s="154"/>
      <c r="B467" s="154"/>
      <c r="C467" s="154"/>
      <c r="D467" s="154"/>
      <c r="E467" s="154"/>
      <c r="F467" s="154"/>
      <c r="G467" s="92"/>
      <c r="H467" s="92"/>
      <c r="I467" s="92"/>
      <c r="J467" s="92"/>
      <c r="K467" s="92"/>
      <c r="L467" s="92"/>
      <c r="M467" s="92"/>
      <c r="N467" s="92"/>
      <c r="O467" s="92"/>
      <c r="P467" s="92"/>
      <c r="Q467" s="154"/>
      <c r="R467" s="154"/>
      <c r="S467" s="154"/>
      <c r="T467" s="154"/>
      <c r="U467" s="154"/>
      <c r="V467" s="154"/>
      <c r="W467" s="154"/>
      <c r="X467" s="154"/>
      <c r="Y467" s="154"/>
      <c r="Z467" s="154"/>
      <c r="AA467" s="154"/>
      <c r="AB467" s="154"/>
      <c r="AC467" s="154"/>
      <c r="AD467" s="154"/>
      <c r="AE467" s="154"/>
      <c r="AF467" s="154"/>
      <c r="AG467" s="154"/>
      <c r="AH467" s="154"/>
      <c r="AI467" s="154"/>
    </row>
    <row r="468" spans="1:35" ht="12" customHeight="1">
      <c r="A468" s="154"/>
      <c r="B468" s="154"/>
      <c r="C468" s="154"/>
      <c r="D468" s="154"/>
      <c r="E468" s="154"/>
      <c r="F468" s="154"/>
      <c r="G468" s="92"/>
      <c r="H468" s="92"/>
      <c r="I468" s="92"/>
      <c r="J468" s="92"/>
      <c r="K468" s="92"/>
      <c r="L468" s="92"/>
      <c r="M468" s="92"/>
      <c r="N468" s="92"/>
      <c r="O468" s="92"/>
      <c r="P468" s="92"/>
      <c r="Q468" s="154"/>
      <c r="R468" s="154"/>
      <c r="S468" s="154"/>
      <c r="T468" s="154"/>
      <c r="U468" s="154"/>
      <c r="V468" s="154"/>
      <c r="W468" s="154"/>
      <c r="X468" s="154"/>
      <c r="Y468" s="154"/>
      <c r="Z468" s="154"/>
      <c r="AA468" s="154"/>
      <c r="AB468" s="154"/>
      <c r="AC468" s="154"/>
      <c r="AD468" s="154"/>
      <c r="AE468" s="154"/>
      <c r="AF468" s="154"/>
      <c r="AG468" s="154"/>
      <c r="AH468" s="154"/>
      <c r="AI468" s="154"/>
    </row>
    <row r="469" spans="1:35" ht="12" customHeight="1">
      <c r="A469" s="154"/>
      <c r="B469" s="154"/>
      <c r="C469" s="154"/>
      <c r="D469" s="154"/>
      <c r="E469" s="154"/>
      <c r="F469" s="154"/>
      <c r="G469" s="92"/>
      <c r="H469" s="92"/>
      <c r="I469" s="92"/>
      <c r="J469" s="92"/>
      <c r="K469" s="92"/>
      <c r="L469" s="92"/>
      <c r="M469" s="92"/>
      <c r="N469" s="92"/>
      <c r="O469" s="92"/>
      <c r="P469" s="92"/>
      <c r="Q469" s="154"/>
      <c r="R469" s="154"/>
      <c r="S469" s="154"/>
      <c r="T469" s="154"/>
      <c r="U469" s="154"/>
      <c r="V469" s="154"/>
      <c r="W469" s="154"/>
      <c r="X469" s="154"/>
      <c r="Y469" s="154"/>
      <c r="Z469" s="154"/>
      <c r="AA469" s="154"/>
      <c r="AB469" s="154"/>
      <c r="AC469" s="154"/>
      <c r="AD469" s="154"/>
      <c r="AE469" s="154"/>
      <c r="AF469" s="154"/>
      <c r="AG469" s="154"/>
      <c r="AH469" s="154"/>
      <c r="AI469" s="154"/>
    </row>
    <row r="470" spans="1:35" ht="12" customHeight="1">
      <c r="A470" s="154"/>
      <c r="B470" s="154"/>
      <c r="C470" s="154"/>
      <c r="D470" s="154"/>
      <c r="E470" s="154"/>
      <c r="F470" s="154"/>
      <c r="G470" s="92"/>
      <c r="H470" s="92"/>
      <c r="I470" s="92"/>
      <c r="J470" s="92"/>
      <c r="K470" s="92"/>
      <c r="L470" s="92"/>
      <c r="M470" s="92"/>
      <c r="N470" s="92"/>
      <c r="O470" s="92"/>
      <c r="P470" s="92"/>
      <c r="Q470" s="154"/>
      <c r="R470" s="154"/>
      <c r="S470" s="154"/>
      <c r="T470" s="154"/>
      <c r="U470" s="154"/>
      <c r="V470" s="154"/>
      <c r="W470" s="154"/>
      <c r="X470" s="154"/>
      <c r="Y470" s="154"/>
      <c r="Z470" s="154"/>
      <c r="AA470" s="154"/>
      <c r="AB470" s="154"/>
      <c r="AC470" s="154"/>
      <c r="AD470" s="154"/>
      <c r="AE470" s="154"/>
      <c r="AF470" s="154"/>
      <c r="AG470" s="154"/>
      <c r="AH470" s="154"/>
      <c r="AI470" s="154"/>
    </row>
    <row r="471" spans="1:35" ht="12" customHeight="1">
      <c r="A471" s="154"/>
      <c r="B471" s="154"/>
      <c r="C471" s="154"/>
      <c r="D471" s="154"/>
      <c r="E471" s="154"/>
      <c r="F471" s="154"/>
      <c r="G471" s="92"/>
      <c r="H471" s="92"/>
      <c r="I471" s="92"/>
      <c r="J471" s="92"/>
      <c r="K471" s="92"/>
      <c r="L471" s="92"/>
      <c r="M471" s="92"/>
      <c r="N471" s="92"/>
      <c r="O471" s="92"/>
      <c r="P471" s="92"/>
      <c r="Q471" s="154"/>
      <c r="R471" s="154"/>
      <c r="S471" s="154"/>
      <c r="T471" s="154"/>
      <c r="U471" s="154"/>
      <c r="V471" s="154"/>
      <c r="W471" s="154"/>
      <c r="X471" s="154"/>
      <c r="Y471" s="154"/>
      <c r="Z471" s="154"/>
      <c r="AA471" s="154"/>
      <c r="AB471" s="154"/>
      <c r="AC471" s="154"/>
      <c r="AD471" s="154"/>
      <c r="AE471" s="154"/>
      <c r="AF471" s="154"/>
      <c r="AG471" s="154"/>
      <c r="AH471" s="154"/>
      <c r="AI471" s="154"/>
    </row>
    <row r="472" spans="1:35" ht="12" customHeight="1">
      <c r="A472" s="154"/>
      <c r="B472" s="154"/>
      <c r="C472" s="154"/>
      <c r="D472" s="154"/>
      <c r="E472" s="154"/>
      <c r="F472" s="154"/>
      <c r="G472" s="92"/>
      <c r="H472" s="92"/>
      <c r="I472" s="92"/>
      <c r="J472" s="92"/>
      <c r="K472" s="92"/>
      <c r="L472" s="92"/>
      <c r="M472" s="92"/>
      <c r="N472" s="92"/>
      <c r="O472" s="92"/>
      <c r="P472" s="92"/>
      <c r="Q472" s="154"/>
      <c r="R472" s="154"/>
      <c r="S472" s="154"/>
      <c r="T472" s="154"/>
      <c r="U472" s="154"/>
      <c r="V472" s="154"/>
      <c r="W472" s="154"/>
      <c r="X472" s="154"/>
      <c r="Y472" s="154"/>
      <c r="Z472" s="154"/>
      <c r="AA472" s="154"/>
      <c r="AB472" s="154"/>
      <c r="AC472" s="154"/>
      <c r="AD472" s="154"/>
      <c r="AE472" s="154"/>
      <c r="AF472" s="154"/>
      <c r="AG472" s="154"/>
      <c r="AH472" s="154"/>
      <c r="AI472" s="154"/>
    </row>
    <row r="473" spans="1:35" ht="12" customHeight="1">
      <c r="A473" s="154"/>
      <c r="B473" s="154"/>
      <c r="C473" s="154"/>
      <c r="D473" s="154"/>
      <c r="E473" s="154"/>
      <c r="F473" s="154"/>
      <c r="G473" s="92"/>
      <c r="H473" s="92"/>
      <c r="I473" s="92"/>
      <c r="J473" s="92"/>
      <c r="K473" s="92"/>
      <c r="L473" s="92"/>
      <c r="M473" s="92"/>
      <c r="N473" s="92"/>
      <c r="O473" s="92"/>
      <c r="P473" s="92"/>
      <c r="Q473" s="154"/>
      <c r="R473" s="154"/>
      <c r="S473" s="154"/>
      <c r="T473" s="154"/>
      <c r="U473" s="154"/>
      <c r="V473" s="154"/>
      <c r="W473" s="154"/>
      <c r="X473" s="154"/>
      <c r="Y473" s="154"/>
      <c r="Z473" s="154"/>
      <c r="AA473" s="154"/>
      <c r="AB473" s="154"/>
      <c r="AC473" s="154"/>
      <c r="AD473" s="154"/>
      <c r="AE473" s="154"/>
      <c r="AF473" s="154"/>
      <c r="AG473" s="154"/>
      <c r="AH473" s="154"/>
      <c r="AI473" s="154"/>
    </row>
    <row r="474" spans="1:35" ht="12" customHeight="1">
      <c r="A474" s="154"/>
      <c r="B474" s="154"/>
      <c r="C474" s="154"/>
      <c r="D474" s="154"/>
      <c r="E474" s="154"/>
      <c r="F474" s="154"/>
      <c r="G474" s="92"/>
      <c r="H474" s="92"/>
      <c r="I474" s="92"/>
      <c r="J474" s="92"/>
      <c r="K474" s="92"/>
      <c r="L474" s="92"/>
      <c r="M474" s="92"/>
      <c r="N474" s="92"/>
      <c r="O474" s="92"/>
      <c r="P474" s="92"/>
      <c r="Q474" s="154"/>
      <c r="R474" s="154"/>
      <c r="S474" s="154"/>
      <c r="T474" s="154"/>
      <c r="U474" s="154"/>
      <c r="V474" s="154"/>
      <c r="W474" s="154"/>
      <c r="X474" s="154"/>
      <c r="Y474" s="154"/>
      <c r="Z474" s="154"/>
      <c r="AA474" s="154"/>
      <c r="AB474" s="154"/>
      <c r="AC474" s="154"/>
      <c r="AD474" s="154"/>
      <c r="AE474" s="154"/>
      <c r="AF474" s="154"/>
      <c r="AG474" s="154"/>
      <c r="AH474" s="154"/>
      <c r="AI474" s="154"/>
    </row>
    <row r="475" spans="1:35" ht="12" customHeight="1">
      <c r="A475" s="154"/>
      <c r="B475" s="154"/>
      <c r="C475" s="154"/>
      <c r="D475" s="154"/>
      <c r="E475" s="154"/>
      <c r="F475" s="154"/>
      <c r="G475" s="92"/>
      <c r="H475" s="92"/>
      <c r="I475" s="92"/>
      <c r="J475" s="92"/>
      <c r="K475" s="92"/>
      <c r="L475" s="92"/>
      <c r="M475" s="92"/>
      <c r="N475" s="92"/>
      <c r="O475" s="92"/>
      <c r="P475" s="92"/>
      <c r="Q475" s="154"/>
      <c r="R475" s="154"/>
      <c r="S475" s="154"/>
      <c r="T475" s="154"/>
      <c r="U475" s="154"/>
      <c r="V475" s="154"/>
      <c r="W475" s="154"/>
      <c r="X475" s="154"/>
      <c r="Y475" s="154"/>
      <c r="Z475" s="154"/>
      <c r="AA475" s="154"/>
      <c r="AB475" s="154"/>
      <c r="AC475" s="154"/>
      <c r="AD475" s="154"/>
      <c r="AE475" s="154"/>
      <c r="AF475" s="154"/>
      <c r="AG475" s="154"/>
      <c r="AH475" s="154"/>
      <c r="AI475" s="154"/>
    </row>
    <row r="476" spans="1:35" ht="12" customHeight="1">
      <c r="A476" s="154"/>
      <c r="B476" s="154"/>
      <c r="C476" s="154"/>
      <c r="D476" s="154"/>
      <c r="E476" s="154"/>
      <c r="F476" s="154"/>
      <c r="G476" s="92"/>
      <c r="H476" s="92"/>
      <c r="I476" s="92"/>
      <c r="J476" s="92"/>
      <c r="K476" s="92"/>
      <c r="L476" s="92"/>
      <c r="M476" s="92"/>
      <c r="N476" s="92"/>
      <c r="O476" s="92"/>
      <c r="P476" s="92"/>
      <c r="Q476" s="154"/>
      <c r="R476" s="154"/>
      <c r="S476" s="154"/>
      <c r="T476" s="154"/>
      <c r="U476" s="154"/>
      <c r="V476" s="154"/>
      <c r="W476" s="154"/>
      <c r="X476" s="154"/>
      <c r="Y476" s="154"/>
      <c r="Z476" s="154"/>
      <c r="AA476" s="154"/>
      <c r="AB476" s="154"/>
      <c r="AC476" s="154"/>
      <c r="AD476" s="154"/>
      <c r="AE476" s="154"/>
      <c r="AF476" s="154"/>
      <c r="AG476" s="154"/>
      <c r="AH476" s="154"/>
      <c r="AI476" s="154"/>
    </row>
    <row r="477" spans="1:35" ht="12" customHeight="1">
      <c r="A477" s="154"/>
      <c r="B477" s="154"/>
      <c r="C477" s="154"/>
      <c r="D477" s="154"/>
      <c r="E477" s="154"/>
      <c r="F477" s="154"/>
      <c r="G477" s="92"/>
      <c r="H477" s="92"/>
      <c r="I477" s="92"/>
      <c r="J477" s="92"/>
      <c r="K477" s="92"/>
      <c r="L477" s="92"/>
      <c r="M477" s="92"/>
      <c r="N477" s="92"/>
      <c r="O477" s="92"/>
      <c r="P477" s="92"/>
      <c r="Q477" s="154"/>
      <c r="R477" s="154"/>
      <c r="S477" s="154"/>
      <c r="T477" s="154"/>
      <c r="U477" s="154"/>
      <c r="V477" s="154"/>
      <c r="W477" s="154"/>
      <c r="X477" s="154"/>
      <c r="Y477" s="154"/>
      <c r="Z477" s="154"/>
      <c r="AA477" s="154"/>
      <c r="AB477" s="154"/>
      <c r="AC477" s="154"/>
      <c r="AD477" s="154"/>
      <c r="AE477" s="154"/>
      <c r="AF477" s="154"/>
      <c r="AG477" s="154"/>
      <c r="AH477" s="154"/>
      <c r="AI477" s="154"/>
    </row>
    <row r="478" spans="1:35" ht="12" customHeight="1">
      <c r="A478" s="154"/>
      <c r="B478" s="154"/>
      <c r="C478" s="154"/>
      <c r="D478" s="154"/>
      <c r="E478" s="154"/>
      <c r="F478" s="154"/>
      <c r="G478" s="92"/>
      <c r="H478" s="92"/>
      <c r="I478" s="92"/>
      <c r="J478" s="92"/>
      <c r="K478" s="92"/>
      <c r="L478" s="92"/>
      <c r="M478" s="92"/>
      <c r="N478" s="92"/>
      <c r="O478" s="92"/>
      <c r="P478" s="92"/>
      <c r="Q478" s="154"/>
      <c r="R478" s="154"/>
      <c r="S478" s="154"/>
      <c r="T478" s="154"/>
      <c r="U478" s="154"/>
      <c r="V478" s="154"/>
      <c r="W478" s="154"/>
      <c r="X478" s="154"/>
      <c r="Y478" s="154"/>
      <c r="Z478" s="154"/>
      <c r="AA478" s="154"/>
      <c r="AB478" s="154"/>
      <c r="AC478" s="154"/>
      <c r="AD478" s="154"/>
      <c r="AE478" s="154"/>
      <c r="AF478" s="154"/>
      <c r="AG478" s="154"/>
      <c r="AH478" s="154"/>
      <c r="AI478" s="154"/>
    </row>
    <row r="479" spans="1:35" ht="12" customHeight="1">
      <c r="A479" s="154"/>
      <c r="B479" s="154"/>
      <c r="C479" s="154"/>
      <c r="D479" s="154"/>
      <c r="E479" s="154"/>
      <c r="F479" s="154"/>
      <c r="G479" s="92"/>
      <c r="H479" s="92"/>
      <c r="I479" s="92"/>
      <c r="J479" s="92"/>
      <c r="K479" s="92"/>
      <c r="L479" s="92"/>
      <c r="M479" s="92"/>
      <c r="N479" s="92"/>
      <c r="O479" s="92"/>
      <c r="P479" s="92"/>
      <c r="Q479" s="154"/>
      <c r="R479" s="154"/>
      <c r="S479" s="154"/>
      <c r="T479" s="154"/>
      <c r="U479" s="154"/>
      <c r="V479" s="154"/>
      <c r="W479" s="154"/>
      <c r="X479" s="154"/>
      <c r="Y479" s="154"/>
      <c r="Z479" s="154"/>
      <c r="AA479" s="154"/>
      <c r="AB479" s="154"/>
      <c r="AC479" s="154"/>
      <c r="AD479" s="154"/>
      <c r="AE479" s="154"/>
      <c r="AF479" s="154"/>
      <c r="AG479" s="154"/>
      <c r="AH479" s="154"/>
      <c r="AI479" s="154"/>
    </row>
    <row r="480" spans="1:35" ht="12" customHeight="1">
      <c r="A480" s="154"/>
      <c r="B480" s="154"/>
      <c r="C480" s="154"/>
      <c r="D480" s="154"/>
      <c r="E480" s="154"/>
      <c r="F480" s="154"/>
      <c r="G480" s="92"/>
      <c r="H480" s="92"/>
      <c r="I480" s="92"/>
      <c r="J480" s="92"/>
      <c r="K480" s="92"/>
      <c r="L480" s="92"/>
      <c r="M480" s="92"/>
      <c r="N480" s="92"/>
      <c r="O480" s="92"/>
      <c r="P480" s="92"/>
      <c r="Q480" s="154"/>
      <c r="R480" s="154"/>
      <c r="S480" s="154"/>
      <c r="T480" s="154"/>
      <c r="U480" s="154"/>
      <c r="V480" s="154"/>
      <c r="W480" s="154"/>
      <c r="X480" s="154"/>
      <c r="Y480" s="154"/>
      <c r="Z480" s="154"/>
      <c r="AA480" s="154"/>
      <c r="AB480" s="154"/>
      <c r="AC480" s="154"/>
      <c r="AD480" s="154"/>
      <c r="AE480" s="154"/>
      <c r="AF480" s="154"/>
      <c r="AG480" s="154"/>
      <c r="AH480" s="154"/>
      <c r="AI480" s="154"/>
    </row>
    <row r="481" spans="1:35" ht="12" customHeight="1">
      <c r="A481" s="154"/>
      <c r="B481" s="154"/>
      <c r="C481" s="154"/>
      <c r="D481" s="154"/>
      <c r="E481" s="154"/>
      <c r="F481" s="154"/>
      <c r="G481" s="92"/>
      <c r="H481" s="92"/>
      <c r="I481" s="92"/>
      <c r="J481" s="92"/>
      <c r="K481" s="92"/>
      <c r="L481" s="92"/>
      <c r="M481" s="92"/>
      <c r="N481" s="92"/>
      <c r="O481" s="92"/>
      <c r="P481" s="92"/>
      <c r="Q481" s="154"/>
      <c r="R481" s="154"/>
      <c r="S481" s="154"/>
      <c r="T481" s="154"/>
      <c r="U481" s="154"/>
      <c r="V481" s="154"/>
      <c r="W481" s="154"/>
      <c r="X481" s="154"/>
      <c r="Y481" s="154"/>
      <c r="Z481" s="154"/>
      <c r="AA481" s="154"/>
      <c r="AB481" s="154"/>
      <c r="AC481" s="154"/>
      <c r="AD481" s="154"/>
      <c r="AE481" s="154"/>
      <c r="AF481" s="154"/>
      <c r="AG481" s="154"/>
      <c r="AH481" s="154"/>
      <c r="AI481" s="154"/>
    </row>
    <row r="482" spans="1:35" ht="12" customHeight="1">
      <c r="A482" s="154"/>
      <c r="B482" s="154"/>
      <c r="C482" s="154"/>
      <c r="D482" s="154"/>
      <c r="E482" s="154"/>
      <c r="F482" s="154"/>
      <c r="G482" s="92"/>
      <c r="H482" s="92"/>
      <c r="I482" s="92"/>
      <c r="J482" s="92"/>
      <c r="K482" s="92"/>
      <c r="L482" s="92"/>
      <c r="M482" s="92"/>
      <c r="N482" s="92"/>
      <c r="O482" s="92"/>
      <c r="P482" s="92"/>
      <c r="Q482" s="154"/>
      <c r="R482" s="154"/>
      <c r="S482" s="154"/>
      <c r="T482" s="154"/>
      <c r="U482" s="154"/>
      <c r="V482" s="154"/>
      <c r="W482" s="154"/>
      <c r="X482" s="154"/>
      <c r="Y482" s="154"/>
      <c r="Z482" s="154"/>
      <c r="AA482" s="154"/>
      <c r="AB482" s="154"/>
      <c r="AC482" s="154"/>
      <c r="AD482" s="154"/>
      <c r="AE482" s="154"/>
      <c r="AF482" s="154"/>
      <c r="AG482" s="154"/>
      <c r="AH482" s="154"/>
      <c r="AI482" s="154"/>
    </row>
    <row r="483" spans="1:35" ht="12" customHeight="1">
      <c r="A483" s="154"/>
      <c r="B483" s="154"/>
      <c r="C483" s="154"/>
      <c r="D483" s="154"/>
      <c r="E483" s="154"/>
      <c r="F483" s="154"/>
      <c r="G483" s="92"/>
      <c r="H483" s="92"/>
      <c r="I483" s="92"/>
      <c r="J483" s="92"/>
      <c r="K483" s="92"/>
      <c r="L483" s="92"/>
      <c r="M483" s="92"/>
      <c r="N483" s="92"/>
      <c r="O483" s="92"/>
      <c r="P483" s="92"/>
      <c r="Q483" s="154"/>
      <c r="R483" s="154"/>
      <c r="S483" s="154"/>
      <c r="T483" s="154"/>
      <c r="U483" s="154"/>
      <c r="V483" s="154"/>
      <c r="W483" s="154"/>
      <c r="X483" s="154"/>
      <c r="Y483" s="154"/>
      <c r="Z483" s="154"/>
      <c r="AA483" s="154"/>
      <c r="AB483" s="154"/>
      <c r="AC483" s="154"/>
      <c r="AD483" s="154"/>
      <c r="AE483" s="154"/>
      <c r="AF483" s="154"/>
      <c r="AG483" s="154"/>
      <c r="AH483" s="154"/>
      <c r="AI483" s="154"/>
    </row>
    <row r="484" spans="1:35" ht="12" customHeight="1">
      <c r="A484" s="154"/>
      <c r="B484" s="154"/>
      <c r="C484" s="154"/>
      <c r="D484" s="154"/>
      <c r="E484" s="154"/>
      <c r="F484" s="154"/>
      <c r="G484" s="92"/>
      <c r="H484" s="92"/>
      <c r="I484" s="92"/>
      <c r="J484" s="92"/>
      <c r="K484" s="92"/>
      <c r="L484" s="92"/>
      <c r="M484" s="92"/>
      <c r="N484" s="92"/>
      <c r="O484" s="92"/>
      <c r="P484" s="92"/>
      <c r="Q484" s="154"/>
      <c r="R484" s="154"/>
      <c r="S484" s="154"/>
      <c r="T484" s="154"/>
      <c r="U484" s="154"/>
      <c r="V484" s="154"/>
      <c r="W484" s="154"/>
      <c r="X484" s="154"/>
      <c r="Y484" s="154"/>
      <c r="Z484" s="154"/>
      <c r="AA484" s="154"/>
      <c r="AB484" s="154"/>
      <c r="AC484" s="154"/>
      <c r="AD484" s="154"/>
      <c r="AE484" s="154"/>
      <c r="AF484" s="154"/>
      <c r="AG484" s="154"/>
      <c r="AH484" s="154"/>
      <c r="AI484" s="154"/>
    </row>
    <row r="485" spans="1:35" ht="12" customHeight="1">
      <c r="A485" s="154"/>
      <c r="B485" s="154"/>
      <c r="C485" s="154"/>
      <c r="D485" s="154"/>
      <c r="E485" s="154"/>
      <c r="F485" s="154"/>
      <c r="G485" s="92"/>
      <c r="H485" s="92"/>
      <c r="I485" s="92"/>
      <c r="J485" s="92"/>
      <c r="K485" s="92"/>
      <c r="L485" s="92"/>
      <c r="M485" s="92"/>
      <c r="N485" s="92"/>
      <c r="O485" s="92"/>
      <c r="P485" s="92"/>
      <c r="Q485" s="154"/>
      <c r="R485" s="154"/>
      <c r="S485" s="154"/>
      <c r="T485" s="154"/>
      <c r="U485" s="154"/>
      <c r="V485" s="154"/>
      <c r="W485" s="154"/>
      <c r="X485" s="154"/>
      <c r="Y485" s="154"/>
      <c r="Z485" s="154"/>
      <c r="AA485" s="154"/>
      <c r="AB485" s="154"/>
      <c r="AC485" s="154"/>
      <c r="AD485" s="154"/>
      <c r="AE485" s="154"/>
      <c r="AF485" s="154"/>
      <c r="AG485" s="154"/>
      <c r="AH485" s="154"/>
      <c r="AI485" s="154"/>
    </row>
    <row r="486" spans="1:35" ht="12" customHeight="1">
      <c r="A486" s="154"/>
      <c r="B486" s="154"/>
      <c r="C486" s="154"/>
      <c r="D486" s="154"/>
      <c r="E486" s="154"/>
      <c r="F486" s="154"/>
      <c r="G486" s="92"/>
      <c r="H486" s="92"/>
      <c r="I486" s="92"/>
      <c r="J486" s="92"/>
      <c r="K486" s="92"/>
      <c r="L486" s="92"/>
      <c r="M486" s="92"/>
      <c r="N486" s="92"/>
      <c r="O486" s="92"/>
      <c r="P486" s="92"/>
      <c r="Q486" s="154"/>
      <c r="R486" s="154"/>
      <c r="S486" s="154"/>
      <c r="T486" s="154"/>
      <c r="U486" s="154"/>
      <c r="V486" s="154"/>
      <c r="W486" s="154"/>
      <c r="X486" s="154"/>
      <c r="Y486" s="154"/>
      <c r="Z486" s="154"/>
      <c r="AA486" s="154"/>
      <c r="AB486" s="154"/>
      <c r="AC486" s="154"/>
      <c r="AD486" s="154"/>
      <c r="AE486" s="154"/>
      <c r="AF486" s="154"/>
      <c r="AG486" s="154"/>
      <c r="AH486" s="154"/>
      <c r="AI486" s="154"/>
    </row>
    <row r="487" spans="1:35" ht="12" customHeight="1">
      <c r="A487" s="154"/>
      <c r="B487" s="154"/>
      <c r="C487" s="154"/>
      <c r="D487" s="154"/>
      <c r="E487" s="154"/>
      <c r="F487" s="154"/>
      <c r="G487" s="92"/>
      <c r="H487" s="92"/>
      <c r="I487" s="92"/>
      <c r="J487" s="92"/>
      <c r="K487" s="92"/>
      <c r="L487" s="92"/>
      <c r="M487" s="92"/>
      <c r="N487" s="92"/>
      <c r="O487" s="92"/>
      <c r="P487" s="92"/>
      <c r="Q487" s="154"/>
      <c r="R487" s="154"/>
      <c r="S487" s="154"/>
      <c r="T487" s="154"/>
      <c r="U487" s="154"/>
      <c r="V487" s="154"/>
      <c r="W487" s="154"/>
      <c r="X487" s="154"/>
      <c r="Y487" s="154"/>
      <c r="Z487" s="154"/>
      <c r="AA487" s="154"/>
      <c r="AB487" s="154"/>
      <c r="AC487" s="154"/>
      <c r="AD487" s="154"/>
      <c r="AE487" s="154"/>
      <c r="AF487" s="154"/>
      <c r="AG487" s="154"/>
      <c r="AH487" s="154"/>
      <c r="AI487" s="154"/>
    </row>
    <row r="488" spans="1:35" ht="12" customHeight="1">
      <c r="A488" s="154"/>
      <c r="B488" s="154"/>
      <c r="C488" s="154"/>
      <c r="D488" s="154"/>
      <c r="E488" s="154"/>
      <c r="F488" s="154"/>
      <c r="G488" s="92"/>
      <c r="H488" s="92"/>
      <c r="I488" s="92"/>
      <c r="J488" s="92"/>
      <c r="K488" s="92"/>
      <c r="L488" s="92"/>
      <c r="M488" s="92"/>
      <c r="N488" s="92"/>
      <c r="O488" s="92"/>
      <c r="P488" s="92"/>
      <c r="Q488" s="154"/>
      <c r="R488" s="154"/>
      <c r="S488" s="154"/>
      <c r="T488" s="154"/>
      <c r="U488" s="154"/>
      <c r="V488" s="154"/>
      <c r="W488" s="154"/>
      <c r="X488" s="154"/>
      <c r="Y488" s="154"/>
      <c r="Z488" s="154"/>
      <c r="AA488" s="154"/>
      <c r="AB488" s="154"/>
      <c r="AC488" s="154"/>
      <c r="AD488" s="154"/>
      <c r="AE488" s="154"/>
      <c r="AF488" s="154"/>
      <c r="AG488" s="154"/>
      <c r="AH488" s="154"/>
      <c r="AI488" s="154"/>
    </row>
    <row r="489" spans="1:35" ht="12" customHeight="1">
      <c r="A489" s="154"/>
      <c r="B489" s="154"/>
      <c r="C489" s="154"/>
      <c r="D489" s="154"/>
      <c r="E489" s="154"/>
      <c r="F489" s="154"/>
      <c r="G489" s="92"/>
      <c r="H489" s="92"/>
      <c r="I489" s="92"/>
      <c r="J489" s="92"/>
      <c r="K489" s="92"/>
      <c r="L489" s="92"/>
      <c r="M489" s="92"/>
      <c r="N489" s="92"/>
      <c r="O489" s="92"/>
      <c r="P489" s="92"/>
      <c r="Q489" s="154"/>
      <c r="R489" s="154"/>
      <c r="S489" s="154"/>
      <c r="T489" s="154"/>
      <c r="U489" s="154"/>
      <c r="V489" s="154"/>
      <c r="W489" s="154"/>
      <c r="X489" s="154"/>
      <c r="Y489" s="154"/>
      <c r="Z489" s="154"/>
      <c r="AA489" s="154"/>
      <c r="AB489" s="154"/>
      <c r="AC489" s="154"/>
      <c r="AD489" s="154"/>
      <c r="AE489" s="154"/>
      <c r="AF489" s="154"/>
      <c r="AG489" s="154"/>
      <c r="AH489" s="154"/>
      <c r="AI489" s="154"/>
    </row>
    <row r="490" spans="1:35" ht="12" customHeight="1">
      <c r="A490" s="154"/>
      <c r="B490" s="154"/>
      <c r="C490" s="154"/>
      <c r="D490" s="154"/>
      <c r="E490" s="154"/>
      <c r="F490" s="154"/>
      <c r="G490" s="92"/>
      <c r="H490" s="92"/>
      <c r="I490" s="92"/>
      <c r="J490" s="92"/>
      <c r="K490" s="92"/>
      <c r="L490" s="92"/>
      <c r="M490" s="92"/>
      <c r="N490" s="92"/>
      <c r="O490" s="92"/>
      <c r="P490" s="92"/>
      <c r="Q490" s="154"/>
      <c r="R490" s="154"/>
      <c r="S490" s="154"/>
      <c r="T490" s="154"/>
      <c r="U490" s="154"/>
      <c r="V490" s="154"/>
      <c r="W490" s="154"/>
      <c r="X490" s="154"/>
      <c r="Y490" s="154"/>
      <c r="Z490" s="154"/>
      <c r="AA490" s="154"/>
      <c r="AB490" s="154"/>
      <c r="AC490" s="154"/>
      <c r="AD490" s="154"/>
      <c r="AE490" s="154"/>
      <c r="AF490" s="154"/>
      <c r="AG490" s="154"/>
      <c r="AH490" s="154"/>
      <c r="AI490" s="154"/>
    </row>
    <row r="491" spans="1:35" ht="12" customHeight="1">
      <c r="A491" s="154"/>
      <c r="B491" s="154"/>
      <c r="C491" s="154"/>
      <c r="D491" s="154"/>
      <c r="E491" s="154"/>
      <c r="F491" s="154"/>
      <c r="G491" s="92"/>
      <c r="H491" s="92"/>
      <c r="I491" s="92"/>
      <c r="J491" s="92"/>
      <c r="K491" s="92"/>
      <c r="L491" s="92"/>
      <c r="M491" s="92"/>
      <c r="N491" s="92"/>
      <c r="O491" s="92"/>
      <c r="P491" s="92"/>
      <c r="Q491" s="154"/>
      <c r="R491" s="154"/>
      <c r="S491" s="154"/>
      <c r="T491" s="154"/>
      <c r="U491" s="154"/>
      <c r="V491" s="154"/>
      <c r="W491" s="154"/>
      <c r="X491" s="154"/>
      <c r="Y491" s="154"/>
      <c r="Z491" s="154"/>
      <c r="AA491" s="154"/>
      <c r="AB491" s="154"/>
      <c r="AC491" s="154"/>
      <c r="AD491" s="154"/>
      <c r="AE491" s="154"/>
      <c r="AF491" s="154"/>
      <c r="AG491" s="154"/>
      <c r="AH491" s="154"/>
      <c r="AI491" s="154"/>
    </row>
    <row r="492" spans="1:35" ht="12" customHeight="1">
      <c r="A492" s="154"/>
      <c r="B492" s="154"/>
      <c r="C492" s="154"/>
      <c r="D492" s="154"/>
      <c r="E492" s="154"/>
      <c r="F492" s="154"/>
      <c r="G492" s="92"/>
      <c r="H492" s="92"/>
      <c r="I492" s="92"/>
      <c r="J492" s="92"/>
      <c r="K492" s="92"/>
      <c r="L492" s="92"/>
      <c r="M492" s="92"/>
      <c r="N492" s="92"/>
      <c r="O492" s="92"/>
      <c r="P492" s="92"/>
      <c r="Q492" s="154"/>
      <c r="R492" s="154"/>
      <c r="S492" s="154"/>
      <c r="T492" s="154"/>
      <c r="U492" s="154"/>
      <c r="V492" s="154"/>
      <c r="W492" s="154"/>
      <c r="X492" s="154"/>
      <c r="Y492" s="154"/>
      <c r="Z492" s="154"/>
      <c r="AA492" s="154"/>
      <c r="AB492" s="154"/>
      <c r="AC492" s="154"/>
      <c r="AD492" s="154"/>
      <c r="AE492" s="154"/>
      <c r="AF492" s="154"/>
      <c r="AG492" s="154"/>
      <c r="AH492" s="154"/>
      <c r="AI492" s="154"/>
    </row>
    <row r="493" spans="1:35" ht="12" customHeight="1">
      <c r="A493" s="154"/>
      <c r="B493" s="154"/>
      <c r="C493" s="154"/>
      <c r="D493" s="154"/>
      <c r="E493" s="154"/>
      <c r="F493" s="154"/>
      <c r="G493" s="92"/>
      <c r="H493" s="92"/>
      <c r="I493" s="92"/>
      <c r="J493" s="92"/>
      <c r="K493" s="92"/>
      <c r="L493" s="92"/>
      <c r="M493" s="92"/>
      <c r="N493" s="92"/>
      <c r="O493" s="92"/>
      <c r="P493" s="92"/>
      <c r="Q493" s="154"/>
      <c r="R493" s="154"/>
      <c r="S493" s="154"/>
      <c r="T493" s="154"/>
      <c r="U493" s="154"/>
      <c r="V493" s="154"/>
      <c r="W493" s="154"/>
      <c r="X493" s="154"/>
      <c r="Y493" s="154"/>
      <c r="Z493" s="154"/>
      <c r="AA493" s="154"/>
      <c r="AB493" s="154"/>
      <c r="AC493" s="154"/>
      <c r="AD493" s="154"/>
      <c r="AE493" s="154"/>
      <c r="AF493" s="154"/>
      <c r="AG493" s="154"/>
      <c r="AH493" s="154"/>
      <c r="AI493" s="154"/>
    </row>
    <row r="494" spans="1:35" ht="12" customHeight="1">
      <c r="A494" s="154"/>
      <c r="B494" s="154"/>
      <c r="C494" s="154"/>
      <c r="D494" s="154"/>
      <c r="E494" s="154"/>
      <c r="F494" s="154"/>
      <c r="G494" s="92"/>
      <c r="H494" s="92"/>
      <c r="I494" s="92"/>
      <c r="J494" s="92"/>
      <c r="K494" s="92"/>
      <c r="L494" s="92"/>
      <c r="M494" s="92"/>
      <c r="N494" s="92"/>
      <c r="O494" s="92"/>
      <c r="P494" s="92"/>
      <c r="Q494" s="154"/>
      <c r="R494" s="154"/>
      <c r="S494" s="154"/>
      <c r="T494" s="154"/>
      <c r="U494" s="154"/>
      <c r="V494" s="154"/>
      <c r="W494" s="154"/>
      <c r="X494" s="154"/>
      <c r="Y494" s="154"/>
      <c r="Z494" s="154"/>
      <c r="AA494" s="154"/>
      <c r="AB494" s="154"/>
      <c r="AC494" s="154"/>
      <c r="AD494" s="154"/>
      <c r="AE494" s="154"/>
      <c r="AF494" s="154"/>
      <c r="AG494" s="154"/>
      <c r="AH494" s="154"/>
      <c r="AI494" s="154"/>
    </row>
    <row r="495" spans="1:35" ht="12" customHeight="1">
      <c r="A495" s="154"/>
      <c r="B495" s="154"/>
      <c r="C495" s="154"/>
      <c r="D495" s="154"/>
      <c r="E495" s="154"/>
      <c r="F495" s="154"/>
      <c r="G495" s="92"/>
      <c r="H495" s="92"/>
      <c r="I495" s="92"/>
      <c r="J495" s="92"/>
      <c r="K495" s="92"/>
      <c r="L495" s="92"/>
      <c r="M495" s="92"/>
      <c r="N495" s="92"/>
      <c r="O495" s="92"/>
      <c r="P495" s="92"/>
      <c r="Q495" s="154"/>
      <c r="R495" s="154"/>
      <c r="S495" s="154"/>
      <c r="T495" s="154"/>
      <c r="U495" s="154"/>
      <c r="V495" s="154"/>
      <c r="W495" s="154"/>
      <c r="X495" s="154"/>
      <c r="Y495" s="154"/>
      <c r="Z495" s="154"/>
      <c r="AA495" s="154"/>
      <c r="AB495" s="154"/>
      <c r="AC495" s="154"/>
      <c r="AD495" s="154"/>
      <c r="AE495" s="154"/>
      <c r="AF495" s="154"/>
      <c r="AG495" s="154"/>
      <c r="AH495" s="154"/>
      <c r="AI495" s="154"/>
    </row>
    <row r="496" spans="1:35" ht="12" customHeight="1">
      <c r="A496" s="154"/>
      <c r="B496" s="154"/>
      <c r="C496" s="154"/>
      <c r="D496" s="154"/>
      <c r="E496" s="154"/>
      <c r="F496" s="154"/>
      <c r="G496" s="92"/>
      <c r="H496" s="92"/>
      <c r="I496" s="92"/>
      <c r="J496" s="92"/>
      <c r="K496" s="92"/>
      <c r="L496" s="92"/>
      <c r="M496" s="92"/>
      <c r="N496" s="92"/>
      <c r="O496" s="92"/>
      <c r="P496" s="92"/>
      <c r="Q496" s="154"/>
      <c r="R496" s="154"/>
      <c r="S496" s="154"/>
      <c r="T496" s="154"/>
      <c r="U496" s="154"/>
      <c r="V496" s="154"/>
      <c r="W496" s="154"/>
      <c r="X496" s="154"/>
      <c r="Y496" s="154"/>
      <c r="Z496" s="154"/>
      <c r="AA496" s="154"/>
      <c r="AB496" s="154"/>
      <c r="AC496" s="154"/>
      <c r="AD496" s="154"/>
      <c r="AE496" s="154"/>
      <c r="AF496" s="154"/>
      <c r="AG496" s="154"/>
      <c r="AH496" s="154"/>
      <c r="AI496" s="154"/>
    </row>
    <row r="497" spans="1:35" ht="12" customHeight="1">
      <c r="A497" s="154"/>
      <c r="B497" s="154"/>
      <c r="C497" s="154"/>
      <c r="D497" s="154"/>
      <c r="E497" s="154"/>
      <c r="F497" s="154"/>
      <c r="G497" s="92"/>
      <c r="H497" s="92"/>
      <c r="I497" s="92"/>
      <c r="J497" s="92"/>
      <c r="K497" s="92"/>
      <c r="L497" s="92"/>
      <c r="M497" s="92"/>
      <c r="N497" s="92"/>
      <c r="O497" s="92"/>
      <c r="P497" s="92"/>
      <c r="Q497" s="154"/>
      <c r="R497" s="154"/>
      <c r="S497" s="154"/>
      <c r="T497" s="154"/>
      <c r="U497" s="154"/>
      <c r="V497" s="154"/>
      <c r="W497" s="154"/>
      <c r="X497" s="154"/>
      <c r="Y497" s="154"/>
      <c r="Z497" s="154"/>
      <c r="AA497" s="154"/>
      <c r="AB497" s="154"/>
      <c r="AC497" s="154"/>
      <c r="AD497" s="154"/>
      <c r="AE497" s="154"/>
      <c r="AF497" s="154"/>
      <c r="AG497" s="154"/>
      <c r="AH497" s="154"/>
      <c r="AI497" s="154"/>
    </row>
    <row r="498" spans="1:35" ht="12" customHeight="1">
      <c r="A498" s="154"/>
      <c r="B498" s="154"/>
      <c r="C498" s="154"/>
      <c r="D498" s="154"/>
      <c r="E498" s="154"/>
      <c r="F498" s="154"/>
      <c r="G498" s="92"/>
      <c r="H498" s="92"/>
      <c r="I498" s="92"/>
      <c r="J498" s="92"/>
      <c r="K498" s="92"/>
      <c r="L498" s="92"/>
      <c r="M498" s="92"/>
      <c r="N498" s="92"/>
      <c r="O498" s="92"/>
      <c r="P498" s="92"/>
      <c r="Q498" s="154"/>
      <c r="R498" s="154"/>
      <c r="S498" s="154"/>
      <c r="T498" s="154"/>
      <c r="U498" s="154"/>
      <c r="V498" s="154"/>
      <c r="W498" s="154"/>
      <c r="X498" s="154"/>
      <c r="Y498" s="154"/>
      <c r="Z498" s="154"/>
      <c r="AA498" s="154"/>
      <c r="AB498" s="154"/>
      <c r="AC498" s="154"/>
      <c r="AD498" s="154"/>
      <c r="AE498" s="154"/>
      <c r="AF498" s="154"/>
      <c r="AG498" s="154"/>
      <c r="AH498" s="154"/>
      <c r="AI498" s="154"/>
    </row>
    <row r="499" spans="1:35" ht="12" customHeight="1">
      <c r="A499" s="154"/>
      <c r="B499" s="154"/>
      <c r="C499" s="154"/>
      <c r="D499" s="154"/>
      <c r="E499" s="154"/>
      <c r="F499" s="154"/>
      <c r="G499" s="92"/>
      <c r="H499" s="92"/>
      <c r="I499" s="92"/>
      <c r="J499" s="92"/>
      <c r="K499" s="92"/>
      <c r="L499" s="92"/>
      <c r="M499" s="92"/>
      <c r="N499" s="92"/>
      <c r="O499" s="92"/>
      <c r="P499" s="92"/>
      <c r="Q499" s="154"/>
      <c r="R499" s="154"/>
      <c r="S499" s="154"/>
      <c r="T499" s="154"/>
      <c r="U499" s="154"/>
      <c r="V499" s="154"/>
      <c r="W499" s="154"/>
      <c r="X499" s="154"/>
      <c r="Y499" s="154"/>
      <c r="Z499" s="154"/>
      <c r="AA499" s="154"/>
      <c r="AB499" s="154"/>
      <c r="AC499" s="154"/>
      <c r="AD499" s="154"/>
      <c r="AE499" s="154"/>
      <c r="AF499" s="154"/>
      <c r="AG499" s="154"/>
      <c r="AH499" s="154"/>
      <c r="AI499" s="154"/>
    </row>
    <row r="500" spans="1:35" ht="12" customHeight="1">
      <c r="A500" s="154"/>
      <c r="B500" s="154"/>
      <c r="C500" s="154"/>
      <c r="D500" s="154"/>
      <c r="E500" s="154"/>
      <c r="F500" s="154"/>
      <c r="G500" s="92"/>
      <c r="H500" s="92"/>
      <c r="I500" s="92"/>
      <c r="J500" s="92"/>
      <c r="K500" s="92"/>
      <c r="L500" s="92"/>
      <c r="M500" s="92"/>
      <c r="N500" s="92"/>
      <c r="O500" s="92"/>
      <c r="P500" s="92"/>
      <c r="Q500" s="154"/>
      <c r="R500" s="154"/>
      <c r="S500" s="154"/>
      <c r="T500" s="154"/>
      <c r="U500" s="154"/>
      <c r="V500" s="154"/>
      <c r="W500" s="154"/>
      <c r="X500" s="154"/>
      <c r="Y500" s="154"/>
      <c r="Z500" s="154"/>
      <c r="AA500" s="154"/>
      <c r="AB500" s="154"/>
      <c r="AC500" s="154"/>
      <c r="AD500" s="154"/>
      <c r="AE500" s="154"/>
      <c r="AF500" s="154"/>
      <c r="AG500" s="154"/>
      <c r="AH500" s="154"/>
      <c r="AI500" s="154"/>
    </row>
    <row r="501" spans="1:35" ht="12" customHeight="1">
      <c r="A501" s="154"/>
      <c r="B501" s="154"/>
      <c r="C501" s="154"/>
      <c r="D501" s="154"/>
      <c r="E501" s="154"/>
      <c r="F501" s="154"/>
      <c r="G501" s="92"/>
      <c r="H501" s="92"/>
      <c r="I501" s="92"/>
      <c r="J501" s="92"/>
      <c r="K501" s="92"/>
      <c r="L501" s="92"/>
      <c r="M501" s="92"/>
      <c r="N501" s="92"/>
      <c r="O501" s="92"/>
      <c r="P501" s="92"/>
      <c r="Q501" s="154"/>
      <c r="R501" s="154"/>
      <c r="S501" s="154"/>
      <c r="T501" s="154"/>
      <c r="U501" s="154"/>
      <c r="V501" s="154"/>
      <c r="W501" s="154"/>
      <c r="X501" s="154"/>
      <c r="Y501" s="154"/>
      <c r="Z501" s="154"/>
      <c r="AA501" s="154"/>
      <c r="AB501" s="154"/>
      <c r="AC501" s="154"/>
      <c r="AD501" s="154"/>
      <c r="AE501" s="154"/>
      <c r="AF501" s="154"/>
      <c r="AG501" s="154"/>
      <c r="AH501" s="154"/>
      <c r="AI501" s="154"/>
    </row>
    <row r="502" spans="1:35" ht="12" customHeight="1">
      <c r="A502" s="154"/>
      <c r="B502" s="154"/>
      <c r="C502" s="154"/>
      <c r="D502" s="154"/>
      <c r="E502" s="154"/>
      <c r="F502" s="154"/>
      <c r="G502" s="92"/>
      <c r="H502" s="92"/>
      <c r="I502" s="92"/>
      <c r="J502" s="92"/>
      <c r="K502" s="92"/>
      <c r="L502" s="92"/>
      <c r="M502" s="92"/>
      <c r="N502" s="92"/>
      <c r="O502" s="92"/>
      <c r="P502" s="92"/>
      <c r="Q502" s="154"/>
      <c r="R502" s="154"/>
      <c r="S502" s="154"/>
      <c r="T502" s="154"/>
      <c r="U502" s="154"/>
      <c r="V502" s="154"/>
      <c r="W502" s="154"/>
      <c r="X502" s="154"/>
      <c r="Y502" s="154"/>
      <c r="Z502" s="154"/>
      <c r="AA502" s="154"/>
      <c r="AB502" s="154"/>
      <c r="AC502" s="154"/>
      <c r="AD502" s="154"/>
      <c r="AE502" s="154"/>
      <c r="AF502" s="154"/>
      <c r="AG502" s="154"/>
      <c r="AH502" s="154"/>
      <c r="AI502" s="154"/>
    </row>
    <row r="503" spans="1:35" ht="12" customHeight="1">
      <c r="A503" s="154"/>
      <c r="B503" s="154"/>
      <c r="C503" s="154"/>
      <c r="D503" s="154"/>
      <c r="E503" s="154"/>
      <c r="F503" s="154"/>
      <c r="G503" s="92"/>
      <c r="H503" s="92"/>
      <c r="I503" s="92"/>
      <c r="J503" s="92"/>
      <c r="K503" s="92"/>
      <c r="L503" s="92"/>
      <c r="M503" s="92"/>
      <c r="N503" s="92"/>
      <c r="O503" s="92"/>
      <c r="P503" s="92"/>
      <c r="Q503" s="154"/>
      <c r="R503" s="154"/>
      <c r="S503" s="154"/>
      <c r="T503" s="154"/>
      <c r="U503" s="154"/>
      <c r="V503" s="154"/>
      <c r="W503" s="154"/>
      <c r="X503" s="154"/>
      <c r="Y503" s="154"/>
      <c r="Z503" s="154"/>
      <c r="AA503" s="154"/>
      <c r="AB503" s="154"/>
      <c r="AC503" s="154"/>
      <c r="AD503" s="154"/>
      <c r="AE503" s="154"/>
      <c r="AF503" s="154"/>
      <c r="AG503" s="154"/>
      <c r="AH503" s="154"/>
      <c r="AI503" s="154"/>
    </row>
    <row r="504" spans="1:35" ht="12" customHeight="1">
      <c r="A504" s="154"/>
      <c r="B504" s="154"/>
      <c r="C504" s="154"/>
      <c r="D504" s="154"/>
      <c r="E504" s="154"/>
      <c r="F504" s="154"/>
      <c r="G504" s="92"/>
      <c r="H504" s="92"/>
      <c r="I504" s="92"/>
      <c r="J504" s="92"/>
      <c r="K504" s="92"/>
      <c r="L504" s="92"/>
      <c r="M504" s="92"/>
      <c r="N504" s="92"/>
      <c r="O504" s="92"/>
      <c r="P504" s="92"/>
      <c r="Q504" s="154"/>
      <c r="R504" s="154"/>
      <c r="S504" s="154"/>
      <c r="T504" s="154"/>
      <c r="U504" s="154"/>
      <c r="V504" s="154"/>
      <c r="W504" s="154"/>
      <c r="X504" s="154"/>
      <c r="Y504" s="154"/>
      <c r="Z504" s="154"/>
      <c r="AA504" s="154"/>
      <c r="AB504" s="154"/>
      <c r="AC504" s="154"/>
      <c r="AD504" s="154"/>
      <c r="AE504" s="154"/>
      <c r="AF504" s="154"/>
      <c r="AG504" s="154"/>
      <c r="AH504" s="154"/>
      <c r="AI504" s="154"/>
    </row>
    <row r="505" spans="1:35" ht="12" customHeight="1">
      <c r="A505" s="154"/>
      <c r="B505" s="154"/>
      <c r="C505" s="154"/>
      <c r="D505" s="154"/>
      <c r="E505" s="154"/>
      <c r="F505" s="154"/>
      <c r="G505" s="92"/>
      <c r="H505" s="92"/>
      <c r="I505" s="92"/>
      <c r="J505" s="92"/>
      <c r="K505" s="92"/>
      <c r="L505" s="92"/>
      <c r="M505" s="92"/>
      <c r="N505" s="92"/>
      <c r="O505" s="92"/>
      <c r="P505" s="92"/>
      <c r="Q505" s="154"/>
      <c r="R505" s="154"/>
      <c r="S505" s="154"/>
      <c r="T505" s="154"/>
      <c r="U505" s="154"/>
      <c r="V505" s="154"/>
      <c r="W505" s="154"/>
      <c r="X505" s="154"/>
      <c r="Y505" s="154"/>
      <c r="Z505" s="154"/>
      <c r="AA505" s="154"/>
      <c r="AB505" s="154"/>
      <c r="AC505" s="154"/>
      <c r="AD505" s="154"/>
      <c r="AE505" s="154"/>
      <c r="AF505" s="154"/>
      <c r="AG505" s="154"/>
      <c r="AH505" s="154"/>
      <c r="AI505" s="154"/>
    </row>
    <row r="506" spans="1:35" ht="12" customHeight="1">
      <c r="A506" s="154"/>
      <c r="B506" s="154"/>
      <c r="C506" s="154"/>
      <c r="D506" s="154"/>
      <c r="E506" s="154"/>
      <c r="F506" s="154"/>
      <c r="G506" s="92"/>
      <c r="H506" s="92"/>
      <c r="I506" s="92"/>
      <c r="J506" s="92"/>
      <c r="K506" s="92"/>
      <c r="L506" s="92"/>
      <c r="M506" s="92"/>
      <c r="N506" s="92"/>
      <c r="O506" s="92"/>
      <c r="P506" s="92"/>
      <c r="Q506" s="154"/>
      <c r="R506" s="154"/>
      <c r="S506" s="154"/>
      <c r="T506" s="154"/>
      <c r="U506" s="154"/>
      <c r="V506" s="154"/>
      <c r="W506" s="154"/>
      <c r="X506" s="154"/>
      <c r="Y506" s="154"/>
      <c r="Z506" s="154"/>
      <c r="AA506" s="154"/>
      <c r="AB506" s="154"/>
      <c r="AC506" s="154"/>
      <c r="AD506" s="154"/>
      <c r="AE506" s="154"/>
      <c r="AF506" s="154"/>
      <c r="AG506" s="154"/>
      <c r="AH506" s="154"/>
      <c r="AI506" s="154"/>
    </row>
    <row r="507" spans="1:35" ht="12" customHeight="1">
      <c r="A507" s="154"/>
      <c r="B507" s="154"/>
      <c r="C507" s="154"/>
      <c r="D507" s="154"/>
      <c r="E507" s="154"/>
      <c r="F507" s="154"/>
      <c r="G507" s="92"/>
      <c r="H507" s="92"/>
      <c r="I507" s="92"/>
      <c r="J507" s="92"/>
      <c r="K507" s="92"/>
      <c r="L507" s="92"/>
      <c r="M507" s="92"/>
      <c r="N507" s="92"/>
      <c r="O507" s="92"/>
      <c r="P507" s="92"/>
      <c r="Q507" s="154"/>
      <c r="R507" s="154"/>
      <c r="S507" s="154"/>
      <c r="T507" s="154"/>
      <c r="U507" s="154"/>
      <c r="V507" s="154"/>
      <c r="W507" s="154"/>
      <c r="X507" s="154"/>
      <c r="Y507" s="154"/>
      <c r="Z507" s="154"/>
      <c r="AA507" s="154"/>
      <c r="AB507" s="154"/>
      <c r="AC507" s="154"/>
      <c r="AD507" s="154"/>
      <c r="AE507" s="154"/>
      <c r="AF507" s="154"/>
      <c r="AG507" s="154"/>
      <c r="AH507" s="154"/>
      <c r="AI507" s="154"/>
    </row>
    <row r="508" spans="1:35" ht="12" customHeight="1">
      <c r="A508" s="154"/>
      <c r="B508" s="154"/>
      <c r="C508" s="154"/>
      <c r="D508" s="154"/>
      <c r="E508" s="154"/>
      <c r="F508" s="154"/>
      <c r="G508" s="92"/>
      <c r="H508" s="92"/>
      <c r="I508" s="92"/>
      <c r="J508" s="92"/>
      <c r="K508" s="92"/>
      <c r="L508" s="92"/>
      <c r="M508" s="92"/>
      <c r="N508" s="92"/>
      <c r="O508" s="92"/>
      <c r="P508" s="92"/>
      <c r="Q508" s="154"/>
      <c r="R508" s="154"/>
      <c r="S508" s="154"/>
      <c r="T508" s="154"/>
      <c r="U508" s="154"/>
      <c r="V508" s="154"/>
      <c r="W508" s="154"/>
      <c r="X508" s="154"/>
      <c r="Y508" s="154"/>
      <c r="Z508" s="154"/>
      <c r="AA508" s="154"/>
      <c r="AB508" s="154"/>
      <c r="AC508" s="154"/>
      <c r="AD508" s="154"/>
      <c r="AE508" s="154"/>
      <c r="AF508" s="154"/>
      <c r="AG508" s="154"/>
      <c r="AH508" s="154"/>
      <c r="AI508" s="154"/>
    </row>
    <row r="509" spans="1:35" ht="12" customHeight="1">
      <c r="A509" s="154"/>
      <c r="B509" s="154"/>
      <c r="C509" s="154"/>
      <c r="D509" s="154"/>
      <c r="E509" s="154"/>
      <c r="F509" s="154"/>
      <c r="G509" s="92"/>
      <c r="H509" s="92"/>
      <c r="I509" s="92"/>
      <c r="J509" s="92"/>
      <c r="K509" s="92"/>
      <c r="L509" s="92"/>
      <c r="M509" s="92"/>
      <c r="N509" s="92"/>
      <c r="O509" s="92"/>
      <c r="P509" s="92"/>
      <c r="Q509" s="154"/>
      <c r="R509" s="154"/>
      <c r="S509" s="154"/>
      <c r="T509" s="154"/>
      <c r="U509" s="154"/>
      <c r="V509" s="154"/>
      <c r="W509" s="154"/>
      <c r="X509" s="154"/>
      <c r="Y509" s="154"/>
      <c r="Z509" s="154"/>
      <c r="AA509" s="154"/>
      <c r="AB509" s="154"/>
      <c r="AC509" s="154"/>
      <c r="AD509" s="154"/>
      <c r="AE509" s="154"/>
      <c r="AF509" s="154"/>
      <c r="AG509" s="154"/>
      <c r="AH509" s="154"/>
      <c r="AI509" s="154"/>
    </row>
    <row r="510" spans="1:35" ht="12" customHeight="1">
      <c r="A510" s="154"/>
      <c r="B510" s="154"/>
      <c r="C510" s="154"/>
      <c r="D510" s="154"/>
      <c r="E510" s="154"/>
      <c r="F510" s="154"/>
      <c r="G510" s="92"/>
      <c r="H510" s="92"/>
      <c r="I510" s="92"/>
      <c r="J510" s="92"/>
      <c r="K510" s="92"/>
      <c r="L510" s="92"/>
      <c r="M510" s="92"/>
      <c r="N510" s="92"/>
      <c r="O510" s="92"/>
      <c r="P510" s="92"/>
      <c r="Q510" s="154"/>
      <c r="R510" s="154"/>
      <c r="S510" s="154"/>
      <c r="T510" s="154"/>
      <c r="U510" s="154"/>
      <c r="V510" s="154"/>
      <c r="W510" s="154"/>
      <c r="X510" s="154"/>
      <c r="Y510" s="154"/>
      <c r="Z510" s="154"/>
      <c r="AA510" s="154"/>
      <c r="AB510" s="154"/>
      <c r="AC510" s="154"/>
      <c r="AD510" s="154"/>
      <c r="AE510" s="154"/>
      <c r="AF510" s="154"/>
      <c r="AG510" s="154"/>
      <c r="AH510" s="154"/>
      <c r="AI510" s="154"/>
    </row>
    <row r="511" spans="1:35" ht="12" customHeight="1">
      <c r="A511" s="154"/>
      <c r="B511" s="154"/>
      <c r="C511" s="154"/>
      <c r="D511" s="154"/>
      <c r="E511" s="154"/>
      <c r="F511" s="154"/>
      <c r="G511" s="92"/>
      <c r="H511" s="92"/>
      <c r="I511" s="92"/>
      <c r="J511" s="92"/>
      <c r="K511" s="92"/>
      <c r="L511" s="92"/>
      <c r="M511" s="92"/>
      <c r="N511" s="92"/>
      <c r="O511" s="92"/>
      <c r="P511" s="92"/>
      <c r="Q511" s="154"/>
      <c r="R511" s="154"/>
      <c r="S511" s="154"/>
      <c r="T511" s="154"/>
      <c r="U511" s="154"/>
      <c r="V511" s="154"/>
      <c r="W511" s="154"/>
      <c r="X511" s="154"/>
      <c r="Y511" s="154"/>
      <c r="Z511" s="154"/>
      <c r="AA511" s="154"/>
      <c r="AB511" s="154"/>
      <c r="AC511" s="154"/>
      <c r="AD511" s="154"/>
      <c r="AE511" s="154"/>
      <c r="AF511" s="154"/>
      <c r="AG511" s="154"/>
      <c r="AH511" s="154"/>
      <c r="AI511" s="154"/>
    </row>
    <row r="512" spans="1:35" ht="12" customHeight="1">
      <c r="A512" s="154"/>
      <c r="B512" s="154"/>
      <c r="C512" s="154"/>
      <c r="D512" s="154"/>
      <c r="E512" s="154"/>
      <c r="F512" s="154"/>
      <c r="G512" s="92"/>
      <c r="H512" s="92"/>
      <c r="I512" s="92"/>
      <c r="J512" s="92"/>
      <c r="K512" s="92"/>
      <c r="L512" s="92"/>
      <c r="M512" s="92"/>
      <c r="N512" s="92"/>
      <c r="O512" s="92"/>
      <c r="P512" s="92"/>
      <c r="Q512" s="154"/>
      <c r="R512" s="154"/>
      <c r="S512" s="154"/>
      <c r="T512" s="154"/>
      <c r="U512" s="154"/>
      <c r="V512" s="154"/>
      <c r="W512" s="154"/>
      <c r="X512" s="154"/>
      <c r="Y512" s="154"/>
      <c r="Z512" s="154"/>
      <c r="AA512" s="154"/>
      <c r="AB512" s="154"/>
      <c r="AC512" s="154"/>
      <c r="AD512" s="154"/>
      <c r="AE512" s="154"/>
      <c r="AF512" s="154"/>
      <c r="AG512" s="154"/>
      <c r="AH512" s="154"/>
      <c r="AI512" s="154"/>
    </row>
    <row r="513" spans="1:35" ht="12" customHeight="1">
      <c r="A513" s="154"/>
      <c r="B513" s="154"/>
      <c r="C513" s="154"/>
      <c r="D513" s="154"/>
      <c r="E513" s="154"/>
      <c r="F513" s="154"/>
      <c r="G513" s="92"/>
      <c r="H513" s="92"/>
      <c r="I513" s="92"/>
      <c r="J513" s="92"/>
      <c r="K513" s="92"/>
      <c r="L513" s="92"/>
      <c r="M513" s="92"/>
      <c r="N513" s="92"/>
      <c r="O513" s="92"/>
      <c r="P513" s="92"/>
      <c r="Q513" s="154"/>
      <c r="R513" s="154"/>
      <c r="S513" s="154"/>
      <c r="T513" s="154"/>
      <c r="U513" s="154"/>
      <c r="V513" s="154"/>
      <c r="W513" s="154"/>
      <c r="X513" s="154"/>
      <c r="Y513" s="154"/>
      <c r="Z513" s="154"/>
      <c r="AA513" s="154"/>
      <c r="AB513" s="154"/>
      <c r="AC513" s="154"/>
      <c r="AD513" s="154"/>
      <c r="AE513" s="154"/>
      <c r="AF513" s="154"/>
      <c r="AG513" s="154"/>
      <c r="AH513" s="154"/>
      <c r="AI513" s="154"/>
    </row>
    <row r="514" spans="1:35" ht="12" customHeight="1">
      <c r="A514" s="154"/>
      <c r="B514" s="154"/>
      <c r="C514" s="154"/>
      <c r="D514" s="154"/>
      <c r="E514" s="154"/>
      <c r="F514" s="154"/>
      <c r="G514" s="92"/>
      <c r="H514" s="92"/>
      <c r="I514" s="92"/>
      <c r="J514" s="92"/>
      <c r="K514" s="92"/>
      <c r="L514" s="92"/>
      <c r="M514" s="92"/>
      <c r="N514" s="92"/>
      <c r="O514" s="92"/>
      <c r="P514" s="92"/>
      <c r="Q514" s="154"/>
      <c r="R514" s="154"/>
      <c r="S514" s="154"/>
      <c r="T514" s="154"/>
      <c r="U514" s="154"/>
      <c r="V514" s="154"/>
      <c r="W514" s="154"/>
      <c r="X514" s="154"/>
      <c r="Y514" s="154"/>
      <c r="Z514" s="154"/>
      <c r="AA514" s="154"/>
      <c r="AB514" s="154"/>
      <c r="AC514" s="154"/>
      <c r="AD514" s="154"/>
      <c r="AE514" s="154"/>
      <c r="AF514" s="154"/>
      <c r="AG514" s="154"/>
      <c r="AH514" s="154"/>
      <c r="AI514" s="154"/>
    </row>
    <row r="515" spans="1:35" ht="12" customHeight="1">
      <c r="A515" s="154"/>
      <c r="B515" s="154"/>
      <c r="C515" s="154"/>
      <c r="D515" s="154"/>
      <c r="E515" s="154"/>
      <c r="F515" s="154"/>
      <c r="G515" s="92"/>
      <c r="H515" s="92"/>
      <c r="I515" s="92"/>
      <c r="J515" s="92"/>
      <c r="K515" s="92"/>
      <c r="L515" s="92"/>
      <c r="M515" s="92"/>
      <c r="N515" s="92"/>
      <c r="O515" s="92"/>
      <c r="P515" s="92"/>
      <c r="Q515" s="154"/>
      <c r="R515" s="154"/>
      <c r="S515" s="154"/>
      <c r="T515" s="154"/>
      <c r="U515" s="154"/>
      <c r="V515" s="154"/>
      <c r="W515" s="154"/>
      <c r="X515" s="154"/>
      <c r="Y515" s="154"/>
      <c r="Z515" s="154"/>
      <c r="AA515" s="154"/>
      <c r="AB515" s="154"/>
      <c r="AC515" s="154"/>
      <c r="AD515" s="154"/>
      <c r="AE515" s="154"/>
      <c r="AF515" s="154"/>
      <c r="AG515" s="154"/>
      <c r="AH515" s="154"/>
      <c r="AI515" s="154"/>
    </row>
    <row r="516" spans="1:35" ht="12" customHeight="1">
      <c r="A516" s="154"/>
      <c r="B516" s="154"/>
      <c r="C516" s="154"/>
      <c r="D516" s="154"/>
      <c r="E516" s="154"/>
      <c r="F516" s="154"/>
      <c r="G516" s="92"/>
      <c r="H516" s="92"/>
      <c r="I516" s="92"/>
      <c r="J516" s="92"/>
      <c r="K516" s="92"/>
      <c r="L516" s="92"/>
      <c r="M516" s="92"/>
      <c r="N516" s="92"/>
      <c r="O516" s="92"/>
      <c r="P516" s="92"/>
      <c r="Q516" s="154"/>
      <c r="R516" s="154"/>
      <c r="S516" s="154"/>
      <c r="T516" s="154"/>
      <c r="U516" s="154"/>
      <c r="V516" s="154"/>
      <c r="W516" s="154"/>
      <c r="X516" s="154"/>
      <c r="Y516" s="154"/>
      <c r="Z516" s="154"/>
      <c r="AA516" s="154"/>
      <c r="AB516" s="154"/>
      <c r="AC516" s="154"/>
      <c r="AD516" s="154"/>
      <c r="AE516" s="154"/>
      <c r="AF516" s="154"/>
      <c r="AG516" s="154"/>
      <c r="AH516" s="154"/>
      <c r="AI516" s="154"/>
    </row>
    <row r="517" spans="1:35" ht="12" customHeight="1">
      <c r="A517" s="154"/>
      <c r="B517" s="154"/>
      <c r="C517" s="154"/>
      <c r="D517" s="154"/>
      <c r="E517" s="154"/>
      <c r="F517" s="154"/>
      <c r="G517" s="92"/>
      <c r="H517" s="92"/>
      <c r="I517" s="92"/>
      <c r="J517" s="92"/>
      <c r="K517" s="92"/>
      <c r="L517" s="92"/>
      <c r="M517" s="92"/>
      <c r="N517" s="92"/>
      <c r="O517" s="92"/>
      <c r="P517" s="92"/>
      <c r="Q517" s="154"/>
      <c r="R517" s="154"/>
      <c r="S517" s="154"/>
      <c r="T517" s="154"/>
      <c r="U517" s="154"/>
      <c r="V517" s="154"/>
      <c r="W517" s="154"/>
      <c r="X517" s="154"/>
      <c r="Y517" s="154"/>
      <c r="Z517" s="154"/>
      <c r="AA517" s="154"/>
      <c r="AB517" s="154"/>
      <c r="AC517" s="154"/>
      <c r="AD517" s="154"/>
      <c r="AE517" s="154"/>
      <c r="AF517" s="154"/>
      <c r="AG517" s="154"/>
      <c r="AH517" s="154"/>
      <c r="AI517" s="154"/>
    </row>
    <row r="518" spans="1:35" ht="12" customHeight="1">
      <c r="A518" s="154"/>
      <c r="B518" s="154"/>
      <c r="C518" s="154"/>
      <c r="D518" s="154"/>
      <c r="E518" s="154"/>
      <c r="F518" s="154"/>
      <c r="G518" s="92"/>
      <c r="H518" s="92"/>
      <c r="I518" s="92"/>
      <c r="J518" s="92"/>
      <c r="K518" s="92"/>
      <c r="L518" s="92"/>
      <c r="M518" s="92"/>
      <c r="N518" s="92"/>
      <c r="O518" s="92"/>
      <c r="P518" s="92"/>
      <c r="Q518" s="154"/>
      <c r="R518" s="154"/>
      <c r="S518" s="154"/>
      <c r="T518" s="154"/>
      <c r="U518" s="154"/>
      <c r="V518" s="154"/>
      <c r="W518" s="154"/>
      <c r="X518" s="154"/>
      <c r="Y518" s="154"/>
      <c r="Z518" s="154"/>
      <c r="AA518" s="154"/>
      <c r="AB518" s="154"/>
      <c r="AC518" s="154"/>
      <c r="AD518" s="154"/>
      <c r="AE518" s="154"/>
      <c r="AF518" s="154"/>
      <c r="AG518" s="154"/>
      <c r="AH518" s="154"/>
      <c r="AI518" s="154"/>
    </row>
    <row r="519" spans="1:35" ht="12" customHeight="1">
      <c r="A519" s="154"/>
      <c r="B519" s="154"/>
      <c r="C519" s="154"/>
      <c r="D519" s="154"/>
      <c r="E519" s="154"/>
      <c r="F519" s="154"/>
      <c r="G519" s="92"/>
      <c r="H519" s="92"/>
      <c r="I519" s="92"/>
      <c r="J519" s="92"/>
      <c r="K519" s="92"/>
      <c r="L519" s="92"/>
      <c r="M519" s="92"/>
      <c r="N519" s="92"/>
      <c r="O519" s="92"/>
      <c r="P519" s="92"/>
      <c r="Q519" s="154"/>
      <c r="R519" s="154"/>
      <c r="S519" s="154"/>
      <c r="T519" s="154"/>
      <c r="U519" s="154"/>
      <c r="V519" s="154"/>
      <c r="W519" s="154"/>
      <c r="X519" s="154"/>
      <c r="Y519" s="154"/>
      <c r="Z519" s="154"/>
      <c r="AA519" s="154"/>
      <c r="AB519" s="154"/>
      <c r="AC519" s="154"/>
      <c r="AD519" s="154"/>
      <c r="AE519" s="154"/>
      <c r="AF519" s="154"/>
      <c r="AG519" s="154"/>
      <c r="AH519" s="154"/>
      <c r="AI519" s="154"/>
    </row>
    <row r="520" spans="1:35" ht="12" customHeight="1">
      <c r="A520" s="154"/>
      <c r="B520" s="154"/>
      <c r="C520" s="154"/>
      <c r="D520" s="154"/>
      <c r="E520" s="154"/>
      <c r="F520" s="154"/>
      <c r="G520" s="92"/>
      <c r="H520" s="92"/>
      <c r="I520" s="92"/>
      <c r="J520" s="92"/>
      <c r="K520" s="92"/>
      <c r="L520" s="92"/>
      <c r="M520" s="92"/>
      <c r="N520" s="92"/>
      <c r="O520" s="92"/>
      <c r="P520" s="92"/>
      <c r="Q520" s="154"/>
      <c r="R520" s="154"/>
      <c r="S520" s="154"/>
      <c r="T520" s="154"/>
      <c r="U520" s="154"/>
      <c r="V520" s="154"/>
      <c r="W520" s="154"/>
      <c r="X520" s="154"/>
      <c r="Y520" s="154"/>
      <c r="Z520" s="154"/>
      <c r="AA520" s="154"/>
      <c r="AB520" s="154"/>
      <c r="AC520" s="154"/>
      <c r="AD520" s="154"/>
      <c r="AE520" s="154"/>
      <c r="AF520" s="154"/>
      <c r="AG520" s="154"/>
      <c r="AH520" s="154"/>
      <c r="AI520" s="154"/>
    </row>
    <row r="521" spans="1:35" ht="12" customHeight="1">
      <c r="A521" s="154"/>
      <c r="B521" s="154"/>
      <c r="C521" s="154"/>
      <c r="D521" s="154"/>
      <c r="E521" s="154"/>
      <c r="F521" s="154"/>
      <c r="G521" s="92"/>
      <c r="H521" s="92"/>
      <c r="I521" s="92"/>
      <c r="J521" s="92"/>
      <c r="K521" s="92"/>
      <c r="L521" s="92"/>
      <c r="M521" s="92"/>
      <c r="N521" s="92"/>
      <c r="O521" s="92"/>
      <c r="P521" s="92"/>
      <c r="Q521" s="154"/>
      <c r="R521" s="154"/>
      <c r="S521" s="154"/>
      <c r="T521" s="154"/>
      <c r="U521" s="154"/>
      <c r="V521" s="154"/>
      <c r="W521" s="154"/>
      <c r="X521" s="154"/>
      <c r="Y521" s="154"/>
      <c r="Z521" s="154"/>
      <c r="AA521" s="154"/>
      <c r="AB521" s="154"/>
      <c r="AC521" s="154"/>
      <c r="AD521" s="154"/>
      <c r="AE521" s="154"/>
      <c r="AF521" s="154"/>
      <c r="AG521" s="154"/>
      <c r="AH521" s="154"/>
      <c r="AI521" s="154"/>
    </row>
    <row r="522" spans="1:35" ht="12" customHeight="1">
      <c r="A522" s="154"/>
      <c r="B522" s="154"/>
      <c r="C522" s="154"/>
      <c r="D522" s="154"/>
      <c r="E522" s="154"/>
      <c r="F522" s="154"/>
      <c r="G522" s="92"/>
      <c r="H522" s="92"/>
      <c r="I522" s="92"/>
      <c r="J522" s="92"/>
      <c r="K522" s="92"/>
      <c r="L522" s="92"/>
      <c r="M522" s="92"/>
      <c r="N522" s="92"/>
      <c r="O522" s="92"/>
      <c r="P522" s="92"/>
      <c r="Q522" s="154"/>
      <c r="R522" s="154"/>
      <c r="S522" s="154"/>
      <c r="T522" s="154"/>
      <c r="U522" s="154"/>
      <c r="V522" s="154"/>
      <c r="W522" s="154"/>
      <c r="X522" s="154"/>
      <c r="Y522" s="154"/>
      <c r="Z522" s="154"/>
      <c r="AA522" s="154"/>
      <c r="AB522" s="154"/>
      <c r="AC522" s="154"/>
      <c r="AD522" s="154"/>
      <c r="AE522" s="154"/>
      <c r="AF522" s="154"/>
      <c r="AG522" s="154"/>
      <c r="AH522" s="154"/>
      <c r="AI522" s="154"/>
    </row>
    <row r="523" spans="1:35" ht="12" customHeight="1">
      <c r="A523" s="154"/>
      <c r="B523" s="154"/>
      <c r="C523" s="154"/>
      <c r="D523" s="154"/>
      <c r="E523" s="154"/>
      <c r="F523" s="154"/>
      <c r="G523" s="92"/>
      <c r="H523" s="92"/>
      <c r="I523" s="92"/>
      <c r="J523" s="92"/>
      <c r="K523" s="92"/>
      <c r="L523" s="92"/>
      <c r="M523" s="92"/>
      <c r="N523" s="92"/>
      <c r="O523" s="92"/>
      <c r="P523" s="92"/>
      <c r="Q523" s="154"/>
      <c r="R523" s="154"/>
      <c r="S523" s="154"/>
      <c r="T523" s="154"/>
      <c r="U523" s="154"/>
      <c r="V523" s="154"/>
      <c r="W523" s="154"/>
      <c r="X523" s="154"/>
      <c r="Y523" s="154"/>
      <c r="Z523" s="154"/>
      <c r="AA523" s="154"/>
      <c r="AB523" s="154"/>
      <c r="AC523" s="154"/>
      <c r="AD523" s="154"/>
      <c r="AE523" s="154"/>
      <c r="AF523" s="154"/>
      <c r="AG523" s="154"/>
      <c r="AH523" s="154"/>
      <c r="AI523" s="154"/>
    </row>
    <row r="524" spans="1:35" ht="12" customHeight="1">
      <c r="A524" s="154"/>
      <c r="B524" s="154"/>
      <c r="C524" s="154"/>
      <c r="D524" s="154"/>
      <c r="E524" s="154"/>
      <c r="F524" s="154"/>
      <c r="G524" s="92"/>
      <c r="H524" s="92"/>
      <c r="I524" s="92"/>
      <c r="J524" s="92"/>
      <c r="K524" s="92"/>
      <c r="L524" s="92"/>
      <c r="M524" s="92"/>
      <c r="N524" s="92"/>
      <c r="O524" s="92"/>
      <c r="P524" s="92"/>
      <c r="Q524" s="154"/>
      <c r="R524" s="154"/>
      <c r="S524" s="154"/>
      <c r="T524" s="154"/>
      <c r="U524" s="154"/>
      <c r="V524" s="154"/>
      <c r="W524" s="154"/>
      <c r="X524" s="154"/>
      <c r="Y524" s="154"/>
      <c r="Z524" s="154"/>
      <c r="AA524" s="154"/>
      <c r="AB524" s="154"/>
      <c r="AC524" s="154"/>
      <c r="AD524" s="154"/>
      <c r="AE524" s="154"/>
      <c r="AF524" s="154"/>
      <c r="AG524" s="154"/>
      <c r="AH524" s="154"/>
      <c r="AI524" s="154"/>
    </row>
    <row r="525" spans="1:35" ht="12" customHeight="1">
      <c r="A525" s="154"/>
      <c r="B525" s="154"/>
      <c r="C525" s="154"/>
      <c r="D525" s="154"/>
      <c r="E525" s="154"/>
      <c r="F525" s="154"/>
      <c r="G525" s="92"/>
      <c r="H525" s="92"/>
      <c r="I525" s="92"/>
      <c r="J525" s="92"/>
      <c r="K525" s="92"/>
      <c r="L525" s="92"/>
      <c r="M525" s="92"/>
      <c r="N525" s="92"/>
      <c r="O525" s="92"/>
      <c r="P525" s="92"/>
      <c r="Q525" s="154"/>
      <c r="R525" s="154"/>
      <c r="S525" s="154"/>
      <c r="T525" s="154"/>
      <c r="U525" s="154"/>
      <c r="V525" s="154"/>
      <c r="W525" s="154"/>
      <c r="X525" s="154"/>
      <c r="Y525" s="154"/>
      <c r="Z525" s="154"/>
      <c r="AA525" s="154"/>
      <c r="AB525" s="154"/>
      <c r="AC525" s="154"/>
      <c r="AD525" s="154"/>
      <c r="AE525" s="154"/>
      <c r="AF525" s="154"/>
      <c r="AG525" s="154"/>
      <c r="AH525" s="154"/>
      <c r="AI525" s="154"/>
    </row>
    <row r="526" spans="1:35" ht="12" customHeight="1">
      <c r="A526" s="154"/>
      <c r="B526" s="154"/>
      <c r="C526" s="154"/>
      <c r="D526" s="154"/>
      <c r="E526" s="154"/>
      <c r="F526" s="154"/>
      <c r="G526" s="92"/>
      <c r="H526" s="92"/>
      <c r="I526" s="92"/>
      <c r="J526" s="92"/>
      <c r="K526" s="92"/>
      <c r="L526" s="92"/>
      <c r="M526" s="92"/>
      <c r="N526" s="92"/>
      <c r="O526" s="92"/>
      <c r="P526" s="92"/>
      <c r="Q526" s="154"/>
      <c r="R526" s="154"/>
      <c r="S526" s="154"/>
      <c r="T526" s="154"/>
      <c r="U526" s="154"/>
      <c r="V526" s="154"/>
      <c r="W526" s="154"/>
      <c r="X526" s="154"/>
      <c r="Y526" s="154"/>
      <c r="Z526" s="154"/>
      <c r="AA526" s="154"/>
      <c r="AB526" s="154"/>
      <c r="AC526" s="154"/>
      <c r="AD526" s="154"/>
      <c r="AE526" s="154"/>
      <c r="AF526" s="154"/>
      <c r="AG526" s="154"/>
      <c r="AH526" s="154"/>
      <c r="AI526" s="154"/>
    </row>
    <row r="527" spans="1:35" ht="12" customHeight="1">
      <c r="A527" s="154"/>
      <c r="B527" s="154"/>
      <c r="C527" s="154"/>
      <c r="D527" s="154"/>
      <c r="E527" s="154"/>
      <c r="F527" s="154"/>
      <c r="G527" s="92"/>
      <c r="H527" s="92"/>
      <c r="I527" s="92"/>
      <c r="J527" s="92"/>
      <c r="K527" s="92"/>
      <c r="L527" s="92"/>
      <c r="M527" s="92"/>
      <c r="N527" s="92"/>
      <c r="O527" s="92"/>
      <c r="P527" s="92"/>
      <c r="Q527" s="154"/>
      <c r="R527" s="154"/>
      <c r="S527" s="154"/>
      <c r="T527" s="154"/>
      <c r="U527" s="154"/>
      <c r="V527" s="154"/>
      <c r="W527" s="154"/>
      <c r="X527" s="154"/>
      <c r="Y527" s="154"/>
      <c r="Z527" s="154"/>
      <c r="AA527" s="154"/>
      <c r="AB527" s="154"/>
      <c r="AC527" s="154"/>
      <c r="AD527" s="154"/>
      <c r="AE527" s="154"/>
      <c r="AF527" s="154"/>
      <c r="AG527" s="154"/>
      <c r="AH527" s="154"/>
      <c r="AI527" s="154"/>
    </row>
    <row r="528" spans="1:35" ht="12" customHeight="1">
      <c r="A528" s="154"/>
      <c r="B528" s="154"/>
      <c r="C528" s="154"/>
      <c r="D528" s="154"/>
      <c r="E528" s="154"/>
      <c r="F528" s="154"/>
      <c r="G528" s="92"/>
      <c r="H528" s="92"/>
      <c r="I528" s="92"/>
      <c r="J528" s="92"/>
      <c r="K528" s="92"/>
      <c r="L528" s="92"/>
      <c r="M528" s="92"/>
      <c r="N528" s="92"/>
      <c r="O528" s="92"/>
      <c r="P528" s="92"/>
      <c r="Q528" s="154"/>
      <c r="R528" s="154"/>
      <c r="S528" s="154"/>
      <c r="T528" s="154"/>
      <c r="U528" s="154"/>
      <c r="V528" s="154"/>
      <c r="W528" s="154"/>
      <c r="X528" s="154"/>
      <c r="Y528" s="154"/>
      <c r="Z528" s="154"/>
      <c r="AA528" s="154"/>
      <c r="AB528" s="154"/>
      <c r="AC528" s="154"/>
      <c r="AD528" s="154"/>
      <c r="AE528" s="154"/>
      <c r="AF528" s="154"/>
      <c r="AG528" s="154"/>
      <c r="AH528" s="154"/>
      <c r="AI528" s="154"/>
    </row>
    <row r="529" spans="1:35" ht="12" customHeight="1">
      <c r="A529" s="154"/>
      <c r="B529" s="154"/>
      <c r="C529" s="154"/>
      <c r="D529" s="154"/>
      <c r="E529" s="154"/>
      <c r="F529" s="154"/>
      <c r="G529" s="92"/>
      <c r="H529" s="92"/>
      <c r="I529" s="92"/>
      <c r="J529" s="92"/>
      <c r="K529" s="92"/>
      <c r="L529" s="92"/>
      <c r="M529" s="92"/>
      <c r="N529" s="92"/>
      <c r="O529" s="92"/>
      <c r="P529" s="92"/>
      <c r="Q529" s="154"/>
      <c r="R529" s="154"/>
      <c r="S529" s="154"/>
      <c r="T529" s="154"/>
      <c r="U529" s="154"/>
      <c r="V529" s="154"/>
      <c r="W529" s="154"/>
      <c r="X529" s="154"/>
      <c r="Y529" s="154"/>
      <c r="Z529" s="154"/>
      <c r="AA529" s="154"/>
      <c r="AB529" s="154"/>
      <c r="AC529" s="154"/>
      <c r="AD529" s="154"/>
      <c r="AE529" s="154"/>
      <c r="AF529" s="154"/>
      <c r="AG529" s="154"/>
      <c r="AH529" s="154"/>
      <c r="AI529" s="154"/>
    </row>
    <row r="530" spans="1:35" ht="12" customHeight="1">
      <c r="A530" s="154"/>
      <c r="B530" s="154"/>
      <c r="C530" s="154"/>
      <c r="D530" s="154"/>
      <c r="E530" s="154"/>
      <c r="F530" s="154"/>
      <c r="G530" s="92"/>
      <c r="H530" s="92"/>
      <c r="I530" s="92"/>
      <c r="J530" s="92"/>
      <c r="K530" s="92"/>
      <c r="L530" s="92"/>
      <c r="M530" s="92"/>
      <c r="N530" s="92"/>
      <c r="O530" s="92"/>
      <c r="P530" s="92"/>
      <c r="Q530" s="154"/>
      <c r="R530" s="154"/>
      <c r="S530" s="154"/>
      <c r="T530" s="154"/>
      <c r="U530" s="154"/>
      <c r="V530" s="154"/>
      <c r="W530" s="154"/>
      <c r="X530" s="154"/>
      <c r="Y530" s="154"/>
      <c r="Z530" s="154"/>
      <c r="AA530" s="154"/>
      <c r="AB530" s="154"/>
      <c r="AC530" s="154"/>
      <c r="AD530" s="154"/>
      <c r="AE530" s="154"/>
      <c r="AF530" s="154"/>
      <c r="AG530" s="154"/>
      <c r="AH530" s="154"/>
      <c r="AI530" s="154"/>
    </row>
    <row r="531" spans="1:35" ht="12" customHeight="1">
      <c r="A531" s="154"/>
      <c r="B531" s="154"/>
      <c r="C531" s="154"/>
      <c r="D531" s="154"/>
      <c r="E531" s="154"/>
      <c r="F531" s="154"/>
      <c r="G531" s="92"/>
      <c r="H531" s="92"/>
      <c r="I531" s="92"/>
      <c r="J531" s="92"/>
      <c r="K531" s="92"/>
      <c r="L531" s="92"/>
      <c r="M531" s="92"/>
      <c r="N531" s="92"/>
      <c r="O531" s="92"/>
      <c r="P531" s="92"/>
      <c r="Q531" s="154"/>
      <c r="R531" s="154"/>
      <c r="S531" s="154"/>
      <c r="T531" s="154"/>
      <c r="U531" s="154"/>
      <c r="V531" s="154"/>
      <c r="W531" s="154"/>
      <c r="X531" s="154"/>
      <c r="Y531" s="154"/>
      <c r="Z531" s="154"/>
      <c r="AA531" s="154"/>
      <c r="AB531" s="154"/>
      <c r="AC531" s="154"/>
      <c r="AD531" s="154"/>
      <c r="AE531" s="154"/>
      <c r="AF531" s="154"/>
      <c r="AG531" s="154"/>
      <c r="AH531" s="154"/>
      <c r="AI531" s="154"/>
    </row>
    <row r="532" spans="1:35" ht="12" customHeight="1">
      <c r="A532" s="154"/>
      <c r="B532" s="154"/>
      <c r="C532" s="154"/>
      <c r="D532" s="154"/>
      <c r="E532" s="154"/>
      <c r="F532" s="154"/>
      <c r="G532" s="92"/>
      <c r="H532" s="92"/>
      <c r="I532" s="92"/>
      <c r="J532" s="92"/>
      <c r="K532" s="92"/>
      <c r="L532" s="92"/>
      <c r="M532" s="92"/>
      <c r="N532" s="92"/>
      <c r="O532" s="92"/>
      <c r="P532" s="92"/>
      <c r="Q532" s="154"/>
      <c r="R532" s="154"/>
      <c r="S532" s="154"/>
      <c r="T532" s="154"/>
      <c r="U532" s="154"/>
      <c r="V532" s="154"/>
      <c r="W532" s="154"/>
      <c r="X532" s="154"/>
      <c r="Y532" s="154"/>
      <c r="Z532" s="154"/>
      <c r="AA532" s="154"/>
      <c r="AB532" s="154"/>
      <c r="AC532" s="154"/>
      <c r="AD532" s="154"/>
      <c r="AE532" s="154"/>
      <c r="AF532" s="154"/>
      <c r="AG532" s="154"/>
      <c r="AH532" s="154"/>
      <c r="AI532" s="154"/>
    </row>
    <row r="533" spans="1:35" ht="12" customHeight="1">
      <c r="A533" s="154"/>
      <c r="B533" s="154"/>
      <c r="C533" s="154"/>
      <c r="D533" s="154"/>
      <c r="E533" s="154"/>
      <c r="F533" s="154"/>
      <c r="G533" s="92"/>
      <c r="H533" s="92"/>
      <c r="I533" s="92"/>
      <c r="J533" s="92"/>
      <c r="K533" s="92"/>
      <c r="L533" s="92"/>
      <c r="M533" s="92"/>
      <c r="N533" s="92"/>
      <c r="O533" s="92"/>
      <c r="P533" s="92"/>
      <c r="Q533" s="154"/>
      <c r="R533" s="154"/>
      <c r="S533" s="154"/>
      <c r="T533" s="154"/>
      <c r="U533" s="154"/>
      <c r="V533" s="154"/>
      <c r="W533" s="154"/>
      <c r="X533" s="154"/>
      <c r="Y533" s="154"/>
      <c r="Z533" s="154"/>
      <c r="AA533" s="154"/>
      <c r="AB533" s="154"/>
      <c r="AC533" s="154"/>
      <c r="AD533" s="154"/>
      <c r="AE533" s="154"/>
      <c r="AF533" s="154"/>
      <c r="AG533" s="154"/>
      <c r="AH533" s="154"/>
      <c r="AI533" s="154"/>
    </row>
    <row r="534" spans="1:35" ht="12" customHeight="1">
      <c r="A534" s="154"/>
      <c r="B534" s="154"/>
      <c r="C534" s="154"/>
      <c r="D534" s="154"/>
      <c r="E534" s="154"/>
      <c r="F534" s="154"/>
      <c r="G534" s="92"/>
      <c r="H534" s="92"/>
      <c r="I534" s="92"/>
      <c r="J534" s="92"/>
      <c r="K534" s="92"/>
      <c r="L534" s="92"/>
      <c r="M534" s="92"/>
      <c r="N534" s="92"/>
      <c r="O534" s="92"/>
      <c r="P534" s="92"/>
      <c r="Q534" s="154"/>
      <c r="R534" s="154"/>
      <c r="S534" s="154"/>
      <c r="T534" s="154"/>
      <c r="U534" s="154"/>
      <c r="V534" s="154"/>
      <c r="W534" s="154"/>
      <c r="X534" s="154"/>
      <c r="Y534" s="154"/>
      <c r="Z534" s="154"/>
      <c r="AA534" s="154"/>
      <c r="AB534" s="154"/>
      <c r="AC534" s="154"/>
      <c r="AD534" s="154"/>
      <c r="AE534" s="154"/>
      <c r="AF534" s="154"/>
      <c r="AG534" s="154"/>
      <c r="AH534" s="154"/>
      <c r="AI534" s="154"/>
    </row>
    <row r="535" spans="1:35" ht="12" customHeight="1">
      <c r="A535" s="154"/>
      <c r="B535" s="154"/>
      <c r="C535" s="154"/>
      <c r="D535" s="154"/>
      <c r="E535" s="154"/>
      <c r="F535" s="154"/>
      <c r="G535" s="92"/>
      <c r="H535" s="92"/>
      <c r="I535" s="92"/>
      <c r="J535" s="92"/>
      <c r="K535" s="92"/>
      <c r="L535" s="92"/>
      <c r="M535" s="92"/>
      <c r="N535" s="92"/>
      <c r="O535" s="92"/>
      <c r="P535" s="92"/>
      <c r="Q535" s="154"/>
      <c r="R535" s="154"/>
      <c r="S535" s="154"/>
      <c r="T535" s="154"/>
      <c r="U535" s="154"/>
      <c r="V535" s="154"/>
      <c r="W535" s="154"/>
      <c r="X535" s="154"/>
      <c r="Y535" s="154"/>
      <c r="Z535" s="154"/>
      <c r="AA535" s="154"/>
      <c r="AB535" s="154"/>
      <c r="AC535" s="154"/>
      <c r="AD535" s="154"/>
      <c r="AE535" s="154"/>
      <c r="AF535" s="154"/>
      <c r="AG535" s="154"/>
      <c r="AH535" s="154"/>
      <c r="AI535" s="154"/>
    </row>
    <row r="536" spans="1:35" ht="12" customHeight="1">
      <c r="A536" s="154"/>
      <c r="B536" s="154"/>
      <c r="C536" s="154"/>
      <c r="D536" s="154"/>
      <c r="E536" s="154"/>
      <c r="F536" s="154"/>
      <c r="G536" s="92"/>
      <c r="H536" s="92"/>
      <c r="I536" s="92"/>
      <c r="J536" s="92"/>
      <c r="K536" s="92"/>
      <c r="L536" s="92"/>
      <c r="M536" s="92"/>
      <c r="N536" s="92"/>
      <c r="O536" s="92"/>
      <c r="P536" s="92"/>
      <c r="Q536" s="154"/>
      <c r="R536" s="154"/>
      <c r="S536" s="154"/>
      <c r="T536" s="154"/>
      <c r="U536" s="154"/>
      <c r="V536" s="154"/>
      <c r="W536" s="154"/>
      <c r="X536" s="154"/>
      <c r="Y536" s="154"/>
      <c r="Z536" s="154"/>
      <c r="AA536" s="154"/>
      <c r="AB536" s="154"/>
      <c r="AC536" s="154"/>
      <c r="AD536" s="154"/>
      <c r="AE536" s="154"/>
      <c r="AF536" s="154"/>
      <c r="AG536" s="154"/>
      <c r="AH536" s="154"/>
      <c r="AI536" s="154"/>
    </row>
    <row r="537" spans="1:35" ht="12" customHeight="1">
      <c r="A537" s="154"/>
      <c r="B537" s="154"/>
      <c r="C537" s="154"/>
      <c r="D537" s="154"/>
      <c r="E537" s="154"/>
      <c r="F537" s="154"/>
      <c r="G537" s="92"/>
      <c r="H537" s="92"/>
      <c r="I537" s="92"/>
      <c r="J537" s="92"/>
      <c r="K537" s="92"/>
      <c r="L537" s="92"/>
      <c r="M537" s="92"/>
      <c r="N537" s="92"/>
      <c r="O537" s="92"/>
      <c r="P537" s="92"/>
      <c r="Q537" s="154"/>
      <c r="R537" s="154"/>
      <c r="S537" s="154"/>
      <c r="T537" s="154"/>
      <c r="U537" s="154"/>
      <c r="V537" s="154"/>
      <c r="W537" s="154"/>
      <c r="X537" s="154"/>
      <c r="Y537" s="154"/>
      <c r="Z537" s="154"/>
      <c r="AA537" s="154"/>
      <c r="AB537" s="154"/>
      <c r="AC537" s="154"/>
      <c r="AD537" s="154"/>
      <c r="AE537" s="154"/>
      <c r="AF537" s="154"/>
      <c r="AG537" s="154"/>
      <c r="AH537" s="154"/>
      <c r="AI537" s="154"/>
    </row>
    <row r="538" spans="1:35" ht="12" customHeight="1">
      <c r="A538" s="154"/>
      <c r="B538" s="154"/>
      <c r="C538" s="154"/>
      <c r="D538" s="154"/>
      <c r="E538" s="154"/>
      <c r="F538" s="154"/>
      <c r="G538" s="92"/>
      <c r="H538" s="92"/>
      <c r="I538" s="92"/>
      <c r="J538" s="92"/>
      <c r="K538" s="92"/>
      <c r="L538" s="92"/>
      <c r="M538" s="92"/>
      <c r="N538" s="92"/>
      <c r="O538" s="92"/>
      <c r="P538" s="92"/>
      <c r="Q538" s="154"/>
      <c r="R538" s="154"/>
      <c r="S538" s="154"/>
      <c r="T538" s="154"/>
      <c r="U538" s="154"/>
      <c r="V538" s="154"/>
      <c r="W538" s="154"/>
      <c r="X538" s="154"/>
      <c r="Y538" s="154"/>
      <c r="Z538" s="154"/>
      <c r="AA538" s="154"/>
      <c r="AB538" s="154"/>
      <c r="AC538" s="154"/>
      <c r="AD538" s="154"/>
      <c r="AE538" s="154"/>
      <c r="AF538" s="154"/>
      <c r="AG538" s="154"/>
      <c r="AH538" s="154"/>
      <c r="AI538" s="154"/>
    </row>
    <row r="539" spans="1:35" ht="12" customHeight="1">
      <c r="A539" s="154"/>
      <c r="B539" s="154"/>
      <c r="C539" s="154"/>
      <c r="D539" s="154"/>
      <c r="E539" s="154"/>
      <c r="F539" s="154"/>
      <c r="G539" s="92"/>
      <c r="H539" s="92"/>
      <c r="I539" s="92"/>
      <c r="J539" s="92"/>
      <c r="K539" s="92"/>
      <c r="L539" s="92"/>
      <c r="M539" s="92"/>
      <c r="N539" s="92"/>
      <c r="O539" s="92"/>
      <c r="P539" s="92"/>
      <c r="Q539" s="154"/>
      <c r="R539" s="154"/>
      <c r="S539" s="154"/>
      <c r="T539" s="154"/>
      <c r="U539" s="154"/>
      <c r="V539" s="154"/>
      <c r="W539" s="154"/>
      <c r="X539" s="154"/>
      <c r="Y539" s="154"/>
      <c r="Z539" s="154"/>
      <c r="AA539" s="154"/>
      <c r="AB539" s="154"/>
      <c r="AC539" s="154"/>
      <c r="AD539" s="154"/>
      <c r="AE539" s="154"/>
      <c r="AF539" s="154"/>
      <c r="AG539" s="154"/>
      <c r="AH539" s="154"/>
      <c r="AI539" s="154"/>
    </row>
    <row r="540" spans="1:35" ht="12" customHeight="1">
      <c r="A540" s="154"/>
      <c r="B540" s="154"/>
      <c r="C540" s="154"/>
      <c r="D540" s="154"/>
      <c r="E540" s="154"/>
      <c r="F540" s="154"/>
      <c r="G540" s="92"/>
      <c r="H540" s="92"/>
      <c r="I540" s="92"/>
      <c r="J540" s="92"/>
      <c r="K540" s="92"/>
      <c r="L540" s="92"/>
      <c r="M540" s="92"/>
      <c r="N540" s="92"/>
      <c r="O540" s="92"/>
      <c r="P540" s="92"/>
      <c r="Q540" s="154"/>
      <c r="R540" s="154"/>
      <c r="S540" s="154"/>
      <c r="T540" s="154"/>
      <c r="U540" s="154"/>
      <c r="V540" s="154"/>
      <c r="W540" s="154"/>
      <c r="X540" s="154"/>
      <c r="Y540" s="154"/>
      <c r="Z540" s="154"/>
      <c r="AA540" s="154"/>
      <c r="AB540" s="154"/>
      <c r="AC540" s="154"/>
      <c r="AD540" s="154"/>
      <c r="AE540" s="154"/>
      <c r="AF540" s="154"/>
      <c r="AG540" s="154"/>
      <c r="AH540" s="154"/>
      <c r="AI540" s="154"/>
    </row>
    <row r="541" spans="1:35" ht="12" customHeight="1">
      <c r="A541" s="154"/>
      <c r="B541" s="154"/>
      <c r="C541" s="154"/>
      <c r="D541" s="154"/>
      <c r="E541" s="154"/>
      <c r="F541" s="154"/>
      <c r="G541" s="92"/>
      <c r="H541" s="92"/>
      <c r="I541" s="92"/>
      <c r="J541" s="92"/>
      <c r="K541" s="92"/>
      <c r="L541" s="92"/>
      <c r="M541" s="92"/>
      <c r="N541" s="92"/>
      <c r="O541" s="92"/>
      <c r="P541" s="92"/>
      <c r="Q541" s="154"/>
      <c r="R541" s="154"/>
      <c r="S541" s="154"/>
      <c r="T541" s="154"/>
      <c r="U541" s="154"/>
      <c r="V541" s="154"/>
      <c r="W541" s="154"/>
      <c r="X541" s="154"/>
      <c r="Y541" s="154"/>
      <c r="Z541" s="154"/>
      <c r="AA541" s="154"/>
      <c r="AB541" s="154"/>
      <c r="AC541" s="154"/>
      <c r="AD541" s="154"/>
      <c r="AE541" s="154"/>
      <c r="AF541" s="154"/>
      <c r="AG541" s="154"/>
      <c r="AH541" s="154"/>
      <c r="AI541" s="154"/>
    </row>
    <row r="542" spans="1:35" ht="12" customHeight="1">
      <c r="A542" s="154"/>
      <c r="B542" s="154"/>
      <c r="C542" s="154"/>
      <c r="D542" s="154"/>
      <c r="E542" s="154"/>
      <c r="F542" s="154"/>
      <c r="G542" s="92"/>
      <c r="H542" s="92"/>
      <c r="I542" s="92"/>
      <c r="J542" s="92"/>
      <c r="K542" s="92"/>
      <c r="L542" s="92"/>
      <c r="M542" s="92"/>
      <c r="N542" s="92"/>
      <c r="O542" s="92"/>
      <c r="P542" s="92"/>
      <c r="Q542" s="154"/>
      <c r="R542" s="154"/>
      <c r="S542" s="154"/>
      <c r="T542" s="154"/>
      <c r="U542" s="154"/>
      <c r="V542" s="154"/>
      <c r="W542" s="154"/>
      <c r="X542" s="154"/>
      <c r="Y542" s="154"/>
      <c r="Z542" s="154"/>
      <c r="AA542" s="154"/>
      <c r="AB542" s="154"/>
      <c r="AC542" s="154"/>
      <c r="AD542" s="154"/>
      <c r="AE542" s="154"/>
      <c r="AF542" s="154"/>
      <c r="AG542" s="154"/>
      <c r="AH542" s="154"/>
      <c r="AI542" s="154"/>
    </row>
    <row r="543" spans="1:35" ht="12" customHeight="1">
      <c r="A543" s="154"/>
      <c r="B543" s="154"/>
      <c r="C543" s="154"/>
      <c r="D543" s="154"/>
      <c r="E543" s="154"/>
      <c r="F543" s="154"/>
      <c r="G543" s="92"/>
      <c r="H543" s="92"/>
      <c r="I543" s="92"/>
      <c r="J543" s="92"/>
      <c r="K543" s="92"/>
      <c r="L543" s="92"/>
      <c r="M543" s="92"/>
      <c r="N543" s="92"/>
      <c r="O543" s="92"/>
      <c r="P543" s="92"/>
      <c r="Q543" s="154"/>
      <c r="R543" s="154"/>
      <c r="S543" s="154"/>
      <c r="T543" s="154"/>
      <c r="U543" s="154"/>
      <c r="V543" s="154"/>
      <c r="W543" s="154"/>
      <c r="X543" s="154"/>
      <c r="Y543" s="154"/>
      <c r="Z543" s="154"/>
      <c r="AA543" s="154"/>
      <c r="AB543" s="154"/>
      <c r="AC543" s="154"/>
      <c r="AD543" s="154"/>
      <c r="AE543" s="154"/>
      <c r="AF543" s="154"/>
      <c r="AG543" s="154"/>
      <c r="AH543" s="154"/>
      <c r="AI543" s="154"/>
    </row>
    <row r="544" spans="1:35" ht="12" customHeight="1">
      <c r="A544" s="154"/>
      <c r="B544" s="154"/>
      <c r="C544" s="154"/>
      <c r="D544" s="154"/>
      <c r="E544" s="154"/>
      <c r="F544" s="154"/>
      <c r="G544" s="92"/>
      <c r="H544" s="92"/>
      <c r="I544" s="92"/>
      <c r="J544" s="92"/>
      <c r="K544" s="92"/>
      <c r="L544" s="92"/>
      <c r="M544" s="92"/>
      <c r="N544" s="92"/>
      <c r="O544" s="92"/>
      <c r="P544" s="92"/>
      <c r="Q544" s="154"/>
      <c r="R544" s="154"/>
      <c r="S544" s="154"/>
      <c r="T544" s="154"/>
      <c r="U544" s="154"/>
      <c r="V544" s="154"/>
      <c r="W544" s="154"/>
      <c r="X544" s="154"/>
      <c r="Y544" s="154"/>
      <c r="Z544" s="154"/>
      <c r="AA544" s="154"/>
      <c r="AB544" s="154"/>
      <c r="AC544" s="154"/>
      <c r="AD544" s="154"/>
      <c r="AE544" s="154"/>
      <c r="AF544" s="154"/>
      <c r="AG544" s="154"/>
      <c r="AH544" s="154"/>
      <c r="AI544" s="154"/>
    </row>
    <row r="545" spans="1:35" ht="12" customHeight="1">
      <c r="A545" s="154"/>
      <c r="B545" s="154"/>
      <c r="C545" s="154"/>
      <c r="D545" s="154"/>
      <c r="E545" s="154"/>
      <c r="F545" s="154"/>
      <c r="G545" s="92"/>
      <c r="H545" s="92"/>
      <c r="I545" s="92"/>
      <c r="J545" s="92"/>
      <c r="K545" s="92"/>
      <c r="L545" s="92"/>
      <c r="M545" s="92"/>
      <c r="N545" s="92"/>
      <c r="O545" s="92"/>
      <c r="P545" s="92"/>
      <c r="Q545" s="154"/>
      <c r="R545" s="154"/>
      <c r="S545" s="154"/>
      <c r="T545" s="154"/>
      <c r="U545" s="154"/>
      <c r="V545" s="154"/>
      <c r="W545" s="154"/>
      <c r="X545" s="154"/>
      <c r="Y545" s="154"/>
      <c r="Z545" s="154"/>
      <c r="AA545" s="154"/>
      <c r="AB545" s="154"/>
      <c r="AC545" s="154"/>
      <c r="AD545" s="154"/>
      <c r="AE545" s="154"/>
      <c r="AF545" s="154"/>
      <c r="AG545" s="154"/>
      <c r="AH545" s="154"/>
      <c r="AI545" s="154"/>
    </row>
    <row r="546" spans="1:35" ht="12" customHeight="1">
      <c r="A546" s="154"/>
      <c r="B546" s="154"/>
      <c r="C546" s="154"/>
      <c r="D546" s="154"/>
      <c r="E546" s="154"/>
      <c r="F546" s="154"/>
      <c r="G546" s="92"/>
      <c r="H546" s="92"/>
      <c r="I546" s="92"/>
      <c r="J546" s="92"/>
      <c r="K546" s="92"/>
      <c r="L546" s="92"/>
      <c r="M546" s="92"/>
      <c r="N546" s="92"/>
      <c r="O546" s="92"/>
      <c r="P546" s="92"/>
      <c r="Q546" s="154"/>
      <c r="R546" s="154"/>
      <c r="S546" s="154"/>
      <c r="T546" s="154"/>
      <c r="U546" s="154"/>
      <c r="V546" s="154"/>
      <c r="W546" s="154"/>
      <c r="X546" s="154"/>
      <c r="Y546" s="154"/>
      <c r="Z546" s="154"/>
      <c r="AA546" s="154"/>
      <c r="AB546" s="154"/>
      <c r="AC546" s="154"/>
      <c r="AD546" s="154"/>
      <c r="AE546" s="154"/>
      <c r="AF546" s="154"/>
      <c r="AG546" s="154"/>
      <c r="AH546" s="154"/>
      <c r="AI546" s="154"/>
    </row>
    <row r="547" spans="1:35" ht="12" customHeight="1">
      <c r="A547" s="154"/>
      <c r="B547" s="154"/>
      <c r="C547" s="154"/>
      <c r="D547" s="154"/>
      <c r="E547" s="154"/>
      <c r="F547" s="154"/>
      <c r="G547" s="92"/>
      <c r="H547" s="92"/>
      <c r="I547" s="92"/>
      <c r="J547" s="92"/>
      <c r="K547" s="92"/>
      <c r="L547" s="92"/>
      <c r="M547" s="92"/>
      <c r="N547" s="92"/>
      <c r="O547" s="92"/>
      <c r="P547" s="92"/>
      <c r="Q547" s="154"/>
      <c r="R547" s="154"/>
      <c r="S547" s="154"/>
      <c r="T547" s="154"/>
      <c r="U547" s="154"/>
      <c r="V547" s="154"/>
      <c r="W547" s="154"/>
      <c r="X547" s="154"/>
      <c r="Y547" s="154"/>
      <c r="Z547" s="154"/>
      <c r="AA547" s="154"/>
      <c r="AB547" s="154"/>
      <c r="AC547" s="154"/>
      <c r="AD547" s="154"/>
      <c r="AE547" s="154"/>
      <c r="AF547" s="154"/>
      <c r="AG547" s="154"/>
      <c r="AH547" s="154"/>
      <c r="AI547" s="154"/>
    </row>
    <row r="548" spans="1:35" ht="12" customHeight="1">
      <c r="A548" s="154"/>
      <c r="B548" s="154"/>
      <c r="C548" s="154"/>
      <c r="D548" s="154"/>
      <c r="E548" s="154"/>
      <c r="F548" s="154"/>
      <c r="G548" s="92"/>
      <c r="H548" s="92"/>
      <c r="I548" s="92"/>
      <c r="J548" s="92"/>
      <c r="K548" s="92"/>
      <c r="L548" s="92"/>
      <c r="M548" s="92"/>
      <c r="N548" s="92"/>
      <c r="O548" s="92"/>
      <c r="P548" s="92"/>
      <c r="Q548" s="154"/>
      <c r="R548" s="154"/>
      <c r="S548" s="154"/>
      <c r="T548" s="154"/>
      <c r="U548" s="154"/>
      <c r="V548" s="154"/>
      <c r="W548" s="154"/>
      <c r="X548" s="154"/>
      <c r="Y548" s="154"/>
      <c r="Z548" s="154"/>
      <c r="AA548" s="154"/>
      <c r="AB548" s="154"/>
      <c r="AC548" s="154"/>
      <c r="AD548" s="154"/>
      <c r="AE548" s="154"/>
      <c r="AF548" s="154"/>
      <c r="AG548" s="154"/>
      <c r="AH548" s="154"/>
      <c r="AI548" s="154"/>
    </row>
    <row r="549" spans="1:35" ht="12" customHeight="1">
      <c r="A549" s="154"/>
      <c r="B549" s="154"/>
      <c r="C549" s="154"/>
      <c r="D549" s="154"/>
      <c r="E549" s="154"/>
      <c r="F549" s="154"/>
      <c r="G549" s="92"/>
      <c r="H549" s="92"/>
      <c r="I549" s="92"/>
      <c r="J549" s="92"/>
      <c r="K549" s="92"/>
      <c r="L549" s="92"/>
      <c r="M549" s="92"/>
      <c r="N549" s="92"/>
      <c r="O549" s="92"/>
      <c r="P549" s="92"/>
      <c r="Q549" s="154"/>
      <c r="R549" s="154"/>
      <c r="S549" s="154"/>
      <c r="T549" s="154"/>
      <c r="U549" s="154"/>
      <c r="V549" s="154"/>
      <c r="W549" s="154"/>
      <c r="X549" s="154"/>
      <c r="Y549" s="154"/>
      <c r="Z549" s="154"/>
      <c r="AA549" s="154"/>
      <c r="AB549" s="154"/>
      <c r="AC549" s="154"/>
      <c r="AD549" s="154"/>
      <c r="AE549" s="154"/>
      <c r="AF549" s="154"/>
      <c r="AG549" s="154"/>
      <c r="AH549" s="154"/>
      <c r="AI549" s="154"/>
    </row>
    <row r="550" spans="1:35" ht="12" customHeight="1">
      <c r="A550" s="154"/>
      <c r="B550" s="154"/>
      <c r="C550" s="154"/>
      <c r="D550" s="154"/>
      <c r="E550" s="154"/>
      <c r="F550" s="154"/>
      <c r="G550" s="92"/>
      <c r="H550" s="92"/>
      <c r="I550" s="92"/>
      <c r="J550" s="92"/>
      <c r="K550" s="92"/>
      <c r="L550" s="92"/>
      <c r="M550" s="92"/>
      <c r="N550" s="92"/>
      <c r="O550" s="92"/>
      <c r="P550" s="92"/>
      <c r="Q550" s="154"/>
      <c r="R550" s="154"/>
      <c r="S550" s="154"/>
      <c r="T550" s="154"/>
      <c r="U550" s="154"/>
      <c r="V550" s="154"/>
      <c r="W550" s="154"/>
      <c r="X550" s="154"/>
      <c r="Y550" s="154"/>
      <c r="Z550" s="154"/>
      <c r="AA550" s="154"/>
      <c r="AB550" s="154"/>
      <c r="AC550" s="154"/>
      <c r="AD550" s="154"/>
      <c r="AE550" s="154"/>
      <c r="AF550" s="154"/>
      <c r="AG550" s="154"/>
      <c r="AH550" s="154"/>
      <c r="AI550" s="154"/>
    </row>
    <row r="551" spans="1:35" ht="12" customHeight="1">
      <c r="A551" s="154"/>
      <c r="B551" s="154"/>
      <c r="C551" s="154"/>
      <c r="D551" s="154"/>
      <c r="E551" s="154"/>
      <c r="F551" s="154"/>
      <c r="G551" s="92"/>
      <c r="H551" s="92"/>
      <c r="I551" s="92"/>
      <c r="J551" s="92"/>
      <c r="K551" s="92"/>
      <c r="L551" s="92"/>
      <c r="M551" s="92"/>
      <c r="N551" s="92"/>
      <c r="O551" s="92"/>
      <c r="P551" s="92"/>
      <c r="Q551" s="154"/>
      <c r="R551" s="154"/>
      <c r="S551" s="154"/>
      <c r="T551" s="154"/>
      <c r="U551" s="154"/>
      <c r="V551" s="154"/>
      <c r="W551" s="154"/>
      <c r="X551" s="154"/>
      <c r="Y551" s="154"/>
      <c r="Z551" s="154"/>
      <c r="AA551" s="154"/>
      <c r="AB551" s="154"/>
      <c r="AC551" s="154"/>
      <c r="AD551" s="154"/>
      <c r="AE551" s="154"/>
      <c r="AF551" s="154"/>
      <c r="AG551" s="154"/>
      <c r="AH551" s="154"/>
      <c r="AI551" s="154"/>
    </row>
    <row r="552" spans="1:35" ht="12" customHeight="1">
      <c r="A552" s="154"/>
      <c r="B552" s="154"/>
      <c r="C552" s="154"/>
      <c r="D552" s="154"/>
      <c r="E552" s="154"/>
      <c r="F552" s="154"/>
      <c r="G552" s="92"/>
      <c r="H552" s="92"/>
      <c r="I552" s="92"/>
      <c r="J552" s="92"/>
      <c r="K552" s="92"/>
      <c r="L552" s="92"/>
      <c r="M552" s="92"/>
      <c r="N552" s="92"/>
      <c r="O552" s="92"/>
      <c r="P552" s="92"/>
      <c r="Q552" s="154"/>
      <c r="R552" s="154"/>
      <c r="S552" s="154"/>
      <c r="T552" s="154"/>
      <c r="U552" s="154"/>
      <c r="V552" s="154"/>
      <c r="W552" s="154"/>
      <c r="X552" s="154"/>
      <c r="Y552" s="154"/>
      <c r="Z552" s="154"/>
      <c r="AA552" s="154"/>
      <c r="AB552" s="154"/>
      <c r="AC552" s="154"/>
      <c r="AD552" s="154"/>
      <c r="AE552" s="154"/>
      <c r="AF552" s="154"/>
      <c r="AG552" s="154"/>
      <c r="AH552" s="154"/>
      <c r="AI552" s="154"/>
    </row>
    <row r="553" spans="1:35" ht="12" customHeight="1">
      <c r="A553" s="154"/>
      <c r="B553" s="154"/>
      <c r="C553" s="154"/>
      <c r="D553" s="154"/>
      <c r="E553" s="154"/>
      <c r="F553" s="154"/>
      <c r="G553" s="92"/>
      <c r="H553" s="92"/>
      <c r="I553" s="92"/>
      <c r="J553" s="92"/>
      <c r="K553" s="92"/>
      <c r="L553" s="92"/>
      <c r="M553" s="92"/>
      <c r="N553" s="92"/>
      <c r="O553" s="92"/>
      <c r="P553" s="92"/>
      <c r="Q553" s="154"/>
      <c r="R553" s="154"/>
      <c r="S553" s="154"/>
      <c r="T553" s="154"/>
      <c r="U553" s="154"/>
      <c r="V553" s="154"/>
      <c r="W553" s="154"/>
      <c r="X553" s="154"/>
      <c r="Y553" s="154"/>
      <c r="Z553" s="154"/>
      <c r="AA553" s="154"/>
      <c r="AB553" s="154"/>
      <c r="AC553" s="154"/>
      <c r="AD553" s="154"/>
      <c r="AE553" s="154"/>
      <c r="AF553" s="154"/>
      <c r="AG553" s="154"/>
      <c r="AH553" s="154"/>
      <c r="AI553" s="154"/>
    </row>
    <row r="554" spans="1:35" ht="12" customHeight="1">
      <c r="A554" s="154"/>
      <c r="B554" s="154"/>
      <c r="C554" s="154"/>
      <c r="D554" s="154"/>
      <c r="E554" s="154"/>
      <c r="F554" s="154"/>
      <c r="G554" s="92"/>
      <c r="H554" s="92"/>
      <c r="I554" s="92"/>
      <c r="J554" s="92"/>
      <c r="K554" s="92"/>
      <c r="L554" s="92"/>
      <c r="M554" s="92"/>
      <c r="N554" s="92"/>
      <c r="O554" s="92"/>
      <c r="P554" s="92"/>
      <c r="Q554" s="154"/>
      <c r="R554" s="154"/>
      <c r="S554" s="154"/>
      <c r="T554" s="154"/>
      <c r="U554" s="154"/>
      <c r="V554" s="154"/>
      <c r="W554" s="154"/>
      <c r="X554" s="154"/>
      <c r="Y554" s="154"/>
      <c r="Z554" s="154"/>
      <c r="AA554" s="154"/>
      <c r="AB554" s="154"/>
      <c r="AC554" s="154"/>
      <c r="AD554" s="154"/>
      <c r="AE554" s="154"/>
      <c r="AF554" s="154"/>
      <c r="AG554" s="154"/>
      <c r="AH554" s="154"/>
      <c r="AI554" s="154"/>
    </row>
    <row r="555" spans="1:35" ht="12" customHeight="1">
      <c r="A555" s="154"/>
      <c r="B555" s="154"/>
      <c r="C555" s="154"/>
      <c r="D555" s="154"/>
      <c r="E555" s="154"/>
      <c r="F555" s="154"/>
      <c r="G555" s="92"/>
      <c r="H555" s="92"/>
      <c r="I555" s="92"/>
      <c r="J555" s="92"/>
      <c r="K555" s="92"/>
      <c r="L555" s="92"/>
      <c r="M555" s="92"/>
      <c r="N555" s="92"/>
      <c r="O555" s="92"/>
      <c r="P555" s="92"/>
      <c r="Q555" s="154"/>
      <c r="R555" s="154"/>
      <c r="S555" s="154"/>
      <c r="T555" s="154"/>
      <c r="U555" s="154"/>
      <c r="V555" s="154"/>
      <c r="W555" s="154"/>
      <c r="X555" s="154"/>
      <c r="Y555" s="154"/>
      <c r="Z555" s="154"/>
      <c r="AA555" s="154"/>
      <c r="AB555" s="154"/>
      <c r="AC555" s="154"/>
      <c r="AD555" s="154"/>
      <c r="AE555" s="154"/>
      <c r="AF555" s="154"/>
      <c r="AG555" s="154"/>
      <c r="AH555" s="154"/>
      <c r="AI555" s="154"/>
    </row>
    <row r="556" spans="1:35" ht="12" customHeight="1">
      <c r="A556" s="154"/>
      <c r="B556" s="154"/>
      <c r="C556" s="154"/>
      <c r="D556" s="154"/>
      <c r="E556" s="154"/>
      <c r="F556" s="154"/>
      <c r="G556" s="92"/>
      <c r="H556" s="92"/>
      <c r="I556" s="92"/>
      <c r="J556" s="92"/>
      <c r="K556" s="92"/>
      <c r="L556" s="92"/>
      <c r="M556" s="92"/>
      <c r="N556" s="92"/>
      <c r="O556" s="92"/>
      <c r="P556" s="92"/>
      <c r="Q556" s="154"/>
      <c r="R556" s="154"/>
      <c r="S556" s="154"/>
      <c r="T556" s="154"/>
      <c r="U556" s="154"/>
      <c r="V556" s="154"/>
      <c r="W556" s="154"/>
      <c r="X556" s="154"/>
      <c r="Y556" s="154"/>
      <c r="Z556" s="154"/>
      <c r="AA556" s="154"/>
      <c r="AB556" s="154"/>
      <c r="AC556" s="154"/>
      <c r="AD556" s="154"/>
      <c r="AE556" s="154"/>
      <c r="AF556" s="154"/>
      <c r="AG556" s="154"/>
      <c r="AH556" s="154"/>
      <c r="AI556" s="154"/>
    </row>
    <row r="557" spans="1:35" ht="12" customHeight="1">
      <c r="A557" s="154"/>
      <c r="B557" s="154"/>
      <c r="C557" s="154"/>
      <c r="D557" s="154"/>
      <c r="E557" s="154"/>
      <c r="F557" s="154"/>
      <c r="G557" s="92"/>
      <c r="H557" s="92"/>
      <c r="I557" s="92"/>
      <c r="J557" s="92"/>
      <c r="K557" s="92"/>
      <c r="L557" s="92"/>
      <c r="M557" s="92"/>
      <c r="N557" s="92"/>
      <c r="O557" s="92"/>
      <c r="P557" s="92"/>
      <c r="Q557" s="154"/>
      <c r="R557" s="154"/>
      <c r="S557" s="154"/>
      <c r="T557" s="154"/>
      <c r="U557" s="154"/>
      <c r="V557" s="154"/>
      <c r="W557" s="154"/>
      <c r="X557" s="154"/>
      <c r="Y557" s="154"/>
      <c r="Z557" s="154"/>
      <c r="AA557" s="154"/>
      <c r="AB557" s="154"/>
      <c r="AC557" s="154"/>
      <c r="AD557" s="154"/>
      <c r="AE557" s="154"/>
      <c r="AF557" s="154"/>
      <c r="AG557" s="154"/>
      <c r="AH557" s="154"/>
      <c r="AI557" s="154"/>
    </row>
    <row r="558" spans="1:35" ht="12" customHeight="1">
      <c r="A558" s="154"/>
      <c r="B558" s="154"/>
      <c r="C558" s="154"/>
      <c r="D558" s="154"/>
      <c r="E558" s="154"/>
      <c r="F558" s="154"/>
      <c r="G558" s="92"/>
      <c r="H558" s="92"/>
      <c r="I558" s="92"/>
      <c r="J558" s="92"/>
      <c r="K558" s="92"/>
      <c r="L558" s="92"/>
      <c r="M558" s="92"/>
      <c r="N558" s="92"/>
      <c r="O558" s="92"/>
      <c r="P558" s="92"/>
      <c r="Q558" s="154"/>
      <c r="R558" s="154"/>
      <c r="S558" s="154"/>
      <c r="T558" s="154"/>
      <c r="U558" s="154"/>
      <c r="V558" s="154"/>
      <c r="W558" s="154"/>
      <c r="X558" s="154"/>
      <c r="Y558" s="154"/>
      <c r="Z558" s="154"/>
      <c r="AA558" s="154"/>
      <c r="AB558" s="154"/>
      <c r="AC558" s="154"/>
      <c r="AD558" s="154"/>
      <c r="AE558" s="154"/>
      <c r="AF558" s="154"/>
      <c r="AG558" s="154"/>
      <c r="AH558" s="154"/>
      <c r="AI558" s="154"/>
    </row>
    <row r="559" spans="1:35" ht="12" customHeight="1">
      <c r="A559" s="154"/>
      <c r="B559" s="154"/>
      <c r="C559" s="154"/>
      <c r="D559" s="154"/>
      <c r="E559" s="154"/>
      <c r="F559" s="154"/>
      <c r="G559" s="92"/>
      <c r="H559" s="92"/>
      <c r="I559" s="92"/>
      <c r="J559" s="92"/>
      <c r="K559" s="92"/>
      <c r="L559" s="92"/>
      <c r="M559" s="92"/>
      <c r="N559" s="92"/>
      <c r="O559" s="92"/>
      <c r="P559" s="92"/>
      <c r="Q559" s="154"/>
      <c r="R559" s="154"/>
      <c r="S559" s="154"/>
      <c r="T559" s="154"/>
      <c r="U559" s="154"/>
      <c r="V559" s="154"/>
      <c r="W559" s="154"/>
      <c r="X559" s="154"/>
      <c r="Y559" s="154"/>
      <c r="Z559" s="154"/>
      <c r="AA559" s="154"/>
      <c r="AB559" s="154"/>
      <c r="AC559" s="154"/>
      <c r="AD559" s="154"/>
      <c r="AE559" s="154"/>
      <c r="AF559" s="154"/>
      <c r="AG559" s="154"/>
      <c r="AH559" s="154"/>
      <c r="AI559" s="154"/>
    </row>
    <row r="560" spans="1:35" ht="12" customHeight="1">
      <c r="A560" s="154"/>
      <c r="B560" s="154"/>
      <c r="C560" s="154"/>
      <c r="D560" s="154"/>
      <c r="E560" s="154"/>
      <c r="F560" s="154"/>
      <c r="G560" s="92"/>
      <c r="H560" s="92"/>
      <c r="I560" s="92"/>
      <c r="J560" s="92"/>
      <c r="K560" s="92"/>
      <c r="L560" s="92"/>
      <c r="M560" s="92"/>
      <c r="N560" s="92"/>
      <c r="O560" s="92"/>
      <c r="P560" s="92"/>
      <c r="Q560" s="154"/>
      <c r="R560" s="154"/>
      <c r="S560" s="154"/>
      <c r="T560" s="154"/>
      <c r="U560" s="154"/>
      <c r="V560" s="154"/>
      <c r="W560" s="154"/>
      <c r="X560" s="154"/>
      <c r="Y560" s="154"/>
      <c r="Z560" s="154"/>
      <c r="AA560" s="154"/>
      <c r="AB560" s="154"/>
      <c r="AC560" s="154"/>
      <c r="AD560" s="154"/>
      <c r="AE560" s="154"/>
      <c r="AF560" s="154"/>
      <c r="AG560" s="154"/>
      <c r="AH560" s="154"/>
      <c r="AI560" s="154"/>
    </row>
    <row r="561" spans="1:35" ht="12" customHeight="1">
      <c r="A561" s="154"/>
      <c r="B561" s="154"/>
      <c r="C561" s="154"/>
      <c r="D561" s="154"/>
      <c r="E561" s="154"/>
      <c r="F561" s="154"/>
      <c r="G561" s="92"/>
      <c r="H561" s="92"/>
      <c r="I561" s="92"/>
      <c r="J561" s="92"/>
      <c r="K561" s="92"/>
      <c r="L561" s="92"/>
      <c r="M561" s="92"/>
      <c r="N561" s="92"/>
      <c r="O561" s="92"/>
      <c r="P561" s="92"/>
      <c r="Q561" s="154"/>
      <c r="R561" s="154"/>
      <c r="S561" s="154"/>
      <c r="T561" s="154"/>
      <c r="U561" s="154"/>
      <c r="V561" s="154"/>
      <c r="W561" s="154"/>
      <c r="X561" s="154"/>
      <c r="Y561" s="154"/>
      <c r="Z561" s="154"/>
      <c r="AA561" s="154"/>
      <c r="AB561" s="154"/>
      <c r="AC561" s="154"/>
      <c r="AD561" s="154"/>
      <c r="AE561" s="154"/>
      <c r="AF561" s="154"/>
      <c r="AG561" s="154"/>
      <c r="AH561" s="154"/>
      <c r="AI561" s="154"/>
    </row>
    <row r="562" spans="1:35" ht="12" customHeight="1">
      <c r="A562" s="154"/>
      <c r="B562" s="154"/>
      <c r="C562" s="154"/>
      <c r="D562" s="154"/>
      <c r="E562" s="154"/>
      <c r="F562" s="154"/>
      <c r="G562" s="92"/>
      <c r="H562" s="92"/>
      <c r="I562" s="92"/>
      <c r="J562" s="92"/>
      <c r="K562" s="92"/>
      <c r="L562" s="92"/>
      <c r="M562" s="92"/>
      <c r="N562" s="92"/>
      <c r="O562" s="92"/>
      <c r="P562" s="92"/>
      <c r="Q562" s="154"/>
      <c r="R562" s="154"/>
      <c r="S562" s="154"/>
      <c r="T562" s="154"/>
      <c r="U562" s="154"/>
      <c r="V562" s="154"/>
      <c r="W562" s="154"/>
      <c r="X562" s="154"/>
      <c r="Y562" s="154"/>
      <c r="Z562" s="154"/>
      <c r="AA562" s="154"/>
      <c r="AB562" s="154"/>
      <c r="AC562" s="154"/>
      <c r="AD562" s="154"/>
      <c r="AE562" s="154"/>
      <c r="AF562" s="154"/>
      <c r="AG562" s="154"/>
      <c r="AH562" s="154"/>
      <c r="AI562" s="154"/>
    </row>
    <row r="563" spans="1:35" ht="12" customHeight="1">
      <c r="A563" s="154"/>
      <c r="B563" s="154"/>
      <c r="C563" s="154"/>
      <c r="D563" s="154"/>
      <c r="E563" s="154"/>
      <c r="F563" s="154"/>
      <c r="G563" s="92"/>
      <c r="H563" s="92"/>
      <c r="I563" s="92"/>
      <c r="J563" s="92"/>
      <c r="K563" s="92"/>
      <c r="L563" s="92"/>
      <c r="M563" s="92"/>
      <c r="N563" s="92"/>
      <c r="O563" s="92"/>
      <c r="P563" s="92"/>
      <c r="Q563" s="154"/>
      <c r="R563" s="154"/>
      <c r="S563" s="154"/>
      <c r="T563" s="154"/>
      <c r="U563" s="154"/>
      <c r="V563" s="154"/>
      <c r="W563" s="154"/>
      <c r="X563" s="154"/>
      <c r="Y563" s="154"/>
      <c r="Z563" s="154"/>
      <c r="AA563" s="154"/>
      <c r="AB563" s="154"/>
      <c r="AC563" s="154"/>
      <c r="AD563" s="154"/>
      <c r="AE563" s="154"/>
      <c r="AF563" s="154"/>
      <c r="AG563" s="154"/>
      <c r="AH563" s="154"/>
      <c r="AI563" s="154"/>
    </row>
    <row r="564" spans="1:35" ht="12" customHeight="1">
      <c r="A564" s="154"/>
      <c r="B564" s="154"/>
      <c r="C564" s="154"/>
      <c r="D564" s="154"/>
      <c r="E564" s="154"/>
      <c r="F564" s="154"/>
      <c r="G564" s="92"/>
      <c r="H564" s="92"/>
      <c r="I564" s="92"/>
      <c r="J564" s="92"/>
      <c r="K564" s="92"/>
      <c r="L564" s="92"/>
      <c r="M564" s="92"/>
      <c r="N564" s="92"/>
      <c r="O564" s="92"/>
      <c r="P564" s="92"/>
      <c r="Q564" s="154"/>
      <c r="R564" s="154"/>
      <c r="S564" s="154"/>
      <c r="T564" s="154"/>
      <c r="U564" s="154"/>
      <c r="V564" s="154"/>
      <c r="W564" s="154"/>
      <c r="X564" s="154"/>
      <c r="Y564" s="154"/>
      <c r="Z564" s="154"/>
      <c r="AA564" s="154"/>
      <c r="AB564" s="154"/>
      <c r="AC564" s="154"/>
      <c r="AD564" s="154"/>
      <c r="AE564" s="154"/>
      <c r="AF564" s="154"/>
      <c r="AG564" s="154"/>
      <c r="AH564" s="154"/>
      <c r="AI564" s="154"/>
    </row>
    <row r="565" spans="1:35" ht="12" customHeight="1">
      <c r="A565" s="154"/>
      <c r="B565" s="154"/>
      <c r="C565" s="154"/>
      <c r="D565" s="154"/>
      <c r="E565" s="154"/>
      <c r="F565" s="154"/>
      <c r="G565" s="92"/>
      <c r="H565" s="92"/>
      <c r="I565" s="92"/>
      <c r="J565" s="92"/>
      <c r="K565" s="92"/>
      <c r="L565" s="92"/>
      <c r="M565" s="92"/>
      <c r="N565" s="92"/>
      <c r="O565" s="92"/>
      <c r="P565" s="92"/>
      <c r="Q565" s="154"/>
      <c r="R565" s="154"/>
      <c r="S565" s="154"/>
      <c r="T565" s="154"/>
      <c r="U565" s="154"/>
      <c r="V565" s="154"/>
      <c r="W565" s="154"/>
      <c r="X565" s="154"/>
      <c r="Y565" s="154"/>
      <c r="Z565" s="154"/>
      <c r="AA565" s="154"/>
      <c r="AB565" s="154"/>
      <c r="AC565" s="154"/>
      <c r="AD565" s="154"/>
      <c r="AE565" s="154"/>
      <c r="AF565" s="154"/>
      <c r="AG565" s="154"/>
      <c r="AH565" s="154"/>
      <c r="AI565" s="154"/>
    </row>
    <row r="566" spans="1:35" ht="12" customHeight="1">
      <c r="A566" s="154"/>
      <c r="B566" s="154"/>
      <c r="C566" s="154"/>
      <c r="D566" s="154"/>
      <c r="E566" s="154"/>
      <c r="F566" s="154"/>
      <c r="G566" s="92"/>
      <c r="H566" s="92"/>
      <c r="I566" s="92"/>
      <c r="J566" s="92"/>
      <c r="K566" s="92"/>
      <c r="L566" s="92"/>
      <c r="M566" s="92"/>
      <c r="N566" s="92"/>
      <c r="O566" s="92"/>
      <c r="P566" s="92"/>
      <c r="Q566" s="154"/>
      <c r="R566" s="154"/>
      <c r="S566" s="154"/>
      <c r="T566" s="154"/>
      <c r="U566" s="154"/>
      <c r="V566" s="154"/>
      <c r="W566" s="154"/>
      <c r="X566" s="154"/>
      <c r="Y566" s="154"/>
      <c r="Z566" s="154"/>
      <c r="AA566" s="154"/>
      <c r="AB566" s="154"/>
      <c r="AC566" s="154"/>
      <c r="AD566" s="154"/>
      <c r="AE566" s="154"/>
      <c r="AF566" s="154"/>
      <c r="AG566" s="154"/>
      <c r="AH566" s="154"/>
      <c r="AI566" s="154"/>
    </row>
    <row r="567" spans="1:35" ht="12" customHeight="1">
      <c r="A567" s="154"/>
      <c r="B567" s="154"/>
      <c r="C567" s="154"/>
      <c r="D567" s="154"/>
      <c r="E567" s="154"/>
      <c r="F567" s="154"/>
      <c r="G567" s="92"/>
      <c r="H567" s="92"/>
      <c r="I567" s="92"/>
      <c r="J567" s="92"/>
      <c r="K567" s="92"/>
      <c r="L567" s="92"/>
      <c r="M567" s="92"/>
      <c r="N567" s="92"/>
      <c r="O567" s="92"/>
      <c r="P567" s="92"/>
      <c r="Q567" s="154"/>
      <c r="R567" s="154"/>
      <c r="S567" s="154"/>
      <c r="T567" s="154"/>
      <c r="U567" s="154"/>
      <c r="V567" s="154"/>
      <c r="W567" s="154"/>
      <c r="X567" s="154"/>
      <c r="Y567" s="154"/>
      <c r="Z567" s="154"/>
      <c r="AA567" s="154"/>
      <c r="AB567" s="154"/>
      <c r="AC567" s="154"/>
      <c r="AD567" s="154"/>
      <c r="AE567" s="154"/>
      <c r="AF567" s="154"/>
      <c r="AG567" s="154"/>
      <c r="AH567" s="154"/>
      <c r="AI567" s="154"/>
    </row>
    <row r="568" spans="1:35" ht="12" customHeight="1">
      <c r="A568" s="154"/>
      <c r="B568" s="154"/>
      <c r="C568" s="154"/>
      <c r="D568" s="154"/>
      <c r="E568" s="154"/>
      <c r="F568" s="154"/>
      <c r="G568" s="92"/>
      <c r="H568" s="92"/>
      <c r="I568" s="92"/>
      <c r="J568" s="92"/>
      <c r="K568" s="92"/>
      <c r="L568" s="92"/>
      <c r="M568" s="92"/>
      <c r="N568" s="92"/>
      <c r="O568" s="92"/>
      <c r="P568" s="92"/>
      <c r="Q568" s="154"/>
      <c r="R568" s="154"/>
      <c r="S568" s="154"/>
      <c r="T568" s="154"/>
      <c r="U568" s="154"/>
      <c r="V568" s="154"/>
      <c r="W568" s="154"/>
      <c r="X568" s="154"/>
      <c r="Y568" s="154"/>
      <c r="Z568" s="154"/>
      <c r="AA568" s="154"/>
      <c r="AB568" s="154"/>
      <c r="AC568" s="154"/>
      <c r="AD568" s="154"/>
      <c r="AE568" s="154"/>
      <c r="AF568" s="154"/>
      <c r="AG568" s="154"/>
      <c r="AH568" s="154"/>
      <c r="AI568" s="154"/>
    </row>
    <row r="569" spans="1:35" ht="12" customHeight="1">
      <c r="A569" s="154"/>
      <c r="B569" s="154"/>
      <c r="C569" s="154"/>
      <c r="D569" s="154"/>
      <c r="E569" s="154"/>
      <c r="F569" s="154"/>
      <c r="G569" s="92"/>
      <c r="H569" s="92"/>
      <c r="I569" s="92"/>
      <c r="J569" s="92"/>
      <c r="K569" s="92"/>
      <c r="L569" s="92"/>
      <c r="M569" s="92"/>
      <c r="N569" s="92"/>
      <c r="O569" s="92"/>
      <c r="P569" s="92"/>
      <c r="Q569" s="154"/>
      <c r="R569" s="154"/>
      <c r="S569" s="154"/>
      <c r="T569" s="154"/>
      <c r="U569" s="154"/>
      <c r="V569" s="154"/>
      <c r="W569" s="154"/>
      <c r="X569" s="154"/>
      <c r="Y569" s="154"/>
      <c r="Z569" s="154"/>
      <c r="AA569" s="154"/>
      <c r="AB569" s="154"/>
      <c r="AC569" s="154"/>
      <c r="AD569" s="154"/>
      <c r="AE569" s="154"/>
      <c r="AF569" s="154"/>
      <c r="AG569" s="154"/>
      <c r="AH569" s="154"/>
      <c r="AI569" s="154"/>
    </row>
    <row r="570" spans="1:35" ht="12" customHeight="1">
      <c r="A570" s="154"/>
      <c r="B570" s="154"/>
      <c r="C570" s="154"/>
      <c r="D570" s="154"/>
      <c r="E570" s="154"/>
      <c r="F570" s="154"/>
      <c r="G570" s="92"/>
      <c r="H570" s="92"/>
      <c r="I570" s="92"/>
      <c r="J570" s="92"/>
      <c r="K570" s="92"/>
      <c r="L570" s="92"/>
      <c r="M570" s="92"/>
      <c r="N570" s="92"/>
      <c r="O570" s="92"/>
      <c r="P570" s="92"/>
      <c r="Q570" s="154"/>
      <c r="R570" s="154"/>
      <c r="S570" s="154"/>
      <c r="T570" s="154"/>
      <c r="U570" s="154"/>
      <c r="V570" s="154"/>
      <c r="W570" s="154"/>
      <c r="X570" s="154"/>
      <c r="Y570" s="154"/>
      <c r="Z570" s="154"/>
      <c r="AA570" s="154"/>
      <c r="AB570" s="154"/>
      <c r="AC570" s="154"/>
      <c r="AD570" s="154"/>
      <c r="AE570" s="154"/>
      <c r="AF570" s="154"/>
      <c r="AG570" s="154"/>
      <c r="AH570" s="154"/>
      <c r="AI570" s="154"/>
    </row>
    <row r="571" spans="1:35" ht="12" customHeight="1">
      <c r="A571" s="154"/>
      <c r="B571" s="154"/>
      <c r="C571" s="154"/>
      <c r="D571" s="154"/>
      <c r="E571" s="154"/>
      <c r="F571" s="154"/>
      <c r="G571" s="92"/>
      <c r="H571" s="92"/>
      <c r="I571" s="92"/>
      <c r="J571" s="92"/>
      <c r="K571" s="92"/>
      <c r="L571" s="92"/>
      <c r="M571" s="92"/>
      <c r="N571" s="92"/>
      <c r="O571" s="92"/>
      <c r="P571" s="92"/>
      <c r="Q571" s="154"/>
      <c r="R571" s="154"/>
      <c r="S571" s="154"/>
      <c r="T571" s="154"/>
      <c r="U571" s="154"/>
      <c r="V571" s="154"/>
      <c r="W571" s="154"/>
      <c r="X571" s="154"/>
      <c r="Y571" s="154"/>
      <c r="Z571" s="154"/>
      <c r="AA571" s="154"/>
      <c r="AB571" s="154"/>
      <c r="AC571" s="154"/>
      <c r="AD571" s="154"/>
      <c r="AE571" s="154"/>
      <c r="AF571" s="154"/>
      <c r="AG571" s="154"/>
      <c r="AH571" s="154"/>
      <c r="AI571" s="154"/>
    </row>
    <row r="572" spans="1:35" ht="12" customHeight="1">
      <c r="A572" s="154"/>
      <c r="B572" s="154"/>
      <c r="C572" s="154"/>
      <c r="D572" s="154"/>
      <c r="E572" s="154"/>
      <c r="F572" s="154"/>
      <c r="G572" s="92"/>
      <c r="H572" s="92"/>
      <c r="I572" s="92"/>
      <c r="J572" s="92"/>
      <c r="K572" s="92"/>
      <c r="L572" s="92"/>
      <c r="M572" s="92"/>
      <c r="N572" s="92"/>
      <c r="O572" s="92"/>
      <c r="P572" s="92"/>
      <c r="Q572" s="154"/>
      <c r="R572" s="154"/>
      <c r="S572" s="154"/>
      <c r="T572" s="154"/>
      <c r="U572" s="154"/>
      <c r="V572" s="154"/>
      <c r="W572" s="154"/>
      <c r="X572" s="154"/>
      <c r="Y572" s="154"/>
      <c r="Z572" s="154"/>
      <c r="AA572" s="154"/>
      <c r="AB572" s="154"/>
      <c r="AC572" s="154"/>
      <c r="AD572" s="154"/>
      <c r="AE572" s="154"/>
      <c r="AF572" s="154"/>
      <c r="AG572" s="154"/>
      <c r="AH572" s="154"/>
      <c r="AI572" s="154"/>
    </row>
    <row r="573" spans="1:35" ht="12" customHeight="1">
      <c r="A573" s="154"/>
      <c r="B573" s="154"/>
      <c r="C573" s="154"/>
      <c r="D573" s="154"/>
      <c r="E573" s="154"/>
      <c r="F573" s="154"/>
      <c r="G573" s="92"/>
      <c r="H573" s="92"/>
      <c r="I573" s="92"/>
      <c r="J573" s="92"/>
      <c r="K573" s="92"/>
      <c r="L573" s="92"/>
      <c r="M573" s="92"/>
      <c r="N573" s="92"/>
      <c r="O573" s="92"/>
      <c r="P573" s="92"/>
      <c r="Q573" s="154"/>
      <c r="R573" s="154"/>
      <c r="S573" s="154"/>
      <c r="T573" s="154"/>
      <c r="U573" s="154"/>
      <c r="V573" s="154"/>
      <c r="W573" s="154"/>
      <c r="X573" s="154"/>
      <c r="Y573" s="154"/>
      <c r="Z573" s="154"/>
      <c r="AA573" s="154"/>
      <c r="AB573" s="154"/>
      <c r="AC573" s="154"/>
      <c r="AD573" s="154"/>
      <c r="AE573" s="154"/>
      <c r="AF573" s="154"/>
      <c r="AG573" s="154"/>
      <c r="AH573" s="154"/>
      <c r="AI573" s="154"/>
    </row>
    <row r="574" spans="1:35" ht="12" customHeight="1">
      <c r="A574" s="154"/>
      <c r="B574" s="154"/>
      <c r="C574" s="154"/>
      <c r="D574" s="154"/>
      <c r="E574" s="154"/>
      <c r="F574" s="154"/>
      <c r="G574" s="92"/>
      <c r="H574" s="92"/>
      <c r="I574" s="92"/>
      <c r="J574" s="92"/>
      <c r="K574" s="92"/>
      <c r="L574" s="92"/>
      <c r="M574" s="92"/>
      <c r="N574" s="92"/>
      <c r="O574" s="92"/>
      <c r="P574" s="92"/>
      <c r="Q574" s="154"/>
      <c r="R574" s="154"/>
      <c r="S574" s="154"/>
      <c r="T574" s="154"/>
      <c r="U574" s="154"/>
      <c r="V574" s="154"/>
      <c r="W574" s="154"/>
      <c r="X574" s="154"/>
      <c r="Y574" s="154"/>
      <c r="Z574" s="154"/>
      <c r="AA574" s="154"/>
      <c r="AB574" s="154"/>
      <c r="AC574" s="154"/>
      <c r="AD574" s="154"/>
      <c r="AE574" s="154"/>
      <c r="AF574" s="154"/>
      <c r="AG574" s="154"/>
      <c r="AH574" s="154"/>
      <c r="AI574" s="154"/>
    </row>
    <row r="575" spans="1:35" ht="12" customHeight="1">
      <c r="A575" s="154"/>
      <c r="B575" s="154"/>
      <c r="C575" s="154"/>
      <c r="D575" s="154"/>
      <c r="E575" s="154"/>
      <c r="F575" s="154"/>
      <c r="G575" s="92"/>
      <c r="H575" s="92"/>
      <c r="I575" s="92"/>
      <c r="J575" s="92"/>
      <c r="K575" s="92"/>
      <c r="L575" s="92"/>
      <c r="M575" s="92"/>
      <c r="N575" s="92"/>
      <c r="O575" s="92"/>
      <c r="P575" s="92"/>
      <c r="Q575" s="154"/>
      <c r="R575" s="154"/>
      <c r="S575" s="154"/>
      <c r="T575" s="154"/>
      <c r="U575" s="154"/>
      <c r="V575" s="154"/>
      <c r="W575" s="154"/>
      <c r="X575" s="154"/>
      <c r="Y575" s="154"/>
      <c r="Z575" s="154"/>
      <c r="AA575" s="154"/>
      <c r="AB575" s="154"/>
      <c r="AC575" s="154"/>
      <c r="AD575" s="154"/>
      <c r="AE575" s="154"/>
      <c r="AF575" s="154"/>
      <c r="AG575" s="154"/>
      <c r="AH575" s="154"/>
      <c r="AI575" s="154"/>
    </row>
    <row r="576" spans="1:35" ht="12" customHeight="1">
      <c r="A576" s="154"/>
      <c r="B576" s="154"/>
      <c r="C576" s="154"/>
      <c r="D576" s="154"/>
      <c r="E576" s="154"/>
      <c r="F576" s="154"/>
      <c r="G576" s="92"/>
      <c r="H576" s="92"/>
      <c r="I576" s="92"/>
      <c r="J576" s="92"/>
      <c r="K576" s="92"/>
      <c r="L576" s="92"/>
      <c r="M576" s="92"/>
      <c r="N576" s="92"/>
      <c r="O576" s="92"/>
      <c r="P576" s="92"/>
      <c r="Q576" s="154"/>
      <c r="R576" s="154"/>
      <c r="S576" s="154"/>
      <c r="T576" s="154"/>
      <c r="U576" s="154"/>
      <c r="V576" s="154"/>
      <c r="W576" s="154"/>
      <c r="X576" s="154"/>
      <c r="Y576" s="154"/>
      <c r="Z576" s="154"/>
      <c r="AA576" s="154"/>
      <c r="AB576" s="154"/>
      <c r="AC576" s="154"/>
      <c r="AD576" s="154"/>
      <c r="AE576" s="154"/>
      <c r="AF576" s="154"/>
      <c r="AG576" s="154"/>
      <c r="AH576" s="154"/>
      <c r="AI576" s="154"/>
    </row>
    <row r="577" spans="1:35" ht="12" customHeight="1">
      <c r="A577" s="154"/>
      <c r="B577" s="154"/>
      <c r="C577" s="154"/>
      <c r="D577" s="154"/>
      <c r="E577" s="154"/>
      <c r="F577" s="154"/>
      <c r="G577" s="92"/>
      <c r="H577" s="92"/>
      <c r="I577" s="92"/>
      <c r="J577" s="92"/>
      <c r="K577" s="92"/>
      <c r="L577" s="92"/>
      <c r="M577" s="92"/>
      <c r="N577" s="92"/>
      <c r="O577" s="92"/>
      <c r="P577" s="92"/>
      <c r="Q577" s="154"/>
      <c r="R577" s="154"/>
      <c r="S577" s="154"/>
      <c r="T577" s="154"/>
      <c r="U577" s="154"/>
      <c r="V577" s="154"/>
      <c r="W577" s="154"/>
      <c r="X577" s="154"/>
      <c r="Y577" s="154"/>
      <c r="Z577" s="154"/>
      <c r="AA577" s="154"/>
      <c r="AB577" s="154"/>
      <c r="AC577" s="154"/>
      <c r="AD577" s="154"/>
      <c r="AE577" s="154"/>
      <c r="AF577" s="154"/>
      <c r="AG577" s="154"/>
      <c r="AH577" s="154"/>
      <c r="AI577" s="154"/>
    </row>
    <row r="578" spans="1:35" ht="12" customHeight="1">
      <c r="A578" s="154"/>
      <c r="B578" s="154"/>
      <c r="C578" s="154"/>
      <c r="D578" s="154"/>
      <c r="E578" s="154"/>
      <c r="F578" s="154"/>
      <c r="G578" s="92"/>
      <c r="H578" s="92"/>
      <c r="I578" s="92"/>
      <c r="J578" s="92"/>
      <c r="K578" s="92"/>
      <c r="L578" s="92"/>
      <c r="M578" s="92"/>
      <c r="N578" s="92"/>
      <c r="O578" s="92"/>
      <c r="P578" s="92"/>
      <c r="Q578" s="154"/>
      <c r="R578" s="154"/>
      <c r="S578" s="154"/>
      <c r="T578" s="154"/>
      <c r="U578" s="154"/>
      <c r="V578" s="154"/>
      <c r="W578" s="154"/>
      <c r="X578" s="154"/>
      <c r="Y578" s="154"/>
      <c r="Z578" s="154"/>
      <c r="AA578" s="154"/>
      <c r="AB578" s="154"/>
      <c r="AC578" s="154"/>
      <c r="AD578" s="154"/>
      <c r="AE578" s="154"/>
      <c r="AF578" s="154"/>
      <c r="AG578" s="154"/>
      <c r="AH578" s="154"/>
      <c r="AI578" s="154"/>
    </row>
    <row r="579" spans="1:35" ht="12" customHeight="1">
      <c r="A579" s="154"/>
      <c r="B579" s="154"/>
      <c r="C579" s="154"/>
      <c r="D579" s="154"/>
      <c r="E579" s="154"/>
      <c r="F579" s="154"/>
      <c r="G579" s="92"/>
      <c r="H579" s="92"/>
      <c r="I579" s="92"/>
      <c r="J579" s="92"/>
      <c r="K579" s="92"/>
      <c r="L579" s="92"/>
      <c r="M579" s="92"/>
      <c r="N579" s="92"/>
      <c r="O579" s="92"/>
      <c r="P579" s="92"/>
      <c r="Q579" s="154"/>
      <c r="R579" s="154"/>
      <c r="S579" s="154"/>
      <c r="T579" s="154"/>
      <c r="U579" s="154"/>
      <c r="V579" s="154"/>
      <c r="W579" s="154"/>
      <c r="X579" s="154"/>
      <c r="Y579" s="154"/>
      <c r="Z579" s="154"/>
      <c r="AA579" s="154"/>
      <c r="AB579" s="154"/>
      <c r="AC579" s="154"/>
      <c r="AD579" s="154"/>
      <c r="AE579" s="154"/>
      <c r="AF579" s="154"/>
      <c r="AG579" s="154"/>
      <c r="AH579" s="154"/>
      <c r="AI579" s="154"/>
    </row>
    <row r="580" spans="1:35" ht="12" customHeight="1">
      <c r="A580" s="154"/>
      <c r="B580" s="154"/>
      <c r="C580" s="154"/>
      <c r="D580" s="154"/>
      <c r="E580" s="154"/>
      <c r="F580" s="154"/>
      <c r="G580" s="92"/>
      <c r="H580" s="92"/>
      <c r="I580" s="92"/>
      <c r="J580" s="92"/>
      <c r="K580" s="92"/>
      <c r="L580" s="92"/>
      <c r="M580" s="92"/>
      <c r="N580" s="92"/>
      <c r="O580" s="92"/>
      <c r="P580" s="92"/>
      <c r="Q580" s="154"/>
      <c r="R580" s="154"/>
      <c r="S580" s="154"/>
      <c r="T580" s="154"/>
      <c r="U580" s="154"/>
      <c r="V580" s="154"/>
      <c r="W580" s="154"/>
      <c r="X580" s="154"/>
      <c r="Y580" s="154"/>
      <c r="Z580" s="154"/>
      <c r="AA580" s="154"/>
      <c r="AB580" s="154"/>
      <c r="AC580" s="154"/>
      <c r="AD580" s="154"/>
      <c r="AE580" s="154"/>
      <c r="AF580" s="154"/>
      <c r="AG580" s="154"/>
      <c r="AH580" s="154"/>
      <c r="AI580" s="154"/>
    </row>
    <row r="581" spans="1:35" ht="12" customHeight="1">
      <c r="A581" s="154"/>
      <c r="B581" s="154"/>
      <c r="C581" s="154"/>
      <c r="D581" s="154"/>
      <c r="E581" s="154"/>
      <c r="F581" s="154"/>
      <c r="G581" s="92"/>
      <c r="H581" s="92"/>
      <c r="I581" s="92"/>
      <c r="J581" s="92"/>
      <c r="K581" s="92"/>
      <c r="L581" s="92"/>
      <c r="M581" s="92"/>
      <c r="N581" s="92"/>
      <c r="O581" s="92"/>
      <c r="P581" s="92"/>
      <c r="Q581" s="154"/>
      <c r="R581" s="154"/>
      <c r="S581" s="154"/>
      <c r="T581" s="154"/>
      <c r="U581" s="154"/>
      <c r="V581" s="154"/>
      <c r="W581" s="154"/>
      <c r="X581" s="154"/>
      <c r="Y581" s="154"/>
      <c r="Z581" s="154"/>
      <c r="AA581" s="154"/>
      <c r="AB581" s="154"/>
      <c r="AC581" s="154"/>
      <c r="AD581" s="154"/>
      <c r="AE581" s="154"/>
      <c r="AF581" s="154"/>
      <c r="AG581" s="154"/>
      <c r="AH581" s="154"/>
      <c r="AI581" s="154"/>
    </row>
    <row r="582" spans="1:35" ht="12" customHeight="1">
      <c r="A582" s="154"/>
      <c r="B582" s="154"/>
      <c r="C582" s="154"/>
      <c r="D582" s="154"/>
      <c r="E582" s="154"/>
      <c r="F582" s="154"/>
      <c r="G582" s="92"/>
      <c r="H582" s="92"/>
      <c r="I582" s="92"/>
      <c r="J582" s="92"/>
      <c r="K582" s="92"/>
      <c r="L582" s="92"/>
      <c r="M582" s="92"/>
      <c r="N582" s="92"/>
      <c r="O582" s="92"/>
      <c r="P582" s="92"/>
      <c r="Q582" s="154"/>
      <c r="R582" s="154"/>
      <c r="S582" s="154"/>
      <c r="T582" s="154"/>
      <c r="U582" s="154"/>
      <c r="V582" s="154"/>
      <c r="W582" s="154"/>
      <c r="X582" s="154"/>
      <c r="Y582" s="154"/>
      <c r="Z582" s="154"/>
      <c r="AA582" s="154"/>
      <c r="AB582" s="154"/>
      <c r="AC582" s="154"/>
      <c r="AD582" s="154"/>
      <c r="AE582" s="154"/>
      <c r="AF582" s="154"/>
      <c r="AG582" s="154"/>
      <c r="AH582" s="154"/>
      <c r="AI582" s="154"/>
    </row>
    <row r="583" spans="1:35" ht="12" customHeight="1">
      <c r="A583" s="154"/>
      <c r="B583" s="154"/>
      <c r="C583" s="154"/>
      <c r="D583" s="154"/>
      <c r="E583" s="154"/>
      <c r="F583" s="154"/>
      <c r="G583" s="92"/>
      <c r="H583" s="92"/>
      <c r="I583" s="92"/>
      <c r="J583" s="92"/>
      <c r="K583" s="92"/>
      <c r="L583" s="92"/>
      <c r="M583" s="92"/>
      <c r="N583" s="92"/>
      <c r="O583" s="92"/>
      <c r="P583" s="92"/>
      <c r="Q583" s="154"/>
      <c r="R583" s="154"/>
      <c r="S583" s="154"/>
      <c r="T583" s="154"/>
      <c r="U583" s="154"/>
      <c r="V583" s="154"/>
      <c r="W583" s="154"/>
      <c r="X583" s="154"/>
      <c r="Y583" s="154"/>
      <c r="Z583" s="154"/>
      <c r="AA583" s="154"/>
      <c r="AB583" s="154"/>
      <c r="AC583" s="154"/>
      <c r="AD583" s="154"/>
      <c r="AE583" s="154"/>
      <c r="AF583" s="154"/>
      <c r="AG583" s="154"/>
      <c r="AH583" s="154"/>
      <c r="AI583" s="154"/>
    </row>
    <row r="584" spans="1:35" ht="12" customHeight="1">
      <c r="A584" s="154"/>
      <c r="B584" s="154"/>
      <c r="C584" s="154"/>
      <c r="D584" s="154"/>
      <c r="E584" s="154"/>
      <c r="F584" s="154"/>
      <c r="G584" s="92"/>
      <c r="H584" s="92"/>
      <c r="I584" s="92"/>
      <c r="J584" s="92"/>
      <c r="K584" s="92"/>
      <c r="L584" s="92"/>
      <c r="M584" s="92"/>
      <c r="N584" s="92"/>
      <c r="O584" s="92"/>
      <c r="P584" s="92"/>
      <c r="Q584" s="154"/>
      <c r="R584" s="154"/>
      <c r="S584" s="154"/>
      <c r="T584" s="154"/>
      <c r="U584" s="154"/>
      <c r="V584" s="154"/>
      <c r="W584" s="154"/>
      <c r="X584" s="154"/>
      <c r="Y584" s="154"/>
      <c r="Z584" s="154"/>
      <c r="AA584" s="154"/>
      <c r="AB584" s="154"/>
      <c r="AC584" s="154"/>
      <c r="AD584" s="154"/>
      <c r="AE584" s="154"/>
      <c r="AF584" s="154"/>
      <c r="AG584" s="154"/>
      <c r="AH584" s="154"/>
      <c r="AI584" s="154"/>
    </row>
    <row r="585" spans="1:35" ht="12" customHeight="1">
      <c r="A585" s="154"/>
      <c r="B585" s="154"/>
      <c r="C585" s="154"/>
      <c r="D585" s="154"/>
      <c r="E585" s="154"/>
      <c r="F585" s="154"/>
      <c r="G585" s="92"/>
      <c r="H585" s="92"/>
      <c r="I585" s="92"/>
      <c r="J585" s="92"/>
      <c r="K585" s="92"/>
      <c r="L585" s="92"/>
      <c r="M585" s="92"/>
      <c r="N585" s="92"/>
      <c r="O585" s="92"/>
      <c r="P585" s="92"/>
      <c r="Q585" s="154"/>
      <c r="R585" s="154"/>
      <c r="S585" s="154"/>
      <c r="T585" s="154"/>
      <c r="U585" s="154"/>
      <c r="V585" s="154"/>
      <c r="W585" s="154"/>
      <c r="X585" s="154"/>
      <c r="Y585" s="154"/>
      <c r="Z585" s="154"/>
      <c r="AA585" s="154"/>
      <c r="AB585" s="154"/>
      <c r="AC585" s="154"/>
      <c r="AD585" s="154"/>
      <c r="AE585" s="154"/>
      <c r="AF585" s="154"/>
      <c r="AG585" s="154"/>
      <c r="AH585" s="154"/>
      <c r="AI585" s="154"/>
    </row>
    <row r="586" spans="1:35" ht="12" customHeight="1">
      <c r="A586" s="154"/>
      <c r="B586" s="154"/>
      <c r="C586" s="154"/>
      <c r="D586" s="154"/>
      <c r="E586" s="154"/>
      <c r="F586" s="154"/>
      <c r="G586" s="92"/>
      <c r="H586" s="92"/>
      <c r="I586" s="92"/>
      <c r="J586" s="92"/>
      <c r="K586" s="92"/>
      <c r="L586" s="92"/>
      <c r="M586" s="92"/>
      <c r="N586" s="92"/>
      <c r="O586" s="92"/>
      <c r="P586" s="92"/>
      <c r="Q586" s="154"/>
      <c r="R586" s="154"/>
      <c r="S586" s="154"/>
      <c r="T586" s="154"/>
      <c r="U586" s="154"/>
      <c r="V586" s="154"/>
      <c r="W586" s="154"/>
      <c r="X586" s="154"/>
      <c r="Y586" s="154"/>
      <c r="Z586" s="154"/>
      <c r="AA586" s="154"/>
      <c r="AB586" s="154"/>
      <c r="AC586" s="154"/>
      <c r="AD586" s="154"/>
      <c r="AE586" s="154"/>
      <c r="AF586" s="154"/>
      <c r="AG586" s="154"/>
      <c r="AH586" s="154"/>
      <c r="AI586" s="154"/>
    </row>
    <row r="587" spans="1:35" ht="12" customHeight="1">
      <c r="A587" s="154"/>
      <c r="B587" s="154"/>
      <c r="C587" s="154"/>
      <c r="D587" s="154"/>
      <c r="E587" s="154"/>
      <c r="F587" s="154"/>
      <c r="G587" s="92"/>
      <c r="H587" s="92"/>
      <c r="I587" s="92"/>
      <c r="J587" s="92"/>
      <c r="K587" s="92"/>
      <c r="L587" s="92"/>
      <c r="M587" s="92"/>
      <c r="N587" s="92"/>
      <c r="O587" s="92"/>
      <c r="P587" s="92"/>
      <c r="Q587" s="154"/>
      <c r="R587" s="154"/>
      <c r="S587" s="154"/>
      <c r="T587" s="154"/>
      <c r="U587" s="154"/>
      <c r="V587" s="154"/>
      <c r="W587" s="154"/>
      <c r="X587" s="154"/>
      <c r="Y587" s="154"/>
      <c r="Z587" s="154"/>
      <c r="AA587" s="154"/>
      <c r="AB587" s="154"/>
      <c r="AC587" s="154"/>
      <c r="AD587" s="154"/>
      <c r="AE587" s="154"/>
      <c r="AF587" s="154"/>
      <c r="AG587" s="154"/>
      <c r="AH587" s="154"/>
      <c r="AI587" s="154"/>
    </row>
    <row r="588" spans="1:35" ht="12" customHeight="1">
      <c r="A588" s="154"/>
      <c r="B588" s="154"/>
      <c r="C588" s="154"/>
      <c r="D588" s="154"/>
      <c r="E588" s="154"/>
      <c r="F588" s="154"/>
      <c r="G588" s="92"/>
      <c r="H588" s="92"/>
      <c r="I588" s="92"/>
      <c r="J588" s="92"/>
      <c r="K588" s="92"/>
      <c r="L588" s="92"/>
      <c r="M588" s="92"/>
      <c r="N588" s="92"/>
      <c r="O588" s="92"/>
      <c r="P588" s="92"/>
      <c r="Q588" s="154"/>
      <c r="R588" s="154"/>
      <c r="S588" s="154"/>
      <c r="T588" s="154"/>
      <c r="U588" s="154"/>
      <c r="V588" s="154"/>
      <c r="W588" s="154"/>
      <c r="X588" s="154"/>
      <c r="Y588" s="154"/>
      <c r="Z588" s="154"/>
      <c r="AA588" s="154"/>
      <c r="AB588" s="154"/>
      <c r="AC588" s="154"/>
      <c r="AD588" s="154"/>
      <c r="AE588" s="154"/>
      <c r="AF588" s="154"/>
      <c r="AG588" s="154"/>
      <c r="AH588" s="154"/>
      <c r="AI588" s="154"/>
    </row>
    <row r="589" spans="1:35" ht="12" customHeight="1">
      <c r="A589" s="154"/>
      <c r="B589" s="154"/>
      <c r="C589" s="154"/>
      <c r="D589" s="154"/>
      <c r="E589" s="154"/>
      <c r="F589" s="154"/>
      <c r="G589" s="92"/>
      <c r="H589" s="92"/>
      <c r="I589" s="92"/>
      <c r="J589" s="92"/>
      <c r="K589" s="92"/>
      <c r="L589" s="92"/>
      <c r="M589" s="92"/>
      <c r="N589" s="92"/>
      <c r="O589" s="92"/>
      <c r="P589" s="92"/>
      <c r="Q589" s="154"/>
      <c r="R589" s="154"/>
      <c r="S589" s="154"/>
      <c r="T589" s="154"/>
      <c r="U589" s="154"/>
      <c r="V589" s="154"/>
      <c r="W589" s="154"/>
      <c r="X589" s="154"/>
      <c r="Y589" s="154"/>
      <c r="Z589" s="154"/>
      <c r="AA589" s="154"/>
      <c r="AB589" s="154"/>
      <c r="AC589" s="154"/>
      <c r="AD589" s="154"/>
      <c r="AE589" s="154"/>
      <c r="AF589" s="154"/>
      <c r="AG589" s="154"/>
      <c r="AH589" s="154"/>
      <c r="AI589" s="154"/>
    </row>
    <row r="590" spans="1:35" ht="12" customHeight="1">
      <c r="A590" s="154"/>
      <c r="B590" s="154"/>
      <c r="C590" s="154"/>
      <c r="D590" s="154"/>
      <c r="E590" s="154"/>
      <c r="F590" s="154"/>
      <c r="G590" s="92"/>
      <c r="H590" s="92"/>
      <c r="I590" s="92"/>
      <c r="J590" s="92"/>
      <c r="K590" s="92"/>
      <c r="L590" s="92"/>
      <c r="M590" s="92"/>
      <c r="N590" s="92"/>
      <c r="O590" s="92"/>
      <c r="P590" s="92"/>
      <c r="Q590" s="154"/>
      <c r="R590" s="154"/>
      <c r="S590" s="154"/>
      <c r="T590" s="154"/>
      <c r="U590" s="154"/>
      <c r="V590" s="154"/>
      <c r="W590" s="154"/>
      <c r="X590" s="154"/>
      <c r="Y590" s="154"/>
      <c r="Z590" s="154"/>
      <c r="AA590" s="154"/>
      <c r="AB590" s="154"/>
      <c r="AC590" s="154"/>
      <c r="AD590" s="154"/>
      <c r="AE590" s="154"/>
      <c r="AF590" s="154"/>
      <c r="AG590" s="154"/>
      <c r="AH590" s="154"/>
      <c r="AI590" s="154"/>
    </row>
    <row r="591" spans="1:35" ht="12" customHeight="1">
      <c r="A591" s="154"/>
      <c r="B591" s="154"/>
      <c r="C591" s="154"/>
      <c r="D591" s="154"/>
      <c r="E591" s="154"/>
      <c r="F591" s="154"/>
      <c r="G591" s="92"/>
      <c r="H591" s="92"/>
      <c r="I591" s="92"/>
      <c r="J591" s="92"/>
      <c r="K591" s="92"/>
      <c r="L591" s="92"/>
      <c r="M591" s="92"/>
      <c r="N591" s="92"/>
      <c r="O591" s="92"/>
      <c r="P591" s="92"/>
      <c r="Q591" s="154"/>
      <c r="R591" s="154"/>
      <c r="S591" s="154"/>
      <c r="T591" s="154"/>
      <c r="U591" s="154"/>
      <c r="V591" s="154"/>
      <c r="W591" s="154"/>
      <c r="X591" s="154"/>
      <c r="Y591" s="154"/>
      <c r="Z591" s="154"/>
      <c r="AA591" s="154"/>
      <c r="AB591" s="154"/>
      <c r="AC591" s="154"/>
      <c r="AD591" s="154"/>
      <c r="AE591" s="154"/>
      <c r="AF591" s="154"/>
      <c r="AG591" s="154"/>
      <c r="AH591" s="154"/>
      <c r="AI591" s="154"/>
    </row>
    <row r="592" spans="1:35" ht="12" customHeight="1">
      <c r="A592" s="154"/>
      <c r="B592" s="154"/>
      <c r="C592" s="154"/>
      <c r="D592" s="154"/>
      <c r="E592" s="154"/>
      <c r="F592" s="154"/>
      <c r="G592" s="92"/>
      <c r="H592" s="92"/>
      <c r="I592" s="92"/>
      <c r="J592" s="92"/>
      <c r="K592" s="92"/>
      <c r="L592" s="92"/>
      <c r="M592" s="92"/>
      <c r="N592" s="92"/>
      <c r="O592" s="92"/>
      <c r="P592" s="92"/>
      <c r="Q592" s="154"/>
      <c r="R592" s="154"/>
      <c r="S592" s="154"/>
      <c r="T592" s="154"/>
      <c r="U592" s="154"/>
      <c r="V592" s="154"/>
      <c r="W592" s="154"/>
      <c r="X592" s="154"/>
      <c r="Y592" s="154"/>
      <c r="Z592" s="154"/>
      <c r="AA592" s="154"/>
      <c r="AB592" s="154"/>
      <c r="AC592" s="154"/>
      <c r="AD592" s="154"/>
      <c r="AE592" s="154"/>
      <c r="AF592" s="154"/>
      <c r="AG592" s="154"/>
      <c r="AH592" s="154"/>
      <c r="AI592" s="154"/>
    </row>
    <row r="593" spans="1:35" ht="12" customHeight="1">
      <c r="A593" s="154"/>
      <c r="B593" s="154"/>
      <c r="C593" s="154"/>
      <c r="D593" s="154"/>
      <c r="E593" s="154"/>
      <c r="F593" s="154"/>
      <c r="G593" s="92"/>
      <c r="H593" s="92"/>
      <c r="I593" s="92"/>
      <c r="J593" s="92"/>
      <c r="K593" s="92"/>
      <c r="L593" s="92"/>
      <c r="M593" s="92"/>
      <c r="N593" s="92"/>
      <c r="O593" s="92"/>
      <c r="P593" s="92"/>
      <c r="Q593" s="154"/>
      <c r="R593" s="154"/>
      <c r="S593" s="154"/>
      <c r="T593" s="154"/>
      <c r="U593" s="154"/>
      <c r="V593" s="154"/>
      <c r="W593" s="154"/>
      <c r="X593" s="154"/>
      <c r="Y593" s="154"/>
      <c r="Z593" s="154"/>
      <c r="AA593" s="154"/>
      <c r="AB593" s="154"/>
      <c r="AC593" s="154"/>
      <c r="AD593" s="154"/>
      <c r="AE593" s="154"/>
      <c r="AF593" s="154"/>
      <c r="AG593" s="154"/>
      <c r="AH593" s="154"/>
      <c r="AI593" s="154"/>
    </row>
    <row r="594" spans="1:35" ht="12" customHeight="1">
      <c r="A594" s="154"/>
      <c r="B594" s="154"/>
      <c r="C594" s="154"/>
      <c r="D594" s="154"/>
      <c r="E594" s="154"/>
      <c r="F594" s="154"/>
      <c r="G594" s="92"/>
      <c r="H594" s="92"/>
      <c r="I594" s="92"/>
      <c r="J594" s="92"/>
      <c r="K594" s="92"/>
      <c r="L594" s="92"/>
      <c r="M594" s="92"/>
      <c r="N594" s="92"/>
      <c r="O594" s="92"/>
      <c r="P594" s="92"/>
      <c r="Q594" s="154"/>
      <c r="R594" s="154"/>
      <c r="S594" s="154"/>
      <c r="T594" s="154"/>
      <c r="U594" s="154"/>
      <c r="V594" s="154"/>
      <c r="W594" s="154"/>
      <c r="X594" s="154"/>
      <c r="Y594" s="154"/>
      <c r="Z594" s="154"/>
      <c r="AA594" s="154"/>
      <c r="AB594" s="154"/>
      <c r="AC594" s="154"/>
      <c r="AD594" s="154"/>
      <c r="AE594" s="154"/>
      <c r="AF594" s="154"/>
      <c r="AG594" s="154"/>
      <c r="AH594" s="154"/>
      <c r="AI594" s="154"/>
    </row>
    <row r="595" spans="1:35" ht="12" customHeight="1">
      <c r="A595" s="154"/>
      <c r="B595" s="154"/>
      <c r="C595" s="154"/>
      <c r="D595" s="154"/>
      <c r="E595" s="154"/>
      <c r="F595" s="154"/>
      <c r="G595" s="92"/>
      <c r="H595" s="92"/>
      <c r="I595" s="92"/>
      <c r="J595" s="92"/>
      <c r="K595" s="92"/>
      <c r="L595" s="92"/>
      <c r="M595" s="92"/>
      <c r="N595" s="92"/>
      <c r="O595" s="92"/>
      <c r="P595" s="92"/>
      <c r="Q595" s="154"/>
      <c r="R595" s="154"/>
      <c r="S595" s="154"/>
      <c r="T595" s="154"/>
      <c r="U595" s="154"/>
      <c r="V595" s="154"/>
      <c r="W595" s="154"/>
      <c r="X595" s="154"/>
      <c r="Y595" s="154"/>
      <c r="Z595" s="154"/>
      <c r="AA595" s="154"/>
      <c r="AB595" s="154"/>
      <c r="AC595" s="154"/>
      <c r="AD595" s="154"/>
      <c r="AE595" s="154"/>
      <c r="AF595" s="154"/>
      <c r="AG595" s="154"/>
      <c r="AH595" s="154"/>
      <c r="AI595" s="154"/>
    </row>
    <row r="596" spans="1:35" ht="12" customHeight="1">
      <c r="A596" s="154"/>
      <c r="B596" s="154"/>
      <c r="C596" s="154"/>
      <c r="D596" s="154"/>
      <c r="E596" s="154"/>
      <c r="F596" s="154"/>
      <c r="G596" s="92"/>
      <c r="H596" s="92"/>
      <c r="I596" s="92"/>
      <c r="J596" s="92"/>
      <c r="K596" s="92"/>
      <c r="L596" s="92"/>
      <c r="M596" s="92"/>
      <c r="N596" s="92"/>
      <c r="O596" s="92"/>
      <c r="P596" s="92"/>
      <c r="Q596" s="154"/>
      <c r="R596" s="154"/>
      <c r="S596" s="154"/>
      <c r="T596" s="154"/>
      <c r="U596" s="154"/>
      <c r="V596" s="154"/>
      <c r="W596" s="154"/>
      <c r="X596" s="154"/>
      <c r="Y596" s="154"/>
      <c r="Z596" s="154"/>
      <c r="AA596" s="154"/>
      <c r="AB596" s="154"/>
      <c r="AC596" s="154"/>
      <c r="AD596" s="154"/>
      <c r="AE596" s="154"/>
      <c r="AF596" s="154"/>
      <c r="AG596" s="154"/>
      <c r="AH596" s="154"/>
      <c r="AI596" s="154"/>
    </row>
    <row r="597" spans="1:35" ht="12" customHeight="1">
      <c r="A597" s="154"/>
      <c r="B597" s="154"/>
      <c r="C597" s="154"/>
      <c r="D597" s="154"/>
      <c r="E597" s="154"/>
      <c r="F597" s="154"/>
      <c r="G597" s="92"/>
      <c r="H597" s="92"/>
      <c r="I597" s="92"/>
      <c r="J597" s="92"/>
      <c r="K597" s="92"/>
      <c r="L597" s="92"/>
      <c r="M597" s="92"/>
      <c r="N597" s="92"/>
      <c r="O597" s="92"/>
      <c r="P597" s="92"/>
      <c r="Q597" s="154"/>
      <c r="R597" s="154"/>
      <c r="S597" s="154"/>
      <c r="T597" s="154"/>
      <c r="U597" s="154"/>
      <c r="V597" s="154"/>
      <c r="W597" s="154"/>
      <c r="X597" s="154"/>
      <c r="Y597" s="154"/>
      <c r="Z597" s="154"/>
      <c r="AA597" s="154"/>
      <c r="AB597" s="154"/>
      <c r="AC597" s="154"/>
      <c r="AD597" s="154"/>
      <c r="AE597" s="154"/>
      <c r="AF597" s="154"/>
      <c r="AG597" s="154"/>
      <c r="AH597" s="154"/>
      <c r="AI597" s="154"/>
    </row>
    <row r="598" spans="1:35" ht="12" customHeight="1">
      <c r="A598" s="154"/>
      <c r="B598" s="154"/>
      <c r="C598" s="154"/>
      <c r="D598" s="154"/>
      <c r="E598" s="154"/>
      <c r="F598" s="154"/>
      <c r="G598" s="92"/>
      <c r="H598" s="92"/>
      <c r="I598" s="92"/>
      <c r="J598" s="92"/>
      <c r="K598" s="92"/>
      <c r="L598" s="92"/>
      <c r="M598" s="92"/>
      <c r="N598" s="92"/>
      <c r="O598" s="92"/>
      <c r="P598" s="92"/>
      <c r="Q598" s="154"/>
      <c r="R598" s="154"/>
      <c r="S598" s="154"/>
      <c r="T598" s="154"/>
      <c r="U598" s="154"/>
      <c r="V598" s="154"/>
      <c r="W598" s="154"/>
      <c r="X598" s="154"/>
      <c r="Y598" s="154"/>
      <c r="Z598" s="154"/>
      <c r="AA598" s="154"/>
      <c r="AB598" s="154"/>
      <c r="AC598" s="154"/>
      <c r="AD598" s="154"/>
      <c r="AE598" s="154"/>
      <c r="AF598" s="154"/>
      <c r="AG598" s="154"/>
      <c r="AH598" s="154"/>
      <c r="AI598" s="154"/>
    </row>
    <row r="599" spans="1:35" ht="12" customHeight="1">
      <c r="A599" s="154"/>
      <c r="B599" s="154"/>
      <c r="C599" s="154"/>
      <c r="D599" s="154"/>
      <c r="E599" s="154"/>
      <c r="F599" s="154"/>
      <c r="G599" s="92"/>
      <c r="H599" s="92"/>
      <c r="I599" s="92"/>
      <c r="J599" s="92"/>
      <c r="K599" s="92"/>
      <c r="L599" s="92"/>
      <c r="M599" s="92"/>
      <c r="N599" s="92"/>
      <c r="O599" s="92"/>
      <c r="P599" s="92"/>
      <c r="Q599" s="154"/>
      <c r="R599" s="154"/>
      <c r="S599" s="154"/>
      <c r="T599" s="154"/>
      <c r="U599" s="154"/>
      <c r="V599" s="154"/>
      <c r="W599" s="154"/>
      <c r="X599" s="154"/>
      <c r="Y599" s="154"/>
      <c r="Z599" s="154"/>
      <c r="AA599" s="154"/>
      <c r="AB599" s="154"/>
      <c r="AC599" s="154"/>
      <c r="AD599" s="154"/>
      <c r="AE599" s="154"/>
      <c r="AF599" s="154"/>
      <c r="AG599" s="154"/>
      <c r="AH599" s="154"/>
      <c r="AI599" s="154"/>
    </row>
    <row r="600" spans="1:35" ht="12" customHeight="1">
      <c r="A600" s="154"/>
      <c r="B600" s="154"/>
      <c r="C600" s="154"/>
      <c r="D600" s="154"/>
      <c r="E600" s="154"/>
      <c r="F600" s="154"/>
      <c r="G600" s="92"/>
      <c r="H600" s="92"/>
      <c r="I600" s="92"/>
      <c r="J600" s="92"/>
      <c r="K600" s="92"/>
      <c r="L600" s="92"/>
      <c r="M600" s="92"/>
      <c r="N600" s="92"/>
      <c r="O600" s="92"/>
      <c r="P600" s="92"/>
      <c r="Q600" s="154"/>
      <c r="R600" s="154"/>
      <c r="S600" s="154"/>
      <c r="T600" s="154"/>
      <c r="U600" s="154"/>
      <c r="V600" s="154"/>
      <c r="W600" s="154"/>
      <c r="X600" s="154"/>
      <c r="Y600" s="154"/>
      <c r="Z600" s="154"/>
      <c r="AA600" s="154"/>
      <c r="AB600" s="154"/>
      <c r="AC600" s="154"/>
      <c r="AD600" s="154"/>
      <c r="AE600" s="154"/>
      <c r="AF600" s="154"/>
      <c r="AG600" s="154"/>
      <c r="AH600" s="154"/>
      <c r="AI600" s="154"/>
    </row>
    <row r="601" spans="1:35" ht="12" customHeight="1">
      <c r="A601" s="154"/>
      <c r="B601" s="154"/>
      <c r="C601" s="154"/>
      <c r="D601" s="154"/>
      <c r="E601" s="154"/>
      <c r="F601" s="154"/>
      <c r="G601" s="92"/>
      <c r="H601" s="92"/>
      <c r="I601" s="92"/>
      <c r="J601" s="92"/>
      <c r="K601" s="92"/>
      <c r="L601" s="92"/>
      <c r="M601" s="92"/>
      <c r="N601" s="92"/>
      <c r="O601" s="92"/>
      <c r="P601" s="92"/>
      <c r="Q601" s="154"/>
      <c r="R601" s="154"/>
      <c r="S601" s="154"/>
      <c r="T601" s="154"/>
      <c r="U601" s="154"/>
      <c r="V601" s="154"/>
      <c r="W601" s="154"/>
      <c r="X601" s="154"/>
      <c r="Y601" s="154"/>
      <c r="Z601" s="154"/>
      <c r="AA601" s="154"/>
      <c r="AB601" s="154"/>
      <c r="AC601" s="154"/>
      <c r="AD601" s="154"/>
      <c r="AE601" s="154"/>
      <c r="AF601" s="154"/>
      <c r="AG601" s="154"/>
      <c r="AH601" s="154"/>
      <c r="AI601" s="154"/>
    </row>
    <row r="602" spans="1:35" ht="12" customHeight="1">
      <c r="A602" s="154"/>
      <c r="B602" s="154"/>
      <c r="C602" s="154"/>
      <c r="D602" s="154"/>
      <c r="E602" s="154"/>
      <c r="F602" s="154"/>
      <c r="G602" s="92"/>
      <c r="H602" s="92"/>
      <c r="I602" s="92"/>
      <c r="J602" s="92"/>
      <c r="K602" s="92"/>
      <c r="L602" s="92"/>
      <c r="M602" s="92"/>
      <c r="N602" s="92"/>
      <c r="O602" s="92"/>
      <c r="P602" s="92"/>
      <c r="Q602" s="154"/>
      <c r="R602" s="154"/>
      <c r="S602" s="154"/>
      <c r="T602" s="154"/>
      <c r="U602" s="154"/>
      <c r="V602" s="154"/>
      <c r="W602" s="154"/>
      <c r="X602" s="154"/>
      <c r="Y602" s="154"/>
      <c r="Z602" s="154"/>
      <c r="AA602" s="154"/>
      <c r="AB602" s="154"/>
      <c r="AC602" s="154"/>
      <c r="AD602" s="154"/>
      <c r="AE602" s="154"/>
      <c r="AF602" s="154"/>
      <c r="AG602" s="154"/>
      <c r="AH602" s="154"/>
      <c r="AI602" s="154"/>
    </row>
    <row r="603" spans="1:35" ht="12" customHeight="1">
      <c r="A603" s="154"/>
      <c r="B603" s="154"/>
      <c r="C603" s="154"/>
      <c r="D603" s="154"/>
      <c r="E603" s="154"/>
      <c r="F603" s="154"/>
      <c r="G603" s="92"/>
      <c r="H603" s="92"/>
      <c r="I603" s="92"/>
      <c r="J603" s="92"/>
      <c r="K603" s="92"/>
      <c r="L603" s="92"/>
      <c r="M603" s="92"/>
      <c r="N603" s="92"/>
      <c r="O603" s="92"/>
      <c r="P603" s="92"/>
      <c r="Q603" s="154"/>
      <c r="R603" s="154"/>
      <c r="S603" s="154"/>
      <c r="T603" s="154"/>
      <c r="U603" s="154"/>
      <c r="V603" s="154"/>
      <c r="W603" s="154"/>
      <c r="X603" s="154"/>
      <c r="Y603" s="154"/>
      <c r="Z603" s="154"/>
      <c r="AA603" s="154"/>
      <c r="AB603" s="154"/>
      <c r="AC603" s="154"/>
      <c r="AD603" s="154"/>
      <c r="AE603" s="154"/>
      <c r="AF603" s="154"/>
      <c r="AG603" s="154"/>
      <c r="AH603" s="154"/>
      <c r="AI603" s="154"/>
    </row>
    <row r="604" spans="1:35" ht="12" customHeight="1">
      <c r="A604" s="154"/>
      <c r="B604" s="154"/>
      <c r="C604" s="154"/>
      <c r="D604" s="154"/>
      <c r="E604" s="154"/>
      <c r="F604" s="154"/>
      <c r="G604" s="92"/>
      <c r="H604" s="92"/>
      <c r="I604" s="92"/>
      <c r="J604" s="92"/>
      <c r="K604" s="92"/>
      <c r="L604" s="92"/>
      <c r="M604" s="92"/>
      <c r="N604" s="92"/>
      <c r="O604" s="92"/>
      <c r="P604" s="92"/>
      <c r="Q604" s="154"/>
      <c r="R604" s="154"/>
      <c r="S604" s="154"/>
      <c r="T604" s="154"/>
      <c r="U604" s="154"/>
      <c r="V604" s="154"/>
      <c r="W604" s="154"/>
      <c r="X604" s="154"/>
      <c r="Y604" s="154"/>
      <c r="Z604" s="154"/>
      <c r="AA604" s="154"/>
      <c r="AB604" s="154"/>
      <c r="AC604" s="154"/>
      <c r="AD604" s="154"/>
      <c r="AE604" s="154"/>
      <c r="AF604" s="154"/>
      <c r="AG604" s="154"/>
      <c r="AH604" s="154"/>
      <c r="AI604" s="154"/>
    </row>
    <row r="605" spans="1:35" ht="12" customHeight="1">
      <c r="A605" s="154"/>
      <c r="B605" s="154"/>
      <c r="C605" s="154"/>
      <c r="D605" s="154"/>
      <c r="E605" s="154"/>
      <c r="F605" s="154"/>
      <c r="G605" s="92"/>
      <c r="H605" s="92"/>
      <c r="I605" s="92"/>
      <c r="J605" s="92"/>
      <c r="K605" s="92"/>
      <c r="L605" s="92"/>
      <c r="M605" s="92"/>
      <c r="N605" s="92"/>
      <c r="O605" s="92"/>
      <c r="P605" s="92"/>
      <c r="Q605" s="154"/>
      <c r="R605" s="154"/>
      <c r="S605" s="154"/>
      <c r="T605" s="154"/>
      <c r="U605" s="154"/>
      <c r="V605" s="154"/>
      <c r="W605" s="154"/>
      <c r="X605" s="154"/>
      <c r="Y605" s="154"/>
      <c r="Z605" s="154"/>
      <c r="AA605" s="154"/>
      <c r="AB605" s="154"/>
      <c r="AC605" s="154"/>
      <c r="AD605" s="154"/>
      <c r="AE605" s="154"/>
      <c r="AF605" s="154"/>
      <c r="AG605" s="154"/>
      <c r="AH605" s="154"/>
      <c r="AI605" s="154"/>
    </row>
    <row r="606" spans="1:35" ht="12" customHeight="1">
      <c r="A606" s="154"/>
      <c r="B606" s="154"/>
      <c r="C606" s="154"/>
      <c r="D606" s="154"/>
      <c r="E606" s="154"/>
      <c r="F606" s="154"/>
      <c r="G606" s="92"/>
      <c r="H606" s="92"/>
      <c r="I606" s="92"/>
      <c r="J606" s="92"/>
      <c r="K606" s="92"/>
      <c r="L606" s="92"/>
      <c r="M606" s="92"/>
      <c r="N606" s="92"/>
      <c r="O606" s="92"/>
      <c r="P606" s="92"/>
      <c r="Q606" s="154"/>
      <c r="R606" s="154"/>
      <c r="S606" s="154"/>
      <c r="T606" s="154"/>
      <c r="U606" s="154"/>
      <c r="V606" s="154"/>
      <c r="W606" s="154"/>
      <c r="X606" s="154"/>
      <c r="Y606" s="154"/>
      <c r="Z606" s="154"/>
      <c r="AA606" s="154"/>
      <c r="AB606" s="154"/>
      <c r="AC606" s="154"/>
      <c r="AD606" s="154"/>
      <c r="AE606" s="154"/>
      <c r="AF606" s="154"/>
      <c r="AG606" s="154"/>
      <c r="AH606" s="154"/>
      <c r="AI606" s="154"/>
    </row>
    <row r="607" spans="1:35" ht="12" customHeight="1">
      <c r="A607" s="154"/>
      <c r="B607" s="154"/>
      <c r="C607" s="154"/>
      <c r="D607" s="154"/>
      <c r="E607" s="154"/>
      <c r="F607" s="154"/>
      <c r="G607" s="92"/>
      <c r="H607" s="92"/>
      <c r="I607" s="92"/>
      <c r="J607" s="92"/>
      <c r="K607" s="92"/>
      <c r="L607" s="92"/>
      <c r="M607" s="92"/>
      <c r="N607" s="92"/>
      <c r="O607" s="92"/>
      <c r="P607" s="92"/>
      <c r="Q607" s="154"/>
      <c r="R607" s="154"/>
      <c r="S607" s="154"/>
      <c r="T607" s="154"/>
      <c r="U607" s="154"/>
      <c r="V607" s="154"/>
      <c r="W607" s="154"/>
      <c r="X607" s="154"/>
      <c r="Y607" s="154"/>
      <c r="Z607" s="154"/>
      <c r="AA607" s="154"/>
      <c r="AB607" s="154"/>
      <c r="AC607" s="154"/>
      <c r="AD607" s="154"/>
      <c r="AE607" s="154"/>
      <c r="AF607" s="154"/>
      <c r="AG607" s="154"/>
      <c r="AH607" s="154"/>
      <c r="AI607" s="154"/>
    </row>
    <row r="608" spans="1:35" ht="12" customHeight="1">
      <c r="A608" s="154"/>
      <c r="B608" s="154"/>
      <c r="C608" s="154"/>
      <c r="D608" s="154"/>
      <c r="E608" s="154"/>
      <c r="F608" s="154"/>
      <c r="G608" s="92"/>
      <c r="H608" s="92"/>
      <c r="I608" s="92"/>
      <c r="J608" s="92"/>
      <c r="K608" s="92"/>
      <c r="L608" s="92"/>
      <c r="M608" s="92"/>
      <c r="N608" s="92"/>
      <c r="O608" s="92"/>
      <c r="P608" s="92"/>
      <c r="Q608" s="154"/>
      <c r="R608" s="154"/>
      <c r="S608" s="154"/>
      <c r="T608" s="154"/>
      <c r="U608" s="154"/>
      <c r="V608" s="154"/>
      <c r="W608" s="154"/>
      <c r="X608" s="154"/>
      <c r="Y608" s="154"/>
      <c r="Z608" s="154"/>
      <c r="AA608" s="154"/>
      <c r="AB608" s="154"/>
      <c r="AC608" s="154"/>
      <c r="AD608" s="154"/>
      <c r="AE608" s="154"/>
      <c r="AF608" s="154"/>
      <c r="AG608" s="154"/>
      <c r="AH608" s="154"/>
      <c r="AI608" s="154"/>
    </row>
    <row r="609" spans="1:35" ht="12" customHeight="1">
      <c r="A609" s="154"/>
      <c r="B609" s="154"/>
      <c r="C609" s="154"/>
      <c r="D609" s="154"/>
      <c r="E609" s="154"/>
      <c r="F609" s="154"/>
      <c r="G609" s="92"/>
      <c r="H609" s="92"/>
      <c r="I609" s="92"/>
      <c r="J609" s="92"/>
      <c r="K609" s="92"/>
      <c r="L609" s="92"/>
      <c r="M609" s="92"/>
      <c r="N609" s="92"/>
      <c r="O609" s="92"/>
      <c r="P609" s="92"/>
      <c r="Q609" s="154"/>
      <c r="R609" s="154"/>
      <c r="S609" s="154"/>
      <c r="T609" s="154"/>
      <c r="U609" s="154"/>
      <c r="V609" s="154"/>
      <c r="W609" s="154"/>
      <c r="X609" s="154"/>
      <c r="Y609" s="154"/>
      <c r="Z609" s="154"/>
      <c r="AA609" s="154"/>
      <c r="AB609" s="154"/>
      <c r="AC609" s="154"/>
      <c r="AD609" s="154"/>
      <c r="AE609" s="154"/>
      <c r="AF609" s="154"/>
      <c r="AG609" s="154"/>
      <c r="AH609" s="154"/>
      <c r="AI609" s="154"/>
    </row>
    <row r="610" spans="1:35" ht="12" customHeight="1">
      <c r="A610" s="154"/>
      <c r="B610" s="154"/>
      <c r="C610" s="154"/>
      <c r="D610" s="154"/>
      <c r="E610" s="154"/>
      <c r="F610" s="154"/>
      <c r="G610" s="92"/>
      <c r="H610" s="92"/>
      <c r="I610" s="92"/>
      <c r="J610" s="92"/>
      <c r="K610" s="92"/>
      <c r="L610" s="92"/>
      <c r="M610" s="92"/>
      <c r="N610" s="92"/>
      <c r="O610" s="92"/>
      <c r="P610" s="92"/>
      <c r="Q610" s="154"/>
      <c r="R610" s="154"/>
      <c r="S610" s="154"/>
      <c r="T610" s="154"/>
      <c r="U610" s="154"/>
      <c r="V610" s="154"/>
      <c r="W610" s="154"/>
      <c r="X610" s="154"/>
      <c r="Y610" s="154"/>
      <c r="Z610" s="154"/>
      <c r="AA610" s="154"/>
      <c r="AB610" s="154"/>
      <c r="AC610" s="154"/>
      <c r="AD610" s="154"/>
      <c r="AE610" s="154"/>
      <c r="AF610" s="154"/>
      <c r="AG610" s="154"/>
      <c r="AH610" s="154"/>
      <c r="AI610" s="154"/>
    </row>
    <row r="611" spans="1:35" ht="12" customHeight="1">
      <c r="A611" s="154"/>
      <c r="B611" s="154"/>
      <c r="C611" s="154"/>
      <c r="D611" s="154"/>
      <c r="E611" s="154"/>
      <c r="F611" s="154"/>
      <c r="G611" s="92"/>
      <c r="H611" s="92"/>
      <c r="I611" s="92"/>
      <c r="J611" s="92"/>
      <c r="K611" s="92"/>
      <c r="L611" s="92"/>
      <c r="M611" s="92"/>
      <c r="N611" s="92"/>
      <c r="O611" s="92"/>
      <c r="P611" s="92"/>
      <c r="Q611" s="154"/>
      <c r="R611" s="154"/>
      <c r="S611" s="154"/>
      <c r="T611" s="154"/>
      <c r="U611" s="154"/>
      <c r="V611" s="154"/>
      <c r="W611" s="154"/>
      <c r="X611" s="154"/>
      <c r="Y611" s="154"/>
      <c r="Z611" s="154"/>
      <c r="AA611" s="154"/>
      <c r="AB611" s="154"/>
      <c r="AC611" s="154"/>
      <c r="AD611" s="154"/>
      <c r="AE611" s="154"/>
      <c r="AF611" s="154"/>
      <c r="AG611" s="154"/>
      <c r="AH611" s="154"/>
      <c r="AI611" s="154"/>
    </row>
    <row r="612" spans="1:35" ht="12" customHeight="1">
      <c r="A612" s="154"/>
      <c r="B612" s="154"/>
      <c r="C612" s="154"/>
      <c r="D612" s="154"/>
      <c r="E612" s="154"/>
      <c r="F612" s="154"/>
      <c r="G612" s="92"/>
      <c r="H612" s="92"/>
      <c r="I612" s="92"/>
      <c r="J612" s="92"/>
      <c r="K612" s="92"/>
      <c r="L612" s="92"/>
      <c r="M612" s="92"/>
      <c r="N612" s="92"/>
      <c r="O612" s="92"/>
      <c r="P612" s="92"/>
      <c r="Q612" s="154"/>
      <c r="R612" s="154"/>
      <c r="S612" s="154"/>
      <c r="T612" s="154"/>
      <c r="U612" s="154"/>
      <c r="V612" s="154"/>
      <c r="W612" s="154"/>
      <c r="X612" s="154"/>
      <c r="Y612" s="154"/>
      <c r="Z612" s="154"/>
      <c r="AA612" s="154"/>
      <c r="AB612" s="154"/>
      <c r="AC612" s="154"/>
      <c r="AD612" s="154"/>
      <c r="AE612" s="154"/>
      <c r="AF612" s="154"/>
      <c r="AG612" s="154"/>
      <c r="AH612" s="154"/>
      <c r="AI612" s="154"/>
    </row>
    <row r="613" spans="1:35" ht="12" customHeight="1">
      <c r="A613" s="154"/>
      <c r="B613" s="154"/>
      <c r="C613" s="154"/>
      <c r="D613" s="154"/>
      <c r="E613" s="154"/>
      <c r="F613" s="154"/>
      <c r="G613" s="92"/>
      <c r="H613" s="92"/>
      <c r="I613" s="92"/>
      <c r="J613" s="92"/>
      <c r="K613" s="92"/>
      <c r="L613" s="92"/>
      <c r="M613" s="92"/>
      <c r="N613" s="92"/>
      <c r="O613" s="92"/>
      <c r="P613" s="92"/>
      <c r="Q613" s="154"/>
      <c r="R613" s="154"/>
      <c r="S613" s="154"/>
      <c r="T613" s="154"/>
      <c r="U613" s="154"/>
      <c r="V613" s="154"/>
      <c r="W613" s="154"/>
      <c r="X613" s="154"/>
      <c r="Y613" s="154"/>
      <c r="Z613" s="154"/>
      <c r="AA613" s="154"/>
      <c r="AB613" s="154"/>
      <c r="AC613" s="154"/>
      <c r="AD613" s="154"/>
      <c r="AE613" s="154"/>
      <c r="AF613" s="154"/>
      <c r="AG613" s="154"/>
      <c r="AH613" s="154"/>
      <c r="AI613" s="154"/>
    </row>
    <row r="614" spans="1:35" ht="12" customHeight="1">
      <c r="A614" s="154"/>
      <c r="B614" s="154"/>
      <c r="C614" s="154"/>
      <c r="D614" s="154"/>
      <c r="E614" s="154"/>
      <c r="F614" s="154"/>
      <c r="G614" s="92"/>
      <c r="H614" s="92"/>
      <c r="I614" s="92"/>
      <c r="J614" s="92"/>
      <c r="K614" s="92"/>
      <c r="L614" s="92"/>
      <c r="M614" s="92"/>
      <c r="N614" s="92"/>
      <c r="O614" s="92"/>
      <c r="P614" s="92"/>
      <c r="Q614" s="154"/>
      <c r="R614" s="154"/>
      <c r="S614" s="154"/>
      <c r="T614" s="154"/>
      <c r="U614" s="154"/>
      <c r="V614" s="154"/>
      <c r="W614" s="154"/>
      <c r="X614" s="154"/>
      <c r="Y614" s="154"/>
      <c r="Z614" s="154"/>
      <c r="AA614" s="154"/>
      <c r="AB614" s="154"/>
      <c r="AC614" s="154"/>
      <c r="AD614" s="154"/>
      <c r="AE614" s="154"/>
      <c r="AF614" s="154"/>
      <c r="AG614" s="154"/>
      <c r="AH614" s="154"/>
      <c r="AI614" s="154"/>
    </row>
    <row r="615" spans="1:35" ht="12" customHeight="1">
      <c r="A615" s="154"/>
      <c r="B615" s="154"/>
      <c r="C615" s="154"/>
      <c r="D615" s="154"/>
      <c r="E615" s="154"/>
      <c r="F615" s="154"/>
      <c r="G615" s="92"/>
      <c r="H615" s="92"/>
      <c r="I615" s="92"/>
      <c r="J615" s="92"/>
      <c r="K615" s="92"/>
      <c r="L615" s="92"/>
      <c r="M615" s="92"/>
      <c r="N615" s="92"/>
      <c r="O615" s="92"/>
      <c r="P615" s="92"/>
      <c r="Q615" s="154"/>
      <c r="R615" s="154"/>
      <c r="S615" s="154"/>
      <c r="T615" s="154"/>
      <c r="U615" s="154"/>
      <c r="V615" s="154"/>
      <c r="W615" s="154"/>
      <c r="X615" s="154"/>
      <c r="Y615" s="154"/>
      <c r="Z615" s="154"/>
      <c r="AA615" s="154"/>
      <c r="AB615" s="154"/>
      <c r="AC615" s="154"/>
      <c r="AD615" s="154"/>
      <c r="AE615" s="154"/>
      <c r="AF615" s="154"/>
      <c r="AG615" s="154"/>
      <c r="AH615" s="154"/>
      <c r="AI615" s="154"/>
    </row>
    <row r="616" spans="1:35" ht="12" customHeight="1">
      <c r="A616" s="154"/>
      <c r="B616" s="154"/>
      <c r="C616" s="154"/>
      <c r="D616" s="154"/>
      <c r="E616" s="154"/>
      <c r="F616" s="154"/>
      <c r="G616" s="92"/>
      <c r="H616" s="92"/>
      <c r="I616" s="92"/>
      <c r="J616" s="92"/>
      <c r="K616" s="92"/>
      <c r="L616" s="92"/>
      <c r="M616" s="92"/>
      <c r="N616" s="92"/>
      <c r="O616" s="92"/>
      <c r="P616" s="92"/>
      <c r="Q616" s="154"/>
      <c r="R616" s="154"/>
      <c r="S616" s="154"/>
      <c r="T616" s="154"/>
      <c r="U616" s="154"/>
      <c r="V616" s="154"/>
      <c r="W616" s="154"/>
      <c r="X616" s="154"/>
      <c r="Y616" s="154"/>
      <c r="Z616" s="154"/>
      <c r="AA616" s="154"/>
      <c r="AB616" s="154"/>
      <c r="AC616" s="154"/>
      <c r="AD616" s="154"/>
      <c r="AE616" s="154"/>
      <c r="AF616" s="154"/>
      <c r="AG616" s="154"/>
      <c r="AH616" s="154"/>
      <c r="AI616" s="154"/>
    </row>
    <row r="617" spans="1:35" ht="12" customHeight="1">
      <c r="A617" s="154"/>
      <c r="B617" s="154"/>
      <c r="C617" s="154"/>
      <c r="D617" s="154"/>
      <c r="E617" s="154"/>
      <c r="F617" s="154"/>
      <c r="G617" s="92"/>
      <c r="H617" s="92"/>
      <c r="I617" s="92"/>
      <c r="J617" s="92"/>
      <c r="K617" s="92"/>
      <c r="L617" s="92"/>
      <c r="M617" s="92"/>
      <c r="N617" s="92"/>
      <c r="O617" s="92"/>
      <c r="P617" s="92"/>
      <c r="Q617" s="154"/>
      <c r="R617" s="154"/>
      <c r="S617" s="154"/>
      <c r="T617" s="154"/>
      <c r="U617" s="154"/>
      <c r="V617" s="154"/>
      <c r="W617" s="154"/>
      <c r="X617" s="154"/>
      <c r="Y617" s="154"/>
      <c r="Z617" s="154"/>
      <c r="AA617" s="154"/>
      <c r="AB617" s="154"/>
      <c r="AC617" s="154"/>
      <c r="AD617" s="154"/>
      <c r="AE617" s="154"/>
      <c r="AF617" s="154"/>
      <c r="AG617" s="154"/>
      <c r="AH617" s="154"/>
      <c r="AI617" s="154"/>
    </row>
    <row r="618" spans="1:35" ht="12" customHeight="1">
      <c r="A618" s="154"/>
      <c r="B618" s="154"/>
      <c r="C618" s="154"/>
      <c r="D618" s="154"/>
      <c r="E618" s="154"/>
      <c r="F618" s="154"/>
      <c r="G618" s="92"/>
      <c r="H618" s="92"/>
      <c r="I618" s="92"/>
      <c r="J618" s="92"/>
      <c r="K618" s="92"/>
      <c r="L618" s="92"/>
      <c r="M618" s="92"/>
      <c r="N618" s="92"/>
      <c r="O618" s="92"/>
      <c r="P618" s="92"/>
      <c r="Q618" s="154"/>
      <c r="R618" s="154"/>
      <c r="S618" s="154"/>
      <c r="T618" s="154"/>
      <c r="U618" s="154"/>
      <c r="V618" s="154"/>
      <c r="W618" s="154"/>
      <c r="X618" s="154"/>
      <c r="Y618" s="154"/>
      <c r="Z618" s="154"/>
      <c r="AA618" s="154"/>
      <c r="AB618" s="154"/>
      <c r="AC618" s="154"/>
      <c r="AD618" s="154"/>
      <c r="AE618" s="154"/>
      <c r="AF618" s="154"/>
      <c r="AG618" s="154"/>
      <c r="AH618" s="154"/>
      <c r="AI618" s="154"/>
    </row>
    <row r="619" spans="1:35" ht="12" customHeight="1">
      <c r="A619" s="154"/>
      <c r="B619" s="154"/>
      <c r="C619" s="154"/>
      <c r="D619" s="154"/>
      <c r="E619" s="154"/>
      <c r="F619" s="154"/>
      <c r="G619" s="92"/>
      <c r="H619" s="92"/>
      <c r="I619" s="92"/>
      <c r="J619" s="92"/>
      <c r="K619" s="92"/>
      <c r="L619" s="92"/>
      <c r="M619" s="92"/>
      <c r="N619" s="92"/>
      <c r="O619" s="92"/>
      <c r="P619" s="92"/>
      <c r="Q619" s="154"/>
      <c r="R619" s="154"/>
      <c r="S619" s="154"/>
      <c r="T619" s="154"/>
      <c r="U619" s="154"/>
      <c r="V619" s="154"/>
      <c r="W619" s="154"/>
      <c r="X619" s="154"/>
      <c r="Y619" s="154"/>
      <c r="Z619" s="154"/>
      <c r="AA619" s="154"/>
      <c r="AB619" s="154"/>
      <c r="AC619" s="154"/>
      <c r="AD619" s="154"/>
      <c r="AE619" s="154"/>
      <c r="AF619" s="154"/>
      <c r="AG619" s="154"/>
      <c r="AH619" s="154"/>
      <c r="AI619" s="154"/>
    </row>
    <row r="620" spans="1:35" ht="12" customHeight="1">
      <c r="A620" s="154"/>
      <c r="B620" s="154"/>
      <c r="C620" s="154"/>
      <c r="D620" s="154"/>
      <c r="E620" s="154"/>
      <c r="F620" s="154"/>
      <c r="G620" s="92"/>
      <c r="H620" s="92"/>
      <c r="I620" s="92"/>
      <c r="J620" s="92"/>
      <c r="K620" s="92"/>
      <c r="L620" s="92"/>
      <c r="M620" s="92"/>
      <c r="N620" s="92"/>
      <c r="O620" s="92"/>
      <c r="P620" s="92"/>
      <c r="Q620" s="154"/>
      <c r="R620" s="154"/>
      <c r="S620" s="154"/>
      <c r="T620" s="154"/>
      <c r="U620" s="154"/>
      <c r="V620" s="154"/>
      <c r="W620" s="154"/>
      <c r="X620" s="154"/>
      <c r="Y620" s="154"/>
      <c r="Z620" s="154"/>
      <c r="AA620" s="154"/>
      <c r="AB620" s="154"/>
      <c r="AC620" s="154"/>
      <c r="AD620" s="154"/>
      <c r="AE620" s="154"/>
      <c r="AF620" s="154"/>
      <c r="AG620" s="154"/>
      <c r="AH620" s="154"/>
      <c r="AI620" s="154"/>
    </row>
    <row r="621" spans="1:35" ht="12" customHeight="1">
      <c r="A621" s="154"/>
      <c r="B621" s="154"/>
      <c r="C621" s="154"/>
      <c r="D621" s="154"/>
      <c r="E621" s="154"/>
      <c r="F621" s="154"/>
      <c r="G621" s="92"/>
      <c r="H621" s="92"/>
      <c r="I621" s="92"/>
      <c r="J621" s="92"/>
      <c r="K621" s="92"/>
      <c r="L621" s="92"/>
      <c r="M621" s="92"/>
      <c r="N621" s="92"/>
      <c r="O621" s="92"/>
      <c r="P621" s="92"/>
      <c r="Q621" s="154"/>
      <c r="R621" s="154"/>
      <c r="S621" s="154"/>
      <c r="T621" s="154"/>
      <c r="U621" s="154"/>
      <c r="V621" s="154"/>
      <c r="W621" s="154"/>
      <c r="X621" s="154"/>
      <c r="Y621" s="154"/>
      <c r="Z621" s="154"/>
      <c r="AA621" s="154"/>
      <c r="AB621" s="154"/>
      <c r="AC621" s="154"/>
      <c r="AD621" s="154"/>
      <c r="AE621" s="154"/>
      <c r="AF621" s="154"/>
      <c r="AG621" s="154"/>
      <c r="AH621" s="154"/>
      <c r="AI621" s="154"/>
    </row>
    <row r="622" spans="1:35" ht="12" customHeight="1">
      <c r="A622" s="154"/>
      <c r="B622" s="154"/>
      <c r="C622" s="154"/>
      <c r="D622" s="154"/>
      <c r="E622" s="154"/>
      <c r="F622" s="154"/>
      <c r="G622" s="92"/>
      <c r="H622" s="92"/>
      <c r="I622" s="92"/>
      <c r="J622" s="92"/>
      <c r="K622" s="92"/>
      <c r="L622" s="92"/>
      <c r="M622" s="92"/>
      <c r="N622" s="92"/>
      <c r="O622" s="92"/>
      <c r="P622" s="92"/>
      <c r="Q622" s="154"/>
      <c r="R622" s="154"/>
      <c r="S622" s="154"/>
      <c r="T622" s="154"/>
      <c r="U622" s="154"/>
      <c r="V622" s="154"/>
      <c r="W622" s="154"/>
      <c r="X622" s="154"/>
      <c r="Y622" s="154"/>
      <c r="Z622" s="154"/>
      <c r="AA622" s="154"/>
      <c r="AB622" s="154"/>
      <c r="AC622" s="154"/>
      <c r="AD622" s="154"/>
      <c r="AE622" s="154"/>
      <c r="AF622" s="154"/>
      <c r="AG622" s="154"/>
      <c r="AH622" s="154"/>
      <c r="AI622" s="154"/>
    </row>
    <row r="623" spans="1:35" ht="12" customHeight="1">
      <c r="A623" s="154"/>
      <c r="B623" s="154"/>
      <c r="C623" s="154"/>
      <c r="D623" s="154"/>
      <c r="E623" s="154"/>
      <c r="F623" s="154"/>
      <c r="G623" s="92"/>
      <c r="H623" s="92"/>
      <c r="I623" s="92"/>
      <c r="J623" s="92"/>
      <c r="K623" s="92"/>
      <c r="L623" s="92"/>
      <c r="M623" s="92"/>
      <c r="N623" s="92"/>
      <c r="O623" s="92"/>
      <c r="P623" s="92"/>
      <c r="Q623" s="154"/>
      <c r="R623" s="154"/>
      <c r="S623" s="154"/>
      <c r="T623" s="154"/>
      <c r="U623" s="154"/>
      <c r="V623" s="154"/>
      <c r="W623" s="154"/>
      <c r="X623" s="154"/>
      <c r="Y623" s="154"/>
      <c r="Z623" s="154"/>
      <c r="AA623" s="154"/>
      <c r="AB623" s="154"/>
      <c r="AC623" s="154"/>
      <c r="AD623" s="154"/>
      <c r="AE623" s="154"/>
      <c r="AF623" s="154"/>
      <c r="AG623" s="154"/>
      <c r="AH623" s="154"/>
      <c r="AI623" s="154"/>
    </row>
    <row r="624" spans="1:35" ht="12" customHeight="1">
      <c r="A624" s="154"/>
      <c r="B624" s="154"/>
      <c r="C624" s="154"/>
      <c r="D624" s="154"/>
      <c r="E624" s="154"/>
      <c r="F624" s="154"/>
      <c r="G624" s="92"/>
      <c r="H624" s="92"/>
      <c r="I624" s="92"/>
      <c r="J624" s="92"/>
      <c r="K624" s="92"/>
      <c r="L624" s="92"/>
      <c r="M624" s="92"/>
      <c r="N624" s="92"/>
      <c r="O624" s="92"/>
      <c r="P624" s="92"/>
      <c r="Q624" s="154"/>
      <c r="R624" s="154"/>
      <c r="S624" s="154"/>
      <c r="T624" s="154"/>
      <c r="U624" s="154"/>
      <c r="V624" s="154"/>
      <c r="W624" s="154"/>
      <c r="X624" s="154"/>
      <c r="Y624" s="154"/>
      <c r="Z624" s="154"/>
      <c r="AA624" s="154"/>
      <c r="AB624" s="154"/>
      <c r="AC624" s="154"/>
      <c r="AD624" s="154"/>
      <c r="AE624" s="154"/>
      <c r="AF624" s="154"/>
      <c r="AG624" s="154"/>
      <c r="AH624" s="154"/>
      <c r="AI624" s="154"/>
    </row>
    <row r="625" spans="1:35" ht="12" customHeight="1">
      <c r="A625" s="154"/>
      <c r="B625" s="154"/>
      <c r="C625" s="154"/>
      <c r="D625" s="154"/>
      <c r="E625" s="154"/>
      <c r="F625" s="154"/>
      <c r="G625" s="92"/>
      <c r="H625" s="92"/>
      <c r="I625" s="92"/>
      <c r="J625" s="92"/>
      <c r="K625" s="92"/>
      <c r="L625" s="92"/>
      <c r="M625" s="92"/>
      <c r="N625" s="92"/>
      <c r="O625" s="92"/>
      <c r="P625" s="92"/>
      <c r="Q625" s="154"/>
      <c r="R625" s="154"/>
      <c r="S625" s="154"/>
      <c r="T625" s="154"/>
      <c r="U625" s="154"/>
      <c r="V625" s="154"/>
      <c r="W625" s="154"/>
      <c r="X625" s="154"/>
      <c r="Y625" s="154"/>
      <c r="Z625" s="154"/>
      <c r="AA625" s="154"/>
      <c r="AB625" s="154"/>
      <c r="AC625" s="154"/>
      <c r="AD625" s="154"/>
      <c r="AE625" s="154"/>
      <c r="AF625" s="154"/>
      <c r="AG625" s="154"/>
      <c r="AH625" s="154"/>
      <c r="AI625" s="154"/>
    </row>
    <row r="626" spans="1:35" ht="12" customHeight="1">
      <c r="A626" s="154"/>
      <c r="B626" s="154"/>
      <c r="C626" s="154"/>
      <c r="D626" s="154"/>
      <c r="E626" s="154"/>
      <c r="F626" s="154"/>
      <c r="G626" s="92"/>
      <c r="H626" s="92"/>
      <c r="I626" s="92"/>
      <c r="J626" s="92"/>
      <c r="K626" s="92"/>
      <c r="L626" s="92"/>
      <c r="M626" s="92"/>
      <c r="N626" s="92"/>
      <c r="O626" s="92"/>
      <c r="P626" s="92"/>
      <c r="Q626" s="154"/>
      <c r="R626" s="154"/>
      <c r="S626" s="154"/>
      <c r="T626" s="154"/>
      <c r="U626" s="154"/>
      <c r="V626" s="154"/>
      <c r="W626" s="154"/>
      <c r="X626" s="154"/>
      <c r="Y626" s="154"/>
      <c r="Z626" s="154"/>
      <c r="AA626" s="154"/>
      <c r="AB626" s="154"/>
      <c r="AC626" s="154"/>
      <c r="AD626" s="154"/>
      <c r="AE626" s="154"/>
      <c r="AF626" s="154"/>
      <c r="AG626" s="154"/>
      <c r="AH626" s="154"/>
      <c r="AI626" s="154"/>
    </row>
    <row r="627" spans="1:35" ht="12" customHeight="1">
      <c r="A627" s="154"/>
      <c r="B627" s="154"/>
      <c r="C627" s="154"/>
      <c r="D627" s="154"/>
      <c r="E627" s="154"/>
      <c r="F627" s="154"/>
      <c r="G627" s="92"/>
      <c r="H627" s="92"/>
      <c r="I627" s="92"/>
      <c r="J627" s="92"/>
      <c r="K627" s="92"/>
      <c r="L627" s="92"/>
      <c r="M627" s="92"/>
      <c r="N627" s="92"/>
      <c r="O627" s="92"/>
      <c r="P627" s="92"/>
      <c r="Q627" s="154"/>
      <c r="R627" s="154"/>
      <c r="S627" s="154"/>
      <c r="T627" s="154"/>
      <c r="U627" s="154"/>
      <c r="V627" s="154"/>
      <c r="W627" s="154"/>
      <c r="X627" s="154"/>
      <c r="Y627" s="154"/>
      <c r="Z627" s="154"/>
      <c r="AA627" s="154"/>
      <c r="AB627" s="154"/>
      <c r="AC627" s="154"/>
      <c r="AD627" s="154"/>
      <c r="AE627" s="154"/>
      <c r="AF627" s="154"/>
      <c r="AG627" s="154"/>
      <c r="AH627" s="154"/>
      <c r="AI627" s="154"/>
    </row>
    <row r="628" spans="1:35" ht="12" customHeight="1">
      <c r="A628" s="154"/>
      <c r="B628" s="154"/>
      <c r="C628" s="154"/>
      <c r="D628" s="154"/>
      <c r="E628" s="154"/>
      <c r="F628" s="154"/>
      <c r="G628" s="92"/>
      <c r="H628" s="92"/>
      <c r="I628" s="92"/>
      <c r="J628" s="92"/>
      <c r="K628" s="92"/>
      <c r="L628" s="92"/>
      <c r="M628" s="92"/>
      <c r="N628" s="92"/>
      <c r="O628" s="92"/>
      <c r="P628" s="92"/>
      <c r="Q628" s="154"/>
      <c r="R628" s="154"/>
      <c r="S628" s="154"/>
      <c r="T628" s="154"/>
      <c r="U628" s="154"/>
      <c r="V628" s="154"/>
      <c r="W628" s="154"/>
      <c r="X628" s="154"/>
      <c r="Y628" s="154"/>
      <c r="Z628" s="154"/>
      <c r="AA628" s="154"/>
      <c r="AB628" s="154"/>
      <c r="AC628" s="154"/>
      <c r="AD628" s="154"/>
      <c r="AE628" s="154"/>
      <c r="AF628" s="154"/>
      <c r="AG628" s="154"/>
      <c r="AH628" s="154"/>
      <c r="AI628" s="154"/>
    </row>
    <row r="629" spans="1:35" ht="12" customHeight="1">
      <c r="A629" s="154"/>
      <c r="B629" s="154"/>
      <c r="C629" s="154"/>
      <c r="D629" s="154"/>
      <c r="E629" s="154"/>
      <c r="F629" s="154"/>
      <c r="G629" s="92"/>
      <c r="H629" s="92"/>
      <c r="I629" s="92"/>
      <c r="J629" s="92"/>
      <c r="K629" s="92"/>
      <c r="L629" s="92"/>
      <c r="M629" s="92"/>
      <c r="N629" s="92"/>
      <c r="O629" s="92"/>
      <c r="P629" s="92"/>
      <c r="Q629" s="154"/>
      <c r="R629" s="154"/>
      <c r="S629" s="154"/>
      <c r="T629" s="154"/>
      <c r="U629" s="154"/>
      <c r="V629" s="154"/>
      <c r="W629" s="154"/>
      <c r="X629" s="154"/>
      <c r="Y629" s="154"/>
      <c r="Z629" s="154"/>
      <c r="AA629" s="154"/>
      <c r="AB629" s="154"/>
      <c r="AC629" s="154"/>
      <c r="AD629" s="154"/>
      <c r="AE629" s="154"/>
      <c r="AF629" s="154"/>
      <c r="AG629" s="154"/>
      <c r="AH629" s="154"/>
      <c r="AI629" s="154"/>
    </row>
    <row r="630" spans="1:35" ht="12" customHeight="1">
      <c r="A630" s="154"/>
      <c r="B630" s="154"/>
      <c r="C630" s="154"/>
      <c r="D630" s="154"/>
      <c r="E630" s="154"/>
      <c r="F630" s="154"/>
      <c r="G630" s="92"/>
      <c r="H630" s="92"/>
      <c r="I630" s="92"/>
      <c r="J630" s="92"/>
      <c r="K630" s="92"/>
      <c r="L630" s="92"/>
      <c r="M630" s="92"/>
      <c r="N630" s="92"/>
      <c r="O630" s="92"/>
      <c r="P630" s="92"/>
      <c r="Q630" s="154"/>
      <c r="R630" s="154"/>
      <c r="S630" s="154"/>
      <c r="T630" s="154"/>
      <c r="U630" s="154"/>
      <c r="V630" s="154"/>
      <c r="W630" s="154"/>
      <c r="X630" s="154"/>
      <c r="Y630" s="154"/>
      <c r="Z630" s="154"/>
      <c r="AA630" s="154"/>
      <c r="AB630" s="154"/>
      <c r="AC630" s="154"/>
      <c r="AD630" s="154"/>
      <c r="AE630" s="154"/>
      <c r="AF630" s="154"/>
      <c r="AG630" s="154"/>
      <c r="AH630" s="154"/>
      <c r="AI630" s="154"/>
    </row>
    <row r="631" spans="1:35" ht="12" customHeight="1">
      <c r="A631" s="154"/>
      <c r="B631" s="154"/>
      <c r="C631" s="154"/>
      <c r="D631" s="154"/>
      <c r="E631" s="154"/>
      <c r="F631" s="154"/>
      <c r="G631" s="92"/>
      <c r="H631" s="92"/>
      <c r="I631" s="92"/>
      <c r="J631" s="92"/>
      <c r="K631" s="92"/>
      <c r="L631" s="92"/>
      <c r="M631" s="92"/>
      <c r="N631" s="92"/>
      <c r="O631" s="92"/>
      <c r="P631" s="92"/>
      <c r="Q631" s="154"/>
      <c r="R631" s="154"/>
      <c r="S631" s="154"/>
      <c r="T631" s="154"/>
      <c r="U631" s="154"/>
      <c r="V631" s="154"/>
      <c r="W631" s="154"/>
      <c r="X631" s="154"/>
      <c r="Y631" s="154"/>
      <c r="Z631" s="154"/>
      <c r="AA631" s="154"/>
      <c r="AB631" s="154"/>
      <c r="AC631" s="154"/>
      <c r="AD631" s="154"/>
      <c r="AE631" s="154"/>
      <c r="AF631" s="154"/>
      <c r="AG631" s="154"/>
      <c r="AH631" s="154"/>
      <c r="AI631" s="154"/>
    </row>
    <row r="632" spans="1:35" ht="12" customHeight="1">
      <c r="A632" s="154"/>
      <c r="B632" s="154"/>
      <c r="C632" s="154"/>
      <c r="D632" s="154"/>
      <c r="E632" s="154"/>
      <c r="F632" s="154"/>
      <c r="G632" s="92"/>
      <c r="H632" s="92"/>
      <c r="I632" s="92"/>
      <c r="J632" s="92"/>
      <c r="K632" s="92"/>
      <c r="L632" s="92"/>
      <c r="M632" s="92"/>
      <c r="N632" s="92"/>
      <c r="O632" s="92"/>
      <c r="P632" s="92"/>
      <c r="Q632" s="154"/>
      <c r="R632" s="154"/>
      <c r="S632" s="154"/>
      <c r="T632" s="154"/>
      <c r="U632" s="154"/>
      <c r="V632" s="154"/>
      <c r="W632" s="154"/>
      <c r="X632" s="154"/>
      <c r="Y632" s="154"/>
      <c r="Z632" s="154"/>
      <c r="AA632" s="154"/>
      <c r="AB632" s="154"/>
      <c r="AC632" s="154"/>
      <c r="AD632" s="154"/>
      <c r="AE632" s="154"/>
      <c r="AF632" s="154"/>
      <c r="AG632" s="154"/>
      <c r="AH632" s="154"/>
      <c r="AI632" s="154"/>
    </row>
    <row r="633" spans="1:35" ht="12" customHeight="1">
      <c r="A633" s="154"/>
      <c r="B633" s="154"/>
      <c r="C633" s="154"/>
      <c r="D633" s="154"/>
      <c r="E633" s="154"/>
      <c r="F633" s="154"/>
      <c r="G633" s="92"/>
      <c r="H633" s="92"/>
      <c r="I633" s="92"/>
      <c r="J633" s="92"/>
      <c r="K633" s="92"/>
      <c r="L633" s="92"/>
      <c r="M633" s="92"/>
      <c r="N633" s="92"/>
      <c r="O633" s="92"/>
      <c r="P633" s="92"/>
      <c r="Q633" s="154"/>
      <c r="R633" s="154"/>
      <c r="S633" s="154"/>
      <c r="T633" s="154"/>
      <c r="U633" s="154"/>
      <c r="V633" s="154"/>
      <c r="W633" s="154"/>
      <c r="X633" s="154"/>
      <c r="Y633" s="154"/>
      <c r="Z633" s="154"/>
      <c r="AA633" s="154"/>
      <c r="AB633" s="154"/>
      <c r="AC633" s="154"/>
      <c r="AD633" s="154"/>
      <c r="AE633" s="154"/>
      <c r="AF633" s="154"/>
      <c r="AG633" s="154"/>
      <c r="AH633" s="154"/>
      <c r="AI633" s="154"/>
    </row>
    <row r="634" spans="1:35" ht="12" customHeight="1">
      <c r="A634" s="154"/>
      <c r="B634" s="154"/>
      <c r="C634" s="154"/>
      <c r="D634" s="154"/>
      <c r="E634" s="154"/>
      <c r="F634" s="154"/>
      <c r="G634" s="92"/>
      <c r="H634" s="92"/>
      <c r="I634" s="92"/>
      <c r="J634" s="92"/>
      <c r="K634" s="92"/>
      <c r="L634" s="92"/>
      <c r="M634" s="92"/>
      <c r="N634" s="92"/>
      <c r="O634" s="92"/>
      <c r="P634" s="92"/>
      <c r="Q634" s="154"/>
      <c r="R634" s="154"/>
      <c r="S634" s="154"/>
      <c r="T634" s="154"/>
      <c r="U634" s="154"/>
      <c r="V634" s="154"/>
      <c r="W634" s="154"/>
      <c r="X634" s="154"/>
      <c r="Y634" s="154"/>
      <c r="Z634" s="154"/>
      <c r="AA634" s="154"/>
      <c r="AB634" s="154"/>
      <c r="AC634" s="154"/>
      <c r="AD634" s="154"/>
      <c r="AE634" s="154"/>
      <c r="AF634" s="154"/>
      <c r="AG634" s="154"/>
      <c r="AH634" s="154"/>
      <c r="AI634" s="154"/>
    </row>
    <row r="635" spans="1:35" ht="12" customHeight="1">
      <c r="A635" s="154"/>
      <c r="B635" s="154"/>
      <c r="C635" s="154"/>
      <c r="D635" s="154"/>
      <c r="E635" s="154"/>
      <c r="F635" s="154"/>
      <c r="G635" s="92"/>
      <c r="H635" s="92"/>
      <c r="I635" s="92"/>
      <c r="J635" s="92"/>
      <c r="K635" s="92"/>
      <c r="L635" s="92"/>
      <c r="M635" s="92"/>
      <c r="N635" s="92"/>
      <c r="O635" s="92"/>
      <c r="P635" s="92"/>
      <c r="Q635" s="154"/>
      <c r="R635" s="154"/>
      <c r="S635" s="154"/>
      <c r="T635" s="154"/>
      <c r="U635" s="154"/>
      <c r="V635" s="154"/>
      <c r="W635" s="154"/>
      <c r="X635" s="154"/>
      <c r="Y635" s="154"/>
      <c r="Z635" s="154"/>
      <c r="AA635" s="154"/>
      <c r="AB635" s="154"/>
      <c r="AC635" s="154"/>
      <c r="AD635" s="154"/>
      <c r="AE635" s="154"/>
      <c r="AF635" s="154"/>
      <c r="AG635" s="154"/>
      <c r="AH635" s="154"/>
      <c r="AI635" s="154"/>
    </row>
    <row r="636" spans="1:35" ht="12" customHeight="1">
      <c r="A636" s="154"/>
      <c r="B636" s="154"/>
      <c r="C636" s="154"/>
      <c r="D636" s="154"/>
      <c r="E636" s="154"/>
      <c r="F636" s="154"/>
      <c r="G636" s="92"/>
      <c r="H636" s="92"/>
      <c r="I636" s="92"/>
      <c r="J636" s="92"/>
      <c r="K636" s="92"/>
      <c r="L636" s="92"/>
      <c r="M636" s="92"/>
      <c r="N636" s="92"/>
      <c r="O636" s="92"/>
      <c r="P636" s="92"/>
      <c r="Q636" s="154"/>
      <c r="R636" s="154"/>
      <c r="S636" s="154"/>
      <c r="T636" s="154"/>
      <c r="U636" s="154"/>
      <c r="V636" s="154"/>
      <c r="W636" s="154"/>
      <c r="X636" s="154"/>
      <c r="Y636" s="154"/>
      <c r="Z636" s="154"/>
      <c r="AA636" s="154"/>
      <c r="AB636" s="154"/>
      <c r="AC636" s="154"/>
      <c r="AD636" s="154"/>
      <c r="AE636" s="154"/>
      <c r="AF636" s="154"/>
      <c r="AG636" s="154"/>
      <c r="AH636" s="154"/>
      <c r="AI636" s="154"/>
    </row>
    <row r="637" spans="1:35" ht="12" customHeight="1">
      <c r="A637" s="154"/>
      <c r="B637" s="154"/>
      <c r="C637" s="154"/>
      <c r="D637" s="154"/>
      <c r="E637" s="154"/>
      <c r="F637" s="154"/>
      <c r="G637" s="92"/>
      <c r="H637" s="92"/>
      <c r="I637" s="92"/>
      <c r="J637" s="92"/>
      <c r="K637" s="92"/>
      <c r="L637" s="92"/>
      <c r="M637" s="92"/>
      <c r="N637" s="92"/>
      <c r="O637" s="92"/>
      <c r="P637" s="92"/>
      <c r="Q637" s="154"/>
      <c r="R637" s="154"/>
      <c r="S637" s="154"/>
      <c r="T637" s="154"/>
      <c r="U637" s="154"/>
      <c r="V637" s="154"/>
      <c r="W637" s="154"/>
      <c r="X637" s="154"/>
      <c r="Y637" s="154"/>
      <c r="Z637" s="154"/>
      <c r="AA637" s="154"/>
      <c r="AB637" s="154"/>
      <c r="AC637" s="154"/>
      <c r="AD637" s="154"/>
      <c r="AE637" s="154"/>
      <c r="AF637" s="154"/>
      <c r="AG637" s="154"/>
      <c r="AH637" s="154"/>
      <c r="AI637" s="154"/>
    </row>
    <row r="638" spans="1:35" ht="12" customHeight="1">
      <c r="A638" s="154"/>
      <c r="B638" s="154"/>
      <c r="C638" s="154"/>
      <c r="D638" s="154"/>
      <c r="E638" s="154"/>
      <c r="F638" s="154"/>
      <c r="G638" s="92"/>
      <c r="H638" s="92"/>
      <c r="I638" s="92"/>
      <c r="J638" s="92"/>
      <c r="K638" s="92"/>
      <c r="L638" s="92"/>
      <c r="M638" s="92"/>
      <c r="N638" s="92"/>
      <c r="O638" s="92"/>
      <c r="P638" s="92"/>
      <c r="Q638" s="154"/>
      <c r="R638" s="154"/>
      <c r="S638" s="154"/>
      <c r="T638" s="154"/>
      <c r="U638" s="154"/>
      <c r="V638" s="154"/>
      <c r="W638" s="154"/>
      <c r="X638" s="154"/>
      <c r="Y638" s="154"/>
      <c r="Z638" s="154"/>
      <c r="AA638" s="154"/>
      <c r="AB638" s="154"/>
      <c r="AC638" s="154"/>
      <c r="AD638" s="154"/>
      <c r="AE638" s="154"/>
      <c r="AF638" s="154"/>
      <c r="AG638" s="154"/>
      <c r="AH638" s="154"/>
      <c r="AI638" s="154"/>
    </row>
    <row r="639" spans="1:35" ht="12" customHeight="1">
      <c r="A639" s="154"/>
      <c r="B639" s="154"/>
      <c r="C639" s="154"/>
      <c r="D639" s="154"/>
      <c r="E639" s="154"/>
      <c r="F639" s="154"/>
      <c r="G639" s="92"/>
      <c r="H639" s="92"/>
      <c r="I639" s="92"/>
      <c r="J639" s="92"/>
      <c r="K639" s="92"/>
      <c r="L639" s="92"/>
      <c r="M639" s="92"/>
      <c r="N639" s="92"/>
      <c r="O639" s="92"/>
      <c r="P639" s="92"/>
      <c r="Q639" s="154"/>
      <c r="R639" s="154"/>
      <c r="S639" s="154"/>
      <c r="T639" s="154"/>
      <c r="U639" s="154"/>
      <c r="V639" s="154"/>
      <c r="W639" s="154"/>
      <c r="X639" s="154"/>
      <c r="Y639" s="154"/>
      <c r="Z639" s="154"/>
      <c r="AA639" s="154"/>
      <c r="AB639" s="154"/>
      <c r="AC639" s="154"/>
      <c r="AD639" s="154"/>
      <c r="AE639" s="154"/>
      <c r="AF639" s="154"/>
      <c r="AG639" s="154"/>
      <c r="AH639" s="154"/>
      <c r="AI639" s="154"/>
    </row>
    <row r="640" spans="1:35" ht="12" customHeight="1">
      <c r="A640" s="154"/>
      <c r="B640" s="154"/>
      <c r="C640" s="154"/>
      <c r="D640" s="154"/>
      <c r="E640" s="154"/>
      <c r="F640" s="154"/>
      <c r="G640" s="92"/>
      <c r="H640" s="92"/>
      <c r="I640" s="92"/>
      <c r="J640" s="92"/>
      <c r="K640" s="92"/>
      <c r="L640" s="92"/>
      <c r="M640" s="92"/>
      <c r="N640" s="92"/>
      <c r="O640" s="92"/>
      <c r="P640" s="92"/>
      <c r="Q640" s="154"/>
      <c r="R640" s="154"/>
      <c r="S640" s="154"/>
      <c r="T640" s="154"/>
      <c r="U640" s="154"/>
      <c r="V640" s="154"/>
      <c r="W640" s="154"/>
      <c r="X640" s="154"/>
      <c r="Y640" s="154"/>
      <c r="Z640" s="154"/>
      <c r="AA640" s="154"/>
      <c r="AB640" s="154"/>
      <c r="AC640" s="154"/>
      <c r="AD640" s="154"/>
      <c r="AE640" s="154"/>
      <c r="AF640" s="154"/>
      <c r="AG640" s="154"/>
      <c r="AH640" s="154"/>
      <c r="AI640" s="154"/>
    </row>
    <row r="641" spans="1:35" ht="12" customHeight="1">
      <c r="A641" s="154"/>
      <c r="B641" s="154"/>
      <c r="C641" s="154"/>
      <c r="D641" s="154"/>
      <c r="E641" s="154"/>
      <c r="F641" s="154"/>
      <c r="G641" s="92"/>
      <c r="H641" s="92"/>
      <c r="I641" s="92"/>
      <c r="J641" s="92"/>
      <c r="K641" s="92"/>
      <c r="L641" s="92"/>
      <c r="M641" s="92"/>
      <c r="N641" s="92"/>
      <c r="O641" s="92"/>
      <c r="P641" s="92"/>
      <c r="Q641" s="154"/>
      <c r="R641" s="154"/>
      <c r="S641" s="154"/>
      <c r="T641" s="154"/>
      <c r="U641" s="154"/>
      <c r="V641" s="154"/>
      <c r="W641" s="154"/>
      <c r="X641" s="154"/>
      <c r="Y641" s="154"/>
      <c r="Z641" s="154"/>
      <c r="AA641" s="154"/>
      <c r="AB641" s="154"/>
      <c r="AC641" s="154"/>
      <c r="AD641" s="154"/>
      <c r="AE641" s="154"/>
      <c r="AF641" s="154"/>
      <c r="AG641" s="154"/>
      <c r="AH641" s="154"/>
      <c r="AI641" s="154"/>
    </row>
    <row r="642" spans="1:35" ht="12" customHeight="1">
      <c r="A642" s="154"/>
      <c r="B642" s="154"/>
      <c r="C642" s="154"/>
      <c r="D642" s="154"/>
      <c r="E642" s="154"/>
      <c r="F642" s="154"/>
      <c r="G642" s="92"/>
      <c r="H642" s="92"/>
      <c r="I642" s="92"/>
      <c r="J642" s="92"/>
      <c r="K642" s="92"/>
      <c r="L642" s="92"/>
      <c r="M642" s="92"/>
      <c r="N642" s="92"/>
      <c r="O642" s="92"/>
      <c r="P642" s="92"/>
      <c r="Q642" s="154"/>
      <c r="R642" s="154"/>
      <c r="S642" s="154"/>
      <c r="T642" s="154"/>
      <c r="U642" s="154"/>
      <c r="V642" s="154"/>
      <c r="W642" s="154"/>
      <c r="X642" s="154"/>
      <c r="Y642" s="154"/>
      <c r="Z642" s="154"/>
      <c r="AA642" s="154"/>
      <c r="AB642" s="154"/>
      <c r="AC642" s="154"/>
      <c r="AD642" s="154"/>
      <c r="AE642" s="154"/>
      <c r="AF642" s="154"/>
      <c r="AG642" s="154"/>
      <c r="AH642" s="154"/>
      <c r="AI642" s="154"/>
    </row>
    <row r="643" spans="1:35" ht="12" customHeight="1">
      <c r="A643" s="154"/>
      <c r="B643" s="154"/>
      <c r="C643" s="154"/>
      <c r="D643" s="154"/>
      <c r="E643" s="154"/>
      <c r="F643" s="154"/>
      <c r="G643" s="92"/>
      <c r="H643" s="92"/>
      <c r="I643" s="92"/>
      <c r="J643" s="92"/>
      <c r="K643" s="92"/>
      <c r="L643" s="92"/>
      <c r="M643" s="92"/>
      <c r="N643" s="92"/>
      <c r="O643" s="92"/>
      <c r="P643" s="92"/>
      <c r="Q643" s="154"/>
      <c r="R643" s="154"/>
      <c r="S643" s="154"/>
      <c r="T643" s="154"/>
      <c r="U643" s="154"/>
      <c r="V643" s="154"/>
      <c r="W643" s="154"/>
      <c r="X643" s="154"/>
      <c r="Y643" s="154"/>
      <c r="Z643" s="154"/>
      <c r="AA643" s="154"/>
      <c r="AB643" s="154"/>
      <c r="AC643" s="154"/>
      <c r="AD643" s="154"/>
      <c r="AE643" s="154"/>
      <c r="AF643" s="154"/>
      <c r="AG643" s="154"/>
      <c r="AH643" s="154"/>
      <c r="AI643" s="154"/>
    </row>
    <row r="644" spans="1:35" ht="12" customHeight="1">
      <c r="A644" s="154"/>
      <c r="B644" s="154"/>
      <c r="C644" s="154"/>
      <c r="D644" s="154"/>
      <c r="E644" s="154"/>
      <c r="F644" s="154"/>
      <c r="G644" s="92"/>
      <c r="H644" s="92"/>
      <c r="I644" s="92"/>
      <c r="J644" s="92"/>
      <c r="K644" s="92"/>
      <c r="L644" s="92"/>
      <c r="M644" s="92"/>
      <c r="N644" s="92"/>
      <c r="O644" s="92"/>
      <c r="P644" s="92"/>
      <c r="Q644" s="154"/>
      <c r="R644" s="154"/>
      <c r="S644" s="154"/>
      <c r="T644" s="154"/>
      <c r="U644" s="154"/>
      <c r="V644" s="154"/>
      <c r="W644" s="154"/>
      <c r="X644" s="154"/>
      <c r="Y644" s="154"/>
      <c r="Z644" s="154"/>
      <c r="AA644" s="154"/>
      <c r="AB644" s="154"/>
      <c r="AC644" s="154"/>
      <c r="AD644" s="154"/>
      <c r="AE644" s="154"/>
      <c r="AF644" s="154"/>
      <c r="AG644" s="154"/>
      <c r="AH644" s="154"/>
      <c r="AI644" s="154"/>
    </row>
    <row r="645" spans="1:35" ht="12" customHeight="1">
      <c r="A645" s="154"/>
      <c r="B645" s="154"/>
      <c r="C645" s="154"/>
      <c r="D645" s="154"/>
      <c r="E645" s="154"/>
      <c r="F645" s="154"/>
      <c r="G645" s="92"/>
      <c r="H645" s="92"/>
      <c r="I645" s="92"/>
      <c r="J645" s="92"/>
      <c r="K645" s="92"/>
      <c r="L645" s="92"/>
      <c r="M645" s="92"/>
      <c r="N645" s="92"/>
      <c r="O645" s="92"/>
      <c r="P645" s="92"/>
      <c r="Q645" s="154"/>
      <c r="R645" s="154"/>
      <c r="S645" s="154"/>
      <c r="T645" s="154"/>
      <c r="U645" s="154"/>
      <c r="V645" s="154"/>
      <c r="W645" s="154"/>
      <c r="X645" s="154"/>
      <c r="Y645" s="154"/>
      <c r="Z645" s="154"/>
      <c r="AA645" s="154"/>
      <c r="AB645" s="154"/>
      <c r="AC645" s="154"/>
      <c r="AD645" s="154"/>
      <c r="AE645" s="154"/>
      <c r="AF645" s="154"/>
      <c r="AG645" s="154"/>
      <c r="AH645" s="154"/>
      <c r="AI645" s="154"/>
    </row>
    <row r="646" spans="1:35" ht="12" customHeight="1">
      <c r="A646" s="154"/>
      <c r="B646" s="154"/>
      <c r="C646" s="154"/>
      <c r="D646" s="154"/>
      <c r="E646" s="154"/>
      <c r="F646" s="154"/>
      <c r="G646" s="92"/>
      <c r="H646" s="92"/>
      <c r="I646" s="92"/>
      <c r="J646" s="92"/>
      <c r="K646" s="92"/>
      <c r="L646" s="92"/>
      <c r="M646" s="92"/>
      <c r="N646" s="92"/>
      <c r="O646" s="92"/>
      <c r="P646" s="92"/>
      <c r="Q646" s="154"/>
      <c r="R646" s="154"/>
      <c r="S646" s="154"/>
      <c r="T646" s="154"/>
      <c r="U646" s="154"/>
      <c r="V646" s="154"/>
      <c r="W646" s="154"/>
      <c r="X646" s="154"/>
      <c r="Y646" s="154"/>
      <c r="Z646" s="154"/>
      <c r="AA646" s="154"/>
      <c r="AB646" s="154"/>
      <c r="AC646" s="154"/>
      <c r="AD646" s="154"/>
      <c r="AE646" s="154"/>
      <c r="AF646" s="154"/>
      <c r="AG646" s="154"/>
      <c r="AH646" s="154"/>
      <c r="AI646" s="154"/>
    </row>
    <row r="647" spans="1:35" ht="12" customHeight="1">
      <c r="A647" s="154"/>
      <c r="B647" s="154"/>
      <c r="C647" s="154"/>
      <c r="D647" s="154"/>
      <c r="E647" s="154"/>
      <c r="F647" s="154"/>
      <c r="G647" s="92"/>
      <c r="H647" s="92"/>
      <c r="I647" s="92"/>
      <c r="J647" s="92"/>
      <c r="K647" s="92"/>
      <c r="L647" s="92"/>
      <c r="M647" s="92"/>
      <c r="N647" s="92"/>
      <c r="O647" s="92"/>
      <c r="P647" s="92"/>
      <c r="Q647" s="154"/>
      <c r="R647" s="154"/>
      <c r="S647" s="154"/>
      <c r="T647" s="154"/>
      <c r="U647" s="154"/>
      <c r="V647" s="154"/>
      <c r="W647" s="154"/>
      <c r="X647" s="154"/>
      <c r="Y647" s="154"/>
      <c r="Z647" s="154"/>
      <c r="AA647" s="154"/>
      <c r="AB647" s="154"/>
      <c r="AC647" s="154"/>
      <c r="AD647" s="154"/>
      <c r="AE647" s="154"/>
      <c r="AF647" s="154"/>
      <c r="AG647" s="154"/>
      <c r="AH647" s="154"/>
      <c r="AI647" s="154"/>
    </row>
    <row r="648" spans="1:35" ht="12" customHeight="1">
      <c r="A648" s="154"/>
      <c r="B648" s="154"/>
      <c r="C648" s="154"/>
      <c r="D648" s="154"/>
      <c r="E648" s="154"/>
      <c r="F648" s="154"/>
      <c r="G648" s="92"/>
      <c r="H648" s="92"/>
      <c r="I648" s="92"/>
      <c r="J648" s="92"/>
      <c r="K648" s="92"/>
      <c r="L648" s="92"/>
      <c r="M648" s="92"/>
      <c r="N648" s="92"/>
      <c r="O648" s="92"/>
      <c r="P648" s="92"/>
      <c r="Q648" s="154"/>
      <c r="R648" s="154"/>
      <c r="S648" s="154"/>
      <c r="T648" s="154"/>
      <c r="U648" s="154"/>
      <c r="V648" s="154"/>
      <c r="W648" s="154"/>
      <c r="X648" s="154"/>
      <c r="Y648" s="154"/>
      <c r="Z648" s="154"/>
      <c r="AA648" s="154"/>
      <c r="AB648" s="154"/>
      <c r="AC648" s="154"/>
      <c r="AD648" s="154"/>
      <c r="AE648" s="154"/>
      <c r="AF648" s="154"/>
      <c r="AG648" s="154"/>
      <c r="AH648" s="154"/>
      <c r="AI648" s="154"/>
    </row>
    <row r="649" spans="1:35" ht="12" customHeight="1">
      <c r="A649" s="154"/>
      <c r="B649" s="154"/>
      <c r="C649" s="154"/>
      <c r="D649" s="154"/>
      <c r="E649" s="154"/>
      <c r="F649" s="154"/>
      <c r="G649" s="92"/>
      <c r="H649" s="92"/>
      <c r="I649" s="92"/>
      <c r="J649" s="92"/>
      <c r="K649" s="92"/>
      <c r="L649" s="92"/>
      <c r="M649" s="92"/>
      <c r="N649" s="92"/>
      <c r="O649" s="92"/>
      <c r="P649" s="92"/>
      <c r="Q649" s="154"/>
      <c r="R649" s="154"/>
      <c r="S649" s="154"/>
      <c r="T649" s="154"/>
      <c r="U649" s="154"/>
      <c r="V649" s="154"/>
      <c r="W649" s="154"/>
      <c r="X649" s="154"/>
      <c r="Y649" s="154"/>
      <c r="Z649" s="154"/>
      <c r="AA649" s="154"/>
      <c r="AB649" s="154"/>
      <c r="AC649" s="154"/>
      <c r="AD649" s="154"/>
      <c r="AE649" s="154"/>
      <c r="AF649" s="154"/>
      <c r="AG649" s="154"/>
      <c r="AH649" s="154"/>
      <c r="AI649" s="154"/>
    </row>
    <row r="650" spans="1:35" ht="12" customHeight="1">
      <c r="A650" s="154"/>
      <c r="B650" s="154"/>
      <c r="C650" s="154"/>
      <c r="D650" s="154"/>
      <c r="E650" s="154"/>
      <c r="F650" s="154"/>
      <c r="G650" s="92"/>
      <c r="H650" s="92"/>
      <c r="I650" s="92"/>
      <c r="J650" s="92"/>
      <c r="K650" s="92"/>
      <c r="L650" s="92"/>
      <c r="M650" s="92"/>
      <c r="N650" s="92"/>
      <c r="O650" s="92"/>
      <c r="P650" s="92"/>
      <c r="Q650" s="154"/>
      <c r="R650" s="154"/>
      <c r="S650" s="154"/>
      <c r="T650" s="154"/>
      <c r="U650" s="154"/>
      <c r="V650" s="154"/>
      <c r="W650" s="154"/>
      <c r="X650" s="154"/>
      <c r="Y650" s="154"/>
      <c r="Z650" s="154"/>
      <c r="AA650" s="154"/>
      <c r="AB650" s="154"/>
      <c r="AC650" s="154"/>
      <c r="AD650" s="154"/>
      <c r="AE650" s="154"/>
      <c r="AF650" s="154"/>
      <c r="AG650" s="154"/>
      <c r="AH650" s="154"/>
      <c r="AI650" s="154"/>
    </row>
    <row r="651" spans="1:35" ht="12" customHeight="1">
      <c r="A651" s="154"/>
      <c r="B651" s="154"/>
      <c r="C651" s="154"/>
      <c r="D651" s="154"/>
      <c r="E651" s="154"/>
      <c r="F651" s="154"/>
      <c r="G651" s="92"/>
      <c r="H651" s="92"/>
      <c r="I651" s="92"/>
      <c r="J651" s="92"/>
      <c r="K651" s="92"/>
      <c r="L651" s="92"/>
      <c r="M651" s="92"/>
      <c r="N651" s="92"/>
      <c r="O651" s="92"/>
      <c r="P651" s="92"/>
      <c r="Q651" s="154"/>
      <c r="R651" s="154"/>
      <c r="S651" s="154"/>
      <c r="T651" s="154"/>
      <c r="U651" s="154"/>
      <c r="V651" s="154"/>
      <c r="W651" s="154"/>
      <c r="X651" s="154"/>
      <c r="Y651" s="154"/>
      <c r="Z651" s="154"/>
      <c r="AA651" s="154"/>
      <c r="AB651" s="154"/>
      <c r="AC651" s="154"/>
      <c r="AD651" s="154"/>
      <c r="AE651" s="154"/>
      <c r="AF651" s="154"/>
      <c r="AG651" s="154"/>
      <c r="AH651" s="154"/>
      <c r="AI651" s="154"/>
    </row>
    <row r="652" spans="1:35" ht="12" customHeight="1">
      <c r="A652" s="154"/>
      <c r="B652" s="154"/>
      <c r="C652" s="154"/>
      <c r="D652" s="154"/>
      <c r="E652" s="154"/>
      <c r="F652" s="154"/>
      <c r="G652" s="92"/>
      <c r="H652" s="92"/>
      <c r="I652" s="92"/>
      <c r="J652" s="92"/>
      <c r="K652" s="92"/>
      <c r="L652" s="92"/>
      <c r="M652" s="92"/>
      <c r="N652" s="92"/>
      <c r="O652" s="92"/>
      <c r="P652" s="92"/>
      <c r="Q652" s="154"/>
      <c r="R652" s="154"/>
      <c r="S652" s="154"/>
      <c r="T652" s="154"/>
      <c r="U652" s="154"/>
      <c r="V652" s="154"/>
      <c r="W652" s="154"/>
      <c r="X652" s="154"/>
      <c r="Y652" s="154"/>
      <c r="Z652" s="154"/>
      <c r="AA652" s="154"/>
      <c r="AB652" s="154"/>
      <c r="AC652" s="154"/>
      <c r="AD652" s="154"/>
      <c r="AE652" s="154"/>
      <c r="AF652" s="154"/>
      <c r="AG652" s="154"/>
      <c r="AH652" s="154"/>
      <c r="AI652" s="154"/>
    </row>
    <row r="653" spans="1:35" ht="12" customHeight="1">
      <c r="A653" s="154"/>
      <c r="B653" s="154"/>
      <c r="C653" s="154"/>
      <c r="D653" s="154"/>
      <c r="E653" s="154"/>
      <c r="F653" s="154"/>
      <c r="G653" s="92"/>
      <c r="H653" s="92"/>
      <c r="I653" s="92"/>
      <c r="J653" s="92"/>
      <c r="K653" s="92"/>
      <c r="L653" s="92"/>
      <c r="M653" s="92"/>
      <c r="N653" s="92"/>
      <c r="O653" s="92"/>
      <c r="P653" s="92"/>
      <c r="Q653" s="154"/>
      <c r="R653" s="154"/>
      <c r="S653" s="154"/>
      <c r="T653" s="154"/>
      <c r="U653" s="154"/>
      <c r="V653" s="154"/>
      <c r="W653" s="154"/>
      <c r="X653" s="154"/>
      <c r="Y653" s="154"/>
      <c r="Z653" s="154"/>
      <c r="AA653" s="154"/>
      <c r="AB653" s="154"/>
      <c r="AC653" s="154"/>
      <c r="AD653" s="154"/>
      <c r="AE653" s="154"/>
      <c r="AF653" s="154"/>
      <c r="AG653" s="154"/>
      <c r="AH653" s="154"/>
      <c r="AI653" s="154"/>
    </row>
    <row r="654" spans="1:35" ht="12" customHeight="1">
      <c r="A654" s="154"/>
      <c r="B654" s="154"/>
      <c r="C654" s="154"/>
      <c r="D654" s="154"/>
      <c r="E654" s="154"/>
      <c r="F654" s="154"/>
      <c r="G654" s="92"/>
      <c r="H654" s="92"/>
      <c r="I654" s="92"/>
      <c r="J654" s="92"/>
      <c r="K654" s="92"/>
      <c r="L654" s="92"/>
      <c r="M654" s="92"/>
      <c r="N654" s="92"/>
      <c r="O654" s="92"/>
      <c r="P654" s="92"/>
      <c r="Q654" s="154"/>
      <c r="R654" s="154"/>
      <c r="S654" s="154"/>
      <c r="T654" s="154"/>
      <c r="U654" s="154"/>
      <c r="V654" s="154"/>
      <c r="W654" s="154"/>
      <c r="X654" s="154"/>
      <c r="Y654" s="154"/>
      <c r="Z654" s="154"/>
      <c r="AA654" s="154"/>
      <c r="AB654" s="154"/>
      <c r="AC654" s="154"/>
      <c r="AD654" s="154"/>
      <c r="AE654" s="154"/>
      <c r="AF654" s="154"/>
      <c r="AG654" s="154"/>
      <c r="AH654" s="154"/>
      <c r="AI654" s="154"/>
    </row>
    <row r="655" spans="1:35" ht="12" customHeight="1">
      <c r="A655" s="154"/>
      <c r="B655" s="154"/>
      <c r="C655" s="154"/>
      <c r="D655" s="154"/>
      <c r="E655" s="154"/>
      <c r="F655" s="154"/>
      <c r="G655" s="92"/>
      <c r="H655" s="92"/>
      <c r="I655" s="92"/>
      <c r="J655" s="92"/>
      <c r="K655" s="92"/>
      <c r="L655" s="92"/>
      <c r="M655" s="92"/>
      <c r="N655" s="92"/>
      <c r="O655" s="92"/>
      <c r="P655" s="92"/>
      <c r="Q655" s="154"/>
      <c r="R655" s="154"/>
      <c r="S655" s="154"/>
      <c r="T655" s="154"/>
      <c r="U655" s="154"/>
      <c r="V655" s="154"/>
      <c r="W655" s="154"/>
      <c r="X655" s="154"/>
      <c r="Y655" s="154"/>
      <c r="Z655" s="154"/>
      <c r="AA655" s="154"/>
      <c r="AB655" s="154"/>
      <c r="AC655" s="154"/>
      <c r="AD655" s="154"/>
      <c r="AE655" s="154"/>
      <c r="AF655" s="154"/>
      <c r="AG655" s="154"/>
      <c r="AH655" s="154"/>
      <c r="AI655" s="154"/>
    </row>
    <row r="656" spans="1:35" ht="12" customHeight="1">
      <c r="A656" s="154"/>
      <c r="B656" s="154"/>
      <c r="C656" s="154"/>
      <c r="D656" s="154"/>
      <c r="E656" s="154"/>
      <c r="F656" s="154"/>
      <c r="G656" s="92"/>
      <c r="H656" s="92"/>
      <c r="I656" s="92"/>
      <c r="J656" s="92"/>
      <c r="K656" s="92"/>
      <c r="L656" s="92"/>
      <c r="M656" s="92"/>
      <c r="N656" s="92"/>
      <c r="O656" s="92"/>
      <c r="P656" s="92"/>
      <c r="Q656" s="154"/>
      <c r="R656" s="154"/>
      <c r="S656" s="154"/>
      <c r="T656" s="154"/>
      <c r="U656" s="154"/>
      <c r="V656" s="154"/>
      <c r="W656" s="154"/>
      <c r="X656" s="154"/>
      <c r="Y656" s="154"/>
      <c r="Z656" s="154"/>
      <c r="AA656" s="154"/>
      <c r="AB656" s="154"/>
      <c r="AC656" s="154"/>
      <c r="AD656" s="154"/>
      <c r="AE656" s="154"/>
      <c r="AF656" s="154"/>
      <c r="AG656" s="154"/>
      <c r="AH656" s="154"/>
      <c r="AI656" s="154"/>
    </row>
    <row r="657" spans="1:35" ht="12" customHeight="1">
      <c r="A657" s="154"/>
      <c r="B657" s="154"/>
      <c r="C657" s="154"/>
      <c r="D657" s="154"/>
      <c r="E657" s="154"/>
      <c r="F657" s="154"/>
      <c r="G657" s="92"/>
      <c r="H657" s="92"/>
      <c r="I657" s="92"/>
      <c r="J657" s="92"/>
      <c r="K657" s="92"/>
      <c r="L657" s="92"/>
      <c r="M657" s="92"/>
      <c r="N657" s="92"/>
      <c r="O657" s="92"/>
      <c r="P657" s="92"/>
      <c r="Q657" s="154"/>
      <c r="R657" s="154"/>
      <c r="S657" s="154"/>
      <c r="T657" s="154"/>
      <c r="U657" s="154"/>
      <c r="V657" s="154"/>
      <c r="W657" s="154"/>
      <c r="X657" s="154"/>
      <c r="Y657" s="154"/>
      <c r="Z657" s="154"/>
      <c r="AA657" s="154"/>
      <c r="AB657" s="154"/>
      <c r="AC657" s="154"/>
      <c r="AD657" s="154"/>
      <c r="AE657" s="154"/>
      <c r="AF657" s="154"/>
      <c r="AG657" s="154"/>
      <c r="AH657" s="154"/>
      <c r="AI657" s="154"/>
    </row>
    <row r="658" spans="1:35" ht="12" customHeight="1">
      <c r="A658" s="154"/>
      <c r="B658" s="154"/>
      <c r="C658" s="154"/>
      <c r="D658" s="154"/>
      <c r="E658" s="154"/>
      <c r="F658" s="154"/>
      <c r="G658" s="92"/>
      <c r="H658" s="92"/>
      <c r="I658" s="92"/>
      <c r="J658" s="92"/>
      <c r="K658" s="92"/>
      <c r="L658" s="92"/>
      <c r="M658" s="92"/>
      <c r="N658" s="92"/>
      <c r="O658" s="92"/>
      <c r="P658" s="92"/>
      <c r="Q658" s="154"/>
      <c r="R658" s="154"/>
      <c r="S658" s="154"/>
      <c r="T658" s="154"/>
      <c r="U658" s="154"/>
      <c r="V658" s="154"/>
      <c r="W658" s="154"/>
      <c r="X658" s="154"/>
      <c r="Y658" s="154"/>
      <c r="Z658" s="154"/>
      <c r="AA658" s="154"/>
      <c r="AB658" s="154"/>
      <c r="AC658" s="154"/>
      <c r="AD658" s="154"/>
      <c r="AE658" s="154"/>
      <c r="AF658" s="154"/>
      <c r="AG658" s="154"/>
      <c r="AH658" s="154"/>
      <c r="AI658" s="154"/>
    </row>
    <row r="659" spans="1:35" ht="12" customHeight="1">
      <c r="A659" s="154"/>
      <c r="B659" s="154"/>
      <c r="C659" s="154"/>
      <c r="D659" s="154"/>
      <c r="E659" s="154"/>
      <c r="F659" s="154"/>
      <c r="G659" s="92"/>
      <c r="H659" s="92"/>
      <c r="I659" s="92"/>
      <c r="J659" s="92"/>
      <c r="K659" s="92"/>
      <c r="L659" s="92"/>
      <c r="M659" s="92"/>
      <c r="N659" s="92"/>
      <c r="O659" s="92"/>
      <c r="P659" s="92"/>
      <c r="Q659" s="154"/>
      <c r="R659" s="154"/>
      <c r="S659" s="154"/>
      <c r="T659" s="154"/>
      <c r="U659" s="154"/>
      <c r="V659" s="154"/>
      <c r="W659" s="154"/>
      <c r="X659" s="154"/>
      <c r="Y659" s="154"/>
      <c r="Z659" s="154"/>
      <c r="AA659" s="154"/>
      <c r="AB659" s="154"/>
      <c r="AC659" s="154"/>
      <c r="AD659" s="154"/>
      <c r="AE659" s="154"/>
      <c r="AF659" s="154"/>
      <c r="AG659" s="154"/>
      <c r="AH659" s="154"/>
      <c r="AI659" s="154"/>
    </row>
    <row r="660" spans="1:35" ht="12" customHeight="1">
      <c r="A660" s="154"/>
      <c r="B660" s="154"/>
      <c r="C660" s="154"/>
      <c r="D660" s="154"/>
      <c r="E660" s="154"/>
      <c r="F660" s="154"/>
      <c r="G660" s="92"/>
      <c r="H660" s="92"/>
      <c r="I660" s="92"/>
      <c r="J660" s="92"/>
      <c r="K660" s="92"/>
      <c r="L660" s="92"/>
      <c r="M660" s="92"/>
      <c r="N660" s="92"/>
      <c r="O660" s="92"/>
      <c r="P660" s="92"/>
      <c r="Q660" s="154"/>
      <c r="R660" s="154"/>
      <c r="S660" s="154"/>
      <c r="T660" s="154"/>
      <c r="U660" s="154"/>
      <c r="V660" s="154"/>
      <c r="W660" s="154"/>
      <c r="X660" s="154"/>
      <c r="Y660" s="154"/>
      <c r="Z660" s="154"/>
      <c r="AA660" s="154"/>
      <c r="AB660" s="154"/>
      <c r="AC660" s="154"/>
      <c r="AD660" s="154"/>
      <c r="AE660" s="154"/>
      <c r="AF660" s="154"/>
      <c r="AG660" s="154"/>
      <c r="AH660" s="154"/>
      <c r="AI660" s="154"/>
    </row>
    <row r="661" spans="1:35" ht="12" customHeight="1">
      <c r="A661" s="154"/>
      <c r="B661" s="154"/>
      <c r="C661" s="154"/>
      <c r="D661" s="154"/>
      <c r="E661" s="154"/>
      <c r="F661" s="154"/>
      <c r="G661" s="92"/>
      <c r="H661" s="92"/>
      <c r="I661" s="92"/>
      <c r="J661" s="92"/>
      <c r="K661" s="92"/>
      <c r="L661" s="92"/>
      <c r="M661" s="92"/>
      <c r="N661" s="92"/>
      <c r="O661" s="92"/>
      <c r="P661" s="92"/>
      <c r="Q661" s="154"/>
      <c r="R661" s="154"/>
      <c r="S661" s="154"/>
      <c r="T661" s="154"/>
      <c r="U661" s="154"/>
      <c r="V661" s="154"/>
      <c r="W661" s="154"/>
      <c r="X661" s="154"/>
      <c r="Y661" s="154"/>
      <c r="Z661" s="154"/>
      <c r="AA661" s="154"/>
      <c r="AB661" s="154"/>
      <c r="AC661" s="154"/>
      <c r="AD661" s="154"/>
      <c r="AE661" s="154"/>
      <c r="AF661" s="154"/>
      <c r="AG661" s="154"/>
      <c r="AH661" s="154"/>
      <c r="AI661" s="154"/>
    </row>
    <row r="662" spans="1:35" ht="12" customHeight="1">
      <c r="A662" s="154"/>
      <c r="B662" s="154"/>
      <c r="C662" s="154"/>
      <c r="D662" s="154"/>
      <c r="E662" s="154"/>
      <c r="F662" s="154"/>
      <c r="G662" s="92"/>
      <c r="H662" s="92"/>
      <c r="I662" s="92"/>
      <c r="J662" s="92"/>
      <c r="K662" s="92"/>
      <c r="L662" s="92"/>
      <c r="M662" s="92"/>
      <c r="N662" s="92"/>
      <c r="O662" s="92"/>
      <c r="P662" s="92"/>
      <c r="Q662" s="154"/>
      <c r="R662" s="154"/>
      <c r="S662" s="154"/>
      <c r="T662" s="154"/>
      <c r="U662" s="154"/>
      <c r="V662" s="154"/>
      <c r="W662" s="154"/>
      <c r="X662" s="154"/>
      <c r="Y662" s="154"/>
      <c r="Z662" s="154"/>
      <c r="AA662" s="154"/>
      <c r="AB662" s="154"/>
      <c r="AC662" s="154"/>
      <c r="AD662" s="154"/>
      <c r="AE662" s="154"/>
      <c r="AF662" s="154"/>
      <c r="AG662" s="154"/>
      <c r="AH662" s="154"/>
      <c r="AI662" s="154"/>
    </row>
    <row r="663" spans="1:35" ht="12" customHeight="1">
      <c r="A663" s="154"/>
      <c r="B663" s="154"/>
      <c r="C663" s="154"/>
      <c r="D663" s="154"/>
      <c r="E663" s="154"/>
      <c r="F663" s="154"/>
      <c r="G663" s="92"/>
      <c r="H663" s="92"/>
      <c r="I663" s="92"/>
      <c r="J663" s="92"/>
      <c r="K663" s="92"/>
      <c r="L663" s="92"/>
      <c r="M663" s="92"/>
      <c r="N663" s="92"/>
      <c r="O663" s="92"/>
      <c r="P663" s="92"/>
      <c r="Q663" s="154"/>
      <c r="R663" s="154"/>
      <c r="S663" s="154"/>
      <c r="T663" s="154"/>
      <c r="U663" s="154"/>
      <c r="V663" s="154"/>
      <c r="W663" s="154"/>
      <c r="X663" s="154"/>
      <c r="Y663" s="154"/>
      <c r="Z663" s="154"/>
      <c r="AA663" s="154"/>
      <c r="AB663" s="154"/>
      <c r="AC663" s="154"/>
      <c r="AD663" s="154"/>
      <c r="AE663" s="154"/>
      <c r="AF663" s="154"/>
      <c r="AG663" s="154"/>
      <c r="AH663" s="154"/>
      <c r="AI663" s="154"/>
    </row>
    <row r="664" spans="1:35" ht="12" customHeight="1">
      <c r="A664" s="154"/>
      <c r="B664" s="154"/>
      <c r="C664" s="154"/>
      <c r="D664" s="154"/>
      <c r="E664" s="154"/>
      <c r="F664" s="154"/>
      <c r="G664" s="92"/>
      <c r="H664" s="92"/>
      <c r="I664" s="92"/>
      <c r="J664" s="92"/>
      <c r="K664" s="92"/>
      <c r="L664" s="92"/>
      <c r="M664" s="92"/>
      <c r="N664" s="92"/>
      <c r="O664" s="92"/>
      <c r="P664" s="92"/>
      <c r="Q664" s="154"/>
      <c r="R664" s="154"/>
      <c r="S664" s="154"/>
      <c r="T664" s="154"/>
      <c r="U664" s="154"/>
      <c r="V664" s="154"/>
      <c r="W664" s="154"/>
      <c r="X664" s="154"/>
      <c r="Y664" s="154"/>
      <c r="Z664" s="154"/>
      <c r="AA664" s="154"/>
      <c r="AB664" s="154"/>
      <c r="AC664" s="154"/>
      <c r="AD664" s="154"/>
      <c r="AE664" s="154"/>
      <c r="AF664" s="154"/>
      <c r="AG664" s="154"/>
      <c r="AH664" s="154"/>
      <c r="AI664" s="154"/>
    </row>
    <row r="665" spans="1:35" ht="12" customHeight="1">
      <c r="A665" s="154"/>
      <c r="B665" s="154"/>
      <c r="C665" s="154"/>
      <c r="D665" s="154"/>
      <c r="E665" s="154"/>
      <c r="F665" s="154"/>
      <c r="G665" s="92"/>
      <c r="H665" s="92"/>
      <c r="I665" s="92"/>
      <c r="J665" s="92"/>
      <c r="K665" s="92"/>
      <c r="L665" s="92"/>
      <c r="M665" s="92"/>
      <c r="N665" s="92"/>
      <c r="O665" s="92"/>
      <c r="P665" s="92"/>
      <c r="Q665" s="154"/>
      <c r="R665" s="154"/>
      <c r="S665" s="154"/>
      <c r="T665" s="154"/>
      <c r="U665" s="154"/>
      <c r="V665" s="154"/>
      <c r="W665" s="154"/>
      <c r="X665" s="154"/>
      <c r="Y665" s="154"/>
      <c r="Z665" s="154"/>
      <c r="AA665" s="154"/>
      <c r="AB665" s="154"/>
      <c r="AC665" s="154"/>
      <c r="AD665" s="154"/>
      <c r="AE665" s="154"/>
      <c r="AF665" s="154"/>
      <c r="AG665" s="154"/>
      <c r="AH665" s="154"/>
      <c r="AI665" s="154"/>
    </row>
    <row r="666" spans="1:35" ht="12" customHeight="1">
      <c r="A666" s="154"/>
      <c r="B666" s="154"/>
      <c r="C666" s="154"/>
      <c r="D666" s="154"/>
      <c r="E666" s="154"/>
      <c r="F666" s="154"/>
      <c r="G666" s="92"/>
      <c r="H666" s="92"/>
      <c r="I666" s="92"/>
      <c r="J666" s="92"/>
      <c r="K666" s="92"/>
      <c r="L666" s="92"/>
      <c r="M666" s="92"/>
      <c r="N666" s="92"/>
      <c r="O666" s="92"/>
      <c r="P666" s="92"/>
      <c r="Q666" s="154"/>
      <c r="R666" s="154"/>
      <c r="S666" s="154"/>
      <c r="T666" s="154"/>
      <c r="U666" s="154"/>
      <c r="V666" s="154"/>
      <c r="W666" s="154"/>
      <c r="X666" s="154"/>
      <c r="Y666" s="154"/>
      <c r="Z666" s="154"/>
      <c r="AA666" s="154"/>
      <c r="AB666" s="154"/>
      <c r="AC666" s="154"/>
      <c r="AD666" s="154"/>
      <c r="AE666" s="154"/>
      <c r="AF666" s="154"/>
      <c r="AG666" s="154"/>
      <c r="AH666" s="154"/>
      <c r="AI666" s="154"/>
    </row>
    <row r="667" spans="1:35" ht="12" customHeight="1">
      <c r="A667" s="154"/>
      <c r="B667" s="154"/>
      <c r="C667" s="154"/>
      <c r="D667" s="154"/>
      <c r="E667" s="154"/>
      <c r="F667" s="154"/>
      <c r="G667" s="92"/>
      <c r="H667" s="92"/>
      <c r="I667" s="92"/>
      <c r="J667" s="92"/>
      <c r="K667" s="92"/>
      <c r="L667" s="92"/>
      <c r="M667" s="92"/>
      <c r="N667" s="92"/>
      <c r="O667" s="92"/>
      <c r="P667" s="92"/>
      <c r="Q667" s="154"/>
      <c r="R667" s="154"/>
      <c r="S667" s="154"/>
      <c r="T667" s="154"/>
      <c r="U667" s="154"/>
      <c r="V667" s="154"/>
      <c r="W667" s="154"/>
      <c r="X667" s="154"/>
      <c r="Y667" s="154"/>
      <c r="Z667" s="154"/>
      <c r="AA667" s="154"/>
      <c r="AB667" s="154"/>
      <c r="AC667" s="154"/>
      <c r="AD667" s="154"/>
      <c r="AE667" s="154"/>
      <c r="AF667" s="154"/>
      <c r="AG667" s="154"/>
      <c r="AH667" s="154"/>
      <c r="AI667" s="154"/>
    </row>
    <row r="668" spans="1:35" ht="12" customHeight="1">
      <c r="A668" s="154"/>
      <c r="B668" s="154"/>
      <c r="C668" s="154"/>
      <c r="D668" s="154"/>
      <c r="E668" s="154"/>
      <c r="F668" s="154"/>
      <c r="G668" s="92"/>
      <c r="H668" s="92"/>
      <c r="I668" s="92"/>
      <c r="J668" s="92"/>
      <c r="K668" s="92"/>
      <c r="L668" s="92"/>
      <c r="M668" s="92"/>
      <c r="N668" s="92"/>
      <c r="O668" s="92"/>
      <c r="P668" s="92"/>
      <c r="Q668" s="154"/>
      <c r="R668" s="154"/>
      <c r="S668" s="154"/>
      <c r="T668" s="154"/>
      <c r="U668" s="154"/>
      <c r="V668" s="154"/>
      <c r="W668" s="154"/>
      <c r="X668" s="154"/>
      <c r="Y668" s="154"/>
      <c r="Z668" s="154"/>
      <c r="AA668" s="154"/>
      <c r="AB668" s="154"/>
      <c r="AC668" s="154"/>
      <c r="AD668" s="154"/>
      <c r="AE668" s="154"/>
      <c r="AF668" s="154"/>
      <c r="AG668" s="154"/>
      <c r="AH668" s="154"/>
      <c r="AI668" s="154"/>
    </row>
    <row r="669" spans="1:35" ht="12" customHeight="1">
      <c r="A669" s="154"/>
      <c r="B669" s="154"/>
      <c r="C669" s="154"/>
      <c r="D669" s="154"/>
      <c r="E669" s="154"/>
      <c r="F669" s="154"/>
      <c r="G669" s="92"/>
      <c r="H669" s="92"/>
      <c r="I669" s="92"/>
      <c r="J669" s="92"/>
      <c r="K669" s="92"/>
      <c r="L669" s="92"/>
      <c r="M669" s="92"/>
      <c r="N669" s="92"/>
      <c r="O669" s="92"/>
      <c r="P669" s="92"/>
      <c r="Q669" s="154"/>
      <c r="R669" s="154"/>
      <c r="S669" s="154"/>
      <c r="T669" s="154"/>
      <c r="U669" s="154"/>
      <c r="V669" s="154"/>
      <c r="W669" s="154"/>
      <c r="X669" s="154"/>
      <c r="Y669" s="154"/>
      <c r="Z669" s="154"/>
      <c r="AA669" s="154"/>
      <c r="AB669" s="154"/>
      <c r="AC669" s="154"/>
      <c r="AD669" s="154"/>
      <c r="AE669" s="154"/>
      <c r="AF669" s="154"/>
      <c r="AG669" s="154"/>
      <c r="AH669" s="154"/>
      <c r="AI669" s="154"/>
    </row>
    <row r="670" spans="1:35" ht="12" customHeight="1">
      <c r="A670" s="154"/>
      <c r="B670" s="154"/>
      <c r="C670" s="154"/>
      <c r="D670" s="154"/>
      <c r="E670" s="154"/>
      <c r="F670" s="154"/>
      <c r="G670" s="92"/>
      <c r="H670" s="92"/>
      <c r="I670" s="92"/>
      <c r="J670" s="92"/>
      <c r="K670" s="92"/>
      <c r="L670" s="92"/>
      <c r="M670" s="92"/>
      <c r="N670" s="92"/>
      <c r="O670" s="92"/>
      <c r="P670" s="92"/>
      <c r="Q670" s="154"/>
      <c r="R670" s="154"/>
      <c r="S670" s="154"/>
      <c r="T670" s="154"/>
      <c r="U670" s="154"/>
      <c r="V670" s="154"/>
      <c r="W670" s="154"/>
      <c r="X670" s="154"/>
      <c r="Y670" s="154"/>
      <c r="Z670" s="154"/>
      <c r="AA670" s="154"/>
      <c r="AB670" s="154"/>
      <c r="AC670" s="154"/>
      <c r="AD670" s="154"/>
      <c r="AE670" s="154"/>
      <c r="AF670" s="154"/>
      <c r="AG670" s="154"/>
      <c r="AH670" s="154"/>
      <c r="AI670" s="154"/>
    </row>
    <row r="671" spans="1:35" ht="12" customHeight="1">
      <c r="A671" s="154"/>
      <c r="B671" s="154"/>
      <c r="C671" s="154"/>
      <c r="D671" s="154"/>
      <c r="E671" s="154"/>
      <c r="F671" s="154"/>
      <c r="G671" s="92"/>
      <c r="H671" s="92"/>
      <c r="I671" s="92"/>
      <c r="J671" s="92"/>
      <c r="K671" s="92"/>
      <c r="L671" s="92"/>
      <c r="M671" s="92"/>
      <c r="N671" s="92"/>
      <c r="O671" s="92"/>
      <c r="P671" s="92"/>
      <c r="Q671" s="154"/>
      <c r="R671" s="154"/>
      <c r="S671" s="154"/>
      <c r="T671" s="154"/>
      <c r="U671" s="154"/>
      <c r="V671" s="154"/>
      <c r="W671" s="154"/>
      <c r="X671" s="154"/>
      <c r="Y671" s="154"/>
      <c r="Z671" s="154"/>
      <c r="AA671" s="154"/>
      <c r="AB671" s="154"/>
      <c r="AC671" s="154"/>
      <c r="AD671" s="154"/>
      <c r="AE671" s="154"/>
      <c r="AF671" s="154"/>
      <c r="AG671" s="154"/>
      <c r="AH671" s="154"/>
      <c r="AI671" s="154"/>
    </row>
    <row r="672" spans="1:35" ht="12" customHeight="1">
      <c r="A672" s="154"/>
      <c r="B672" s="154"/>
      <c r="C672" s="154"/>
      <c r="D672" s="154"/>
      <c r="E672" s="154"/>
      <c r="F672" s="154"/>
      <c r="G672" s="92"/>
      <c r="H672" s="92"/>
      <c r="I672" s="92"/>
      <c r="J672" s="92"/>
      <c r="K672" s="92"/>
      <c r="L672" s="92"/>
      <c r="M672" s="92"/>
      <c r="N672" s="92"/>
      <c r="O672" s="92"/>
      <c r="P672" s="92"/>
      <c r="Q672" s="154"/>
      <c r="R672" s="154"/>
      <c r="S672" s="154"/>
      <c r="T672" s="154"/>
      <c r="U672" s="154"/>
      <c r="V672" s="154"/>
      <c r="W672" s="154"/>
      <c r="X672" s="154"/>
      <c r="Y672" s="154"/>
      <c r="Z672" s="154"/>
      <c r="AA672" s="154"/>
      <c r="AB672" s="154"/>
      <c r="AC672" s="154"/>
      <c r="AD672" s="154"/>
      <c r="AE672" s="154"/>
      <c r="AF672" s="154"/>
      <c r="AG672" s="154"/>
      <c r="AH672" s="154"/>
      <c r="AI672" s="154"/>
    </row>
    <row r="673" spans="1:35" ht="12" customHeight="1">
      <c r="A673" s="154"/>
      <c r="B673" s="154"/>
      <c r="C673" s="154"/>
      <c r="D673" s="154"/>
      <c r="E673" s="154"/>
      <c r="F673" s="154"/>
      <c r="G673" s="92"/>
      <c r="H673" s="92"/>
      <c r="I673" s="92"/>
      <c r="J673" s="92"/>
      <c r="K673" s="92"/>
      <c r="L673" s="92"/>
      <c r="M673" s="92"/>
      <c r="N673" s="92"/>
      <c r="O673" s="92"/>
      <c r="P673" s="92"/>
      <c r="Q673" s="154"/>
      <c r="R673" s="154"/>
      <c r="S673" s="154"/>
      <c r="T673" s="154"/>
      <c r="U673" s="154"/>
      <c r="V673" s="154"/>
      <c r="W673" s="154"/>
      <c r="X673" s="154"/>
      <c r="Y673" s="154"/>
      <c r="Z673" s="154"/>
      <c r="AA673" s="154"/>
      <c r="AB673" s="154"/>
      <c r="AC673" s="154"/>
      <c r="AD673" s="154"/>
      <c r="AE673" s="154"/>
      <c r="AF673" s="154"/>
      <c r="AG673" s="154"/>
      <c r="AH673" s="154"/>
      <c r="AI673" s="154"/>
    </row>
    <row r="674" spans="1:35" ht="12" customHeight="1">
      <c r="A674" s="154"/>
      <c r="B674" s="154"/>
      <c r="C674" s="154"/>
      <c r="D674" s="154"/>
      <c r="E674" s="154"/>
      <c r="F674" s="154"/>
      <c r="G674" s="92"/>
      <c r="H674" s="92"/>
      <c r="I674" s="92"/>
      <c r="J674" s="92"/>
      <c r="K674" s="92"/>
      <c r="L674" s="92"/>
      <c r="M674" s="92"/>
      <c r="N674" s="92"/>
      <c r="O674" s="92"/>
      <c r="P674" s="92"/>
      <c r="Q674" s="154"/>
      <c r="R674" s="154"/>
      <c r="S674" s="154"/>
      <c r="T674" s="154"/>
      <c r="U674" s="154"/>
      <c r="V674" s="154"/>
      <c r="W674" s="154"/>
      <c r="X674" s="154"/>
      <c r="Y674" s="154"/>
      <c r="Z674" s="154"/>
      <c r="AA674" s="154"/>
      <c r="AB674" s="154"/>
      <c r="AC674" s="154"/>
      <c r="AD674" s="154"/>
      <c r="AE674" s="154"/>
      <c r="AF674" s="154"/>
      <c r="AG674" s="154"/>
      <c r="AH674" s="154"/>
      <c r="AI674" s="154"/>
    </row>
    <row r="675" spans="1:35" ht="12" customHeight="1">
      <c r="A675" s="154"/>
      <c r="B675" s="154"/>
      <c r="C675" s="154"/>
      <c r="D675" s="154"/>
      <c r="E675" s="154"/>
      <c r="F675" s="154"/>
      <c r="G675" s="92"/>
      <c r="H675" s="92"/>
      <c r="I675" s="92"/>
      <c r="J675" s="92"/>
      <c r="K675" s="92"/>
      <c r="L675" s="92"/>
      <c r="M675" s="92"/>
      <c r="N675" s="92"/>
      <c r="O675" s="92"/>
      <c r="P675" s="92"/>
      <c r="Q675" s="154"/>
      <c r="R675" s="154"/>
      <c r="S675" s="154"/>
      <c r="T675" s="154"/>
      <c r="U675" s="154"/>
      <c r="V675" s="154"/>
      <c r="W675" s="154"/>
      <c r="X675" s="154"/>
      <c r="Y675" s="154"/>
      <c r="Z675" s="154"/>
      <c r="AA675" s="154"/>
      <c r="AB675" s="154"/>
      <c r="AC675" s="154"/>
      <c r="AD675" s="154"/>
      <c r="AE675" s="154"/>
      <c r="AF675" s="154"/>
      <c r="AG675" s="154"/>
      <c r="AH675" s="154"/>
      <c r="AI675" s="154"/>
    </row>
    <row r="676" spans="1:35" ht="12" customHeight="1">
      <c r="A676" s="154"/>
      <c r="B676" s="154"/>
      <c r="C676" s="154"/>
      <c r="D676" s="154"/>
      <c r="E676" s="154"/>
      <c r="F676" s="154"/>
      <c r="G676" s="92"/>
      <c r="H676" s="92"/>
      <c r="I676" s="92"/>
      <c r="J676" s="92"/>
      <c r="K676" s="92"/>
      <c r="L676" s="92"/>
      <c r="M676" s="92"/>
      <c r="N676" s="92"/>
      <c r="O676" s="92"/>
      <c r="P676" s="92"/>
      <c r="Q676" s="154"/>
      <c r="R676" s="154"/>
      <c r="S676" s="154"/>
      <c r="T676" s="154"/>
      <c r="U676" s="154"/>
      <c r="V676" s="154"/>
      <c r="W676" s="154"/>
      <c r="X676" s="154"/>
      <c r="Y676" s="154"/>
      <c r="Z676" s="154"/>
      <c r="AA676" s="154"/>
      <c r="AB676" s="154"/>
      <c r="AC676" s="154"/>
      <c r="AD676" s="154"/>
      <c r="AE676" s="154"/>
      <c r="AF676" s="154"/>
      <c r="AG676" s="154"/>
      <c r="AH676" s="154"/>
      <c r="AI676" s="154"/>
    </row>
    <row r="677" spans="1:35" ht="12" customHeight="1">
      <c r="A677" s="154"/>
      <c r="B677" s="154"/>
      <c r="C677" s="154"/>
      <c r="D677" s="154"/>
      <c r="E677" s="154"/>
      <c r="F677" s="154"/>
      <c r="G677" s="92"/>
      <c r="H677" s="92"/>
      <c r="I677" s="92"/>
      <c r="J677" s="92"/>
      <c r="K677" s="92"/>
      <c r="L677" s="92"/>
      <c r="M677" s="92"/>
      <c r="N677" s="92"/>
      <c r="O677" s="92"/>
      <c r="P677" s="92"/>
      <c r="Q677" s="154"/>
      <c r="R677" s="154"/>
      <c r="S677" s="154"/>
      <c r="T677" s="154"/>
      <c r="U677" s="154"/>
      <c r="V677" s="154"/>
      <c r="W677" s="154"/>
      <c r="X677" s="154"/>
      <c r="Y677" s="154"/>
      <c r="Z677" s="154"/>
      <c r="AA677" s="154"/>
      <c r="AB677" s="154"/>
      <c r="AC677" s="154"/>
      <c r="AD677" s="154"/>
      <c r="AE677" s="154"/>
      <c r="AF677" s="154"/>
      <c r="AG677" s="154"/>
      <c r="AH677" s="154"/>
      <c r="AI677" s="154"/>
    </row>
    <row r="678" spans="1:35" ht="12" customHeight="1">
      <c r="A678" s="154"/>
      <c r="B678" s="154"/>
      <c r="C678" s="154"/>
      <c r="D678" s="154"/>
      <c r="E678" s="154"/>
      <c r="F678" s="154"/>
      <c r="G678" s="92"/>
      <c r="H678" s="92"/>
      <c r="I678" s="92"/>
      <c r="J678" s="92"/>
      <c r="K678" s="92"/>
      <c r="L678" s="92"/>
      <c r="M678" s="92"/>
      <c r="N678" s="92"/>
      <c r="O678" s="92"/>
      <c r="P678" s="92"/>
      <c r="Q678" s="154"/>
      <c r="R678" s="154"/>
      <c r="S678" s="154"/>
      <c r="T678" s="154"/>
      <c r="U678" s="154"/>
      <c r="V678" s="154"/>
      <c r="W678" s="154"/>
      <c r="X678" s="154"/>
      <c r="Y678" s="154"/>
      <c r="Z678" s="154"/>
      <c r="AA678" s="154"/>
      <c r="AB678" s="154"/>
      <c r="AC678" s="154"/>
      <c r="AD678" s="154"/>
      <c r="AE678" s="154"/>
      <c r="AF678" s="154"/>
      <c r="AG678" s="154"/>
      <c r="AH678" s="154"/>
      <c r="AI678" s="154"/>
    </row>
    <row r="679" spans="1:35" ht="12" customHeight="1">
      <c r="A679" s="154"/>
      <c r="B679" s="154"/>
      <c r="C679" s="154"/>
      <c r="D679" s="154"/>
      <c r="E679" s="154"/>
      <c r="F679" s="154"/>
      <c r="G679" s="92"/>
      <c r="H679" s="92"/>
      <c r="I679" s="92"/>
      <c r="J679" s="92"/>
      <c r="K679" s="92"/>
      <c r="L679" s="92"/>
      <c r="M679" s="92"/>
      <c r="N679" s="92"/>
      <c r="O679" s="92"/>
      <c r="P679" s="92"/>
      <c r="Q679" s="154"/>
      <c r="R679" s="154"/>
      <c r="S679" s="154"/>
      <c r="T679" s="154"/>
      <c r="U679" s="154"/>
      <c r="V679" s="154"/>
      <c r="W679" s="154"/>
      <c r="X679" s="154"/>
      <c r="Y679" s="154"/>
      <c r="Z679" s="154"/>
      <c r="AA679" s="154"/>
      <c r="AB679" s="154"/>
      <c r="AC679" s="154"/>
      <c r="AD679" s="154"/>
      <c r="AE679" s="154"/>
      <c r="AF679" s="154"/>
      <c r="AG679" s="154"/>
      <c r="AH679" s="154"/>
      <c r="AI679" s="154"/>
    </row>
    <row r="680" spans="1:35" ht="12" customHeight="1">
      <c r="A680" s="154"/>
      <c r="B680" s="154"/>
      <c r="C680" s="154"/>
      <c r="D680" s="154"/>
      <c r="E680" s="154"/>
      <c r="F680" s="154"/>
      <c r="G680" s="92"/>
      <c r="H680" s="92"/>
      <c r="I680" s="92"/>
      <c r="J680" s="92"/>
      <c r="K680" s="92"/>
      <c r="L680" s="92"/>
      <c r="M680" s="92"/>
      <c r="N680" s="92"/>
      <c r="O680" s="92"/>
      <c r="P680" s="92"/>
      <c r="Q680" s="154"/>
      <c r="R680" s="154"/>
      <c r="S680" s="154"/>
      <c r="T680" s="154"/>
      <c r="U680" s="154"/>
      <c r="V680" s="154"/>
      <c r="W680" s="154"/>
      <c r="X680" s="154"/>
      <c r="Y680" s="154"/>
      <c r="Z680" s="154"/>
      <c r="AA680" s="154"/>
      <c r="AB680" s="154"/>
      <c r="AC680" s="154"/>
      <c r="AD680" s="154"/>
      <c r="AE680" s="154"/>
      <c r="AF680" s="154"/>
      <c r="AG680" s="154"/>
      <c r="AH680" s="154"/>
      <c r="AI680" s="154"/>
    </row>
    <row r="681" spans="1:35" ht="12" customHeight="1">
      <c r="A681" s="154"/>
      <c r="B681" s="154"/>
      <c r="C681" s="154"/>
      <c r="D681" s="154"/>
      <c r="E681" s="154"/>
      <c r="F681" s="154"/>
      <c r="G681" s="92"/>
      <c r="H681" s="92"/>
      <c r="I681" s="92"/>
      <c r="J681" s="92"/>
      <c r="K681" s="92"/>
      <c r="L681" s="92"/>
      <c r="M681" s="92"/>
      <c r="N681" s="92"/>
      <c r="O681" s="92"/>
      <c r="P681" s="92"/>
      <c r="Q681" s="154"/>
      <c r="R681" s="154"/>
      <c r="S681" s="154"/>
      <c r="T681" s="154"/>
      <c r="U681" s="154"/>
      <c r="V681" s="154"/>
      <c r="W681" s="154"/>
      <c r="X681" s="154"/>
      <c r="Y681" s="154"/>
      <c r="Z681" s="154"/>
      <c r="AA681" s="154"/>
      <c r="AB681" s="154"/>
      <c r="AC681" s="154"/>
      <c r="AD681" s="154"/>
      <c r="AE681" s="154"/>
      <c r="AF681" s="154"/>
      <c r="AG681" s="154"/>
      <c r="AH681" s="154"/>
      <c r="AI681" s="154"/>
    </row>
    <row r="682" spans="1:35" ht="12" customHeight="1">
      <c r="A682" s="154"/>
      <c r="B682" s="154"/>
      <c r="C682" s="154"/>
      <c r="D682" s="154"/>
      <c r="E682" s="154"/>
      <c r="F682" s="154"/>
      <c r="G682" s="92"/>
      <c r="H682" s="92"/>
      <c r="I682" s="92"/>
      <c r="J682" s="92"/>
      <c r="K682" s="92"/>
      <c r="L682" s="92"/>
      <c r="M682" s="92"/>
      <c r="N682" s="92"/>
      <c r="O682" s="92"/>
      <c r="P682" s="92"/>
      <c r="Q682" s="154"/>
      <c r="R682" s="154"/>
      <c r="S682" s="154"/>
      <c r="T682" s="154"/>
      <c r="U682" s="154"/>
      <c r="V682" s="154"/>
      <c r="W682" s="154"/>
      <c r="X682" s="154"/>
      <c r="Y682" s="154"/>
      <c r="Z682" s="154"/>
      <c r="AA682" s="154"/>
      <c r="AB682" s="154"/>
      <c r="AC682" s="154"/>
      <c r="AD682" s="154"/>
      <c r="AE682" s="154"/>
      <c r="AF682" s="154"/>
      <c r="AG682" s="154"/>
      <c r="AH682" s="154"/>
      <c r="AI682" s="154"/>
    </row>
    <row r="683" spans="1:35" ht="12" customHeight="1">
      <c r="A683" s="154"/>
      <c r="B683" s="154"/>
      <c r="C683" s="154"/>
      <c r="D683" s="154"/>
      <c r="E683" s="154"/>
      <c r="F683" s="154"/>
      <c r="G683" s="92"/>
      <c r="H683" s="92"/>
      <c r="I683" s="92"/>
      <c r="J683" s="92"/>
      <c r="K683" s="92"/>
      <c r="L683" s="92"/>
      <c r="M683" s="92"/>
      <c r="N683" s="92"/>
      <c r="O683" s="92"/>
      <c r="P683" s="92"/>
      <c r="Q683" s="154"/>
      <c r="R683" s="154"/>
      <c r="S683" s="154"/>
      <c r="T683" s="154"/>
      <c r="U683" s="154"/>
      <c r="V683" s="154"/>
      <c r="W683" s="154"/>
      <c r="X683" s="154"/>
      <c r="Y683" s="154"/>
      <c r="Z683" s="154"/>
      <c r="AA683" s="154"/>
      <c r="AB683" s="154"/>
      <c r="AC683" s="154"/>
      <c r="AD683" s="154"/>
      <c r="AE683" s="154"/>
      <c r="AF683" s="154"/>
      <c r="AG683" s="154"/>
      <c r="AH683" s="154"/>
      <c r="AI683" s="154"/>
    </row>
    <row r="684" spans="1:35" ht="12" customHeight="1">
      <c r="A684" s="154"/>
      <c r="B684" s="154"/>
      <c r="C684" s="154"/>
      <c r="D684" s="154"/>
      <c r="E684" s="154"/>
      <c r="F684" s="154"/>
      <c r="G684" s="92"/>
      <c r="H684" s="92"/>
      <c r="I684" s="92"/>
      <c r="J684" s="92"/>
      <c r="K684" s="92"/>
      <c r="L684" s="92"/>
      <c r="M684" s="92"/>
      <c r="N684" s="92"/>
      <c r="O684" s="92"/>
      <c r="P684" s="92"/>
      <c r="Q684" s="154"/>
      <c r="R684" s="154"/>
      <c r="S684" s="154"/>
      <c r="T684" s="154"/>
      <c r="U684" s="154"/>
      <c r="V684" s="154"/>
      <c r="W684" s="154"/>
      <c r="X684" s="154"/>
      <c r="Y684" s="154"/>
      <c r="Z684" s="154"/>
      <c r="AA684" s="154"/>
      <c r="AB684" s="154"/>
      <c r="AC684" s="154"/>
      <c r="AD684" s="154"/>
      <c r="AE684" s="154"/>
      <c r="AF684" s="154"/>
      <c r="AG684" s="154"/>
      <c r="AH684" s="154"/>
      <c r="AI684" s="154"/>
    </row>
    <row r="685" spans="1:35" ht="12" customHeight="1">
      <c r="A685" s="154"/>
      <c r="B685" s="154"/>
      <c r="C685" s="154"/>
      <c r="D685" s="154"/>
      <c r="E685" s="154"/>
      <c r="F685" s="154"/>
      <c r="G685" s="92"/>
      <c r="H685" s="92"/>
      <c r="I685" s="92"/>
      <c r="J685" s="92"/>
      <c r="K685" s="92"/>
      <c r="L685" s="92"/>
      <c r="M685" s="92"/>
      <c r="N685" s="92"/>
      <c r="O685" s="92"/>
      <c r="P685" s="92"/>
      <c r="Q685" s="154"/>
      <c r="R685" s="154"/>
      <c r="S685" s="154"/>
      <c r="T685" s="154"/>
      <c r="U685" s="154"/>
      <c r="V685" s="154"/>
      <c r="W685" s="154"/>
      <c r="X685" s="154"/>
      <c r="Y685" s="154"/>
      <c r="Z685" s="154"/>
      <c r="AA685" s="154"/>
      <c r="AB685" s="154"/>
      <c r="AC685" s="154"/>
      <c r="AD685" s="154"/>
      <c r="AE685" s="154"/>
      <c r="AF685" s="154"/>
      <c r="AG685" s="154"/>
      <c r="AH685" s="154"/>
      <c r="AI685" s="154"/>
    </row>
    <row r="686" spans="1:35" ht="12" customHeight="1">
      <c r="A686" s="154"/>
      <c r="B686" s="154"/>
      <c r="C686" s="154"/>
      <c r="D686" s="154"/>
      <c r="E686" s="154"/>
      <c r="F686" s="154"/>
      <c r="G686" s="92"/>
      <c r="H686" s="92"/>
      <c r="I686" s="92"/>
      <c r="J686" s="92"/>
      <c r="K686" s="92"/>
      <c r="L686" s="92"/>
      <c r="M686" s="92"/>
      <c r="N686" s="92"/>
      <c r="O686" s="92"/>
      <c r="P686" s="92"/>
      <c r="Q686" s="154"/>
      <c r="R686" s="154"/>
      <c r="S686" s="154"/>
      <c r="T686" s="154"/>
      <c r="U686" s="154"/>
      <c r="V686" s="154"/>
      <c r="W686" s="154"/>
      <c r="X686" s="154"/>
      <c r="Y686" s="154"/>
      <c r="Z686" s="154"/>
      <c r="AA686" s="154"/>
      <c r="AB686" s="154"/>
      <c r="AC686" s="154"/>
      <c r="AD686" s="154"/>
      <c r="AE686" s="154"/>
      <c r="AF686" s="154"/>
      <c r="AG686" s="154"/>
      <c r="AH686" s="154"/>
      <c r="AI686" s="154"/>
    </row>
    <row r="687" spans="1:35" ht="12" customHeight="1">
      <c r="A687" s="154"/>
      <c r="B687" s="154"/>
      <c r="C687" s="154"/>
      <c r="D687" s="154"/>
      <c r="E687" s="154"/>
      <c r="F687" s="154"/>
      <c r="G687" s="92"/>
      <c r="H687" s="92"/>
      <c r="I687" s="92"/>
      <c r="J687" s="92"/>
      <c r="K687" s="92"/>
      <c r="L687" s="92"/>
      <c r="M687" s="92"/>
      <c r="N687" s="92"/>
      <c r="O687" s="92"/>
      <c r="P687" s="92"/>
      <c r="Q687" s="154"/>
      <c r="R687" s="154"/>
      <c r="S687" s="154"/>
      <c r="T687" s="154"/>
      <c r="U687" s="154"/>
      <c r="V687" s="154"/>
      <c r="W687" s="154"/>
      <c r="X687" s="154"/>
      <c r="Y687" s="154"/>
      <c r="Z687" s="154"/>
      <c r="AA687" s="154"/>
      <c r="AB687" s="154"/>
      <c r="AC687" s="154"/>
      <c r="AD687" s="154"/>
      <c r="AE687" s="154"/>
      <c r="AF687" s="154"/>
      <c r="AG687" s="154"/>
      <c r="AH687" s="154"/>
      <c r="AI687" s="154"/>
    </row>
    <row r="688" spans="1:35" ht="12" customHeight="1">
      <c r="A688" s="154"/>
      <c r="B688" s="154"/>
      <c r="C688" s="154"/>
      <c r="D688" s="154"/>
      <c r="E688" s="154"/>
      <c r="F688" s="154"/>
      <c r="G688" s="92"/>
      <c r="H688" s="92"/>
      <c r="I688" s="92"/>
      <c r="J688" s="92"/>
      <c r="K688" s="92"/>
      <c r="L688" s="92"/>
      <c r="M688" s="92"/>
      <c r="N688" s="92"/>
      <c r="O688" s="92"/>
      <c r="P688" s="92"/>
      <c r="Q688" s="154"/>
      <c r="R688" s="154"/>
      <c r="S688" s="154"/>
      <c r="T688" s="154"/>
      <c r="U688" s="154"/>
      <c r="V688" s="154"/>
      <c r="W688" s="154"/>
      <c r="X688" s="154"/>
      <c r="Y688" s="154"/>
      <c r="Z688" s="154"/>
      <c r="AA688" s="154"/>
      <c r="AB688" s="154"/>
      <c r="AC688" s="154"/>
      <c r="AD688" s="154"/>
      <c r="AE688" s="154"/>
      <c r="AF688" s="154"/>
      <c r="AG688" s="154"/>
      <c r="AH688" s="154"/>
      <c r="AI688" s="154"/>
    </row>
    <row r="689" spans="1:35" ht="12" customHeight="1">
      <c r="A689" s="154"/>
      <c r="B689" s="154"/>
      <c r="C689" s="154"/>
      <c r="D689" s="154"/>
      <c r="E689" s="154"/>
      <c r="F689" s="154"/>
      <c r="G689" s="92"/>
      <c r="H689" s="92"/>
      <c r="I689" s="92"/>
      <c r="J689" s="92"/>
      <c r="K689" s="92"/>
      <c r="L689" s="92"/>
      <c r="M689" s="92"/>
      <c r="N689" s="92"/>
      <c r="O689" s="92"/>
      <c r="P689" s="92"/>
      <c r="Q689" s="154"/>
      <c r="R689" s="154"/>
      <c r="S689" s="154"/>
      <c r="T689" s="154"/>
      <c r="U689" s="154"/>
      <c r="V689" s="154"/>
      <c r="W689" s="154"/>
      <c r="X689" s="154"/>
      <c r="Y689" s="154"/>
      <c r="Z689" s="154"/>
      <c r="AA689" s="154"/>
      <c r="AB689" s="154"/>
      <c r="AC689" s="154"/>
      <c r="AD689" s="154"/>
      <c r="AE689" s="154"/>
      <c r="AF689" s="154"/>
      <c r="AG689" s="154"/>
      <c r="AH689" s="154"/>
      <c r="AI689" s="154"/>
    </row>
    <row r="690" spans="1:35" ht="12" customHeight="1">
      <c r="A690" s="154"/>
      <c r="B690" s="154"/>
      <c r="C690" s="154"/>
      <c r="D690" s="154"/>
      <c r="E690" s="154"/>
      <c r="F690" s="154"/>
      <c r="G690" s="92"/>
      <c r="H690" s="92"/>
      <c r="I690" s="92"/>
      <c r="J690" s="92"/>
      <c r="K690" s="92"/>
      <c r="L690" s="92"/>
      <c r="M690" s="92"/>
      <c r="N690" s="92"/>
      <c r="O690" s="92"/>
      <c r="P690" s="92"/>
      <c r="Q690" s="154"/>
      <c r="R690" s="154"/>
      <c r="S690" s="154"/>
      <c r="T690" s="154"/>
      <c r="U690" s="154"/>
      <c r="V690" s="154"/>
      <c r="W690" s="154"/>
      <c r="X690" s="154"/>
      <c r="Y690" s="154"/>
      <c r="Z690" s="154"/>
      <c r="AA690" s="154"/>
      <c r="AB690" s="154"/>
      <c r="AC690" s="154"/>
      <c r="AD690" s="154"/>
      <c r="AE690" s="154"/>
      <c r="AF690" s="154"/>
      <c r="AG690" s="154"/>
      <c r="AH690" s="154"/>
      <c r="AI690" s="154"/>
    </row>
    <row r="691" spans="1:35" ht="12" customHeight="1">
      <c r="A691" s="154"/>
      <c r="B691" s="154"/>
      <c r="C691" s="154"/>
      <c r="D691" s="154"/>
      <c r="E691" s="154"/>
      <c r="F691" s="154"/>
      <c r="G691" s="92"/>
      <c r="H691" s="92"/>
      <c r="I691" s="92"/>
      <c r="J691" s="92"/>
      <c r="K691" s="92"/>
      <c r="L691" s="92"/>
      <c r="M691" s="92"/>
      <c r="N691" s="92"/>
      <c r="O691" s="92"/>
      <c r="P691" s="92"/>
      <c r="Q691" s="154"/>
      <c r="R691" s="154"/>
      <c r="S691" s="154"/>
      <c r="T691" s="154"/>
      <c r="U691" s="154"/>
      <c r="V691" s="154"/>
      <c r="W691" s="154"/>
      <c r="X691" s="154"/>
      <c r="Y691" s="154"/>
      <c r="Z691" s="154"/>
      <c r="AA691" s="154"/>
      <c r="AB691" s="154"/>
      <c r="AC691" s="154"/>
      <c r="AD691" s="154"/>
      <c r="AE691" s="154"/>
      <c r="AF691" s="154"/>
      <c r="AG691" s="154"/>
      <c r="AH691" s="154"/>
      <c r="AI691" s="154"/>
    </row>
    <row r="692" spans="1:35" ht="12" customHeight="1">
      <c r="A692" s="154"/>
      <c r="B692" s="154"/>
      <c r="C692" s="154"/>
      <c r="D692" s="154"/>
      <c r="E692" s="154"/>
      <c r="F692" s="154"/>
      <c r="G692" s="92"/>
      <c r="H692" s="92"/>
      <c r="I692" s="92"/>
      <c r="J692" s="92"/>
      <c r="K692" s="92"/>
      <c r="L692" s="92"/>
      <c r="M692" s="92"/>
      <c r="N692" s="92"/>
      <c r="O692" s="92"/>
      <c r="P692" s="92"/>
      <c r="Q692" s="154"/>
      <c r="R692" s="154"/>
      <c r="S692" s="154"/>
      <c r="T692" s="154"/>
      <c r="U692" s="154"/>
      <c r="V692" s="154"/>
      <c r="W692" s="154"/>
      <c r="X692" s="154"/>
      <c r="Y692" s="154"/>
      <c r="Z692" s="154"/>
      <c r="AA692" s="154"/>
      <c r="AB692" s="154"/>
      <c r="AC692" s="154"/>
      <c r="AD692" s="154"/>
      <c r="AE692" s="154"/>
      <c r="AF692" s="154"/>
      <c r="AG692" s="154"/>
      <c r="AH692" s="154"/>
      <c r="AI692" s="154"/>
    </row>
    <row r="693" spans="1:35" ht="12" customHeight="1">
      <c r="A693" s="154"/>
      <c r="B693" s="154"/>
      <c r="C693" s="154"/>
      <c r="D693" s="154"/>
      <c r="E693" s="154"/>
      <c r="F693" s="154"/>
      <c r="G693" s="92"/>
      <c r="H693" s="92"/>
      <c r="I693" s="92"/>
      <c r="J693" s="92"/>
      <c r="K693" s="92"/>
      <c r="L693" s="92"/>
      <c r="M693" s="92"/>
      <c r="N693" s="92"/>
      <c r="O693" s="92"/>
      <c r="P693" s="92"/>
      <c r="Q693" s="154"/>
      <c r="R693" s="154"/>
      <c r="S693" s="154"/>
      <c r="T693" s="154"/>
      <c r="U693" s="154"/>
      <c r="V693" s="154"/>
      <c r="W693" s="154"/>
      <c r="X693" s="154"/>
      <c r="Y693" s="154"/>
      <c r="Z693" s="154"/>
      <c r="AA693" s="154"/>
      <c r="AB693" s="154"/>
      <c r="AC693" s="154"/>
      <c r="AD693" s="154"/>
      <c r="AE693" s="154"/>
      <c r="AF693" s="154"/>
      <c r="AG693" s="154"/>
      <c r="AH693" s="154"/>
      <c r="AI693" s="154"/>
    </row>
    <row r="694" spans="1:35" ht="12" customHeight="1">
      <c r="A694" s="154"/>
      <c r="B694" s="154"/>
      <c r="C694" s="154"/>
      <c r="D694" s="154"/>
      <c r="E694" s="154"/>
      <c r="F694" s="154"/>
      <c r="G694" s="92"/>
      <c r="H694" s="92"/>
      <c r="I694" s="92"/>
      <c r="J694" s="92"/>
      <c r="K694" s="92"/>
      <c r="L694" s="92"/>
      <c r="M694" s="92"/>
      <c r="N694" s="92"/>
      <c r="O694" s="92"/>
      <c r="P694" s="92"/>
      <c r="Q694" s="154"/>
      <c r="R694" s="154"/>
      <c r="S694" s="154"/>
      <c r="T694" s="154"/>
      <c r="U694" s="154"/>
      <c r="V694" s="154"/>
      <c r="W694" s="154"/>
      <c r="X694" s="154"/>
      <c r="Y694" s="154"/>
      <c r="Z694" s="154"/>
      <c r="AA694" s="154"/>
      <c r="AB694" s="154"/>
      <c r="AC694" s="154"/>
      <c r="AD694" s="154"/>
      <c r="AE694" s="154"/>
      <c r="AF694" s="154"/>
      <c r="AG694" s="154"/>
      <c r="AH694" s="154"/>
      <c r="AI694" s="154"/>
    </row>
    <row r="695" spans="1:35" ht="12" customHeight="1">
      <c r="A695" s="154"/>
      <c r="B695" s="154"/>
      <c r="C695" s="154"/>
      <c r="D695" s="154"/>
      <c r="E695" s="154"/>
      <c r="F695" s="154"/>
      <c r="G695" s="92"/>
      <c r="H695" s="92"/>
      <c r="I695" s="92"/>
      <c r="J695" s="92"/>
      <c r="K695" s="92"/>
      <c r="L695" s="92"/>
      <c r="M695" s="92"/>
      <c r="N695" s="92"/>
      <c r="O695" s="92"/>
      <c r="P695" s="92"/>
      <c r="Q695" s="154"/>
      <c r="R695" s="154"/>
      <c r="S695" s="154"/>
      <c r="T695" s="154"/>
      <c r="U695" s="154"/>
      <c r="V695" s="154"/>
      <c r="W695" s="154"/>
      <c r="X695" s="154"/>
      <c r="Y695" s="154"/>
      <c r="Z695" s="154"/>
      <c r="AA695" s="154"/>
      <c r="AB695" s="154"/>
      <c r="AC695" s="154"/>
      <c r="AD695" s="154"/>
      <c r="AE695" s="154"/>
      <c r="AF695" s="154"/>
      <c r="AG695" s="154"/>
      <c r="AH695" s="154"/>
      <c r="AI695" s="154"/>
    </row>
    <row r="696" spans="1:35" ht="12" customHeight="1">
      <c r="A696" s="154"/>
      <c r="B696" s="154"/>
      <c r="C696" s="154"/>
      <c r="D696" s="154"/>
      <c r="E696" s="154"/>
      <c r="F696" s="154"/>
      <c r="G696" s="92"/>
      <c r="H696" s="92"/>
      <c r="I696" s="92"/>
      <c r="J696" s="92"/>
      <c r="K696" s="92"/>
      <c r="L696" s="92"/>
      <c r="M696" s="92"/>
      <c r="N696" s="92"/>
      <c r="O696" s="92"/>
      <c r="P696" s="92"/>
      <c r="Q696" s="154"/>
      <c r="R696" s="154"/>
      <c r="S696" s="154"/>
      <c r="T696" s="154"/>
      <c r="U696" s="154"/>
      <c r="V696" s="154"/>
      <c r="W696" s="154"/>
      <c r="X696" s="154"/>
      <c r="Y696" s="154"/>
      <c r="Z696" s="154"/>
      <c r="AA696" s="154"/>
      <c r="AB696" s="154"/>
      <c r="AC696" s="154"/>
      <c r="AD696" s="154"/>
      <c r="AE696" s="154"/>
      <c r="AF696" s="154"/>
      <c r="AG696" s="154"/>
      <c r="AH696" s="154"/>
      <c r="AI696" s="154"/>
    </row>
    <row r="697" spans="1:35" ht="12" customHeight="1">
      <c r="A697" s="154"/>
      <c r="B697" s="154"/>
      <c r="C697" s="154"/>
      <c r="D697" s="154"/>
      <c r="E697" s="154"/>
      <c r="F697" s="154"/>
      <c r="G697" s="92"/>
      <c r="H697" s="92"/>
      <c r="I697" s="92"/>
      <c r="J697" s="92"/>
      <c r="K697" s="92"/>
      <c r="L697" s="92"/>
      <c r="M697" s="92"/>
      <c r="N697" s="92"/>
      <c r="O697" s="92"/>
      <c r="P697" s="92"/>
      <c r="Q697" s="154"/>
      <c r="R697" s="154"/>
      <c r="S697" s="154"/>
      <c r="T697" s="154"/>
      <c r="U697" s="154"/>
      <c r="V697" s="154"/>
      <c r="W697" s="154"/>
      <c r="X697" s="154"/>
      <c r="Y697" s="154"/>
      <c r="Z697" s="154"/>
      <c r="AA697" s="154"/>
      <c r="AB697" s="154"/>
      <c r="AC697" s="154"/>
      <c r="AD697" s="154"/>
      <c r="AE697" s="154"/>
      <c r="AF697" s="154"/>
      <c r="AG697" s="154"/>
      <c r="AH697" s="154"/>
      <c r="AI697" s="154"/>
    </row>
    <row r="698" spans="1:35" ht="12" customHeight="1">
      <c r="A698" s="154"/>
      <c r="B698" s="154"/>
      <c r="C698" s="154"/>
      <c r="D698" s="154"/>
      <c r="E698" s="154"/>
      <c r="F698" s="154"/>
      <c r="G698" s="92"/>
      <c r="H698" s="92"/>
      <c r="I698" s="92"/>
      <c r="J698" s="92"/>
      <c r="K698" s="92"/>
      <c r="L698" s="92"/>
      <c r="M698" s="92"/>
      <c r="N698" s="92"/>
      <c r="O698" s="92"/>
      <c r="P698" s="92"/>
      <c r="Q698" s="154"/>
      <c r="R698" s="154"/>
      <c r="S698" s="154"/>
      <c r="T698" s="154"/>
      <c r="U698" s="154"/>
      <c r="V698" s="154"/>
      <c r="W698" s="154"/>
      <c r="X698" s="154"/>
      <c r="Y698" s="154"/>
      <c r="Z698" s="154"/>
      <c r="AA698" s="154"/>
      <c r="AB698" s="154"/>
      <c r="AC698" s="154"/>
      <c r="AD698" s="154"/>
      <c r="AE698" s="154"/>
      <c r="AF698" s="154"/>
      <c r="AG698" s="154"/>
      <c r="AH698" s="154"/>
      <c r="AI698" s="154"/>
    </row>
    <row r="699" spans="1:35" ht="12" customHeight="1">
      <c r="A699" s="154"/>
      <c r="B699" s="154"/>
      <c r="C699" s="154"/>
      <c r="D699" s="154"/>
      <c r="E699" s="154"/>
      <c r="F699" s="154"/>
      <c r="G699" s="92"/>
      <c r="H699" s="92"/>
      <c r="I699" s="92"/>
      <c r="J699" s="92"/>
      <c r="K699" s="92"/>
      <c r="L699" s="92"/>
      <c r="M699" s="92"/>
      <c r="N699" s="92"/>
      <c r="O699" s="92"/>
      <c r="P699" s="92"/>
      <c r="Q699" s="154"/>
      <c r="R699" s="154"/>
      <c r="S699" s="154"/>
      <c r="T699" s="154"/>
      <c r="U699" s="154"/>
      <c r="V699" s="154"/>
      <c r="W699" s="154"/>
      <c r="X699" s="154"/>
      <c r="Y699" s="154"/>
      <c r="Z699" s="154"/>
      <c r="AA699" s="154"/>
      <c r="AB699" s="154"/>
      <c r="AC699" s="154"/>
      <c r="AD699" s="154"/>
      <c r="AE699" s="154"/>
      <c r="AF699" s="154"/>
      <c r="AG699" s="154"/>
      <c r="AH699" s="154"/>
      <c r="AI699" s="154"/>
    </row>
    <row r="700" spans="1:35" ht="12" customHeight="1">
      <c r="A700" s="154"/>
      <c r="B700" s="154"/>
      <c r="C700" s="154"/>
      <c r="D700" s="154"/>
      <c r="E700" s="154"/>
      <c r="F700" s="154"/>
      <c r="G700" s="92"/>
      <c r="H700" s="92"/>
      <c r="I700" s="92"/>
      <c r="J700" s="92"/>
      <c r="K700" s="92"/>
      <c r="L700" s="92"/>
      <c r="M700" s="92"/>
      <c r="N700" s="92"/>
      <c r="O700" s="92"/>
      <c r="P700" s="92"/>
      <c r="Q700" s="154"/>
      <c r="R700" s="154"/>
      <c r="S700" s="154"/>
      <c r="T700" s="154"/>
      <c r="U700" s="154"/>
      <c r="V700" s="154"/>
      <c r="W700" s="154"/>
      <c r="X700" s="154"/>
      <c r="Y700" s="154"/>
      <c r="Z700" s="154"/>
      <c r="AA700" s="154"/>
      <c r="AB700" s="154"/>
      <c r="AC700" s="154"/>
      <c r="AD700" s="154"/>
      <c r="AE700" s="154"/>
      <c r="AF700" s="154"/>
      <c r="AG700" s="154"/>
      <c r="AH700" s="154"/>
      <c r="AI700" s="154"/>
    </row>
    <row r="701" spans="1:35" ht="12" customHeight="1">
      <c r="A701" s="154"/>
      <c r="B701" s="154"/>
      <c r="C701" s="154"/>
      <c r="D701" s="154"/>
      <c r="E701" s="154"/>
      <c r="F701" s="154"/>
      <c r="G701" s="92"/>
      <c r="H701" s="92"/>
      <c r="I701" s="92"/>
      <c r="J701" s="92"/>
      <c r="K701" s="92"/>
      <c r="L701" s="92"/>
      <c r="M701" s="92"/>
      <c r="N701" s="92"/>
      <c r="O701" s="92"/>
      <c r="P701" s="92"/>
      <c r="Q701" s="154"/>
      <c r="R701" s="154"/>
      <c r="S701" s="154"/>
      <c r="T701" s="154"/>
      <c r="U701" s="154"/>
      <c r="V701" s="154"/>
      <c r="W701" s="154"/>
      <c r="X701" s="154"/>
      <c r="Y701" s="154"/>
      <c r="Z701" s="154"/>
      <c r="AA701" s="154"/>
      <c r="AB701" s="154"/>
      <c r="AC701" s="154"/>
      <c r="AD701" s="154"/>
      <c r="AE701" s="154"/>
      <c r="AF701" s="154"/>
      <c r="AG701" s="154"/>
      <c r="AH701" s="154"/>
      <c r="AI701" s="154"/>
    </row>
    <row r="702" spans="1:35" ht="12" customHeight="1">
      <c r="A702" s="154"/>
      <c r="B702" s="154"/>
      <c r="C702" s="154"/>
      <c r="D702" s="154"/>
      <c r="E702" s="154"/>
      <c r="F702" s="154"/>
      <c r="G702" s="92"/>
      <c r="H702" s="92"/>
      <c r="I702" s="92"/>
      <c r="J702" s="92"/>
      <c r="K702" s="92"/>
      <c r="L702" s="92"/>
      <c r="M702" s="92"/>
      <c r="N702" s="92"/>
      <c r="O702" s="92"/>
      <c r="P702" s="92"/>
      <c r="Q702" s="154"/>
      <c r="R702" s="154"/>
      <c r="S702" s="154"/>
      <c r="T702" s="154"/>
      <c r="U702" s="154"/>
      <c r="V702" s="154"/>
      <c r="W702" s="154"/>
      <c r="X702" s="154"/>
      <c r="Y702" s="154"/>
      <c r="Z702" s="154"/>
      <c r="AA702" s="154"/>
      <c r="AB702" s="154"/>
      <c r="AC702" s="154"/>
      <c r="AD702" s="154"/>
      <c r="AE702" s="154"/>
      <c r="AF702" s="154"/>
      <c r="AG702" s="154"/>
      <c r="AH702" s="154"/>
      <c r="AI702" s="154"/>
    </row>
    <row r="703" spans="1:35" ht="12" customHeight="1">
      <c r="A703" s="154"/>
      <c r="B703" s="154"/>
      <c r="C703" s="154"/>
      <c r="D703" s="154"/>
      <c r="E703" s="154"/>
      <c r="F703" s="154"/>
      <c r="G703" s="92"/>
      <c r="H703" s="92"/>
      <c r="I703" s="92"/>
      <c r="J703" s="92"/>
      <c r="K703" s="92"/>
      <c r="L703" s="92"/>
      <c r="M703" s="92"/>
      <c r="N703" s="92"/>
      <c r="O703" s="92"/>
      <c r="P703" s="92"/>
      <c r="Q703" s="154"/>
      <c r="R703" s="154"/>
      <c r="S703" s="154"/>
      <c r="T703" s="154"/>
      <c r="U703" s="154"/>
      <c r="V703" s="154"/>
      <c r="W703" s="154"/>
      <c r="X703" s="154"/>
      <c r="Y703" s="154"/>
      <c r="Z703" s="154"/>
      <c r="AA703" s="154"/>
      <c r="AB703" s="154"/>
      <c r="AC703" s="154"/>
      <c r="AD703" s="154"/>
      <c r="AE703" s="154"/>
      <c r="AF703" s="154"/>
      <c r="AG703" s="154"/>
      <c r="AH703" s="154"/>
      <c r="AI703" s="154"/>
    </row>
    <row r="704" spans="1:35" ht="12" customHeight="1">
      <c r="A704" s="154"/>
      <c r="B704" s="154"/>
      <c r="C704" s="154"/>
      <c r="D704" s="154"/>
      <c r="E704" s="154"/>
      <c r="F704" s="154"/>
      <c r="G704" s="92"/>
      <c r="H704" s="92"/>
      <c r="I704" s="92"/>
      <c r="J704" s="92"/>
      <c r="K704" s="92"/>
      <c r="L704" s="92"/>
      <c r="M704" s="92"/>
      <c r="N704" s="92"/>
      <c r="O704" s="92"/>
      <c r="P704" s="92"/>
      <c r="Q704" s="154"/>
      <c r="R704" s="154"/>
      <c r="S704" s="154"/>
      <c r="T704" s="154"/>
      <c r="U704" s="154"/>
      <c r="V704" s="154"/>
      <c r="W704" s="154"/>
      <c r="X704" s="154"/>
      <c r="Y704" s="154"/>
      <c r="Z704" s="154"/>
      <c r="AA704" s="154"/>
      <c r="AB704" s="154"/>
      <c r="AC704" s="154"/>
      <c r="AD704" s="154"/>
      <c r="AE704" s="154"/>
      <c r="AF704" s="154"/>
      <c r="AG704" s="154"/>
      <c r="AH704" s="154"/>
      <c r="AI704" s="154"/>
    </row>
    <row r="705" spans="1:35" ht="12" customHeight="1">
      <c r="A705" s="154"/>
      <c r="B705" s="154"/>
      <c r="C705" s="154"/>
      <c r="D705" s="154"/>
      <c r="E705" s="154"/>
      <c r="F705" s="154"/>
      <c r="G705" s="92"/>
      <c r="H705" s="92"/>
      <c r="I705" s="92"/>
      <c r="J705" s="92"/>
      <c r="K705" s="92"/>
      <c r="L705" s="92"/>
      <c r="M705" s="92"/>
      <c r="N705" s="92"/>
      <c r="O705" s="92"/>
      <c r="P705" s="92"/>
      <c r="Q705" s="154"/>
      <c r="R705" s="154"/>
      <c r="S705" s="154"/>
      <c r="T705" s="154"/>
      <c r="U705" s="154"/>
      <c r="V705" s="154"/>
      <c r="W705" s="154"/>
      <c r="X705" s="154"/>
      <c r="Y705" s="154"/>
      <c r="Z705" s="154"/>
      <c r="AA705" s="154"/>
      <c r="AB705" s="154"/>
      <c r="AC705" s="154"/>
      <c r="AD705" s="154"/>
      <c r="AE705" s="154"/>
      <c r="AF705" s="154"/>
      <c r="AG705" s="154"/>
      <c r="AH705" s="154"/>
      <c r="AI705" s="154"/>
    </row>
    <row r="706" spans="1:35" ht="12" customHeight="1">
      <c r="A706" s="154"/>
      <c r="B706" s="154"/>
      <c r="C706" s="154"/>
      <c r="D706" s="154"/>
      <c r="E706" s="154"/>
      <c r="F706" s="154"/>
      <c r="G706" s="92"/>
      <c r="H706" s="92"/>
      <c r="I706" s="92"/>
      <c r="J706" s="92"/>
      <c r="K706" s="92"/>
      <c r="L706" s="92"/>
      <c r="M706" s="92"/>
      <c r="N706" s="92"/>
      <c r="O706" s="92"/>
      <c r="P706" s="92"/>
      <c r="Q706" s="154"/>
      <c r="R706" s="154"/>
      <c r="S706" s="154"/>
      <c r="T706" s="154"/>
      <c r="U706" s="154"/>
      <c r="V706" s="154"/>
      <c r="W706" s="154"/>
      <c r="X706" s="154"/>
      <c r="Y706" s="154"/>
      <c r="Z706" s="154"/>
      <c r="AA706" s="154"/>
      <c r="AB706" s="154"/>
      <c r="AC706" s="154"/>
      <c r="AD706" s="154"/>
      <c r="AE706" s="154"/>
      <c r="AF706" s="154"/>
      <c r="AG706" s="154"/>
      <c r="AH706" s="154"/>
      <c r="AI706" s="154"/>
    </row>
    <row r="707" spans="1:35" ht="12" customHeight="1">
      <c r="A707" s="154"/>
      <c r="B707" s="154"/>
      <c r="C707" s="154"/>
      <c r="D707" s="154"/>
      <c r="E707" s="154"/>
      <c r="F707" s="154"/>
      <c r="G707" s="92"/>
      <c r="H707" s="92"/>
      <c r="I707" s="92"/>
      <c r="J707" s="92"/>
      <c r="K707" s="92"/>
      <c r="L707" s="92"/>
      <c r="M707" s="92"/>
      <c r="N707" s="92"/>
      <c r="O707" s="92"/>
      <c r="P707" s="92"/>
      <c r="Q707" s="154"/>
      <c r="R707" s="154"/>
      <c r="S707" s="154"/>
      <c r="T707" s="154"/>
      <c r="U707" s="154"/>
      <c r="V707" s="154"/>
      <c r="W707" s="154"/>
      <c r="X707" s="154"/>
      <c r="Y707" s="154"/>
      <c r="Z707" s="154"/>
      <c r="AA707" s="154"/>
      <c r="AB707" s="154"/>
      <c r="AC707" s="154"/>
      <c r="AD707" s="154"/>
      <c r="AE707" s="154"/>
      <c r="AF707" s="154"/>
      <c r="AG707" s="154"/>
      <c r="AH707" s="154"/>
      <c r="AI707" s="154"/>
    </row>
    <row r="708" spans="1:35" ht="12" customHeight="1">
      <c r="A708" s="154"/>
      <c r="B708" s="154"/>
      <c r="C708" s="154"/>
      <c r="D708" s="154"/>
      <c r="E708" s="154"/>
      <c r="F708" s="154"/>
      <c r="G708" s="92"/>
      <c r="H708" s="92"/>
      <c r="I708" s="92"/>
      <c r="J708" s="92"/>
      <c r="K708" s="92"/>
      <c r="L708" s="92"/>
      <c r="M708" s="92"/>
      <c r="N708" s="92"/>
      <c r="O708" s="92"/>
      <c r="P708" s="92"/>
      <c r="Q708" s="154"/>
      <c r="R708" s="154"/>
      <c r="S708" s="154"/>
      <c r="T708" s="154"/>
      <c r="U708" s="154"/>
      <c r="V708" s="154"/>
      <c r="W708" s="154"/>
      <c r="X708" s="154"/>
      <c r="Y708" s="154"/>
      <c r="Z708" s="154"/>
      <c r="AA708" s="154"/>
      <c r="AB708" s="154"/>
      <c r="AC708" s="154"/>
      <c r="AD708" s="154"/>
      <c r="AE708" s="154"/>
      <c r="AF708" s="154"/>
      <c r="AG708" s="154"/>
      <c r="AH708" s="154"/>
      <c r="AI708" s="154"/>
    </row>
    <row r="709" spans="1:35" ht="12" customHeight="1">
      <c r="A709" s="154"/>
      <c r="B709" s="154"/>
      <c r="C709" s="154"/>
      <c r="D709" s="154"/>
      <c r="E709" s="154"/>
      <c r="F709" s="154"/>
      <c r="G709" s="92"/>
      <c r="H709" s="92"/>
      <c r="I709" s="92"/>
      <c r="J709" s="92"/>
      <c r="K709" s="92"/>
      <c r="L709" s="92"/>
      <c r="M709" s="92"/>
      <c r="N709" s="92"/>
      <c r="O709" s="92"/>
      <c r="P709" s="92"/>
      <c r="Q709" s="154"/>
      <c r="R709" s="154"/>
      <c r="S709" s="154"/>
      <c r="T709" s="154"/>
      <c r="U709" s="154"/>
      <c r="V709" s="154"/>
      <c r="W709" s="154"/>
      <c r="X709" s="154"/>
      <c r="Y709" s="154"/>
      <c r="Z709" s="154"/>
      <c r="AA709" s="154"/>
      <c r="AB709" s="154"/>
      <c r="AC709" s="154"/>
      <c r="AD709" s="154"/>
      <c r="AE709" s="154"/>
      <c r="AF709" s="154"/>
      <c r="AG709" s="154"/>
      <c r="AH709" s="154"/>
      <c r="AI709" s="154"/>
    </row>
    <row r="710" spans="1:35" ht="12" customHeight="1">
      <c r="A710" s="154"/>
      <c r="B710" s="154"/>
      <c r="C710" s="154"/>
      <c r="D710" s="154"/>
      <c r="E710" s="154"/>
      <c r="F710" s="154"/>
      <c r="G710" s="92"/>
      <c r="H710" s="92"/>
      <c r="I710" s="92"/>
      <c r="J710" s="92"/>
      <c r="K710" s="92"/>
      <c r="L710" s="92"/>
      <c r="M710" s="92"/>
      <c r="N710" s="92"/>
      <c r="O710" s="92"/>
      <c r="P710" s="92"/>
      <c r="Q710" s="154"/>
      <c r="R710" s="154"/>
      <c r="S710" s="154"/>
      <c r="T710" s="154"/>
      <c r="U710" s="154"/>
      <c r="V710" s="154"/>
      <c r="W710" s="154"/>
      <c r="X710" s="154"/>
      <c r="Y710" s="154"/>
      <c r="Z710" s="154"/>
      <c r="AA710" s="154"/>
      <c r="AB710" s="154"/>
      <c r="AC710" s="154"/>
      <c r="AD710" s="154"/>
      <c r="AE710" s="154"/>
      <c r="AF710" s="154"/>
      <c r="AG710" s="154"/>
      <c r="AH710" s="154"/>
      <c r="AI710" s="154"/>
    </row>
    <row r="711" spans="1:35" ht="12" customHeight="1">
      <c r="A711" s="154"/>
      <c r="B711" s="154"/>
      <c r="C711" s="154"/>
      <c r="D711" s="154"/>
      <c r="E711" s="154"/>
      <c r="F711" s="154"/>
      <c r="G711" s="92"/>
      <c r="H711" s="92"/>
      <c r="I711" s="92"/>
      <c r="J711" s="92"/>
      <c r="K711" s="92"/>
      <c r="L711" s="92"/>
      <c r="M711" s="92"/>
      <c r="N711" s="92"/>
      <c r="O711" s="92"/>
      <c r="P711" s="92"/>
      <c r="Q711" s="154"/>
      <c r="R711" s="154"/>
      <c r="S711" s="154"/>
      <c r="T711" s="154"/>
      <c r="U711" s="154"/>
      <c r="V711" s="154"/>
      <c r="W711" s="154"/>
      <c r="X711" s="154"/>
      <c r="Y711" s="154"/>
      <c r="Z711" s="154"/>
      <c r="AA711" s="154"/>
      <c r="AB711" s="154"/>
      <c r="AC711" s="154"/>
      <c r="AD711" s="154"/>
      <c r="AE711" s="154"/>
      <c r="AF711" s="154"/>
      <c r="AG711" s="154"/>
      <c r="AH711" s="154"/>
      <c r="AI711" s="154"/>
    </row>
    <row r="712" spans="1:35" ht="12" customHeight="1">
      <c r="A712" s="154"/>
      <c r="B712" s="154"/>
      <c r="C712" s="154"/>
      <c r="D712" s="154"/>
      <c r="E712" s="154"/>
      <c r="F712" s="154"/>
      <c r="G712" s="92"/>
      <c r="H712" s="92"/>
      <c r="I712" s="92"/>
      <c r="J712" s="92"/>
      <c r="K712" s="92"/>
      <c r="L712" s="92"/>
      <c r="M712" s="92"/>
      <c r="N712" s="92"/>
      <c r="O712" s="92"/>
      <c r="P712" s="92"/>
      <c r="Q712" s="154"/>
      <c r="R712" s="154"/>
      <c r="S712" s="154"/>
      <c r="T712" s="154"/>
      <c r="U712" s="154"/>
      <c r="V712" s="154"/>
      <c r="W712" s="154"/>
      <c r="X712" s="154"/>
      <c r="Y712" s="154"/>
      <c r="Z712" s="154"/>
      <c r="AA712" s="154"/>
      <c r="AB712" s="154"/>
      <c r="AC712" s="154"/>
      <c r="AD712" s="154"/>
      <c r="AE712" s="154"/>
      <c r="AF712" s="154"/>
      <c r="AG712" s="154"/>
      <c r="AH712" s="154"/>
      <c r="AI712" s="154"/>
    </row>
    <row r="713" spans="1:35" ht="12" customHeight="1">
      <c r="A713" s="154"/>
      <c r="B713" s="154"/>
      <c r="C713" s="154"/>
      <c r="D713" s="154"/>
      <c r="E713" s="154"/>
      <c r="F713" s="154"/>
      <c r="G713" s="92"/>
      <c r="H713" s="92"/>
      <c r="I713" s="92"/>
      <c r="J713" s="92"/>
      <c r="K713" s="92"/>
      <c r="L713" s="92"/>
      <c r="M713" s="92"/>
      <c r="N713" s="92"/>
      <c r="O713" s="92"/>
      <c r="P713" s="92"/>
      <c r="Q713" s="154"/>
      <c r="R713" s="154"/>
      <c r="S713" s="154"/>
      <c r="T713" s="154"/>
      <c r="U713" s="154"/>
      <c r="V713" s="154"/>
      <c r="W713" s="154"/>
      <c r="X713" s="154"/>
      <c r="Y713" s="154"/>
      <c r="Z713" s="154"/>
      <c r="AA713" s="154"/>
      <c r="AB713" s="154"/>
      <c r="AC713" s="154"/>
      <c r="AD713" s="154"/>
      <c r="AE713" s="154"/>
      <c r="AF713" s="154"/>
      <c r="AG713" s="154"/>
      <c r="AH713" s="154"/>
      <c r="AI713" s="154"/>
    </row>
    <row r="714" spans="1:35" ht="12" customHeight="1">
      <c r="A714" s="154"/>
      <c r="B714" s="154"/>
      <c r="C714" s="154"/>
      <c r="D714" s="154"/>
      <c r="E714" s="154"/>
      <c r="F714" s="154"/>
      <c r="G714" s="92"/>
      <c r="H714" s="92"/>
      <c r="I714" s="92"/>
      <c r="J714" s="92"/>
      <c r="K714" s="92"/>
      <c r="L714" s="92"/>
      <c r="M714" s="92"/>
      <c r="N714" s="92"/>
      <c r="O714" s="92"/>
      <c r="P714" s="92"/>
      <c r="Q714" s="154"/>
      <c r="R714" s="154"/>
      <c r="S714" s="154"/>
      <c r="T714" s="154"/>
      <c r="U714" s="154"/>
      <c r="V714" s="154"/>
      <c r="W714" s="154"/>
      <c r="X714" s="154"/>
      <c r="Y714" s="154"/>
      <c r="Z714" s="154"/>
      <c r="AA714" s="154"/>
      <c r="AB714" s="154"/>
      <c r="AC714" s="154"/>
      <c r="AD714" s="154"/>
      <c r="AE714" s="154"/>
      <c r="AF714" s="154"/>
      <c r="AG714" s="154"/>
      <c r="AH714" s="154"/>
      <c r="AI714" s="154"/>
    </row>
    <row r="715" spans="1:35" ht="12" customHeight="1">
      <c r="A715" s="154"/>
      <c r="B715" s="154"/>
      <c r="C715" s="154"/>
      <c r="D715" s="154"/>
      <c r="E715" s="154"/>
      <c r="F715" s="154"/>
      <c r="G715" s="92"/>
      <c r="H715" s="92"/>
      <c r="I715" s="92"/>
      <c r="J715" s="92"/>
      <c r="K715" s="92"/>
      <c r="L715" s="92"/>
      <c r="M715" s="92"/>
      <c r="N715" s="92"/>
      <c r="O715" s="92"/>
      <c r="P715" s="92"/>
      <c r="Q715" s="154"/>
      <c r="R715" s="154"/>
      <c r="S715" s="154"/>
      <c r="T715" s="154"/>
      <c r="U715" s="154"/>
      <c r="V715" s="154"/>
      <c r="W715" s="154"/>
      <c r="X715" s="154"/>
      <c r="Y715" s="154"/>
      <c r="Z715" s="154"/>
      <c r="AA715" s="154"/>
      <c r="AB715" s="154"/>
      <c r="AC715" s="154"/>
      <c r="AD715" s="154"/>
      <c r="AE715" s="154"/>
      <c r="AF715" s="154"/>
      <c r="AG715" s="154"/>
      <c r="AH715" s="154"/>
      <c r="AI715" s="154"/>
    </row>
    <row r="716" spans="1:35" ht="12" customHeight="1">
      <c r="A716" s="154"/>
      <c r="B716" s="154"/>
      <c r="C716" s="154"/>
      <c r="D716" s="154"/>
      <c r="E716" s="154"/>
      <c r="F716" s="154"/>
      <c r="G716" s="92"/>
      <c r="H716" s="92"/>
      <c r="I716" s="92"/>
      <c r="J716" s="92"/>
      <c r="K716" s="92"/>
      <c r="L716" s="92"/>
      <c r="M716" s="92"/>
      <c r="N716" s="92"/>
      <c r="O716" s="92"/>
      <c r="P716" s="92"/>
      <c r="Q716" s="154"/>
      <c r="R716" s="154"/>
      <c r="S716" s="154"/>
      <c r="T716" s="154"/>
      <c r="U716" s="154"/>
      <c r="V716" s="154"/>
      <c r="W716" s="154"/>
      <c r="X716" s="154"/>
      <c r="Y716" s="154"/>
      <c r="Z716" s="154"/>
      <c r="AA716" s="154"/>
      <c r="AB716" s="154"/>
      <c r="AC716" s="154"/>
      <c r="AD716" s="154"/>
      <c r="AE716" s="154"/>
      <c r="AF716" s="154"/>
      <c r="AG716" s="154"/>
      <c r="AH716" s="154"/>
      <c r="AI716" s="154"/>
    </row>
    <row r="717" spans="1:35" ht="12" customHeight="1">
      <c r="A717" s="154"/>
      <c r="B717" s="154"/>
      <c r="C717" s="154"/>
      <c r="D717" s="154"/>
      <c r="E717" s="154"/>
      <c r="F717" s="154"/>
      <c r="G717" s="92"/>
      <c r="H717" s="92"/>
      <c r="I717" s="92"/>
      <c r="J717" s="92"/>
      <c r="K717" s="92"/>
      <c r="L717" s="92"/>
      <c r="M717" s="92"/>
      <c r="N717" s="92"/>
      <c r="O717" s="92"/>
      <c r="P717" s="92"/>
      <c r="Q717" s="154"/>
      <c r="R717" s="154"/>
      <c r="S717" s="154"/>
      <c r="T717" s="154"/>
      <c r="U717" s="154"/>
      <c r="V717" s="154"/>
      <c r="W717" s="154"/>
      <c r="X717" s="154"/>
      <c r="Y717" s="154"/>
      <c r="Z717" s="154"/>
      <c r="AA717" s="154"/>
      <c r="AB717" s="154"/>
      <c r="AC717" s="154"/>
      <c r="AD717" s="154"/>
      <c r="AE717" s="154"/>
      <c r="AF717" s="154"/>
      <c r="AG717" s="154"/>
      <c r="AH717" s="154"/>
      <c r="AI717" s="154"/>
    </row>
    <row r="718" spans="1:35" ht="12" customHeight="1">
      <c r="A718" s="154"/>
      <c r="B718" s="154"/>
      <c r="C718" s="154"/>
      <c r="D718" s="154"/>
      <c r="E718" s="154"/>
      <c r="F718" s="154"/>
      <c r="G718" s="92"/>
      <c r="H718" s="92"/>
      <c r="I718" s="92"/>
      <c r="J718" s="92"/>
      <c r="K718" s="92"/>
      <c r="L718" s="92"/>
      <c r="M718" s="92"/>
      <c r="N718" s="92"/>
      <c r="O718" s="92"/>
      <c r="P718" s="92"/>
      <c r="Q718" s="154"/>
      <c r="R718" s="154"/>
      <c r="S718" s="154"/>
      <c r="T718" s="154"/>
      <c r="U718" s="154"/>
      <c r="V718" s="154"/>
      <c r="W718" s="154"/>
      <c r="X718" s="154"/>
      <c r="Y718" s="154"/>
      <c r="Z718" s="154"/>
      <c r="AA718" s="154"/>
      <c r="AB718" s="154"/>
      <c r="AC718" s="154"/>
      <c r="AD718" s="154"/>
      <c r="AE718" s="154"/>
      <c r="AF718" s="154"/>
      <c r="AG718" s="154"/>
      <c r="AH718" s="154"/>
      <c r="AI718" s="154"/>
    </row>
    <row r="719" spans="1:35" ht="12" customHeight="1">
      <c r="A719" s="154"/>
      <c r="B719" s="154"/>
      <c r="C719" s="154"/>
      <c r="D719" s="154"/>
      <c r="E719" s="154"/>
      <c r="F719" s="154"/>
      <c r="G719" s="92"/>
      <c r="H719" s="92"/>
      <c r="I719" s="92"/>
      <c r="J719" s="92"/>
      <c r="K719" s="92"/>
      <c r="L719" s="92"/>
      <c r="M719" s="92"/>
      <c r="N719" s="92"/>
      <c r="O719" s="92"/>
      <c r="P719" s="92"/>
      <c r="Q719" s="154"/>
      <c r="R719" s="154"/>
      <c r="S719" s="154"/>
      <c r="T719" s="154"/>
      <c r="U719" s="154"/>
      <c r="V719" s="154"/>
      <c r="W719" s="154"/>
      <c r="X719" s="154"/>
      <c r="Y719" s="154"/>
      <c r="Z719" s="154"/>
      <c r="AA719" s="154"/>
      <c r="AB719" s="154"/>
      <c r="AC719" s="154"/>
      <c r="AD719" s="154"/>
      <c r="AE719" s="154"/>
      <c r="AF719" s="154"/>
      <c r="AG719" s="154"/>
      <c r="AH719" s="154"/>
      <c r="AI719" s="154"/>
    </row>
    <row r="720" spans="1:35" ht="12" customHeight="1">
      <c r="A720" s="154"/>
      <c r="B720" s="154"/>
      <c r="C720" s="154"/>
      <c r="D720" s="154"/>
      <c r="E720" s="154"/>
      <c r="F720" s="154"/>
      <c r="G720" s="92"/>
      <c r="H720" s="92"/>
      <c r="I720" s="92"/>
      <c r="J720" s="92"/>
      <c r="K720" s="92"/>
      <c r="L720" s="92"/>
      <c r="M720" s="92"/>
      <c r="N720" s="92"/>
      <c r="O720" s="92"/>
      <c r="P720" s="92"/>
      <c r="Q720" s="154"/>
      <c r="R720" s="154"/>
      <c r="S720" s="154"/>
      <c r="T720" s="154"/>
      <c r="U720" s="154"/>
      <c r="V720" s="154"/>
      <c r="W720" s="154"/>
      <c r="X720" s="154"/>
      <c r="Y720" s="154"/>
      <c r="Z720" s="154"/>
      <c r="AA720" s="154"/>
      <c r="AB720" s="154"/>
      <c r="AC720" s="154"/>
      <c r="AD720" s="154"/>
      <c r="AE720" s="154"/>
      <c r="AF720" s="154"/>
      <c r="AG720" s="154"/>
      <c r="AH720" s="154"/>
      <c r="AI720" s="154"/>
    </row>
    <row r="721" spans="1:35" ht="12" customHeight="1">
      <c r="A721" s="154"/>
      <c r="B721" s="154"/>
      <c r="C721" s="154"/>
      <c r="D721" s="154"/>
      <c r="E721" s="154"/>
      <c r="F721" s="154"/>
      <c r="G721" s="92"/>
      <c r="H721" s="92"/>
      <c r="I721" s="92"/>
      <c r="J721" s="92"/>
      <c r="K721" s="92"/>
      <c r="L721" s="92"/>
      <c r="M721" s="92"/>
      <c r="N721" s="92"/>
      <c r="O721" s="92"/>
      <c r="P721" s="92"/>
      <c r="Q721" s="154"/>
      <c r="R721" s="154"/>
      <c r="S721" s="154"/>
      <c r="T721" s="154"/>
      <c r="U721" s="154"/>
      <c r="V721" s="154"/>
      <c r="W721" s="154"/>
      <c r="X721" s="154"/>
      <c r="Y721" s="154"/>
      <c r="Z721" s="154"/>
      <c r="AA721" s="154"/>
      <c r="AB721" s="154"/>
      <c r="AC721" s="154"/>
      <c r="AD721" s="154"/>
      <c r="AE721" s="154"/>
      <c r="AF721" s="154"/>
      <c r="AG721" s="154"/>
      <c r="AH721" s="154"/>
      <c r="AI721" s="154"/>
    </row>
    <row r="722" spans="1:35" ht="12" customHeight="1">
      <c r="A722" s="154"/>
      <c r="B722" s="154"/>
      <c r="C722" s="154"/>
      <c r="D722" s="154"/>
      <c r="E722" s="154"/>
      <c r="F722" s="154"/>
      <c r="G722" s="92"/>
      <c r="H722" s="92"/>
      <c r="I722" s="92"/>
      <c r="J722" s="92"/>
      <c r="K722" s="92"/>
      <c r="L722" s="92"/>
      <c r="M722" s="92"/>
      <c r="N722" s="92"/>
      <c r="O722" s="92"/>
      <c r="P722" s="92"/>
      <c r="Q722" s="154"/>
      <c r="R722" s="154"/>
      <c r="S722" s="154"/>
      <c r="T722" s="154"/>
      <c r="U722" s="154"/>
      <c r="V722" s="154"/>
      <c r="W722" s="154"/>
      <c r="X722" s="154"/>
      <c r="Y722" s="154"/>
      <c r="Z722" s="154"/>
      <c r="AA722" s="154"/>
      <c r="AB722" s="154"/>
      <c r="AC722" s="154"/>
      <c r="AD722" s="154"/>
      <c r="AE722" s="154"/>
      <c r="AF722" s="154"/>
      <c r="AG722" s="154"/>
      <c r="AH722" s="154"/>
      <c r="AI722" s="154"/>
    </row>
    <row r="723" spans="1:35" ht="12" customHeight="1">
      <c r="A723" s="154"/>
      <c r="B723" s="154"/>
      <c r="C723" s="154"/>
      <c r="D723" s="154"/>
      <c r="E723" s="154"/>
      <c r="F723" s="154"/>
      <c r="G723" s="92"/>
      <c r="H723" s="92"/>
      <c r="I723" s="92"/>
      <c r="J723" s="92"/>
      <c r="K723" s="92"/>
      <c r="L723" s="92"/>
      <c r="M723" s="92"/>
      <c r="N723" s="92"/>
      <c r="O723" s="92"/>
      <c r="P723" s="92"/>
      <c r="Q723" s="154"/>
      <c r="R723" s="154"/>
      <c r="S723" s="154"/>
      <c r="T723" s="154"/>
      <c r="U723" s="154"/>
      <c r="V723" s="154"/>
      <c r="W723" s="154"/>
      <c r="X723" s="154"/>
      <c r="Y723" s="154"/>
      <c r="Z723" s="154"/>
      <c r="AA723" s="154"/>
      <c r="AB723" s="154"/>
      <c r="AC723" s="154"/>
      <c r="AD723" s="154"/>
      <c r="AE723" s="154"/>
      <c r="AF723" s="154"/>
      <c r="AG723" s="154"/>
      <c r="AH723" s="154"/>
      <c r="AI723" s="154"/>
    </row>
    <row r="724" spans="1:35" ht="12" customHeight="1">
      <c r="A724" s="154"/>
      <c r="B724" s="154"/>
      <c r="C724" s="154"/>
      <c r="D724" s="154"/>
      <c r="E724" s="154"/>
      <c r="F724" s="154"/>
      <c r="G724" s="92"/>
      <c r="H724" s="92"/>
      <c r="I724" s="92"/>
      <c r="J724" s="92"/>
      <c r="K724" s="92"/>
      <c r="L724" s="92"/>
      <c r="M724" s="92"/>
      <c r="N724" s="92"/>
      <c r="O724" s="92"/>
      <c r="P724" s="92"/>
      <c r="Q724" s="154"/>
      <c r="R724" s="154"/>
      <c r="S724" s="154"/>
      <c r="T724" s="154"/>
      <c r="U724" s="154"/>
      <c r="V724" s="154"/>
      <c r="W724" s="154"/>
      <c r="X724" s="154"/>
      <c r="Y724" s="154"/>
      <c r="Z724" s="154"/>
      <c r="AA724" s="154"/>
      <c r="AB724" s="154"/>
      <c r="AC724" s="154"/>
      <c r="AD724" s="154"/>
      <c r="AE724" s="154"/>
      <c r="AF724" s="154"/>
      <c r="AG724" s="154"/>
      <c r="AH724" s="154"/>
      <c r="AI724" s="154"/>
    </row>
    <row r="725" spans="1:35" ht="12" customHeight="1">
      <c r="A725" s="154"/>
      <c r="B725" s="154"/>
      <c r="C725" s="154"/>
      <c r="D725" s="154"/>
      <c r="E725" s="154"/>
      <c r="F725" s="154"/>
      <c r="G725" s="92"/>
      <c r="H725" s="92"/>
      <c r="I725" s="92"/>
      <c r="J725" s="92"/>
      <c r="K725" s="92"/>
      <c r="L725" s="92"/>
      <c r="M725" s="92"/>
      <c r="N725" s="92"/>
      <c r="O725" s="92"/>
      <c r="P725" s="92"/>
      <c r="Q725" s="154"/>
      <c r="R725" s="154"/>
      <c r="S725" s="154"/>
      <c r="T725" s="154"/>
      <c r="U725" s="154"/>
      <c r="V725" s="154"/>
      <c r="W725" s="154"/>
      <c r="X725" s="154"/>
      <c r="Y725" s="154"/>
      <c r="Z725" s="154"/>
      <c r="AA725" s="154"/>
      <c r="AB725" s="154"/>
      <c r="AC725" s="154"/>
      <c r="AD725" s="154"/>
      <c r="AE725" s="154"/>
      <c r="AF725" s="154"/>
      <c r="AG725" s="154"/>
      <c r="AH725" s="154"/>
      <c r="AI725" s="154"/>
    </row>
    <row r="726" spans="1:35" ht="12" customHeight="1">
      <c r="A726" s="154"/>
      <c r="B726" s="154"/>
      <c r="C726" s="154"/>
      <c r="D726" s="154"/>
      <c r="E726" s="154"/>
      <c r="F726" s="154"/>
      <c r="G726" s="92"/>
      <c r="H726" s="92"/>
      <c r="I726" s="92"/>
      <c r="J726" s="92"/>
      <c r="K726" s="92"/>
      <c r="L726" s="92"/>
      <c r="M726" s="92"/>
      <c r="N726" s="92"/>
      <c r="O726" s="92"/>
      <c r="P726" s="92"/>
      <c r="Q726" s="154"/>
      <c r="R726" s="154"/>
      <c r="S726" s="154"/>
      <c r="T726" s="154"/>
      <c r="U726" s="154"/>
      <c r="V726" s="154"/>
      <c r="W726" s="154"/>
      <c r="X726" s="154"/>
      <c r="Y726" s="154"/>
      <c r="Z726" s="154"/>
      <c r="AA726" s="154"/>
      <c r="AB726" s="154"/>
      <c r="AC726" s="154"/>
      <c r="AD726" s="154"/>
      <c r="AE726" s="154"/>
      <c r="AF726" s="154"/>
      <c r="AG726" s="154"/>
      <c r="AH726" s="154"/>
      <c r="AI726" s="154"/>
    </row>
    <row r="727" spans="1:35" ht="12" customHeight="1">
      <c r="A727" s="154"/>
      <c r="B727" s="154"/>
      <c r="C727" s="154"/>
      <c r="D727" s="154"/>
      <c r="E727" s="154"/>
      <c r="F727" s="154"/>
      <c r="G727" s="92"/>
      <c r="H727" s="92"/>
      <c r="I727" s="92"/>
      <c r="J727" s="92"/>
      <c r="K727" s="92"/>
      <c r="L727" s="92"/>
      <c r="M727" s="92"/>
      <c r="N727" s="92"/>
      <c r="O727" s="92"/>
      <c r="P727" s="92"/>
      <c r="Q727" s="154"/>
      <c r="R727" s="154"/>
      <c r="S727" s="154"/>
      <c r="T727" s="154"/>
      <c r="U727" s="154"/>
      <c r="V727" s="154"/>
      <c r="W727" s="154"/>
      <c r="X727" s="154"/>
      <c r="Y727" s="154"/>
      <c r="Z727" s="154"/>
      <c r="AA727" s="154"/>
      <c r="AB727" s="154"/>
      <c r="AC727" s="154"/>
      <c r="AD727" s="154"/>
      <c r="AE727" s="154"/>
      <c r="AF727" s="154"/>
      <c r="AG727" s="154"/>
      <c r="AH727" s="154"/>
      <c r="AI727" s="154"/>
    </row>
    <row r="728" spans="1:35" ht="12" customHeight="1">
      <c r="A728" s="154"/>
      <c r="B728" s="154"/>
      <c r="C728" s="154"/>
      <c r="D728" s="154"/>
      <c r="E728" s="154"/>
      <c r="F728" s="154"/>
      <c r="G728" s="92"/>
      <c r="H728" s="92"/>
      <c r="I728" s="92"/>
      <c r="J728" s="92"/>
      <c r="K728" s="92"/>
      <c r="L728" s="92"/>
      <c r="M728" s="92"/>
      <c r="N728" s="92"/>
      <c r="O728" s="92"/>
      <c r="P728" s="92"/>
      <c r="Q728" s="154"/>
      <c r="R728" s="154"/>
      <c r="S728" s="154"/>
      <c r="T728" s="154"/>
      <c r="U728" s="154"/>
      <c r="V728" s="154"/>
      <c r="W728" s="154"/>
      <c r="X728" s="154"/>
      <c r="Y728" s="154"/>
      <c r="Z728" s="154"/>
      <c r="AA728" s="154"/>
      <c r="AB728" s="154"/>
      <c r="AC728" s="154"/>
      <c r="AD728" s="154"/>
      <c r="AE728" s="154"/>
      <c r="AF728" s="154"/>
      <c r="AG728" s="154"/>
      <c r="AH728" s="154"/>
      <c r="AI728" s="154"/>
    </row>
    <row r="729" spans="1:35" ht="12" customHeight="1">
      <c r="A729" s="154"/>
      <c r="B729" s="154"/>
      <c r="C729" s="154"/>
      <c r="D729" s="154"/>
      <c r="E729" s="154"/>
      <c r="F729" s="154"/>
      <c r="G729" s="92"/>
      <c r="H729" s="92"/>
      <c r="I729" s="92"/>
      <c r="J729" s="92"/>
      <c r="K729" s="92"/>
      <c r="L729" s="92"/>
      <c r="M729" s="92"/>
      <c r="N729" s="92"/>
      <c r="O729" s="92"/>
      <c r="P729" s="92"/>
      <c r="Q729" s="154"/>
      <c r="R729" s="154"/>
      <c r="S729" s="154"/>
      <c r="T729" s="154"/>
      <c r="U729" s="154"/>
      <c r="V729" s="154"/>
      <c r="W729" s="154"/>
      <c r="X729" s="154"/>
      <c r="Y729" s="154"/>
      <c r="Z729" s="154"/>
      <c r="AA729" s="154"/>
      <c r="AB729" s="154"/>
      <c r="AC729" s="154"/>
      <c r="AD729" s="154"/>
      <c r="AE729" s="154"/>
      <c r="AF729" s="154"/>
      <c r="AG729" s="154"/>
      <c r="AH729" s="154"/>
      <c r="AI729" s="154"/>
    </row>
    <row r="730" spans="1:35" ht="12" customHeight="1">
      <c r="A730" s="154"/>
      <c r="B730" s="154"/>
      <c r="C730" s="154"/>
      <c r="D730" s="154"/>
      <c r="E730" s="154"/>
      <c r="F730" s="154"/>
      <c r="G730" s="92"/>
      <c r="H730" s="92"/>
      <c r="I730" s="92"/>
      <c r="J730" s="92"/>
      <c r="K730" s="92"/>
      <c r="L730" s="92"/>
      <c r="M730" s="92"/>
      <c r="N730" s="92"/>
      <c r="O730" s="92"/>
      <c r="P730" s="92"/>
      <c r="Q730" s="154"/>
      <c r="R730" s="154"/>
      <c r="S730" s="154"/>
      <c r="T730" s="154"/>
      <c r="U730" s="154"/>
      <c r="V730" s="154"/>
      <c r="W730" s="154"/>
      <c r="X730" s="154"/>
      <c r="Y730" s="154"/>
      <c r="Z730" s="154"/>
      <c r="AA730" s="154"/>
      <c r="AB730" s="154"/>
      <c r="AC730" s="154"/>
      <c r="AD730" s="154"/>
      <c r="AE730" s="154"/>
      <c r="AF730" s="154"/>
      <c r="AG730" s="154"/>
      <c r="AH730" s="154"/>
      <c r="AI730" s="154"/>
    </row>
    <row r="731" spans="1:35" ht="12" customHeight="1">
      <c r="A731" s="154"/>
      <c r="B731" s="154"/>
      <c r="C731" s="154"/>
      <c r="D731" s="154"/>
      <c r="E731" s="154"/>
      <c r="F731" s="154"/>
      <c r="G731" s="92"/>
      <c r="H731" s="92"/>
      <c r="I731" s="92"/>
      <c r="J731" s="92"/>
      <c r="K731" s="92"/>
      <c r="L731" s="92"/>
      <c r="M731" s="92"/>
      <c r="N731" s="92"/>
      <c r="O731" s="92"/>
      <c r="P731" s="92"/>
      <c r="Q731" s="154"/>
      <c r="R731" s="154"/>
      <c r="S731" s="154"/>
      <c r="T731" s="154"/>
      <c r="U731" s="154"/>
      <c r="V731" s="154"/>
      <c r="W731" s="154"/>
      <c r="X731" s="154"/>
      <c r="Y731" s="154"/>
      <c r="Z731" s="154"/>
      <c r="AA731" s="154"/>
      <c r="AB731" s="154"/>
      <c r="AC731" s="154"/>
      <c r="AD731" s="154"/>
      <c r="AE731" s="154"/>
      <c r="AF731" s="154"/>
      <c r="AG731" s="154"/>
      <c r="AH731" s="154"/>
      <c r="AI731" s="154"/>
    </row>
    <row r="732" spans="1:35" ht="12" customHeight="1">
      <c r="A732" s="154"/>
      <c r="B732" s="154"/>
      <c r="C732" s="154"/>
      <c r="D732" s="154"/>
      <c r="E732" s="154"/>
      <c r="F732" s="154"/>
      <c r="G732" s="92"/>
      <c r="H732" s="92"/>
      <c r="I732" s="92"/>
      <c r="J732" s="92"/>
      <c r="K732" s="92"/>
      <c r="L732" s="92"/>
      <c r="M732" s="92"/>
      <c r="N732" s="92"/>
      <c r="O732" s="92"/>
      <c r="P732" s="92"/>
      <c r="Q732" s="154"/>
      <c r="R732" s="154"/>
      <c r="S732" s="154"/>
      <c r="T732" s="154"/>
      <c r="U732" s="154"/>
      <c r="V732" s="154"/>
      <c r="W732" s="154"/>
      <c r="X732" s="154"/>
      <c r="Y732" s="154"/>
      <c r="Z732" s="154"/>
      <c r="AA732" s="154"/>
      <c r="AB732" s="154"/>
      <c r="AC732" s="154"/>
      <c r="AD732" s="154"/>
      <c r="AE732" s="154"/>
      <c r="AF732" s="154"/>
      <c r="AG732" s="154"/>
      <c r="AH732" s="154"/>
      <c r="AI732" s="154"/>
    </row>
    <row r="733" spans="1:35" ht="12" customHeight="1">
      <c r="A733" s="154"/>
      <c r="B733" s="154"/>
      <c r="C733" s="154"/>
      <c r="D733" s="154"/>
      <c r="E733" s="154"/>
      <c r="F733" s="154"/>
      <c r="G733" s="92"/>
      <c r="H733" s="92"/>
      <c r="I733" s="92"/>
      <c r="J733" s="92"/>
      <c r="K733" s="92"/>
      <c r="L733" s="92"/>
      <c r="M733" s="92"/>
      <c r="N733" s="92"/>
      <c r="O733" s="92"/>
      <c r="P733" s="92"/>
      <c r="Q733" s="154"/>
      <c r="R733" s="154"/>
      <c r="S733" s="154"/>
      <c r="T733" s="154"/>
      <c r="U733" s="154"/>
      <c r="V733" s="154"/>
      <c r="W733" s="154"/>
      <c r="X733" s="154"/>
      <c r="Y733" s="154"/>
      <c r="Z733" s="154"/>
      <c r="AA733" s="154"/>
      <c r="AB733" s="154"/>
      <c r="AC733" s="154"/>
      <c r="AD733" s="154"/>
      <c r="AE733" s="154"/>
      <c r="AF733" s="154"/>
      <c r="AG733" s="154"/>
      <c r="AH733" s="154"/>
      <c r="AI733" s="154"/>
    </row>
    <row r="734" spans="1:35" ht="12" customHeight="1">
      <c r="A734" s="154"/>
      <c r="B734" s="154"/>
      <c r="C734" s="154"/>
      <c r="D734" s="154"/>
      <c r="E734" s="154"/>
      <c r="F734" s="154"/>
      <c r="G734" s="92"/>
      <c r="H734" s="92"/>
      <c r="I734" s="92"/>
      <c r="J734" s="92"/>
      <c r="K734" s="92"/>
      <c r="L734" s="92"/>
      <c r="M734" s="92"/>
      <c r="N734" s="92"/>
      <c r="O734" s="92"/>
      <c r="P734" s="92"/>
      <c r="Q734" s="154"/>
      <c r="R734" s="154"/>
      <c r="S734" s="154"/>
      <c r="T734" s="154"/>
      <c r="U734" s="154"/>
      <c r="V734" s="154"/>
      <c r="W734" s="154"/>
      <c r="X734" s="154"/>
      <c r="Y734" s="154"/>
      <c r="Z734" s="154"/>
      <c r="AA734" s="154"/>
      <c r="AB734" s="154"/>
      <c r="AC734" s="154"/>
      <c r="AD734" s="154"/>
      <c r="AE734" s="154"/>
      <c r="AF734" s="154"/>
      <c r="AG734" s="154"/>
      <c r="AH734" s="154"/>
      <c r="AI734" s="154"/>
    </row>
    <row r="735" spans="1:35" ht="12" customHeight="1">
      <c r="A735" s="154"/>
      <c r="B735" s="154"/>
      <c r="C735" s="154"/>
      <c r="D735" s="154"/>
      <c r="E735" s="154"/>
      <c r="F735" s="154"/>
      <c r="G735" s="92"/>
      <c r="H735" s="92"/>
      <c r="I735" s="92"/>
      <c r="J735" s="92"/>
      <c r="K735" s="92"/>
      <c r="L735" s="92"/>
      <c r="M735" s="92"/>
      <c r="N735" s="92"/>
      <c r="O735" s="92"/>
      <c r="P735" s="92"/>
      <c r="Q735" s="154"/>
      <c r="R735" s="154"/>
      <c r="S735" s="154"/>
      <c r="T735" s="154"/>
      <c r="U735" s="154"/>
      <c r="V735" s="154"/>
      <c r="W735" s="154"/>
      <c r="X735" s="154"/>
      <c r="Y735" s="154"/>
      <c r="Z735" s="154"/>
      <c r="AA735" s="154"/>
      <c r="AB735" s="154"/>
      <c r="AC735" s="154"/>
      <c r="AD735" s="154"/>
      <c r="AE735" s="154"/>
      <c r="AF735" s="154"/>
      <c r="AG735" s="154"/>
      <c r="AH735" s="154"/>
      <c r="AI735" s="154"/>
    </row>
    <row r="736" spans="1:35" ht="12" customHeight="1">
      <c r="A736" s="154"/>
      <c r="B736" s="154"/>
      <c r="C736" s="154"/>
      <c r="D736" s="154"/>
      <c r="E736" s="154"/>
      <c r="F736" s="154"/>
      <c r="G736" s="92"/>
      <c r="H736" s="92"/>
      <c r="I736" s="92"/>
      <c r="J736" s="92"/>
      <c r="K736" s="92"/>
      <c r="L736" s="92"/>
      <c r="M736" s="92"/>
      <c r="N736" s="92"/>
      <c r="O736" s="92"/>
      <c r="P736" s="92"/>
      <c r="Q736" s="154"/>
      <c r="R736" s="154"/>
      <c r="S736" s="154"/>
      <c r="T736" s="154"/>
      <c r="U736" s="154"/>
      <c r="V736" s="154"/>
      <c r="W736" s="154"/>
      <c r="X736" s="154"/>
      <c r="Y736" s="154"/>
      <c r="Z736" s="154"/>
      <c r="AA736" s="154"/>
      <c r="AB736" s="154"/>
      <c r="AC736" s="154"/>
      <c r="AD736" s="154"/>
      <c r="AE736" s="154"/>
      <c r="AF736" s="154"/>
      <c r="AG736" s="154"/>
      <c r="AH736" s="154"/>
      <c r="AI736" s="154"/>
    </row>
    <row r="737" spans="1:35" ht="12" customHeight="1">
      <c r="A737" s="154"/>
      <c r="B737" s="154"/>
      <c r="C737" s="154"/>
      <c r="D737" s="154"/>
      <c r="E737" s="154"/>
      <c r="F737" s="154"/>
      <c r="G737" s="92"/>
      <c r="H737" s="92"/>
      <c r="I737" s="92"/>
      <c r="J737" s="92"/>
      <c r="K737" s="92"/>
      <c r="L737" s="92"/>
      <c r="M737" s="92"/>
      <c r="N737" s="92"/>
      <c r="O737" s="92"/>
      <c r="P737" s="92"/>
      <c r="Q737" s="154"/>
      <c r="R737" s="154"/>
      <c r="S737" s="154"/>
      <c r="T737" s="154"/>
      <c r="U737" s="154"/>
      <c r="V737" s="154"/>
      <c r="W737" s="154"/>
      <c r="X737" s="154"/>
      <c r="Y737" s="154"/>
      <c r="Z737" s="154"/>
      <c r="AA737" s="154"/>
      <c r="AB737" s="154"/>
      <c r="AC737" s="154"/>
      <c r="AD737" s="154"/>
      <c r="AE737" s="154"/>
      <c r="AF737" s="154"/>
      <c r="AG737" s="154"/>
      <c r="AH737" s="154"/>
      <c r="AI737" s="154"/>
    </row>
    <row r="738" spans="1:35" ht="12" customHeight="1">
      <c r="A738" s="154"/>
      <c r="B738" s="154"/>
      <c r="C738" s="154"/>
      <c r="D738" s="154"/>
      <c r="E738" s="154"/>
      <c r="F738" s="154"/>
      <c r="G738" s="92"/>
      <c r="H738" s="92"/>
      <c r="I738" s="92"/>
      <c r="J738" s="92"/>
      <c r="K738" s="92"/>
      <c r="L738" s="92"/>
      <c r="M738" s="92"/>
      <c r="N738" s="92"/>
      <c r="O738" s="92"/>
      <c r="P738" s="92"/>
      <c r="Q738" s="154"/>
      <c r="R738" s="154"/>
      <c r="S738" s="154"/>
      <c r="T738" s="154"/>
      <c r="U738" s="154"/>
      <c r="V738" s="154"/>
      <c r="W738" s="154"/>
      <c r="X738" s="154"/>
      <c r="Y738" s="154"/>
      <c r="Z738" s="154"/>
      <c r="AA738" s="154"/>
      <c r="AB738" s="154"/>
      <c r="AC738" s="154"/>
      <c r="AD738" s="154"/>
      <c r="AE738" s="154"/>
      <c r="AF738" s="154"/>
      <c r="AG738" s="154"/>
      <c r="AH738" s="154"/>
      <c r="AI738" s="154"/>
    </row>
    <row r="739" spans="1:35" ht="12" customHeight="1">
      <c r="A739" s="154"/>
      <c r="B739" s="154"/>
      <c r="C739" s="154"/>
      <c r="D739" s="154"/>
      <c r="E739" s="154"/>
      <c r="F739" s="154"/>
      <c r="G739" s="92"/>
      <c r="H739" s="92"/>
      <c r="I739" s="92"/>
      <c r="J739" s="92"/>
      <c r="K739" s="92"/>
      <c r="L739" s="92"/>
      <c r="M739" s="92"/>
      <c r="N739" s="92"/>
      <c r="O739" s="92"/>
      <c r="P739" s="92"/>
      <c r="Q739" s="154"/>
      <c r="R739" s="154"/>
      <c r="S739" s="154"/>
      <c r="T739" s="154"/>
      <c r="U739" s="154"/>
      <c r="V739" s="154"/>
      <c r="W739" s="154"/>
      <c r="X739" s="154"/>
      <c r="Y739" s="154"/>
      <c r="Z739" s="154"/>
      <c r="AA739" s="154"/>
      <c r="AB739" s="154"/>
      <c r="AC739" s="154"/>
      <c r="AD739" s="154"/>
      <c r="AE739" s="154"/>
      <c r="AF739" s="154"/>
      <c r="AG739" s="154"/>
      <c r="AH739" s="154"/>
      <c r="AI739" s="154"/>
    </row>
    <row r="740" spans="1:35" ht="12" customHeight="1">
      <c r="A740" s="154"/>
      <c r="B740" s="154"/>
      <c r="C740" s="154"/>
      <c r="D740" s="154"/>
      <c r="E740" s="154"/>
      <c r="F740" s="154"/>
      <c r="G740" s="92"/>
      <c r="H740" s="92"/>
      <c r="I740" s="92"/>
      <c r="J740" s="92"/>
      <c r="K740" s="92"/>
      <c r="L740" s="92"/>
      <c r="M740" s="92"/>
      <c r="N740" s="92"/>
      <c r="O740" s="92"/>
      <c r="P740" s="92"/>
      <c r="Q740" s="154"/>
      <c r="R740" s="154"/>
      <c r="S740" s="154"/>
      <c r="T740" s="154"/>
      <c r="U740" s="154"/>
      <c r="V740" s="154"/>
      <c r="W740" s="154"/>
      <c r="X740" s="154"/>
      <c r="Y740" s="154"/>
      <c r="Z740" s="154"/>
      <c r="AA740" s="154"/>
      <c r="AB740" s="154"/>
      <c r="AC740" s="154"/>
      <c r="AD740" s="154"/>
      <c r="AE740" s="154"/>
      <c r="AF740" s="154"/>
      <c r="AG740" s="154"/>
      <c r="AH740" s="154"/>
      <c r="AI740" s="154"/>
    </row>
    <row r="741" spans="1:35" ht="12" customHeight="1">
      <c r="A741" s="154"/>
      <c r="B741" s="154"/>
      <c r="C741" s="154"/>
      <c r="D741" s="154"/>
      <c r="E741" s="154"/>
      <c r="F741" s="154"/>
      <c r="G741" s="92"/>
      <c r="H741" s="92"/>
      <c r="I741" s="92"/>
      <c r="J741" s="92"/>
      <c r="K741" s="92"/>
      <c r="L741" s="92"/>
      <c r="M741" s="92"/>
      <c r="N741" s="92"/>
      <c r="O741" s="92"/>
      <c r="P741" s="92"/>
      <c r="Q741" s="154"/>
      <c r="R741" s="154"/>
      <c r="S741" s="154"/>
      <c r="T741" s="154"/>
      <c r="U741" s="154"/>
      <c r="V741" s="154"/>
      <c r="W741" s="154"/>
      <c r="X741" s="154"/>
      <c r="Y741" s="154"/>
      <c r="Z741" s="154"/>
      <c r="AA741" s="154"/>
      <c r="AB741" s="154"/>
      <c r="AC741" s="154"/>
      <c r="AD741" s="154"/>
      <c r="AE741" s="154"/>
      <c r="AF741" s="154"/>
      <c r="AG741" s="154"/>
      <c r="AH741" s="154"/>
      <c r="AI741" s="154"/>
    </row>
    <row r="742" spans="1:35" ht="12" customHeight="1">
      <c r="A742" s="154"/>
      <c r="B742" s="154"/>
      <c r="C742" s="154"/>
      <c r="D742" s="154"/>
      <c r="E742" s="154"/>
      <c r="F742" s="154"/>
      <c r="G742" s="92"/>
      <c r="H742" s="92"/>
      <c r="I742" s="92"/>
      <c r="J742" s="92"/>
      <c r="K742" s="92"/>
      <c r="L742" s="92"/>
      <c r="M742" s="92"/>
      <c r="N742" s="92"/>
      <c r="O742" s="92"/>
      <c r="P742" s="92"/>
      <c r="Q742" s="154"/>
      <c r="R742" s="154"/>
      <c r="S742" s="154"/>
      <c r="T742" s="154"/>
      <c r="U742" s="154"/>
      <c r="V742" s="154"/>
      <c r="W742" s="154"/>
      <c r="X742" s="154"/>
      <c r="Y742" s="154"/>
      <c r="Z742" s="154"/>
      <c r="AA742" s="154"/>
      <c r="AB742" s="154"/>
      <c r="AC742" s="154"/>
      <c r="AD742" s="154"/>
      <c r="AE742" s="154"/>
      <c r="AF742" s="154"/>
      <c r="AG742" s="154"/>
      <c r="AH742" s="154"/>
      <c r="AI742" s="154"/>
    </row>
    <row r="743" spans="1:35" ht="12" customHeight="1">
      <c r="A743" s="154"/>
      <c r="B743" s="154"/>
      <c r="C743" s="154"/>
      <c r="D743" s="154"/>
      <c r="E743" s="154"/>
      <c r="F743" s="154"/>
      <c r="G743" s="92"/>
      <c r="H743" s="92"/>
      <c r="I743" s="92"/>
      <c r="J743" s="92"/>
      <c r="K743" s="92"/>
      <c r="L743" s="92"/>
      <c r="M743" s="92"/>
      <c r="N743" s="92"/>
      <c r="O743" s="92"/>
      <c r="P743" s="92"/>
      <c r="Q743" s="154"/>
      <c r="R743" s="154"/>
      <c r="S743" s="154"/>
      <c r="T743" s="154"/>
      <c r="U743" s="154"/>
      <c r="V743" s="154"/>
      <c r="W743" s="154"/>
      <c r="X743" s="154"/>
      <c r="Y743" s="154"/>
      <c r="Z743" s="154"/>
      <c r="AA743" s="154"/>
      <c r="AB743" s="154"/>
      <c r="AC743" s="154"/>
      <c r="AD743" s="154"/>
      <c r="AE743" s="154"/>
      <c r="AF743" s="154"/>
      <c r="AG743" s="154"/>
      <c r="AH743" s="154"/>
      <c r="AI743" s="154"/>
    </row>
    <row r="744" spans="1:35" ht="12" customHeight="1">
      <c r="A744" s="154"/>
      <c r="B744" s="154"/>
      <c r="C744" s="154"/>
      <c r="D744" s="154"/>
      <c r="E744" s="154"/>
      <c r="F744" s="154"/>
      <c r="G744" s="92"/>
      <c r="H744" s="92"/>
      <c r="I744" s="92"/>
      <c r="J744" s="92"/>
      <c r="K744" s="92"/>
      <c r="L744" s="92"/>
      <c r="M744" s="92"/>
      <c r="N744" s="92"/>
      <c r="O744" s="92"/>
      <c r="P744" s="92"/>
      <c r="Q744" s="154"/>
      <c r="R744" s="154"/>
      <c r="S744" s="154"/>
      <c r="T744" s="154"/>
      <c r="U744" s="154"/>
      <c r="V744" s="154"/>
      <c r="W744" s="154"/>
      <c r="X744" s="154"/>
      <c r="Y744" s="154"/>
      <c r="Z744" s="154"/>
      <c r="AA744" s="154"/>
      <c r="AB744" s="154"/>
      <c r="AC744" s="154"/>
      <c r="AD744" s="154"/>
      <c r="AE744" s="154"/>
      <c r="AF744" s="154"/>
      <c r="AG744" s="154"/>
      <c r="AH744" s="154"/>
      <c r="AI744" s="154"/>
    </row>
    <row r="745" spans="1:35" ht="12" customHeight="1">
      <c r="A745" s="154"/>
      <c r="B745" s="154"/>
      <c r="C745" s="154"/>
      <c r="D745" s="154"/>
      <c r="E745" s="154"/>
      <c r="F745" s="154"/>
      <c r="G745" s="92"/>
      <c r="H745" s="92"/>
      <c r="I745" s="92"/>
      <c r="J745" s="92"/>
      <c r="K745" s="92"/>
      <c r="L745" s="92"/>
      <c r="M745" s="92"/>
      <c r="N745" s="92"/>
      <c r="O745" s="92"/>
      <c r="P745" s="92"/>
      <c r="Q745" s="154"/>
      <c r="R745" s="154"/>
      <c r="S745" s="154"/>
      <c r="T745" s="154"/>
      <c r="U745" s="154"/>
      <c r="V745" s="154"/>
      <c r="W745" s="154"/>
      <c r="X745" s="154"/>
      <c r="Y745" s="154"/>
      <c r="Z745" s="154"/>
      <c r="AA745" s="154"/>
      <c r="AB745" s="154"/>
      <c r="AC745" s="154"/>
      <c r="AD745" s="154"/>
      <c r="AE745" s="154"/>
      <c r="AF745" s="154"/>
      <c r="AG745" s="154"/>
      <c r="AH745" s="154"/>
      <c r="AI745" s="154"/>
    </row>
    <row r="746" spans="1:35" ht="12" customHeight="1">
      <c r="A746" s="154"/>
      <c r="B746" s="154"/>
      <c r="C746" s="154"/>
      <c r="D746" s="154"/>
      <c r="E746" s="154"/>
      <c r="F746" s="154"/>
      <c r="G746" s="92"/>
      <c r="H746" s="92"/>
      <c r="I746" s="92"/>
      <c r="J746" s="92"/>
      <c r="K746" s="92"/>
      <c r="L746" s="92"/>
      <c r="M746" s="92"/>
      <c r="N746" s="92"/>
      <c r="O746" s="92"/>
      <c r="P746" s="92"/>
      <c r="Q746" s="154"/>
      <c r="R746" s="154"/>
      <c r="S746" s="154"/>
      <c r="T746" s="154"/>
      <c r="U746" s="154"/>
      <c r="V746" s="154"/>
      <c r="W746" s="154"/>
      <c r="X746" s="154"/>
      <c r="Y746" s="154"/>
      <c r="Z746" s="154"/>
      <c r="AA746" s="154"/>
      <c r="AB746" s="154"/>
      <c r="AC746" s="154"/>
      <c r="AD746" s="154"/>
      <c r="AE746" s="154"/>
      <c r="AF746" s="154"/>
      <c r="AG746" s="154"/>
      <c r="AH746" s="154"/>
      <c r="AI746" s="154"/>
    </row>
    <row r="747" spans="1:35" ht="12" customHeight="1">
      <c r="A747" s="154"/>
      <c r="B747" s="154"/>
      <c r="C747" s="154"/>
      <c r="D747" s="154"/>
      <c r="E747" s="154"/>
      <c r="F747" s="154"/>
      <c r="G747" s="92"/>
      <c r="H747" s="92"/>
      <c r="I747" s="92"/>
      <c r="J747" s="92"/>
      <c r="K747" s="92"/>
      <c r="L747" s="92"/>
      <c r="M747" s="92"/>
      <c r="N747" s="92"/>
      <c r="O747" s="92"/>
      <c r="P747" s="92"/>
      <c r="Q747" s="154"/>
      <c r="R747" s="154"/>
      <c r="S747" s="154"/>
      <c r="T747" s="154"/>
      <c r="U747" s="154"/>
      <c r="V747" s="154"/>
      <c r="W747" s="154"/>
      <c r="X747" s="154"/>
      <c r="Y747" s="154"/>
      <c r="Z747" s="154"/>
      <c r="AA747" s="154"/>
      <c r="AB747" s="154"/>
      <c r="AC747" s="154"/>
      <c r="AD747" s="154"/>
      <c r="AE747" s="154"/>
      <c r="AF747" s="154"/>
      <c r="AG747" s="154"/>
      <c r="AH747" s="154"/>
      <c r="AI747" s="154"/>
    </row>
    <row r="748" spans="1:35" ht="12" customHeight="1">
      <c r="A748" s="154"/>
      <c r="B748" s="154"/>
      <c r="C748" s="154"/>
      <c r="D748" s="154"/>
      <c r="E748" s="154"/>
      <c r="F748" s="154"/>
      <c r="G748" s="92"/>
      <c r="H748" s="92"/>
      <c r="I748" s="92"/>
      <c r="J748" s="92"/>
      <c r="K748" s="92"/>
      <c r="L748" s="92"/>
      <c r="M748" s="92"/>
      <c r="N748" s="92"/>
      <c r="O748" s="92"/>
      <c r="P748" s="92"/>
      <c r="Q748" s="154"/>
      <c r="R748" s="154"/>
      <c r="S748" s="154"/>
      <c r="T748" s="154"/>
      <c r="U748" s="154"/>
      <c r="V748" s="154"/>
      <c r="W748" s="154"/>
      <c r="X748" s="154"/>
      <c r="Y748" s="154"/>
      <c r="Z748" s="154"/>
      <c r="AA748" s="154"/>
      <c r="AB748" s="154"/>
      <c r="AC748" s="154"/>
      <c r="AD748" s="154"/>
      <c r="AE748" s="154"/>
      <c r="AF748" s="154"/>
      <c r="AG748" s="154"/>
      <c r="AH748" s="154"/>
      <c r="AI748" s="154"/>
    </row>
    <row r="749" spans="1:35" ht="12" customHeight="1">
      <c r="A749" s="154"/>
      <c r="B749" s="154"/>
      <c r="C749" s="154"/>
      <c r="D749" s="154"/>
      <c r="E749" s="154"/>
      <c r="F749" s="154"/>
      <c r="G749" s="92"/>
      <c r="H749" s="92"/>
      <c r="I749" s="92"/>
      <c r="J749" s="92"/>
      <c r="K749" s="92"/>
      <c r="L749" s="92"/>
      <c r="M749" s="92"/>
      <c r="N749" s="92"/>
      <c r="O749" s="92"/>
      <c r="P749" s="92"/>
      <c r="Q749" s="154"/>
      <c r="R749" s="154"/>
      <c r="S749" s="154"/>
      <c r="T749" s="154"/>
      <c r="U749" s="154"/>
      <c r="V749" s="154"/>
      <c r="W749" s="154"/>
      <c r="X749" s="154"/>
      <c r="Y749" s="154"/>
      <c r="Z749" s="154"/>
      <c r="AA749" s="154"/>
      <c r="AB749" s="154"/>
      <c r="AC749" s="154"/>
      <c r="AD749" s="154"/>
      <c r="AE749" s="154"/>
      <c r="AF749" s="154"/>
      <c r="AG749" s="154"/>
      <c r="AH749" s="154"/>
      <c r="AI749" s="154"/>
    </row>
    <row r="750" spans="1:35" ht="12" customHeight="1">
      <c r="A750" s="154"/>
      <c r="B750" s="154"/>
      <c r="C750" s="154"/>
      <c r="D750" s="154"/>
      <c r="E750" s="154"/>
      <c r="F750" s="154"/>
      <c r="G750" s="92"/>
      <c r="H750" s="92"/>
      <c r="I750" s="92"/>
      <c r="J750" s="92"/>
      <c r="K750" s="92"/>
      <c r="L750" s="92"/>
      <c r="M750" s="92"/>
      <c r="N750" s="92"/>
      <c r="O750" s="92"/>
      <c r="P750" s="92"/>
      <c r="Q750" s="154"/>
      <c r="R750" s="154"/>
      <c r="S750" s="154"/>
      <c r="T750" s="154"/>
      <c r="U750" s="154"/>
      <c r="V750" s="154"/>
      <c r="W750" s="154"/>
      <c r="X750" s="154"/>
      <c r="Y750" s="154"/>
      <c r="Z750" s="154"/>
      <c r="AA750" s="154"/>
      <c r="AB750" s="154"/>
      <c r="AC750" s="154"/>
      <c r="AD750" s="154"/>
      <c r="AE750" s="154"/>
      <c r="AF750" s="154"/>
      <c r="AG750" s="154"/>
      <c r="AH750" s="154"/>
      <c r="AI750" s="154"/>
    </row>
    <row r="751" spans="1:35" ht="12" customHeight="1">
      <c r="A751" s="154"/>
      <c r="B751" s="154"/>
      <c r="C751" s="154"/>
      <c r="D751" s="154"/>
      <c r="E751" s="154"/>
      <c r="F751" s="154"/>
      <c r="G751" s="92"/>
      <c r="H751" s="92"/>
      <c r="I751" s="92"/>
      <c r="J751" s="92"/>
      <c r="K751" s="92"/>
      <c r="L751" s="92"/>
      <c r="M751" s="92"/>
      <c r="N751" s="92"/>
      <c r="O751" s="92"/>
      <c r="P751" s="92"/>
      <c r="Q751" s="154"/>
      <c r="R751" s="154"/>
      <c r="S751" s="154"/>
      <c r="T751" s="154"/>
      <c r="U751" s="154"/>
      <c r="V751" s="154"/>
      <c r="W751" s="154"/>
      <c r="X751" s="154"/>
      <c r="Y751" s="154"/>
      <c r="Z751" s="154"/>
      <c r="AA751" s="154"/>
      <c r="AB751" s="154"/>
      <c r="AC751" s="154"/>
      <c r="AD751" s="154"/>
      <c r="AE751" s="154"/>
      <c r="AF751" s="154"/>
      <c r="AG751" s="154"/>
      <c r="AH751" s="154"/>
      <c r="AI751" s="154"/>
    </row>
    <row r="752" spans="1:35" ht="12" customHeight="1">
      <c r="A752" s="154"/>
      <c r="B752" s="154"/>
      <c r="C752" s="154"/>
      <c r="D752" s="154"/>
      <c r="E752" s="154"/>
      <c r="F752" s="154"/>
      <c r="G752" s="92"/>
      <c r="H752" s="92"/>
      <c r="I752" s="92"/>
      <c r="J752" s="92"/>
      <c r="K752" s="92"/>
      <c r="L752" s="92"/>
      <c r="M752" s="92"/>
      <c r="N752" s="92"/>
      <c r="O752" s="92"/>
      <c r="P752" s="92"/>
      <c r="Q752" s="154"/>
      <c r="R752" s="154"/>
      <c r="S752" s="154"/>
      <c r="T752" s="154"/>
      <c r="U752" s="154"/>
      <c r="V752" s="154"/>
      <c r="W752" s="154"/>
      <c r="X752" s="154"/>
      <c r="Y752" s="154"/>
      <c r="Z752" s="154"/>
      <c r="AA752" s="154"/>
      <c r="AB752" s="154"/>
      <c r="AC752" s="154"/>
      <c r="AD752" s="154"/>
      <c r="AE752" s="154"/>
      <c r="AF752" s="154"/>
      <c r="AG752" s="154"/>
      <c r="AH752" s="154"/>
      <c r="AI752" s="154"/>
    </row>
    <row r="753" spans="1:35" ht="12" customHeight="1">
      <c r="A753" s="154"/>
      <c r="B753" s="154"/>
      <c r="C753" s="154"/>
      <c r="D753" s="154"/>
      <c r="E753" s="154"/>
      <c r="F753" s="154"/>
      <c r="G753" s="92"/>
      <c r="H753" s="92"/>
      <c r="I753" s="92"/>
      <c r="J753" s="92"/>
      <c r="K753" s="92"/>
      <c r="L753" s="92"/>
      <c r="M753" s="92"/>
      <c r="N753" s="92"/>
      <c r="O753" s="92"/>
      <c r="P753" s="92"/>
      <c r="Q753" s="154"/>
      <c r="R753" s="154"/>
      <c r="S753" s="154"/>
      <c r="T753" s="154"/>
      <c r="U753" s="154"/>
      <c r="V753" s="154"/>
      <c r="W753" s="154"/>
      <c r="X753" s="154"/>
      <c r="Y753" s="154"/>
      <c r="Z753" s="154"/>
      <c r="AA753" s="154"/>
      <c r="AB753" s="154"/>
      <c r="AC753" s="154"/>
      <c r="AD753" s="154"/>
      <c r="AE753" s="154"/>
      <c r="AF753" s="154"/>
      <c r="AG753" s="154"/>
      <c r="AH753" s="154"/>
      <c r="AI753" s="154"/>
    </row>
    <row r="754" spans="1:35" ht="12" customHeight="1">
      <c r="A754" s="154"/>
      <c r="B754" s="154"/>
      <c r="C754" s="154"/>
      <c r="D754" s="154"/>
      <c r="E754" s="154"/>
      <c r="F754" s="154"/>
      <c r="G754" s="92"/>
      <c r="H754" s="92"/>
      <c r="I754" s="92"/>
      <c r="J754" s="92"/>
      <c r="K754" s="92"/>
      <c r="L754" s="92"/>
      <c r="M754" s="92"/>
      <c r="N754" s="92"/>
      <c r="O754" s="92"/>
      <c r="P754" s="92"/>
      <c r="Q754" s="154"/>
      <c r="R754" s="154"/>
      <c r="S754" s="154"/>
      <c r="T754" s="154"/>
      <c r="U754" s="154"/>
      <c r="V754" s="154"/>
      <c r="W754" s="154"/>
      <c r="X754" s="154"/>
      <c r="Y754" s="154"/>
      <c r="Z754" s="154"/>
      <c r="AA754" s="154"/>
      <c r="AB754" s="154"/>
      <c r="AC754" s="154"/>
      <c r="AD754" s="154"/>
      <c r="AE754" s="154"/>
      <c r="AF754" s="154"/>
      <c r="AG754" s="154"/>
      <c r="AH754" s="154"/>
      <c r="AI754" s="154"/>
    </row>
    <row r="755" spans="1:35" ht="12" customHeight="1">
      <c r="A755" s="154"/>
      <c r="B755" s="154"/>
      <c r="C755" s="154"/>
      <c r="D755" s="154"/>
      <c r="E755" s="154"/>
      <c r="F755" s="154"/>
      <c r="G755" s="92"/>
      <c r="H755" s="92"/>
      <c r="I755" s="92"/>
      <c r="J755" s="92"/>
      <c r="K755" s="92"/>
      <c r="L755" s="92"/>
      <c r="M755" s="92"/>
      <c r="N755" s="92"/>
      <c r="O755" s="92"/>
      <c r="P755" s="92"/>
      <c r="Q755" s="154"/>
      <c r="R755" s="154"/>
      <c r="S755" s="154"/>
      <c r="T755" s="154"/>
      <c r="U755" s="154"/>
      <c r="V755" s="154"/>
      <c r="W755" s="154"/>
      <c r="X755" s="154"/>
      <c r="Y755" s="154"/>
      <c r="Z755" s="154"/>
      <c r="AA755" s="154"/>
      <c r="AB755" s="154"/>
      <c r="AC755" s="154"/>
      <c r="AD755" s="154"/>
      <c r="AE755" s="154"/>
      <c r="AF755" s="154"/>
      <c r="AG755" s="154"/>
      <c r="AH755" s="154"/>
      <c r="AI755" s="154"/>
    </row>
    <row r="756" spans="1:35" ht="12" customHeight="1">
      <c r="A756" s="154"/>
      <c r="B756" s="154"/>
      <c r="C756" s="154"/>
      <c r="D756" s="154"/>
      <c r="E756" s="154"/>
      <c r="F756" s="154"/>
      <c r="G756" s="92"/>
      <c r="H756" s="92"/>
      <c r="I756" s="92"/>
      <c r="J756" s="92"/>
      <c r="K756" s="92"/>
      <c r="L756" s="92"/>
      <c r="M756" s="92"/>
      <c r="N756" s="92"/>
      <c r="O756" s="92"/>
      <c r="P756" s="92"/>
      <c r="Q756" s="154"/>
      <c r="R756" s="154"/>
      <c r="S756" s="154"/>
      <c r="T756" s="154"/>
      <c r="U756" s="154"/>
      <c r="V756" s="154"/>
      <c r="W756" s="154"/>
      <c r="X756" s="154"/>
      <c r="Y756" s="154"/>
      <c r="Z756" s="154"/>
      <c r="AA756" s="154"/>
      <c r="AB756" s="154"/>
      <c r="AC756" s="154"/>
      <c r="AD756" s="154"/>
      <c r="AE756" s="154"/>
      <c r="AF756" s="154"/>
      <c r="AG756" s="154"/>
      <c r="AH756" s="154"/>
      <c r="AI756" s="154"/>
    </row>
    <row r="757" spans="1:35" ht="12" customHeight="1">
      <c r="A757" s="154"/>
      <c r="B757" s="154"/>
      <c r="C757" s="154"/>
      <c r="D757" s="154"/>
      <c r="E757" s="154"/>
      <c r="F757" s="154"/>
      <c r="G757" s="92"/>
      <c r="H757" s="92"/>
      <c r="I757" s="92"/>
      <c r="J757" s="92"/>
      <c r="K757" s="92"/>
      <c r="L757" s="92"/>
      <c r="M757" s="92"/>
      <c r="N757" s="92"/>
      <c r="O757" s="92"/>
      <c r="P757" s="92"/>
      <c r="Q757" s="154"/>
      <c r="R757" s="154"/>
      <c r="S757" s="154"/>
      <c r="T757" s="154"/>
      <c r="U757" s="154"/>
      <c r="V757" s="154"/>
      <c r="W757" s="154"/>
      <c r="X757" s="154"/>
      <c r="Y757" s="154"/>
      <c r="Z757" s="154"/>
      <c r="AA757" s="154"/>
      <c r="AB757" s="154"/>
      <c r="AC757" s="154"/>
      <c r="AD757" s="154"/>
      <c r="AE757" s="154"/>
      <c r="AF757" s="154"/>
      <c r="AG757" s="154"/>
      <c r="AH757" s="154"/>
      <c r="AI757" s="154"/>
    </row>
    <row r="758" spans="1:35" ht="12" customHeight="1">
      <c r="A758" s="154"/>
      <c r="B758" s="154"/>
      <c r="C758" s="154"/>
      <c r="D758" s="154"/>
      <c r="E758" s="154"/>
      <c r="F758" s="154"/>
      <c r="G758" s="92"/>
      <c r="H758" s="92"/>
      <c r="I758" s="92"/>
      <c r="J758" s="92"/>
      <c r="K758" s="92"/>
      <c r="L758" s="92"/>
      <c r="M758" s="92"/>
      <c r="N758" s="92"/>
      <c r="O758" s="92"/>
      <c r="P758" s="92"/>
      <c r="Q758" s="154"/>
      <c r="R758" s="154"/>
      <c r="S758" s="154"/>
      <c r="T758" s="154"/>
      <c r="U758" s="154"/>
      <c r="V758" s="154"/>
      <c r="W758" s="154"/>
      <c r="X758" s="154"/>
      <c r="Y758" s="154"/>
      <c r="Z758" s="154"/>
      <c r="AA758" s="154"/>
      <c r="AB758" s="154"/>
      <c r="AC758" s="154"/>
      <c r="AD758" s="154"/>
      <c r="AE758" s="154"/>
      <c r="AF758" s="154"/>
      <c r="AG758" s="154"/>
      <c r="AH758" s="154"/>
      <c r="AI758" s="154"/>
    </row>
    <row r="759" spans="1:35" ht="12" customHeight="1">
      <c r="A759" s="154"/>
      <c r="B759" s="154"/>
      <c r="C759" s="154"/>
      <c r="D759" s="154"/>
      <c r="E759" s="154"/>
      <c r="F759" s="154"/>
      <c r="G759" s="92"/>
      <c r="H759" s="92"/>
      <c r="I759" s="92"/>
      <c r="J759" s="92"/>
      <c r="K759" s="92"/>
      <c r="L759" s="92"/>
      <c r="M759" s="92"/>
      <c r="N759" s="92"/>
      <c r="O759" s="92"/>
      <c r="P759" s="92"/>
      <c r="Q759" s="154"/>
      <c r="R759" s="154"/>
      <c r="S759" s="154"/>
      <c r="T759" s="154"/>
      <c r="U759" s="154"/>
      <c r="V759" s="154"/>
      <c r="W759" s="154"/>
      <c r="X759" s="154"/>
      <c r="Y759" s="154"/>
      <c r="Z759" s="154"/>
      <c r="AA759" s="154"/>
      <c r="AB759" s="154"/>
      <c r="AC759" s="154"/>
      <c r="AD759" s="154"/>
      <c r="AE759" s="154"/>
      <c r="AF759" s="154"/>
      <c r="AG759" s="154"/>
      <c r="AH759" s="154"/>
      <c r="AI759" s="154"/>
    </row>
    <row r="760" spans="1:35" ht="12" customHeight="1">
      <c r="A760" s="154"/>
      <c r="B760" s="154"/>
      <c r="C760" s="154"/>
      <c r="D760" s="154"/>
      <c r="E760" s="154"/>
      <c r="F760" s="154"/>
      <c r="G760" s="92"/>
      <c r="H760" s="92"/>
      <c r="I760" s="92"/>
      <c r="J760" s="92"/>
      <c r="K760" s="92"/>
      <c r="L760" s="92"/>
      <c r="M760" s="92"/>
      <c r="N760" s="92"/>
      <c r="O760" s="92"/>
      <c r="P760" s="92"/>
      <c r="Q760" s="154"/>
      <c r="R760" s="154"/>
      <c r="S760" s="154"/>
      <c r="T760" s="154"/>
      <c r="U760" s="154"/>
      <c r="V760" s="154"/>
      <c r="W760" s="154"/>
      <c r="X760" s="154"/>
      <c r="Y760" s="154"/>
      <c r="Z760" s="154"/>
      <c r="AA760" s="154"/>
      <c r="AB760" s="154"/>
      <c r="AC760" s="154"/>
      <c r="AD760" s="154"/>
      <c r="AE760" s="154"/>
      <c r="AF760" s="154"/>
      <c r="AG760" s="154"/>
      <c r="AH760" s="154"/>
      <c r="AI760" s="154"/>
    </row>
    <row r="761" spans="1:35" ht="12" customHeight="1">
      <c r="A761" s="154"/>
      <c r="B761" s="154"/>
      <c r="C761" s="154"/>
      <c r="D761" s="154"/>
      <c r="E761" s="154"/>
      <c r="F761" s="154"/>
      <c r="G761" s="92"/>
      <c r="H761" s="92"/>
      <c r="I761" s="92"/>
      <c r="J761" s="92"/>
      <c r="K761" s="92"/>
      <c r="L761" s="92"/>
      <c r="M761" s="92"/>
      <c r="N761" s="92"/>
      <c r="O761" s="92"/>
      <c r="P761" s="92"/>
      <c r="Q761" s="154"/>
      <c r="R761" s="154"/>
      <c r="S761" s="154"/>
      <c r="T761" s="154"/>
      <c r="U761" s="154"/>
      <c r="V761" s="154"/>
      <c r="W761" s="154"/>
      <c r="X761" s="154"/>
      <c r="Y761" s="154"/>
      <c r="Z761" s="154"/>
      <c r="AA761" s="154"/>
      <c r="AB761" s="154"/>
      <c r="AC761" s="154"/>
      <c r="AD761" s="154"/>
      <c r="AE761" s="154"/>
      <c r="AF761" s="154"/>
      <c r="AG761" s="154"/>
      <c r="AH761" s="154"/>
      <c r="AI761" s="154"/>
    </row>
    <row r="762" spans="1:35" ht="12" customHeight="1">
      <c r="A762" s="154"/>
      <c r="B762" s="154"/>
      <c r="C762" s="154"/>
      <c r="D762" s="154"/>
      <c r="E762" s="154"/>
      <c r="F762" s="154"/>
      <c r="G762" s="92"/>
      <c r="H762" s="92"/>
      <c r="I762" s="92"/>
      <c r="J762" s="92"/>
      <c r="K762" s="92"/>
      <c r="L762" s="92"/>
      <c r="M762" s="92"/>
      <c r="N762" s="92"/>
      <c r="O762" s="92"/>
      <c r="P762" s="92"/>
      <c r="Q762" s="154"/>
      <c r="R762" s="154"/>
      <c r="S762" s="154"/>
      <c r="T762" s="154"/>
      <c r="U762" s="154"/>
      <c r="V762" s="154"/>
      <c r="W762" s="154"/>
      <c r="X762" s="154"/>
      <c r="Y762" s="154"/>
      <c r="Z762" s="154"/>
      <c r="AA762" s="154"/>
      <c r="AB762" s="154"/>
      <c r="AC762" s="154"/>
      <c r="AD762" s="154"/>
      <c r="AE762" s="154"/>
      <c r="AF762" s="154"/>
      <c r="AG762" s="154"/>
      <c r="AH762" s="154"/>
      <c r="AI762" s="154"/>
    </row>
    <row r="763" spans="1:35" ht="12" customHeight="1">
      <c r="A763" s="154"/>
      <c r="B763" s="154"/>
      <c r="C763" s="154"/>
      <c r="D763" s="154"/>
      <c r="E763" s="154"/>
      <c r="F763" s="154"/>
      <c r="G763" s="92"/>
      <c r="H763" s="92"/>
      <c r="I763" s="92"/>
      <c r="J763" s="92"/>
      <c r="K763" s="92"/>
      <c r="L763" s="92"/>
      <c r="M763" s="92"/>
      <c r="N763" s="92"/>
      <c r="O763" s="92"/>
      <c r="P763" s="92"/>
      <c r="Q763" s="154"/>
      <c r="R763" s="154"/>
      <c r="S763" s="154"/>
      <c r="T763" s="154"/>
      <c r="U763" s="154"/>
      <c r="V763" s="154"/>
      <c r="W763" s="154"/>
      <c r="X763" s="154"/>
      <c r="Y763" s="154"/>
      <c r="Z763" s="154"/>
      <c r="AA763" s="154"/>
      <c r="AB763" s="154"/>
      <c r="AC763" s="154"/>
      <c r="AD763" s="154"/>
      <c r="AE763" s="154"/>
      <c r="AF763" s="154"/>
      <c r="AG763" s="154"/>
      <c r="AH763" s="154"/>
      <c r="AI763" s="154"/>
    </row>
    <row r="764" spans="1:35" ht="12" customHeight="1">
      <c r="A764" s="154"/>
      <c r="B764" s="154"/>
      <c r="C764" s="154"/>
      <c r="D764" s="154"/>
      <c r="E764" s="154"/>
      <c r="F764" s="154"/>
      <c r="G764" s="92"/>
      <c r="H764" s="92"/>
      <c r="I764" s="92"/>
      <c r="J764" s="92"/>
      <c r="K764" s="92"/>
      <c r="L764" s="92"/>
      <c r="M764" s="92"/>
      <c r="N764" s="92"/>
      <c r="O764" s="92"/>
      <c r="P764" s="92"/>
      <c r="Q764" s="154"/>
      <c r="R764" s="154"/>
      <c r="S764" s="154"/>
      <c r="T764" s="154"/>
      <c r="U764" s="154"/>
      <c r="V764" s="154"/>
      <c r="W764" s="154"/>
      <c r="X764" s="154"/>
      <c r="Y764" s="154"/>
      <c r="Z764" s="154"/>
      <c r="AA764" s="154"/>
      <c r="AB764" s="154"/>
      <c r="AC764" s="154"/>
      <c r="AD764" s="154"/>
      <c r="AE764" s="154"/>
      <c r="AF764" s="154"/>
      <c r="AG764" s="154"/>
      <c r="AH764" s="154"/>
      <c r="AI764" s="154"/>
    </row>
    <row r="765" spans="1:35" ht="12" customHeight="1">
      <c r="A765" s="154"/>
      <c r="B765" s="154"/>
      <c r="C765" s="154"/>
      <c r="D765" s="154"/>
      <c r="E765" s="154"/>
      <c r="F765" s="154"/>
      <c r="G765" s="92"/>
      <c r="H765" s="92"/>
      <c r="I765" s="92"/>
      <c r="J765" s="92"/>
      <c r="K765" s="92"/>
      <c r="L765" s="92"/>
      <c r="M765" s="92"/>
      <c r="N765" s="92"/>
      <c r="O765" s="92"/>
      <c r="P765" s="92"/>
      <c r="Q765" s="154"/>
      <c r="R765" s="154"/>
      <c r="S765" s="154"/>
      <c r="T765" s="154"/>
      <c r="U765" s="154"/>
      <c r="V765" s="154"/>
      <c r="W765" s="154"/>
      <c r="X765" s="154"/>
      <c r="Y765" s="154"/>
      <c r="Z765" s="154"/>
      <c r="AA765" s="154"/>
      <c r="AB765" s="154"/>
      <c r="AC765" s="154"/>
      <c r="AD765" s="154"/>
      <c r="AE765" s="154"/>
      <c r="AF765" s="154"/>
      <c r="AG765" s="154"/>
      <c r="AH765" s="154"/>
      <c r="AI765" s="154"/>
    </row>
    <row r="766" spans="1:35" ht="12" customHeight="1">
      <c r="A766" s="154"/>
      <c r="B766" s="154"/>
      <c r="C766" s="154"/>
      <c r="D766" s="154"/>
      <c r="E766" s="154"/>
      <c r="F766" s="154"/>
      <c r="G766" s="92"/>
      <c r="H766" s="92"/>
      <c r="I766" s="92"/>
      <c r="J766" s="92"/>
      <c r="K766" s="92"/>
      <c r="L766" s="92"/>
      <c r="M766" s="92"/>
      <c r="N766" s="92"/>
      <c r="O766" s="92"/>
      <c r="P766" s="92"/>
      <c r="Q766" s="154"/>
      <c r="R766" s="154"/>
      <c r="S766" s="154"/>
      <c r="T766" s="154"/>
      <c r="U766" s="154"/>
      <c r="V766" s="154"/>
      <c r="W766" s="154"/>
      <c r="X766" s="154"/>
      <c r="Y766" s="154"/>
      <c r="Z766" s="154"/>
      <c r="AA766" s="154"/>
      <c r="AB766" s="154"/>
      <c r="AC766" s="154"/>
      <c r="AD766" s="154"/>
      <c r="AE766" s="154"/>
      <c r="AF766" s="154"/>
      <c r="AG766" s="154"/>
      <c r="AH766" s="154"/>
      <c r="AI766" s="154"/>
    </row>
    <row r="767" spans="1:35" ht="12" customHeight="1">
      <c r="A767" s="154"/>
      <c r="B767" s="154"/>
      <c r="C767" s="154"/>
      <c r="D767" s="154"/>
      <c r="E767" s="154"/>
      <c r="F767" s="154"/>
      <c r="G767" s="92"/>
      <c r="H767" s="92"/>
      <c r="I767" s="92"/>
      <c r="J767" s="92"/>
      <c r="K767" s="92"/>
      <c r="L767" s="92"/>
      <c r="M767" s="92"/>
      <c r="N767" s="92"/>
      <c r="O767" s="92"/>
      <c r="P767" s="92"/>
      <c r="Q767" s="154"/>
      <c r="R767" s="154"/>
      <c r="S767" s="154"/>
      <c r="T767" s="154"/>
      <c r="U767" s="154"/>
      <c r="V767" s="154"/>
      <c r="W767" s="154"/>
      <c r="X767" s="154"/>
      <c r="Y767" s="154"/>
      <c r="Z767" s="154"/>
      <c r="AA767" s="154"/>
      <c r="AB767" s="154"/>
      <c r="AC767" s="154"/>
      <c r="AD767" s="154"/>
      <c r="AE767" s="154"/>
      <c r="AF767" s="154"/>
      <c r="AG767" s="154"/>
      <c r="AH767" s="154"/>
      <c r="AI767" s="154"/>
    </row>
    <row r="768" spans="1:35" ht="12" customHeight="1">
      <c r="A768" s="154"/>
      <c r="B768" s="154"/>
      <c r="C768" s="154"/>
      <c r="D768" s="154"/>
      <c r="E768" s="154"/>
      <c r="F768" s="154"/>
      <c r="G768" s="92"/>
      <c r="H768" s="92"/>
      <c r="I768" s="92"/>
      <c r="J768" s="92"/>
      <c r="K768" s="92"/>
      <c r="L768" s="92"/>
      <c r="M768" s="92"/>
      <c r="N768" s="92"/>
      <c r="O768" s="92"/>
      <c r="P768" s="92"/>
      <c r="Q768" s="154"/>
      <c r="R768" s="154"/>
      <c r="S768" s="154"/>
      <c r="T768" s="154"/>
      <c r="U768" s="154"/>
      <c r="V768" s="154"/>
      <c r="W768" s="154"/>
      <c r="X768" s="154"/>
      <c r="Y768" s="154"/>
      <c r="Z768" s="154"/>
      <c r="AA768" s="154"/>
      <c r="AB768" s="154"/>
      <c r="AC768" s="154"/>
      <c r="AD768" s="154"/>
      <c r="AE768" s="154"/>
      <c r="AF768" s="154"/>
      <c r="AG768" s="154"/>
      <c r="AH768" s="154"/>
      <c r="AI768" s="154"/>
    </row>
    <row r="769" spans="1:35" ht="12" customHeight="1">
      <c r="A769" s="154"/>
      <c r="B769" s="154"/>
      <c r="C769" s="154"/>
      <c r="D769" s="154"/>
      <c r="E769" s="154"/>
      <c r="F769" s="154"/>
      <c r="G769" s="92"/>
      <c r="H769" s="92"/>
      <c r="I769" s="92"/>
      <c r="J769" s="92"/>
      <c r="K769" s="92"/>
      <c r="L769" s="92"/>
      <c r="M769" s="92"/>
      <c r="N769" s="92"/>
      <c r="O769" s="92"/>
      <c r="P769" s="92"/>
      <c r="Q769" s="154"/>
      <c r="R769" s="154"/>
      <c r="S769" s="154"/>
      <c r="T769" s="154"/>
      <c r="U769" s="154"/>
      <c r="V769" s="154"/>
      <c r="W769" s="154"/>
      <c r="X769" s="154"/>
      <c r="Y769" s="154"/>
      <c r="Z769" s="154"/>
      <c r="AA769" s="154"/>
      <c r="AB769" s="154"/>
      <c r="AC769" s="154"/>
      <c r="AD769" s="154"/>
      <c r="AE769" s="154"/>
      <c r="AF769" s="154"/>
      <c r="AG769" s="154"/>
      <c r="AH769" s="154"/>
      <c r="AI769" s="154"/>
    </row>
    <row r="770" spans="1:35" ht="12" customHeight="1">
      <c r="A770" s="154"/>
      <c r="B770" s="154"/>
      <c r="C770" s="154"/>
      <c r="D770" s="154"/>
      <c r="E770" s="154"/>
      <c r="F770" s="154"/>
      <c r="G770" s="92"/>
      <c r="H770" s="92"/>
      <c r="I770" s="92"/>
      <c r="J770" s="92"/>
      <c r="K770" s="92"/>
      <c r="L770" s="92"/>
      <c r="M770" s="92"/>
      <c r="N770" s="92"/>
      <c r="O770" s="92"/>
      <c r="P770" s="92"/>
      <c r="Q770" s="154"/>
      <c r="R770" s="154"/>
      <c r="S770" s="154"/>
      <c r="T770" s="154"/>
      <c r="U770" s="154"/>
      <c r="V770" s="154"/>
      <c r="W770" s="154"/>
      <c r="X770" s="154"/>
      <c r="Y770" s="154"/>
      <c r="Z770" s="154"/>
      <c r="AA770" s="154"/>
      <c r="AB770" s="154"/>
      <c r="AC770" s="154"/>
      <c r="AD770" s="154"/>
      <c r="AE770" s="154"/>
      <c r="AF770" s="154"/>
      <c r="AG770" s="154"/>
      <c r="AH770" s="154"/>
      <c r="AI770" s="154"/>
    </row>
    <row r="771" spans="1:35" ht="12" customHeight="1">
      <c r="A771" s="154"/>
      <c r="B771" s="154"/>
      <c r="C771" s="154"/>
      <c r="D771" s="154"/>
      <c r="E771" s="154"/>
      <c r="F771" s="154"/>
      <c r="G771" s="92"/>
      <c r="H771" s="92"/>
      <c r="I771" s="92"/>
      <c r="J771" s="92"/>
      <c r="K771" s="92"/>
      <c r="L771" s="92"/>
      <c r="M771" s="92"/>
      <c r="N771" s="92"/>
      <c r="O771" s="92"/>
      <c r="P771" s="92"/>
      <c r="Q771" s="154"/>
      <c r="R771" s="154"/>
      <c r="S771" s="154"/>
      <c r="T771" s="154"/>
      <c r="U771" s="154"/>
      <c r="V771" s="154"/>
      <c r="W771" s="154"/>
      <c r="X771" s="154"/>
      <c r="Y771" s="154"/>
      <c r="Z771" s="154"/>
      <c r="AA771" s="154"/>
      <c r="AB771" s="154"/>
      <c r="AC771" s="154"/>
      <c r="AD771" s="154"/>
      <c r="AE771" s="154"/>
      <c r="AF771" s="154"/>
      <c r="AG771" s="154"/>
      <c r="AH771" s="154"/>
      <c r="AI771" s="154"/>
    </row>
    <row r="772" spans="1:35" ht="12" customHeight="1">
      <c r="A772" s="154"/>
      <c r="B772" s="154"/>
      <c r="C772" s="154"/>
      <c r="D772" s="154"/>
      <c r="E772" s="154"/>
      <c r="F772" s="154"/>
      <c r="G772" s="92"/>
      <c r="H772" s="92"/>
      <c r="I772" s="92"/>
      <c r="J772" s="92"/>
      <c r="K772" s="92"/>
      <c r="L772" s="92"/>
      <c r="M772" s="92"/>
      <c r="N772" s="92"/>
      <c r="O772" s="92"/>
      <c r="P772" s="92"/>
      <c r="Q772" s="154"/>
      <c r="R772" s="154"/>
      <c r="S772" s="154"/>
      <c r="T772" s="154"/>
      <c r="U772" s="154"/>
      <c r="V772" s="154"/>
      <c r="W772" s="154"/>
      <c r="X772" s="154"/>
      <c r="Y772" s="154"/>
      <c r="Z772" s="154"/>
      <c r="AA772" s="154"/>
      <c r="AB772" s="154"/>
      <c r="AC772" s="154"/>
      <c r="AD772" s="154"/>
      <c r="AE772" s="154"/>
      <c r="AF772" s="154"/>
      <c r="AG772" s="154"/>
      <c r="AH772" s="154"/>
      <c r="AI772" s="154"/>
    </row>
    <row r="773" spans="1:35" ht="12" customHeight="1">
      <c r="A773" s="154"/>
      <c r="B773" s="154"/>
      <c r="C773" s="154"/>
      <c r="D773" s="154"/>
      <c r="E773" s="154"/>
      <c r="F773" s="154"/>
      <c r="G773" s="92"/>
      <c r="H773" s="92"/>
      <c r="I773" s="92"/>
      <c r="J773" s="92"/>
      <c r="K773" s="92"/>
      <c r="L773" s="92"/>
      <c r="M773" s="92"/>
      <c r="N773" s="92"/>
      <c r="O773" s="92"/>
      <c r="P773" s="92"/>
      <c r="Q773" s="154"/>
      <c r="R773" s="154"/>
      <c r="S773" s="154"/>
      <c r="T773" s="154"/>
      <c r="U773" s="154"/>
      <c r="V773" s="154"/>
      <c r="W773" s="154"/>
      <c r="X773" s="154"/>
      <c r="Y773" s="154"/>
      <c r="Z773" s="154"/>
      <c r="AA773" s="154"/>
      <c r="AB773" s="154"/>
      <c r="AC773" s="154"/>
      <c r="AD773" s="154"/>
      <c r="AE773" s="154"/>
      <c r="AF773" s="154"/>
      <c r="AG773" s="154"/>
      <c r="AH773" s="154"/>
      <c r="AI773" s="154"/>
    </row>
    <row r="774" spans="1:35" ht="12" customHeight="1">
      <c r="A774" s="154"/>
      <c r="B774" s="154"/>
      <c r="C774" s="154"/>
      <c r="D774" s="154"/>
      <c r="E774" s="154"/>
      <c r="F774" s="154"/>
      <c r="G774" s="92"/>
      <c r="H774" s="92"/>
      <c r="I774" s="92"/>
      <c r="J774" s="92"/>
      <c r="K774" s="92"/>
      <c r="L774" s="92"/>
      <c r="M774" s="92"/>
      <c r="N774" s="92"/>
      <c r="O774" s="92"/>
      <c r="P774" s="92"/>
      <c r="Q774" s="154"/>
      <c r="R774" s="154"/>
      <c r="S774" s="154"/>
      <c r="T774" s="154"/>
      <c r="U774" s="154"/>
      <c r="V774" s="154"/>
      <c r="W774" s="154"/>
      <c r="X774" s="154"/>
      <c r="Y774" s="154"/>
      <c r="Z774" s="154"/>
      <c r="AA774" s="154"/>
      <c r="AB774" s="154"/>
      <c r="AC774" s="154"/>
      <c r="AD774" s="154"/>
      <c r="AE774" s="154"/>
      <c r="AF774" s="154"/>
      <c r="AG774" s="154"/>
      <c r="AH774" s="154"/>
      <c r="AI774" s="154"/>
    </row>
    <row r="775" spans="1:35" ht="12" customHeight="1">
      <c r="A775" s="154"/>
      <c r="B775" s="154"/>
      <c r="C775" s="154"/>
      <c r="D775" s="154"/>
      <c r="E775" s="154"/>
      <c r="F775" s="154"/>
      <c r="G775" s="92"/>
      <c r="H775" s="92"/>
      <c r="I775" s="92"/>
      <c r="J775" s="92"/>
      <c r="K775" s="92"/>
      <c r="L775" s="92"/>
      <c r="M775" s="92"/>
      <c r="N775" s="92"/>
      <c r="O775" s="92"/>
      <c r="P775" s="92"/>
      <c r="Q775" s="154"/>
      <c r="R775" s="154"/>
      <c r="S775" s="154"/>
      <c r="T775" s="154"/>
      <c r="U775" s="154"/>
      <c r="V775" s="154"/>
      <c r="W775" s="154"/>
      <c r="X775" s="154"/>
      <c r="Y775" s="154"/>
      <c r="Z775" s="154"/>
      <c r="AA775" s="154"/>
      <c r="AB775" s="154"/>
      <c r="AC775" s="154"/>
      <c r="AD775" s="154"/>
      <c r="AE775" s="154"/>
      <c r="AF775" s="154"/>
      <c r="AG775" s="154"/>
      <c r="AH775" s="154"/>
      <c r="AI775" s="154"/>
    </row>
    <row r="776" spans="1:35" ht="12" customHeight="1">
      <c r="A776" s="154"/>
      <c r="B776" s="154"/>
      <c r="C776" s="154"/>
      <c r="D776" s="154"/>
      <c r="E776" s="154"/>
      <c r="F776" s="154"/>
      <c r="G776" s="92"/>
      <c r="H776" s="92"/>
      <c r="I776" s="92"/>
      <c r="J776" s="92"/>
      <c r="K776" s="92"/>
      <c r="L776" s="92"/>
      <c r="M776" s="92"/>
      <c r="N776" s="92"/>
      <c r="O776" s="92"/>
      <c r="P776" s="92"/>
      <c r="Q776" s="154"/>
      <c r="R776" s="154"/>
      <c r="S776" s="154"/>
      <c r="T776" s="154"/>
      <c r="U776" s="154"/>
      <c r="V776" s="154"/>
      <c r="W776" s="154"/>
      <c r="X776" s="154"/>
      <c r="Y776" s="154"/>
      <c r="Z776" s="154"/>
      <c r="AA776" s="154"/>
      <c r="AB776" s="154"/>
      <c r="AC776" s="154"/>
      <c r="AD776" s="154"/>
      <c r="AE776" s="154"/>
      <c r="AF776" s="154"/>
      <c r="AG776" s="154"/>
      <c r="AH776" s="154"/>
      <c r="AI776" s="154"/>
    </row>
    <row r="777" spans="1:35" ht="12" customHeight="1">
      <c r="A777" s="154"/>
      <c r="B777" s="154"/>
      <c r="C777" s="154"/>
      <c r="D777" s="154"/>
      <c r="E777" s="154"/>
      <c r="F777" s="154"/>
      <c r="G777" s="92"/>
      <c r="H777" s="92"/>
      <c r="I777" s="92"/>
      <c r="J777" s="92"/>
      <c r="K777" s="92"/>
      <c r="L777" s="92"/>
      <c r="M777" s="92"/>
      <c r="N777" s="92"/>
      <c r="O777" s="92"/>
      <c r="P777" s="92"/>
      <c r="Q777" s="154"/>
      <c r="R777" s="154"/>
      <c r="S777" s="154"/>
      <c r="T777" s="154"/>
      <c r="U777" s="154"/>
      <c r="V777" s="154"/>
      <c r="W777" s="154"/>
      <c r="X777" s="154"/>
      <c r="Y777" s="154"/>
      <c r="Z777" s="154"/>
      <c r="AA777" s="154"/>
      <c r="AB777" s="154"/>
      <c r="AC777" s="154"/>
      <c r="AD777" s="154"/>
      <c r="AE777" s="154"/>
      <c r="AF777" s="154"/>
      <c r="AG777" s="154"/>
      <c r="AH777" s="154"/>
      <c r="AI777" s="154"/>
    </row>
    <row r="778" spans="1:35" ht="12" customHeight="1">
      <c r="A778" s="154"/>
      <c r="B778" s="154"/>
      <c r="C778" s="154"/>
      <c r="D778" s="154"/>
      <c r="E778" s="154"/>
      <c r="F778" s="154"/>
      <c r="G778" s="92"/>
      <c r="H778" s="92"/>
      <c r="I778" s="92"/>
      <c r="J778" s="92"/>
      <c r="K778" s="92"/>
      <c r="L778" s="92"/>
      <c r="M778" s="92"/>
      <c r="N778" s="92"/>
      <c r="O778" s="92"/>
      <c r="P778" s="92"/>
      <c r="Q778" s="154"/>
      <c r="R778" s="154"/>
      <c r="S778" s="154"/>
      <c r="T778" s="154"/>
      <c r="U778" s="154"/>
      <c r="V778" s="154"/>
      <c r="W778" s="154"/>
      <c r="X778" s="154"/>
      <c r="Y778" s="154"/>
      <c r="Z778" s="154"/>
      <c r="AA778" s="154"/>
      <c r="AB778" s="154"/>
      <c r="AC778" s="154"/>
      <c r="AD778" s="154"/>
      <c r="AE778" s="154"/>
      <c r="AF778" s="154"/>
      <c r="AG778" s="154"/>
      <c r="AH778" s="154"/>
      <c r="AI778" s="154"/>
    </row>
    <row r="779" spans="1:35" ht="12" customHeight="1">
      <c r="A779" s="154"/>
      <c r="B779" s="154"/>
      <c r="C779" s="154"/>
      <c r="D779" s="154"/>
      <c r="E779" s="154"/>
      <c r="F779" s="154"/>
      <c r="G779" s="92"/>
      <c r="H779" s="92"/>
      <c r="I779" s="92"/>
      <c r="J779" s="92"/>
      <c r="K779" s="92"/>
      <c r="L779" s="92"/>
      <c r="M779" s="92"/>
      <c r="N779" s="92"/>
      <c r="O779" s="92"/>
      <c r="P779" s="92"/>
      <c r="Q779" s="154"/>
      <c r="R779" s="154"/>
      <c r="S779" s="154"/>
      <c r="T779" s="154"/>
      <c r="U779" s="154"/>
      <c r="V779" s="154"/>
      <c r="W779" s="154"/>
      <c r="X779" s="154"/>
      <c r="Y779" s="154"/>
      <c r="Z779" s="154"/>
      <c r="AA779" s="154"/>
      <c r="AB779" s="154"/>
      <c r="AC779" s="154"/>
      <c r="AD779" s="154"/>
      <c r="AE779" s="154"/>
      <c r="AF779" s="154"/>
      <c r="AG779" s="154"/>
      <c r="AH779" s="154"/>
      <c r="AI779" s="154"/>
    </row>
    <row r="780" spans="1:35" ht="12" customHeight="1">
      <c r="A780" s="154"/>
      <c r="B780" s="154"/>
      <c r="C780" s="154"/>
      <c r="D780" s="154"/>
      <c r="E780" s="154"/>
      <c r="F780" s="154"/>
      <c r="G780" s="92"/>
      <c r="H780" s="92"/>
      <c r="I780" s="92"/>
      <c r="J780" s="92"/>
      <c r="K780" s="92"/>
      <c r="L780" s="92"/>
      <c r="M780" s="92"/>
      <c r="N780" s="92"/>
      <c r="O780" s="92"/>
      <c r="P780" s="92"/>
      <c r="Q780" s="154"/>
      <c r="R780" s="154"/>
      <c r="S780" s="154"/>
      <c r="T780" s="154"/>
      <c r="U780" s="154"/>
      <c r="V780" s="154"/>
      <c r="W780" s="154"/>
      <c r="X780" s="154"/>
      <c r="Y780" s="154"/>
      <c r="Z780" s="154"/>
      <c r="AA780" s="154"/>
      <c r="AB780" s="154"/>
      <c r="AC780" s="154"/>
      <c r="AD780" s="154"/>
      <c r="AE780" s="154"/>
      <c r="AF780" s="154"/>
      <c r="AG780" s="154"/>
      <c r="AH780" s="154"/>
      <c r="AI780" s="154"/>
    </row>
    <row r="781" spans="1:35" ht="12" customHeight="1">
      <c r="A781" s="154"/>
      <c r="B781" s="154"/>
      <c r="C781" s="154"/>
      <c r="D781" s="154"/>
      <c r="E781" s="154"/>
      <c r="F781" s="154"/>
      <c r="G781" s="92"/>
      <c r="H781" s="92"/>
      <c r="I781" s="92"/>
      <c r="J781" s="92"/>
      <c r="K781" s="92"/>
      <c r="L781" s="92"/>
      <c r="M781" s="92"/>
      <c r="N781" s="92"/>
      <c r="O781" s="92"/>
      <c r="P781" s="92"/>
      <c r="Q781" s="154"/>
      <c r="R781" s="154"/>
      <c r="S781" s="154"/>
      <c r="T781" s="154"/>
      <c r="U781" s="154"/>
      <c r="V781" s="154"/>
      <c r="W781" s="154"/>
      <c r="X781" s="154"/>
      <c r="Y781" s="154"/>
      <c r="Z781" s="154"/>
      <c r="AA781" s="154"/>
      <c r="AB781" s="154"/>
      <c r="AC781" s="154"/>
      <c r="AD781" s="154"/>
      <c r="AE781" s="154"/>
      <c r="AF781" s="154"/>
      <c r="AG781" s="154"/>
      <c r="AH781" s="154"/>
      <c r="AI781" s="154"/>
    </row>
    <row r="782" spans="1:35" ht="12" customHeight="1">
      <c r="A782" s="154"/>
      <c r="B782" s="154"/>
      <c r="C782" s="154"/>
      <c r="D782" s="154"/>
      <c r="E782" s="154"/>
      <c r="F782" s="154"/>
      <c r="G782" s="92"/>
      <c r="H782" s="92"/>
      <c r="I782" s="92"/>
      <c r="J782" s="92"/>
      <c r="K782" s="92"/>
      <c r="L782" s="92"/>
      <c r="M782" s="92"/>
      <c r="N782" s="92"/>
      <c r="O782" s="92"/>
      <c r="P782" s="92"/>
      <c r="Q782" s="154"/>
      <c r="R782" s="154"/>
      <c r="S782" s="154"/>
      <c r="T782" s="154"/>
      <c r="U782" s="154"/>
      <c r="V782" s="154"/>
      <c r="W782" s="154"/>
      <c r="X782" s="154"/>
      <c r="Y782" s="154"/>
      <c r="Z782" s="154"/>
      <c r="AA782" s="154"/>
      <c r="AB782" s="154"/>
      <c r="AC782" s="154"/>
      <c r="AD782" s="154"/>
      <c r="AE782" s="154"/>
      <c r="AF782" s="154"/>
      <c r="AG782" s="154"/>
      <c r="AH782" s="154"/>
      <c r="AI782" s="154"/>
    </row>
    <row r="783" spans="1:35" ht="12" customHeight="1">
      <c r="A783" s="154"/>
      <c r="B783" s="154"/>
      <c r="C783" s="154"/>
      <c r="D783" s="154"/>
      <c r="E783" s="154"/>
      <c r="F783" s="154"/>
      <c r="G783" s="92"/>
      <c r="H783" s="92"/>
      <c r="I783" s="92"/>
      <c r="J783" s="92"/>
      <c r="K783" s="92"/>
      <c r="L783" s="92"/>
      <c r="M783" s="92"/>
      <c r="N783" s="92"/>
      <c r="O783" s="92"/>
      <c r="P783" s="92"/>
      <c r="Q783" s="154"/>
      <c r="R783" s="154"/>
      <c r="S783" s="154"/>
      <c r="T783" s="154"/>
      <c r="U783" s="154"/>
      <c r="V783" s="154"/>
      <c r="W783" s="154"/>
      <c r="X783" s="154"/>
      <c r="Y783" s="154"/>
      <c r="Z783" s="154"/>
      <c r="AA783" s="154"/>
      <c r="AB783" s="154"/>
      <c r="AC783" s="154"/>
      <c r="AD783" s="154"/>
      <c r="AE783" s="154"/>
      <c r="AF783" s="154"/>
      <c r="AG783" s="154"/>
      <c r="AH783" s="154"/>
      <c r="AI783" s="154"/>
    </row>
    <row r="784" spans="1:35" ht="12" customHeight="1">
      <c r="A784" s="154"/>
      <c r="B784" s="154"/>
      <c r="C784" s="154"/>
      <c r="D784" s="154"/>
      <c r="E784" s="154"/>
      <c r="F784" s="154"/>
      <c r="G784" s="92"/>
      <c r="H784" s="92"/>
      <c r="I784" s="92"/>
      <c r="J784" s="92"/>
      <c r="K784" s="92"/>
      <c r="L784" s="92"/>
      <c r="M784" s="92"/>
      <c r="N784" s="92"/>
      <c r="O784" s="92"/>
      <c r="P784" s="92"/>
      <c r="Q784" s="154"/>
      <c r="R784" s="154"/>
      <c r="S784" s="154"/>
      <c r="T784" s="154"/>
      <c r="U784" s="154"/>
      <c r="V784" s="154"/>
      <c r="W784" s="154"/>
      <c r="X784" s="154"/>
      <c r="Y784" s="154"/>
      <c r="Z784" s="154"/>
      <c r="AA784" s="154"/>
      <c r="AB784" s="154"/>
      <c r="AC784" s="154"/>
      <c r="AD784" s="154"/>
      <c r="AE784" s="154"/>
      <c r="AF784" s="154"/>
      <c r="AG784" s="154"/>
      <c r="AH784" s="154"/>
      <c r="AI784" s="154"/>
    </row>
    <row r="785" spans="1:35" ht="12" customHeight="1">
      <c r="A785" s="154"/>
      <c r="B785" s="154"/>
      <c r="C785" s="154"/>
      <c r="D785" s="154"/>
      <c r="E785" s="154"/>
      <c r="F785" s="154"/>
      <c r="G785" s="92"/>
      <c r="H785" s="92"/>
      <c r="I785" s="92"/>
      <c r="J785" s="92"/>
      <c r="K785" s="92"/>
      <c r="L785" s="92"/>
      <c r="M785" s="92"/>
      <c r="N785" s="92"/>
      <c r="O785" s="92"/>
      <c r="P785" s="92"/>
      <c r="Q785" s="154"/>
      <c r="R785" s="154"/>
      <c r="S785" s="154"/>
      <c r="T785" s="154"/>
      <c r="U785" s="154"/>
      <c r="V785" s="154"/>
      <c r="W785" s="154"/>
      <c r="X785" s="154"/>
      <c r="Y785" s="154"/>
      <c r="Z785" s="154"/>
      <c r="AA785" s="154"/>
      <c r="AB785" s="154"/>
      <c r="AC785" s="154"/>
      <c r="AD785" s="154"/>
      <c r="AE785" s="154"/>
      <c r="AF785" s="154"/>
      <c r="AG785" s="154"/>
      <c r="AH785" s="154"/>
      <c r="AI785" s="154"/>
    </row>
    <row r="786" spans="1:35" ht="12" customHeight="1">
      <c r="A786" s="154"/>
      <c r="B786" s="154"/>
      <c r="C786" s="154"/>
      <c r="D786" s="154"/>
      <c r="E786" s="154"/>
      <c r="F786" s="154"/>
      <c r="G786" s="92"/>
      <c r="H786" s="92"/>
      <c r="I786" s="92"/>
      <c r="J786" s="92"/>
      <c r="K786" s="92"/>
      <c r="L786" s="92"/>
      <c r="M786" s="92"/>
      <c r="N786" s="92"/>
      <c r="O786" s="92"/>
      <c r="P786" s="92"/>
      <c r="Q786" s="154"/>
      <c r="R786" s="154"/>
      <c r="S786" s="154"/>
      <c r="T786" s="154"/>
      <c r="U786" s="154"/>
      <c r="V786" s="154"/>
      <c r="W786" s="154"/>
      <c r="X786" s="154"/>
      <c r="Y786" s="154"/>
      <c r="Z786" s="154"/>
      <c r="AA786" s="154"/>
      <c r="AB786" s="154"/>
      <c r="AC786" s="154"/>
      <c r="AD786" s="154"/>
      <c r="AE786" s="154"/>
      <c r="AF786" s="154"/>
      <c r="AG786" s="154"/>
      <c r="AH786" s="154"/>
      <c r="AI786" s="154"/>
    </row>
    <row r="787" spans="1:35" ht="12" customHeight="1">
      <c r="A787" s="154"/>
      <c r="B787" s="154"/>
      <c r="C787" s="154"/>
      <c r="D787" s="154"/>
      <c r="E787" s="154"/>
      <c r="F787" s="154"/>
      <c r="G787" s="92"/>
      <c r="H787" s="92"/>
      <c r="I787" s="92"/>
      <c r="J787" s="92"/>
      <c r="K787" s="92"/>
      <c r="L787" s="92"/>
      <c r="M787" s="92"/>
      <c r="N787" s="92"/>
      <c r="O787" s="92"/>
      <c r="P787" s="92"/>
      <c r="Q787" s="154"/>
      <c r="R787" s="154"/>
      <c r="S787" s="154"/>
      <c r="T787" s="154"/>
      <c r="U787" s="154"/>
      <c r="V787" s="154"/>
      <c r="W787" s="154"/>
      <c r="X787" s="154"/>
      <c r="Y787" s="154"/>
      <c r="Z787" s="154"/>
      <c r="AA787" s="154"/>
      <c r="AB787" s="154"/>
      <c r="AC787" s="154"/>
      <c r="AD787" s="154"/>
      <c r="AE787" s="154"/>
      <c r="AF787" s="154"/>
      <c r="AG787" s="154"/>
      <c r="AH787" s="154"/>
      <c r="AI787" s="154"/>
    </row>
    <row r="788" spans="1:35" ht="12" customHeight="1">
      <c r="A788" s="154"/>
      <c r="B788" s="154"/>
      <c r="C788" s="154"/>
      <c r="D788" s="154"/>
      <c r="E788" s="154"/>
      <c r="F788" s="154"/>
      <c r="G788" s="92"/>
      <c r="H788" s="92"/>
      <c r="I788" s="92"/>
      <c r="J788" s="92"/>
      <c r="K788" s="92"/>
      <c r="L788" s="92"/>
      <c r="M788" s="92"/>
      <c r="N788" s="92"/>
      <c r="O788" s="92"/>
      <c r="P788" s="92"/>
      <c r="Q788" s="154"/>
      <c r="R788" s="154"/>
      <c r="S788" s="154"/>
      <c r="T788" s="154"/>
      <c r="U788" s="154"/>
      <c r="V788" s="154"/>
      <c r="W788" s="154"/>
      <c r="X788" s="154"/>
      <c r="Y788" s="154"/>
      <c r="Z788" s="154"/>
      <c r="AA788" s="154"/>
      <c r="AB788" s="154"/>
      <c r="AC788" s="154"/>
      <c r="AD788" s="154"/>
      <c r="AE788" s="154"/>
      <c r="AF788" s="154"/>
      <c r="AG788" s="154"/>
      <c r="AH788" s="154"/>
      <c r="AI788" s="154"/>
    </row>
    <row r="789" spans="1:35" ht="12" customHeight="1">
      <c r="A789" s="154"/>
      <c r="B789" s="154"/>
      <c r="C789" s="154"/>
      <c r="D789" s="154"/>
      <c r="E789" s="154"/>
      <c r="F789" s="154"/>
      <c r="G789" s="92"/>
      <c r="H789" s="92"/>
      <c r="I789" s="92"/>
      <c r="J789" s="92"/>
      <c r="K789" s="92"/>
      <c r="L789" s="92"/>
      <c r="M789" s="92"/>
      <c r="N789" s="92"/>
      <c r="O789" s="92"/>
      <c r="P789" s="92"/>
      <c r="Q789" s="154"/>
      <c r="R789" s="154"/>
      <c r="S789" s="154"/>
      <c r="T789" s="154"/>
      <c r="U789" s="154"/>
      <c r="V789" s="154"/>
      <c r="W789" s="154"/>
      <c r="X789" s="154"/>
      <c r="Y789" s="154"/>
      <c r="Z789" s="154"/>
      <c r="AA789" s="154"/>
      <c r="AB789" s="154"/>
      <c r="AC789" s="154"/>
      <c r="AD789" s="154"/>
      <c r="AE789" s="154"/>
      <c r="AF789" s="154"/>
      <c r="AG789" s="154"/>
      <c r="AH789" s="154"/>
      <c r="AI789" s="154"/>
    </row>
    <row r="790" spans="1:35" ht="12" customHeight="1">
      <c r="A790" s="154"/>
      <c r="B790" s="154"/>
      <c r="C790" s="154"/>
      <c r="D790" s="154"/>
      <c r="E790" s="154"/>
      <c r="F790" s="154"/>
      <c r="G790" s="92"/>
      <c r="H790" s="92"/>
      <c r="I790" s="92"/>
      <c r="J790" s="92"/>
      <c r="K790" s="92"/>
      <c r="L790" s="92"/>
      <c r="M790" s="92"/>
      <c r="N790" s="92"/>
      <c r="O790" s="92"/>
      <c r="P790" s="92"/>
      <c r="Q790" s="154"/>
      <c r="R790" s="154"/>
      <c r="S790" s="154"/>
      <c r="T790" s="154"/>
      <c r="U790" s="154"/>
      <c r="V790" s="154"/>
      <c r="W790" s="154"/>
      <c r="X790" s="154"/>
      <c r="Y790" s="154"/>
      <c r="Z790" s="154"/>
      <c r="AA790" s="154"/>
      <c r="AB790" s="154"/>
      <c r="AC790" s="154"/>
      <c r="AD790" s="154"/>
      <c r="AE790" s="154"/>
      <c r="AF790" s="154"/>
      <c r="AG790" s="154"/>
      <c r="AH790" s="154"/>
      <c r="AI790" s="154"/>
    </row>
    <row r="791" spans="1:35" ht="12" customHeight="1">
      <c r="A791" s="154"/>
      <c r="B791" s="154"/>
      <c r="C791" s="154"/>
      <c r="D791" s="154"/>
      <c r="E791" s="154"/>
      <c r="F791" s="154"/>
      <c r="G791" s="92"/>
      <c r="H791" s="92"/>
      <c r="I791" s="92"/>
      <c r="J791" s="92"/>
      <c r="K791" s="92"/>
      <c r="L791" s="92"/>
      <c r="M791" s="92"/>
      <c r="N791" s="92"/>
      <c r="O791" s="92"/>
      <c r="P791" s="92"/>
      <c r="Q791" s="154"/>
      <c r="R791" s="154"/>
      <c r="S791" s="154"/>
      <c r="T791" s="154"/>
      <c r="U791" s="154"/>
      <c r="V791" s="154"/>
      <c r="W791" s="154"/>
      <c r="X791" s="154"/>
      <c r="Y791" s="154"/>
      <c r="Z791" s="154"/>
      <c r="AA791" s="154"/>
      <c r="AB791" s="154"/>
      <c r="AC791" s="154"/>
      <c r="AD791" s="154"/>
      <c r="AE791" s="154"/>
      <c r="AF791" s="154"/>
      <c r="AG791" s="154"/>
      <c r="AH791" s="154"/>
      <c r="AI791" s="154"/>
    </row>
    <row r="792" spans="1:35" ht="12" customHeight="1">
      <c r="A792" s="154"/>
      <c r="B792" s="154"/>
      <c r="C792" s="154"/>
      <c r="D792" s="154"/>
      <c r="E792" s="154"/>
      <c r="F792" s="154"/>
      <c r="G792" s="92"/>
      <c r="H792" s="92"/>
      <c r="I792" s="92"/>
      <c r="J792" s="92"/>
      <c r="K792" s="92"/>
      <c r="L792" s="92"/>
      <c r="M792" s="92"/>
      <c r="N792" s="92"/>
      <c r="O792" s="92"/>
      <c r="P792" s="92"/>
      <c r="Q792" s="154"/>
      <c r="R792" s="154"/>
      <c r="S792" s="154"/>
      <c r="T792" s="154"/>
      <c r="U792" s="154"/>
      <c r="V792" s="154"/>
      <c r="W792" s="154"/>
      <c r="X792" s="154"/>
      <c r="Y792" s="154"/>
      <c r="Z792" s="154"/>
      <c r="AA792" s="154"/>
      <c r="AB792" s="154"/>
      <c r="AC792" s="154"/>
      <c r="AD792" s="154"/>
      <c r="AE792" s="154"/>
      <c r="AF792" s="154"/>
      <c r="AG792" s="154"/>
      <c r="AH792" s="154"/>
      <c r="AI792" s="154"/>
    </row>
    <row r="793" spans="1:35" ht="12" customHeight="1">
      <c r="A793" s="154"/>
      <c r="B793" s="154"/>
      <c r="C793" s="154"/>
      <c r="D793" s="154"/>
      <c r="E793" s="154"/>
      <c r="F793" s="154"/>
      <c r="G793" s="92"/>
      <c r="H793" s="92"/>
      <c r="I793" s="92"/>
      <c r="J793" s="92"/>
      <c r="K793" s="92"/>
      <c r="L793" s="92"/>
      <c r="M793" s="92"/>
      <c r="N793" s="92"/>
      <c r="O793" s="92"/>
      <c r="P793" s="92"/>
      <c r="Q793" s="154"/>
      <c r="R793" s="154"/>
      <c r="S793" s="154"/>
      <c r="T793" s="154"/>
      <c r="U793" s="154"/>
      <c r="V793" s="154"/>
      <c r="W793" s="154"/>
      <c r="X793" s="154"/>
      <c r="Y793" s="154"/>
      <c r="Z793" s="154"/>
      <c r="AA793" s="154"/>
      <c r="AB793" s="154"/>
      <c r="AC793" s="154"/>
      <c r="AD793" s="154"/>
      <c r="AE793" s="154"/>
      <c r="AF793" s="154"/>
      <c r="AG793" s="154"/>
      <c r="AH793" s="154"/>
      <c r="AI793" s="154"/>
    </row>
    <row r="794" spans="1:35" ht="12" customHeight="1">
      <c r="A794" s="154"/>
      <c r="B794" s="154"/>
      <c r="C794" s="154"/>
      <c r="D794" s="154"/>
      <c r="E794" s="154"/>
      <c r="F794" s="154"/>
      <c r="G794" s="92"/>
      <c r="H794" s="92"/>
      <c r="I794" s="92"/>
      <c r="J794" s="92"/>
      <c r="K794" s="92"/>
      <c r="L794" s="92"/>
      <c r="M794" s="92"/>
      <c r="N794" s="92"/>
      <c r="O794" s="92"/>
      <c r="P794" s="92"/>
      <c r="Q794" s="154"/>
      <c r="R794" s="154"/>
      <c r="S794" s="154"/>
      <c r="T794" s="154"/>
      <c r="U794" s="154"/>
      <c r="V794" s="154"/>
      <c r="W794" s="154"/>
      <c r="X794" s="154"/>
      <c r="Y794" s="154"/>
      <c r="Z794" s="154"/>
      <c r="AA794" s="154"/>
      <c r="AB794" s="154"/>
      <c r="AC794" s="154"/>
      <c r="AD794" s="154"/>
      <c r="AE794" s="154"/>
      <c r="AF794" s="154"/>
      <c r="AG794" s="154"/>
      <c r="AH794" s="154"/>
      <c r="AI794" s="154"/>
    </row>
    <row r="795" spans="1:35" ht="12" customHeight="1">
      <c r="A795" s="154"/>
      <c r="B795" s="154"/>
      <c r="C795" s="154"/>
      <c r="D795" s="154"/>
      <c r="E795" s="154"/>
      <c r="F795" s="154"/>
      <c r="G795" s="92"/>
      <c r="H795" s="92"/>
      <c r="I795" s="92"/>
      <c r="J795" s="92"/>
      <c r="K795" s="92"/>
      <c r="L795" s="92"/>
      <c r="M795" s="92"/>
      <c r="N795" s="92"/>
      <c r="O795" s="92"/>
      <c r="P795" s="92"/>
      <c r="Q795" s="154"/>
      <c r="R795" s="154"/>
      <c r="S795" s="154"/>
      <c r="T795" s="154"/>
      <c r="U795" s="154"/>
      <c r="V795" s="154"/>
      <c r="W795" s="154"/>
      <c r="X795" s="154"/>
      <c r="Y795" s="154"/>
      <c r="Z795" s="154"/>
      <c r="AA795" s="154"/>
      <c r="AB795" s="154"/>
      <c r="AC795" s="154"/>
      <c r="AD795" s="154"/>
      <c r="AE795" s="154"/>
      <c r="AF795" s="154"/>
      <c r="AG795" s="154"/>
      <c r="AH795" s="154"/>
      <c r="AI795" s="154"/>
    </row>
    <row r="796" spans="1:35" ht="12" customHeight="1">
      <c r="A796" s="154"/>
      <c r="B796" s="154"/>
      <c r="C796" s="154"/>
      <c r="D796" s="154"/>
      <c r="E796" s="154"/>
      <c r="F796" s="154"/>
      <c r="G796" s="92"/>
      <c r="H796" s="92"/>
      <c r="I796" s="92"/>
      <c r="J796" s="92"/>
      <c r="K796" s="92"/>
      <c r="L796" s="92"/>
      <c r="M796" s="92"/>
      <c r="N796" s="92"/>
      <c r="O796" s="92"/>
      <c r="P796" s="92"/>
      <c r="Q796" s="154"/>
      <c r="R796" s="154"/>
      <c r="S796" s="154"/>
      <c r="T796" s="154"/>
      <c r="U796" s="154"/>
      <c r="V796" s="154"/>
      <c r="W796" s="154"/>
      <c r="X796" s="154"/>
      <c r="Y796" s="154"/>
      <c r="Z796" s="154"/>
      <c r="AA796" s="154"/>
      <c r="AB796" s="154"/>
      <c r="AC796" s="154"/>
      <c r="AD796" s="154"/>
      <c r="AE796" s="154"/>
      <c r="AF796" s="154"/>
      <c r="AG796" s="154"/>
      <c r="AH796" s="154"/>
      <c r="AI796" s="154"/>
    </row>
    <row r="797" spans="1:35" ht="12" customHeight="1">
      <c r="A797" s="154"/>
      <c r="B797" s="154"/>
      <c r="C797" s="154"/>
      <c r="D797" s="154"/>
      <c r="E797" s="154"/>
      <c r="F797" s="154"/>
      <c r="G797" s="92"/>
      <c r="H797" s="92"/>
      <c r="I797" s="92"/>
      <c r="J797" s="92"/>
      <c r="K797" s="92"/>
      <c r="L797" s="92"/>
      <c r="M797" s="92"/>
      <c r="N797" s="92"/>
      <c r="O797" s="92"/>
      <c r="P797" s="92"/>
      <c r="Q797" s="154"/>
      <c r="R797" s="154"/>
      <c r="S797" s="154"/>
      <c r="T797" s="154"/>
      <c r="U797" s="154"/>
      <c r="V797" s="154"/>
      <c r="W797" s="154"/>
      <c r="X797" s="154"/>
      <c r="Y797" s="154"/>
      <c r="Z797" s="154"/>
      <c r="AA797" s="154"/>
      <c r="AB797" s="154"/>
      <c r="AC797" s="154"/>
      <c r="AD797" s="154"/>
      <c r="AE797" s="154"/>
      <c r="AF797" s="154"/>
      <c r="AG797" s="154"/>
      <c r="AH797" s="154"/>
      <c r="AI797" s="154"/>
    </row>
    <row r="798" spans="1:35" ht="12" customHeight="1">
      <c r="A798" s="154"/>
      <c r="B798" s="154"/>
      <c r="C798" s="154"/>
      <c r="D798" s="154"/>
      <c r="E798" s="154"/>
      <c r="F798" s="154"/>
      <c r="G798" s="92"/>
      <c r="H798" s="92"/>
      <c r="I798" s="92"/>
      <c r="J798" s="92"/>
      <c r="K798" s="92"/>
      <c r="L798" s="92"/>
      <c r="M798" s="92"/>
      <c r="N798" s="92"/>
      <c r="O798" s="92"/>
      <c r="P798" s="92"/>
      <c r="Q798" s="154"/>
      <c r="R798" s="154"/>
      <c r="S798" s="154"/>
      <c r="T798" s="154"/>
      <c r="U798" s="154"/>
      <c r="V798" s="154"/>
      <c r="W798" s="154"/>
      <c r="X798" s="154"/>
      <c r="Y798" s="154"/>
      <c r="Z798" s="154"/>
      <c r="AA798" s="154"/>
      <c r="AB798" s="154"/>
      <c r="AC798" s="154"/>
      <c r="AD798" s="154"/>
      <c r="AE798" s="154"/>
      <c r="AF798" s="154"/>
      <c r="AG798" s="154"/>
      <c r="AH798" s="154"/>
      <c r="AI798" s="154"/>
    </row>
    <row r="799" spans="1:35" ht="12" customHeight="1">
      <c r="A799" s="154"/>
      <c r="B799" s="154"/>
      <c r="C799" s="154"/>
      <c r="D799" s="154"/>
      <c r="E799" s="154"/>
      <c r="F799" s="154"/>
      <c r="G799" s="92"/>
      <c r="H799" s="92"/>
      <c r="I799" s="92"/>
      <c r="J799" s="92"/>
      <c r="K799" s="92"/>
      <c r="L799" s="92"/>
      <c r="M799" s="92"/>
      <c r="N799" s="92"/>
      <c r="O799" s="92"/>
      <c r="P799" s="92"/>
      <c r="Q799" s="154"/>
      <c r="R799" s="154"/>
      <c r="S799" s="154"/>
      <c r="T799" s="154"/>
      <c r="U799" s="154"/>
      <c r="V799" s="154"/>
      <c r="W799" s="154"/>
      <c r="X799" s="154"/>
      <c r="Y799" s="154"/>
      <c r="Z799" s="154"/>
      <c r="AA799" s="154"/>
      <c r="AB799" s="154"/>
      <c r="AC799" s="154"/>
      <c r="AD799" s="154"/>
      <c r="AE799" s="154"/>
      <c r="AF799" s="154"/>
      <c r="AG799" s="154"/>
      <c r="AH799" s="154"/>
      <c r="AI799" s="154"/>
    </row>
    <row r="800" spans="1:35" ht="12" customHeight="1">
      <c r="A800" s="154"/>
      <c r="B800" s="154"/>
      <c r="C800" s="154"/>
      <c r="D800" s="154"/>
      <c r="E800" s="154"/>
      <c r="F800" s="154"/>
      <c r="G800" s="92"/>
      <c r="H800" s="92"/>
      <c r="I800" s="92"/>
      <c r="J800" s="92"/>
      <c r="K800" s="92"/>
      <c r="L800" s="92"/>
      <c r="M800" s="92"/>
      <c r="N800" s="92"/>
      <c r="O800" s="92"/>
      <c r="P800" s="92"/>
      <c r="Q800" s="154"/>
      <c r="R800" s="154"/>
      <c r="S800" s="154"/>
      <c r="T800" s="154"/>
      <c r="U800" s="154"/>
      <c r="V800" s="154"/>
      <c r="W800" s="154"/>
      <c r="X800" s="154"/>
      <c r="Y800" s="154"/>
      <c r="Z800" s="154"/>
      <c r="AA800" s="154"/>
      <c r="AB800" s="154"/>
      <c r="AC800" s="154"/>
      <c r="AD800" s="154"/>
      <c r="AE800" s="154"/>
      <c r="AF800" s="154"/>
      <c r="AG800" s="154"/>
      <c r="AH800" s="154"/>
      <c r="AI800" s="154"/>
    </row>
    <row r="801" spans="1:35" ht="12" customHeight="1">
      <c r="A801" s="154"/>
      <c r="B801" s="154"/>
      <c r="C801" s="154"/>
      <c r="D801" s="154"/>
      <c r="E801" s="154"/>
      <c r="F801" s="154"/>
      <c r="G801" s="92"/>
      <c r="H801" s="92"/>
      <c r="I801" s="92"/>
      <c r="J801" s="92"/>
      <c r="K801" s="92"/>
      <c r="L801" s="92"/>
      <c r="M801" s="92"/>
      <c r="N801" s="92"/>
      <c r="O801" s="92"/>
      <c r="P801" s="92"/>
      <c r="Q801" s="154"/>
      <c r="R801" s="154"/>
      <c r="S801" s="154"/>
      <c r="T801" s="154"/>
      <c r="U801" s="154"/>
      <c r="V801" s="154"/>
      <c r="W801" s="154"/>
      <c r="X801" s="154"/>
      <c r="Y801" s="154"/>
      <c r="Z801" s="154"/>
      <c r="AA801" s="154"/>
      <c r="AB801" s="154"/>
      <c r="AC801" s="154"/>
      <c r="AD801" s="154"/>
      <c r="AE801" s="154"/>
      <c r="AF801" s="154"/>
      <c r="AG801" s="154"/>
      <c r="AH801" s="154"/>
      <c r="AI801" s="154"/>
    </row>
    <row r="802" spans="1:35" ht="12" customHeight="1">
      <c r="A802" s="154"/>
      <c r="B802" s="154"/>
      <c r="C802" s="154"/>
      <c r="D802" s="154"/>
      <c r="E802" s="154"/>
      <c r="F802" s="154"/>
      <c r="G802" s="92"/>
      <c r="H802" s="92"/>
      <c r="I802" s="92"/>
      <c r="J802" s="92"/>
      <c r="K802" s="92"/>
      <c r="L802" s="92"/>
      <c r="M802" s="92"/>
      <c r="N802" s="92"/>
      <c r="O802" s="92"/>
      <c r="P802" s="92"/>
      <c r="Q802" s="154"/>
      <c r="R802" s="154"/>
      <c r="S802" s="154"/>
      <c r="T802" s="154"/>
      <c r="U802" s="154"/>
      <c r="V802" s="154"/>
      <c r="W802" s="154"/>
      <c r="X802" s="154"/>
      <c r="Y802" s="154"/>
      <c r="Z802" s="154"/>
      <c r="AA802" s="154"/>
      <c r="AB802" s="154"/>
      <c r="AC802" s="154"/>
      <c r="AD802" s="154"/>
      <c r="AE802" s="154"/>
      <c r="AF802" s="154"/>
      <c r="AG802" s="154"/>
      <c r="AH802" s="154"/>
      <c r="AI802" s="154"/>
    </row>
    <row r="803" spans="1:35" ht="12" customHeight="1">
      <c r="A803" s="154"/>
      <c r="B803" s="154"/>
      <c r="C803" s="154"/>
      <c r="D803" s="154"/>
      <c r="E803" s="154"/>
      <c r="F803" s="154"/>
      <c r="G803" s="92"/>
      <c r="H803" s="92"/>
      <c r="I803" s="92"/>
      <c r="J803" s="92"/>
      <c r="K803" s="92"/>
      <c r="L803" s="92"/>
      <c r="M803" s="92"/>
      <c r="N803" s="92"/>
      <c r="O803" s="92"/>
      <c r="P803" s="92"/>
      <c r="Q803" s="154"/>
      <c r="R803" s="154"/>
      <c r="S803" s="154"/>
      <c r="T803" s="154"/>
      <c r="U803" s="154"/>
      <c r="V803" s="154"/>
      <c r="W803" s="154"/>
      <c r="X803" s="154"/>
      <c r="Y803" s="154"/>
      <c r="Z803" s="154"/>
      <c r="AA803" s="154"/>
      <c r="AB803" s="154"/>
      <c r="AC803" s="154"/>
      <c r="AD803" s="154"/>
      <c r="AE803" s="154"/>
      <c r="AF803" s="154"/>
      <c r="AG803" s="154"/>
      <c r="AH803" s="154"/>
      <c r="AI803" s="154"/>
    </row>
    <row r="804" spans="1:35" ht="12" customHeight="1">
      <c r="A804" s="154"/>
      <c r="B804" s="154"/>
      <c r="C804" s="154"/>
      <c r="D804" s="154"/>
      <c r="E804" s="154"/>
      <c r="F804" s="154"/>
      <c r="G804" s="92"/>
      <c r="H804" s="92"/>
      <c r="I804" s="92"/>
      <c r="J804" s="92"/>
      <c r="K804" s="92"/>
      <c r="L804" s="92"/>
      <c r="M804" s="92"/>
      <c r="N804" s="92"/>
      <c r="O804" s="92"/>
      <c r="P804" s="92"/>
      <c r="Q804" s="154"/>
      <c r="R804" s="154"/>
      <c r="S804" s="154"/>
      <c r="T804" s="154"/>
      <c r="U804" s="154"/>
      <c r="V804" s="154"/>
      <c r="W804" s="154"/>
      <c r="X804" s="154"/>
      <c r="Y804" s="154"/>
      <c r="Z804" s="154"/>
      <c r="AA804" s="154"/>
      <c r="AB804" s="154"/>
      <c r="AC804" s="154"/>
      <c r="AD804" s="154"/>
      <c r="AE804" s="154"/>
      <c r="AF804" s="154"/>
      <c r="AG804" s="154"/>
      <c r="AH804" s="154"/>
      <c r="AI804" s="154"/>
    </row>
    <row r="805" spans="1:35" ht="12" customHeight="1">
      <c r="A805" s="154"/>
      <c r="B805" s="154"/>
      <c r="C805" s="154"/>
      <c r="D805" s="154"/>
      <c r="E805" s="154"/>
      <c r="F805" s="154"/>
      <c r="G805" s="92"/>
      <c r="H805" s="92"/>
      <c r="I805" s="92"/>
      <c r="J805" s="92"/>
      <c r="K805" s="92"/>
      <c r="L805" s="92"/>
      <c r="M805" s="92"/>
      <c r="N805" s="92"/>
      <c r="O805" s="92"/>
      <c r="P805" s="92"/>
      <c r="Q805" s="154"/>
      <c r="R805" s="154"/>
      <c r="S805" s="154"/>
      <c r="T805" s="154"/>
      <c r="U805" s="154"/>
      <c r="V805" s="154"/>
      <c r="W805" s="154"/>
      <c r="X805" s="154"/>
      <c r="Y805" s="154"/>
      <c r="Z805" s="154"/>
      <c r="AA805" s="154"/>
      <c r="AB805" s="154"/>
      <c r="AC805" s="154"/>
      <c r="AD805" s="154"/>
      <c r="AE805" s="154"/>
      <c r="AF805" s="154"/>
      <c r="AG805" s="154"/>
      <c r="AH805" s="154"/>
      <c r="AI805" s="154"/>
    </row>
    <row r="806" spans="1:35" ht="12" customHeight="1">
      <c r="A806" s="154"/>
      <c r="B806" s="154"/>
      <c r="C806" s="154"/>
      <c r="D806" s="154"/>
      <c r="E806" s="154"/>
      <c r="F806" s="154"/>
      <c r="G806" s="92"/>
      <c r="H806" s="92"/>
      <c r="I806" s="92"/>
      <c r="J806" s="92"/>
      <c r="K806" s="92"/>
      <c r="L806" s="92"/>
      <c r="M806" s="92"/>
      <c r="N806" s="92"/>
      <c r="O806" s="92"/>
      <c r="P806" s="92"/>
      <c r="Q806" s="154"/>
      <c r="R806" s="154"/>
      <c r="S806" s="154"/>
      <c r="T806" s="154"/>
      <c r="U806" s="154"/>
      <c r="V806" s="154"/>
      <c r="W806" s="154"/>
      <c r="X806" s="154"/>
      <c r="Y806" s="154"/>
      <c r="Z806" s="154"/>
      <c r="AA806" s="154"/>
      <c r="AB806" s="154"/>
      <c r="AC806" s="154"/>
      <c r="AD806" s="154"/>
      <c r="AE806" s="154"/>
      <c r="AF806" s="154"/>
      <c r="AG806" s="154"/>
      <c r="AH806" s="154"/>
      <c r="AI806" s="154"/>
    </row>
    <row r="807" spans="1:35" ht="12" customHeight="1">
      <c r="A807" s="154"/>
      <c r="B807" s="154"/>
      <c r="C807" s="154"/>
      <c r="D807" s="154"/>
      <c r="E807" s="154"/>
      <c r="F807" s="154"/>
      <c r="G807" s="92"/>
      <c r="H807" s="92"/>
      <c r="I807" s="92"/>
      <c r="J807" s="92"/>
      <c r="K807" s="92"/>
      <c r="L807" s="92"/>
      <c r="M807" s="92"/>
      <c r="N807" s="92"/>
      <c r="O807" s="92"/>
      <c r="P807" s="92"/>
      <c r="Q807" s="154"/>
      <c r="R807" s="154"/>
      <c r="S807" s="154"/>
      <c r="T807" s="154"/>
      <c r="U807" s="154"/>
      <c r="V807" s="154"/>
      <c r="W807" s="154"/>
      <c r="X807" s="154"/>
      <c r="Y807" s="154"/>
      <c r="Z807" s="154"/>
      <c r="AA807" s="154"/>
      <c r="AB807" s="154"/>
      <c r="AC807" s="154"/>
      <c r="AD807" s="154"/>
      <c r="AE807" s="154"/>
      <c r="AF807" s="154"/>
      <c r="AG807" s="154"/>
      <c r="AH807" s="154"/>
      <c r="AI807" s="154"/>
    </row>
    <row r="808" spans="1:35" ht="12" customHeight="1">
      <c r="A808" s="154"/>
      <c r="B808" s="154"/>
      <c r="C808" s="154"/>
      <c r="D808" s="154"/>
      <c r="E808" s="154"/>
      <c r="F808" s="154"/>
      <c r="G808" s="92"/>
      <c r="H808" s="92"/>
      <c r="I808" s="92"/>
      <c r="J808" s="92"/>
      <c r="K808" s="92"/>
      <c r="L808" s="92"/>
      <c r="M808" s="92"/>
      <c r="N808" s="92"/>
      <c r="O808" s="92"/>
      <c r="P808" s="92"/>
      <c r="Q808" s="154"/>
      <c r="R808" s="154"/>
      <c r="S808" s="154"/>
      <c r="T808" s="154"/>
      <c r="U808" s="154"/>
      <c r="V808" s="154"/>
      <c r="W808" s="154"/>
      <c r="X808" s="154"/>
      <c r="Y808" s="154"/>
      <c r="Z808" s="154"/>
      <c r="AA808" s="154"/>
      <c r="AB808" s="154"/>
      <c r="AC808" s="154"/>
      <c r="AD808" s="154"/>
      <c r="AE808" s="154"/>
      <c r="AF808" s="154"/>
      <c r="AG808" s="154"/>
      <c r="AH808" s="154"/>
      <c r="AI808" s="154"/>
    </row>
    <row r="809" spans="1:35" ht="12" customHeight="1">
      <c r="A809" s="154"/>
      <c r="B809" s="154"/>
      <c r="C809" s="154"/>
      <c r="D809" s="154"/>
      <c r="E809" s="154"/>
      <c r="F809" s="154"/>
      <c r="G809" s="92"/>
      <c r="H809" s="92"/>
      <c r="I809" s="92"/>
      <c r="J809" s="92"/>
      <c r="K809" s="92"/>
      <c r="L809" s="92"/>
      <c r="M809" s="92"/>
      <c r="N809" s="92"/>
      <c r="O809" s="92"/>
      <c r="P809" s="92"/>
      <c r="Q809" s="154"/>
      <c r="R809" s="154"/>
      <c r="S809" s="154"/>
      <c r="T809" s="154"/>
      <c r="U809" s="154"/>
      <c r="V809" s="154"/>
      <c r="W809" s="154"/>
      <c r="X809" s="154"/>
      <c r="Y809" s="154"/>
      <c r="Z809" s="154"/>
      <c r="AA809" s="154"/>
      <c r="AB809" s="154"/>
      <c r="AC809" s="154"/>
      <c r="AD809" s="154"/>
      <c r="AE809" s="154"/>
      <c r="AF809" s="154"/>
      <c r="AG809" s="154"/>
      <c r="AH809" s="154"/>
      <c r="AI809" s="154"/>
    </row>
    <row r="810" spans="1:35" ht="12" customHeight="1">
      <c r="A810" s="154"/>
      <c r="B810" s="154"/>
      <c r="C810" s="154"/>
      <c r="D810" s="154"/>
      <c r="E810" s="154"/>
      <c r="F810" s="154"/>
      <c r="G810" s="92"/>
      <c r="H810" s="92"/>
      <c r="I810" s="92"/>
      <c r="J810" s="92"/>
      <c r="K810" s="92"/>
      <c r="L810" s="92"/>
      <c r="M810" s="92"/>
      <c r="N810" s="92"/>
      <c r="O810" s="92"/>
      <c r="P810" s="92"/>
      <c r="Q810" s="154"/>
      <c r="R810" s="154"/>
      <c r="S810" s="154"/>
      <c r="T810" s="154"/>
      <c r="U810" s="154"/>
      <c r="V810" s="154"/>
      <c r="W810" s="154"/>
      <c r="X810" s="154"/>
      <c r="Y810" s="154"/>
      <c r="Z810" s="154"/>
      <c r="AA810" s="154"/>
      <c r="AB810" s="154"/>
      <c r="AC810" s="154"/>
      <c r="AD810" s="154"/>
      <c r="AE810" s="154"/>
      <c r="AF810" s="154"/>
      <c r="AG810" s="154"/>
      <c r="AH810" s="154"/>
      <c r="AI810" s="154"/>
    </row>
    <row r="811" spans="1:35" ht="12" customHeight="1">
      <c r="A811" s="154"/>
      <c r="B811" s="154"/>
      <c r="C811" s="154"/>
      <c r="D811" s="154"/>
      <c r="E811" s="154"/>
      <c r="F811" s="154"/>
      <c r="G811" s="92"/>
      <c r="H811" s="92"/>
      <c r="I811" s="92"/>
      <c r="J811" s="92"/>
      <c r="K811" s="92"/>
      <c r="L811" s="92"/>
      <c r="M811" s="92"/>
      <c r="N811" s="92"/>
      <c r="O811" s="92"/>
      <c r="P811" s="92"/>
      <c r="Q811" s="154"/>
      <c r="R811" s="154"/>
      <c r="S811" s="154"/>
      <c r="T811" s="154"/>
      <c r="U811" s="154"/>
      <c r="V811" s="154"/>
      <c r="W811" s="154"/>
      <c r="X811" s="154"/>
      <c r="Y811" s="154"/>
      <c r="Z811" s="154"/>
      <c r="AA811" s="154"/>
      <c r="AB811" s="154"/>
      <c r="AC811" s="154"/>
      <c r="AD811" s="154"/>
      <c r="AE811" s="154"/>
      <c r="AF811" s="154"/>
      <c r="AG811" s="154"/>
      <c r="AH811" s="154"/>
      <c r="AI811" s="154"/>
    </row>
    <row r="812" spans="1:35" ht="12" customHeight="1">
      <c r="A812" s="154"/>
      <c r="B812" s="154"/>
      <c r="C812" s="154"/>
      <c r="D812" s="154"/>
      <c r="E812" s="154"/>
      <c r="F812" s="154"/>
      <c r="G812" s="92"/>
      <c r="H812" s="92"/>
      <c r="I812" s="92"/>
      <c r="J812" s="92"/>
      <c r="K812" s="92"/>
      <c r="L812" s="92"/>
      <c r="M812" s="92"/>
      <c r="N812" s="92"/>
      <c r="O812" s="92"/>
      <c r="P812" s="92"/>
      <c r="Q812" s="154"/>
      <c r="R812" s="154"/>
      <c r="S812" s="154"/>
      <c r="T812" s="154"/>
      <c r="U812" s="154"/>
      <c r="V812" s="154"/>
      <c r="W812" s="154"/>
      <c r="X812" s="154"/>
      <c r="Y812" s="154"/>
      <c r="Z812" s="154"/>
      <c r="AA812" s="154"/>
      <c r="AB812" s="154"/>
      <c r="AC812" s="154"/>
      <c r="AD812" s="154"/>
      <c r="AE812" s="154"/>
      <c r="AF812" s="154"/>
      <c r="AG812" s="154"/>
      <c r="AH812" s="154"/>
      <c r="AI812" s="154"/>
    </row>
    <row r="813" spans="1:35" ht="12" customHeight="1">
      <c r="A813" s="154"/>
      <c r="B813" s="154"/>
      <c r="C813" s="154"/>
      <c r="D813" s="154"/>
      <c r="E813" s="154"/>
      <c r="F813" s="154"/>
      <c r="G813" s="92"/>
      <c r="H813" s="92"/>
      <c r="I813" s="92"/>
      <c r="J813" s="92"/>
      <c r="K813" s="92"/>
      <c r="L813" s="92"/>
      <c r="M813" s="92"/>
      <c r="N813" s="92"/>
      <c r="O813" s="92"/>
      <c r="P813" s="92"/>
      <c r="Q813" s="154"/>
      <c r="R813" s="154"/>
      <c r="S813" s="154"/>
      <c r="T813" s="154"/>
      <c r="U813" s="154"/>
      <c r="V813" s="154"/>
      <c r="W813" s="154"/>
      <c r="X813" s="154"/>
      <c r="Y813" s="154"/>
      <c r="Z813" s="154"/>
      <c r="AA813" s="154"/>
      <c r="AB813" s="154"/>
      <c r="AC813" s="154"/>
      <c r="AD813" s="154"/>
      <c r="AE813" s="154"/>
      <c r="AF813" s="154"/>
      <c r="AG813" s="154"/>
      <c r="AH813" s="154"/>
      <c r="AI813" s="154"/>
    </row>
    <row r="814" spans="1:35" ht="12" customHeight="1">
      <c r="A814" s="154"/>
      <c r="B814" s="154"/>
      <c r="C814" s="154"/>
      <c r="D814" s="154"/>
      <c r="E814" s="154"/>
      <c r="F814" s="154"/>
      <c r="G814" s="92"/>
      <c r="H814" s="92"/>
      <c r="I814" s="92"/>
      <c r="J814" s="92"/>
      <c r="K814" s="92"/>
      <c r="L814" s="92"/>
      <c r="M814" s="92"/>
      <c r="N814" s="92"/>
      <c r="O814" s="92"/>
      <c r="P814" s="92"/>
      <c r="Q814" s="154"/>
      <c r="R814" s="154"/>
      <c r="S814" s="154"/>
      <c r="T814" s="154"/>
      <c r="U814" s="154"/>
      <c r="V814" s="154"/>
      <c r="W814" s="154"/>
      <c r="X814" s="154"/>
      <c r="Y814" s="154"/>
      <c r="Z814" s="154"/>
      <c r="AA814" s="154"/>
      <c r="AB814" s="154"/>
      <c r="AC814" s="154"/>
      <c r="AD814" s="154"/>
      <c r="AE814" s="154"/>
      <c r="AF814" s="154"/>
      <c r="AG814" s="154"/>
      <c r="AH814" s="154"/>
      <c r="AI814" s="154"/>
    </row>
    <row r="815" spans="1:35" ht="12" customHeight="1">
      <c r="A815" s="154"/>
      <c r="B815" s="154"/>
      <c r="C815" s="154"/>
      <c r="D815" s="154"/>
      <c r="E815" s="154"/>
      <c r="F815" s="154"/>
      <c r="G815" s="92"/>
      <c r="H815" s="92"/>
      <c r="I815" s="92"/>
      <c r="J815" s="92"/>
      <c r="K815" s="92"/>
      <c r="L815" s="92"/>
      <c r="M815" s="92"/>
      <c r="N815" s="92"/>
      <c r="O815" s="92"/>
      <c r="P815" s="92"/>
      <c r="Q815" s="154"/>
      <c r="R815" s="154"/>
      <c r="S815" s="154"/>
      <c r="T815" s="154"/>
      <c r="U815" s="154"/>
      <c r="V815" s="154"/>
      <c r="W815" s="154"/>
      <c r="X815" s="154"/>
      <c r="Y815" s="154"/>
      <c r="Z815" s="154"/>
      <c r="AA815" s="154"/>
      <c r="AB815" s="154"/>
      <c r="AC815" s="154"/>
      <c r="AD815" s="154"/>
      <c r="AE815" s="154"/>
      <c r="AF815" s="154"/>
      <c r="AG815" s="154"/>
      <c r="AH815" s="154"/>
      <c r="AI815" s="154"/>
    </row>
    <row r="816" spans="1:35" ht="12" customHeight="1">
      <c r="A816" s="154"/>
      <c r="B816" s="154"/>
      <c r="C816" s="154"/>
      <c r="D816" s="154"/>
      <c r="E816" s="154"/>
      <c r="F816" s="154"/>
      <c r="G816" s="92"/>
      <c r="H816" s="92"/>
      <c r="I816" s="92"/>
      <c r="J816" s="92"/>
      <c r="K816" s="92"/>
      <c r="L816" s="92"/>
      <c r="M816" s="92"/>
      <c r="N816" s="92"/>
      <c r="O816" s="92"/>
      <c r="P816" s="92"/>
      <c r="Q816" s="154"/>
      <c r="R816" s="154"/>
      <c r="S816" s="154"/>
      <c r="T816" s="154"/>
      <c r="U816" s="154"/>
      <c r="V816" s="154"/>
      <c r="W816" s="154"/>
      <c r="X816" s="154"/>
      <c r="Y816" s="154"/>
      <c r="Z816" s="154"/>
      <c r="AA816" s="154"/>
      <c r="AB816" s="154"/>
      <c r="AC816" s="154"/>
      <c r="AD816" s="154"/>
      <c r="AE816" s="154"/>
      <c r="AF816" s="154"/>
      <c r="AG816" s="154"/>
      <c r="AH816" s="154"/>
      <c r="AI816" s="154"/>
    </row>
    <row r="817" spans="1:35" ht="12" customHeight="1">
      <c r="A817" s="154"/>
      <c r="B817" s="154"/>
      <c r="C817" s="154"/>
      <c r="D817" s="154"/>
      <c r="E817" s="154"/>
      <c r="F817" s="154"/>
      <c r="G817" s="92"/>
      <c r="H817" s="92"/>
      <c r="I817" s="92"/>
      <c r="J817" s="92"/>
      <c r="K817" s="92"/>
      <c r="L817" s="92"/>
      <c r="M817" s="92"/>
      <c r="N817" s="92"/>
      <c r="O817" s="92"/>
      <c r="P817" s="92"/>
      <c r="Q817" s="154"/>
      <c r="R817" s="154"/>
      <c r="S817" s="154"/>
      <c r="T817" s="154"/>
      <c r="U817" s="154"/>
      <c r="V817" s="154"/>
      <c r="W817" s="154"/>
      <c r="X817" s="154"/>
      <c r="Y817" s="154"/>
      <c r="Z817" s="154"/>
      <c r="AA817" s="154"/>
      <c r="AB817" s="154"/>
      <c r="AC817" s="154"/>
      <c r="AD817" s="154"/>
      <c r="AE817" s="154"/>
      <c r="AF817" s="154"/>
      <c r="AG817" s="154"/>
      <c r="AH817" s="154"/>
      <c r="AI817" s="154"/>
    </row>
    <row r="818" spans="1:35" ht="12" customHeight="1">
      <c r="A818" s="154"/>
      <c r="B818" s="154"/>
      <c r="C818" s="154"/>
      <c r="D818" s="154"/>
      <c r="E818" s="154"/>
      <c r="F818" s="154"/>
      <c r="G818" s="92"/>
      <c r="H818" s="92"/>
      <c r="I818" s="92"/>
      <c r="J818" s="92"/>
      <c r="K818" s="92"/>
      <c r="L818" s="92"/>
      <c r="M818" s="92"/>
      <c r="N818" s="92"/>
      <c r="O818" s="92"/>
      <c r="P818" s="92"/>
      <c r="Q818" s="154"/>
      <c r="R818" s="154"/>
      <c r="S818" s="154"/>
      <c r="T818" s="154"/>
      <c r="U818" s="154"/>
      <c r="V818" s="154"/>
      <c r="W818" s="154"/>
      <c r="X818" s="154"/>
      <c r="Y818" s="154"/>
      <c r="Z818" s="154"/>
      <c r="AA818" s="154"/>
      <c r="AB818" s="154"/>
      <c r="AC818" s="154"/>
      <c r="AD818" s="154"/>
      <c r="AE818" s="154"/>
      <c r="AF818" s="154"/>
      <c r="AG818" s="154"/>
      <c r="AH818" s="154"/>
      <c r="AI818" s="154"/>
    </row>
    <row r="819" spans="1:35" ht="12" customHeight="1">
      <c r="A819" s="154"/>
      <c r="B819" s="154"/>
      <c r="C819" s="154"/>
      <c r="D819" s="154"/>
      <c r="E819" s="154"/>
      <c r="F819" s="154"/>
      <c r="G819" s="92"/>
      <c r="H819" s="92"/>
      <c r="I819" s="92"/>
      <c r="J819" s="92"/>
      <c r="K819" s="92"/>
      <c r="L819" s="92"/>
      <c r="M819" s="92"/>
      <c r="N819" s="92"/>
      <c r="O819" s="92"/>
      <c r="P819" s="92"/>
      <c r="Q819" s="154"/>
      <c r="R819" s="154"/>
      <c r="S819" s="154"/>
      <c r="T819" s="154"/>
      <c r="U819" s="154"/>
      <c r="V819" s="154"/>
      <c r="W819" s="154"/>
      <c r="X819" s="154"/>
      <c r="Y819" s="154"/>
      <c r="Z819" s="154"/>
      <c r="AA819" s="154"/>
      <c r="AB819" s="154"/>
      <c r="AC819" s="154"/>
      <c r="AD819" s="154"/>
      <c r="AE819" s="154"/>
      <c r="AF819" s="154"/>
      <c r="AG819" s="154"/>
      <c r="AH819" s="154"/>
      <c r="AI819" s="154"/>
    </row>
    <row r="820" spans="1:35" ht="12" customHeight="1">
      <c r="A820" s="154"/>
      <c r="B820" s="154"/>
      <c r="C820" s="154"/>
      <c r="D820" s="154"/>
      <c r="E820" s="154"/>
      <c r="F820" s="154"/>
      <c r="G820" s="92"/>
      <c r="H820" s="92"/>
      <c r="I820" s="92"/>
      <c r="J820" s="92"/>
      <c r="K820" s="92"/>
      <c r="L820" s="92"/>
      <c r="M820" s="92"/>
      <c r="N820" s="92"/>
      <c r="O820" s="92"/>
      <c r="P820" s="92"/>
      <c r="Q820" s="154"/>
      <c r="R820" s="154"/>
      <c r="S820" s="154"/>
      <c r="T820" s="154"/>
      <c r="U820" s="154"/>
      <c r="V820" s="154"/>
      <c r="W820" s="154"/>
      <c r="X820" s="154"/>
      <c r="Y820" s="154"/>
      <c r="Z820" s="154"/>
      <c r="AA820" s="154"/>
      <c r="AB820" s="154"/>
      <c r="AC820" s="154"/>
      <c r="AD820" s="154"/>
      <c r="AE820" s="154"/>
      <c r="AF820" s="154"/>
      <c r="AG820" s="154"/>
      <c r="AH820" s="154"/>
      <c r="AI820" s="154"/>
    </row>
    <row r="821" spans="1:35" ht="12" customHeight="1">
      <c r="A821" s="154"/>
      <c r="B821" s="154"/>
      <c r="C821" s="154"/>
      <c r="D821" s="154"/>
      <c r="E821" s="154"/>
      <c r="F821" s="154"/>
      <c r="G821" s="92"/>
      <c r="H821" s="92"/>
      <c r="I821" s="92"/>
      <c r="J821" s="92"/>
      <c r="K821" s="92"/>
      <c r="L821" s="92"/>
      <c r="M821" s="92"/>
      <c r="N821" s="92"/>
      <c r="O821" s="92"/>
      <c r="P821" s="92"/>
      <c r="Q821" s="154"/>
      <c r="R821" s="154"/>
      <c r="S821" s="154"/>
      <c r="T821" s="154"/>
      <c r="U821" s="154"/>
      <c r="V821" s="154"/>
      <c r="W821" s="154"/>
      <c r="X821" s="154"/>
      <c r="Y821" s="154"/>
      <c r="Z821" s="154"/>
      <c r="AA821" s="154"/>
      <c r="AB821" s="154"/>
      <c r="AC821" s="154"/>
      <c r="AD821" s="154"/>
      <c r="AE821" s="154"/>
      <c r="AF821" s="154"/>
      <c r="AG821" s="154"/>
      <c r="AH821" s="154"/>
      <c r="AI821" s="154"/>
    </row>
    <row r="822" spans="1:35" ht="12" customHeight="1">
      <c r="A822" s="154"/>
      <c r="B822" s="154"/>
      <c r="C822" s="154"/>
      <c r="D822" s="154"/>
      <c r="E822" s="154"/>
      <c r="F822" s="154"/>
      <c r="G822" s="92"/>
      <c r="H822" s="92"/>
      <c r="I822" s="92"/>
      <c r="J822" s="92"/>
      <c r="K822" s="92"/>
      <c r="L822" s="92"/>
      <c r="M822" s="92"/>
      <c r="N822" s="92"/>
      <c r="O822" s="92"/>
      <c r="P822" s="92"/>
      <c r="Q822" s="154"/>
      <c r="R822" s="154"/>
      <c r="S822" s="154"/>
      <c r="T822" s="154"/>
      <c r="U822" s="154"/>
      <c r="V822" s="154"/>
      <c r="W822" s="154"/>
      <c r="X822" s="154"/>
      <c r="Y822" s="154"/>
      <c r="Z822" s="154"/>
      <c r="AA822" s="154"/>
      <c r="AB822" s="154"/>
      <c r="AC822" s="154"/>
      <c r="AD822" s="154"/>
      <c r="AE822" s="154"/>
      <c r="AF822" s="154"/>
      <c r="AG822" s="154"/>
      <c r="AH822" s="154"/>
      <c r="AI822" s="154"/>
    </row>
    <row r="823" spans="1:35" ht="12" customHeight="1">
      <c r="A823" s="154"/>
      <c r="B823" s="154"/>
      <c r="C823" s="154"/>
      <c r="D823" s="154"/>
      <c r="E823" s="154"/>
      <c r="F823" s="154"/>
      <c r="G823" s="92"/>
      <c r="H823" s="92"/>
      <c r="I823" s="92"/>
      <c r="J823" s="92"/>
      <c r="K823" s="92"/>
      <c r="L823" s="92"/>
      <c r="M823" s="92"/>
      <c r="N823" s="92"/>
      <c r="O823" s="92"/>
      <c r="P823" s="92"/>
      <c r="Q823" s="154"/>
      <c r="R823" s="154"/>
      <c r="S823" s="154"/>
      <c r="T823" s="154"/>
      <c r="U823" s="154"/>
      <c r="V823" s="154"/>
      <c r="W823" s="154"/>
      <c r="X823" s="154"/>
      <c r="Y823" s="154"/>
      <c r="Z823" s="154"/>
      <c r="AA823" s="154"/>
      <c r="AB823" s="154"/>
      <c r="AC823" s="154"/>
      <c r="AD823" s="154"/>
      <c r="AE823" s="154"/>
      <c r="AF823" s="154"/>
      <c r="AG823" s="154"/>
      <c r="AH823" s="154"/>
      <c r="AI823" s="154"/>
    </row>
    <row r="824" spans="1:35" ht="12" customHeight="1">
      <c r="A824" s="154"/>
      <c r="B824" s="154"/>
      <c r="C824" s="154"/>
      <c r="D824" s="154"/>
      <c r="E824" s="154"/>
      <c r="F824" s="154"/>
      <c r="G824" s="92"/>
      <c r="H824" s="92"/>
      <c r="I824" s="92"/>
      <c r="J824" s="92"/>
      <c r="K824" s="92"/>
      <c r="L824" s="92"/>
      <c r="M824" s="92"/>
      <c r="N824" s="92"/>
      <c r="O824" s="92"/>
      <c r="P824" s="92"/>
      <c r="Q824" s="154"/>
      <c r="R824" s="154"/>
      <c r="S824" s="154"/>
      <c r="T824" s="154"/>
      <c r="U824" s="154"/>
      <c r="V824" s="154"/>
      <c r="W824" s="154"/>
      <c r="X824" s="154"/>
      <c r="Y824" s="154"/>
      <c r="Z824" s="154"/>
      <c r="AA824" s="154"/>
      <c r="AB824" s="154"/>
      <c r="AC824" s="154"/>
      <c r="AD824" s="154"/>
      <c r="AE824" s="154"/>
      <c r="AF824" s="154"/>
      <c r="AG824" s="154"/>
      <c r="AH824" s="154"/>
      <c r="AI824" s="154"/>
    </row>
    <row r="825" spans="1:35" ht="12" customHeight="1">
      <c r="A825" s="154"/>
      <c r="B825" s="154"/>
      <c r="C825" s="154"/>
      <c r="D825" s="154"/>
      <c r="E825" s="154"/>
      <c r="F825" s="154"/>
      <c r="G825" s="92"/>
      <c r="H825" s="92"/>
      <c r="I825" s="92"/>
      <c r="J825" s="92"/>
      <c r="K825" s="92"/>
      <c r="L825" s="92"/>
      <c r="M825" s="92"/>
      <c r="N825" s="92"/>
      <c r="O825" s="92"/>
      <c r="P825" s="92"/>
      <c r="Q825" s="154"/>
      <c r="R825" s="154"/>
      <c r="S825" s="154"/>
      <c r="T825" s="154"/>
      <c r="U825" s="154"/>
      <c r="V825" s="154"/>
      <c r="W825" s="154"/>
      <c r="X825" s="154"/>
      <c r="Y825" s="154"/>
      <c r="Z825" s="154"/>
      <c r="AA825" s="154"/>
      <c r="AB825" s="154"/>
      <c r="AC825" s="154"/>
      <c r="AD825" s="154"/>
      <c r="AE825" s="154"/>
      <c r="AF825" s="154"/>
      <c r="AG825" s="154"/>
      <c r="AH825" s="154"/>
      <c r="AI825" s="154"/>
    </row>
    <row r="826" spans="1:35" ht="12" customHeight="1">
      <c r="A826" s="154"/>
      <c r="B826" s="154"/>
      <c r="C826" s="154"/>
      <c r="D826" s="154"/>
      <c r="E826" s="154"/>
      <c r="F826" s="154"/>
      <c r="G826" s="92"/>
      <c r="H826" s="92"/>
      <c r="I826" s="92"/>
      <c r="J826" s="92"/>
      <c r="K826" s="92"/>
      <c r="L826" s="92"/>
      <c r="M826" s="92"/>
      <c r="N826" s="92"/>
      <c r="O826" s="92"/>
      <c r="P826" s="92"/>
      <c r="Q826" s="154"/>
      <c r="R826" s="154"/>
      <c r="S826" s="154"/>
      <c r="T826" s="154"/>
      <c r="U826" s="154"/>
      <c r="V826" s="154"/>
      <c r="W826" s="154"/>
      <c r="X826" s="154"/>
      <c r="Y826" s="154"/>
      <c r="Z826" s="154"/>
      <c r="AA826" s="154"/>
      <c r="AB826" s="154"/>
      <c r="AC826" s="154"/>
      <c r="AD826" s="154"/>
      <c r="AE826" s="154"/>
      <c r="AF826" s="154"/>
      <c r="AG826" s="154"/>
      <c r="AH826" s="154"/>
      <c r="AI826" s="154"/>
    </row>
    <row r="827" spans="1:35" ht="12" customHeight="1">
      <c r="A827" s="154"/>
      <c r="B827" s="154"/>
      <c r="C827" s="154"/>
      <c r="D827" s="154"/>
      <c r="E827" s="154"/>
      <c r="F827" s="154"/>
      <c r="G827" s="92"/>
      <c r="H827" s="92"/>
      <c r="I827" s="92"/>
      <c r="J827" s="92"/>
      <c r="K827" s="92"/>
      <c r="L827" s="92"/>
      <c r="M827" s="92"/>
      <c r="N827" s="92"/>
      <c r="O827" s="92"/>
      <c r="P827" s="92"/>
      <c r="Q827" s="154"/>
      <c r="R827" s="154"/>
      <c r="S827" s="154"/>
      <c r="T827" s="154"/>
      <c r="U827" s="154"/>
      <c r="V827" s="154"/>
      <c r="W827" s="154"/>
      <c r="X827" s="154"/>
      <c r="Y827" s="154"/>
      <c r="Z827" s="154"/>
      <c r="AA827" s="154"/>
      <c r="AB827" s="154"/>
      <c r="AC827" s="154"/>
      <c r="AD827" s="154"/>
      <c r="AE827" s="154"/>
      <c r="AF827" s="154"/>
      <c r="AG827" s="154"/>
      <c r="AH827" s="154"/>
      <c r="AI827" s="154"/>
    </row>
    <row r="828" spans="1:35" ht="12" customHeight="1">
      <c r="A828" s="154"/>
      <c r="B828" s="154"/>
      <c r="C828" s="154"/>
      <c r="D828" s="154"/>
      <c r="E828" s="154"/>
      <c r="F828" s="154"/>
      <c r="G828" s="92"/>
      <c r="H828" s="92"/>
      <c r="I828" s="92"/>
      <c r="J828" s="92"/>
      <c r="K828" s="92"/>
      <c r="L828" s="92"/>
      <c r="M828" s="92"/>
      <c r="N828" s="92"/>
      <c r="O828" s="92"/>
      <c r="P828" s="92"/>
      <c r="Q828" s="154"/>
      <c r="R828" s="154"/>
      <c r="S828" s="154"/>
      <c r="T828" s="154"/>
      <c r="U828" s="154"/>
      <c r="V828" s="154"/>
      <c r="W828" s="154"/>
      <c r="X828" s="154"/>
      <c r="Y828" s="154"/>
      <c r="Z828" s="154"/>
      <c r="AA828" s="154"/>
      <c r="AB828" s="154"/>
      <c r="AC828" s="154"/>
      <c r="AD828" s="154"/>
      <c r="AE828" s="154"/>
      <c r="AF828" s="154"/>
      <c r="AG828" s="154"/>
      <c r="AH828" s="154"/>
      <c r="AI828" s="154"/>
    </row>
    <row r="829" spans="1:35" ht="12" customHeight="1">
      <c r="A829" s="154"/>
      <c r="B829" s="154"/>
      <c r="C829" s="154"/>
      <c r="D829" s="154"/>
      <c r="E829" s="154"/>
      <c r="F829" s="154"/>
      <c r="G829" s="92"/>
      <c r="H829" s="92"/>
      <c r="I829" s="92"/>
      <c r="J829" s="92"/>
      <c r="K829" s="92"/>
      <c r="L829" s="92"/>
      <c r="M829" s="92"/>
      <c r="N829" s="92"/>
      <c r="O829" s="92"/>
      <c r="P829" s="92"/>
      <c r="Q829" s="154"/>
      <c r="R829" s="154"/>
      <c r="S829" s="154"/>
      <c r="T829" s="154"/>
      <c r="U829" s="154"/>
      <c r="V829" s="154"/>
      <c r="W829" s="154"/>
      <c r="X829" s="154"/>
      <c r="Y829" s="154"/>
      <c r="Z829" s="154"/>
      <c r="AA829" s="154"/>
      <c r="AB829" s="154"/>
      <c r="AC829" s="154"/>
      <c r="AD829" s="154"/>
      <c r="AE829" s="154"/>
      <c r="AF829" s="154"/>
      <c r="AG829" s="154"/>
      <c r="AH829" s="154"/>
      <c r="AI829" s="154"/>
    </row>
    <row r="830" spans="1:35" ht="12" customHeight="1">
      <c r="A830" s="154"/>
      <c r="B830" s="154"/>
      <c r="C830" s="154"/>
      <c r="D830" s="154"/>
      <c r="E830" s="154"/>
      <c r="F830" s="154"/>
      <c r="G830" s="92"/>
      <c r="H830" s="92"/>
      <c r="I830" s="92"/>
      <c r="J830" s="92"/>
      <c r="K830" s="92"/>
      <c r="L830" s="92"/>
      <c r="M830" s="92"/>
      <c r="N830" s="92"/>
      <c r="O830" s="92"/>
      <c r="P830" s="92"/>
      <c r="Q830" s="154"/>
      <c r="R830" s="154"/>
      <c r="S830" s="154"/>
      <c r="T830" s="154"/>
      <c r="U830" s="154"/>
      <c r="V830" s="154"/>
      <c r="W830" s="154"/>
      <c r="X830" s="154"/>
      <c r="Y830" s="154"/>
      <c r="Z830" s="154"/>
      <c r="AA830" s="154"/>
      <c r="AB830" s="154"/>
      <c r="AC830" s="154"/>
      <c r="AD830" s="154"/>
      <c r="AE830" s="154"/>
      <c r="AF830" s="154"/>
      <c r="AG830" s="154"/>
      <c r="AH830" s="154"/>
      <c r="AI830" s="154"/>
    </row>
    <row r="831" spans="1:35" ht="12" customHeight="1">
      <c r="A831" s="154"/>
      <c r="B831" s="154"/>
      <c r="C831" s="154"/>
      <c r="D831" s="154"/>
      <c r="E831" s="154"/>
      <c r="F831" s="154"/>
      <c r="G831" s="92"/>
      <c r="H831" s="92"/>
      <c r="I831" s="92"/>
      <c r="J831" s="92"/>
      <c r="K831" s="92"/>
      <c r="L831" s="92"/>
      <c r="M831" s="92"/>
      <c r="N831" s="92"/>
      <c r="O831" s="92"/>
      <c r="P831" s="92"/>
      <c r="Q831" s="154"/>
      <c r="R831" s="154"/>
      <c r="S831" s="154"/>
      <c r="T831" s="154"/>
      <c r="U831" s="154"/>
      <c r="V831" s="154"/>
      <c r="W831" s="154"/>
      <c r="X831" s="154"/>
      <c r="Y831" s="154"/>
      <c r="Z831" s="154"/>
      <c r="AA831" s="154"/>
      <c r="AB831" s="154"/>
      <c r="AC831" s="154"/>
      <c r="AD831" s="154"/>
      <c r="AE831" s="154"/>
      <c r="AF831" s="154"/>
      <c r="AG831" s="154"/>
      <c r="AH831" s="154"/>
      <c r="AI831" s="154"/>
    </row>
    <row r="832" spans="1:35" ht="12" customHeight="1">
      <c r="A832" s="154"/>
      <c r="B832" s="154"/>
      <c r="C832" s="154"/>
      <c r="D832" s="154"/>
      <c r="E832" s="154"/>
      <c r="F832" s="154"/>
      <c r="G832" s="92"/>
      <c r="H832" s="92"/>
      <c r="I832" s="92"/>
      <c r="J832" s="92"/>
      <c r="K832" s="92"/>
      <c r="L832" s="92"/>
      <c r="M832" s="92"/>
      <c r="N832" s="92"/>
      <c r="O832" s="92"/>
      <c r="P832" s="92"/>
      <c r="Q832" s="154"/>
      <c r="R832" s="154"/>
      <c r="S832" s="154"/>
      <c r="T832" s="154"/>
      <c r="U832" s="154"/>
      <c r="V832" s="154"/>
      <c r="W832" s="154"/>
      <c r="X832" s="154"/>
      <c r="Y832" s="154"/>
      <c r="Z832" s="154"/>
      <c r="AA832" s="154"/>
      <c r="AB832" s="154"/>
      <c r="AC832" s="154"/>
      <c r="AD832" s="154"/>
      <c r="AE832" s="154"/>
      <c r="AF832" s="154"/>
      <c r="AG832" s="154"/>
      <c r="AH832" s="154"/>
      <c r="AI832" s="154"/>
    </row>
    <row r="833" spans="1:35" ht="12" customHeight="1">
      <c r="A833" s="154"/>
      <c r="B833" s="154"/>
      <c r="C833" s="154"/>
      <c r="D833" s="154"/>
      <c r="E833" s="154"/>
      <c r="F833" s="154"/>
      <c r="G833" s="92"/>
      <c r="H833" s="92"/>
      <c r="I833" s="92"/>
      <c r="J833" s="92"/>
      <c r="K833" s="92"/>
      <c r="L833" s="92"/>
      <c r="M833" s="92"/>
      <c r="N833" s="92"/>
      <c r="O833" s="92"/>
      <c r="P833" s="92"/>
      <c r="Q833" s="154"/>
      <c r="R833" s="154"/>
      <c r="S833" s="154"/>
      <c r="T833" s="154"/>
      <c r="U833" s="154"/>
      <c r="V833" s="154"/>
      <c r="W833" s="154"/>
      <c r="X833" s="154"/>
      <c r="Y833" s="154"/>
      <c r="Z833" s="154"/>
      <c r="AA833" s="154"/>
      <c r="AB833" s="154"/>
      <c r="AC833" s="154"/>
      <c r="AD833" s="154"/>
      <c r="AE833" s="154"/>
      <c r="AF833" s="154"/>
      <c r="AG833" s="154"/>
      <c r="AH833" s="154"/>
      <c r="AI833" s="154"/>
    </row>
    <row r="834" spans="1:35" ht="12" customHeight="1">
      <c r="A834" s="154"/>
      <c r="B834" s="154"/>
      <c r="C834" s="154"/>
      <c r="D834" s="154"/>
      <c r="E834" s="154"/>
      <c r="F834" s="154"/>
      <c r="G834" s="92"/>
      <c r="H834" s="92"/>
      <c r="I834" s="92"/>
      <c r="J834" s="92"/>
      <c r="K834" s="92"/>
      <c r="L834" s="92"/>
      <c r="M834" s="92"/>
      <c r="N834" s="92"/>
      <c r="O834" s="92"/>
      <c r="P834" s="92"/>
      <c r="Q834" s="154"/>
      <c r="R834" s="154"/>
      <c r="S834" s="154"/>
      <c r="T834" s="154"/>
      <c r="U834" s="154"/>
      <c r="V834" s="154"/>
      <c r="W834" s="154"/>
      <c r="X834" s="154"/>
      <c r="Y834" s="154"/>
      <c r="Z834" s="154"/>
      <c r="AA834" s="154"/>
      <c r="AB834" s="154"/>
      <c r="AC834" s="154"/>
      <c r="AD834" s="154"/>
      <c r="AE834" s="154"/>
      <c r="AF834" s="154"/>
      <c r="AG834" s="154"/>
      <c r="AH834" s="154"/>
      <c r="AI834" s="154"/>
    </row>
    <row r="835" spans="1:35" ht="12" customHeight="1">
      <c r="A835" s="154"/>
      <c r="B835" s="154"/>
      <c r="C835" s="154"/>
      <c r="D835" s="154"/>
      <c r="E835" s="154"/>
      <c r="F835" s="154"/>
      <c r="G835" s="92"/>
      <c r="H835" s="92"/>
      <c r="I835" s="92"/>
      <c r="J835" s="92"/>
      <c r="K835" s="92"/>
      <c r="L835" s="92"/>
      <c r="M835" s="92"/>
      <c r="N835" s="92"/>
      <c r="O835" s="92"/>
      <c r="P835" s="92"/>
      <c r="Q835" s="154"/>
      <c r="R835" s="154"/>
      <c r="S835" s="154"/>
      <c r="T835" s="154"/>
      <c r="U835" s="154"/>
      <c r="V835" s="154"/>
      <c r="W835" s="154"/>
      <c r="X835" s="154"/>
      <c r="Y835" s="154"/>
      <c r="Z835" s="154"/>
      <c r="AA835" s="154"/>
      <c r="AB835" s="154"/>
      <c r="AC835" s="154"/>
      <c r="AD835" s="154"/>
      <c r="AE835" s="154"/>
      <c r="AF835" s="154"/>
      <c r="AG835" s="154"/>
      <c r="AH835" s="154"/>
      <c r="AI835" s="154"/>
    </row>
    <row r="836" spans="1:35" ht="12" customHeight="1">
      <c r="A836" s="154"/>
      <c r="B836" s="154"/>
      <c r="C836" s="154"/>
      <c r="D836" s="154"/>
      <c r="E836" s="154"/>
      <c r="F836" s="154"/>
      <c r="G836" s="92"/>
      <c r="H836" s="92"/>
      <c r="I836" s="92"/>
      <c r="J836" s="92"/>
      <c r="K836" s="92"/>
      <c r="L836" s="92"/>
      <c r="M836" s="92"/>
      <c r="N836" s="92"/>
      <c r="O836" s="92"/>
      <c r="P836" s="92"/>
      <c r="Q836" s="154"/>
      <c r="R836" s="154"/>
      <c r="S836" s="154"/>
      <c r="T836" s="154"/>
      <c r="U836" s="154"/>
      <c r="V836" s="154"/>
      <c r="W836" s="154"/>
      <c r="X836" s="154"/>
      <c r="Y836" s="154"/>
      <c r="Z836" s="154"/>
      <c r="AA836" s="154"/>
      <c r="AB836" s="154"/>
      <c r="AC836" s="154"/>
      <c r="AD836" s="154"/>
      <c r="AE836" s="154"/>
      <c r="AF836" s="154"/>
      <c r="AG836" s="154"/>
      <c r="AH836" s="154"/>
      <c r="AI836" s="154"/>
    </row>
    <row r="837" spans="1:35" ht="12" customHeight="1">
      <c r="A837" s="154"/>
      <c r="B837" s="154"/>
      <c r="C837" s="154"/>
      <c r="D837" s="154"/>
      <c r="E837" s="154"/>
      <c r="F837" s="154"/>
      <c r="G837" s="92"/>
      <c r="H837" s="92"/>
      <c r="I837" s="92"/>
      <c r="J837" s="92"/>
      <c r="K837" s="92"/>
      <c r="L837" s="92"/>
      <c r="M837" s="92"/>
      <c r="N837" s="92"/>
      <c r="O837" s="92"/>
      <c r="P837" s="92"/>
      <c r="Q837" s="154"/>
      <c r="R837" s="154"/>
      <c r="S837" s="154"/>
      <c r="T837" s="154"/>
      <c r="U837" s="154"/>
      <c r="V837" s="154"/>
      <c r="W837" s="154"/>
      <c r="X837" s="154"/>
      <c r="Y837" s="154"/>
      <c r="Z837" s="154"/>
      <c r="AA837" s="154"/>
      <c r="AB837" s="154"/>
      <c r="AC837" s="154"/>
      <c r="AD837" s="154"/>
      <c r="AE837" s="154"/>
      <c r="AF837" s="154"/>
      <c r="AG837" s="154"/>
      <c r="AH837" s="154"/>
      <c r="AI837" s="154"/>
    </row>
    <row r="838" spans="1:35" ht="12" customHeight="1">
      <c r="A838" s="154"/>
      <c r="B838" s="154"/>
      <c r="C838" s="154"/>
      <c r="D838" s="154"/>
      <c r="E838" s="154"/>
      <c r="F838" s="154"/>
      <c r="G838" s="92"/>
      <c r="H838" s="92"/>
      <c r="I838" s="92"/>
      <c r="J838" s="92"/>
      <c r="K838" s="92"/>
      <c r="L838" s="92"/>
      <c r="M838" s="92"/>
      <c r="N838" s="92"/>
      <c r="O838" s="92"/>
      <c r="P838" s="92"/>
      <c r="Q838" s="154"/>
      <c r="R838" s="154"/>
      <c r="S838" s="154"/>
      <c r="T838" s="154"/>
      <c r="U838" s="154"/>
      <c r="V838" s="154"/>
      <c r="W838" s="154"/>
      <c r="X838" s="154"/>
      <c r="Y838" s="154"/>
      <c r="Z838" s="154"/>
      <c r="AA838" s="154"/>
      <c r="AB838" s="154"/>
      <c r="AC838" s="154"/>
      <c r="AD838" s="154"/>
      <c r="AE838" s="154"/>
      <c r="AF838" s="154"/>
      <c r="AG838" s="154"/>
      <c r="AH838" s="154"/>
      <c r="AI838" s="154"/>
    </row>
    <row r="839" spans="1:35" ht="12" customHeight="1">
      <c r="A839" s="154"/>
      <c r="B839" s="154"/>
      <c r="C839" s="154"/>
      <c r="D839" s="154"/>
      <c r="E839" s="154"/>
      <c r="F839" s="154"/>
      <c r="G839" s="92"/>
      <c r="H839" s="92"/>
      <c r="I839" s="92"/>
      <c r="J839" s="92"/>
      <c r="K839" s="92"/>
      <c r="L839" s="92"/>
      <c r="M839" s="92"/>
      <c r="N839" s="92"/>
      <c r="O839" s="92"/>
      <c r="P839" s="92"/>
      <c r="Q839" s="154"/>
      <c r="R839" s="154"/>
      <c r="S839" s="154"/>
      <c r="T839" s="154"/>
      <c r="U839" s="154"/>
      <c r="V839" s="154"/>
      <c r="W839" s="154"/>
      <c r="X839" s="154"/>
      <c r="Y839" s="154"/>
      <c r="Z839" s="154"/>
      <c r="AA839" s="154"/>
      <c r="AB839" s="154"/>
      <c r="AC839" s="154"/>
      <c r="AD839" s="154"/>
      <c r="AE839" s="154"/>
      <c r="AF839" s="154"/>
      <c r="AG839" s="154"/>
      <c r="AH839" s="154"/>
      <c r="AI839" s="154"/>
    </row>
    <row r="840" spans="1:35" ht="12" customHeight="1">
      <c r="A840" s="154"/>
      <c r="B840" s="154"/>
      <c r="C840" s="154"/>
      <c r="D840" s="154"/>
      <c r="E840" s="154"/>
      <c r="F840" s="154"/>
      <c r="G840" s="92"/>
      <c r="H840" s="92"/>
      <c r="I840" s="92"/>
      <c r="J840" s="92"/>
      <c r="K840" s="92"/>
      <c r="L840" s="92"/>
      <c r="M840" s="92"/>
      <c r="N840" s="92"/>
      <c r="O840" s="92"/>
      <c r="P840" s="92"/>
      <c r="Q840" s="154"/>
      <c r="R840" s="154"/>
      <c r="S840" s="154"/>
      <c r="T840" s="154"/>
      <c r="U840" s="154"/>
      <c r="V840" s="154"/>
      <c r="W840" s="154"/>
      <c r="X840" s="154"/>
      <c r="Y840" s="154"/>
      <c r="Z840" s="154"/>
      <c r="AA840" s="154"/>
      <c r="AB840" s="154"/>
      <c r="AC840" s="154"/>
      <c r="AD840" s="154"/>
      <c r="AE840" s="154"/>
      <c r="AF840" s="154"/>
      <c r="AG840" s="154"/>
      <c r="AH840" s="154"/>
      <c r="AI840" s="154"/>
    </row>
    <row r="841" spans="1:35" ht="12" customHeight="1">
      <c r="A841" s="154"/>
      <c r="B841" s="154"/>
      <c r="C841" s="154"/>
      <c r="D841" s="154"/>
      <c r="E841" s="154"/>
      <c r="F841" s="154"/>
      <c r="G841" s="92"/>
      <c r="H841" s="92"/>
      <c r="I841" s="92"/>
      <c r="J841" s="92"/>
      <c r="K841" s="92"/>
      <c r="L841" s="92"/>
      <c r="M841" s="92"/>
      <c r="N841" s="92"/>
      <c r="O841" s="92"/>
      <c r="P841" s="92"/>
      <c r="Q841" s="154"/>
      <c r="R841" s="154"/>
      <c r="S841" s="154"/>
      <c r="T841" s="154"/>
      <c r="U841" s="154"/>
      <c r="V841" s="154"/>
      <c r="W841" s="154"/>
      <c r="X841" s="154"/>
      <c r="Y841" s="154"/>
      <c r="Z841" s="154"/>
      <c r="AA841" s="154"/>
      <c r="AB841" s="154"/>
      <c r="AC841" s="154"/>
      <c r="AD841" s="154"/>
      <c r="AE841" s="154"/>
      <c r="AF841" s="154"/>
      <c r="AG841" s="154"/>
      <c r="AH841" s="154"/>
      <c r="AI841" s="154"/>
    </row>
    <row r="842" spans="1:35" ht="12" customHeight="1">
      <c r="A842" s="154"/>
      <c r="B842" s="154"/>
      <c r="C842" s="154"/>
      <c r="D842" s="154"/>
      <c r="E842" s="154"/>
      <c r="F842" s="154"/>
      <c r="G842" s="92"/>
      <c r="H842" s="92"/>
      <c r="I842" s="92"/>
      <c r="J842" s="92"/>
      <c r="K842" s="92"/>
      <c r="L842" s="92"/>
      <c r="M842" s="92"/>
      <c r="N842" s="92"/>
      <c r="O842" s="92"/>
      <c r="P842" s="92"/>
      <c r="Q842" s="154"/>
      <c r="R842" s="154"/>
      <c r="S842" s="154"/>
      <c r="T842" s="154"/>
      <c r="U842" s="154"/>
      <c r="V842" s="154"/>
      <c r="W842" s="154"/>
      <c r="X842" s="154"/>
      <c r="Y842" s="154"/>
      <c r="Z842" s="154"/>
      <c r="AA842" s="154"/>
      <c r="AB842" s="154"/>
      <c r="AC842" s="154"/>
      <c r="AD842" s="154"/>
      <c r="AE842" s="154"/>
      <c r="AF842" s="154"/>
      <c r="AG842" s="154"/>
      <c r="AH842" s="154"/>
      <c r="AI842" s="154"/>
    </row>
    <row r="843" spans="1:35" ht="12" customHeight="1">
      <c r="A843" s="154"/>
      <c r="B843" s="154"/>
      <c r="C843" s="154"/>
      <c r="D843" s="154"/>
      <c r="E843" s="154"/>
      <c r="F843" s="154"/>
      <c r="G843" s="92"/>
      <c r="H843" s="92"/>
      <c r="I843" s="92"/>
      <c r="J843" s="92"/>
      <c r="K843" s="92"/>
      <c r="L843" s="92"/>
      <c r="M843" s="92"/>
      <c r="N843" s="92"/>
      <c r="O843" s="92"/>
      <c r="P843" s="92"/>
      <c r="Q843" s="154"/>
      <c r="R843" s="154"/>
      <c r="S843" s="154"/>
      <c r="T843" s="154"/>
      <c r="U843" s="154"/>
      <c r="V843" s="154"/>
      <c r="W843" s="154"/>
      <c r="X843" s="154"/>
      <c r="Y843" s="154"/>
      <c r="Z843" s="154"/>
      <c r="AA843" s="154"/>
      <c r="AB843" s="154"/>
      <c r="AC843" s="154"/>
      <c r="AD843" s="154"/>
      <c r="AE843" s="154"/>
      <c r="AF843" s="154"/>
      <c r="AG843" s="154"/>
      <c r="AH843" s="154"/>
      <c r="AI843" s="154"/>
    </row>
    <row r="844" spans="1:35" ht="12" customHeight="1">
      <c r="A844" s="154"/>
      <c r="B844" s="154"/>
      <c r="C844" s="154"/>
      <c r="D844" s="154"/>
      <c r="E844" s="154"/>
      <c r="F844" s="154"/>
      <c r="G844" s="92"/>
      <c r="H844" s="92"/>
      <c r="I844" s="92"/>
      <c r="J844" s="92"/>
      <c r="K844" s="92"/>
      <c r="L844" s="92"/>
      <c r="M844" s="92"/>
      <c r="N844" s="92"/>
      <c r="O844" s="92"/>
      <c r="P844" s="92"/>
      <c r="Q844" s="154"/>
      <c r="R844" s="154"/>
      <c r="S844" s="154"/>
      <c r="T844" s="154"/>
      <c r="U844" s="154"/>
      <c r="V844" s="154"/>
      <c r="W844" s="154"/>
      <c r="X844" s="154"/>
      <c r="Y844" s="154"/>
      <c r="Z844" s="154"/>
      <c r="AA844" s="154"/>
      <c r="AB844" s="154"/>
      <c r="AC844" s="154"/>
      <c r="AD844" s="154"/>
      <c r="AE844" s="154"/>
      <c r="AF844" s="154"/>
      <c r="AG844" s="154"/>
      <c r="AH844" s="154"/>
      <c r="AI844" s="154"/>
    </row>
    <row r="845" spans="1:35" ht="12" customHeight="1">
      <c r="A845" s="154"/>
      <c r="B845" s="154"/>
      <c r="C845" s="154"/>
      <c r="D845" s="154"/>
      <c r="E845" s="154"/>
      <c r="F845" s="154"/>
      <c r="G845" s="92"/>
      <c r="H845" s="92"/>
      <c r="I845" s="92"/>
      <c r="J845" s="92"/>
      <c r="K845" s="92"/>
      <c r="L845" s="92"/>
      <c r="M845" s="92"/>
      <c r="N845" s="92"/>
      <c r="O845" s="92"/>
      <c r="P845" s="92"/>
      <c r="Q845" s="154"/>
      <c r="R845" s="154"/>
      <c r="S845" s="154"/>
      <c r="T845" s="154"/>
      <c r="U845" s="154"/>
      <c r="V845" s="154"/>
      <c r="W845" s="154"/>
      <c r="X845" s="154"/>
      <c r="Y845" s="154"/>
      <c r="Z845" s="154"/>
      <c r="AA845" s="154"/>
      <c r="AB845" s="154"/>
      <c r="AC845" s="154"/>
      <c r="AD845" s="154"/>
      <c r="AE845" s="154"/>
      <c r="AF845" s="154"/>
      <c r="AG845" s="154"/>
      <c r="AH845" s="154"/>
      <c r="AI845" s="154"/>
    </row>
    <row r="846" spans="1:35" ht="12" customHeight="1">
      <c r="A846" s="154"/>
      <c r="B846" s="154"/>
      <c r="C846" s="154"/>
      <c r="D846" s="154"/>
      <c r="E846" s="154"/>
      <c r="F846" s="154"/>
      <c r="G846" s="92"/>
      <c r="H846" s="92"/>
      <c r="I846" s="92"/>
      <c r="J846" s="92"/>
      <c r="K846" s="92"/>
      <c r="L846" s="92"/>
      <c r="M846" s="92"/>
      <c r="N846" s="92"/>
      <c r="O846" s="92"/>
      <c r="P846" s="92"/>
      <c r="Q846" s="154"/>
      <c r="R846" s="154"/>
      <c r="S846" s="154"/>
      <c r="T846" s="154"/>
      <c r="U846" s="154"/>
      <c r="V846" s="154"/>
      <c r="W846" s="154"/>
      <c r="X846" s="154"/>
      <c r="Y846" s="154"/>
      <c r="Z846" s="154"/>
      <c r="AA846" s="154"/>
      <c r="AB846" s="154"/>
      <c r="AC846" s="154"/>
      <c r="AD846" s="154"/>
      <c r="AE846" s="154"/>
      <c r="AF846" s="154"/>
      <c r="AG846" s="154"/>
      <c r="AH846" s="154"/>
      <c r="AI846" s="154"/>
    </row>
    <row r="847" spans="1:35" ht="12" customHeight="1">
      <c r="A847" s="154"/>
      <c r="B847" s="154"/>
      <c r="C847" s="154"/>
      <c r="D847" s="154"/>
      <c r="E847" s="154"/>
      <c r="F847" s="154"/>
      <c r="G847" s="92"/>
      <c r="H847" s="92"/>
      <c r="I847" s="92"/>
      <c r="J847" s="92"/>
      <c r="K847" s="92"/>
      <c r="L847" s="92"/>
      <c r="M847" s="92"/>
      <c r="N847" s="92"/>
      <c r="O847" s="92"/>
      <c r="P847" s="92"/>
      <c r="Q847" s="154"/>
      <c r="R847" s="154"/>
      <c r="S847" s="154"/>
      <c r="T847" s="154"/>
      <c r="U847" s="154"/>
      <c r="V847" s="154"/>
      <c r="W847" s="154"/>
      <c r="X847" s="154"/>
      <c r="Y847" s="154"/>
      <c r="Z847" s="154"/>
      <c r="AA847" s="154"/>
      <c r="AB847" s="154"/>
      <c r="AC847" s="154"/>
      <c r="AD847" s="154"/>
      <c r="AE847" s="154"/>
      <c r="AF847" s="154"/>
      <c r="AG847" s="154"/>
      <c r="AH847" s="154"/>
      <c r="AI847" s="154"/>
    </row>
    <row r="848" spans="1:35" ht="12" customHeight="1">
      <c r="A848" s="154"/>
      <c r="B848" s="154"/>
      <c r="C848" s="154"/>
      <c r="D848" s="154"/>
      <c r="E848" s="154"/>
      <c r="F848" s="154"/>
      <c r="G848" s="92"/>
      <c r="H848" s="92"/>
      <c r="I848" s="92"/>
      <c r="J848" s="92"/>
      <c r="K848" s="92"/>
      <c r="L848" s="92"/>
      <c r="M848" s="92"/>
      <c r="N848" s="92"/>
      <c r="O848" s="92"/>
      <c r="P848" s="92"/>
      <c r="Q848" s="154"/>
      <c r="R848" s="154"/>
      <c r="S848" s="154"/>
      <c r="T848" s="154"/>
      <c r="U848" s="154"/>
      <c r="V848" s="154"/>
      <c r="W848" s="154"/>
      <c r="X848" s="154"/>
      <c r="Y848" s="154"/>
      <c r="Z848" s="154"/>
      <c r="AA848" s="154"/>
      <c r="AB848" s="154"/>
      <c r="AC848" s="154"/>
      <c r="AD848" s="154"/>
      <c r="AE848" s="154"/>
      <c r="AF848" s="154"/>
      <c r="AG848" s="154"/>
      <c r="AH848" s="154"/>
      <c r="AI848" s="154"/>
    </row>
    <row r="849" spans="1:35" ht="12" customHeight="1">
      <c r="A849" s="154"/>
      <c r="B849" s="154"/>
      <c r="C849" s="154"/>
      <c r="D849" s="154"/>
      <c r="E849" s="154"/>
      <c r="F849" s="154"/>
      <c r="G849" s="92"/>
      <c r="H849" s="92"/>
      <c r="I849" s="92"/>
      <c r="J849" s="92"/>
      <c r="K849" s="92"/>
      <c r="L849" s="92"/>
      <c r="M849" s="92"/>
      <c r="N849" s="92"/>
      <c r="O849" s="92"/>
      <c r="P849" s="92"/>
      <c r="Q849" s="154"/>
      <c r="R849" s="154"/>
      <c r="S849" s="154"/>
      <c r="T849" s="154"/>
      <c r="U849" s="154"/>
      <c r="V849" s="154"/>
      <c r="W849" s="154"/>
      <c r="X849" s="154"/>
      <c r="Y849" s="154"/>
      <c r="Z849" s="154"/>
      <c r="AA849" s="154"/>
      <c r="AB849" s="154"/>
      <c r="AC849" s="154"/>
      <c r="AD849" s="154"/>
      <c r="AE849" s="154"/>
      <c r="AF849" s="154"/>
      <c r="AG849" s="154"/>
      <c r="AH849" s="154"/>
      <c r="AI849" s="154"/>
    </row>
    <row r="850" spans="1:35" ht="12" customHeight="1">
      <c r="A850" s="154"/>
      <c r="B850" s="154"/>
      <c r="C850" s="154"/>
      <c r="D850" s="154"/>
      <c r="E850" s="154"/>
      <c r="F850" s="154"/>
      <c r="G850" s="92"/>
      <c r="H850" s="92"/>
      <c r="I850" s="92"/>
      <c r="J850" s="92"/>
      <c r="K850" s="92"/>
      <c r="L850" s="92"/>
      <c r="M850" s="92"/>
      <c r="N850" s="92"/>
      <c r="O850" s="92"/>
      <c r="P850" s="92"/>
      <c r="Q850" s="154"/>
      <c r="R850" s="154"/>
      <c r="S850" s="154"/>
      <c r="T850" s="154"/>
      <c r="U850" s="154"/>
      <c r="V850" s="154"/>
      <c r="W850" s="154"/>
      <c r="X850" s="154"/>
      <c r="Y850" s="154"/>
      <c r="Z850" s="154"/>
      <c r="AA850" s="154"/>
      <c r="AB850" s="154"/>
      <c r="AC850" s="154"/>
      <c r="AD850" s="154"/>
      <c r="AE850" s="154"/>
      <c r="AF850" s="154"/>
      <c r="AG850" s="154"/>
      <c r="AH850" s="154"/>
      <c r="AI850" s="154"/>
    </row>
    <row r="851" spans="1:35" ht="12" customHeight="1">
      <c r="A851" s="154"/>
      <c r="B851" s="154"/>
      <c r="C851" s="154"/>
      <c r="D851" s="154"/>
      <c r="E851" s="154"/>
      <c r="F851" s="154"/>
      <c r="G851" s="92"/>
      <c r="H851" s="92"/>
      <c r="I851" s="92"/>
      <c r="J851" s="92"/>
      <c r="K851" s="92"/>
      <c r="L851" s="92"/>
      <c r="M851" s="92"/>
      <c r="N851" s="92"/>
      <c r="O851" s="92"/>
      <c r="P851" s="92"/>
      <c r="Q851" s="154"/>
      <c r="R851" s="154"/>
      <c r="S851" s="154"/>
      <c r="T851" s="154"/>
      <c r="U851" s="154"/>
      <c r="V851" s="154"/>
      <c r="W851" s="154"/>
      <c r="X851" s="154"/>
      <c r="Y851" s="154"/>
      <c r="Z851" s="154"/>
      <c r="AA851" s="154"/>
      <c r="AB851" s="154"/>
      <c r="AC851" s="154"/>
      <c r="AD851" s="154"/>
      <c r="AE851" s="154"/>
      <c r="AF851" s="154"/>
      <c r="AG851" s="154"/>
      <c r="AH851" s="154"/>
      <c r="AI851" s="154"/>
    </row>
    <row r="852" spans="1:35" ht="12" customHeight="1">
      <c r="A852" s="154"/>
      <c r="B852" s="154"/>
      <c r="C852" s="154"/>
      <c r="D852" s="154"/>
      <c r="E852" s="154"/>
      <c r="F852" s="154"/>
      <c r="G852" s="92"/>
      <c r="H852" s="92"/>
      <c r="I852" s="92"/>
      <c r="J852" s="92"/>
      <c r="K852" s="92"/>
      <c r="L852" s="92"/>
      <c r="M852" s="92"/>
      <c r="N852" s="92"/>
      <c r="O852" s="92"/>
      <c r="P852" s="92"/>
      <c r="Q852" s="154"/>
      <c r="R852" s="154"/>
      <c r="S852" s="154"/>
      <c r="T852" s="154"/>
      <c r="U852" s="154"/>
      <c r="V852" s="154"/>
      <c r="W852" s="154"/>
      <c r="X852" s="154"/>
      <c r="Y852" s="154"/>
      <c r="Z852" s="154"/>
      <c r="AA852" s="154"/>
      <c r="AB852" s="154"/>
      <c r="AC852" s="154"/>
      <c r="AD852" s="154"/>
      <c r="AE852" s="154"/>
      <c r="AF852" s="154"/>
      <c r="AG852" s="154"/>
      <c r="AH852" s="154"/>
      <c r="AI852" s="154"/>
    </row>
    <row r="853" spans="1:35" ht="12" customHeight="1">
      <c r="A853" s="154"/>
      <c r="B853" s="154"/>
      <c r="C853" s="154"/>
      <c r="D853" s="154"/>
      <c r="E853" s="154"/>
      <c r="F853" s="154"/>
      <c r="G853" s="92"/>
      <c r="H853" s="92"/>
      <c r="I853" s="92"/>
      <c r="J853" s="92"/>
      <c r="K853" s="92"/>
      <c r="L853" s="92"/>
      <c r="M853" s="92"/>
      <c r="N853" s="92"/>
      <c r="O853" s="92"/>
      <c r="P853" s="92"/>
      <c r="Q853" s="154"/>
      <c r="R853" s="154"/>
      <c r="S853" s="154"/>
      <c r="T853" s="154"/>
      <c r="U853" s="154"/>
      <c r="V853" s="154"/>
      <c r="W853" s="154"/>
      <c r="X853" s="154"/>
      <c r="Y853" s="154"/>
      <c r="Z853" s="154"/>
      <c r="AA853" s="154"/>
      <c r="AB853" s="154"/>
      <c r="AC853" s="154"/>
      <c r="AD853" s="154"/>
      <c r="AE853" s="154"/>
      <c r="AF853" s="154"/>
      <c r="AG853" s="154"/>
      <c r="AH853" s="154"/>
      <c r="AI853" s="154"/>
    </row>
    <row r="854" spans="1:35" ht="12" customHeight="1">
      <c r="A854" s="154"/>
      <c r="B854" s="154"/>
      <c r="C854" s="154"/>
      <c r="D854" s="154"/>
      <c r="E854" s="154"/>
      <c r="F854" s="154"/>
      <c r="G854" s="92"/>
      <c r="H854" s="92"/>
      <c r="I854" s="92"/>
      <c r="J854" s="92"/>
      <c r="K854" s="92"/>
      <c r="L854" s="92"/>
      <c r="M854" s="92"/>
      <c r="N854" s="92"/>
      <c r="O854" s="92"/>
      <c r="P854" s="92"/>
      <c r="Q854" s="154"/>
      <c r="R854" s="154"/>
      <c r="S854" s="154"/>
      <c r="T854" s="154"/>
      <c r="U854" s="154"/>
      <c r="V854" s="154"/>
      <c r="W854" s="154"/>
      <c r="X854" s="154"/>
      <c r="Y854" s="154"/>
      <c r="Z854" s="154"/>
      <c r="AA854" s="154"/>
      <c r="AB854" s="154"/>
      <c r="AC854" s="154"/>
      <c r="AD854" s="154"/>
      <c r="AE854" s="154"/>
      <c r="AF854" s="154"/>
      <c r="AG854" s="154"/>
      <c r="AH854" s="154"/>
      <c r="AI854" s="154"/>
    </row>
    <row r="855" spans="1:35" ht="12" customHeight="1">
      <c r="A855" s="154"/>
      <c r="B855" s="154"/>
      <c r="C855" s="154"/>
      <c r="D855" s="154"/>
      <c r="E855" s="154"/>
      <c r="F855" s="154"/>
      <c r="G855" s="92"/>
      <c r="H855" s="92"/>
      <c r="I855" s="92"/>
      <c r="J855" s="92"/>
      <c r="K855" s="92"/>
      <c r="L855" s="92"/>
      <c r="M855" s="92"/>
      <c r="N855" s="92"/>
      <c r="O855" s="92"/>
      <c r="P855" s="92"/>
      <c r="Q855" s="154"/>
      <c r="R855" s="154"/>
      <c r="S855" s="154"/>
      <c r="T855" s="154"/>
      <c r="U855" s="154"/>
      <c r="V855" s="154"/>
      <c r="W855" s="154"/>
      <c r="X855" s="154"/>
      <c r="Y855" s="154"/>
      <c r="Z855" s="154"/>
      <c r="AA855" s="154"/>
      <c r="AB855" s="154"/>
      <c r="AC855" s="154"/>
      <c r="AD855" s="154"/>
      <c r="AE855" s="154"/>
      <c r="AF855" s="154"/>
      <c r="AG855" s="154"/>
      <c r="AH855" s="154"/>
      <c r="AI855" s="154"/>
    </row>
    <row r="856" spans="1:35" ht="12" customHeight="1">
      <c r="A856" s="154"/>
      <c r="B856" s="154"/>
      <c r="C856" s="154"/>
      <c r="D856" s="154"/>
      <c r="E856" s="154"/>
      <c r="F856" s="154"/>
      <c r="G856" s="92"/>
      <c r="H856" s="92"/>
      <c r="I856" s="92"/>
      <c r="J856" s="92"/>
      <c r="K856" s="92"/>
      <c r="L856" s="92"/>
      <c r="M856" s="92"/>
      <c r="N856" s="92"/>
      <c r="O856" s="92"/>
      <c r="P856" s="92"/>
      <c r="Q856" s="154"/>
      <c r="R856" s="154"/>
      <c r="S856" s="154"/>
      <c r="T856" s="154"/>
      <c r="U856" s="154"/>
      <c r="V856" s="154"/>
      <c r="W856" s="154"/>
      <c r="X856" s="154"/>
      <c r="Y856" s="154"/>
      <c r="Z856" s="154"/>
      <c r="AA856" s="154"/>
      <c r="AB856" s="154"/>
      <c r="AC856" s="154"/>
      <c r="AD856" s="154"/>
      <c r="AE856" s="154"/>
      <c r="AF856" s="154"/>
      <c r="AG856" s="154"/>
      <c r="AH856" s="154"/>
      <c r="AI856" s="154"/>
    </row>
    <row r="857" spans="1:35" ht="12" customHeight="1">
      <c r="A857" s="154"/>
      <c r="B857" s="154"/>
      <c r="C857" s="154"/>
      <c r="D857" s="154"/>
      <c r="E857" s="154"/>
      <c r="F857" s="154"/>
      <c r="G857" s="92"/>
      <c r="H857" s="92"/>
      <c r="I857" s="92"/>
      <c r="J857" s="92"/>
      <c r="K857" s="92"/>
      <c r="L857" s="92"/>
      <c r="M857" s="92"/>
      <c r="N857" s="92"/>
      <c r="O857" s="92"/>
      <c r="P857" s="92"/>
      <c r="Q857" s="154"/>
      <c r="R857" s="154"/>
      <c r="S857" s="154"/>
      <c r="T857" s="154"/>
      <c r="U857" s="154"/>
      <c r="V857" s="154"/>
      <c r="W857" s="154"/>
      <c r="X857" s="154"/>
      <c r="Y857" s="154"/>
      <c r="Z857" s="154"/>
      <c r="AA857" s="154"/>
      <c r="AB857" s="154"/>
      <c r="AC857" s="154"/>
      <c r="AD857" s="154"/>
      <c r="AE857" s="154"/>
      <c r="AF857" s="154"/>
      <c r="AG857" s="154"/>
      <c r="AH857" s="154"/>
      <c r="AI857" s="154"/>
    </row>
    <row r="858" spans="1:35" ht="12" customHeight="1">
      <c r="A858" s="154"/>
      <c r="B858" s="154"/>
      <c r="C858" s="154"/>
      <c r="D858" s="154"/>
      <c r="E858" s="154"/>
      <c r="F858" s="154"/>
      <c r="G858" s="92"/>
      <c r="H858" s="92"/>
      <c r="I858" s="92"/>
      <c r="J858" s="92"/>
      <c r="K858" s="92"/>
      <c r="L858" s="92"/>
      <c r="M858" s="92"/>
      <c r="N858" s="92"/>
      <c r="O858" s="92"/>
      <c r="P858" s="92"/>
      <c r="Q858" s="154"/>
      <c r="R858" s="154"/>
      <c r="S858" s="154"/>
      <c r="T858" s="154"/>
      <c r="U858" s="154"/>
      <c r="V858" s="154"/>
      <c r="W858" s="154"/>
      <c r="X858" s="154"/>
      <c r="Y858" s="154"/>
      <c r="Z858" s="154"/>
      <c r="AA858" s="154"/>
      <c r="AB858" s="154"/>
      <c r="AC858" s="154"/>
      <c r="AD858" s="154"/>
      <c r="AE858" s="154"/>
      <c r="AF858" s="154"/>
      <c r="AG858" s="154"/>
      <c r="AH858" s="154"/>
      <c r="AI858" s="154"/>
    </row>
    <row r="859" spans="1:35" ht="12" customHeight="1">
      <c r="A859" s="154"/>
      <c r="B859" s="154"/>
      <c r="C859" s="154"/>
      <c r="D859" s="154"/>
      <c r="E859" s="154"/>
      <c r="F859" s="154"/>
      <c r="G859" s="92"/>
      <c r="H859" s="92"/>
      <c r="I859" s="92"/>
      <c r="J859" s="92"/>
      <c r="K859" s="92"/>
      <c r="L859" s="92"/>
      <c r="M859" s="92"/>
      <c r="N859" s="92"/>
      <c r="O859" s="92"/>
      <c r="P859" s="92"/>
      <c r="Q859" s="154"/>
      <c r="R859" s="154"/>
      <c r="S859" s="154"/>
      <c r="T859" s="154"/>
      <c r="U859" s="154"/>
      <c r="V859" s="154"/>
      <c r="W859" s="154"/>
      <c r="X859" s="154"/>
      <c r="Y859" s="154"/>
      <c r="Z859" s="154"/>
      <c r="AA859" s="154"/>
      <c r="AB859" s="154"/>
      <c r="AC859" s="154"/>
      <c r="AD859" s="154"/>
      <c r="AE859" s="154"/>
      <c r="AF859" s="154"/>
      <c r="AG859" s="154"/>
      <c r="AH859" s="154"/>
      <c r="AI859" s="154"/>
    </row>
    <row r="860" spans="1:35" ht="12" customHeight="1">
      <c r="A860" s="154"/>
      <c r="B860" s="154"/>
      <c r="C860" s="154"/>
      <c r="D860" s="154"/>
      <c r="E860" s="154"/>
      <c r="F860" s="154"/>
      <c r="G860" s="92"/>
      <c r="H860" s="92"/>
      <c r="I860" s="92"/>
      <c r="J860" s="92"/>
      <c r="K860" s="92"/>
      <c r="L860" s="92"/>
      <c r="M860" s="92"/>
      <c r="N860" s="92"/>
      <c r="O860" s="92"/>
      <c r="P860" s="92"/>
      <c r="Q860" s="154"/>
      <c r="R860" s="154"/>
      <c r="S860" s="154"/>
      <c r="T860" s="154"/>
      <c r="U860" s="154"/>
      <c r="V860" s="154"/>
      <c r="W860" s="154"/>
      <c r="X860" s="154"/>
      <c r="Y860" s="154"/>
      <c r="Z860" s="154"/>
      <c r="AA860" s="154"/>
      <c r="AB860" s="154"/>
      <c r="AC860" s="154"/>
      <c r="AD860" s="154"/>
      <c r="AE860" s="154"/>
      <c r="AF860" s="154"/>
      <c r="AG860" s="154"/>
      <c r="AH860" s="154"/>
      <c r="AI860" s="154"/>
    </row>
    <row r="861" spans="1:35" ht="12" customHeight="1">
      <c r="A861" s="154"/>
      <c r="B861" s="154"/>
      <c r="C861" s="154"/>
      <c r="D861" s="154"/>
      <c r="E861" s="154"/>
      <c r="F861" s="154"/>
      <c r="G861" s="92"/>
      <c r="H861" s="92"/>
      <c r="I861" s="92"/>
      <c r="J861" s="92"/>
      <c r="K861" s="92"/>
      <c r="L861" s="92"/>
      <c r="M861" s="92"/>
      <c r="N861" s="92"/>
      <c r="O861" s="92"/>
      <c r="P861" s="92"/>
      <c r="Q861" s="154"/>
      <c r="R861" s="154"/>
      <c r="S861" s="154"/>
      <c r="T861" s="154"/>
      <c r="U861" s="154"/>
      <c r="V861" s="154"/>
      <c r="W861" s="154"/>
      <c r="X861" s="154"/>
      <c r="Y861" s="154"/>
      <c r="Z861" s="154"/>
      <c r="AA861" s="154"/>
      <c r="AB861" s="154"/>
      <c r="AC861" s="154"/>
      <c r="AD861" s="154"/>
      <c r="AE861" s="154"/>
      <c r="AF861" s="154"/>
      <c r="AG861" s="154"/>
      <c r="AH861" s="154"/>
      <c r="AI861" s="154"/>
    </row>
    <row r="862" spans="1:35" ht="12" customHeight="1">
      <c r="A862" s="154"/>
      <c r="B862" s="154"/>
      <c r="C862" s="154"/>
      <c r="D862" s="154"/>
      <c r="E862" s="154"/>
      <c r="F862" s="154"/>
      <c r="G862" s="92"/>
      <c r="H862" s="92"/>
      <c r="I862" s="92"/>
      <c r="J862" s="92"/>
      <c r="K862" s="92"/>
      <c r="L862" s="92"/>
      <c r="M862" s="92"/>
      <c r="N862" s="92"/>
      <c r="O862" s="92"/>
      <c r="P862" s="92"/>
      <c r="Q862" s="154"/>
      <c r="R862" s="154"/>
      <c r="S862" s="154"/>
      <c r="T862" s="154"/>
      <c r="U862" s="154"/>
      <c r="V862" s="154"/>
      <c r="W862" s="154"/>
      <c r="X862" s="154"/>
      <c r="Y862" s="154"/>
      <c r="Z862" s="154"/>
      <c r="AA862" s="154"/>
      <c r="AB862" s="154"/>
      <c r="AC862" s="154"/>
      <c r="AD862" s="154"/>
      <c r="AE862" s="154"/>
      <c r="AF862" s="154"/>
      <c r="AG862" s="154"/>
      <c r="AH862" s="154"/>
      <c r="AI862" s="154"/>
    </row>
    <row r="863" spans="1:35" ht="12" customHeight="1">
      <c r="A863" s="154"/>
      <c r="B863" s="154"/>
      <c r="C863" s="154"/>
      <c r="D863" s="154"/>
      <c r="E863" s="154"/>
      <c r="F863" s="154"/>
      <c r="G863" s="92"/>
      <c r="H863" s="92"/>
      <c r="I863" s="92"/>
      <c r="J863" s="92"/>
      <c r="K863" s="92"/>
      <c r="L863" s="92"/>
      <c r="M863" s="92"/>
      <c r="N863" s="92"/>
      <c r="O863" s="92"/>
      <c r="P863" s="92"/>
      <c r="Q863" s="154"/>
      <c r="R863" s="154"/>
      <c r="S863" s="154"/>
      <c r="T863" s="154"/>
      <c r="U863" s="154"/>
      <c r="V863" s="154"/>
      <c r="W863" s="154"/>
      <c r="X863" s="154"/>
      <c r="Y863" s="154"/>
      <c r="Z863" s="154"/>
      <c r="AA863" s="154"/>
      <c r="AB863" s="154"/>
      <c r="AC863" s="154"/>
      <c r="AD863" s="154"/>
      <c r="AE863" s="154"/>
      <c r="AF863" s="154"/>
      <c r="AG863" s="154"/>
      <c r="AH863" s="154"/>
      <c r="AI863" s="154"/>
    </row>
    <row r="864" spans="1:35" ht="12" customHeight="1">
      <c r="A864" s="154"/>
      <c r="B864" s="154"/>
      <c r="C864" s="154"/>
      <c r="D864" s="154"/>
      <c r="E864" s="154"/>
      <c r="F864" s="154"/>
      <c r="G864" s="92"/>
      <c r="H864" s="92"/>
      <c r="I864" s="92"/>
      <c r="J864" s="92"/>
      <c r="K864" s="92"/>
      <c r="L864" s="92"/>
      <c r="M864" s="92"/>
      <c r="N864" s="92"/>
      <c r="O864" s="92"/>
      <c r="P864" s="92"/>
      <c r="Q864" s="154"/>
      <c r="R864" s="154"/>
      <c r="S864" s="154"/>
      <c r="T864" s="154"/>
      <c r="U864" s="154"/>
      <c r="V864" s="154"/>
      <c r="W864" s="154"/>
      <c r="X864" s="154"/>
      <c r="Y864" s="154"/>
      <c r="Z864" s="154"/>
      <c r="AA864" s="154"/>
      <c r="AB864" s="154"/>
      <c r="AC864" s="154"/>
      <c r="AD864" s="154"/>
      <c r="AE864" s="154"/>
      <c r="AF864" s="154"/>
      <c r="AG864" s="154"/>
      <c r="AH864" s="154"/>
      <c r="AI864" s="154"/>
    </row>
    <row r="865" spans="1:35" ht="12" customHeight="1">
      <c r="A865" s="154"/>
      <c r="B865" s="154"/>
      <c r="C865" s="154"/>
      <c r="D865" s="154"/>
      <c r="E865" s="154"/>
      <c r="F865" s="154"/>
      <c r="G865" s="92"/>
      <c r="H865" s="92"/>
      <c r="I865" s="92"/>
      <c r="J865" s="92"/>
      <c r="K865" s="92"/>
      <c r="L865" s="92"/>
      <c r="M865" s="92"/>
      <c r="N865" s="92"/>
      <c r="O865" s="92"/>
      <c r="P865" s="92"/>
      <c r="Q865" s="154"/>
      <c r="R865" s="154"/>
      <c r="S865" s="154"/>
      <c r="T865" s="154"/>
      <c r="U865" s="154"/>
      <c r="V865" s="154"/>
      <c r="W865" s="154"/>
      <c r="X865" s="154"/>
      <c r="Y865" s="154"/>
      <c r="Z865" s="154"/>
      <c r="AA865" s="154"/>
      <c r="AB865" s="154"/>
      <c r="AC865" s="154"/>
      <c r="AD865" s="154"/>
      <c r="AE865" s="154"/>
      <c r="AF865" s="154"/>
      <c r="AG865" s="154"/>
      <c r="AH865" s="154"/>
      <c r="AI865" s="154"/>
    </row>
    <row r="866" spans="1:35" ht="12" customHeight="1">
      <c r="A866" s="154"/>
      <c r="B866" s="154"/>
      <c r="C866" s="154"/>
      <c r="D866" s="154"/>
      <c r="E866" s="154"/>
      <c r="F866" s="154"/>
      <c r="G866" s="92"/>
      <c r="H866" s="92"/>
      <c r="I866" s="92"/>
      <c r="J866" s="92"/>
      <c r="K866" s="92"/>
      <c r="L866" s="92"/>
      <c r="M866" s="92"/>
      <c r="N866" s="92"/>
      <c r="O866" s="92"/>
      <c r="P866" s="92"/>
      <c r="Q866" s="154"/>
      <c r="R866" s="154"/>
      <c r="S866" s="154"/>
      <c r="T866" s="154"/>
      <c r="U866" s="154"/>
      <c r="V866" s="154"/>
      <c r="W866" s="154"/>
      <c r="X866" s="154"/>
      <c r="Y866" s="154"/>
      <c r="Z866" s="154"/>
      <c r="AA866" s="154"/>
      <c r="AB866" s="154"/>
      <c r="AC866" s="154"/>
      <c r="AD866" s="154"/>
      <c r="AE866" s="154"/>
      <c r="AF866" s="154"/>
      <c r="AG866" s="154"/>
      <c r="AH866" s="154"/>
      <c r="AI866" s="154"/>
    </row>
    <row r="867" spans="1:35" ht="12" customHeight="1">
      <c r="A867" s="154"/>
      <c r="B867" s="154"/>
      <c r="C867" s="154"/>
      <c r="D867" s="154"/>
      <c r="E867" s="154"/>
      <c r="F867" s="154"/>
      <c r="G867" s="92"/>
      <c r="H867" s="92"/>
      <c r="I867" s="92"/>
      <c r="J867" s="92"/>
      <c r="K867" s="92"/>
      <c r="L867" s="92"/>
      <c r="M867" s="92"/>
      <c r="N867" s="92"/>
      <c r="O867" s="92"/>
      <c r="P867" s="92"/>
      <c r="Q867" s="154"/>
      <c r="R867" s="154"/>
      <c r="S867" s="154"/>
      <c r="T867" s="154"/>
      <c r="U867" s="154"/>
      <c r="V867" s="154"/>
      <c r="W867" s="154"/>
      <c r="X867" s="154"/>
      <c r="Y867" s="154"/>
      <c r="Z867" s="154"/>
      <c r="AA867" s="154"/>
      <c r="AB867" s="154"/>
      <c r="AC867" s="154"/>
      <c r="AD867" s="154"/>
      <c r="AE867" s="154"/>
      <c r="AF867" s="154"/>
      <c r="AG867" s="154"/>
      <c r="AH867" s="154"/>
      <c r="AI867" s="154"/>
    </row>
    <row r="868" spans="1:35" ht="12" customHeight="1">
      <c r="A868" s="154"/>
      <c r="B868" s="154"/>
      <c r="C868" s="154"/>
      <c r="D868" s="154"/>
      <c r="E868" s="154"/>
      <c r="F868" s="154"/>
      <c r="G868" s="92"/>
      <c r="H868" s="92"/>
      <c r="I868" s="92"/>
      <c r="J868" s="92"/>
      <c r="K868" s="92"/>
      <c r="L868" s="92"/>
      <c r="M868" s="92"/>
      <c r="N868" s="92"/>
      <c r="O868" s="92"/>
      <c r="P868" s="92"/>
      <c r="Q868" s="154"/>
      <c r="R868" s="154"/>
      <c r="S868" s="154"/>
      <c r="T868" s="154"/>
      <c r="U868" s="154"/>
      <c r="V868" s="154"/>
      <c r="W868" s="154"/>
      <c r="X868" s="154"/>
      <c r="Y868" s="154"/>
      <c r="Z868" s="154"/>
      <c r="AA868" s="154"/>
      <c r="AB868" s="154"/>
      <c r="AC868" s="154"/>
      <c r="AD868" s="154"/>
      <c r="AE868" s="154"/>
      <c r="AF868" s="154"/>
      <c r="AG868" s="154"/>
      <c r="AH868" s="154"/>
      <c r="AI868" s="154"/>
    </row>
    <row r="869" spans="1:35" ht="12" customHeight="1">
      <c r="A869" s="154"/>
      <c r="B869" s="154"/>
      <c r="C869" s="154"/>
      <c r="D869" s="154"/>
      <c r="E869" s="154"/>
      <c r="F869" s="154"/>
      <c r="G869" s="92"/>
      <c r="H869" s="92"/>
      <c r="I869" s="92"/>
      <c r="J869" s="92"/>
      <c r="K869" s="92"/>
      <c r="L869" s="92"/>
      <c r="M869" s="92"/>
      <c r="N869" s="92"/>
      <c r="O869" s="92"/>
      <c r="P869" s="92"/>
      <c r="Q869" s="154"/>
      <c r="R869" s="154"/>
      <c r="S869" s="154"/>
      <c r="T869" s="154"/>
      <c r="U869" s="154"/>
      <c r="V869" s="154"/>
      <c r="W869" s="154"/>
      <c r="X869" s="154"/>
      <c r="Y869" s="154"/>
      <c r="Z869" s="154"/>
      <c r="AA869" s="154"/>
      <c r="AB869" s="154"/>
      <c r="AC869" s="154"/>
      <c r="AD869" s="154"/>
      <c r="AE869" s="154"/>
      <c r="AF869" s="154"/>
      <c r="AG869" s="154"/>
      <c r="AH869" s="154"/>
      <c r="AI869" s="154"/>
    </row>
    <row r="870" spans="1:35" ht="12" customHeight="1">
      <c r="A870" s="154"/>
      <c r="B870" s="154"/>
      <c r="C870" s="154"/>
      <c r="D870" s="154"/>
      <c r="E870" s="154"/>
      <c r="F870" s="154"/>
      <c r="G870" s="92"/>
      <c r="H870" s="92"/>
      <c r="I870" s="92"/>
      <c r="J870" s="92"/>
      <c r="K870" s="92"/>
      <c r="L870" s="92"/>
      <c r="M870" s="92"/>
      <c r="N870" s="92"/>
      <c r="O870" s="92"/>
      <c r="P870" s="92"/>
      <c r="Q870" s="154"/>
      <c r="R870" s="154"/>
      <c r="S870" s="154"/>
      <c r="T870" s="154"/>
      <c r="U870" s="154"/>
      <c r="V870" s="154"/>
      <c r="W870" s="154"/>
      <c r="X870" s="154"/>
      <c r="Y870" s="154"/>
      <c r="Z870" s="154"/>
      <c r="AA870" s="154"/>
      <c r="AB870" s="154"/>
      <c r="AC870" s="154"/>
      <c r="AD870" s="154"/>
      <c r="AE870" s="154"/>
      <c r="AF870" s="154"/>
      <c r="AG870" s="154"/>
      <c r="AH870" s="154"/>
      <c r="AI870" s="154"/>
    </row>
    <row r="871" spans="1:35" ht="12" customHeight="1">
      <c r="A871" s="154"/>
      <c r="B871" s="154"/>
      <c r="C871" s="154"/>
      <c r="D871" s="154"/>
      <c r="E871" s="154"/>
      <c r="F871" s="154"/>
      <c r="G871" s="92"/>
      <c r="H871" s="92"/>
      <c r="I871" s="92"/>
      <c r="J871" s="92"/>
      <c r="K871" s="92"/>
      <c r="L871" s="92"/>
      <c r="M871" s="92"/>
      <c r="N871" s="92"/>
      <c r="O871" s="92"/>
      <c r="P871" s="92"/>
      <c r="Q871" s="154"/>
      <c r="R871" s="154"/>
      <c r="S871" s="154"/>
      <c r="T871" s="154"/>
      <c r="U871" s="154"/>
      <c r="V871" s="154"/>
      <c r="W871" s="154"/>
      <c r="X871" s="154"/>
      <c r="Y871" s="154"/>
      <c r="Z871" s="154"/>
      <c r="AA871" s="154"/>
      <c r="AB871" s="154"/>
      <c r="AC871" s="154"/>
      <c r="AD871" s="154"/>
      <c r="AE871" s="154"/>
      <c r="AF871" s="154"/>
      <c r="AG871" s="154"/>
      <c r="AH871" s="154"/>
      <c r="AI871" s="154"/>
    </row>
    <row r="872" spans="1:35" ht="12" customHeight="1">
      <c r="A872" s="154"/>
      <c r="B872" s="154"/>
      <c r="C872" s="154"/>
      <c r="D872" s="154"/>
      <c r="E872" s="154"/>
      <c r="F872" s="154"/>
      <c r="G872" s="92"/>
      <c r="H872" s="92"/>
      <c r="I872" s="92"/>
      <c r="J872" s="92"/>
      <c r="K872" s="92"/>
      <c r="L872" s="92"/>
      <c r="M872" s="92"/>
      <c r="N872" s="92"/>
      <c r="O872" s="92"/>
      <c r="P872" s="92"/>
      <c r="Q872" s="154"/>
      <c r="R872" s="154"/>
      <c r="S872" s="154"/>
      <c r="T872" s="154"/>
      <c r="U872" s="154"/>
      <c r="V872" s="154"/>
      <c r="W872" s="154"/>
      <c r="X872" s="154"/>
      <c r="Y872" s="154"/>
      <c r="Z872" s="154"/>
      <c r="AA872" s="154"/>
      <c r="AB872" s="154"/>
      <c r="AC872" s="154"/>
      <c r="AD872" s="154"/>
      <c r="AE872" s="154"/>
      <c r="AF872" s="154"/>
      <c r="AG872" s="154"/>
      <c r="AH872" s="154"/>
      <c r="AI872" s="154"/>
    </row>
    <row r="873" spans="1:35" ht="12" customHeight="1">
      <c r="A873" s="154"/>
      <c r="B873" s="154"/>
      <c r="C873" s="154"/>
      <c r="D873" s="154"/>
      <c r="E873" s="154"/>
      <c r="F873" s="154"/>
      <c r="G873" s="92"/>
      <c r="H873" s="92"/>
      <c r="I873" s="92"/>
      <c r="J873" s="92"/>
      <c r="K873" s="92"/>
      <c r="L873" s="92"/>
      <c r="M873" s="92"/>
      <c r="N873" s="92"/>
      <c r="O873" s="92"/>
      <c r="P873" s="92"/>
      <c r="Q873" s="154"/>
      <c r="R873" s="154"/>
      <c r="S873" s="154"/>
      <c r="T873" s="154"/>
      <c r="U873" s="154"/>
      <c r="V873" s="154"/>
      <c r="W873" s="154"/>
      <c r="X873" s="154"/>
      <c r="Y873" s="154"/>
      <c r="Z873" s="154"/>
      <c r="AA873" s="154"/>
      <c r="AB873" s="154"/>
      <c r="AC873" s="154"/>
      <c r="AD873" s="154"/>
      <c r="AE873" s="154"/>
      <c r="AF873" s="154"/>
      <c r="AG873" s="154"/>
      <c r="AH873" s="154"/>
      <c r="AI873" s="154"/>
    </row>
    <row r="874" spans="1:35" ht="12" customHeight="1">
      <c r="A874" s="154"/>
      <c r="B874" s="154"/>
      <c r="C874" s="154"/>
      <c r="D874" s="154"/>
      <c r="E874" s="154"/>
      <c r="F874" s="154"/>
      <c r="G874" s="92"/>
      <c r="H874" s="92"/>
      <c r="I874" s="92"/>
      <c r="J874" s="92"/>
      <c r="K874" s="92"/>
      <c r="L874" s="92"/>
      <c r="M874" s="92"/>
      <c r="N874" s="92"/>
      <c r="O874" s="92"/>
      <c r="P874" s="92"/>
      <c r="Q874" s="154"/>
      <c r="R874" s="154"/>
      <c r="S874" s="154"/>
      <c r="T874" s="154"/>
      <c r="U874" s="154"/>
      <c r="V874" s="154"/>
      <c r="W874" s="154"/>
      <c r="X874" s="154"/>
      <c r="Y874" s="154"/>
      <c r="Z874" s="154"/>
      <c r="AA874" s="154"/>
      <c r="AB874" s="154"/>
      <c r="AC874" s="154"/>
      <c r="AD874" s="154"/>
      <c r="AE874" s="154"/>
      <c r="AF874" s="154"/>
      <c r="AG874" s="154"/>
      <c r="AH874" s="154"/>
      <c r="AI874" s="154"/>
    </row>
    <row r="875" spans="1:35" ht="12" customHeight="1">
      <c r="A875" s="154"/>
      <c r="B875" s="154"/>
      <c r="C875" s="154"/>
      <c r="D875" s="154"/>
      <c r="E875" s="154"/>
      <c r="F875" s="154"/>
      <c r="G875" s="92"/>
      <c r="H875" s="92"/>
      <c r="I875" s="92"/>
      <c r="J875" s="92"/>
      <c r="K875" s="92"/>
      <c r="L875" s="92"/>
      <c r="M875" s="92"/>
      <c r="N875" s="92"/>
      <c r="O875" s="92"/>
      <c r="P875" s="92"/>
      <c r="Q875" s="154"/>
      <c r="R875" s="154"/>
      <c r="S875" s="154"/>
      <c r="T875" s="154"/>
      <c r="U875" s="154"/>
      <c r="V875" s="154"/>
      <c r="W875" s="154"/>
      <c r="X875" s="154"/>
      <c r="Y875" s="154"/>
      <c r="Z875" s="154"/>
      <c r="AA875" s="154"/>
      <c r="AB875" s="154"/>
      <c r="AC875" s="154"/>
      <c r="AD875" s="154"/>
      <c r="AE875" s="154"/>
      <c r="AF875" s="154"/>
      <c r="AG875" s="154"/>
      <c r="AH875" s="154"/>
      <c r="AI875" s="154"/>
    </row>
    <row r="876" spans="1:35" ht="12" customHeight="1">
      <c r="A876" s="154"/>
      <c r="B876" s="154"/>
      <c r="C876" s="154"/>
      <c r="D876" s="154"/>
      <c r="E876" s="154"/>
      <c r="F876" s="154"/>
      <c r="G876" s="92"/>
      <c r="H876" s="92"/>
      <c r="I876" s="92"/>
      <c r="J876" s="92"/>
      <c r="K876" s="92"/>
      <c r="L876" s="92"/>
      <c r="M876" s="92"/>
      <c r="N876" s="92"/>
      <c r="O876" s="92"/>
      <c r="P876" s="92"/>
      <c r="Q876" s="154"/>
      <c r="R876" s="154"/>
      <c r="S876" s="154"/>
      <c r="T876" s="154"/>
      <c r="U876" s="154"/>
      <c r="V876" s="154"/>
      <c r="W876" s="154"/>
      <c r="X876" s="154"/>
      <c r="Y876" s="154"/>
      <c r="Z876" s="154"/>
      <c r="AA876" s="154"/>
      <c r="AB876" s="154"/>
      <c r="AC876" s="154"/>
      <c r="AD876" s="154"/>
      <c r="AE876" s="154"/>
      <c r="AF876" s="154"/>
      <c r="AG876" s="154"/>
      <c r="AH876" s="154"/>
      <c r="AI876" s="154"/>
    </row>
    <row r="877" spans="1:35" ht="12" customHeight="1">
      <c r="A877" s="154"/>
      <c r="B877" s="154"/>
      <c r="C877" s="154"/>
      <c r="D877" s="154"/>
      <c r="E877" s="154"/>
      <c r="F877" s="154"/>
      <c r="G877" s="92"/>
      <c r="H877" s="92"/>
      <c r="I877" s="92"/>
      <c r="J877" s="92"/>
      <c r="K877" s="92"/>
      <c r="L877" s="92"/>
      <c r="M877" s="92"/>
      <c r="N877" s="92"/>
      <c r="O877" s="92"/>
      <c r="P877" s="92"/>
      <c r="Q877" s="154"/>
      <c r="R877" s="154"/>
      <c r="S877" s="154"/>
      <c r="T877" s="154"/>
      <c r="U877" s="154"/>
      <c r="V877" s="154"/>
      <c r="W877" s="154"/>
      <c r="X877" s="154"/>
      <c r="Y877" s="154"/>
      <c r="Z877" s="154"/>
      <c r="AA877" s="154"/>
      <c r="AB877" s="154"/>
      <c r="AC877" s="154"/>
      <c r="AD877" s="154"/>
      <c r="AE877" s="154"/>
      <c r="AF877" s="154"/>
      <c r="AG877" s="154"/>
      <c r="AH877" s="154"/>
      <c r="AI877" s="154"/>
    </row>
    <row r="878" spans="1:35" ht="12" customHeight="1">
      <c r="A878" s="154"/>
      <c r="B878" s="154"/>
      <c r="C878" s="154"/>
      <c r="D878" s="154"/>
      <c r="E878" s="154"/>
      <c r="F878" s="154"/>
      <c r="G878" s="92"/>
      <c r="H878" s="92"/>
      <c r="I878" s="92"/>
      <c r="J878" s="92"/>
      <c r="K878" s="92"/>
      <c r="L878" s="92"/>
      <c r="M878" s="92"/>
      <c r="N878" s="92"/>
      <c r="O878" s="92"/>
      <c r="P878" s="92"/>
      <c r="Q878" s="154"/>
      <c r="R878" s="154"/>
      <c r="S878" s="154"/>
      <c r="T878" s="154"/>
      <c r="U878" s="154"/>
      <c r="V878" s="154"/>
      <c r="W878" s="154"/>
      <c r="X878" s="154"/>
      <c r="Y878" s="154"/>
      <c r="Z878" s="154"/>
      <c r="AA878" s="154"/>
      <c r="AB878" s="154"/>
      <c r="AC878" s="154"/>
      <c r="AD878" s="154"/>
      <c r="AE878" s="154"/>
      <c r="AF878" s="154"/>
      <c r="AG878" s="154"/>
      <c r="AH878" s="154"/>
      <c r="AI878" s="154"/>
    </row>
    <row r="879" spans="1:35" ht="12" customHeight="1">
      <c r="A879" s="154"/>
      <c r="B879" s="154"/>
      <c r="C879" s="154"/>
      <c r="D879" s="154"/>
      <c r="E879" s="154"/>
      <c r="F879" s="154"/>
      <c r="G879" s="92"/>
      <c r="H879" s="92"/>
      <c r="I879" s="92"/>
      <c r="J879" s="92"/>
      <c r="K879" s="92"/>
      <c r="L879" s="92"/>
      <c r="M879" s="92"/>
      <c r="N879" s="92"/>
      <c r="O879" s="92"/>
      <c r="P879" s="92"/>
      <c r="Q879" s="154"/>
      <c r="R879" s="154"/>
      <c r="S879" s="154"/>
      <c r="T879" s="154"/>
      <c r="U879" s="154"/>
      <c r="V879" s="154"/>
      <c r="W879" s="154"/>
      <c r="X879" s="154"/>
      <c r="Y879" s="154"/>
      <c r="Z879" s="154"/>
      <c r="AA879" s="154"/>
      <c r="AB879" s="154"/>
      <c r="AC879" s="154"/>
      <c r="AD879" s="154"/>
      <c r="AE879" s="154"/>
      <c r="AF879" s="154"/>
      <c r="AG879" s="154"/>
      <c r="AH879" s="154"/>
      <c r="AI879" s="154"/>
    </row>
    <row r="880" spans="1:35" ht="12" customHeight="1">
      <c r="A880" s="154"/>
      <c r="B880" s="154"/>
      <c r="C880" s="154"/>
      <c r="D880" s="154"/>
      <c r="E880" s="154"/>
      <c r="F880" s="154"/>
      <c r="G880" s="92"/>
      <c r="H880" s="92"/>
      <c r="I880" s="92"/>
      <c r="J880" s="92"/>
      <c r="K880" s="92"/>
      <c r="L880" s="92"/>
      <c r="M880" s="92"/>
      <c r="N880" s="92"/>
      <c r="O880" s="92"/>
      <c r="P880" s="92"/>
      <c r="Q880" s="154"/>
      <c r="R880" s="154"/>
      <c r="S880" s="154"/>
      <c r="T880" s="154"/>
      <c r="U880" s="154"/>
      <c r="V880" s="154"/>
      <c r="W880" s="154"/>
      <c r="X880" s="154"/>
      <c r="Y880" s="154"/>
      <c r="Z880" s="154"/>
      <c r="AA880" s="154"/>
      <c r="AB880" s="154"/>
      <c r="AC880" s="154"/>
      <c r="AD880" s="154"/>
      <c r="AE880" s="154"/>
      <c r="AF880" s="154"/>
      <c r="AG880" s="154"/>
      <c r="AH880" s="154"/>
      <c r="AI880" s="154"/>
    </row>
    <row r="881" spans="1:35" ht="12" customHeight="1">
      <c r="A881" s="154"/>
      <c r="B881" s="154"/>
      <c r="C881" s="154"/>
      <c r="D881" s="154"/>
      <c r="E881" s="154"/>
      <c r="F881" s="154"/>
      <c r="G881" s="92"/>
      <c r="H881" s="92"/>
      <c r="I881" s="92"/>
      <c r="J881" s="92"/>
      <c r="K881" s="92"/>
      <c r="L881" s="92"/>
      <c r="M881" s="92"/>
      <c r="N881" s="92"/>
      <c r="O881" s="92"/>
      <c r="P881" s="92"/>
      <c r="Q881" s="154"/>
      <c r="R881" s="154"/>
      <c r="S881" s="154"/>
      <c r="T881" s="154"/>
      <c r="U881" s="154"/>
      <c r="V881" s="154"/>
      <c r="W881" s="154"/>
      <c r="X881" s="154"/>
      <c r="Y881" s="154"/>
      <c r="Z881" s="154"/>
      <c r="AA881" s="154"/>
      <c r="AB881" s="154"/>
      <c r="AC881" s="154"/>
      <c r="AD881" s="154"/>
      <c r="AE881" s="154"/>
      <c r="AF881" s="154"/>
      <c r="AG881" s="154"/>
      <c r="AH881" s="154"/>
      <c r="AI881" s="154"/>
    </row>
    <row r="882" spans="1:35" ht="12" customHeight="1">
      <c r="A882" s="154"/>
      <c r="B882" s="154"/>
      <c r="C882" s="154"/>
      <c r="D882" s="154"/>
      <c r="E882" s="154"/>
      <c r="F882" s="154"/>
      <c r="G882" s="92"/>
      <c r="H882" s="92"/>
      <c r="I882" s="92"/>
      <c r="J882" s="92"/>
      <c r="K882" s="92"/>
      <c r="L882" s="92"/>
      <c r="M882" s="92"/>
      <c r="N882" s="92"/>
      <c r="O882" s="92"/>
      <c r="P882" s="92"/>
      <c r="Q882" s="154"/>
      <c r="R882" s="154"/>
      <c r="S882" s="154"/>
      <c r="T882" s="154"/>
      <c r="U882" s="154"/>
      <c r="V882" s="154"/>
      <c r="W882" s="154"/>
      <c r="X882" s="154"/>
      <c r="Y882" s="154"/>
      <c r="Z882" s="154"/>
      <c r="AA882" s="154"/>
      <c r="AB882" s="154"/>
      <c r="AC882" s="154"/>
      <c r="AD882" s="154"/>
      <c r="AE882" s="154"/>
      <c r="AF882" s="154"/>
      <c r="AG882" s="154"/>
      <c r="AH882" s="154"/>
      <c r="AI882" s="154"/>
    </row>
    <row r="883" spans="1:35" ht="12" customHeight="1">
      <c r="A883" s="154"/>
      <c r="B883" s="154"/>
      <c r="C883" s="154"/>
      <c r="D883" s="154"/>
      <c r="E883" s="154"/>
      <c r="F883" s="154"/>
      <c r="G883" s="92"/>
      <c r="H883" s="92"/>
      <c r="I883" s="92"/>
      <c r="J883" s="92"/>
      <c r="K883" s="92"/>
      <c r="L883" s="92"/>
      <c r="M883" s="92"/>
      <c r="N883" s="92"/>
      <c r="O883" s="92"/>
      <c r="P883" s="92"/>
      <c r="Q883" s="154"/>
      <c r="R883" s="154"/>
      <c r="S883" s="154"/>
      <c r="T883" s="154"/>
      <c r="U883" s="154"/>
      <c r="V883" s="154"/>
      <c r="W883" s="154"/>
      <c r="X883" s="154"/>
      <c r="Y883" s="154"/>
      <c r="Z883" s="154"/>
      <c r="AA883" s="154"/>
      <c r="AB883" s="154"/>
      <c r="AC883" s="154"/>
      <c r="AD883" s="154"/>
      <c r="AE883" s="154"/>
      <c r="AF883" s="154"/>
      <c r="AG883" s="154"/>
      <c r="AH883" s="154"/>
      <c r="AI883" s="154"/>
    </row>
    <row r="884" spans="1:35" ht="12" customHeight="1">
      <c r="A884" s="154"/>
      <c r="B884" s="154"/>
      <c r="C884" s="154"/>
      <c r="D884" s="154"/>
      <c r="E884" s="154"/>
      <c r="F884" s="154"/>
      <c r="G884" s="92"/>
      <c r="H884" s="92"/>
      <c r="I884" s="92"/>
      <c r="J884" s="92"/>
      <c r="K884" s="92"/>
      <c r="L884" s="92"/>
      <c r="M884" s="92"/>
      <c r="N884" s="92"/>
      <c r="O884" s="92"/>
      <c r="P884" s="92"/>
      <c r="Q884" s="154"/>
      <c r="R884" s="154"/>
      <c r="S884" s="154"/>
      <c r="T884" s="154"/>
      <c r="U884" s="154"/>
      <c r="V884" s="154"/>
      <c r="W884" s="154"/>
      <c r="X884" s="154"/>
      <c r="Y884" s="154"/>
      <c r="Z884" s="154"/>
      <c r="AA884" s="154"/>
      <c r="AB884" s="154"/>
      <c r="AC884" s="154"/>
      <c r="AD884" s="154"/>
      <c r="AE884" s="154"/>
      <c r="AF884" s="154"/>
      <c r="AG884" s="154"/>
      <c r="AH884" s="154"/>
      <c r="AI884" s="154"/>
    </row>
    <row r="885" spans="1:35" ht="12" customHeight="1">
      <c r="A885" s="154"/>
      <c r="B885" s="154"/>
      <c r="C885" s="154"/>
      <c r="D885" s="154"/>
      <c r="E885" s="154"/>
      <c r="F885" s="154"/>
      <c r="G885" s="92"/>
      <c r="H885" s="92"/>
      <c r="I885" s="92"/>
      <c r="J885" s="92"/>
      <c r="K885" s="92"/>
      <c r="L885" s="92"/>
      <c r="M885" s="92"/>
      <c r="N885" s="92"/>
      <c r="O885" s="92"/>
      <c r="P885" s="92"/>
      <c r="Q885" s="154"/>
      <c r="R885" s="154"/>
      <c r="S885" s="154"/>
      <c r="T885" s="154"/>
      <c r="U885" s="154"/>
      <c r="V885" s="154"/>
      <c r="W885" s="154"/>
      <c r="X885" s="154"/>
      <c r="Y885" s="154"/>
      <c r="Z885" s="154"/>
      <c r="AA885" s="154"/>
      <c r="AB885" s="154"/>
      <c r="AC885" s="154"/>
      <c r="AD885" s="154"/>
      <c r="AE885" s="154"/>
      <c r="AF885" s="154"/>
      <c r="AG885" s="154"/>
      <c r="AH885" s="154"/>
      <c r="AI885" s="154"/>
    </row>
    <row r="886" spans="1:35" ht="12" customHeight="1">
      <c r="A886" s="154"/>
      <c r="B886" s="154"/>
      <c r="C886" s="154"/>
      <c r="D886" s="154"/>
      <c r="E886" s="154"/>
      <c r="F886" s="154"/>
      <c r="G886" s="92"/>
      <c r="H886" s="92"/>
      <c r="I886" s="92"/>
      <c r="J886" s="92"/>
      <c r="K886" s="92"/>
      <c r="L886" s="92"/>
      <c r="M886" s="92"/>
      <c r="N886" s="92"/>
      <c r="O886" s="92"/>
      <c r="P886" s="92"/>
      <c r="Q886" s="154"/>
      <c r="R886" s="154"/>
      <c r="S886" s="154"/>
      <c r="T886" s="154"/>
      <c r="U886" s="154"/>
      <c r="V886" s="154"/>
      <c r="W886" s="154"/>
      <c r="X886" s="154"/>
      <c r="Y886" s="154"/>
      <c r="Z886" s="154"/>
      <c r="AA886" s="154"/>
      <c r="AB886" s="154"/>
      <c r="AC886" s="154"/>
      <c r="AD886" s="154"/>
      <c r="AE886" s="154"/>
      <c r="AF886" s="154"/>
      <c r="AG886" s="154"/>
      <c r="AH886" s="154"/>
      <c r="AI886" s="154"/>
    </row>
    <row r="887" spans="1:35" ht="12" customHeight="1">
      <c r="A887" s="154"/>
      <c r="B887" s="154"/>
      <c r="C887" s="154"/>
      <c r="D887" s="154"/>
      <c r="E887" s="154"/>
      <c r="F887" s="154"/>
      <c r="G887" s="92"/>
      <c r="H887" s="92"/>
      <c r="I887" s="92"/>
      <c r="J887" s="92"/>
      <c r="K887" s="92"/>
      <c r="L887" s="92"/>
      <c r="M887" s="92"/>
      <c r="N887" s="92"/>
      <c r="O887" s="92"/>
      <c r="P887" s="92"/>
      <c r="Q887" s="154"/>
      <c r="R887" s="154"/>
      <c r="S887" s="154"/>
      <c r="T887" s="154"/>
      <c r="U887" s="154"/>
      <c r="V887" s="154"/>
      <c r="W887" s="154"/>
      <c r="X887" s="154"/>
      <c r="Y887" s="154"/>
      <c r="Z887" s="154"/>
      <c r="AA887" s="154"/>
      <c r="AB887" s="154"/>
      <c r="AC887" s="154"/>
      <c r="AD887" s="154"/>
      <c r="AE887" s="154"/>
      <c r="AF887" s="154"/>
      <c r="AG887" s="154"/>
      <c r="AH887" s="154"/>
      <c r="AI887" s="154"/>
    </row>
    <row r="888" spans="1:35" ht="12" customHeight="1">
      <c r="A888" s="154"/>
      <c r="B888" s="154"/>
      <c r="C888" s="154"/>
      <c r="D888" s="154"/>
      <c r="E888" s="154"/>
      <c r="F888" s="154"/>
      <c r="G888" s="92"/>
      <c r="H888" s="92"/>
      <c r="I888" s="92"/>
      <c r="J888" s="92"/>
      <c r="K888" s="92"/>
      <c r="L888" s="92"/>
      <c r="M888" s="92"/>
      <c r="N888" s="92"/>
      <c r="O888" s="92"/>
      <c r="P888" s="92"/>
      <c r="Q888" s="154"/>
      <c r="R888" s="154"/>
      <c r="S888" s="154"/>
      <c r="T888" s="154"/>
      <c r="U888" s="154"/>
      <c r="V888" s="154"/>
      <c r="W888" s="154"/>
      <c r="X888" s="154"/>
      <c r="Y888" s="154"/>
      <c r="Z888" s="154"/>
      <c r="AA888" s="154"/>
      <c r="AB888" s="154"/>
      <c r="AC888" s="154"/>
      <c r="AD888" s="154"/>
      <c r="AE888" s="154"/>
      <c r="AF888" s="154"/>
      <c r="AG888" s="154"/>
      <c r="AH888" s="154"/>
      <c r="AI888" s="154"/>
    </row>
    <row r="889" spans="1:35" ht="12" customHeight="1">
      <c r="A889" s="154"/>
      <c r="B889" s="154"/>
      <c r="C889" s="154"/>
      <c r="D889" s="154"/>
      <c r="E889" s="154"/>
      <c r="F889" s="154"/>
      <c r="G889" s="92"/>
      <c r="H889" s="92"/>
      <c r="I889" s="92"/>
      <c r="J889" s="92"/>
      <c r="K889" s="92"/>
      <c r="L889" s="92"/>
      <c r="M889" s="92"/>
      <c r="N889" s="92"/>
      <c r="O889" s="92"/>
      <c r="P889" s="92"/>
      <c r="Q889" s="154"/>
      <c r="R889" s="154"/>
      <c r="S889" s="154"/>
      <c r="T889" s="154"/>
      <c r="U889" s="154"/>
      <c r="V889" s="154"/>
      <c r="W889" s="154"/>
      <c r="X889" s="154"/>
      <c r="Y889" s="154"/>
      <c r="Z889" s="154"/>
      <c r="AA889" s="154"/>
      <c r="AB889" s="154"/>
      <c r="AC889" s="154"/>
      <c r="AD889" s="154"/>
      <c r="AE889" s="154"/>
      <c r="AF889" s="154"/>
      <c r="AG889" s="154"/>
      <c r="AH889" s="154"/>
      <c r="AI889" s="154"/>
    </row>
    <row r="890" spans="1:35" ht="12" customHeight="1">
      <c r="A890" s="154"/>
      <c r="B890" s="154"/>
      <c r="C890" s="154"/>
      <c r="D890" s="154"/>
      <c r="E890" s="154"/>
      <c r="F890" s="154"/>
      <c r="G890" s="92"/>
      <c r="H890" s="92"/>
      <c r="I890" s="92"/>
      <c r="J890" s="92"/>
      <c r="K890" s="92"/>
      <c r="L890" s="92"/>
      <c r="M890" s="92"/>
      <c r="N890" s="92"/>
      <c r="O890" s="92"/>
      <c r="P890" s="92"/>
      <c r="Q890" s="154"/>
      <c r="R890" s="154"/>
      <c r="S890" s="154"/>
      <c r="T890" s="154"/>
      <c r="U890" s="154"/>
      <c r="V890" s="154"/>
      <c r="W890" s="154"/>
      <c r="X890" s="154"/>
      <c r="Y890" s="154"/>
      <c r="Z890" s="154"/>
      <c r="AA890" s="154"/>
      <c r="AB890" s="154"/>
      <c r="AC890" s="154"/>
      <c r="AD890" s="154"/>
      <c r="AE890" s="154"/>
      <c r="AF890" s="154"/>
      <c r="AG890" s="154"/>
      <c r="AH890" s="154"/>
      <c r="AI890" s="154"/>
    </row>
    <row r="891" spans="1:35" ht="12" customHeight="1">
      <c r="A891" s="154"/>
      <c r="B891" s="154"/>
      <c r="C891" s="154"/>
      <c r="D891" s="154"/>
      <c r="E891" s="154"/>
      <c r="F891" s="154"/>
      <c r="G891" s="92"/>
      <c r="H891" s="92"/>
      <c r="I891" s="92"/>
      <c r="J891" s="92"/>
      <c r="K891" s="92"/>
      <c r="L891" s="92"/>
      <c r="M891" s="92"/>
      <c r="N891" s="92"/>
      <c r="O891" s="92"/>
      <c r="P891" s="92"/>
      <c r="Q891" s="154"/>
      <c r="R891" s="154"/>
      <c r="S891" s="154"/>
      <c r="T891" s="154"/>
      <c r="U891" s="154"/>
      <c r="V891" s="154"/>
      <c r="W891" s="154"/>
      <c r="X891" s="154"/>
      <c r="Y891" s="154"/>
      <c r="Z891" s="154"/>
      <c r="AA891" s="154"/>
      <c r="AB891" s="154"/>
      <c r="AC891" s="154"/>
      <c r="AD891" s="154"/>
      <c r="AE891" s="154"/>
      <c r="AF891" s="154"/>
      <c r="AG891" s="154"/>
      <c r="AH891" s="154"/>
      <c r="AI891" s="154"/>
    </row>
    <row r="892" spans="1:35" ht="12" customHeight="1">
      <c r="A892" s="154"/>
      <c r="B892" s="154"/>
      <c r="C892" s="154"/>
      <c r="D892" s="154"/>
      <c r="E892" s="154"/>
      <c r="F892" s="154"/>
      <c r="G892" s="92"/>
      <c r="H892" s="92"/>
      <c r="I892" s="92"/>
      <c r="J892" s="92"/>
      <c r="K892" s="92"/>
      <c r="L892" s="92"/>
      <c r="M892" s="92"/>
      <c r="N892" s="92"/>
      <c r="O892" s="92"/>
      <c r="P892" s="92"/>
      <c r="Q892" s="154"/>
      <c r="R892" s="154"/>
      <c r="S892" s="154"/>
      <c r="T892" s="154"/>
      <c r="U892" s="154"/>
      <c r="V892" s="154"/>
      <c r="W892" s="154"/>
      <c r="X892" s="154"/>
      <c r="Y892" s="154"/>
      <c r="Z892" s="154"/>
      <c r="AA892" s="154"/>
      <c r="AB892" s="154"/>
      <c r="AC892" s="154"/>
      <c r="AD892" s="154"/>
      <c r="AE892" s="154"/>
      <c r="AF892" s="154"/>
      <c r="AG892" s="154"/>
      <c r="AH892" s="154"/>
      <c r="AI892" s="154"/>
    </row>
    <row r="893" spans="1:35" ht="12" customHeight="1">
      <c r="A893" s="154"/>
      <c r="B893" s="154"/>
      <c r="C893" s="154"/>
      <c r="D893" s="154"/>
      <c r="E893" s="154"/>
      <c r="F893" s="154"/>
      <c r="G893" s="92"/>
      <c r="H893" s="92"/>
      <c r="I893" s="92"/>
      <c r="J893" s="92"/>
      <c r="K893" s="92"/>
      <c r="L893" s="92"/>
      <c r="M893" s="92"/>
      <c r="N893" s="92"/>
      <c r="O893" s="92"/>
      <c r="P893" s="92"/>
      <c r="Q893" s="154"/>
      <c r="R893" s="154"/>
      <c r="S893" s="154"/>
      <c r="T893" s="154"/>
      <c r="U893" s="154"/>
      <c r="V893" s="154"/>
      <c r="W893" s="154"/>
      <c r="X893" s="154"/>
      <c r="Y893" s="154"/>
      <c r="Z893" s="154"/>
      <c r="AA893" s="154"/>
      <c r="AB893" s="154"/>
      <c r="AC893" s="154"/>
      <c r="AD893" s="154"/>
      <c r="AE893" s="154"/>
      <c r="AF893" s="154"/>
      <c r="AG893" s="154"/>
      <c r="AH893" s="154"/>
      <c r="AI893" s="154"/>
    </row>
    <row r="894" spans="1:35" ht="12" customHeight="1">
      <c r="A894" s="154"/>
      <c r="B894" s="154"/>
      <c r="C894" s="154"/>
      <c r="D894" s="154"/>
      <c r="E894" s="154"/>
      <c r="F894" s="154"/>
      <c r="G894" s="92"/>
      <c r="H894" s="92"/>
      <c r="I894" s="92"/>
      <c r="J894" s="92"/>
      <c r="K894" s="92"/>
      <c r="L894" s="92"/>
      <c r="M894" s="92"/>
      <c r="N894" s="92"/>
      <c r="O894" s="92"/>
      <c r="P894" s="92"/>
      <c r="Q894" s="154"/>
      <c r="R894" s="154"/>
      <c r="S894" s="154"/>
      <c r="T894" s="154"/>
      <c r="U894" s="154"/>
      <c r="V894" s="154"/>
      <c r="W894" s="154"/>
      <c r="X894" s="154"/>
      <c r="Y894" s="154"/>
      <c r="Z894" s="154"/>
      <c r="AA894" s="154"/>
      <c r="AB894" s="154"/>
      <c r="AC894" s="154"/>
      <c r="AD894" s="154"/>
      <c r="AE894" s="154"/>
      <c r="AF894" s="154"/>
      <c r="AG894" s="154"/>
      <c r="AH894" s="154"/>
      <c r="AI894" s="154"/>
    </row>
    <row r="895" spans="1:35" ht="12" customHeight="1">
      <c r="A895" s="154"/>
      <c r="B895" s="154"/>
      <c r="C895" s="154"/>
      <c r="D895" s="154"/>
      <c r="E895" s="154"/>
      <c r="F895" s="154"/>
      <c r="G895" s="92"/>
      <c r="H895" s="92"/>
      <c r="I895" s="92"/>
      <c r="J895" s="92"/>
      <c r="K895" s="92"/>
      <c r="L895" s="92"/>
      <c r="M895" s="92"/>
      <c r="N895" s="92"/>
      <c r="O895" s="92"/>
      <c r="P895" s="92"/>
      <c r="Q895" s="154"/>
      <c r="R895" s="154"/>
      <c r="S895" s="154"/>
      <c r="T895" s="154"/>
      <c r="U895" s="154"/>
      <c r="V895" s="154"/>
      <c r="W895" s="154"/>
      <c r="X895" s="154"/>
      <c r="Y895" s="154"/>
      <c r="Z895" s="154"/>
      <c r="AA895" s="154"/>
      <c r="AB895" s="154"/>
      <c r="AC895" s="154"/>
      <c r="AD895" s="154"/>
      <c r="AE895" s="154"/>
      <c r="AF895" s="154"/>
      <c r="AG895" s="154"/>
      <c r="AH895" s="154"/>
      <c r="AI895" s="154"/>
    </row>
    <row r="896" spans="1:35" ht="12" customHeight="1">
      <c r="A896" s="154"/>
      <c r="B896" s="154"/>
      <c r="C896" s="154"/>
      <c r="D896" s="154"/>
      <c r="E896" s="154"/>
      <c r="F896" s="154"/>
      <c r="G896" s="92"/>
      <c r="H896" s="92"/>
      <c r="I896" s="92"/>
      <c r="J896" s="92"/>
      <c r="K896" s="92"/>
      <c r="L896" s="92"/>
      <c r="M896" s="92"/>
      <c r="N896" s="92"/>
      <c r="O896" s="92"/>
      <c r="P896" s="92"/>
      <c r="Q896" s="154"/>
      <c r="R896" s="154"/>
      <c r="S896" s="154"/>
      <c r="T896" s="154"/>
      <c r="U896" s="154"/>
      <c r="V896" s="154"/>
      <c r="W896" s="154"/>
      <c r="X896" s="154"/>
      <c r="Y896" s="154"/>
      <c r="Z896" s="154"/>
      <c r="AA896" s="154"/>
      <c r="AB896" s="154"/>
      <c r="AC896" s="154"/>
      <c r="AD896" s="154"/>
      <c r="AE896" s="154"/>
      <c r="AF896" s="154"/>
      <c r="AG896" s="154"/>
      <c r="AH896" s="154"/>
      <c r="AI896" s="154"/>
    </row>
    <row r="897" spans="1:35" ht="12" customHeight="1">
      <c r="A897" s="154"/>
      <c r="B897" s="154"/>
      <c r="C897" s="154"/>
      <c r="D897" s="154"/>
      <c r="E897" s="154"/>
      <c r="F897" s="154"/>
      <c r="G897" s="92"/>
      <c r="H897" s="92"/>
      <c r="I897" s="92"/>
      <c r="J897" s="92"/>
      <c r="K897" s="92"/>
      <c r="L897" s="92"/>
      <c r="M897" s="92"/>
      <c r="N897" s="92"/>
      <c r="O897" s="92"/>
      <c r="P897" s="92"/>
      <c r="Q897" s="154"/>
      <c r="R897" s="154"/>
      <c r="S897" s="154"/>
      <c r="T897" s="154"/>
      <c r="U897" s="154"/>
      <c r="V897" s="154"/>
      <c r="W897" s="154"/>
      <c r="X897" s="154"/>
      <c r="Y897" s="154"/>
      <c r="Z897" s="154"/>
      <c r="AA897" s="154"/>
      <c r="AB897" s="154"/>
      <c r="AC897" s="154"/>
      <c r="AD897" s="154"/>
      <c r="AE897" s="154"/>
      <c r="AF897" s="154"/>
      <c r="AG897" s="154"/>
      <c r="AH897" s="154"/>
      <c r="AI897" s="154"/>
    </row>
    <row r="898" spans="1:35" ht="12" customHeight="1">
      <c r="A898" s="154"/>
      <c r="B898" s="154"/>
      <c r="C898" s="154"/>
      <c r="D898" s="154"/>
      <c r="E898" s="154"/>
      <c r="F898" s="154"/>
      <c r="G898" s="92"/>
      <c r="H898" s="92"/>
      <c r="I898" s="92"/>
      <c r="J898" s="92"/>
      <c r="K898" s="92"/>
      <c r="L898" s="92"/>
      <c r="M898" s="92"/>
      <c r="N898" s="92"/>
      <c r="O898" s="92"/>
      <c r="P898" s="92"/>
      <c r="Q898" s="154"/>
      <c r="R898" s="154"/>
      <c r="S898" s="154"/>
      <c r="T898" s="154"/>
      <c r="U898" s="154"/>
      <c r="V898" s="154"/>
      <c r="W898" s="154"/>
      <c r="X898" s="154"/>
      <c r="Y898" s="154"/>
      <c r="Z898" s="154"/>
      <c r="AA898" s="154"/>
      <c r="AB898" s="154"/>
      <c r="AC898" s="154"/>
      <c r="AD898" s="154"/>
      <c r="AE898" s="154"/>
      <c r="AF898" s="154"/>
      <c r="AG898" s="154"/>
      <c r="AH898" s="154"/>
      <c r="AI898" s="154"/>
    </row>
    <row r="899" spans="1:35" ht="12" customHeight="1">
      <c r="A899" s="154"/>
      <c r="B899" s="154"/>
      <c r="C899" s="154"/>
      <c r="D899" s="154"/>
      <c r="E899" s="154"/>
      <c r="F899" s="154"/>
      <c r="G899" s="92"/>
      <c r="H899" s="92"/>
      <c r="I899" s="92"/>
      <c r="J899" s="92"/>
      <c r="K899" s="92"/>
      <c r="L899" s="92"/>
      <c r="M899" s="92"/>
      <c r="N899" s="92"/>
      <c r="O899" s="92"/>
      <c r="P899" s="92"/>
      <c r="Q899" s="154"/>
      <c r="R899" s="154"/>
      <c r="S899" s="154"/>
      <c r="T899" s="154"/>
      <c r="U899" s="154"/>
      <c r="V899" s="154"/>
      <c r="W899" s="154"/>
      <c r="X899" s="154"/>
      <c r="Y899" s="154"/>
      <c r="Z899" s="154"/>
      <c r="AA899" s="154"/>
      <c r="AB899" s="154"/>
      <c r="AC899" s="154"/>
      <c r="AD899" s="154"/>
      <c r="AE899" s="154"/>
      <c r="AF899" s="154"/>
      <c r="AG899" s="154"/>
      <c r="AH899" s="154"/>
      <c r="AI899" s="154"/>
    </row>
    <row r="900" spans="1:35" ht="12" customHeight="1">
      <c r="A900" s="154"/>
      <c r="B900" s="154"/>
      <c r="C900" s="154"/>
      <c r="D900" s="154"/>
      <c r="E900" s="154"/>
      <c r="F900" s="154"/>
      <c r="G900" s="92"/>
      <c r="H900" s="92"/>
      <c r="I900" s="92"/>
      <c r="J900" s="92"/>
      <c r="K900" s="92"/>
      <c r="L900" s="92"/>
      <c r="M900" s="92"/>
      <c r="N900" s="92"/>
      <c r="O900" s="92"/>
      <c r="P900" s="92"/>
      <c r="Q900" s="154"/>
      <c r="R900" s="154"/>
      <c r="S900" s="154"/>
      <c r="T900" s="154"/>
      <c r="U900" s="154"/>
      <c r="V900" s="154"/>
      <c r="W900" s="154"/>
      <c r="X900" s="154"/>
      <c r="Y900" s="154"/>
      <c r="Z900" s="154"/>
      <c r="AA900" s="154"/>
      <c r="AB900" s="154"/>
      <c r="AC900" s="154"/>
      <c r="AD900" s="154"/>
      <c r="AE900" s="154"/>
      <c r="AF900" s="154"/>
      <c r="AG900" s="154"/>
      <c r="AH900" s="154"/>
      <c r="AI900" s="154"/>
    </row>
    <row r="901" spans="1:35" ht="12" customHeight="1">
      <c r="A901" s="154"/>
      <c r="B901" s="154"/>
      <c r="C901" s="154"/>
      <c r="D901" s="154"/>
      <c r="E901" s="154"/>
      <c r="F901" s="154"/>
      <c r="G901" s="92"/>
      <c r="H901" s="92"/>
      <c r="I901" s="92"/>
      <c r="J901" s="92"/>
      <c r="K901" s="92"/>
      <c r="L901" s="92"/>
      <c r="M901" s="92"/>
      <c r="N901" s="92"/>
      <c r="O901" s="92"/>
      <c r="P901" s="92"/>
      <c r="Q901" s="154"/>
      <c r="R901" s="154"/>
      <c r="S901" s="154"/>
      <c r="T901" s="154"/>
      <c r="U901" s="154"/>
      <c r="V901" s="154"/>
      <c r="W901" s="154"/>
      <c r="X901" s="154"/>
      <c r="Y901" s="154"/>
      <c r="Z901" s="154"/>
      <c r="AA901" s="154"/>
      <c r="AB901" s="154"/>
      <c r="AC901" s="154"/>
      <c r="AD901" s="154"/>
      <c r="AE901" s="154"/>
      <c r="AF901" s="154"/>
      <c r="AG901" s="154"/>
      <c r="AH901" s="154"/>
      <c r="AI901" s="154"/>
    </row>
    <row r="902" spans="1:35" ht="12" customHeight="1">
      <c r="A902" s="154"/>
      <c r="B902" s="154"/>
      <c r="C902" s="154"/>
      <c r="D902" s="154"/>
      <c r="E902" s="154"/>
      <c r="F902" s="154"/>
      <c r="G902" s="92"/>
      <c r="H902" s="92"/>
      <c r="I902" s="92"/>
      <c r="J902" s="92"/>
      <c r="K902" s="92"/>
      <c r="L902" s="92"/>
      <c r="M902" s="92"/>
      <c r="N902" s="92"/>
      <c r="O902" s="92"/>
      <c r="P902" s="92"/>
      <c r="Q902" s="154"/>
      <c r="R902" s="154"/>
      <c r="S902" s="154"/>
      <c r="T902" s="154"/>
      <c r="U902" s="154"/>
      <c r="V902" s="154"/>
      <c r="W902" s="154"/>
      <c r="X902" s="154"/>
      <c r="Y902" s="154"/>
      <c r="Z902" s="154"/>
      <c r="AA902" s="154"/>
      <c r="AB902" s="154"/>
      <c r="AC902" s="154"/>
      <c r="AD902" s="154"/>
      <c r="AE902" s="154"/>
      <c r="AF902" s="154"/>
      <c r="AG902" s="154"/>
      <c r="AH902" s="154"/>
      <c r="AI902" s="154"/>
    </row>
    <row r="903" spans="1:35" ht="12" customHeight="1">
      <c r="A903" s="154"/>
      <c r="B903" s="154"/>
      <c r="C903" s="154"/>
      <c r="D903" s="154"/>
      <c r="E903" s="154"/>
      <c r="F903" s="154"/>
      <c r="G903" s="92"/>
      <c r="H903" s="92"/>
      <c r="I903" s="92"/>
      <c r="J903" s="92"/>
      <c r="K903" s="92"/>
      <c r="L903" s="92"/>
      <c r="M903" s="92"/>
      <c r="N903" s="92"/>
      <c r="O903" s="92"/>
      <c r="P903" s="92"/>
      <c r="Q903" s="154"/>
      <c r="R903" s="154"/>
      <c r="S903" s="154"/>
      <c r="T903" s="154"/>
      <c r="U903" s="154"/>
      <c r="V903" s="154"/>
      <c r="W903" s="154"/>
      <c r="X903" s="154"/>
      <c r="Y903" s="154"/>
      <c r="Z903" s="154"/>
      <c r="AA903" s="154"/>
      <c r="AB903" s="154"/>
      <c r="AC903" s="154"/>
      <c r="AD903" s="154"/>
      <c r="AE903" s="154"/>
      <c r="AF903" s="154"/>
      <c r="AG903" s="154"/>
      <c r="AH903" s="154"/>
      <c r="AI903" s="154"/>
    </row>
    <row r="904" spans="1:35" ht="12" customHeight="1">
      <c r="A904" s="154"/>
      <c r="B904" s="154"/>
      <c r="C904" s="154"/>
      <c r="D904" s="154"/>
      <c r="E904" s="154"/>
      <c r="F904" s="154"/>
      <c r="G904" s="92"/>
      <c r="H904" s="92"/>
      <c r="I904" s="92"/>
      <c r="J904" s="92"/>
      <c r="K904" s="92"/>
      <c r="L904" s="92"/>
      <c r="M904" s="92"/>
      <c r="N904" s="92"/>
      <c r="O904" s="92"/>
      <c r="P904" s="92"/>
      <c r="Q904" s="154"/>
      <c r="R904" s="154"/>
      <c r="S904" s="154"/>
      <c r="T904" s="154"/>
      <c r="U904" s="154"/>
      <c r="V904" s="154"/>
      <c r="W904" s="154"/>
      <c r="X904" s="154"/>
      <c r="Y904" s="154"/>
      <c r="Z904" s="154"/>
      <c r="AA904" s="154"/>
      <c r="AB904" s="154"/>
      <c r="AC904" s="154"/>
      <c r="AD904" s="154"/>
      <c r="AE904" s="154"/>
      <c r="AF904" s="154"/>
      <c r="AG904" s="154"/>
      <c r="AH904" s="154"/>
      <c r="AI904" s="154"/>
    </row>
    <row r="905" spans="1:35" ht="12" customHeight="1">
      <c r="A905" s="154"/>
      <c r="B905" s="154"/>
      <c r="C905" s="154"/>
      <c r="D905" s="154"/>
      <c r="E905" s="154"/>
      <c r="F905" s="154"/>
      <c r="G905" s="92"/>
      <c r="H905" s="92"/>
      <c r="I905" s="92"/>
      <c r="J905" s="92"/>
      <c r="K905" s="92"/>
      <c r="L905" s="92"/>
      <c r="M905" s="92"/>
      <c r="N905" s="92"/>
      <c r="O905" s="92"/>
      <c r="P905" s="92"/>
      <c r="Q905" s="154"/>
      <c r="R905" s="154"/>
      <c r="S905" s="154"/>
      <c r="T905" s="154"/>
      <c r="U905" s="154"/>
      <c r="V905" s="154"/>
      <c r="W905" s="154"/>
      <c r="X905" s="154"/>
      <c r="Y905" s="154"/>
      <c r="Z905" s="154"/>
      <c r="AA905" s="154"/>
      <c r="AB905" s="154"/>
      <c r="AC905" s="154"/>
      <c r="AD905" s="154"/>
      <c r="AE905" s="154"/>
      <c r="AF905" s="154"/>
      <c r="AG905" s="154"/>
      <c r="AH905" s="154"/>
      <c r="AI905" s="154"/>
    </row>
    <row r="906" spans="1:35" ht="12" customHeight="1">
      <c r="A906" s="154"/>
      <c r="B906" s="154"/>
      <c r="C906" s="154"/>
      <c r="D906" s="154"/>
      <c r="E906" s="154"/>
      <c r="F906" s="154"/>
      <c r="G906" s="92"/>
      <c r="H906" s="92"/>
      <c r="I906" s="92"/>
      <c r="J906" s="92"/>
      <c r="K906" s="92"/>
      <c r="L906" s="92"/>
      <c r="M906" s="92"/>
      <c r="N906" s="92"/>
      <c r="O906" s="92"/>
      <c r="P906" s="92"/>
      <c r="Q906" s="154"/>
      <c r="R906" s="154"/>
      <c r="S906" s="154"/>
      <c r="T906" s="154"/>
      <c r="U906" s="154"/>
      <c r="V906" s="154"/>
      <c r="W906" s="154"/>
      <c r="X906" s="154"/>
      <c r="Y906" s="154"/>
      <c r="Z906" s="154"/>
      <c r="AA906" s="154"/>
      <c r="AB906" s="154"/>
      <c r="AC906" s="154"/>
      <c r="AD906" s="154"/>
      <c r="AE906" s="154"/>
      <c r="AF906" s="154"/>
      <c r="AG906" s="154"/>
      <c r="AH906" s="154"/>
      <c r="AI906" s="154"/>
    </row>
    <row r="907" spans="1:35" ht="12" customHeight="1">
      <c r="A907" s="154"/>
      <c r="B907" s="154"/>
      <c r="C907" s="154"/>
      <c r="D907" s="154"/>
      <c r="E907" s="154"/>
      <c r="F907" s="154"/>
      <c r="G907" s="92"/>
      <c r="H907" s="92"/>
      <c r="I907" s="92"/>
      <c r="J907" s="92"/>
      <c r="K907" s="92"/>
      <c r="L907" s="92"/>
      <c r="M907" s="92"/>
      <c r="N907" s="92"/>
      <c r="O907" s="92"/>
      <c r="P907" s="92"/>
      <c r="Q907" s="154"/>
      <c r="R907" s="154"/>
      <c r="S907" s="154"/>
      <c r="T907" s="154"/>
      <c r="U907" s="154"/>
      <c r="V907" s="154"/>
      <c r="W907" s="154"/>
      <c r="X907" s="154"/>
      <c r="Y907" s="154"/>
      <c r="Z907" s="154"/>
      <c r="AA907" s="154"/>
      <c r="AB907" s="154"/>
      <c r="AC907" s="154"/>
      <c r="AD907" s="154"/>
      <c r="AE907" s="154"/>
      <c r="AF907" s="154"/>
      <c r="AG907" s="154"/>
      <c r="AH907" s="154"/>
      <c r="AI907" s="154"/>
    </row>
    <row r="908" spans="1:35" ht="12" customHeight="1">
      <c r="A908" s="154"/>
      <c r="B908" s="154"/>
      <c r="C908" s="154"/>
      <c r="D908" s="154"/>
      <c r="E908" s="154"/>
      <c r="F908" s="154"/>
      <c r="G908" s="92"/>
      <c r="H908" s="92"/>
      <c r="I908" s="92"/>
      <c r="J908" s="92"/>
      <c r="K908" s="92"/>
      <c r="L908" s="92"/>
      <c r="M908" s="92"/>
      <c r="N908" s="92"/>
      <c r="O908" s="92"/>
      <c r="P908" s="92"/>
      <c r="Q908" s="154"/>
      <c r="R908" s="154"/>
      <c r="S908" s="154"/>
      <c r="T908" s="154"/>
      <c r="U908" s="154"/>
      <c r="V908" s="154"/>
      <c r="W908" s="154"/>
      <c r="X908" s="154"/>
      <c r="Y908" s="154"/>
      <c r="Z908" s="154"/>
      <c r="AA908" s="154"/>
      <c r="AB908" s="154"/>
      <c r="AC908" s="154"/>
      <c r="AD908" s="154"/>
      <c r="AE908" s="154"/>
      <c r="AF908" s="154"/>
      <c r="AG908" s="154"/>
      <c r="AH908" s="154"/>
      <c r="AI908" s="154"/>
    </row>
    <row r="909" spans="1:35" ht="12" customHeight="1">
      <c r="A909" s="154"/>
      <c r="B909" s="154"/>
      <c r="C909" s="154"/>
      <c r="D909" s="154"/>
      <c r="E909" s="154"/>
      <c r="F909" s="154"/>
      <c r="G909" s="92"/>
      <c r="H909" s="92"/>
      <c r="I909" s="92"/>
      <c r="J909" s="92"/>
      <c r="K909" s="92"/>
      <c r="L909" s="92"/>
      <c r="M909" s="92"/>
      <c r="N909" s="92"/>
      <c r="O909" s="92"/>
      <c r="P909" s="92"/>
      <c r="Q909" s="154"/>
      <c r="R909" s="154"/>
      <c r="S909" s="154"/>
      <c r="T909" s="154"/>
      <c r="U909" s="154"/>
      <c r="V909" s="154"/>
      <c r="W909" s="154"/>
      <c r="X909" s="154"/>
      <c r="Y909" s="154"/>
      <c r="Z909" s="154"/>
      <c r="AA909" s="154"/>
      <c r="AB909" s="154"/>
      <c r="AC909" s="154"/>
      <c r="AD909" s="154"/>
      <c r="AE909" s="154"/>
      <c r="AF909" s="154"/>
      <c r="AG909" s="154"/>
      <c r="AH909" s="154"/>
      <c r="AI909" s="154"/>
    </row>
    <row r="910" spans="1:35" ht="12" customHeight="1">
      <c r="A910" s="154"/>
      <c r="B910" s="154"/>
      <c r="C910" s="154"/>
      <c r="D910" s="154"/>
      <c r="E910" s="154"/>
      <c r="F910" s="154"/>
      <c r="G910" s="92"/>
      <c r="H910" s="92"/>
      <c r="I910" s="92"/>
      <c r="J910" s="92"/>
      <c r="K910" s="92"/>
      <c r="L910" s="92"/>
      <c r="M910" s="92"/>
      <c r="N910" s="92"/>
      <c r="O910" s="92"/>
      <c r="P910" s="92"/>
      <c r="Q910" s="154"/>
      <c r="R910" s="154"/>
      <c r="S910" s="154"/>
      <c r="T910" s="154"/>
      <c r="U910" s="154"/>
      <c r="V910" s="154"/>
      <c r="W910" s="154"/>
      <c r="X910" s="154"/>
      <c r="Y910" s="154"/>
      <c r="Z910" s="154"/>
      <c r="AA910" s="154"/>
      <c r="AB910" s="154"/>
      <c r="AC910" s="154"/>
      <c r="AD910" s="154"/>
      <c r="AE910" s="154"/>
      <c r="AF910" s="154"/>
      <c r="AG910" s="154"/>
      <c r="AH910" s="154"/>
      <c r="AI910" s="154"/>
    </row>
    <row r="911" spans="1:35" ht="12" customHeight="1">
      <c r="A911" s="154"/>
      <c r="B911" s="154"/>
      <c r="C911" s="154"/>
      <c r="D911" s="154"/>
      <c r="E911" s="154"/>
      <c r="F911" s="154"/>
      <c r="G911" s="92"/>
      <c r="H911" s="92"/>
      <c r="I911" s="92"/>
      <c r="J911" s="92"/>
      <c r="K911" s="92"/>
      <c r="L911" s="92"/>
      <c r="M911" s="92"/>
      <c r="N911" s="92"/>
      <c r="O911" s="92"/>
      <c r="P911" s="92"/>
      <c r="Q911" s="154"/>
      <c r="R911" s="154"/>
      <c r="S911" s="154"/>
      <c r="T911" s="154"/>
      <c r="U911" s="154"/>
      <c r="V911" s="154"/>
      <c r="W911" s="154"/>
      <c r="X911" s="154"/>
      <c r="Y911" s="154"/>
      <c r="Z911" s="154"/>
      <c r="AA911" s="154"/>
      <c r="AB911" s="154"/>
      <c r="AC911" s="154"/>
      <c r="AD911" s="154"/>
      <c r="AE911" s="154"/>
      <c r="AF911" s="154"/>
      <c r="AG911" s="154"/>
      <c r="AH911" s="154"/>
      <c r="AI911" s="154"/>
    </row>
    <row r="912" spans="1:35" ht="12" customHeight="1">
      <c r="A912" s="154"/>
      <c r="B912" s="154"/>
      <c r="C912" s="154"/>
      <c r="D912" s="154"/>
      <c r="E912" s="154"/>
      <c r="F912" s="154"/>
      <c r="G912" s="92"/>
      <c r="H912" s="92"/>
      <c r="I912" s="92"/>
      <c r="J912" s="92"/>
      <c r="K912" s="92"/>
      <c r="L912" s="92"/>
      <c r="M912" s="92"/>
      <c r="N912" s="92"/>
      <c r="O912" s="92"/>
      <c r="P912" s="92"/>
      <c r="Q912" s="154"/>
      <c r="R912" s="154"/>
      <c r="S912" s="154"/>
      <c r="T912" s="154"/>
      <c r="U912" s="154"/>
      <c r="V912" s="154"/>
      <c r="W912" s="154"/>
      <c r="X912" s="154"/>
      <c r="Y912" s="154"/>
      <c r="Z912" s="154"/>
      <c r="AA912" s="154"/>
      <c r="AB912" s="154"/>
      <c r="AC912" s="154"/>
      <c r="AD912" s="154"/>
      <c r="AE912" s="154"/>
      <c r="AF912" s="154"/>
      <c r="AG912" s="154"/>
      <c r="AH912" s="154"/>
      <c r="AI912" s="154"/>
    </row>
    <row r="913" spans="1:35" ht="12" customHeight="1">
      <c r="A913" s="154"/>
      <c r="B913" s="154"/>
      <c r="C913" s="154"/>
      <c r="D913" s="154"/>
      <c r="E913" s="154"/>
      <c r="F913" s="154"/>
      <c r="G913" s="92"/>
      <c r="H913" s="92"/>
      <c r="I913" s="92"/>
      <c r="J913" s="92"/>
      <c r="K913" s="92"/>
      <c r="L913" s="92"/>
      <c r="M913" s="92"/>
      <c r="N913" s="92"/>
      <c r="O913" s="92"/>
      <c r="P913" s="92"/>
      <c r="Q913" s="154"/>
      <c r="R913" s="154"/>
      <c r="S913" s="154"/>
      <c r="T913" s="154"/>
      <c r="U913" s="154"/>
      <c r="V913" s="154"/>
      <c r="W913" s="154"/>
      <c r="X913" s="154"/>
      <c r="Y913" s="154"/>
      <c r="Z913" s="154"/>
      <c r="AA913" s="154"/>
      <c r="AB913" s="154"/>
      <c r="AC913" s="154"/>
      <c r="AD913" s="154"/>
      <c r="AE913" s="154"/>
      <c r="AF913" s="154"/>
      <c r="AG913" s="154"/>
      <c r="AH913" s="154"/>
      <c r="AI913" s="154"/>
    </row>
    <row r="914" spans="1:35" ht="12" customHeight="1">
      <c r="A914" s="154"/>
      <c r="B914" s="154"/>
      <c r="C914" s="154"/>
      <c r="D914" s="154"/>
      <c r="E914" s="154"/>
      <c r="F914" s="154"/>
      <c r="G914" s="92"/>
      <c r="H914" s="92"/>
      <c r="I914" s="92"/>
      <c r="J914" s="92"/>
      <c r="K914" s="92"/>
      <c r="L914" s="92"/>
      <c r="M914" s="92"/>
      <c r="N914" s="92"/>
      <c r="O914" s="92"/>
      <c r="P914" s="92"/>
      <c r="Q914" s="154"/>
      <c r="R914" s="154"/>
      <c r="S914" s="154"/>
      <c r="T914" s="154"/>
      <c r="U914" s="154"/>
      <c r="V914" s="154"/>
      <c r="W914" s="154"/>
      <c r="X914" s="154"/>
      <c r="Y914" s="154"/>
      <c r="Z914" s="154"/>
      <c r="AA914" s="154"/>
      <c r="AB914" s="154"/>
      <c r="AC914" s="154"/>
      <c r="AD914" s="154"/>
      <c r="AE914" s="154"/>
      <c r="AF914" s="154"/>
      <c r="AG914" s="154"/>
      <c r="AH914" s="154"/>
      <c r="AI914" s="154"/>
    </row>
    <row r="915" spans="1:35" ht="12" customHeight="1">
      <c r="A915" s="154"/>
      <c r="B915" s="154"/>
      <c r="C915" s="154"/>
      <c r="D915" s="154"/>
      <c r="E915" s="154"/>
      <c r="F915" s="154"/>
      <c r="G915" s="92"/>
      <c r="H915" s="92"/>
      <c r="I915" s="92"/>
      <c r="J915" s="92"/>
      <c r="K915" s="92"/>
      <c r="L915" s="92"/>
      <c r="M915" s="92"/>
      <c r="N915" s="92"/>
      <c r="O915" s="92"/>
      <c r="P915" s="92"/>
      <c r="Q915" s="154"/>
      <c r="R915" s="154"/>
      <c r="S915" s="154"/>
      <c r="T915" s="154"/>
      <c r="U915" s="154"/>
      <c r="V915" s="154"/>
      <c r="W915" s="154"/>
      <c r="X915" s="154"/>
      <c r="Y915" s="154"/>
      <c r="Z915" s="154"/>
      <c r="AA915" s="154"/>
      <c r="AB915" s="154"/>
      <c r="AC915" s="154"/>
      <c r="AD915" s="154"/>
      <c r="AE915" s="154"/>
      <c r="AF915" s="154"/>
      <c r="AG915" s="154"/>
      <c r="AH915" s="154"/>
      <c r="AI915" s="154"/>
    </row>
    <row r="916" spans="1:35" ht="12" customHeight="1">
      <c r="A916" s="154"/>
      <c r="B916" s="154"/>
      <c r="C916" s="154"/>
      <c r="D916" s="154"/>
      <c r="E916" s="154"/>
      <c r="F916" s="154"/>
      <c r="G916" s="92"/>
      <c r="H916" s="92"/>
      <c r="I916" s="92"/>
      <c r="J916" s="92"/>
      <c r="K916" s="92"/>
      <c r="L916" s="92"/>
      <c r="M916" s="92"/>
      <c r="N916" s="92"/>
      <c r="O916" s="92"/>
      <c r="P916" s="92"/>
      <c r="Q916" s="154"/>
      <c r="R916" s="154"/>
      <c r="S916" s="154"/>
      <c r="T916" s="154"/>
      <c r="U916" s="154"/>
      <c r="V916" s="154"/>
      <c r="W916" s="154"/>
      <c r="X916" s="154"/>
      <c r="Y916" s="154"/>
      <c r="Z916" s="154"/>
      <c r="AA916" s="154"/>
      <c r="AB916" s="154"/>
      <c r="AC916" s="154"/>
      <c r="AD916" s="154"/>
      <c r="AE916" s="154"/>
      <c r="AF916" s="154"/>
      <c r="AG916" s="154"/>
      <c r="AH916" s="154"/>
      <c r="AI916" s="154"/>
    </row>
    <row r="917" spans="1:35" ht="12" customHeight="1">
      <c r="A917" s="154"/>
      <c r="B917" s="154"/>
      <c r="C917" s="154"/>
      <c r="D917" s="154"/>
      <c r="E917" s="154"/>
      <c r="F917" s="154"/>
      <c r="G917" s="92"/>
      <c r="H917" s="92"/>
      <c r="I917" s="92"/>
      <c r="J917" s="92"/>
      <c r="K917" s="92"/>
      <c r="L917" s="92"/>
      <c r="M917" s="92"/>
      <c r="N917" s="92"/>
      <c r="O917" s="92"/>
      <c r="P917" s="92"/>
      <c r="Q917" s="154"/>
      <c r="R917" s="154"/>
      <c r="S917" s="154"/>
      <c r="T917" s="154"/>
      <c r="U917" s="154"/>
      <c r="V917" s="154"/>
      <c r="W917" s="154"/>
      <c r="X917" s="154"/>
      <c r="Y917" s="154"/>
      <c r="Z917" s="154"/>
      <c r="AA917" s="154"/>
      <c r="AB917" s="154"/>
      <c r="AC917" s="154"/>
      <c r="AD917" s="154"/>
      <c r="AE917" s="154"/>
      <c r="AF917" s="154"/>
      <c r="AG917" s="154"/>
      <c r="AH917" s="154"/>
      <c r="AI917" s="154"/>
    </row>
    <row r="918" spans="1:35" ht="12" customHeight="1">
      <c r="A918" s="154"/>
      <c r="B918" s="154"/>
      <c r="C918" s="154"/>
      <c r="D918" s="154"/>
      <c r="E918" s="154"/>
      <c r="F918" s="154"/>
      <c r="G918" s="92"/>
      <c r="H918" s="92"/>
      <c r="I918" s="92"/>
      <c r="J918" s="92"/>
      <c r="K918" s="92"/>
      <c r="L918" s="92"/>
      <c r="M918" s="92"/>
      <c r="N918" s="92"/>
      <c r="O918" s="92"/>
      <c r="P918" s="92"/>
      <c r="Q918" s="154"/>
      <c r="R918" s="154"/>
      <c r="S918" s="154"/>
      <c r="T918" s="154"/>
      <c r="U918" s="154"/>
      <c r="V918" s="154"/>
      <c r="W918" s="154"/>
      <c r="X918" s="154"/>
      <c r="Y918" s="154"/>
      <c r="Z918" s="154"/>
      <c r="AA918" s="154"/>
      <c r="AB918" s="154"/>
      <c r="AC918" s="154"/>
      <c r="AD918" s="154"/>
      <c r="AE918" s="154"/>
      <c r="AF918" s="154"/>
      <c r="AG918" s="154"/>
      <c r="AH918" s="154"/>
      <c r="AI918" s="154"/>
    </row>
    <row r="919" spans="1:35" ht="12" customHeight="1">
      <c r="A919" s="154"/>
      <c r="B919" s="154"/>
      <c r="C919" s="154"/>
      <c r="D919" s="154"/>
      <c r="E919" s="154"/>
      <c r="F919" s="154"/>
      <c r="G919" s="92"/>
      <c r="H919" s="92"/>
      <c r="I919" s="92"/>
      <c r="J919" s="92"/>
      <c r="K919" s="92"/>
      <c r="L919" s="92"/>
      <c r="M919" s="92"/>
      <c r="N919" s="92"/>
      <c r="O919" s="92"/>
      <c r="P919" s="92"/>
      <c r="Q919" s="154"/>
      <c r="R919" s="154"/>
      <c r="S919" s="154"/>
      <c r="T919" s="154"/>
      <c r="U919" s="154"/>
      <c r="V919" s="154"/>
      <c r="W919" s="154"/>
      <c r="X919" s="154"/>
      <c r="Y919" s="154"/>
      <c r="Z919" s="154"/>
      <c r="AA919" s="154"/>
      <c r="AB919" s="154"/>
      <c r="AC919" s="154"/>
      <c r="AD919" s="154"/>
      <c r="AE919" s="154"/>
      <c r="AF919" s="154"/>
      <c r="AG919" s="154"/>
      <c r="AH919" s="154"/>
      <c r="AI919" s="154"/>
    </row>
    <row r="920" spans="1:35" ht="12" customHeight="1">
      <c r="A920" s="154"/>
      <c r="B920" s="154"/>
      <c r="C920" s="154"/>
      <c r="D920" s="154"/>
      <c r="E920" s="154"/>
      <c r="F920" s="154"/>
      <c r="G920" s="92"/>
      <c r="H920" s="92"/>
      <c r="I920" s="92"/>
      <c r="J920" s="92"/>
      <c r="K920" s="92"/>
      <c r="L920" s="92"/>
      <c r="M920" s="92"/>
      <c r="N920" s="92"/>
      <c r="O920" s="92"/>
      <c r="P920" s="92"/>
      <c r="Q920" s="154"/>
      <c r="R920" s="154"/>
      <c r="S920" s="154"/>
      <c r="T920" s="154"/>
      <c r="U920" s="154"/>
      <c r="V920" s="154"/>
      <c r="W920" s="154"/>
      <c r="X920" s="154"/>
      <c r="Y920" s="154"/>
      <c r="Z920" s="154"/>
      <c r="AA920" s="154"/>
      <c r="AB920" s="154"/>
      <c r="AC920" s="154"/>
      <c r="AD920" s="154"/>
      <c r="AE920" s="154"/>
      <c r="AF920" s="154"/>
      <c r="AG920" s="154"/>
      <c r="AH920" s="154"/>
      <c r="AI920" s="154"/>
    </row>
    <row r="921" spans="1:35" ht="12" customHeight="1">
      <c r="A921" s="154"/>
      <c r="B921" s="154"/>
      <c r="C921" s="154"/>
      <c r="D921" s="154"/>
      <c r="E921" s="154"/>
      <c r="F921" s="154"/>
      <c r="G921" s="92"/>
      <c r="H921" s="92"/>
      <c r="I921" s="92"/>
      <c r="J921" s="92"/>
      <c r="K921" s="92"/>
      <c r="L921" s="92"/>
      <c r="M921" s="92"/>
      <c r="N921" s="92"/>
      <c r="O921" s="92"/>
      <c r="P921" s="92"/>
      <c r="Q921" s="154"/>
      <c r="R921" s="154"/>
      <c r="S921" s="154"/>
      <c r="T921" s="154"/>
      <c r="U921" s="154"/>
      <c r="V921" s="154"/>
      <c r="W921" s="154"/>
      <c r="X921" s="154"/>
      <c r="Y921" s="154"/>
      <c r="Z921" s="154"/>
      <c r="AA921" s="154"/>
      <c r="AB921" s="154"/>
      <c r="AC921" s="154"/>
      <c r="AD921" s="154"/>
      <c r="AE921" s="154"/>
      <c r="AF921" s="154"/>
      <c r="AG921" s="154"/>
      <c r="AH921" s="154"/>
      <c r="AI921" s="154"/>
    </row>
    <row r="922" spans="1:35" ht="12" customHeight="1">
      <c r="A922" s="154"/>
      <c r="B922" s="154"/>
      <c r="C922" s="154"/>
      <c r="D922" s="154"/>
      <c r="E922" s="154"/>
      <c r="F922" s="154"/>
      <c r="G922" s="92"/>
      <c r="H922" s="92"/>
      <c r="I922" s="92"/>
      <c r="J922" s="92"/>
      <c r="K922" s="92"/>
      <c r="L922" s="92"/>
      <c r="M922" s="92"/>
      <c r="N922" s="92"/>
      <c r="O922" s="92"/>
      <c r="P922" s="92"/>
      <c r="Q922" s="154"/>
      <c r="R922" s="154"/>
      <c r="S922" s="154"/>
      <c r="T922" s="154"/>
      <c r="U922" s="154"/>
      <c r="V922" s="154"/>
      <c r="W922" s="154"/>
      <c r="X922" s="154"/>
      <c r="Y922" s="154"/>
      <c r="Z922" s="154"/>
      <c r="AA922" s="154"/>
      <c r="AB922" s="154"/>
      <c r="AC922" s="154"/>
      <c r="AD922" s="154"/>
      <c r="AE922" s="154"/>
      <c r="AF922" s="154"/>
      <c r="AG922" s="154"/>
      <c r="AH922" s="154"/>
      <c r="AI922" s="154"/>
    </row>
    <row r="923" spans="1:35" ht="12" customHeight="1">
      <c r="A923" s="154"/>
      <c r="B923" s="154"/>
      <c r="C923" s="154"/>
      <c r="D923" s="154"/>
      <c r="E923" s="154"/>
      <c r="F923" s="154"/>
      <c r="G923" s="92"/>
      <c r="H923" s="92"/>
      <c r="I923" s="92"/>
      <c r="J923" s="92"/>
      <c r="K923" s="92"/>
      <c r="L923" s="92"/>
      <c r="M923" s="92"/>
      <c r="N923" s="92"/>
      <c r="O923" s="92"/>
      <c r="P923" s="92"/>
      <c r="Q923" s="154"/>
      <c r="R923" s="154"/>
      <c r="S923" s="154"/>
      <c r="T923" s="154"/>
      <c r="U923" s="154"/>
      <c r="V923" s="154"/>
      <c r="W923" s="154"/>
      <c r="X923" s="154"/>
      <c r="Y923" s="154"/>
      <c r="Z923" s="154"/>
      <c r="AA923" s="154"/>
      <c r="AB923" s="154"/>
      <c r="AC923" s="154"/>
      <c r="AD923" s="154"/>
      <c r="AE923" s="154"/>
      <c r="AF923" s="154"/>
      <c r="AG923" s="154"/>
      <c r="AH923" s="154"/>
      <c r="AI923" s="154"/>
    </row>
    <row r="924" spans="1:35" ht="12" customHeight="1">
      <c r="A924" s="154"/>
      <c r="B924" s="154"/>
      <c r="C924" s="154"/>
      <c r="D924" s="154"/>
      <c r="E924" s="154"/>
      <c r="F924" s="154"/>
      <c r="G924" s="92"/>
      <c r="H924" s="92"/>
      <c r="I924" s="92"/>
      <c r="J924" s="92"/>
      <c r="K924" s="92"/>
      <c r="L924" s="92"/>
      <c r="M924" s="92"/>
      <c r="N924" s="92"/>
      <c r="O924" s="92"/>
      <c r="P924" s="92"/>
      <c r="Q924" s="154"/>
      <c r="R924" s="154"/>
      <c r="S924" s="154"/>
      <c r="T924" s="154"/>
      <c r="U924" s="154"/>
      <c r="V924" s="154"/>
      <c r="W924" s="154"/>
      <c r="X924" s="154"/>
      <c r="Y924" s="154"/>
      <c r="Z924" s="154"/>
      <c r="AA924" s="154"/>
      <c r="AB924" s="154"/>
      <c r="AC924" s="154"/>
      <c r="AD924" s="154"/>
      <c r="AE924" s="154"/>
      <c r="AF924" s="154"/>
      <c r="AG924" s="154"/>
      <c r="AH924" s="154"/>
      <c r="AI924" s="154"/>
    </row>
    <row r="925" spans="1:35" ht="12" customHeight="1">
      <c r="A925" s="154"/>
      <c r="B925" s="154"/>
      <c r="C925" s="154"/>
      <c r="D925" s="154"/>
      <c r="E925" s="154"/>
      <c r="F925" s="154"/>
      <c r="G925" s="92"/>
      <c r="H925" s="92"/>
      <c r="I925" s="92"/>
      <c r="J925" s="92"/>
      <c r="K925" s="92"/>
      <c r="L925" s="92"/>
      <c r="M925" s="92"/>
      <c r="N925" s="92"/>
      <c r="O925" s="92"/>
      <c r="P925" s="92"/>
      <c r="Q925" s="154"/>
      <c r="R925" s="154"/>
      <c r="S925" s="154"/>
      <c r="T925" s="154"/>
      <c r="U925" s="154"/>
      <c r="V925" s="154"/>
      <c r="W925" s="154"/>
      <c r="X925" s="154"/>
      <c r="Y925" s="154"/>
      <c r="Z925" s="154"/>
      <c r="AA925" s="154"/>
      <c r="AB925" s="154"/>
      <c r="AC925" s="154"/>
      <c r="AD925" s="154"/>
      <c r="AE925" s="154"/>
      <c r="AF925" s="154"/>
      <c r="AG925" s="154"/>
      <c r="AH925" s="154"/>
      <c r="AI925" s="154"/>
    </row>
    <row r="926" spans="1:35" ht="12" customHeight="1">
      <c r="A926" s="154"/>
      <c r="B926" s="154"/>
      <c r="C926" s="154"/>
      <c r="D926" s="154"/>
      <c r="E926" s="154"/>
      <c r="F926" s="154"/>
      <c r="G926" s="92"/>
      <c r="H926" s="92"/>
      <c r="I926" s="92"/>
      <c r="J926" s="92"/>
      <c r="K926" s="92"/>
      <c r="L926" s="92"/>
      <c r="M926" s="92"/>
      <c r="N926" s="92"/>
      <c r="O926" s="92"/>
      <c r="P926" s="92"/>
      <c r="Q926" s="154"/>
      <c r="R926" s="154"/>
      <c r="S926" s="154"/>
      <c r="T926" s="154"/>
      <c r="U926" s="154"/>
      <c r="V926" s="154"/>
      <c r="W926" s="154"/>
      <c r="X926" s="154"/>
      <c r="Y926" s="154"/>
      <c r="Z926" s="154"/>
      <c r="AA926" s="154"/>
      <c r="AB926" s="154"/>
      <c r="AC926" s="154"/>
      <c r="AD926" s="154"/>
      <c r="AE926" s="154"/>
      <c r="AF926" s="154"/>
      <c r="AG926" s="154"/>
      <c r="AH926" s="154"/>
      <c r="AI926" s="154"/>
    </row>
    <row r="927" spans="1:35" ht="12" customHeight="1">
      <c r="A927" s="154"/>
      <c r="B927" s="154"/>
      <c r="C927" s="154"/>
      <c r="D927" s="154"/>
      <c r="E927" s="154"/>
      <c r="F927" s="154"/>
      <c r="G927" s="92"/>
      <c r="H927" s="92"/>
      <c r="I927" s="92"/>
      <c r="J927" s="92"/>
      <c r="K927" s="92"/>
      <c r="L927" s="92"/>
      <c r="M927" s="92"/>
      <c r="N927" s="92"/>
      <c r="O927" s="92"/>
      <c r="P927" s="92"/>
      <c r="Q927" s="154"/>
      <c r="R927" s="154"/>
      <c r="S927" s="154"/>
      <c r="T927" s="154"/>
      <c r="U927" s="154"/>
      <c r="V927" s="154"/>
      <c r="W927" s="154"/>
      <c r="X927" s="154"/>
      <c r="Y927" s="154"/>
      <c r="Z927" s="154"/>
      <c r="AA927" s="154"/>
      <c r="AB927" s="154"/>
      <c r="AC927" s="154"/>
      <c r="AD927" s="154"/>
      <c r="AE927" s="154"/>
      <c r="AF927" s="154"/>
      <c r="AG927" s="154"/>
      <c r="AH927" s="154"/>
      <c r="AI927" s="154"/>
    </row>
    <row r="928" spans="1:35" ht="12" customHeight="1">
      <c r="A928" s="154"/>
      <c r="B928" s="154"/>
      <c r="C928" s="154"/>
      <c r="D928" s="154"/>
      <c r="E928" s="154"/>
      <c r="F928" s="154"/>
      <c r="G928" s="92"/>
      <c r="H928" s="92"/>
      <c r="I928" s="92"/>
      <c r="J928" s="92"/>
      <c r="K928" s="92"/>
      <c r="L928" s="92"/>
      <c r="M928" s="92"/>
      <c r="N928" s="92"/>
      <c r="O928" s="92"/>
      <c r="P928" s="92"/>
      <c r="Q928" s="154"/>
      <c r="R928" s="154"/>
      <c r="S928" s="154"/>
      <c r="T928" s="154"/>
      <c r="U928" s="154"/>
      <c r="V928" s="154"/>
      <c r="W928" s="154"/>
      <c r="X928" s="154"/>
      <c r="Y928" s="154"/>
      <c r="Z928" s="154"/>
      <c r="AA928" s="154"/>
      <c r="AB928" s="154"/>
      <c r="AC928" s="154"/>
      <c r="AD928" s="154"/>
      <c r="AE928" s="154"/>
      <c r="AF928" s="154"/>
      <c r="AG928" s="154"/>
      <c r="AH928" s="154"/>
      <c r="AI928" s="154"/>
    </row>
    <row r="929" spans="1:35" ht="12" customHeight="1">
      <c r="A929" s="154"/>
      <c r="B929" s="154"/>
      <c r="C929" s="154"/>
      <c r="D929" s="154"/>
      <c r="E929" s="154"/>
      <c r="F929" s="154"/>
      <c r="G929" s="92"/>
      <c r="H929" s="92"/>
      <c r="I929" s="92"/>
      <c r="J929" s="92"/>
      <c r="K929" s="92"/>
      <c r="L929" s="92"/>
      <c r="M929" s="92"/>
      <c r="N929" s="92"/>
      <c r="O929" s="92"/>
      <c r="P929" s="92"/>
      <c r="Q929" s="154"/>
      <c r="R929" s="154"/>
      <c r="S929" s="154"/>
      <c r="T929" s="154"/>
      <c r="U929" s="154"/>
      <c r="V929" s="154"/>
      <c r="W929" s="154"/>
      <c r="X929" s="154"/>
      <c r="Y929" s="154"/>
      <c r="Z929" s="154"/>
      <c r="AA929" s="154"/>
      <c r="AB929" s="154"/>
      <c r="AC929" s="154"/>
      <c r="AD929" s="154"/>
      <c r="AE929" s="154"/>
      <c r="AF929" s="154"/>
      <c r="AG929" s="154"/>
      <c r="AH929" s="154"/>
      <c r="AI929" s="154"/>
    </row>
    <row r="930" spans="1:35" ht="12" customHeight="1">
      <c r="A930" s="154"/>
      <c r="B930" s="154"/>
      <c r="C930" s="154"/>
      <c r="D930" s="154"/>
      <c r="E930" s="154"/>
      <c r="F930" s="154"/>
      <c r="G930" s="92"/>
      <c r="H930" s="92"/>
      <c r="I930" s="92"/>
      <c r="J930" s="92"/>
      <c r="K930" s="92"/>
      <c r="L930" s="92"/>
      <c r="M930" s="92"/>
      <c r="N930" s="92"/>
      <c r="O930" s="92"/>
      <c r="P930" s="92"/>
      <c r="Q930" s="154"/>
      <c r="R930" s="154"/>
      <c r="S930" s="154"/>
      <c r="T930" s="154"/>
      <c r="U930" s="154"/>
      <c r="V930" s="154"/>
      <c r="W930" s="154"/>
      <c r="X930" s="154"/>
      <c r="Y930" s="154"/>
      <c r="Z930" s="154"/>
      <c r="AA930" s="154"/>
      <c r="AB930" s="154"/>
      <c r="AC930" s="154"/>
      <c r="AD930" s="154"/>
      <c r="AE930" s="154"/>
      <c r="AF930" s="154"/>
      <c r="AG930" s="154"/>
      <c r="AH930" s="154"/>
      <c r="AI930" s="154"/>
    </row>
    <row r="931" spans="1:35" ht="12" customHeight="1">
      <c r="A931" s="154"/>
      <c r="B931" s="154"/>
      <c r="C931" s="154"/>
      <c r="D931" s="154"/>
      <c r="E931" s="154"/>
      <c r="F931" s="154"/>
      <c r="G931" s="92"/>
      <c r="H931" s="92"/>
      <c r="I931" s="92"/>
      <c r="J931" s="92"/>
      <c r="K931" s="92"/>
      <c r="L931" s="92"/>
      <c r="M931" s="92"/>
      <c r="N931" s="92"/>
      <c r="O931" s="92"/>
      <c r="P931" s="92"/>
      <c r="Q931" s="154"/>
      <c r="R931" s="154"/>
      <c r="S931" s="154"/>
      <c r="T931" s="154"/>
      <c r="U931" s="154"/>
      <c r="V931" s="154"/>
      <c r="W931" s="154"/>
      <c r="X931" s="154"/>
      <c r="Y931" s="154"/>
      <c r="Z931" s="154"/>
      <c r="AA931" s="154"/>
      <c r="AB931" s="154"/>
      <c r="AC931" s="154"/>
      <c r="AD931" s="154"/>
      <c r="AE931" s="154"/>
      <c r="AF931" s="154"/>
      <c r="AG931" s="154"/>
      <c r="AH931" s="154"/>
      <c r="AI931" s="154"/>
    </row>
    <row r="932" spans="1:35" ht="12" customHeight="1">
      <c r="A932" s="154"/>
      <c r="B932" s="154"/>
      <c r="C932" s="154"/>
      <c r="D932" s="154"/>
      <c r="E932" s="154"/>
      <c r="F932" s="154"/>
      <c r="G932" s="92"/>
      <c r="H932" s="92"/>
      <c r="I932" s="92"/>
      <c r="J932" s="92"/>
      <c r="K932" s="92"/>
      <c r="L932" s="92"/>
      <c r="M932" s="92"/>
      <c r="N932" s="92"/>
      <c r="O932" s="92"/>
      <c r="P932" s="92"/>
      <c r="Q932" s="154"/>
      <c r="R932" s="154"/>
      <c r="S932" s="154"/>
      <c r="T932" s="154"/>
      <c r="U932" s="154"/>
      <c r="V932" s="154"/>
      <c r="W932" s="154"/>
      <c r="X932" s="154"/>
      <c r="Y932" s="154"/>
      <c r="Z932" s="154"/>
      <c r="AA932" s="154"/>
      <c r="AB932" s="154"/>
      <c r="AC932" s="154"/>
      <c r="AD932" s="154"/>
      <c r="AE932" s="154"/>
      <c r="AF932" s="154"/>
      <c r="AG932" s="154"/>
      <c r="AH932" s="154"/>
      <c r="AI932" s="154"/>
    </row>
    <row r="933" spans="1:35" ht="12" customHeight="1">
      <c r="A933" s="154"/>
      <c r="B933" s="154"/>
      <c r="C933" s="154"/>
      <c r="D933" s="154"/>
      <c r="E933" s="154"/>
      <c r="F933" s="154"/>
      <c r="G933" s="92"/>
      <c r="H933" s="92"/>
      <c r="I933" s="92"/>
      <c r="J933" s="92"/>
      <c r="K933" s="92"/>
      <c r="L933" s="92"/>
      <c r="M933" s="92"/>
      <c r="N933" s="92"/>
      <c r="O933" s="92"/>
      <c r="P933" s="92"/>
      <c r="Q933" s="154"/>
      <c r="R933" s="154"/>
      <c r="S933" s="154"/>
      <c r="T933" s="154"/>
      <c r="U933" s="154"/>
      <c r="V933" s="154"/>
      <c r="W933" s="154"/>
      <c r="X933" s="154"/>
      <c r="Y933" s="154"/>
      <c r="Z933" s="154"/>
      <c r="AA933" s="154"/>
      <c r="AB933" s="154"/>
      <c r="AC933" s="154"/>
      <c r="AD933" s="154"/>
      <c r="AE933" s="154"/>
      <c r="AF933" s="154"/>
      <c r="AG933" s="154"/>
      <c r="AH933" s="154"/>
      <c r="AI933" s="154"/>
    </row>
    <row r="934" spans="1:35" ht="12" customHeight="1">
      <c r="A934" s="154"/>
      <c r="B934" s="154"/>
      <c r="C934" s="154"/>
      <c r="D934" s="154"/>
      <c r="E934" s="154"/>
      <c r="F934" s="154"/>
      <c r="G934" s="92"/>
      <c r="H934" s="92"/>
      <c r="I934" s="92"/>
      <c r="J934" s="92"/>
      <c r="K934" s="92"/>
      <c r="L934" s="92"/>
      <c r="M934" s="92"/>
      <c r="N934" s="92"/>
      <c r="O934" s="92"/>
      <c r="P934" s="92"/>
      <c r="Q934" s="154"/>
      <c r="R934" s="154"/>
      <c r="S934" s="154"/>
      <c r="T934" s="154"/>
      <c r="U934" s="154"/>
      <c r="V934" s="154"/>
      <c r="W934" s="154"/>
      <c r="X934" s="154"/>
      <c r="Y934" s="154"/>
      <c r="Z934" s="154"/>
      <c r="AA934" s="154"/>
      <c r="AB934" s="154"/>
      <c r="AC934" s="154"/>
      <c r="AD934" s="154"/>
      <c r="AE934" s="154"/>
      <c r="AF934" s="154"/>
      <c r="AG934" s="154"/>
      <c r="AH934" s="154"/>
      <c r="AI934" s="154"/>
    </row>
    <row r="935" spans="1:35" ht="12" customHeight="1">
      <c r="A935" s="154"/>
      <c r="B935" s="154"/>
      <c r="C935" s="154"/>
      <c r="D935" s="154"/>
      <c r="E935" s="154"/>
      <c r="F935" s="154"/>
      <c r="G935" s="92"/>
      <c r="H935" s="92"/>
      <c r="I935" s="92"/>
      <c r="J935" s="92"/>
      <c r="K935" s="92"/>
      <c r="L935" s="92"/>
      <c r="M935" s="92"/>
      <c r="N935" s="92"/>
      <c r="O935" s="92"/>
      <c r="P935" s="92"/>
      <c r="Q935" s="154"/>
      <c r="R935" s="154"/>
      <c r="S935" s="154"/>
      <c r="T935" s="154"/>
      <c r="U935" s="154"/>
      <c r="V935" s="154"/>
      <c r="W935" s="154"/>
      <c r="X935" s="154"/>
      <c r="Y935" s="154"/>
      <c r="Z935" s="154"/>
      <c r="AA935" s="154"/>
      <c r="AB935" s="154"/>
      <c r="AC935" s="154"/>
      <c r="AD935" s="154"/>
      <c r="AE935" s="154"/>
      <c r="AF935" s="154"/>
      <c r="AG935" s="154"/>
      <c r="AH935" s="154"/>
      <c r="AI935" s="154"/>
    </row>
    <row r="936" spans="1:35" ht="12" customHeight="1">
      <c r="A936" s="154"/>
      <c r="B936" s="154"/>
      <c r="C936" s="154"/>
      <c r="D936" s="154"/>
      <c r="E936" s="154"/>
      <c r="F936" s="154"/>
      <c r="G936" s="92"/>
      <c r="H936" s="92"/>
      <c r="I936" s="92"/>
      <c r="J936" s="92"/>
      <c r="K936" s="92"/>
      <c r="L936" s="92"/>
      <c r="M936" s="92"/>
      <c r="N936" s="92"/>
      <c r="O936" s="92"/>
      <c r="P936" s="92"/>
      <c r="Q936" s="154"/>
      <c r="R936" s="154"/>
      <c r="S936" s="154"/>
      <c r="T936" s="154"/>
      <c r="U936" s="154"/>
      <c r="V936" s="154"/>
      <c r="W936" s="154"/>
      <c r="X936" s="154"/>
      <c r="Y936" s="154"/>
      <c r="Z936" s="154"/>
      <c r="AA936" s="154"/>
      <c r="AB936" s="154"/>
      <c r="AC936" s="154"/>
      <c r="AD936" s="154"/>
      <c r="AE936" s="154"/>
      <c r="AF936" s="154"/>
      <c r="AG936" s="154"/>
      <c r="AH936" s="154"/>
      <c r="AI936" s="154"/>
    </row>
    <row r="937" spans="1:35" ht="12" customHeight="1">
      <c r="A937" s="154"/>
      <c r="B937" s="154"/>
      <c r="C937" s="154"/>
      <c r="D937" s="154"/>
      <c r="E937" s="154"/>
      <c r="F937" s="154"/>
      <c r="G937" s="92"/>
      <c r="H937" s="92"/>
      <c r="I937" s="92"/>
      <c r="J937" s="92"/>
      <c r="K937" s="92"/>
      <c r="L937" s="92"/>
      <c r="M937" s="92"/>
      <c r="N937" s="92"/>
      <c r="O937" s="92"/>
      <c r="P937" s="92"/>
      <c r="Q937" s="154"/>
      <c r="R937" s="154"/>
      <c r="S937" s="154"/>
      <c r="T937" s="154"/>
      <c r="U937" s="154"/>
      <c r="V937" s="154"/>
      <c r="W937" s="154"/>
      <c r="X937" s="154"/>
      <c r="Y937" s="154"/>
      <c r="Z937" s="154"/>
      <c r="AA937" s="154"/>
      <c r="AB937" s="154"/>
      <c r="AC937" s="154"/>
      <c r="AD937" s="154"/>
      <c r="AE937" s="154"/>
      <c r="AF937" s="154"/>
      <c r="AG937" s="154"/>
      <c r="AH937" s="154"/>
      <c r="AI937" s="154"/>
    </row>
    <row r="938" spans="1:35" ht="12" customHeight="1">
      <c r="A938" s="154"/>
      <c r="B938" s="154"/>
      <c r="C938" s="154"/>
      <c r="D938" s="154"/>
      <c r="E938" s="154"/>
      <c r="F938" s="154"/>
      <c r="G938" s="92"/>
      <c r="H938" s="92"/>
      <c r="I938" s="92"/>
      <c r="J938" s="92"/>
      <c r="K938" s="92"/>
      <c r="L938" s="92"/>
      <c r="M938" s="92"/>
      <c r="N938" s="92"/>
      <c r="O938" s="92"/>
      <c r="P938" s="92"/>
      <c r="Q938" s="154"/>
      <c r="R938" s="154"/>
      <c r="S938" s="154"/>
      <c r="T938" s="154"/>
      <c r="U938" s="154"/>
      <c r="V938" s="154"/>
      <c r="W938" s="154"/>
      <c r="X938" s="154"/>
      <c r="Y938" s="154"/>
      <c r="Z938" s="154"/>
      <c r="AA938" s="154"/>
      <c r="AB938" s="154"/>
      <c r="AC938" s="154"/>
      <c r="AD938" s="154"/>
      <c r="AE938" s="154"/>
      <c r="AF938" s="154"/>
      <c r="AG938" s="154"/>
      <c r="AH938" s="154"/>
      <c r="AI938" s="154"/>
    </row>
    <row r="939" spans="1:35" ht="12" customHeight="1">
      <c r="A939" s="154"/>
      <c r="B939" s="154"/>
      <c r="C939" s="154"/>
      <c r="D939" s="154"/>
      <c r="E939" s="154"/>
      <c r="F939" s="154"/>
      <c r="G939" s="92"/>
      <c r="H939" s="92"/>
      <c r="I939" s="92"/>
      <c r="J939" s="92"/>
      <c r="K939" s="92"/>
      <c r="L939" s="92"/>
      <c r="M939" s="92"/>
      <c r="N939" s="92"/>
      <c r="O939" s="92"/>
      <c r="P939" s="92"/>
      <c r="Q939" s="154"/>
      <c r="R939" s="154"/>
      <c r="S939" s="154"/>
      <c r="T939" s="154"/>
      <c r="U939" s="154"/>
      <c r="V939" s="154"/>
      <c r="W939" s="154"/>
      <c r="X939" s="154"/>
      <c r="Y939" s="154"/>
      <c r="Z939" s="154"/>
      <c r="AA939" s="154"/>
      <c r="AB939" s="154"/>
      <c r="AC939" s="154"/>
      <c r="AD939" s="154"/>
      <c r="AE939" s="154"/>
      <c r="AF939" s="154"/>
      <c r="AG939" s="154"/>
      <c r="AH939" s="154"/>
      <c r="AI939" s="154"/>
    </row>
    <row r="940" spans="1:35" ht="12" customHeight="1">
      <c r="A940" s="154"/>
      <c r="B940" s="154"/>
      <c r="C940" s="154"/>
      <c r="D940" s="154"/>
      <c r="E940" s="154"/>
      <c r="F940" s="154"/>
      <c r="G940" s="92"/>
      <c r="H940" s="92"/>
      <c r="I940" s="92"/>
      <c r="J940" s="92"/>
      <c r="K940" s="92"/>
      <c r="L940" s="92"/>
      <c r="M940" s="92"/>
      <c r="N940" s="92"/>
      <c r="O940" s="92"/>
      <c r="P940" s="92"/>
      <c r="Q940" s="154"/>
      <c r="R940" s="154"/>
      <c r="S940" s="154"/>
      <c r="T940" s="154"/>
      <c r="U940" s="154"/>
      <c r="V940" s="154"/>
      <c r="W940" s="154"/>
      <c r="X940" s="154"/>
      <c r="Y940" s="154"/>
      <c r="Z940" s="154"/>
      <c r="AA940" s="154"/>
      <c r="AB940" s="154"/>
      <c r="AC940" s="154"/>
      <c r="AD940" s="154"/>
      <c r="AE940" s="154"/>
      <c r="AF940" s="154"/>
      <c r="AG940" s="154"/>
      <c r="AH940" s="154"/>
      <c r="AI940" s="154"/>
    </row>
    <row r="941" spans="1:35" ht="12" customHeight="1">
      <c r="A941" s="154"/>
      <c r="B941" s="154"/>
      <c r="C941" s="154"/>
      <c r="D941" s="154"/>
      <c r="E941" s="154"/>
      <c r="F941" s="154"/>
      <c r="G941" s="92"/>
      <c r="H941" s="92"/>
      <c r="I941" s="92"/>
      <c r="J941" s="92"/>
      <c r="K941" s="92"/>
      <c r="L941" s="92"/>
      <c r="M941" s="92"/>
      <c r="N941" s="92"/>
      <c r="O941" s="92"/>
      <c r="P941" s="92"/>
      <c r="Q941" s="154"/>
      <c r="R941" s="154"/>
      <c r="S941" s="154"/>
      <c r="T941" s="154"/>
      <c r="U941" s="154"/>
      <c r="V941" s="154"/>
      <c r="W941" s="154"/>
      <c r="X941" s="154"/>
      <c r="Y941" s="154"/>
      <c r="Z941" s="154"/>
      <c r="AA941" s="154"/>
      <c r="AB941" s="154"/>
      <c r="AC941" s="154"/>
      <c r="AD941" s="154"/>
      <c r="AE941" s="154"/>
      <c r="AF941" s="154"/>
      <c r="AG941" s="154"/>
      <c r="AH941" s="154"/>
      <c r="AI941" s="154"/>
    </row>
    <row r="942" spans="1:35" ht="12" customHeight="1">
      <c r="A942" s="154"/>
      <c r="B942" s="154"/>
      <c r="C942" s="154"/>
      <c r="D942" s="154"/>
      <c r="E942" s="154"/>
      <c r="F942" s="154"/>
      <c r="G942" s="92"/>
      <c r="H942" s="92"/>
      <c r="I942" s="92"/>
      <c r="J942" s="92"/>
      <c r="K942" s="92"/>
      <c r="L942" s="92"/>
      <c r="M942" s="92"/>
      <c r="N942" s="92"/>
      <c r="O942" s="92"/>
      <c r="P942" s="92"/>
      <c r="Q942" s="154"/>
      <c r="R942" s="154"/>
      <c r="S942" s="154"/>
      <c r="T942" s="154"/>
      <c r="U942" s="154"/>
      <c r="V942" s="154"/>
      <c r="W942" s="154"/>
      <c r="X942" s="154"/>
      <c r="Y942" s="154"/>
      <c r="Z942" s="154"/>
      <c r="AA942" s="154"/>
      <c r="AB942" s="154"/>
      <c r="AC942" s="154"/>
      <c r="AD942" s="154"/>
      <c r="AE942" s="154"/>
      <c r="AF942" s="154"/>
      <c r="AG942" s="154"/>
      <c r="AH942" s="154"/>
      <c r="AI942" s="154"/>
    </row>
    <row r="943" spans="1:35" ht="12" customHeight="1">
      <c r="A943" s="154"/>
      <c r="B943" s="154"/>
      <c r="C943" s="154"/>
      <c r="D943" s="154"/>
      <c r="E943" s="154"/>
      <c r="F943" s="154"/>
      <c r="G943" s="92"/>
      <c r="H943" s="92"/>
      <c r="I943" s="92"/>
      <c r="J943" s="92"/>
      <c r="K943" s="92"/>
      <c r="L943" s="92"/>
      <c r="M943" s="92"/>
      <c r="N943" s="92"/>
      <c r="O943" s="92"/>
      <c r="P943" s="92"/>
      <c r="Q943" s="154"/>
      <c r="R943" s="154"/>
      <c r="S943" s="154"/>
      <c r="T943" s="154"/>
      <c r="U943" s="154"/>
      <c r="V943" s="154"/>
      <c r="W943" s="154"/>
      <c r="X943" s="154"/>
      <c r="Y943" s="154"/>
      <c r="Z943" s="154"/>
      <c r="AA943" s="154"/>
      <c r="AB943" s="154"/>
      <c r="AC943" s="154"/>
      <c r="AD943" s="154"/>
      <c r="AE943" s="154"/>
      <c r="AF943" s="154"/>
      <c r="AG943" s="154"/>
      <c r="AH943" s="154"/>
      <c r="AI943" s="154"/>
    </row>
    <row r="944" spans="1:35" ht="12" customHeight="1">
      <c r="A944" s="154"/>
      <c r="B944" s="154"/>
      <c r="C944" s="154"/>
      <c r="D944" s="154"/>
      <c r="E944" s="154"/>
      <c r="F944" s="154"/>
      <c r="G944" s="92"/>
      <c r="H944" s="92"/>
      <c r="I944" s="92"/>
      <c r="J944" s="92"/>
      <c r="K944" s="92"/>
      <c r="L944" s="92"/>
      <c r="M944" s="92"/>
      <c r="N944" s="92"/>
      <c r="O944" s="92"/>
      <c r="P944" s="92"/>
      <c r="Q944" s="154"/>
      <c r="R944" s="154"/>
      <c r="S944" s="154"/>
      <c r="T944" s="154"/>
      <c r="U944" s="154"/>
      <c r="V944" s="154"/>
      <c r="W944" s="154"/>
      <c r="X944" s="154"/>
      <c r="Y944" s="154"/>
      <c r="Z944" s="154"/>
      <c r="AA944" s="154"/>
      <c r="AB944" s="154"/>
      <c r="AC944" s="154"/>
      <c r="AD944" s="154"/>
      <c r="AE944" s="154"/>
      <c r="AF944" s="154"/>
      <c r="AG944" s="154"/>
      <c r="AH944" s="154"/>
      <c r="AI944" s="154"/>
    </row>
    <row r="945" spans="1:35" ht="12" customHeight="1">
      <c r="A945" s="154"/>
      <c r="B945" s="154"/>
      <c r="C945" s="154"/>
      <c r="D945" s="154"/>
      <c r="E945" s="154"/>
      <c r="F945" s="154"/>
      <c r="G945" s="92"/>
      <c r="H945" s="92"/>
      <c r="I945" s="92"/>
      <c r="J945" s="92"/>
      <c r="K945" s="92"/>
      <c r="L945" s="92"/>
      <c r="M945" s="92"/>
      <c r="N945" s="92"/>
      <c r="O945" s="92"/>
      <c r="P945" s="92"/>
      <c r="Q945" s="154"/>
      <c r="R945" s="154"/>
      <c r="S945" s="154"/>
      <c r="T945" s="154"/>
      <c r="U945" s="154"/>
      <c r="V945" s="154"/>
      <c r="W945" s="154"/>
      <c r="X945" s="154"/>
      <c r="Y945" s="154"/>
      <c r="Z945" s="154"/>
      <c r="AA945" s="154"/>
      <c r="AB945" s="154"/>
      <c r="AC945" s="154"/>
      <c r="AD945" s="154"/>
      <c r="AE945" s="154"/>
      <c r="AF945" s="154"/>
      <c r="AG945" s="154"/>
      <c r="AH945" s="154"/>
      <c r="AI945" s="154"/>
    </row>
    <row r="946" spans="1:35" ht="12" customHeight="1">
      <c r="A946" s="154"/>
      <c r="B946" s="154"/>
      <c r="C946" s="154"/>
      <c r="D946" s="154"/>
      <c r="E946" s="154"/>
      <c r="F946" s="154"/>
      <c r="G946" s="92"/>
      <c r="H946" s="92"/>
      <c r="I946" s="92"/>
      <c r="J946" s="92"/>
      <c r="K946" s="92"/>
      <c r="L946" s="92"/>
      <c r="M946" s="92"/>
      <c r="N946" s="92"/>
      <c r="O946" s="92"/>
      <c r="P946" s="92"/>
      <c r="Q946" s="154"/>
      <c r="R946" s="154"/>
      <c r="S946" s="154"/>
      <c r="T946" s="154"/>
      <c r="U946" s="154"/>
      <c r="V946" s="154"/>
      <c r="W946" s="154"/>
      <c r="X946" s="154"/>
      <c r="Y946" s="154"/>
      <c r="Z946" s="154"/>
      <c r="AA946" s="154"/>
      <c r="AB946" s="154"/>
      <c r="AC946" s="154"/>
      <c r="AD946" s="154"/>
      <c r="AE946" s="154"/>
      <c r="AF946" s="154"/>
      <c r="AG946" s="154"/>
      <c r="AH946" s="154"/>
      <c r="AI946" s="154"/>
    </row>
    <row r="947" spans="1:35" ht="12" customHeight="1">
      <c r="A947" s="154"/>
      <c r="B947" s="154"/>
      <c r="C947" s="154"/>
      <c r="D947" s="154"/>
      <c r="E947" s="154"/>
      <c r="F947" s="154"/>
      <c r="G947" s="92"/>
      <c r="H947" s="92"/>
      <c r="I947" s="92"/>
      <c r="J947" s="92"/>
      <c r="K947" s="92"/>
      <c r="L947" s="92"/>
      <c r="M947" s="92"/>
      <c r="N947" s="92"/>
      <c r="O947" s="92"/>
      <c r="P947" s="92"/>
      <c r="Q947" s="154"/>
      <c r="R947" s="154"/>
      <c r="S947" s="154"/>
      <c r="T947" s="154"/>
      <c r="U947" s="154"/>
      <c r="V947" s="154"/>
      <c r="W947" s="154"/>
      <c r="X947" s="154"/>
      <c r="Y947" s="154"/>
      <c r="Z947" s="154"/>
      <c r="AA947" s="154"/>
      <c r="AB947" s="154"/>
      <c r="AC947" s="154"/>
      <c r="AD947" s="154"/>
      <c r="AE947" s="154"/>
      <c r="AF947" s="154"/>
      <c r="AG947" s="154"/>
      <c r="AH947" s="154"/>
      <c r="AI947" s="154"/>
    </row>
    <row r="948" spans="1:35" ht="12" customHeight="1">
      <c r="A948" s="154"/>
      <c r="B948" s="154"/>
      <c r="C948" s="154"/>
      <c r="D948" s="154"/>
      <c r="E948" s="154"/>
      <c r="F948" s="154"/>
      <c r="G948" s="92"/>
      <c r="H948" s="92"/>
      <c r="I948" s="92"/>
      <c r="J948" s="92"/>
      <c r="K948" s="92"/>
      <c r="L948" s="92"/>
      <c r="M948" s="92"/>
      <c r="N948" s="92"/>
      <c r="O948" s="92"/>
      <c r="P948" s="92"/>
      <c r="Q948" s="154"/>
      <c r="R948" s="154"/>
      <c r="S948" s="154"/>
      <c r="T948" s="154"/>
      <c r="U948" s="154"/>
      <c r="V948" s="154"/>
      <c r="W948" s="154"/>
      <c r="X948" s="154"/>
      <c r="Y948" s="154"/>
      <c r="Z948" s="154"/>
      <c r="AA948" s="154"/>
      <c r="AB948" s="154"/>
      <c r="AC948" s="154"/>
      <c r="AD948" s="154"/>
      <c r="AE948" s="154"/>
      <c r="AF948" s="154"/>
      <c r="AG948" s="154"/>
      <c r="AH948" s="154"/>
      <c r="AI948" s="154"/>
    </row>
    <row r="949" spans="1:35" ht="12" customHeight="1">
      <c r="A949" s="154"/>
      <c r="B949" s="154"/>
      <c r="C949" s="154"/>
      <c r="D949" s="154"/>
      <c r="E949" s="154"/>
      <c r="F949" s="154"/>
      <c r="G949" s="92"/>
      <c r="H949" s="92"/>
      <c r="I949" s="92"/>
      <c r="J949" s="92"/>
      <c r="K949" s="92"/>
      <c r="L949" s="92"/>
      <c r="M949" s="92"/>
      <c r="N949" s="92"/>
      <c r="O949" s="92"/>
      <c r="P949" s="92"/>
      <c r="Q949" s="154"/>
      <c r="R949" s="154"/>
      <c r="S949" s="154"/>
      <c r="T949" s="154"/>
      <c r="U949" s="154"/>
      <c r="V949" s="154"/>
      <c r="W949" s="154"/>
      <c r="X949" s="154"/>
      <c r="Y949" s="154"/>
      <c r="Z949" s="154"/>
      <c r="AA949" s="154"/>
      <c r="AB949" s="154"/>
      <c r="AC949" s="154"/>
      <c r="AD949" s="154"/>
      <c r="AE949" s="154"/>
      <c r="AF949" s="154"/>
      <c r="AG949" s="154"/>
      <c r="AH949" s="154"/>
      <c r="AI949" s="154"/>
    </row>
    <row r="950" spans="1:35" ht="12" customHeight="1">
      <c r="A950" s="154"/>
      <c r="B950" s="154"/>
      <c r="C950" s="154"/>
      <c r="D950" s="154"/>
      <c r="E950" s="154"/>
      <c r="F950" s="154"/>
      <c r="G950" s="92"/>
      <c r="H950" s="92"/>
      <c r="I950" s="92"/>
      <c r="J950" s="92"/>
      <c r="K950" s="92"/>
      <c r="L950" s="92"/>
      <c r="M950" s="92"/>
      <c r="N950" s="92"/>
      <c r="O950" s="92"/>
      <c r="P950" s="92"/>
      <c r="Q950" s="154"/>
      <c r="R950" s="154"/>
      <c r="S950" s="154"/>
      <c r="T950" s="154"/>
      <c r="U950" s="154"/>
      <c r="V950" s="154"/>
      <c r="W950" s="154"/>
      <c r="X950" s="154"/>
      <c r="Y950" s="154"/>
      <c r="Z950" s="154"/>
      <c r="AA950" s="154"/>
      <c r="AB950" s="154"/>
      <c r="AC950" s="154"/>
      <c r="AD950" s="154"/>
      <c r="AE950" s="154"/>
      <c r="AF950" s="154"/>
      <c r="AG950" s="154"/>
      <c r="AH950" s="154"/>
      <c r="AI950" s="154"/>
    </row>
    <row r="951" spans="1:35" ht="12" customHeight="1">
      <c r="A951" s="154"/>
      <c r="B951" s="154"/>
      <c r="C951" s="154"/>
      <c r="D951" s="154"/>
      <c r="E951" s="154"/>
      <c r="F951" s="154"/>
      <c r="G951" s="92"/>
      <c r="H951" s="92"/>
      <c r="I951" s="92"/>
      <c r="J951" s="92"/>
      <c r="K951" s="92"/>
      <c r="L951" s="92"/>
      <c r="M951" s="92"/>
      <c r="N951" s="92"/>
      <c r="O951" s="92"/>
      <c r="P951" s="92"/>
      <c r="Q951" s="154"/>
      <c r="R951" s="154"/>
      <c r="S951" s="154"/>
      <c r="T951" s="154"/>
      <c r="U951" s="154"/>
      <c r="V951" s="154"/>
      <c r="W951" s="154"/>
      <c r="X951" s="154"/>
      <c r="Y951" s="154"/>
      <c r="Z951" s="154"/>
      <c r="AA951" s="154"/>
      <c r="AB951" s="154"/>
      <c r="AC951" s="154"/>
      <c r="AD951" s="154"/>
      <c r="AE951" s="154"/>
      <c r="AF951" s="154"/>
      <c r="AG951" s="154"/>
      <c r="AH951" s="154"/>
      <c r="AI951" s="154"/>
    </row>
    <row r="952" spans="1:35" ht="12" customHeight="1">
      <c r="A952" s="154"/>
      <c r="B952" s="154"/>
      <c r="C952" s="154"/>
      <c r="D952" s="154"/>
      <c r="E952" s="154"/>
      <c r="F952" s="154"/>
      <c r="G952" s="92"/>
      <c r="H952" s="92"/>
      <c r="I952" s="92"/>
      <c r="J952" s="92"/>
      <c r="K952" s="92"/>
      <c r="L952" s="92"/>
      <c r="M952" s="92"/>
      <c r="N952" s="92"/>
      <c r="O952" s="92"/>
      <c r="P952" s="92"/>
      <c r="Q952" s="154"/>
      <c r="R952" s="154"/>
      <c r="S952" s="154"/>
      <c r="T952" s="154"/>
      <c r="U952" s="154"/>
      <c r="V952" s="154"/>
      <c r="W952" s="154"/>
      <c r="X952" s="154"/>
      <c r="Y952" s="154"/>
      <c r="Z952" s="154"/>
      <c r="AA952" s="154"/>
      <c r="AB952" s="154"/>
      <c r="AC952" s="154"/>
      <c r="AD952" s="154"/>
      <c r="AE952" s="154"/>
      <c r="AF952" s="154"/>
      <c r="AG952" s="154"/>
      <c r="AH952" s="154"/>
      <c r="AI952" s="154"/>
    </row>
    <row r="953" spans="1:35" ht="12" customHeight="1">
      <c r="A953" s="154"/>
      <c r="B953" s="154"/>
      <c r="C953" s="154"/>
      <c r="D953" s="154"/>
      <c r="E953" s="154"/>
      <c r="F953" s="154"/>
      <c r="G953" s="92"/>
      <c r="H953" s="92"/>
      <c r="I953" s="92"/>
      <c r="J953" s="92"/>
      <c r="K953" s="92"/>
      <c r="L953" s="92"/>
      <c r="M953" s="92"/>
      <c r="N953" s="92"/>
      <c r="O953" s="92"/>
      <c r="P953" s="92"/>
      <c r="Q953" s="154"/>
      <c r="R953" s="154"/>
      <c r="S953" s="154"/>
      <c r="T953" s="154"/>
      <c r="U953" s="154"/>
      <c r="V953" s="154"/>
      <c r="W953" s="154"/>
      <c r="X953" s="154"/>
      <c r="Y953" s="154"/>
      <c r="Z953" s="154"/>
      <c r="AA953" s="154"/>
      <c r="AB953" s="154"/>
      <c r="AC953" s="154"/>
      <c r="AD953" s="154"/>
      <c r="AE953" s="154"/>
      <c r="AF953" s="154"/>
      <c r="AG953" s="154"/>
      <c r="AH953" s="154"/>
      <c r="AI953" s="154"/>
    </row>
    <row r="954" spans="1:35" ht="12" customHeight="1">
      <c r="A954" s="154"/>
      <c r="B954" s="154"/>
      <c r="C954" s="154"/>
      <c r="D954" s="154"/>
      <c r="E954" s="154"/>
      <c r="F954" s="154"/>
      <c r="G954" s="92"/>
      <c r="H954" s="92"/>
      <c r="I954" s="92"/>
      <c r="J954" s="92"/>
      <c r="K954" s="92"/>
      <c r="L954" s="92"/>
      <c r="M954" s="92"/>
      <c r="N954" s="92"/>
      <c r="O954" s="92"/>
      <c r="P954" s="92"/>
      <c r="Q954" s="154"/>
      <c r="R954" s="154"/>
      <c r="S954" s="154"/>
      <c r="T954" s="154"/>
      <c r="U954" s="154"/>
      <c r="V954" s="154"/>
      <c r="W954" s="154"/>
      <c r="X954" s="154"/>
      <c r="Y954" s="154"/>
      <c r="Z954" s="154"/>
      <c r="AA954" s="154"/>
      <c r="AB954" s="154"/>
      <c r="AC954" s="154"/>
      <c r="AD954" s="154"/>
      <c r="AE954" s="154"/>
      <c r="AF954" s="154"/>
      <c r="AG954" s="154"/>
      <c r="AH954" s="154"/>
      <c r="AI954" s="154"/>
    </row>
    <row r="955" spans="1:35" ht="12" customHeight="1">
      <c r="A955" s="154"/>
      <c r="B955" s="154"/>
      <c r="C955" s="154"/>
      <c r="D955" s="154"/>
      <c r="E955" s="154"/>
      <c r="F955" s="154"/>
      <c r="G955" s="92"/>
      <c r="H955" s="92"/>
      <c r="I955" s="92"/>
      <c r="J955" s="92"/>
      <c r="K955" s="92"/>
      <c r="L955" s="92"/>
      <c r="M955" s="92"/>
      <c r="N955" s="92"/>
      <c r="O955" s="92"/>
      <c r="P955" s="92"/>
      <c r="Q955" s="154"/>
      <c r="R955" s="154"/>
      <c r="S955" s="154"/>
      <c r="T955" s="154"/>
      <c r="U955" s="154"/>
      <c r="V955" s="154"/>
      <c r="W955" s="154"/>
      <c r="X955" s="154"/>
      <c r="Y955" s="154"/>
      <c r="Z955" s="154"/>
      <c r="AA955" s="154"/>
      <c r="AB955" s="154"/>
      <c r="AC955" s="154"/>
      <c r="AD955" s="154"/>
      <c r="AE955" s="154"/>
      <c r="AF955" s="154"/>
      <c r="AG955" s="154"/>
      <c r="AH955" s="154"/>
      <c r="AI955" s="154"/>
    </row>
    <row r="956" spans="1:35" ht="12" customHeight="1">
      <c r="A956" s="154"/>
      <c r="B956" s="154"/>
      <c r="C956" s="154"/>
      <c r="D956" s="154"/>
      <c r="E956" s="154"/>
      <c r="F956" s="154"/>
      <c r="G956" s="92"/>
      <c r="H956" s="92"/>
      <c r="I956" s="92"/>
      <c r="J956" s="92"/>
      <c r="K956" s="92"/>
      <c r="L956" s="92"/>
      <c r="M956" s="92"/>
      <c r="N956" s="92"/>
      <c r="O956" s="92"/>
      <c r="P956" s="92"/>
      <c r="Q956" s="154"/>
      <c r="R956" s="154"/>
      <c r="S956" s="154"/>
      <c r="T956" s="154"/>
      <c r="U956" s="154"/>
      <c r="V956" s="154"/>
      <c r="W956" s="154"/>
      <c r="X956" s="154"/>
      <c r="Y956" s="154"/>
      <c r="Z956" s="154"/>
      <c r="AA956" s="154"/>
      <c r="AB956" s="154"/>
      <c r="AC956" s="154"/>
      <c r="AD956" s="154"/>
      <c r="AE956" s="154"/>
      <c r="AF956" s="154"/>
      <c r="AG956" s="154"/>
      <c r="AH956" s="154"/>
      <c r="AI956" s="154"/>
    </row>
    <row r="957" spans="1:35" ht="12" customHeight="1">
      <c r="A957" s="154"/>
      <c r="B957" s="154"/>
      <c r="C957" s="154"/>
      <c r="D957" s="154"/>
      <c r="E957" s="154"/>
      <c r="F957" s="154"/>
      <c r="G957" s="92"/>
      <c r="H957" s="92"/>
      <c r="I957" s="92"/>
      <c r="J957" s="92"/>
      <c r="K957" s="92"/>
      <c r="L957" s="92"/>
      <c r="M957" s="92"/>
      <c r="N957" s="92"/>
      <c r="O957" s="92"/>
      <c r="P957" s="92"/>
      <c r="Q957" s="154"/>
      <c r="R957" s="154"/>
      <c r="S957" s="154"/>
      <c r="T957" s="154"/>
      <c r="U957" s="154"/>
      <c r="V957" s="154"/>
      <c r="W957" s="154"/>
      <c r="X957" s="154"/>
      <c r="Y957" s="154"/>
      <c r="Z957" s="154"/>
      <c r="AA957" s="154"/>
      <c r="AB957" s="154"/>
      <c r="AC957" s="154"/>
      <c r="AD957" s="154"/>
      <c r="AE957" s="154"/>
      <c r="AF957" s="154"/>
      <c r="AG957" s="154"/>
      <c r="AH957" s="154"/>
      <c r="AI957" s="154"/>
    </row>
    <row r="958" spans="1:35" ht="12" customHeight="1">
      <c r="A958" s="154"/>
      <c r="B958" s="154"/>
      <c r="C958" s="154"/>
      <c r="D958" s="154"/>
      <c r="E958" s="154"/>
      <c r="F958" s="154"/>
      <c r="G958" s="92"/>
      <c r="H958" s="92"/>
      <c r="I958" s="92"/>
      <c r="J958" s="92"/>
      <c r="K958" s="92"/>
      <c r="L958" s="92"/>
      <c r="M958" s="92"/>
      <c r="N958" s="92"/>
      <c r="O958" s="92"/>
      <c r="P958" s="92"/>
      <c r="Q958" s="154"/>
      <c r="R958" s="154"/>
      <c r="S958" s="154"/>
      <c r="T958" s="154"/>
      <c r="U958" s="154"/>
      <c r="V958" s="154"/>
      <c r="W958" s="154"/>
      <c r="X958" s="154"/>
      <c r="Y958" s="154"/>
      <c r="Z958" s="154"/>
      <c r="AA958" s="154"/>
      <c r="AB958" s="154"/>
      <c r="AC958" s="154"/>
      <c r="AD958" s="154"/>
      <c r="AE958" s="154"/>
      <c r="AF958" s="154"/>
      <c r="AG958" s="154"/>
      <c r="AH958" s="154"/>
      <c r="AI958" s="154"/>
    </row>
    <row r="959" spans="1:35" ht="12" customHeight="1">
      <c r="A959" s="154"/>
      <c r="B959" s="154"/>
      <c r="C959" s="154"/>
      <c r="D959" s="154"/>
      <c r="E959" s="154"/>
      <c r="F959" s="154"/>
      <c r="G959" s="92"/>
      <c r="H959" s="92"/>
      <c r="I959" s="92"/>
      <c r="J959" s="92"/>
      <c r="K959" s="92"/>
      <c r="L959" s="92"/>
      <c r="M959" s="92"/>
      <c r="N959" s="92"/>
      <c r="O959" s="92"/>
      <c r="P959" s="92"/>
      <c r="Q959" s="154"/>
      <c r="R959" s="154"/>
      <c r="S959" s="154"/>
      <c r="T959" s="154"/>
      <c r="U959" s="154"/>
      <c r="V959" s="154"/>
      <c r="W959" s="154"/>
      <c r="X959" s="154"/>
      <c r="Y959" s="154"/>
      <c r="Z959" s="154"/>
      <c r="AA959" s="154"/>
      <c r="AB959" s="154"/>
      <c r="AC959" s="154"/>
      <c r="AD959" s="154"/>
      <c r="AE959" s="154"/>
      <c r="AF959" s="154"/>
      <c r="AG959" s="154"/>
      <c r="AH959" s="154"/>
      <c r="AI959" s="154"/>
    </row>
    <row r="960" spans="1:35" ht="12" customHeight="1">
      <c r="A960" s="154"/>
      <c r="B960" s="154"/>
      <c r="C960" s="154"/>
      <c r="D960" s="154"/>
      <c r="E960" s="154"/>
      <c r="F960" s="154"/>
      <c r="G960" s="92"/>
      <c r="H960" s="92"/>
      <c r="I960" s="92"/>
      <c r="J960" s="92"/>
      <c r="K960" s="92"/>
      <c r="L960" s="92"/>
      <c r="M960" s="92"/>
      <c r="N960" s="92"/>
      <c r="O960" s="92"/>
      <c r="P960" s="92"/>
      <c r="Q960" s="154"/>
      <c r="R960" s="154"/>
      <c r="S960" s="154"/>
      <c r="T960" s="154"/>
      <c r="U960" s="154"/>
      <c r="V960" s="154"/>
      <c r="W960" s="154"/>
      <c r="X960" s="154"/>
      <c r="Y960" s="154"/>
      <c r="Z960" s="154"/>
      <c r="AA960" s="154"/>
      <c r="AB960" s="154"/>
      <c r="AC960" s="154"/>
      <c r="AD960" s="154"/>
      <c r="AE960" s="154"/>
      <c r="AF960" s="154"/>
      <c r="AG960" s="154"/>
      <c r="AH960" s="154"/>
      <c r="AI960" s="154"/>
    </row>
    <row r="961" spans="1:35" ht="12" customHeight="1">
      <c r="A961" s="154"/>
      <c r="B961" s="154"/>
      <c r="C961" s="154"/>
      <c r="D961" s="154"/>
      <c r="E961" s="154"/>
      <c r="F961" s="154"/>
      <c r="G961" s="92"/>
      <c r="H961" s="92"/>
      <c r="I961" s="92"/>
      <c r="J961" s="92"/>
      <c r="K961" s="92"/>
      <c r="L961" s="92"/>
      <c r="M961" s="92"/>
      <c r="N961" s="92"/>
      <c r="O961" s="92"/>
      <c r="P961" s="92"/>
      <c r="Q961" s="154"/>
      <c r="R961" s="154"/>
      <c r="S961" s="154"/>
      <c r="T961" s="154"/>
      <c r="U961" s="154"/>
      <c r="V961" s="154"/>
      <c r="W961" s="154"/>
      <c r="X961" s="154"/>
      <c r="Y961" s="154"/>
      <c r="Z961" s="154"/>
      <c r="AA961" s="154"/>
      <c r="AB961" s="154"/>
      <c r="AC961" s="154"/>
      <c r="AD961" s="154"/>
      <c r="AE961" s="154"/>
      <c r="AF961" s="154"/>
      <c r="AG961" s="154"/>
      <c r="AH961" s="154"/>
      <c r="AI961" s="154"/>
    </row>
    <row r="962" spans="1:35" ht="12" customHeight="1">
      <c r="A962" s="154"/>
      <c r="B962" s="154"/>
      <c r="C962" s="154"/>
      <c r="D962" s="154"/>
      <c r="E962" s="154"/>
      <c r="F962" s="154"/>
      <c r="G962" s="92"/>
      <c r="H962" s="92"/>
      <c r="I962" s="92"/>
      <c r="J962" s="92"/>
      <c r="K962" s="92"/>
      <c r="L962" s="92"/>
      <c r="M962" s="92"/>
      <c r="N962" s="92"/>
      <c r="O962" s="92"/>
      <c r="P962" s="92"/>
      <c r="Q962" s="154"/>
      <c r="R962" s="154"/>
      <c r="S962" s="154"/>
      <c r="T962" s="154"/>
      <c r="U962" s="154"/>
      <c r="V962" s="154"/>
      <c r="W962" s="154"/>
      <c r="X962" s="154"/>
      <c r="Y962" s="154"/>
      <c r="Z962" s="154"/>
      <c r="AA962" s="154"/>
      <c r="AB962" s="154"/>
      <c r="AC962" s="154"/>
      <c r="AD962" s="154"/>
      <c r="AE962" s="154"/>
      <c r="AF962" s="154"/>
      <c r="AG962" s="154"/>
      <c r="AH962" s="154"/>
      <c r="AI962" s="154"/>
    </row>
    <row r="963" spans="1:35" ht="12" customHeight="1">
      <c r="A963" s="154"/>
      <c r="B963" s="154"/>
      <c r="C963" s="154"/>
      <c r="D963" s="154"/>
      <c r="E963" s="154"/>
      <c r="F963" s="154"/>
      <c r="G963" s="92"/>
      <c r="H963" s="92"/>
      <c r="I963" s="92"/>
      <c r="J963" s="92"/>
      <c r="K963" s="92"/>
      <c r="L963" s="92"/>
      <c r="M963" s="92"/>
      <c r="N963" s="92"/>
      <c r="O963" s="92"/>
      <c r="P963" s="92"/>
      <c r="Q963" s="154"/>
      <c r="R963" s="154"/>
      <c r="S963" s="154"/>
      <c r="T963" s="154"/>
      <c r="U963" s="154"/>
      <c r="V963" s="154"/>
      <c r="W963" s="154"/>
      <c r="X963" s="154"/>
      <c r="Y963" s="154"/>
      <c r="Z963" s="154"/>
      <c r="AA963" s="154"/>
      <c r="AB963" s="154"/>
      <c r="AC963" s="154"/>
      <c r="AD963" s="154"/>
      <c r="AE963" s="154"/>
      <c r="AF963" s="154"/>
      <c r="AG963" s="154"/>
      <c r="AH963" s="154"/>
      <c r="AI963" s="154"/>
    </row>
    <row r="964" spans="1:35" ht="12" customHeight="1">
      <c r="A964" s="154"/>
      <c r="B964" s="154"/>
      <c r="C964" s="154"/>
      <c r="D964" s="154"/>
      <c r="E964" s="154"/>
      <c r="F964" s="154"/>
      <c r="G964" s="92"/>
      <c r="H964" s="92"/>
      <c r="I964" s="92"/>
      <c r="J964" s="92"/>
      <c r="K964" s="92"/>
      <c r="L964" s="92"/>
      <c r="M964" s="92"/>
      <c r="N964" s="92"/>
      <c r="O964" s="92"/>
      <c r="P964" s="92"/>
      <c r="Q964" s="154"/>
      <c r="R964" s="154"/>
      <c r="S964" s="154"/>
      <c r="T964" s="154"/>
      <c r="U964" s="154"/>
      <c r="V964" s="154"/>
      <c r="W964" s="154"/>
      <c r="X964" s="154"/>
      <c r="Y964" s="154"/>
      <c r="Z964" s="154"/>
      <c r="AA964" s="154"/>
      <c r="AB964" s="154"/>
      <c r="AC964" s="154"/>
      <c r="AD964" s="154"/>
      <c r="AE964" s="154"/>
      <c r="AF964" s="154"/>
      <c r="AG964" s="154"/>
      <c r="AH964" s="154"/>
      <c r="AI964" s="154"/>
    </row>
    <row r="965" spans="1:35" ht="12" customHeight="1">
      <c r="A965" s="154"/>
      <c r="B965" s="154"/>
      <c r="C965" s="154"/>
      <c r="D965" s="154"/>
      <c r="E965" s="154"/>
      <c r="F965" s="154"/>
      <c r="G965" s="92"/>
      <c r="H965" s="92"/>
      <c r="I965" s="92"/>
      <c r="J965" s="92"/>
      <c r="K965" s="92"/>
      <c r="L965" s="92"/>
      <c r="M965" s="92"/>
      <c r="N965" s="92"/>
      <c r="O965" s="92"/>
      <c r="P965" s="92"/>
      <c r="Q965" s="154"/>
      <c r="R965" s="154"/>
      <c r="S965" s="154"/>
      <c r="T965" s="154"/>
      <c r="U965" s="154"/>
      <c r="V965" s="154"/>
      <c r="W965" s="154"/>
      <c r="X965" s="154"/>
      <c r="Y965" s="154"/>
      <c r="Z965" s="154"/>
      <c r="AA965" s="154"/>
      <c r="AB965" s="154"/>
      <c r="AC965" s="154"/>
      <c r="AD965" s="154"/>
      <c r="AE965" s="154"/>
      <c r="AF965" s="154"/>
      <c r="AG965" s="154"/>
      <c r="AH965" s="154"/>
      <c r="AI965" s="154"/>
    </row>
    <row r="966" spans="1:35" ht="12" customHeight="1">
      <c r="A966" s="154"/>
      <c r="B966" s="154"/>
      <c r="C966" s="154"/>
      <c r="D966" s="154"/>
      <c r="E966" s="154"/>
      <c r="F966" s="154"/>
      <c r="G966" s="92"/>
      <c r="H966" s="92"/>
      <c r="I966" s="92"/>
      <c r="J966" s="92"/>
      <c r="K966" s="92"/>
      <c r="L966" s="92"/>
      <c r="M966" s="92"/>
      <c r="N966" s="92"/>
      <c r="O966" s="92"/>
      <c r="P966" s="92"/>
      <c r="Q966" s="154"/>
      <c r="R966" s="154"/>
      <c r="S966" s="154"/>
      <c r="T966" s="154"/>
      <c r="U966" s="154"/>
      <c r="V966" s="154"/>
      <c r="W966" s="154"/>
      <c r="X966" s="154"/>
      <c r="Y966" s="154"/>
      <c r="Z966" s="154"/>
      <c r="AA966" s="154"/>
      <c r="AB966" s="154"/>
      <c r="AC966" s="154"/>
      <c r="AD966" s="154"/>
      <c r="AE966" s="154"/>
      <c r="AF966" s="154"/>
      <c r="AG966" s="154"/>
      <c r="AH966" s="154"/>
      <c r="AI966" s="154"/>
    </row>
    <row r="967" spans="1:35" ht="12" customHeight="1">
      <c r="A967" s="154"/>
      <c r="B967" s="154"/>
      <c r="C967" s="154"/>
      <c r="D967" s="154"/>
      <c r="E967" s="154"/>
      <c r="F967" s="154"/>
      <c r="G967" s="92"/>
      <c r="H967" s="92"/>
      <c r="I967" s="92"/>
      <c r="J967" s="92"/>
      <c r="K967" s="92"/>
      <c r="L967" s="92"/>
      <c r="M967" s="92"/>
      <c r="N967" s="92"/>
      <c r="O967" s="92"/>
      <c r="P967" s="92"/>
      <c r="Q967" s="154"/>
      <c r="R967" s="154"/>
      <c r="S967" s="154"/>
      <c r="T967" s="154"/>
      <c r="U967" s="154"/>
      <c r="V967" s="154"/>
      <c r="W967" s="154"/>
      <c r="X967" s="154"/>
      <c r="Y967" s="154"/>
      <c r="Z967" s="154"/>
      <c r="AA967" s="154"/>
      <c r="AB967" s="154"/>
      <c r="AC967" s="154"/>
      <c r="AD967" s="154"/>
      <c r="AE967" s="154"/>
      <c r="AF967" s="154"/>
      <c r="AG967" s="154"/>
      <c r="AH967" s="154"/>
      <c r="AI967" s="154"/>
    </row>
    <row r="968" spans="1:35" ht="12" customHeight="1">
      <c r="A968" s="154"/>
      <c r="B968" s="154"/>
      <c r="C968" s="154"/>
      <c r="D968" s="154"/>
      <c r="E968" s="154"/>
      <c r="F968" s="154"/>
      <c r="G968" s="92"/>
      <c r="H968" s="92"/>
      <c r="I968" s="92"/>
      <c r="J968" s="92"/>
      <c r="K968" s="92"/>
      <c r="L968" s="92"/>
      <c r="M968" s="92"/>
      <c r="N968" s="92"/>
      <c r="O968" s="92"/>
      <c r="P968" s="92"/>
      <c r="Q968" s="154"/>
      <c r="R968" s="154"/>
      <c r="S968" s="154"/>
      <c r="T968" s="154"/>
      <c r="U968" s="154"/>
      <c r="V968" s="154"/>
      <c r="W968" s="154"/>
      <c r="X968" s="154"/>
      <c r="Y968" s="154"/>
      <c r="Z968" s="154"/>
      <c r="AA968" s="154"/>
      <c r="AB968" s="154"/>
      <c r="AC968" s="154"/>
      <c r="AD968" s="154"/>
      <c r="AE968" s="154"/>
      <c r="AF968" s="154"/>
      <c r="AG968" s="154"/>
      <c r="AH968" s="154"/>
      <c r="AI968" s="154"/>
    </row>
    <row r="969" spans="1:35" ht="12" customHeight="1">
      <c r="A969" s="154"/>
      <c r="B969" s="154"/>
      <c r="C969" s="154"/>
      <c r="D969" s="154"/>
      <c r="E969" s="154"/>
      <c r="F969" s="154"/>
      <c r="G969" s="92"/>
      <c r="H969" s="92"/>
      <c r="I969" s="92"/>
      <c r="J969" s="92"/>
      <c r="K969" s="92"/>
      <c r="L969" s="92"/>
      <c r="M969" s="92"/>
      <c r="N969" s="92"/>
      <c r="O969" s="92"/>
      <c r="P969" s="92"/>
      <c r="Q969" s="154"/>
      <c r="R969" s="154"/>
      <c r="S969" s="154"/>
      <c r="T969" s="154"/>
      <c r="U969" s="154"/>
      <c r="V969" s="154"/>
      <c r="W969" s="154"/>
      <c r="X969" s="154"/>
      <c r="Y969" s="154"/>
      <c r="Z969" s="154"/>
      <c r="AA969" s="154"/>
      <c r="AB969" s="154"/>
      <c r="AC969" s="154"/>
      <c r="AD969" s="154"/>
      <c r="AE969" s="154"/>
      <c r="AF969" s="154"/>
      <c r="AG969" s="154"/>
      <c r="AH969" s="154"/>
      <c r="AI969" s="154"/>
    </row>
    <row r="970" spans="1:35" ht="12" customHeight="1">
      <c r="A970" s="154"/>
      <c r="B970" s="154"/>
      <c r="C970" s="154"/>
      <c r="D970" s="154"/>
      <c r="E970" s="154"/>
      <c r="F970" s="154"/>
      <c r="G970" s="92"/>
      <c r="H970" s="92"/>
      <c r="I970" s="92"/>
      <c r="J970" s="92"/>
      <c r="K970" s="92"/>
      <c r="L970" s="92"/>
      <c r="M970" s="92"/>
      <c r="N970" s="92"/>
      <c r="O970" s="92"/>
      <c r="P970" s="92"/>
      <c r="Q970" s="154"/>
      <c r="R970" s="154"/>
      <c r="S970" s="154"/>
      <c r="T970" s="154"/>
      <c r="U970" s="154"/>
      <c r="V970" s="154"/>
      <c r="W970" s="154"/>
      <c r="X970" s="154"/>
      <c r="Y970" s="154"/>
      <c r="Z970" s="154"/>
      <c r="AA970" s="154"/>
      <c r="AB970" s="154"/>
      <c r="AC970" s="154"/>
      <c r="AD970" s="154"/>
      <c r="AE970" s="154"/>
      <c r="AF970" s="154"/>
      <c r="AG970" s="154"/>
      <c r="AH970" s="154"/>
      <c r="AI970" s="154"/>
    </row>
    <row r="971" spans="1:35" ht="12" customHeight="1">
      <c r="A971" s="154"/>
      <c r="B971" s="154"/>
      <c r="C971" s="154"/>
      <c r="D971" s="154"/>
      <c r="E971" s="154"/>
      <c r="F971" s="154"/>
      <c r="G971" s="92"/>
      <c r="H971" s="92"/>
      <c r="I971" s="92"/>
      <c r="J971" s="92"/>
      <c r="K971" s="92"/>
      <c r="L971" s="92"/>
      <c r="M971" s="92"/>
      <c r="N971" s="92"/>
      <c r="O971" s="92"/>
      <c r="P971" s="92"/>
      <c r="Q971" s="154"/>
      <c r="R971" s="154"/>
      <c r="S971" s="154"/>
      <c r="T971" s="154"/>
      <c r="U971" s="154"/>
      <c r="V971" s="154"/>
      <c r="W971" s="154"/>
      <c r="X971" s="154"/>
      <c r="Y971" s="154"/>
      <c r="Z971" s="154"/>
      <c r="AA971" s="154"/>
      <c r="AB971" s="154"/>
      <c r="AC971" s="154"/>
      <c r="AD971" s="154"/>
      <c r="AE971" s="154"/>
      <c r="AF971" s="154"/>
      <c r="AG971" s="154"/>
      <c r="AH971" s="154"/>
      <c r="AI971" s="154"/>
    </row>
    <row r="972" spans="1:35" ht="12" customHeight="1">
      <c r="A972" s="154"/>
      <c r="B972" s="154"/>
      <c r="C972" s="154"/>
      <c r="D972" s="154"/>
      <c r="E972" s="154"/>
      <c r="F972" s="154"/>
      <c r="G972" s="92"/>
      <c r="H972" s="92"/>
      <c r="I972" s="92"/>
      <c r="J972" s="92"/>
      <c r="K972" s="92"/>
      <c r="L972" s="92"/>
      <c r="M972" s="92"/>
      <c r="N972" s="92"/>
      <c r="O972" s="92"/>
      <c r="P972" s="92"/>
      <c r="Q972" s="154"/>
      <c r="R972" s="154"/>
      <c r="S972" s="154"/>
      <c r="T972" s="154"/>
      <c r="U972" s="154"/>
      <c r="V972" s="154"/>
      <c r="W972" s="154"/>
      <c r="X972" s="154"/>
      <c r="Y972" s="154"/>
      <c r="Z972" s="154"/>
      <c r="AA972" s="154"/>
      <c r="AB972" s="154"/>
      <c r="AC972" s="154"/>
      <c r="AD972" s="154"/>
      <c r="AE972" s="154"/>
      <c r="AF972" s="154"/>
      <c r="AG972" s="154"/>
      <c r="AH972" s="154"/>
      <c r="AI972" s="154"/>
    </row>
    <row r="973" spans="1:35" ht="12" customHeight="1">
      <c r="A973" s="154"/>
      <c r="B973" s="154"/>
      <c r="C973" s="154"/>
      <c r="D973" s="154"/>
      <c r="E973" s="154"/>
      <c r="F973" s="154"/>
      <c r="G973" s="92"/>
      <c r="H973" s="92"/>
      <c r="I973" s="92"/>
      <c r="J973" s="92"/>
      <c r="K973" s="92"/>
      <c r="L973" s="92"/>
      <c r="M973" s="92"/>
      <c r="N973" s="92"/>
      <c r="O973" s="92"/>
      <c r="P973" s="92"/>
      <c r="Q973" s="154"/>
      <c r="R973" s="154"/>
      <c r="S973" s="154"/>
      <c r="T973" s="154"/>
      <c r="U973" s="154"/>
      <c r="V973" s="154"/>
      <c r="W973" s="154"/>
      <c r="X973" s="154"/>
      <c r="Y973" s="154"/>
      <c r="Z973" s="154"/>
      <c r="AA973" s="154"/>
      <c r="AB973" s="154"/>
      <c r="AC973" s="154"/>
      <c r="AD973" s="154"/>
      <c r="AE973" s="154"/>
      <c r="AF973" s="154"/>
      <c r="AG973" s="154"/>
      <c r="AH973" s="154"/>
      <c r="AI973" s="154"/>
    </row>
    <row r="974" spans="1:35" ht="12" customHeight="1">
      <c r="A974" s="154"/>
      <c r="B974" s="154"/>
      <c r="C974" s="154"/>
      <c r="D974" s="154"/>
      <c r="E974" s="154"/>
      <c r="F974" s="154"/>
      <c r="G974" s="92"/>
      <c r="H974" s="92"/>
      <c r="I974" s="92"/>
      <c r="J974" s="92"/>
      <c r="K974" s="92"/>
      <c r="L974" s="92"/>
      <c r="M974" s="92"/>
      <c r="N974" s="92"/>
      <c r="O974" s="92"/>
      <c r="P974" s="92"/>
      <c r="Q974" s="154"/>
      <c r="R974" s="154"/>
      <c r="S974" s="154"/>
      <c r="T974" s="154"/>
      <c r="U974" s="154"/>
      <c r="V974" s="154"/>
      <c r="W974" s="154"/>
      <c r="X974" s="154"/>
      <c r="Y974" s="154"/>
      <c r="Z974" s="154"/>
      <c r="AA974" s="154"/>
      <c r="AB974" s="154"/>
      <c r="AC974" s="154"/>
      <c r="AD974" s="154"/>
      <c r="AE974" s="154"/>
      <c r="AF974" s="154"/>
      <c r="AG974" s="154"/>
      <c r="AH974" s="154"/>
      <c r="AI974" s="154"/>
    </row>
    <row r="975" spans="1:35" ht="12" customHeight="1">
      <c r="A975" s="154"/>
      <c r="B975" s="154"/>
      <c r="C975" s="154"/>
      <c r="D975" s="154"/>
      <c r="E975" s="154"/>
      <c r="F975" s="154"/>
      <c r="G975" s="92"/>
      <c r="H975" s="92"/>
      <c r="I975" s="92"/>
      <c r="J975" s="92"/>
      <c r="K975" s="92"/>
      <c r="L975" s="92"/>
      <c r="M975" s="92"/>
      <c r="N975" s="92"/>
      <c r="O975" s="92"/>
      <c r="P975" s="92"/>
      <c r="Q975" s="154"/>
      <c r="R975" s="154"/>
      <c r="S975" s="154"/>
      <c r="T975" s="154"/>
      <c r="U975" s="154"/>
      <c r="V975" s="154"/>
      <c r="W975" s="154"/>
      <c r="X975" s="154"/>
      <c r="Y975" s="154"/>
      <c r="Z975" s="154"/>
      <c r="AA975" s="154"/>
      <c r="AB975" s="154"/>
      <c r="AC975" s="154"/>
      <c r="AD975" s="154"/>
      <c r="AE975" s="154"/>
      <c r="AF975" s="154"/>
      <c r="AG975" s="154"/>
      <c r="AH975" s="154"/>
      <c r="AI975" s="154"/>
    </row>
    <row r="976" spans="1:35" ht="12" customHeight="1">
      <c r="A976" s="154"/>
      <c r="B976" s="154"/>
      <c r="C976" s="154"/>
      <c r="D976" s="154"/>
      <c r="E976" s="154"/>
      <c r="F976" s="154"/>
      <c r="G976" s="92"/>
      <c r="H976" s="92"/>
      <c r="I976" s="92"/>
      <c r="J976" s="92"/>
      <c r="K976" s="92"/>
      <c r="L976" s="92"/>
      <c r="M976" s="92"/>
      <c r="N976" s="92"/>
      <c r="O976" s="92"/>
      <c r="P976" s="92"/>
      <c r="Q976" s="154"/>
      <c r="R976" s="154"/>
      <c r="S976" s="154"/>
      <c r="T976" s="154"/>
      <c r="U976" s="154"/>
      <c r="V976" s="154"/>
      <c r="W976" s="154"/>
      <c r="X976" s="154"/>
      <c r="Y976" s="154"/>
      <c r="Z976" s="154"/>
      <c r="AA976" s="154"/>
      <c r="AB976" s="154"/>
      <c r="AC976" s="154"/>
      <c r="AD976" s="154"/>
      <c r="AE976" s="154"/>
      <c r="AF976" s="154"/>
      <c r="AG976" s="154"/>
      <c r="AH976" s="154"/>
      <c r="AI976" s="154"/>
    </row>
    <row r="977" spans="1:35" ht="12" customHeight="1">
      <c r="A977" s="154"/>
      <c r="B977" s="154"/>
      <c r="C977" s="154"/>
      <c r="D977" s="154"/>
      <c r="E977" s="154"/>
      <c r="F977" s="154"/>
      <c r="G977" s="92"/>
      <c r="H977" s="92"/>
      <c r="I977" s="92"/>
      <c r="J977" s="92"/>
      <c r="K977" s="92"/>
      <c r="L977" s="92"/>
      <c r="M977" s="92"/>
      <c r="N977" s="92"/>
      <c r="O977" s="92"/>
      <c r="P977" s="92"/>
      <c r="Q977" s="154"/>
      <c r="R977" s="154"/>
      <c r="S977" s="154"/>
      <c r="T977" s="154"/>
      <c r="U977" s="154"/>
      <c r="V977" s="154"/>
      <c r="W977" s="154"/>
      <c r="X977" s="154"/>
      <c r="Y977" s="154"/>
      <c r="Z977" s="154"/>
      <c r="AA977" s="154"/>
      <c r="AB977" s="154"/>
      <c r="AC977" s="154"/>
      <c r="AD977" s="154"/>
      <c r="AE977" s="154"/>
      <c r="AF977" s="154"/>
      <c r="AG977" s="154"/>
      <c r="AH977" s="154"/>
      <c r="AI977" s="154"/>
    </row>
    <row r="978" spans="1:35" ht="12" customHeight="1">
      <c r="A978" s="154"/>
      <c r="B978" s="154"/>
      <c r="C978" s="154"/>
      <c r="D978" s="154"/>
      <c r="E978" s="154"/>
      <c r="F978" s="154"/>
      <c r="G978" s="92"/>
      <c r="H978" s="92"/>
      <c r="I978" s="92"/>
      <c r="J978" s="92"/>
      <c r="K978" s="92"/>
      <c r="L978" s="92"/>
      <c r="M978" s="92"/>
      <c r="N978" s="92"/>
      <c r="O978" s="92"/>
      <c r="P978" s="92"/>
      <c r="Q978" s="154"/>
      <c r="R978" s="154"/>
      <c r="S978" s="154"/>
      <c r="T978" s="154"/>
      <c r="U978" s="154"/>
      <c r="V978" s="154"/>
      <c r="W978" s="154"/>
      <c r="X978" s="154"/>
      <c r="Y978" s="154"/>
      <c r="Z978" s="154"/>
      <c r="AA978" s="154"/>
      <c r="AB978" s="154"/>
      <c r="AC978" s="154"/>
      <c r="AD978" s="154"/>
      <c r="AE978" s="154"/>
      <c r="AF978" s="154"/>
      <c r="AG978" s="154"/>
      <c r="AH978" s="154"/>
      <c r="AI978" s="154"/>
    </row>
    <row r="979" spans="1:35" ht="12" customHeight="1">
      <c r="A979" s="154"/>
      <c r="B979" s="154"/>
      <c r="C979" s="154"/>
      <c r="D979" s="154"/>
      <c r="E979" s="154"/>
      <c r="F979" s="154"/>
      <c r="G979" s="92"/>
      <c r="H979" s="92"/>
      <c r="I979" s="92"/>
      <c r="J979" s="92"/>
      <c r="K979" s="92"/>
      <c r="L979" s="92"/>
      <c r="M979" s="92"/>
      <c r="N979" s="92"/>
      <c r="O979" s="92"/>
      <c r="P979" s="92"/>
      <c r="Q979" s="154"/>
      <c r="R979" s="154"/>
      <c r="S979" s="154"/>
      <c r="T979" s="154"/>
      <c r="U979" s="154"/>
      <c r="V979" s="154"/>
      <c r="W979" s="154"/>
      <c r="X979" s="154"/>
      <c r="Y979" s="154"/>
      <c r="Z979" s="154"/>
      <c r="AA979" s="154"/>
      <c r="AB979" s="154"/>
      <c r="AC979" s="154"/>
      <c r="AD979" s="154"/>
      <c r="AE979" s="154"/>
      <c r="AF979" s="154"/>
      <c r="AG979" s="154"/>
      <c r="AH979" s="154"/>
      <c r="AI979" s="154"/>
    </row>
    <row r="980" spans="1:35" ht="12" customHeight="1">
      <c r="A980" s="154"/>
      <c r="B980" s="154"/>
      <c r="C980" s="154"/>
      <c r="D980" s="154"/>
      <c r="E980" s="154"/>
      <c r="F980" s="154"/>
      <c r="G980" s="92"/>
      <c r="H980" s="92"/>
      <c r="I980" s="92"/>
      <c r="J980" s="92"/>
      <c r="K980" s="92"/>
      <c r="L980" s="92"/>
      <c r="M980" s="92"/>
      <c r="N980" s="92"/>
      <c r="O980" s="92"/>
      <c r="P980" s="92"/>
      <c r="Q980" s="154"/>
      <c r="R980" s="154"/>
      <c r="S980" s="154"/>
      <c r="T980" s="154"/>
      <c r="U980" s="154"/>
      <c r="V980" s="154"/>
      <c r="W980" s="154"/>
      <c r="X980" s="154"/>
      <c r="Y980" s="154"/>
      <c r="Z980" s="154"/>
      <c r="AA980" s="154"/>
      <c r="AB980" s="154"/>
      <c r="AC980" s="154"/>
      <c r="AD980" s="154"/>
      <c r="AE980" s="154"/>
      <c r="AF980" s="154"/>
      <c r="AG980" s="154"/>
      <c r="AH980" s="154"/>
      <c r="AI980" s="154"/>
    </row>
    <row r="981" spans="1:35" ht="12" customHeight="1">
      <c r="A981" s="154"/>
      <c r="B981" s="154"/>
      <c r="C981" s="154"/>
      <c r="D981" s="154"/>
      <c r="E981" s="154"/>
      <c r="F981" s="154"/>
      <c r="G981" s="92"/>
      <c r="H981" s="92"/>
      <c r="I981" s="92"/>
      <c r="J981" s="92"/>
      <c r="K981" s="92"/>
      <c r="L981" s="92"/>
      <c r="M981" s="92"/>
      <c r="N981" s="92"/>
      <c r="O981" s="92"/>
      <c r="P981" s="92"/>
      <c r="Q981" s="154"/>
      <c r="R981" s="154"/>
      <c r="S981" s="154"/>
      <c r="T981" s="154"/>
      <c r="U981" s="154"/>
      <c r="V981" s="154"/>
      <c r="W981" s="154"/>
      <c r="X981" s="154"/>
      <c r="Y981" s="154"/>
      <c r="Z981" s="154"/>
      <c r="AA981" s="154"/>
      <c r="AB981" s="154"/>
      <c r="AC981" s="154"/>
      <c r="AD981" s="154"/>
      <c r="AE981" s="154"/>
      <c r="AF981" s="154"/>
      <c r="AG981" s="154"/>
      <c r="AH981" s="154"/>
      <c r="AI981" s="154"/>
    </row>
    <row r="982" spans="1:35" ht="12" customHeight="1">
      <c r="A982" s="154"/>
      <c r="B982" s="154"/>
      <c r="C982" s="154"/>
      <c r="D982" s="154"/>
      <c r="E982" s="154"/>
      <c r="F982" s="154"/>
      <c r="G982" s="92"/>
      <c r="H982" s="92"/>
      <c r="I982" s="92"/>
      <c r="J982" s="92"/>
      <c r="K982" s="92"/>
      <c r="L982" s="92"/>
      <c r="M982" s="92"/>
      <c r="N982" s="92"/>
      <c r="O982" s="92"/>
      <c r="P982" s="92"/>
      <c r="Q982" s="154"/>
      <c r="R982" s="154"/>
      <c r="S982" s="154"/>
      <c r="T982" s="154"/>
      <c r="U982" s="154"/>
      <c r="V982" s="154"/>
      <c r="W982" s="154"/>
      <c r="X982" s="154"/>
      <c r="Y982" s="154"/>
      <c r="Z982" s="154"/>
      <c r="AA982" s="154"/>
      <c r="AB982" s="154"/>
      <c r="AC982" s="154"/>
      <c r="AD982" s="154"/>
      <c r="AE982" s="154"/>
      <c r="AF982" s="154"/>
      <c r="AG982" s="154"/>
      <c r="AH982" s="154"/>
      <c r="AI982" s="154"/>
    </row>
    <row r="983" spans="1:35" ht="12" customHeight="1">
      <c r="A983" s="154"/>
      <c r="B983" s="154"/>
      <c r="C983" s="154"/>
      <c r="D983" s="154"/>
      <c r="E983" s="154"/>
      <c r="F983" s="154"/>
      <c r="G983" s="92"/>
      <c r="H983" s="92"/>
      <c r="I983" s="92"/>
      <c r="J983" s="92"/>
      <c r="K983" s="92"/>
      <c r="L983" s="92"/>
      <c r="M983" s="92"/>
      <c r="N983" s="92"/>
      <c r="O983" s="92"/>
      <c r="P983" s="92"/>
      <c r="Q983" s="154"/>
      <c r="R983" s="154"/>
      <c r="S983" s="154"/>
      <c r="T983" s="154"/>
      <c r="U983" s="154"/>
      <c r="V983" s="154"/>
      <c r="W983" s="154"/>
      <c r="X983" s="154"/>
      <c r="Y983" s="154"/>
      <c r="Z983" s="154"/>
      <c r="AA983" s="154"/>
      <c r="AB983" s="154"/>
      <c r="AC983" s="154"/>
      <c r="AD983" s="154"/>
      <c r="AE983" s="154"/>
      <c r="AF983" s="154"/>
      <c r="AG983" s="154"/>
      <c r="AH983" s="154"/>
      <c r="AI983" s="154"/>
    </row>
    <row r="984" spans="1:35" ht="12" customHeight="1">
      <c r="A984" s="154"/>
      <c r="B984" s="154"/>
      <c r="C984" s="154"/>
      <c r="D984" s="154"/>
      <c r="E984" s="154"/>
      <c r="F984" s="154"/>
      <c r="G984" s="92"/>
      <c r="H984" s="92"/>
      <c r="I984" s="92"/>
      <c r="J984" s="92"/>
      <c r="K984" s="92"/>
      <c r="L984" s="92"/>
      <c r="M984" s="92"/>
      <c r="N984" s="92"/>
      <c r="O984" s="92"/>
      <c r="P984" s="92"/>
      <c r="Q984" s="154"/>
      <c r="R984" s="154"/>
      <c r="S984" s="154"/>
      <c r="T984" s="154"/>
      <c r="U984" s="154"/>
      <c r="V984" s="154"/>
      <c r="W984" s="154"/>
      <c r="X984" s="154"/>
      <c r="Y984" s="154"/>
      <c r="Z984" s="154"/>
      <c r="AA984" s="154"/>
      <c r="AB984" s="154"/>
      <c r="AC984" s="154"/>
      <c r="AD984" s="154"/>
      <c r="AE984" s="154"/>
      <c r="AF984" s="154"/>
      <c r="AG984" s="154"/>
      <c r="AH984" s="154"/>
      <c r="AI984" s="154"/>
    </row>
    <row r="985" spans="1:35" ht="12" customHeight="1">
      <c r="A985" s="154"/>
      <c r="B985" s="154"/>
      <c r="C985" s="154"/>
      <c r="D985" s="154"/>
      <c r="E985" s="154"/>
      <c r="F985" s="154"/>
      <c r="G985" s="92"/>
      <c r="H985" s="92"/>
      <c r="I985" s="92"/>
      <c r="J985" s="92"/>
      <c r="K985" s="92"/>
      <c r="L985" s="92"/>
      <c r="M985" s="92"/>
      <c r="N985" s="92"/>
      <c r="O985" s="92"/>
      <c r="P985" s="92"/>
      <c r="Q985" s="154"/>
      <c r="R985" s="154"/>
      <c r="S985" s="154"/>
      <c r="T985" s="154"/>
      <c r="U985" s="154"/>
      <c r="V985" s="154"/>
      <c r="W985" s="154"/>
      <c r="X985" s="154"/>
      <c r="Y985" s="154"/>
      <c r="Z985" s="154"/>
      <c r="AA985" s="154"/>
      <c r="AB985" s="154"/>
      <c r="AC985" s="154"/>
      <c r="AD985" s="154"/>
      <c r="AE985" s="154"/>
      <c r="AF985" s="154"/>
      <c r="AG985" s="154"/>
      <c r="AH985" s="154"/>
      <c r="AI985" s="154"/>
    </row>
    <row r="986" spans="1:35" ht="12" customHeight="1">
      <c r="A986" s="154"/>
      <c r="B986" s="154"/>
      <c r="C986" s="154"/>
      <c r="D986" s="154"/>
      <c r="E986" s="154"/>
      <c r="F986" s="154"/>
      <c r="G986" s="92"/>
      <c r="H986" s="92"/>
      <c r="I986" s="92"/>
      <c r="J986" s="92"/>
      <c r="K986" s="92"/>
      <c r="L986" s="92"/>
      <c r="M986" s="92"/>
      <c r="N986" s="92"/>
      <c r="O986" s="92"/>
      <c r="P986" s="92"/>
      <c r="Q986" s="154"/>
      <c r="R986" s="154"/>
      <c r="S986" s="154"/>
      <c r="T986" s="154"/>
      <c r="U986" s="154"/>
      <c r="V986" s="154"/>
      <c r="W986" s="154"/>
      <c r="X986" s="154"/>
      <c r="Y986" s="154"/>
      <c r="Z986" s="154"/>
      <c r="AA986" s="154"/>
      <c r="AB986" s="154"/>
      <c r="AC986" s="154"/>
      <c r="AD986" s="154"/>
      <c r="AE986" s="154"/>
      <c r="AF986" s="154"/>
      <c r="AG986" s="154"/>
      <c r="AH986" s="154"/>
      <c r="AI986" s="154"/>
    </row>
    <row r="987" spans="1:35" ht="12" customHeight="1">
      <c r="A987" s="154"/>
      <c r="B987" s="154"/>
      <c r="C987" s="154"/>
      <c r="D987" s="154"/>
      <c r="E987" s="154"/>
      <c r="F987" s="154"/>
      <c r="G987" s="92"/>
      <c r="H987" s="92"/>
      <c r="I987" s="92"/>
      <c r="J987" s="92"/>
      <c r="K987" s="92"/>
      <c r="L987" s="92"/>
      <c r="M987" s="92"/>
      <c r="N987" s="92"/>
      <c r="O987" s="92"/>
      <c r="P987" s="92"/>
      <c r="Q987" s="154"/>
      <c r="R987" s="154"/>
      <c r="S987" s="154"/>
      <c r="T987" s="154"/>
      <c r="U987" s="154"/>
      <c r="V987" s="154"/>
      <c r="W987" s="154"/>
      <c r="X987" s="154"/>
      <c r="Y987" s="154"/>
      <c r="Z987" s="154"/>
      <c r="AA987" s="154"/>
      <c r="AB987" s="154"/>
      <c r="AC987" s="154"/>
      <c r="AD987" s="154"/>
      <c r="AE987" s="154"/>
      <c r="AF987" s="154"/>
      <c r="AG987" s="154"/>
      <c r="AH987" s="154"/>
      <c r="AI987" s="154"/>
    </row>
    <row r="988" spans="1:35" ht="12" customHeight="1">
      <c r="A988" s="154"/>
      <c r="B988" s="154"/>
      <c r="C988" s="154"/>
      <c r="D988" s="154"/>
      <c r="E988" s="154"/>
      <c r="F988" s="154"/>
      <c r="G988" s="92"/>
      <c r="H988" s="92"/>
      <c r="I988" s="92"/>
      <c r="J988" s="92"/>
      <c r="K988" s="92"/>
      <c r="L988" s="92"/>
      <c r="M988" s="92"/>
      <c r="N988" s="92"/>
      <c r="O988" s="92"/>
      <c r="P988" s="92"/>
      <c r="Q988" s="154"/>
      <c r="R988" s="154"/>
      <c r="S988" s="154"/>
      <c r="T988" s="154"/>
      <c r="U988" s="154"/>
      <c r="V988" s="154"/>
      <c r="W988" s="154"/>
      <c r="X988" s="154"/>
      <c r="Y988" s="154"/>
      <c r="Z988" s="154"/>
      <c r="AA988" s="154"/>
      <c r="AB988" s="154"/>
      <c r="AC988" s="154"/>
      <c r="AD988" s="154"/>
      <c r="AE988" s="154"/>
      <c r="AF988" s="154"/>
      <c r="AG988" s="154"/>
      <c r="AH988" s="154"/>
      <c r="AI988" s="154"/>
    </row>
    <row r="989" spans="1:35" ht="12" customHeight="1">
      <c r="A989" s="154"/>
      <c r="B989" s="154"/>
      <c r="C989" s="154"/>
      <c r="D989" s="154"/>
      <c r="E989" s="154"/>
      <c r="F989" s="154"/>
      <c r="G989" s="92"/>
      <c r="H989" s="92"/>
      <c r="I989" s="92"/>
      <c r="J989" s="92"/>
      <c r="K989" s="92"/>
      <c r="L989" s="92"/>
      <c r="M989" s="92"/>
      <c r="N989" s="92"/>
      <c r="O989" s="92"/>
      <c r="P989" s="92"/>
      <c r="Q989" s="154"/>
      <c r="R989" s="154"/>
      <c r="S989" s="154"/>
      <c r="T989" s="154"/>
      <c r="U989" s="154"/>
      <c r="V989" s="154"/>
      <c r="W989" s="154"/>
      <c r="X989" s="154"/>
      <c r="Y989" s="154"/>
      <c r="Z989" s="154"/>
      <c r="AA989" s="154"/>
      <c r="AB989" s="154"/>
      <c r="AC989" s="154"/>
      <c r="AD989" s="154"/>
      <c r="AE989" s="154"/>
      <c r="AF989" s="154"/>
      <c r="AG989" s="154"/>
      <c r="AH989" s="154"/>
      <c r="AI989" s="154"/>
    </row>
    <row r="990" spans="1:35" ht="12" customHeight="1">
      <c r="A990" s="154"/>
      <c r="B990" s="154"/>
      <c r="C990" s="154"/>
      <c r="D990" s="154"/>
      <c r="E990" s="154"/>
      <c r="F990" s="154"/>
      <c r="G990" s="92"/>
      <c r="H990" s="92"/>
      <c r="I990" s="92"/>
      <c r="J990" s="92"/>
      <c r="K990" s="92"/>
      <c r="L990" s="92"/>
      <c r="M990" s="92"/>
      <c r="N990" s="92"/>
      <c r="O990" s="92"/>
      <c r="P990" s="92"/>
      <c r="Q990" s="154"/>
      <c r="R990" s="154"/>
      <c r="S990" s="154"/>
      <c r="T990" s="154"/>
      <c r="U990" s="154"/>
      <c r="V990" s="154"/>
      <c r="W990" s="154"/>
      <c r="X990" s="154"/>
      <c r="Y990" s="154"/>
      <c r="Z990" s="154"/>
      <c r="AA990" s="154"/>
      <c r="AB990" s="154"/>
      <c r="AC990" s="154"/>
      <c r="AD990" s="154"/>
      <c r="AE990" s="154"/>
      <c r="AF990" s="154"/>
      <c r="AG990" s="154"/>
      <c r="AH990" s="154"/>
      <c r="AI990" s="154"/>
    </row>
    <row r="991" spans="1:35" ht="12" customHeight="1">
      <c r="A991" s="154"/>
      <c r="B991" s="154"/>
      <c r="C991" s="154"/>
      <c r="D991" s="154"/>
      <c r="E991" s="154"/>
      <c r="F991" s="154"/>
      <c r="G991" s="92"/>
      <c r="H991" s="92"/>
      <c r="I991" s="92"/>
      <c r="J991" s="92"/>
      <c r="K991" s="92"/>
      <c r="L991" s="92"/>
      <c r="M991" s="92"/>
      <c r="N991" s="92"/>
      <c r="O991" s="92"/>
      <c r="P991" s="92"/>
      <c r="Q991" s="154"/>
      <c r="R991" s="154"/>
      <c r="S991" s="154"/>
      <c r="T991" s="154"/>
      <c r="U991" s="154"/>
      <c r="V991" s="154"/>
      <c r="W991" s="154"/>
      <c r="X991" s="154"/>
      <c r="Y991" s="154"/>
      <c r="Z991" s="154"/>
      <c r="AA991" s="154"/>
      <c r="AB991" s="154"/>
      <c r="AC991" s="154"/>
      <c r="AD991" s="154"/>
      <c r="AE991" s="154"/>
      <c r="AF991" s="154"/>
      <c r="AG991" s="154"/>
      <c r="AH991" s="154"/>
      <c r="AI991" s="154"/>
    </row>
    <row r="992" spans="1:35" ht="12" customHeight="1">
      <c r="A992" s="154"/>
      <c r="B992" s="154"/>
      <c r="C992" s="154"/>
      <c r="D992" s="154"/>
      <c r="E992" s="154"/>
      <c r="F992" s="154"/>
      <c r="G992" s="92"/>
      <c r="H992" s="92"/>
      <c r="I992" s="92"/>
      <c r="J992" s="92"/>
      <c r="K992" s="92"/>
      <c r="L992" s="92"/>
      <c r="M992" s="92"/>
      <c r="N992" s="92"/>
      <c r="O992" s="92"/>
      <c r="P992" s="92"/>
      <c r="Q992" s="154"/>
      <c r="R992" s="154"/>
      <c r="S992" s="154"/>
      <c r="T992" s="154"/>
      <c r="U992" s="154"/>
      <c r="V992" s="154"/>
      <c r="W992" s="154"/>
      <c r="X992" s="154"/>
      <c r="Y992" s="154"/>
      <c r="Z992" s="154"/>
      <c r="AA992" s="154"/>
      <c r="AB992" s="154"/>
      <c r="AC992" s="154"/>
      <c r="AD992" s="154"/>
      <c r="AE992" s="154"/>
      <c r="AF992" s="154"/>
      <c r="AG992" s="154"/>
      <c r="AH992" s="154"/>
      <c r="AI992" s="154"/>
    </row>
    <row r="993" spans="1:35" ht="12" customHeight="1">
      <c r="A993" s="154"/>
      <c r="B993" s="154"/>
      <c r="C993" s="154"/>
      <c r="D993" s="154"/>
      <c r="E993" s="154"/>
      <c r="F993" s="154"/>
      <c r="G993" s="92"/>
      <c r="H993" s="92"/>
      <c r="I993" s="92"/>
      <c r="J993" s="92"/>
      <c r="K993" s="92"/>
      <c r="L993" s="92"/>
      <c r="M993" s="92"/>
      <c r="N993" s="92"/>
      <c r="O993" s="92"/>
      <c r="P993" s="92"/>
      <c r="Q993" s="154"/>
      <c r="R993" s="154"/>
      <c r="S993" s="154"/>
      <c r="T993" s="154"/>
      <c r="U993" s="154"/>
      <c r="V993" s="154"/>
      <c r="W993" s="154"/>
      <c r="X993" s="154"/>
      <c r="Y993" s="154"/>
      <c r="Z993" s="154"/>
      <c r="AA993" s="154"/>
      <c r="AB993" s="154"/>
      <c r="AC993" s="154"/>
      <c r="AD993" s="154"/>
      <c r="AE993" s="154"/>
      <c r="AF993" s="154"/>
      <c r="AG993" s="154"/>
      <c r="AH993" s="154"/>
      <c r="AI993" s="154"/>
    </row>
    <row r="994" spans="1:35" ht="12" customHeight="1">
      <c r="A994" s="154"/>
      <c r="B994" s="154"/>
      <c r="C994" s="154"/>
      <c r="D994" s="154"/>
      <c r="E994" s="154"/>
      <c r="F994" s="154"/>
      <c r="G994" s="92"/>
      <c r="H994" s="92"/>
      <c r="I994" s="92"/>
      <c r="J994" s="92"/>
      <c r="K994" s="92"/>
      <c r="L994" s="92"/>
      <c r="M994" s="92"/>
      <c r="N994" s="92"/>
      <c r="O994" s="92"/>
      <c r="P994" s="92"/>
      <c r="Q994" s="154"/>
      <c r="R994" s="154"/>
      <c r="S994" s="154"/>
      <c r="T994" s="154"/>
      <c r="U994" s="154"/>
      <c r="V994" s="154"/>
      <c r="W994" s="154"/>
      <c r="X994" s="154"/>
      <c r="Y994" s="154"/>
      <c r="Z994" s="154"/>
      <c r="AA994" s="154"/>
      <c r="AB994" s="154"/>
      <c r="AC994" s="154"/>
      <c r="AD994" s="154"/>
      <c r="AE994" s="154"/>
      <c r="AF994" s="154"/>
      <c r="AG994" s="154"/>
      <c r="AH994" s="154"/>
      <c r="AI994" s="154"/>
    </row>
    <row r="995" spans="1:35" ht="12" customHeight="1">
      <c r="A995" s="154"/>
      <c r="B995" s="154"/>
      <c r="C995" s="154"/>
      <c r="D995" s="154"/>
      <c r="E995" s="154"/>
      <c r="F995" s="154"/>
      <c r="G995" s="92"/>
      <c r="H995" s="92"/>
      <c r="I995" s="92"/>
      <c r="J995" s="92"/>
      <c r="K995" s="92"/>
      <c r="L995" s="92"/>
      <c r="M995" s="92"/>
      <c r="N995" s="92"/>
      <c r="O995" s="92"/>
      <c r="P995" s="92"/>
      <c r="Q995" s="154"/>
      <c r="R995" s="154"/>
      <c r="S995" s="154"/>
      <c r="T995" s="154"/>
      <c r="U995" s="154"/>
      <c r="V995" s="154"/>
      <c r="W995" s="154"/>
      <c r="X995" s="154"/>
      <c r="Y995" s="154"/>
      <c r="Z995" s="154"/>
      <c r="AA995" s="154"/>
      <c r="AB995" s="154"/>
      <c r="AC995" s="154"/>
      <c r="AD995" s="154"/>
      <c r="AE995" s="154"/>
      <c r="AF995" s="154"/>
      <c r="AG995" s="154"/>
      <c r="AH995" s="154"/>
      <c r="AI995" s="154"/>
    </row>
    <row r="996" spans="1:35" ht="12" customHeight="1">
      <c r="A996" s="154"/>
      <c r="B996" s="154"/>
      <c r="C996" s="154"/>
      <c r="D996" s="154"/>
      <c r="E996" s="154"/>
      <c r="F996" s="154"/>
      <c r="G996" s="92"/>
      <c r="H996" s="92"/>
      <c r="I996" s="92"/>
      <c r="J996" s="92"/>
      <c r="K996" s="92"/>
      <c r="L996" s="92"/>
      <c r="M996" s="92"/>
      <c r="N996" s="92"/>
      <c r="O996" s="92"/>
      <c r="P996" s="92"/>
      <c r="Q996" s="154"/>
      <c r="R996" s="154"/>
      <c r="S996" s="154"/>
      <c r="T996" s="154"/>
      <c r="U996" s="154"/>
      <c r="V996" s="154"/>
      <c r="W996" s="154"/>
      <c r="X996" s="154"/>
      <c r="Y996" s="154"/>
      <c r="Z996" s="154"/>
      <c r="AA996" s="154"/>
      <c r="AB996" s="154"/>
      <c r="AC996" s="154"/>
      <c r="AD996" s="154"/>
      <c r="AE996" s="154"/>
      <c r="AF996" s="154"/>
      <c r="AG996" s="154"/>
      <c r="AH996" s="154"/>
      <c r="AI996" s="154"/>
    </row>
    <row r="997" spans="1:35" ht="12" customHeight="1">
      <c r="A997" s="154"/>
      <c r="B997" s="154"/>
      <c r="C997" s="154"/>
      <c r="D997" s="154"/>
      <c r="E997" s="154"/>
      <c r="F997" s="154"/>
      <c r="G997" s="92"/>
      <c r="H997" s="92"/>
      <c r="I997" s="92"/>
      <c r="J997" s="92"/>
      <c r="K997" s="92"/>
      <c r="L997" s="92"/>
      <c r="M997" s="92"/>
      <c r="N997" s="92"/>
      <c r="O997" s="92"/>
      <c r="P997" s="92"/>
      <c r="Q997" s="154"/>
      <c r="R997" s="154"/>
      <c r="S997" s="154"/>
      <c r="T997" s="154"/>
      <c r="U997" s="154"/>
      <c r="V997" s="154"/>
      <c r="W997" s="154"/>
      <c r="X997" s="154"/>
      <c r="Y997" s="154"/>
      <c r="Z997" s="154"/>
      <c r="AA997" s="154"/>
      <c r="AB997" s="154"/>
      <c r="AC997" s="154"/>
      <c r="AD997" s="154"/>
      <c r="AE997" s="154"/>
      <c r="AF997" s="154"/>
      <c r="AG997" s="154"/>
      <c r="AH997" s="154"/>
      <c r="AI997" s="154"/>
    </row>
    <row r="998" spans="1:35" ht="12" customHeight="1">
      <c r="A998" s="154"/>
      <c r="B998" s="154"/>
      <c r="C998" s="154"/>
      <c r="D998" s="154"/>
      <c r="E998" s="154"/>
      <c r="F998" s="154"/>
      <c r="G998" s="92"/>
      <c r="H998" s="92"/>
      <c r="I998" s="92"/>
      <c r="J998" s="92"/>
      <c r="K998" s="92"/>
      <c r="L998" s="92"/>
      <c r="M998" s="92"/>
      <c r="N998" s="92"/>
      <c r="O998" s="92"/>
      <c r="P998" s="92"/>
      <c r="Q998" s="154"/>
      <c r="R998" s="154"/>
      <c r="S998" s="154"/>
      <c r="T998" s="154"/>
      <c r="U998" s="154"/>
      <c r="V998" s="154"/>
      <c r="W998" s="154"/>
      <c r="X998" s="154"/>
      <c r="Y998" s="154"/>
      <c r="Z998" s="154"/>
      <c r="AA998" s="154"/>
      <c r="AB998" s="154"/>
      <c r="AC998" s="154"/>
      <c r="AD998" s="154"/>
      <c r="AE998" s="154"/>
      <c r="AF998" s="154"/>
      <c r="AG998" s="154"/>
      <c r="AH998" s="154"/>
      <c r="AI998" s="154"/>
    </row>
    <row r="999" spans="1:35" ht="12" customHeight="1">
      <c r="A999" s="154"/>
      <c r="B999" s="154"/>
      <c r="C999" s="154"/>
      <c r="D999" s="154"/>
      <c r="E999" s="154"/>
      <c r="F999" s="154"/>
      <c r="G999" s="92"/>
      <c r="H999" s="92"/>
      <c r="I999" s="92"/>
      <c r="J999" s="92"/>
      <c r="K999" s="92"/>
      <c r="L999" s="92"/>
      <c r="M999" s="92"/>
      <c r="N999" s="92"/>
      <c r="O999" s="92"/>
      <c r="P999" s="92"/>
      <c r="Q999" s="154"/>
      <c r="R999" s="154"/>
      <c r="S999" s="154"/>
      <c r="T999" s="154"/>
      <c r="U999" s="154"/>
      <c r="V999" s="154"/>
      <c r="W999" s="154"/>
      <c r="X999" s="154"/>
      <c r="Y999" s="154"/>
      <c r="Z999" s="154"/>
      <c r="AA999" s="154"/>
      <c r="AB999" s="154"/>
      <c r="AC999" s="154"/>
      <c r="AD999" s="154"/>
      <c r="AE999" s="154"/>
      <c r="AF999" s="154"/>
      <c r="AG999" s="154"/>
      <c r="AH999" s="154"/>
      <c r="AI999" s="154"/>
    </row>
    <row r="1000" spans="1:35" ht="12" customHeight="1">
      <c r="A1000" s="154"/>
      <c r="B1000" s="154"/>
      <c r="C1000" s="154"/>
      <c r="D1000" s="154"/>
      <c r="E1000" s="154"/>
      <c r="F1000" s="154"/>
      <c r="G1000" s="92"/>
      <c r="H1000" s="92"/>
      <c r="I1000" s="92"/>
      <c r="J1000" s="92"/>
      <c r="K1000" s="92"/>
      <c r="L1000" s="92"/>
      <c r="M1000" s="92"/>
      <c r="N1000" s="92"/>
      <c r="O1000" s="92"/>
      <c r="P1000" s="92"/>
      <c r="Q1000" s="154"/>
      <c r="R1000" s="154"/>
      <c r="S1000" s="154"/>
      <c r="T1000" s="154"/>
      <c r="U1000" s="154"/>
      <c r="V1000" s="154"/>
      <c r="W1000" s="154"/>
      <c r="X1000" s="154"/>
      <c r="Y1000" s="154"/>
      <c r="Z1000" s="154"/>
      <c r="AA1000" s="154"/>
      <c r="AB1000" s="154"/>
      <c r="AC1000" s="154"/>
      <c r="AD1000" s="154"/>
      <c r="AE1000" s="154"/>
      <c r="AF1000" s="154"/>
      <c r="AG1000" s="154"/>
      <c r="AH1000" s="154"/>
      <c r="AI1000" s="154"/>
    </row>
  </sheetData>
  <mergeCells count="184">
    <mergeCell ref="E118:E119"/>
    <mergeCell ref="F118:F119"/>
    <mergeCell ref="A75:B96"/>
    <mergeCell ref="A100:B106"/>
    <mergeCell ref="A110:B119"/>
    <mergeCell ref="A140:B152"/>
    <mergeCell ref="A172:B177"/>
    <mergeCell ref="A185:B187"/>
    <mergeCell ref="C40:C49"/>
    <mergeCell ref="C50:C51"/>
    <mergeCell ref="A55:B71"/>
    <mergeCell ref="C185:K185"/>
    <mergeCell ref="C186:K186"/>
    <mergeCell ref="C187:K187"/>
    <mergeCell ref="H167:I167"/>
    <mergeCell ref="H168:I168"/>
    <mergeCell ref="C172:K172"/>
    <mergeCell ref="C173:K173"/>
    <mergeCell ref="C174:K174"/>
    <mergeCell ref="C175:K175"/>
    <mergeCell ref="C176:K176"/>
    <mergeCell ref="H164:I164"/>
    <mergeCell ref="J164:K164"/>
    <mergeCell ref="H165:I165"/>
    <mergeCell ref="J165:K165"/>
    <mergeCell ref="H166:I166"/>
    <mergeCell ref="J166:K166"/>
    <mergeCell ref="J167:K167"/>
    <mergeCell ref="J168:K168"/>
    <mergeCell ref="C177:K177"/>
    <mergeCell ref="C151:K151"/>
    <mergeCell ref="C152:K152"/>
    <mergeCell ref="J160:K160"/>
    <mergeCell ref="H160:I160"/>
    <mergeCell ref="H161:I161"/>
    <mergeCell ref="J161:K161"/>
    <mergeCell ref="H162:I162"/>
    <mergeCell ref="J162:K162"/>
    <mergeCell ref="H163:I163"/>
    <mergeCell ref="J163:K163"/>
    <mergeCell ref="C142:K142"/>
    <mergeCell ref="C143:K143"/>
    <mergeCell ref="C144:K144"/>
    <mergeCell ref="C145:K145"/>
    <mergeCell ref="C146:K146"/>
    <mergeCell ref="C147:K147"/>
    <mergeCell ref="C148:K148"/>
    <mergeCell ref="C149:K149"/>
    <mergeCell ref="C150:K150"/>
    <mergeCell ref="E75:E76"/>
    <mergeCell ref="E100:E102"/>
    <mergeCell ref="F100:F102"/>
    <mergeCell ref="E103:E106"/>
    <mergeCell ref="F103:F106"/>
    <mergeCell ref="E110:E111"/>
    <mergeCell ref="F110:F111"/>
    <mergeCell ref="C140:K140"/>
    <mergeCell ref="C141:K141"/>
    <mergeCell ref="C75:C76"/>
    <mergeCell ref="C77:C78"/>
    <mergeCell ref="C79:C80"/>
    <mergeCell ref="C81:C82"/>
    <mergeCell ref="C83:C84"/>
    <mergeCell ref="C100:C102"/>
    <mergeCell ref="C103:C106"/>
    <mergeCell ref="C110:C111"/>
    <mergeCell ref="C112:C117"/>
    <mergeCell ref="C118:C119"/>
    <mergeCell ref="D91:D96"/>
    <mergeCell ref="E112:E115"/>
    <mergeCell ref="F112:F115"/>
    <mergeCell ref="E116:E117"/>
    <mergeCell ref="F116:F117"/>
    <mergeCell ref="H50:H51"/>
    <mergeCell ref="C67:C68"/>
    <mergeCell ref="D67:D68"/>
    <mergeCell ref="E67:E68"/>
    <mergeCell ref="F67:F68"/>
    <mergeCell ref="G67:G68"/>
    <mergeCell ref="H67:H68"/>
    <mergeCell ref="C69:C70"/>
    <mergeCell ref="D69:D70"/>
    <mergeCell ref="G69:G70"/>
    <mergeCell ref="H69:H70"/>
    <mergeCell ref="E69:E70"/>
    <mergeCell ref="F69:F70"/>
    <mergeCell ref="C55:C66"/>
    <mergeCell ref="D55:D58"/>
    <mergeCell ref="D59:D62"/>
    <mergeCell ref="D63:D66"/>
    <mergeCell ref="E36:E37"/>
    <mergeCell ref="E38:E39"/>
    <mergeCell ref="E32:E35"/>
    <mergeCell ref="E40:E43"/>
    <mergeCell ref="E55:E58"/>
    <mergeCell ref="E59:E62"/>
    <mergeCell ref="E63:E66"/>
    <mergeCell ref="D50:D51"/>
    <mergeCell ref="F50:F51"/>
    <mergeCell ref="D48:D49"/>
    <mergeCell ref="H110:H111"/>
    <mergeCell ref="H112:H115"/>
    <mergeCell ref="H116:H117"/>
    <mergeCell ref="H118:H119"/>
    <mergeCell ref="G57:G58"/>
    <mergeCell ref="G59:G60"/>
    <mergeCell ref="G75:G76"/>
    <mergeCell ref="H75:H76"/>
    <mergeCell ref="G77:G78"/>
    <mergeCell ref="H77:H78"/>
    <mergeCell ref="H79:H80"/>
    <mergeCell ref="G79:G80"/>
    <mergeCell ref="G81:G82"/>
    <mergeCell ref="G83:G84"/>
    <mergeCell ref="H81:H82"/>
    <mergeCell ref="H83:H84"/>
    <mergeCell ref="F59:F62"/>
    <mergeCell ref="H59:H62"/>
    <mergeCell ref="G61:G62"/>
    <mergeCell ref="F63:F66"/>
    <mergeCell ref="G63:G64"/>
    <mergeCell ref="H63:H66"/>
    <mergeCell ref="G65:G66"/>
    <mergeCell ref="H100:H102"/>
    <mergeCell ref="H103:H106"/>
    <mergeCell ref="F75:F76"/>
    <mergeCell ref="F77:F78"/>
    <mergeCell ref="F79:F80"/>
    <mergeCell ref="F81:F82"/>
    <mergeCell ref="F83:F84"/>
    <mergeCell ref="R99:AI99"/>
    <mergeCell ref="R109:AI109"/>
    <mergeCell ref="A191:AI191"/>
    <mergeCell ref="A213:AI213"/>
    <mergeCell ref="A214:AI214"/>
    <mergeCell ref="O16:O24"/>
    <mergeCell ref="P16:P24"/>
    <mergeCell ref="R17:AC17"/>
    <mergeCell ref="AE17:AI17"/>
    <mergeCell ref="R26:AI26"/>
    <mergeCell ref="R54:AI54"/>
    <mergeCell ref="R74:AI74"/>
    <mergeCell ref="F27:F31"/>
    <mergeCell ref="F32:F39"/>
    <mergeCell ref="G32:G39"/>
    <mergeCell ref="H32:H39"/>
    <mergeCell ref="G40:G49"/>
    <mergeCell ref="H40:H49"/>
    <mergeCell ref="F40:F49"/>
    <mergeCell ref="E44:E47"/>
    <mergeCell ref="E48:E49"/>
    <mergeCell ref="F55:F58"/>
    <mergeCell ref="G55:G56"/>
    <mergeCell ref="H55:H58"/>
    <mergeCell ref="G27:G31"/>
    <mergeCell ref="H27:H31"/>
    <mergeCell ref="I16:I24"/>
    <mergeCell ref="J16:J24"/>
    <mergeCell ref="K16:K24"/>
    <mergeCell ref="L16:L24"/>
    <mergeCell ref="M16:M24"/>
    <mergeCell ref="N16:N24"/>
    <mergeCell ref="B12:P12"/>
    <mergeCell ref="B13:P13"/>
    <mergeCell ref="B14:P14"/>
    <mergeCell ref="B15:P15"/>
    <mergeCell ref="A16:B24"/>
    <mergeCell ref="C16:C24"/>
    <mergeCell ref="D16:D24"/>
    <mergeCell ref="E16:E24"/>
    <mergeCell ref="F16:F24"/>
    <mergeCell ref="A27:B51"/>
    <mergeCell ref="C27:C31"/>
    <mergeCell ref="E27:E29"/>
    <mergeCell ref="C32:C39"/>
    <mergeCell ref="B5:P5"/>
    <mergeCell ref="B6:P6"/>
    <mergeCell ref="B7:P7"/>
    <mergeCell ref="B8:P8"/>
    <mergeCell ref="B9:P9"/>
    <mergeCell ref="B10:P10"/>
    <mergeCell ref="B11:P11"/>
    <mergeCell ref="G16:G24"/>
    <mergeCell ref="H16:H24"/>
  </mergeCells>
  <hyperlinks>
    <hyperlink ref="B6" r:id="rId1" xr:uid="{00000000-0004-0000-0800-000000000000}"/>
    <hyperlink ref="B15" r:id="rId2" xr:uid="{00000000-0004-0000-0800-000001000000}"/>
    <hyperlink ref="R21" r:id="rId3" xr:uid="{00000000-0004-0000-0800-000002000000}"/>
    <hyperlink ref="S21" r:id="rId4" xr:uid="{00000000-0004-0000-0800-000003000000}"/>
    <hyperlink ref="T21" r:id="rId5" xr:uid="{00000000-0004-0000-0800-000004000000}"/>
    <hyperlink ref="U21" r:id="rId6" xr:uid="{00000000-0004-0000-0800-000005000000}"/>
    <hyperlink ref="V21" r:id="rId7" xr:uid="{00000000-0004-0000-0800-000006000000}"/>
    <hyperlink ref="W21" r:id="rId8" xr:uid="{00000000-0004-0000-0800-000007000000}"/>
    <hyperlink ref="X21" r:id="rId9" xr:uid="{00000000-0004-0000-0800-000008000000}"/>
    <hyperlink ref="Y21" r:id="rId10" xr:uid="{00000000-0004-0000-0800-000009000000}"/>
    <hyperlink ref="Z21" r:id="rId11" xr:uid="{00000000-0004-0000-0800-00000A000000}"/>
    <hyperlink ref="AA21" r:id="rId12" xr:uid="{00000000-0004-0000-0800-00000B000000}"/>
    <hyperlink ref="AB21" r:id="rId13" xr:uid="{00000000-0004-0000-0800-00000C000000}"/>
    <hyperlink ref="AC21" r:id="rId14" xr:uid="{00000000-0004-0000-0800-00000D000000}"/>
    <hyperlink ref="AD21" r:id="rId15" xr:uid="{00000000-0004-0000-0800-00000E000000}"/>
    <hyperlink ref="AE21" r:id="rId16" xr:uid="{00000000-0004-0000-0800-00000F000000}"/>
    <hyperlink ref="AF21" r:id="rId17" xr:uid="{00000000-0004-0000-0800-000010000000}"/>
    <hyperlink ref="AG21" r:id="rId18" xr:uid="{00000000-0004-0000-0800-000011000000}"/>
    <hyperlink ref="AH21" r:id="rId19" xr:uid="{00000000-0004-0000-0800-000012000000}"/>
    <hyperlink ref="AI21" r:id="rId20" xr:uid="{00000000-0004-0000-0800-000013000000}"/>
    <hyperlink ref="P27" r:id="rId21" xr:uid="{00000000-0004-0000-0800-000014000000}"/>
    <hyperlink ref="P28" r:id="rId22" xr:uid="{00000000-0004-0000-0800-000015000000}"/>
    <hyperlink ref="P29" r:id="rId23" xr:uid="{00000000-0004-0000-0800-000016000000}"/>
    <hyperlink ref="P30" r:id="rId24" xr:uid="{00000000-0004-0000-0800-000017000000}"/>
    <hyperlink ref="P31" r:id="rId25" xr:uid="{00000000-0004-0000-0800-000018000000}"/>
    <hyperlink ref="P32" r:id="rId26" xr:uid="{00000000-0004-0000-0800-000019000000}"/>
    <hyperlink ref="P33" r:id="rId27" xr:uid="{00000000-0004-0000-0800-00001A000000}"/>
    <hyperlink ref="P34" r:id="rId28" xr:uid="{00000000-0004-0000-0800-00001B000000}"/>
    <hyperlink ref="P35" r:id="rId29" xr:uid="{00000000-0004-0000-0800-00001C000000}"/>
    <hyperlink ref="P36" r:id="rId30" xr:uid="{00000000-0004-0000-0800-00001D000000}"/>
    <hyperlink ref="P37" r:id="rId31" xr:uid="{00000000-0004-0000-0800-00001E000000}"/>
    <hyperlink ref="P38" r:id="rId32" xr:uid="{00000000-0004-0000-0800-00001F000000}"/>
    <hyperlink ref="P39" r:id="rId33" xr:uid="{00000000-0004-0000-0800-000020000000}"/>
    <hyperlink ref="P40" r:id="rId34" xr:uid="{00000000-0004-0000-0800-000021000000}"/>
    <hyperlink ref="P41" r:id="rId35" xr:uid="{00000000-0004-0000-0800-000022000000}"/>
    <hyperlink ref="P42" r:id="rId36" xr:uid="{00000000-0004-0000-0800-000023000000}"/>
    <hyperlink ref="P43" r:id="rId37" xr:uid="{00000000-0004-0000-0800-000024000000}"/>
    <hyperlink ref="P44" r:id="rId38" xr:uid="{00000000-0004-0000-0800-000025000000}"/>
    <hyperlink ref="P45" r:id="rId39" xr:uid="{00000000-0004-0000-0800-000026000000}"/>
    <hyperlink ref="P46" r:id="rId40" xr:uid="{00000000-0004-0000-0800-000027000000}"/>
    <hyperlink ref="P47" r:id="rId41" xr:uid="{00000000-0004-0000-0800-000028000000}"/>
    <hyperlink ref="P48" r:id="rId42" xr:uid="{00000000-0004-0000-0800-000029000000}"/>
    <hyperlink ref="P49" r:id="rId43" xr:uid="{00000000-0004-0000-0800-00002A000000}"/>
    <hyperlink ref="P50" r:id="rId44" xr:uid="{00000000-0004-0000-0800-00002B000000}"/>
    <hyperlink ref="P51" r:id="rId45" xr:uid="{00000000-0004-0000-0800-00002C000000}"/>
    <hyperlink ref="P55" r:id="rId46" xr:uid="{00000000-0004-0000-0800-00002D000000}"/>
    <hyperlink ref="P56" r:id="rId47" xr:uid="{00000000-0004-0000-0800-00002E000000}"/>
    <hyperlink ref="P57" r:id="rId48" xr:uid="{00000000-0004-0000-0800-00002F000000}"/>
    <hyperlink ref="P58" r:id="rId49" xr:uid="{00000000-0004-0000-0800-000030000000}"/>
    <hyperlink ref="P59" r:id="rId50" xr:uid="{00000000-0004-0000-0800-000031000000}"/>
    <hyperlink ref="P60" r:id="rId51" xr:uid="{00000000-0004-0000-0800-000032000000}"/>
    <hyperlink ref="P61" r:id="rId52" xr:uid="{00000000-0004-0000-0800-000033000000}"/>
    <hyperlink ref="P62" r:id="rId53" xr:uid="{00000000-0004-0000-0800-000034000000}"/>
    <hyperlink ref="P63" r:id="rId54" xr:uid="{00000000-0004-0000-0800-000035000000}"/>
    <hyperlink ref="P64" r:id="rId55" xr:uid="{00000000-0004-0000-0800-000036000000}"/>
    <hyperlink ref="P65" r:id="rId56" xr:uid="{00000000-0004-0000-0800-000037000000}"/>
    <hyperlink ref="P66" r:id="rId57" xr:uid="{00000000-0004-0000-0800-000038000000}"/>
    <hyperlink ref="P67" r:id="rId58" xr:uid="{00000000-0004-0000-0800-000039000000}"/>
    <hyperlink ref="P68" r:id="rId59" xr:uid="{00000000-0004-0000-0800-00003A000000}"/>
    <hyperlink ref="P69" r:id="rId60" xr:uid="{00000000-0004-0000-0800-00003B000000}"/>
    <hyperlink ref="P70" r:id="rId61" xr:uid="{00000000-0004-0000-0800-00003C000000}"/>
    <hyperlink ref="P71" r:id="rId62" xr:uid="{00000000-0004-0000-0800-00003D000000}"/>
    <hyperlink ref="P75" r:id="rId63" xr:uid="{00000000-0004-0000-0800-00003E000000}"/>
    <hyperlink ref="P76" r:id="rId64" xr:uid="{00000000-0004-0000-0800-00003F000000}"/>
    <hyperlink ref="P77" r:id="rId65" xr:uid="{00000000-0004-0000-0800-000040000000}"/>
    <hyperlink ref="P78" r:id="rId66" xr:uid="{00000000-0004-0000-0800-000041000000}"/>
    <hyperlink ref="P79" r:id="rId67" xr:uid="{00000000-0004-0000-0800-000042000000}"/>
    <hyperlink ref="P80" r:id="rId68" xr:uid="{00000000-0004-0000-0800-000043000000}"/>
    <hyperlink ref="P81" r:id="rId69" xr:uid="{00000000-0004-0000-0800-000044000000}"/>
    <hyperlink ref="P82" r:id="rId70" xr:uid="{00000000-0004-0000-0800-000045000000}"/>
    <hyperlink ref="P83" r:id="rId71" xr:uid="{00000000-0004-0000-0800-000046000000}"/>
    <hyperlink ref="P84" r:id="rId72" xr:uid="{00000000-0004-0000-0800-000047000000}"/>
    <hyperlink ref="P85" r:id="rId73" xr:uid="{00000000-0004-0000-0800-000048000000}"/>
    <hyperlink ref="P86" r:id="rId74" xr:uid="{00000000-0004-0000-0800-000049000000}"/>
    <hyperlink ref="P87" r:id="rId75" xr:uid="{00000000-0004-0000-0800-00004A000000}"/>
    <hyperlink ref="P88" r:id="rId76" xr:uid="{00000000-0004-0000-0800-00004B000000}"/>
    <hyperlink ref="P89" r:id="rId77" xr:uid="{00000000-0004-0000-0800-00004C000000}"/>
    <hyperlink ref="P90" r:id="rId78" xr:uid="{00000000-0004-0000-0800-00004D000000}"/>
    <hyperlink ref="P91" r:id="rId79" xr:uid="{00000000-0004-0000-0800-00004E000000}"/>
    <hyperlink ref="P92" r:id="rId80" xr:uid="{00000000-0004-0000-0800-00004F000000}"/>
    <hyperlink ref="P93" r:id="rId81" xr:uid="{00000000-0004-0000-0800-000050000000}"/>
    <hyperlink ref="P94" r:id="rId82" xr:uid="{00000000-0004-0000-0800-000051000000}"/>
    <hyperlink ref="P95" r:id="rId83" xr:uid="{00000000-0004-0000-0800-000052000000}"/>
    <hyperlink ref="P96" r:id="rId84" xr:uid="{00000000-0004-0000-0800-000053000000}"/>
    <hyperlink ref="P100" r:id="rId85" xr:uid="{00000000-0004-0000-0800-000054000000}"/>
    <hyperlink ref="P101" r:id="rId86" xr:uid="{00000000-0004-0000-0800-000055000000}"/>
    <hyperlink ref="P102" r:id="rId87" xr:uid="{00000000-0004-0000-0800-000056000000}"/>
    <hyperlink ref="P103" r:id="rId88" xr:uid="{00000000-0004-0000-0800-000057000000}"/>
    <hyperlink ref="P104" r:id="rId89" xr:uid="{00000000-0004-0000-0800-000058000000}"/>
    <hyperlink ref="P105" r:id="rId90" xr:uid="{00000000-0004-0000-0800-000059000000}"/>
    <hyperlink ref="P106" r:id="rId91" xr:uid="{00000000-0004-0000-0800-00005A000000}"/>
    <hyperlink ref="P110" r:id="rId92" xr:uid="{00000000-0004-0000-0800-00005B000000}"/>
    <hyperlink ref="P111" r:id="rId93" xr:uid="{00000000-0004-0000-0800-00005C000000}"/>
    <hyperlink ref="P112" r:id="rId94" xr:uid="{00000000-0004-0000-0800-00005D000000}"/>
    <hyperlink ref="P113" r:id="rId95" xr:uid="{00000000-0004-0000-0800-00005E000000}"/>
    <hyperlink ref="P114" r:id="rId96" xr:uid="{00000000-0004-0000-0800-00005F000000}"/>
    <hyperlink ref="P115" r:id="rId97" xr:uid="{00000000-0004-0000-0800-000060000000}"/>
    <hyperlink ref="P116" r:id="rId98" xr:uid="{00000000-0004-0000-0800-000061000000}"/>
    <hyperlink ref="P117" r:id="rId99" xr:uid="{00000000-0004-0000-0800-000062000000}"/>
    <hyperlink ref="P118" r:id="rId100" xr:uid="{00000000-0004-0000-0800-000063000000}"/>
    <hyperlink ref="P119" r:id="rId101" xr:uid="{00000000-0004-0000-0800-000064000000}"/>
    <hyperlink ref="P140" r:id="rId102" xr:uid="{00000000-0004-0000-0800-000065000000}"/>
    <hyperlink ref="P141" r:id="rId103" xr:uid="{00000000-0004-0000-0800-000066000000}"/>
    <hyperlink ref="P142" r:id="rId104" xr:uid="{00000000-0004-0000-0800-000067000000}"/>
    <hyperlink ref="P143" r:id="rId105" xr:uid="{00000000-0004-0000-0800-000068000000}"/>
    <hyperlink ref="P144" r:id="rId106" xr:uid="{00000000-0004-0000-0800-000069000000}"/>
    <hyperlink ref="P145" r:id="rId107" xr:uid="{00000000-0004-0000-0800-00006A000000}"/>
    <hyperlink ref="P146" r:id="rId108" xr:uid="{00000000-0004-0000-0800-00006B000000}"/>
    <hyperlink ref="P147" r:id="rId109" xr:uid="{00000000-0004-0000-0800-00006C000000}"/>
    <hyperlink ref="P148" r:id="rId110" xr:uid="{00000000-0004-0000-0800-00006D000000}"/>
    <hyperlink ref="P149" r:id="rId111" xr:uid="{00000000-0004-0000-0800-00006E000000}"/>
    <hyperlink ref="P150" r:id="rId112" xr:uid="{00000000-0004-0000-0800-00006F000000}"/>
    <hyperlink ref="P151" r:id="rId113" xr:uid="{00000000-0004-0000-0800-000070000000}"/>
    <hyperlink ref="P152" r:id="rId114" xr:uid="{00000000-0004-0000-0800-000071000000}"/>
    <hyperlink ref="P161" r:id="rId115" xr:uid="{00000000-0004-0000-0800-000072000000}"/>
    <hyperlink ref="P162" r:id="rId116" xr:uid="{00000000-0004-0000-0800-000073000000}"/>
    <hyperlink ref="P163" r:id="rId117" xr:uid="{00000000-0004-0000-0800-000074000000}"/>
    <hyperlink ref="P164" r:id="rId118" xr:uid="{00000000-0004-0000-0800-000075000000}"/>
    <hyperlink ref="P165" r:id="rId119" xr:uid="{00000000-0004-0000-0800-000076000000}"/>
    <hyperlink ref="P166" r:id="rId120" xr:uid="{00000000-0004-0000-0800-000077000000}"/>
    <hyperlink ref="P167" r:id="rId121" xr:uid="{00000000-0004-0000-0800-000078000000}"/>
    <hyperlink ref="U167" r:id="rId122" xr:uid="{00000000-0004-0000-0800-000079000000}"/>
    <hyperlink ref="P168" r:id="rId123" xr:uid="{00000000-0004-0000-0800-00007A000000}"/>
    <hyperlink ref="P172" r:id="rId124" xr:uid="{00000000-0004-0000-0800-00007B000000}"/>
    <hyperlink ref="P173" r:id="rId125" xr:uid="{00000000-0004-0000-0800-00007C000000}"/>
    <hyperlink ref="P174" r:id="rId126" xr:uid="{00000000-0004-0000-0800-00007D000000}"/>
    <hyperlink ref="P175" r:id="rId127" xr:uid="{00000000-0004-0000-0800-00007E000000}"/>
    <hyperlink ref="P176" r:id="rId128" xr:uid="{00000000-0004-0000-0800-00007F000000}"/>
    <hyperlink ref="P177" r:id="rId129" xr:uid="{00000000-0004-0000-0800-000080000000}"/>
    <hyperlink ref="P185" r:id="rId130" xr:uid="{00000000-0004-0000-0800-000081000000}"/>
    <hyperlink ref="P187" r:id="rId131" xr:uid="{00000000-0004-0000-0800-000082000000}"/>
  </hyperlinks>
  <pageMargins left="0.7" right="0.7" top="0.75" bottom="0.75" header="0" footer="0"/>
  <pageSetup orientation="landscape"/>
  <drawing r:id="rId1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21</vt:i4>
      </vt:variant>
    </vt:vector>
  </HeadingPairs>
  <TitlesOfParts>
    <vt:vector size="21" baseType="lpstr">
      <vt:lpstr>1. Зміст</vt:lpstr>
      <vt:lpstr>2. Новинки</vt:lpstr>
      <vt:lpstr>3. Програми підбору</vt:lpstr>
      <vt:lpstr>4. Повітря</vt:lpstr>
      <vt:lpstr>5. Протипожежні</vt:lpstr>
      <vt:lpstr>6. Кульові регулюючі</vt:lpstr>
      <vt:lpstr>7. Кульові відкр-закр</vt:lpstr>
      <vt:lpstr>8. Сідельні</vt:lpstr>
      <vt:lpstr>9. Батерфляй</vt:lpstr>
      <vt:lpstr>10. Комбі PIQCV PIFLV EPIV</vt:lpstr>
      <vt:lpstr>11. Energy Valve </vt:lpstr>
      <vt:lpstr>12. Зональні</vt:lpstr>
      <vt:lpstr>13. Retrofit</vt:lpstr>
      <vt:lpstr>14. Приводи Lineg</vt:lpstr>
      <vt:lpstr>15. Bus та MF приводи</vt:lpstr>
      <vt:lpstr>16. IP66_67 Robust Line, Nema4</vt:lpstr>
      <vt:lpstr>17. Шестиходові</vt:lpstr>
      <vt:lpstr>18. Ex Edelweiss</vt:lpstr>
      <vt:lpstr>19. Для залізн. транспорту</vt:lpstr>
      <vt:lpstr>20. Датчики</vt:lpstr>
      <vt:lpstr>21. Повний прайс списком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User-PC</cp:lastModifiedBy>
  <dcterms:modified xsi:type="dcterms:W3CDTF">2024-10-15T13:27:08Z</dcterms:modified>
</cp:coreProperties>
</file>